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0EFD6A61-858D-4624-B520-CFFAEEB2652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<sst xmlns="http://schemas.openxmlformats.org/spreadsheetml/2006/main" xmlns:r="http://schemas.openxmlformats.org/officeDocument/2006/relationships" xmlns:xdr="http://schemas.openxmlformats.org/drawingml/2006/spreadsheetDrawing" count="2318" uniqueCount="312">
  <si>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</si>
  <si>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</si>
  <si>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</si>
  <si>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</si>
  <si>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</si>
  <si>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</si>
  <si>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</si>
  <si>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</si>
  <si>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</si>
  <si>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</si>
  <si>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</si>
  <si>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</si>
  <si>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</si>
  <si>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</si>
  <si>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</si>
  <si>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</si>
  <si>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</si>
  <si>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</si>
  <si>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</si>
  <si>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</si>
  <si>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</si>
  <si>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</si>
  <si>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</si>
  <si>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</si>
  <si>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</si>
  <si>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</si>
  <si>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</si>
  <si>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</si>
  <si>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</si>
  <si>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</si>
  <si>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</si>
  <si>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</si>
  <si>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</si>
  <si>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</si>
  <si>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</si>
  <si>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</si>
  <si>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</si>
  <si>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</si>
  <si>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</si>
  <si>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</si>
  <si>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</si>
  <si>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</si>
  <si>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</si>
  <si>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</si>
  <si>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</si>
  <si>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</si>
  <si>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</si>
  <si>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</si>
  <si>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</si>
  <si>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</si>
  <si>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</si>
  <si>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</si>
  <si>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</si>
  <si>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</si>
  <si>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</si>
  <si>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</si>
  <si>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</si>
  <si>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</si>
  <si>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</si>
  <si>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</si>
  <si>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</si>
  <si>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</si>
  <si>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</si>
  <si>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</si>
  <si>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</si>
  <si>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</si>
  <si>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</si>
  <si>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</si>
  <si>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</si>
  <si>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</si>
  <si>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</si>
  <si>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</si>
  <si>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</si>
  <si>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</si>
  <si>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</si>
  <si>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</si>
  <si>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</si>
  <si>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</si>
  <si>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</si>
  <si>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</si>
  <si>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</si>
  <si>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</si>
  <si>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</si>
  <si>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</si>
  <si>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</si>
  <si>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</si>
  <si>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</si>
  <si>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</si>
  <si>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</si>
  <si>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</si>
  <si>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</si>
  <si>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</si>
  <si>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</si>
  <si>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</si>
  <si>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</si>
  <si>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</si>
  <si>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</si>
  <si>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</si>
  <si>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</si>
  <si>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</si>
  <si>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</si>
  <si>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</si>
  <si>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</si>
  <si>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</si>
  <si>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</si>
  <si>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</si>
  <si>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</si>
  <si>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</si>
  <si>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</si>
  <si>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</si>
  <si>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</si>
  <si>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</si>
  <si>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</si>
  <si>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</si>
  <si>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</si>
  <si>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</si>
  <si>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</si>
  <si>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</si>
  <si>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</si>
  <si>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</si>
  <si>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</si>
  <si>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</si>
  <si>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</si>
  <si>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</si>
  <si>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</si>
  <si>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</si>
  <si>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</si>
  <si>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</si>
  <si>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</si>
  <si>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</si>
  <si>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</si>
  <si>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</si>
  <si>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</si>
  <si>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</si>
  <si>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</si>
  <si>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</si>
  <si>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</si>
  <si>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</si>
  <si>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</si>
  <si>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</si>
  <si>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</si>
  <si>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</si>
  <si>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</si>
  <si>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</si>
  <si>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</si>
  <si>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</si>
  <si>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</si>
  <si>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</si>
  <si>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</si>
  <si>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</si>
  <si>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</si>
  <si>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</si>
  <si>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</si>
  <si>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</si>
  <si>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</si>
  <si>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</si>
  <si>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</si>
  <si>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Colombia</t>
  </si>
  <si>
    <t>LLECE SERCE 2008</t>
  </si>
  <si>
    <t>EMIS 2012 microdata</t>
  </si>
  <si>
    <t>WASH en Escuelas de Primera Infancia (MEN, UNICEF, PLAN)</t>
  </si>
  <si>
    <t>LLECE TERCE 2013</t>
  </si>
  <si>
    <t>Survey</t>
  </si>
  <si>
    <t>Disponibilidad de agua durante los 7 dias de la semana</t>
  </si>
  <si>
    <t>Agua potable</t>
  </si>
  <si>
    <t>Acueducto publico</t>
  </si>
  <si>
    <t>Agua Potable</t>
  </si>
  <si>
    <t>Acueducto comunal</t>
  </si>
  <si>
    <t>Agua lluvia</t>
  </si>
  <si>
    <t>Pozo</t>
  </si>
  <si>
    <t>Otro</t>
  </si>
  <si>
    <t>Pila publica, carrotanque</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</si>
  <si>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Missing data (2 of 196) are not included in the analysis.</t>
  </si>
  <si>
    <t xml:space="preserve">Data are for EDCs ('primera infancia'). 73.0% of schools have potable water. "Potable" water is assumed as a proxy for "improved" sources in the absence of other information. 81.7% of the schools with potable water, have water available 24 hours per day. 77.9% of schools have water 7 days/week (it is unclear if this refers to 77.9% of the schools with potable water, but this is assumed until further information and used as an indication of water availability (the criteria for basic).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</si>
  <si>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</si>
  <si>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</si>
  <si>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Inodoros funcionando</t>
  </si>
  <si>
    <t>Banos en buen estado</t>
  </si>
  <si>
    <t>2 or more 'inodoros funcionando'</t>
  </si>
  <si>
    <t>Inodoros</t>
  </si>
  <si>
    <t>Alcantarillado</t>
  </si>
  <si>
    <t xml:space="preserve">"Inodoros" are assumed to refer to "improved" facilties as an estimate. 52.4% of schools have sewer connection, but this figure is not used as an estimate for 'basic' as it excludes a number of other 'improved' facilities. Sex-separated facilities are not reported, so schools with two or more functional toilets is used as an estimate for 'basic' (single-sex usable improved toilets). </t>
  </si>
  <si>
    <t xml:space="preserve">The figure for improved faciltiies is conservative, as pit latrines with slab and composting toilets are not included; it is therefore not used in the estimates. Single-sex toilets are not an SDG criteria for pre-primary schools; the estimate for single-sex is therefore not used. </t>
  </si>
  <si>
    <t>No</t>
  </si>
  <si>
    <t>Funcionando Lavamanos</t>
  </si>
  <si>
    <t>Banos cuentan con jabon</t>
  </si>
  <si>
    <t>Estimated from water available 7 days/week</t>
  </si>
  <si>
    <t>No handwashing data</t>
  </si>
  <si>
    <t xml:space="preserve">Schools with one or more "functional" handwashing facility are considered to have water, but soap unknown. Facilities refer to both running water and not. </t>
  </si>
  <si>
    <t>The proportion of schools with water available 7 days a week (77.9%) is applied to the proportion of schools with soap near the toilets to estimate the proportion of schools with 'basic' service (water and soap).</t>
  </si>
  <si>
    <t>N/A</t>
  </si>
  <si>
    <t>Estimated from banos en buen estado</t>
  </si>
  <si>
    <t>Desague</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</si>
  <si>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</si>
  <si>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</si>
  <si>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</si>
  <si>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</si>
  <si>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</si>
  <si>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</si>
  <si>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</si>
  <si>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</si>
  <si>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</si>
  <si>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</si>
  <si>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</si>
  <si>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</si>
  <si>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</si>
  <si>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</si>
  <si>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</si>
  <si>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</si>
  <si>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t>Lavamanos</t>
  </si>
  <si>
    <t>Improved &amp; frequencia = permanente</t>
  </si>
  <si>
    <t>Other</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</si>
  <si>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to estimate improved sanitation since only 'desague' is included, which excludes a number of 'improved' facility types. For domains where coverage of desague is at least 90%, the remaining schools are assumed to have other facility types of which 50% are improved.  Missing data (2 of 193) are excluded from the analysis. </t>
  </si>
  <si>
    <t xml:space="preserve">Other </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</si>
  <si>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For domains where coverage of alcantarillado is at least 90%, the remaining schools are assumed to have other facility types of which 50% are improved.  'Banos en buen estado' are used as a rough estimate for improved and usable facilities, which is used to estimate 'basic' coverage. The estimate for basic is not used since 2012 EMIS data are availabe and provide conflicting values.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</si>
  <si>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</si>
  <si>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</si>
  <si>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</si>
  <si>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</si>
  <si>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</si>
  <si>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</si>
  <si>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</si>
  <si>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</si>
  <si>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</si>
  <si>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</si>
  <si>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</si>
  <si>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</si>
  <si>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</si>
  <si>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</si>
  <si>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</si>
  <si>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</si>
  <si>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</si>
  <si>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</si>
  <si>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</si>
  <si>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</si>
  <si>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</si>
  <si>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</si>
  <si>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</si>
  <si>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</si>
  <si>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</si>
  <si>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</si>
  <si>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</si>
  <si>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COL_2006_LLECE</t>
  </si>
  <si>
    <t>COL_2012_EMIS</t>
  </si>
  <si>
    <t>COL_2012_SUR</t>
  </si>
  <si>
    <t>COL_2013_LLECE</t>
  </si>
  <si>
    <t>2006</t>
  </si>
  <si>
    <t>2012</t>
  </si>
  <si>
    <t>2013</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</si>
  <si>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</si>
  <si>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</si>
  <si>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</si>
  <si>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</si>
  <si>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</si>
  <si>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</si>
  <si>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</si>
  <si>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</si>
  <si>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</si>
  <si>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</si>
  <si>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</si>
  <si>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</si>
  <si>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</si>
  <si>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</si>
  <si>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</si>
  <si>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</si>
  <si>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COL_2017_SIASAR</t>
  </si>
  <si>
    <t>Rural Water and Sanitation Information System</t>
  </si>
  <si>
    <t>Sistema de agua</t>
  </si>
  <si>
    <t>Funciona</t>
  </si>
  <si>
    <t>Sistema de agua y funciona</t>
  </si>
  <si>
    <t xml:space="preserve">The question asks if a school has a "water system". This is assumed to refer to improved sources. </t>
  </si>
  <si>
    <t/>
  </si>
  <si>
    <t>COL_2018_SIASAR</t>
  </si>
  <si>
    <t>COL_2019_SIASAR</t>
  </si>
  <si>
    <t>COL_2020_SIASAR</t>
  </si>
  <si>
    <t>COL_2021_SIASAR</t>
  </si>
  <si>
    <t>Separated</t>
  </si>
  <si>
    <t>Infrastructura de saneamiento mejorada</t>
  </si>
  <si>
    <t>Instalación básica (con agua y jabón)</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</si>
  <si>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</si>
  <si>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</si>
  <si>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</si>
  <si>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</si>
  <si>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</si>
  <si>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</si>
  <si>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COL_2013_UIS</t>
  </si>
  <si>
    <t>UNESCO Institute of Statistics (http://sdg4-data.uis.unesco.org/)</t>
  </si>
  <si>
    <t xml:space="preserve">Data are only reported for basic drinking water in primary schools. This value is used to estimate coverage nationally in the absence of information for other school levels. </t>
  </si>
  <si>
    <t>No data on sanitation.</t>
  </si>
  <si>
    <t>No data on hygiene.</t>
  </si>
  <si>
    <t>COL_2019_UIS</t>
  </si>
  <si>
    <t>No data on drinking water.</t>
  </si>
  <si>
    <t>COL_2019_LLECE</t>
  </si>
  <si>
    <t xml:space="preserve">Estudio Regional Comparativo y Explicativo (ERCE 2019): https://www.unesco.org/es/articles/estudio-regional-comparativo-y-explicativo-erce-2019 </t>
  </si>
  <si>
    <t>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(8.6%) are not included in the estimate. Unweighted data are used.</t>
  </si>
  <si>
    <t>Desague o alcantarillado</t>
  </si>
  <si>
    <t>Basic handwashing facilities</t>
  </si>
  <si>
    <t>In the absence of national data and information on the number of schools in the country by level, national data is estimated as the weighted average by school age population. Secondary school data is estimated as the weighted average of lower and upper secondary school data by the respective school age population.</t>
  </si>
  <si>
    <t>The data are based on a random sample from all schools with grades 3 and 6 in the country.  Some of these schools also offer secondary school levels and are counted as secondary schools. It is unclear if some of the schools also include pre-primary levels. Missing data (7.9% for type and 8.6% for state) are excluded from the analysis. The data are not used as an estimate for improved since only 'desague o alcantarillado' is included, which excludes a number of 'improved' facility types.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 Unweighted data are used.</t>
  </si>
  <si>
    <t>Improved &amp; usable estimate used</t>
  </si>
  <si>
    <t>Improved &amp; single-sex estimate used</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</si>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</sst>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0"/>
    <xf numFmtId="0" fontId="15" fillId="0" borderId="90"/>
    <xf numFmtId="0" fontId="19" fillId="0" borderId="90"/>
  </cellStyleXfs>
  <cellXfs count="103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7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0" fontId="98" fillId="0" borderId="90" xfId="0" applyNumberFormat="true" applyFont="true" applyBorder="true" applyAlignment="true" applyProtection="true"/>
    <xf numFmtId="1" fontId="99" fillId="49" borderId="91" xfId="0" applyNumberFormat="true" applyFont="true" applyFill="true" applyBorder="true" applyAlignment="true" applyProtection="true">
      <alignment horizontal="center" vertical="center"/>
    </xf>
    <xf numFmtId="1" fontId="100" fillId="50" borderId="92" xfId="0" applyNumberFormat="true" applyFont="true" applyFill="true" applyBorder="true" applyAlignment="true" applyProtection="true">
      <alignment horizontal="center" vertical="center"/>
    </xf>
    <xf numFmtId="1" fontId="101" fillId="51" borderId="93" xfId="0" applyNumberFormat="true" applyFont="true" applyFill="true" applyBorder="true" applyAlignment="true" applyProtection="true">
      <alignment horizontal="center" vertical="center"/>
    </xf>
    <xf numFmtId="1" fontId="102" fillId="52" borderId="94" xfId="0" applyNumberFormat="true" applyFont="true" applyFill="true" applyBorder="true" applyAlignment="true" applyProtection="true">
      <alignment horizontal="center" vertical="center"/>
    </xf>
    <xf numFmtId="1" fontId="103" fillId="53" borderId="95" xfId="0" applyNumberFormat="true" applyFont="true" applyFill="true" applyBorder="true" applyAlignment="true" applyProtection="true">
      <alignment horizontal="center" vertical="center"/>
    </xf>
    <xf numFmtId="1" fontId="104" fillId="54" borderId="96" xfId="0" applyNumberFormat="true" applyFont="true" applyFill="true" applyBorder="true" applyAlignment="true" applyProtection="true">
      <alignment horizontal="center" vertical="center"/>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0" fontId="122" fillId="72" borderId="114" xfId="0" applyNumberFormat="true" applyFont="true" applyFill="true" applyBorder="true" applyAlignment="true" applyProtection="true">
      <alignment horizontal="center" vertical="center"/>
    </xf>
    <xf numFmtId="164" fontId="123" fillId="73" borderId="115" xfId="0" applyNumberFormat="true" applyFont="true" applyFill="true" applyBorder="true" applyAlignment="true" applyProtection="true">
      <alignment horizontal="center" vertical="center"/>
    </xf>
    <xf numFmtId="0" fontId="124" fillId="74" borderId="116" xfId="0" applyNumberFormat="true" applyFont="true" applyFill="true" applyBorder="true" applyAlignment="true" applyProtection="true">
      <alignment horizontal="center" vertical="center"/>
    </xf>
    <xf numFmtId="0" fontId="125" fillId="75" borderId="117" xfId="0" applyNumberFormat="true" applyFont="true" applyFill="true" applyBorder="true" applyAlignment="true" applyProtection="true">
      <alignment horizontal="center" vertical="center"/>
    </xf>
    <xf numFmtId="0" fontId="126" fillId="76" borderId="118" xfId="0" applyNumberFormat="true" applyFont="true" applyFill="true" applyBorder="true" applyAlignment="true" applyProtection="true">
      <alignment horizontal="center" vertical="center"/>
    </xf>
    <xf numFmtId="1" fontId="127" fillId="77" borderId="119" xfId="0" applyNumberFormat="true" applyFont="true" applyFill="true" applyBorder="true" applyAlignment="true" applyProtection="true">
      <alignment horizontal="center" vertical="center"/>
    </xf>
    <xf numFmtId="0" fontId="128" fillId="78" borderId="120" xfId="0" applyNumberFormat="true" applyFont="true" applyFill="true" applyBorder="true" applyAlignment="true" applyProtection="true">
      <alignment horizontal="center" vertical="center"/>
    </xf>
    <xf numFmtId="164" fontId="129" fillId="79" borderId="121" xfId="0" applyNumberFormat="true" applyFont="true" applyFill="true" applyBorder="true" applyAlignment="true" applyProtection="true">
      <alignment horizontal="center" vertical="center"/>
    </xf>
    <xf numFmtId="0" fontId="130" fillId="80" borderId="122" xfId="0" applyNumberFormat="true" applyFont="true" applyFill="true" applyBorder="true" applyAlignment="true" applyProtection="true">
      <alignment horizontal="center" vertical="center"/>
    </xf>
    <xf numFmtId="0" fontId="131" fillId="81" borderId="123" xfId="0" applyNumberFormat="true" applyFont="true" applyFill="true" applyBorder="true" applyAlignment="true" applyProtection="true">
      <alignment horizontal="center" vertical="center"/>
    </xf>
    <xf numFmtId="0" fontId="132" fillId="82" borderId="124" xfId="0" applyNumberFormat="true" applyFont="true" applyFill="true" applyBorder="true" applyAlignment="true" applyProtection="true">
      <alignment horizontal="center" vertical="center"/>
    </xf>
    <xf numFmtId="0" fontId="133" fillId="83" borderId="125" xfId="0" applyNumberFormat="true" applyFont="true" applyFill="true" applyBorder="true" applyAlignment="true" applyProtection="true">
      <alignment horizontal="center" vertical="center"/>
    </xf>
    <xf numFmtId="164" fontId="134" fillId="84" borderId="126" xfId="0" applyNumberFormat="true" applyFont="true" applyFill="true" applyBorder="true" applyAlignment="true" applyProtection="true">
      <alignment horizontal="center" vertical="center"/>
    </xf>
    <xf numFmtId="0" fontId="135" fillId="85" borderId="127" xfId="0" applyNumberFormat="true" applyFont="true" applyFill="true" applyBorder="true" applyAlignment="true" applyProtection="true">
      <alignment horizontal="center" vertical="center"/>
    </xf>
    <xf numFmtId="0" fontId="136" fillId="86" borderId="128" xfId="0" applyNumberFormat="true" applyFont="true" applyFill="true" applyBorder="true" applyAlignment="true" applyProtection="true">
      <alignment horizontal="center" vertical="center"/>
    </xf>
    <xf numFmtId="0" fontId="137" fillId="87" borderId="129" xfId="0" applyNumberFormat="true" applyFont="true" applyFill="true" applyBorder="true" applyAlignment="true" applyProtection="true">
      <alignment horizontal="center" vertical="center"/>
    </xf>
    <xf numFmtId="0" fontId="138" fillId="88" borderId="130" xfId="0" applyNumberFormat="true" applyFont="true" applyFill="true" applyBorder="true" applyAlignment="true" applyProtection="true">
      <alignment horizontal="center" vertical="center"/>
    </xf>
    <xf numFmtId="164" fontId="139" fillId="89" borderId="131" xfId="0" applyNumberFormat="true" applyFont="true" applyFill="true" applyBorder="true" applyAlignment="true" applyProtection="true">
      <alignment horizontal="center" vertical="center"/>
    </xf>
    <xf numFmtId="0" fontId="140" fillId="90" borderId="132" xfId="0" applyNumberFormat="true" applyFont="true" applyFill="true" applyBorder="true" applyAlignment="true" applyProtection="true">
      <alignment horizontal="center" vertical="center"/>
    </xf>
    <xf numFmtId="0" fontId="141" fillId="91" borderId="133" xfId="0" applyNumberFormat="true" applyFont="true" applyFill="true" applyBorder="true" applyAlignment="true" applyProtection="true">
      <alignment horizontal="center" vertical="center"/>
    </xf>
    <xf numFmtId="0" fontId="142" fillId="92" borderId="134" xfId="0" applyNumberFormat="true" applyFont="true" applyFill="true" applyBorder="true" applyAlignment="true" applyProtection="true">
      <alignment horizontal="center" vertical="center"/>
    </xf>
    <xf numFmtId="0" fontId="143" fillId="93" borderId="135" xfId="0" applyNumberFormat="true" applyFont="true" applyFill="true" applyBorder="true" applyAlignment="true" applyProtection="true">
      <alignment horizontal="center" vertical="center"/>
    </xf>
    <xf numFmtId="164" fontId="144" fillId="94" borderId="136" xfId="0" applyNumberFormat="true" applyFont="true" applyFill="true" applyBorder="true" applyAlignment="true" applyProtection="true">
      <alignment horizontal="center" vertical="center"/>
    </xf>
    <xf numFmtId="0" fontId="145" fillId="95" borderId="137" xfId="0" applyNumberFormat="true" applyFont="true" applyFill="true" applyBorder="true" applyAlignment="true" applyProtection="true">
      <alignment horizontal="center" vertical="center"/>
    </xf>
    <xf numFmtId="0" fontId="146" fillId="96" borderId="138" xfId="0" applyNumberFormat="true" applyFont="true" applyFill="true" applyBorder="true" applyAlignment="true" applyProtection="true">
      <alignment horizontal="center" vertical="center"/>
    </xf>
    <xf numFmtId="0" fontId="147" fillId="97" borderId="139" xfId="0" applyNumberFormat="true" applyFont="true" applyFill="true" applyBorder="true" applyAlignment="true" applyProtection="true">
      <alignment horizontal="center" vertical="center"/>
    </xf>
    <xf numFmtId="0" fontId="148" fillId="98" borderId="140" xfId="0" applyNumberFormat="true" applyFont="true" applyFill="true" applyBorder="true" applyAlignment="true" applyProtection="true">
      <alignment horizontal="center" vertical="center"/>
    </xf>
    <xf numFmtId="164" fontId="149" fillId="99" borderId="141" xfId="0" applyNumberFormat="true" applyFont="true" applyFill="true" applyBorder="true" applyAlignment="true" applyProtection="true">
      <alignment horizontal="center" vertical="center"/>
    </xf>
    <xf numFmtId="0" fontId="150" fillId="100" borderId="142" xfId="0" applyNumberFormat="true" applyFont="true" applyFill="true" applyBorder="true" applyAlignment="true" applyProtection="true">
      <alignment horizontal="center" vertical="center"/>
    </xf>
    <xf numFmtId="0" fontId="151" fillId="101" borderId="143" xfId="0" applyNumberFormat="true" applyFont="true" applyFill="true" applyBorder="true" applyAlignment="true" applyProtection="true">
      <alignment horizontal="center" vertical="center"/>
    </xf>
    <xf numFmtId="0" fontId="152" fillId="102" borderId="144" xfId="0" applyNumberFormat="true" applyFont="true" applyFill="true" applyBorder="true" applyAlignment="true" applyProtection="true">
      <alignment horizontal="center" vertical="center"/>
    </xf>
    <xf numFmtId="0" fontId="153" fillId="103" borderId="145" xfId="0" applyNumberFormat="true" applyFont="true" applyFill="true" applyBorder="true" applyAlignment="true" applyProtection="true">
      <alignment horizontal="center" vertical="center"/>
    </xf>
    <xf numFmtId="164" fontId="154" fillId="104" borderId="146" xfId="0" applyNumberFormat="true" applyFont="true" applyFill="true" applyBorder="true" applyAlignment="true" applyProtection="true">
      <alignment horizontal="center" vertical="center"/>
    </xf>
    <xf numFmtId="0" fontId="155" fillId="105" borderId="147" xfId="0" applyNumberFormat="true" applyFont="true" applyFill="true" applyBorder="true" applyAlignment="true" applyProtection="true">
      <alignment horizontal="center" vertical="center"/>
    </xf>
    <xf numFmtId="0" fontId="156" fillId="106" borderId="148" xfId="0" applyNumberFormat="true" applyFont="true" applyFill="true" applyBorder="true" applyAlignment="true" applyProtection="true">
      <alignment horizontal="center" vertical="center"/>
    </xf>
    <xf numFmtId="0" fontId="157" fillId="107" borderId="149" xfId="0" applyNumberFormat="true" applyFont="true" applyFill="true" applyBorder="true" applyAlignment="true" applyProtection="true">
      <alignment horizontal="center" vertical="center"/>
    </xf>
    <xf numFmtId="0" fontId="158" fillId="108" borderId="150" xfId="0" applyNumberFormat="true" applyFont="true" applyFill="true" applyBorder="true" applyAlignment="true" applyProtection="true">
      <alignment horizontal="center" vertical="center"/>
    </xf>
    <xf numFmtId="164" fontId="159" fillId="109" borderId="151" xfId="0" applyNumberFormat="true" applyFont="true" applyFill="true" applyBorder="true" applyAlignment="true" applyProtection="true">
      <alignment horizontal="center" vertical="center"/>
    </xf>
    <xf numFmtId="0" fontId="160" fillId="110" borderId="152" xfId="0" applyNumberFormat="true" applyFont="true" applyFill="true" applyBorder="true" applyAlignment="true" applyProtection="true">
      <alignment horizontal="center" vertical="center"/>
    </xf>
    <xf numFmtId="0" fontId="161" fillId="111" borderId="153" xfId="0" applyNumberFormat="true" applyFont="true" applyFill="true" applyBorder="true" applyAlignment="true" applyProtection="true">
      <alignment horizontal="center" vertical="center"/>
    </xf>
    <xf numFmtId="0" fontId="162" fillId="112" borderId="154" xfId="0" applyNumberFormat="true" applyFont="true" applyFill="true" applyBorder="true" applyAlignment="true" applyProtection="true">
      <alignment horizontal="center" vertical="center"/>
    </xf>
    <xf numFmtId="0" fontId="163" fillId="113" borderId="155" xfId="0" applyNumberFormat="true" applyFont="true" applyFill="true" applyBorder="true" applyAlignment="true" applyProtection="true">
      <alignment horizontal="center" vertical="center"/>
    </xf>
    <xf numFmtId="164" fontId="164" fillId="114" borderId="156" xfId="0" applyNumberFormat="true" applyFont="true" applyFill="true" applyBorder="true" applyAlignment="true" applyProtection="true">
      <alignment horizontal="center" vertical="center"/>
    </xf>
    <xf numFmtId="0" fontId="165" fillId="115" borderId="157" xfId="0" applyNumberFormat="true" applyFont="true" applyFill="true" applyBorder="true" applyAlignment="true" applyProtection="true">
      <alignment horizontal="center" vertical="center"/>
    </xf>
    <xf numFmtId="0" fontId="166" fillId="116" borderId="158" xfId="0" applyNumberFormat="true" applyFont="true" applyFill="true" applyBorder="true" applyAlignment="true" applyProtection="true">
      <alignment horizontal="center" vertical="center"/>
    </xf>
    <xf numFmtId="0" fontId="167" fillId="117" borderId="159" xfId="0" applyNumberFormat="true" applyFont="true" applyFill="true" applyBorder="true" applyAlignment="true" applyProtection="true">
      <alignment horizontal="center" vertical="center"/>
    </xf>
    <xf numFmtId="0" fontId="168" fillId="118" borderId="160" xfId="0" applyNumberFormat="true" applyFont="true" applyFill="true" applyBorder="true" applyAlignment="true" applyProtection="true">
      <alignment horizontal="center" vertical="center"/>
    </xf>
    <xf numFmtId="164" fontId="169" fillId="119" borderId="161" xfId="0" applyNumberFormat="true" applyFont="true" applyFill="true" applyBorder="true" applyAlignment="true" applyProtection="true">
      <alignment horizontal="center" vertical="center"/>
    </xf>
    <xf numFmtId="0" fontId="170" fillId="120" borderId="162" xfId="0" applyNumberFormat="true" applyFont="true" applyFill="true" applyBorder="true" applyAlignment="true" applyProtection="true">
      <alignment horizontal="center" vertical="center"/>
    </xf>
    <xf numFmtId="0" fontId="171" fillId="121" borderId="163" xfId="0" applyNumberFormat="true" applyFont="true" applyFill="true" applyBorder="true" applyAlignment="true" applyProtection="true">
      <alignment horizontal="center" vertical="center"/>
    </xf>
    <xf numFmtId="0" fontId="172" fillId="122" borderId="164" xfId="0" applyNumberFormat="true" applyFont="true" applyFill="true" applyBorder="true" applyAlignment="true" applyProtection="true">
      <alignment horizontal="center" vertical="center"/>
    </xf>
    <xf numFmtId="0" fontId="173" fillId="123" borderId="165" xfId="0" applyNumberFormat="true" applyFont="true" applyFill="true" applyBorder="true" applyAlignment="true" applyProtection="true">
      <alignment horizontal="center" vertical="center"/>
    </xf>
    <xf numFmtId="164" fontId="174" fillId="124" borderId="166" xfId="0" applyNumberFormat="true" applyFont="true" applyFill="true" applyBorder="true" applyAlignment="true" applyProtection="true">
      <alignment horizontal="center" vertical="center"/>
    </xf>
    <xf numFmtId="0" fontId="175" fillId="125" borderId="167" xfId="0" applyNumberFormat="true" applyFont="true" applyFill="true" applyBorder="true" applyAlignment="true" applyProtection="true">
      <alignment horizontal="center" vertical="center"/>
    </xf>
    <xf numFmtId="0" fontId="176" fillId="126" borderId="168" xfId="0" applyNumberFormat="true" applyFont="true" applyFill="true" applyBorder="true" applyAlignment="true" applyProtection="true">
      <alignment horizontal="center" vertical="center"/>
    </xf>
    <xf numFmtId="0" fontId="177" fillId="127" borderId="169" xfId="0" applyNumberFormat="true" applyFont="true" applyFill="true" applyBorder="true" applyAlignment="true" applyProtection="true">
      <alignment horizontal="center" vertical="center"/>
    </xf>
    <xf numFmtId="0" fontId="178" fillId="128" borderId="170" xfId="0" applyNumberFormat="true" applyFont="true" applyFill="true" applyBorder="true" applyAlignment="true" applyProtection="true">
      <alignment horizontal="center" vertical="center"/>
    </xf>
    <xf numFmtId="164" fontId="179" fillId="129" borderId="171" xfId="0" applyNumberFormat="true" applyFont="true" applyFill="true" applyBorder="true" applyAlignment="true" applyProtection="true">
      <alignment horizontal="center" vertical="center"/>
    </xf>
    <xf numFmtId="0" fontId="180" fillId="130" borderId="172" xfId="0" applyNumberFormat="true" applyFont="true" applyFill="true" applyBorder="true" applyAlignment="true" applyProtection="true">
      <alignment horizontal="center" vertical="center"/>
    </xf>
    <xf numFmtId="0" fontId="181" fillId="131" borderId="173" xfId="0" applyNumberFormat="true" applyFont="true" applyFill="true" applyBorder="true" applyAlignment="true" applyProtection="true">
      <alignment horizontal="center" vertical="center"/>
    </xf>
    <xf numFmtId="0" fontId="182" fillId="132" borderId="174" xfId="0" applyNumberFormat="true" applyFont="true" applyFill="true" applyBorder="true" applyAlignment="true" applyProtection="true">
      <alignment horizontal="center" vertical="center"/>
    </xf>
    <xf numFmtId="0" fontId="183" fillId="133" borderId="175" xfId="0" applyNumberFormat="true" applyFont="true" applyFill="true" applyBorder="true" applyAlignment="true" applyProtection="true">
      <alignment horizontal="center" vertical="center"/>
    </xf>
    <xf numFmtId="164" fontId="184" fillId="134" borderId="176" xfId="0" applyNumberFormat="true" applyFont="true" applyFill="true" applyBorder="true" applyAlignment="true" applyProtection="true">
      <alignment horizontal="center" vertical="center"/>
    </xf>
    <xf numFmtId="0" fontId="185" fillId="135" borderId="177" xfId="0" applyNumberFormat="true" applyFont="true" applyFill="true" applyBorder="true" applyAlignment="true" applyProtection="true">
      <alignment horizontal="center" vertical="center"/>
    </xf>
    <xf numFmtId="0" fontId="186" fillId="136" borderId="178" xfId="0" applyNumberFormat="true" applyFont="true" applyFill="true" applyBorder="true" applyAlignment="true" applyProtection="true">
      <alignment horizontal="center" vertical="center"/>
    </xf>
    <xf numFmtId="0" fontId="187" fillId="137" borderId="179" xfId="0" applyNumberFormat="true" applyFont="true" applyFill="true" applyBorder="true" applyAlignment="true" applyProtection="true">
      <alignment horizontal="center" vertical="center"/>
    </xf>
    <xf numFmtId="0" fontId="188" fillId="138" borderId="180" xfId="0" applyNumberFormat="true" applyFont="true" applyFill="true" applyBorder="true" applyAlignment="true" applyProtection="true">
      <alignment horizontal="center" vertical="center"/>
    </xf>
    <xf numFmtId="164" fontId="189" fillId="139" borderId="181" xfId="0" applyNumberFormat="true" applyFont="true" applyFill="true" applyBorder="true" applyAlignment="true" applyProtection="true">
      <alignment horizontal="center" vertical="center"/>
    </xf>
    <xf numFmtId="0" fontId="190" fillId="140" borderId="182" xfId="0" applyNumberFormat="true" applyFont="true" applyFill="true" applyBorder="true" applyAlignment="true" applyProtection="true">
      <alignment horizontal="center" vertical="center"/>
    </xf>
    <xf numFmtId="0" fontId="191" fillId="141" borderId="183" xfId="0" applyNumberFormat="true" applyFont="true" applyFill="true" applyBorder="true" applyAlignment="true" applyProtection="true">
      <alignment horizontal="center" vertical="center"/>
    </xf>
    <xf numFmtId="0" fontId="192" fillId="142" borderId="184" xfId="0" applyNumberFormat="true" applyFont="true" applyFill="true" applyBorder="true" applyAlignment="true" applyProtection="true">
      <alignment horizontal="center" vertical="center"/>
    </xf>
    <xf numFmtId="0" fontId="193" fillId="143" borderId="185" xfId="0" applyNumberFormat="true" applyFont="true" applyFill="true" applyBorder="true" applyAlignment="true" applyProtection="true">
      <alignment horizontal="center" vertical="center"/>
    </xf>
    <xf numFmtId="164" fontId="194" fillId="144" borderId="186" xfId="0" applyNumberFormat="true" applyFont="true" applyFill="true" applyBorder="true" applyAlignment="true" applyProtection="true">
      <alignment horizontal="center" vertical="center"/>
    </xf>
    <xf numFmtId="0" fontId="195" fillId="145" borderId="187" xfId="0" applyNumberFormat="true" applyFont="true" applyFill="true" applyBorder="true" applyAlignment="true" applyProtection="true">
      <alignment horizontal="center" vertical="center"/>
    </xf>
    <xf numFmtId="0" fontId="196" fillId="146" borderId="188" xfId="0" applyNumberFormat="true" applyFont="true" applyFill="true" applyBorder="true" applyAlignment="true" applyProtection="true">
      <alignment horizontal="center" vertical="center"/>
    </xf>
    <xf numFmtId="0" fontId="197" fillId="147" borderId="189" xfId="0" applyNumberFormat="true" applyFont="true" applyFill="true" applyBorder="true" applyAlignment="true" applyProtection="true">
      <alignment horizontal="center" vertical="center"/>
    </xf>
    <xf numFmtId="0" fontId="198" fillId="148" borderId="190" xfId="0" applyNumberFormat="true" applyFont="true" applyFill="true" applyBorder="true" applyAlignment="true" applyProtection="true">
      <alignment horizontal="center" vertical="center"/>
    </xf>
    <xf numFmtId="164" fontId="199" fillId="149" borderId="191" xfId="0" applyNumberFormat="true" applyFont="true" applyFill="true" applyBorder="true" applyAlignment="true" applyProtection="true">
      <alignment horizontal="center" vertical="center"/>
    </xf>
    <xf numFmtId="0" fontId="200" fillId="150" borderId="192" xfId="0" applyNumberFormat="true" applyFont="true" applyFill="true" applyBorder="true" applyAlignment="true" applyProtection="true">
      <alignment horizontal="center" vertical="center"/>
    </xf>
    <xf numFmtId="0" fontId="201" fillId="151" borderId="193" xfId="0" applyNumberFormat="true" applyFont="true" applyFill="true" applyBorder="true" applyAlignment="true" applyProtection="true">
      <alignment horizontal="center" vertical="center"/>
    </xf>
    <xf numFmtId="0" fontId="202" fillId="152" borderId="194" xfId="0" applyNumberFormat="true" applyFont="true" applyFill="true" applyBorder="true" applyAlignment="true" applyProtection="true">
      <alignment horizontal="center" vertical="center"/>
    </xf>
    <xf numFmtId="0" fontId="203" fillId="153" borderId="195" xfId="0" applyNumberFormat="true" applyFont="true" applyFill="true" applyBorder="true" applyAlignment="true" applyProtection="true">
      <alignment horizontal="center" vertical="center"/>
    </xf>
    <xf numFmtId="164" fontId="204" fillId="154" borderId="196" xfId="0" applyNumberFormat="true" applyFont="true" applyFill="true" applyBorder="true" applyAlignment="true" applyProtection="true">
      <alignment horizontal="center" vertical="center"/>
    </xf>
    <xf numFmtId="0" fontId="205" fillId="155" borderId="197" xfId="0" applyNumberFormat="true" applyFont="true" applyFill="true" applyBorder="true" applyAlignment="true" applyProtection="true">
      <alignment horizontal="center" vertical="center"/>
    </xf>
    <xf numFmtId="0" fontId="206" fillId="156" borderId="198" xfId="0" applyNumberFormat="true" applyFont="true" applyFill="true" applyBorder="true" applyAlignment="true" applyProtection="true">
      <alignment horizontal="center" vertical="center"/>
    </xf>
    <xf numFmtId="0" fontId="207" fillId="157" borderId="199" xfId="0" applyNumberFormat="true" applyFont="true" applyFill="true" applyBorder="true" applyAlignment="true" applyProtection="true">
      <alignment horizontal="center" vertical="center"/>
    </xf>
    <xf numFmtId="0" fontId="208" fillId="158" borderId="200" xfId="0" applyNumberFormat="true" applyFont="true" applyFill="true" applyBorder="true" applyAlignment="true" applyProtection="true">
      <alignment horizontal="center" vertical="center"/>
    </xf>
    <xf numFmtId="164" fontId="209" fillId="159" borderId="201" xfId="0" applyNumberFormat="true" applyFont="true" applyFill="true" applyBorder="true" applyAlignment="true" applyProtection="true">
      <alignment horizontal="center" vertical="center"/>
    </xf>
    <xf numFmtId="0" fontId="210" fillId="160" borderId="202" xfId="0" applyNumberFormat="true" applyFont="true" applyFill="true" applyBorder="true" applyAlignment="true" applyProtection="true">
      <alignment horizontal="center" vertical="center"/>
    </xf>
    <xf numFmtId="0" fontId="211" fillId="161" borderId="203" xfId="0" applyNumberFormat="true" applyFont="true" applyFill="true" applyBorder="true" applyAlignment="true" applyProtection="true">
      <alignment horizontal="center" vertical="center"/>
    </xf>
    <xf numFmtId="0" fontId="212" fillId="162" borderId="204" xfId="0" applyNumberFormat="true" applyFont="true" applyFill="true" applyBorder="true" applyAlignment="true" applyProtection="true">
      <alignment horizontal="center" vertical="center"/>
    </xf>
    <xf numFmtId="0" fontId="213" fillId="163" borderId="205" xfId="0" applyNumberFormat="true" applyFont="true" applyFill="true" applyBorder="true" applyAlignment="true" applyProtection="true">
      <alignment horizontal="center" vertical="center"/>
    </xf>
    <xf numFmtId="164" fontId="214" fillId="164" borderId="206" xfId="0" applyNumberFormat="true" applyFont="true" applyFill="true" applyBorder="true" applyAlignment="true" applyProtection="true">
      <alignment horizontal="center" vertical="center"/>
    </xf>
    <xf numFmtId="0" fontId="215" fillId="165" borderId="207" xfId="0" applyNumberFormat="true" applyFont="true" applyFill="true" applyBorder="true" applyAlignment="true" applyProtection="true">
      <alignment horizontal="center" vertical="center"/>
    </xf>
    <xf numFmtId="0" fontId="216" fillId="166" borderId="208" xfId="0" applyNumberFormat="true" applyFont="true" applyFill="true" applyBorder="true" applyAlignment="true" applyProtection="true">
      <alignment horizontal="center" vertical="center"/>
    </xf>
    <xf numFmtId="0" fontId="217" fillId="167" borderId="209" xfId="0" applyNumberFormat="true" applyFont="true" applyFill="true" applyBorder="true" applyAlignment="true" applyProtection="true">
      <alignment horizontal="center" vertical="center"/>
    </xf>
    <xf numFmtId="0" fontId="218" fillId="168" borderId="210" xfId="0" applyNumberFormat="true" applyFont="true" applyFill="true" applyBorder="true" applyAlignment="true" applyProtection="true">
      <alignment horizontal="center" vertical="center"/>
    </xf>
    <xf numFmtId="164" fontId="219" fillId="169" borderId="211" xfId="0" applyNumberFormat="true" applyFont="true" applyFill="true" applyBorder="true" applyAlignment="true" applyProtection="true">
      <alignment horizontal="center" vertical="center"/>
    </xf>
    <xf numFmtId="0" fontId="220" fillId="170" borderId="212" xfId="0" applyNumberFormat="true" applyFont="true" applyFill="true" applyBorder="true" applyAlignment="true" applyProtection="true">
      <alignment horizontal="center" vertical="center"/>
    </xf>
    <xf numFmtId="0" fontId="221" fillId="171" borderId="213" xfId="0" applyNumberFormat="true" applyFont="true" applyFill="true" applyBorder="true" applyAlignment="true" applyProtection="true">
      <alignment horizontal="center" vertical="center"/>
    </xf>
    <xf numFmtId="0" fontId="222" fillId="172" borderId="214" xfId="0" applyNumberFormat="true" applyFont="true" applyFill="true" applyBorder="true" applyAlignment="true" applyProtection="true">
      <alignment horizontal="center" vertical="center"/>
    </xf>
    <xf numFmtId="0" fontId="223" fillId="173" borderId="215" xfId="0" applyNumberFormat="true" applyFont="true" applyFill="true" applyBorder="true" applyAlignment="true" applyProtection="true">
      <alignment horizontal="center" vertical="center"/>
    </xf>
    <xf numFmtId="164" fontId="224" fillId="174" borderId="216" xfId="0" applyNumberFormat="true" applyFont="true" applyFill="true" applyBorder="true" applyAlignment="true" applyProtection="true">
      <alignment horizontal="center" vertical="center"/>
    </xf>
    <xf numFmtId="0" fontId="225" fillId="175" borderId="217" xfId="0" applyNumberFormat="true" applyFont="true" applyFill="true" applyBorder="true" applyAlignment="true" applyProtection="true">
      <alignment horizontal="center" vertical="center"/>
    </xf>
    <xf numFmtId="0" fontId="226" fillId="176" borderId="218" xfId="0" applyNumberFormat="true" applyFont="true" applyFill="true" applyBorder="true" applyAlignment="true" applyProtection="true">
      <alignment horizontal="center" vertical="center"/>
    </xf>
    <xf numFmtId="0" fontId="227" fillId="177" borderId="219" xfId="0" applyNumberFormat="true" applyFont="true" applyFill="true" applyBorder="true" applyAlignment="true" applyProtection="true">
      <alignment horizontal="center" vertical="center"/>
    </xf>
    <xf numFmtId="0" fontId="228" fillId="178" borderId="220" xfId="0" applyNumberFormat="true" applyFont="true" applyFill="true" applyBorder="true" applyAlignment="true" applyProtection="true">
      <alignment horizontal="center" vertical="center"/>
    </xf>
    <xf numFmtId="164" fontId="229" fillId="179" borderId="221" xfId="0" applyNumberFormat="true" applyFont="true" applyFill="true" applyBorder="true" applyAlignment="true" applyProtection="true">
      <alignment horizontal="center" vertical="center"/>
    </xf>
    <xf numFmtId="0" fontId="230" fillId="180" borderId="222" xfId="0" applyNumberFormat="true" applyFont="true" applyFill="true" applyBorder="true" applyAlignment="true" applyProtection="true">
      <alignment horizontal="center" vertical="center"/>
    </xf>
    <xf numFmtId="0" fontId="231" fillId="181" borderId="223" xfId="0" applyNumberFormat="true" applyFont="true" applyFill="true" applyBorder="true" applyAlignment="true" applyProtection="true">
      <alignment horizontal="center" vertical="center"/>
    </xf>
    <xf numFmtId="0" fontId="232" fillId="182" borderId="224" xfId="0" applyNumberFormat="true" applyFont="true" applyFill="true" applyBorder="true" applyAlignment="true" applyProtection="true">
      <alignment horizontal="center" vertical="center"/>
    </xf>
    <xf numFmtId="0" fontId="233" fillId="183" borderId="225" xfId="0" applyNumberFormat="true" applyFont="true" applyFill="true" applyBorder="true" applyAlignment="true" applyProtection="true">
      <alignment horizontal="center" vertical="center"/>
    </xf>
    <xf numFmtId="164" fontId="234" fillId="184" borderId="226" xfId="0" applyNumberFormat="true" applyFont="true" applyFill="true" applyBorder="true" applyAlignment="true" applyProtection="true">
      <alignment horizontal="center" vertical="center"/>
    </xf>
    <xf numFmtId="0" fontId="235" fillId="185" borderId="227" xfId="0" applyNumberFormat="true" applyFont="true" applyFill="true" applyBorder="true" applyAlignment="true" applyProtection="true">
      <alignment horizontal="center" vertical="center"/>
    </xf>
    <xf numFmtId="0" fontId="236" fillId="186" borderId="228" xfId="0" applyNumberFormat="true" applyFont="true" applyFill="true" applyBorder="true" applyAlignment="true" applyProtection="true">
      <alignment horizontal="center" vertical="center"/>
    </xf>
    <xf numFmtId="0" fontId="237" fillId="187" borderId="229" xfId="0" applyNumberFormat="true" applyFont="true" applyFill="true" applyBorder="true" applyAlignment="true" applyProtection="true">
      <alignment horizontal="center" vertical="center"/>
    </xf>
    <xf numFmtId="0" fontId="238" fillId="188" borderId="230" xfId="0" applyNumberFormat="true" applyFont="true" applyFill="true" applyBorder="true" applyAlignment="true" applyProtection="true">
      <alignment horizontal="center" vertical="center"/>
    </xf>
    <xf numFmtId="164" fontId="239" fillId="189" borderId="231" xfId="0" applyNumberFormat="true" applyFont="true" applyFill="true" applyBorder="true" applyAlignment="true" applyProtection="true">
      <alignment horizontal="center" vertical="center"/>
    </xf>
    <xf numFmtId="0" fontId="240" fillId="190" borderId="232" xfId="0" applyNumberFormat="true" applyFont="true" applyFill="true" applyBorder="true" applyAlignment="true" applyProtection="true">
      <alignment horizontal="center" vertical="center"/>
    </xf>
    <xf numFmtId="0" fontId="241" fillId="191" borderId="233" xfId="0" applyNumberFormat="true" applyFont="true" applyFill="true" applyBorder="true" applyAlignment="true" applyProtection="true">
      <alignment horizontal="center" vertical="center"/>
    </xf>
    <xf numFmtId="0" fontId="242" fillId="192" borderId="234"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0" xfId="20" applyFont="true" applyFill="true" applyAlignment="true">
      <alignment horizontal="center" vertical="center"/>
    </xf>
    <xf numFmtId="0" fontId="11" fillId="2" borderId="90" xfId="20" applyFont="true" applyFill="true"/>
    <xf numFmtId="0" fontId="61" fillId="2" borderId="90" xfId="20" applyFont="true" applyFill="true" applyAlignment="true">
      <alignment horizontal="center" vertical="center"/>
    </xf>
    <xf numFmtId="0" fontId="78" fillId="2" borderId="90" xfId="20" applyFont="true" applyFill="true"/>
    <xf numFmtId="0" fontId="26" fillId="2" borderId="90" xfId="20" applyFont="true" applyFill="true"/>
    <xf numFmtId="0" fontId="79" fillId="2" borderId="90" xfId="20" applyFont="true" applyFill="true"/>
    <xf numFmtId="0" fontId="64"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0"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0"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3" fillId="42" borderId="90" xfId="22" applyFont="true" applyFill="true" applyAlignment="true">
      <alignment horizontal="left" vertical="center" wrapText="true"/>
    </xf>
    <xf numFmtId="0" fontId="243" fillId="43" borderId="235" xfId="22" applyFont="true" applyFill="true" applyBorder="true" applyAlignment="true">
      <alignment horizontal="left" vertical="center" wrapText="true"/>
    </xf>
    <xf numFmtId="0" fontId="243" fillId="43" borderId="90" xfId="22" applyFont="true" applyFill="true" applyAlignment="true">
      <alignment horizontal="left" vertical="center" wrapText="true"/>
    </xf>
    <xf numFmtId="0" fontId="243" fillId="27" borderId="90" xfId="22" applyFont="true" applyFill="true" applyAlignment="true">
      <alignment horizontal="left" vertical="center" wrapText="true"/>
    </xf>
    <xf numFmtId="0" fontId="16" fillId="193" borderId="90" xfId="22" applyFont="true" applyFill="true" applyAlignment="true">
      <alignment horizontal="left" vertical="center" wrapText="true"/>
    </xf>
    <xf numFmtId="0" fontId="16" fillId="44" borderId="90" xfId="22" applyFont="true" applyFill="true" applyAlignment="true">
      <alignment horizontal="left" vertical="center" wrapText="true"/>
    </xf>
    <xf numFmtId="0" fontId="16" fillId="194" borderId="90" xfId="22" applyFont="true" applyFill="true" applyAlignment="true">
      <alignment horizontal="left" vertical="center" wrapText="true"/>
    </xf>
    <xf numFmtId="1" fontId="244"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3"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16.926930980000002</c:v>
                </c:pt>
                <c:pt idx="1">
                  <c:v>1E-10</c:v>
                </c:pt>
                <c:pt idx="2">
                  <c:v>60.39378</c:v>
                </c:pt>
                <c:pt idx="3">
                  <c:v>1E-10</c:v>
                </c:pt>
                <c:pt idx="4">
                  <c:v>10.86</c:v>
                </c:pt>
                <c:pt idx="5">
                  <c:v>21.587377719999999</c:v>
                </c:pt>
              </c:numCache>
            </c:numRef>
          </c:val>
          <c:extLst>
            <c:ext xmlns:c16="http://schemas.microsoft.com/office/drawing/2014/chart" uri="{C3380CC4-5D6E-409C-BE32-E72D297353CC}">
              <c16:uniqueId val="{00000000-B942-4B43-8027-1C20CA215C72}"/>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42-4B43-8027-1C20CA215C72}"/>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42-4B43-8027-1C20CA215C72}"/>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42-4B43-8027-1C20CA215C72}"/>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42-4B43-8027-1C20CA215C72}"/>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42-4B43-8027-1C20CA215C72}"/>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42-4B43-8027-1C20CA215C72}"/>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B942-4B43-8027-1C20CA215C72}"/>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83.073069020000005</c:v>
                </c:pt>
                <c:pt idx="1">
                  <c:v>100</c:v>
                </c:pt>
                <c:pt idx="2">
                  <c:v>39.60622</c:v>
                </c:pt>
                <c:pt idx="3">
                  <c:v>100</c:v>
                </c:pt>
                <c:pt idx="4">
                  <c:v>89.14</c:v>
                </c:pt>
                <c:pt idx="5">
                  <c:v>78.412622279999994</c:v>
                </c:pt>
              </c:numCache>
            </c:numRef>
          </c:val>
          <c:extLst>
            <c:ext xmlns:c16="http://schemas.microsoft.com/office/drawing/2014/chart" uri="{C3380CC4-5D6E-409C-BE32-E72D297353CC}">
              <c16:uniqueId val="{00000008-B942-4B43-8027-1C20CA215C72}"/>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B942-4B43-8027-1C20CA215C72}"/>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36-4617-BA37-D9DE10B6977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36-4617-BA37-D9DE10B6977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36-4617-BA37-D9DE10B6977E}"/>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36-4617-BA37-D9DE10B697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36-4617-BA37-D9DE10B6977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A5-4FA1-B7DF-CF71853D160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A5-4FA1-B7DF-CF71853D160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A5-4FA1-B7DF-CF71853D16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A5-4FA1-B7DF-CF71853D160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A5-4FA1-B7DF-CF71853D1607}"/>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89-4D40-9053-875055A63C8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89-4D40-9053-875055A63C8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89-4D40-9053-875055A63C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77.514792899408278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77.5</c:v>
                </c:pt>
                <c:pt idx="16">
                  <c:v>77.5</c:v>
                </c:pt>
                <c:pt idx="17">
                  <c:v>77.5</c:v>
                </c:pt>
                <c:pt idx="18">
                  <c:v>77.5</c:v>
                </c:pt>
                <c:pt idx="19">
                  <c:v>77.5</c:v>
                </c:pt>
                <c:pt idx="20">
                  <c:v>77.5</c:v>
                </c:pt>
                <c:pt idx="21">
                  <c:v>77.5</c:v>
                </c:pt>
                <c:pt idx="22">
                  <c:v>77.5</c:v>
                </c:pt>
                <c:pt idx="23">
                  <c:v>77.5</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36-4617-BA37-D9DE10B6977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36-4617-BA37-D9DE10B6977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36-4617-BA37-D9DE10B6977E}"/>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36-4617-BA37-D9DE10B6977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6A5-4FA1-B7DF-CF71853D160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6A5-4FA1-B7DF-CF71853D160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6A5-4FA1-B7DF-CF71853D16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6A5-4FA1-B7DF-CF71853D160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6A5-4FA1-B7DF-CF71853D1607}"/>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89-4D40-9053-875055A63C8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89-4D40-9053-875055A63C8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189-4D40-9053-875055A63C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F436-4617-BA37-D9DE10B6977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36-4617-BA37-D9DE10B6977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436-4617-BA37-D9DE10B6977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436-4617-BA37-D9DE10B6977E}"/>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436-4617-BA37-D9DE10B697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436-4617-BA37-D9DE10B6977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A5-4FA1-B7DF-CF71853D160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A5-4FA1-B7DF-CF71853D160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A5-4FA1-B7DF-CF71853D16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A5-4FA1-B7DF-CF71853D160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A5-4FA1-B7DF-CF71853D1607}"/>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89-4D40-9053-875055A63C8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89-4D40-9053-875055A63C8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89-4D40-9053-875055A63C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F436-4617-BA37-D9DE10B6977E}"/>
            </c:ext>
          </c:extLst>
        </c:ser>
        <c:dLbls>
          <c:showLegendKey val="0"/>
          <c:showVal val="0"/>
          <c:showCatName val="0"/>
          <c:showSerName val="0"/>
          <c:showPercent val="0"/>
          <c:showBubbleSize val="0"/>
        </c:dLbls>
        <c:axId val="84418560"/>
        <c:axId val="84420096"/>
      </c:scatterChart>
      <c:valAx>
        <c:axId val="84418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0096"/>
        <c:crosses val="autoZero"/>
        <c:crossBetween val="midCat"/>
        <c:majorUnit val="5"/>
      </c:valAx>
      <c:valAx>
        <c:axId val="84420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8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A2-4D9E-8FA1-7D0CFEEC3BB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A2-4D9E-8FA1-7D0CFEEC3BB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A2-4D9E-8FA1-7D0CFEEC3BBC}"/>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A2-4D9E-8FA1-7D0CFEEC3BB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A2-4D9E-8FA1-7D0CFEEC3BB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85-4A94-B80D-B2C0FB793415}"/>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85-4A94-B80D-B2C0FB79341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85-4A94-B80D-B2C0FB79341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985-4A94-B80D-B2C0FB793415}"/>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985-4A94-B80D-B2C0FB793415}"/>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90-4690-ADC1-2A87E761D2A0}"/>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90-4690-ADC1-2A87E761D2A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690-4690-ADC1-2A87E761D2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73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73</c:v>
                </c:pt>
                <c:pt idx="9">
                  <c:v>73</c:v>
                </c:pt>
                <c:pt idx="10">
                  <c:v>73</c:v>
                </c:pt>
                <c:pt idx="11">
                  <c:v>73</c:v>
                </c:pt>
                <c:pt idx="12">
                  <c:v>73</c:v>
                </c:pt>
                <c:pt idx="13">
                  <c:v>73</c:v>
                </c:pt>
                <c:pt idx="14">
                  <c:v>73</c:v>
                </c:pt>
                <c:pt idx="15">
                  <c:v>73</c:v>
                </c:pt>
                <c:pt idx="16">
                  <c:v>73</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56.9</c:v>
                </c:pt>
                <c:pt idx="9">
                  <c:v>56.9</c:v>
                </c:pt>
                <c:pt idx="10">
                  <c:v>56.9</c:v>
                </c:pt>
                <c:pt idx="11">
                  <c:v>56.9</c:v>
                </c:pt>
                <c:pt idx="12">
                  <c:v>56.9</c:v>
                </c:pt>
                <c:pt idx="13">
                  <c:v>56.9</c:v>
                </c:pt>
                <c:pt idx="14">
                  <c:v>56.9</c:v>
                </c:pt>
                <c:pt idx="15">
                  <c:v>56.9</c:v>
                </c:pt>
                <c:pt idx="16">
                  <c:v>56.9</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A2-4D9E-8FA1-7D0CFEEC3BB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A2-4D9E-8FA1-7D0CFEEC3BBC}"/>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A2-4D9E-8FA1-7D0CFEEC3BB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985-4A94-B80D-B2C0FB793415}"/>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985-4A94-B80D-B2C0FB79341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985-4A94-B80D-B2C0FB79341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985-4A94-B80D-B2C0FB793415}"/>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985-4A94-B80D-B2C0FB793415}"/>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90-4690-ADC1-2A87E761D2A0}"/>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90-4690-ADC1-2A87E761D2A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690-4690-ADC1-2A87E761D2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56.867000000000004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A8A2-4D9E-8FA1-7D0CFEEC3BB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A2-4D9E-8FA1-7D0CFEEC3BB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8A2-4D9E-8FA1-7D0CFEEC3BB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8A2-4D9E-8FA1-7D0CFEEC3BBC}"/>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A2-4D9E-8FA1-7D0CFEEC3BB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A2-4D9E-8FA1-7D0CFEEC3BB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85-4A94-B80D-B2C0FB793415}"/>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85-4A94-B80D-B2C0FB79341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85-4A94-B80D-B2C0FB79341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85-4A94-B80D-B2C0FB793415}"/>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85-4A94-B80D-B2C0FB793415}"/>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90-4690-ADC1-2A87E761D2A0}"/>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90-4690-ADC1-2A87E761D2A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90-4690-ADC1-2A87E761D2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A8A2-4D9E-8FA1-7D0CFEEC3BBC}"/>
            </c:ext>
          </c:extLst>
        </c:ser>
        <c:dLbls>
          <c:showLegendKey val="0"/>
          <c:showVal val="0"/>
          <c:showCatName val="0"/>
          <c:showSerName val="0"/>
          <c:showPercent val="0"/>
          <c:showBubbleSize val="0"/>
        </c:dLbls>
        <c:axId val="84707968"/>
        <c:axId val="84709760"/>
      </c:scatterChart>
      <c:valAx>
        <c:axId val="84707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9760"/>
        <c:crosses val="autoZero"/>
        <c:crossBetween val="midCat"/>
        <c:majorUnit val="5"/>
      </c:valAx>
      <c:valAx>
        <c:axId val="84709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79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4EC-45F5-892B-1D10E92A3DC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EC-45F5-892B-1D10E92A3DC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EC-45F5-892B-1D10E92A3DC8}"/>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EC-45F5-892B-1D10E92A3DC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EC-45F5-892B-1D10E92A3DC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A0-4F24-A279-D31E2FA78503}"/>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A0-4F24-A279-D31E2FA7850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A0-4F24-A279-D31E2FA7850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A0-4F24-A279-D31E2FA7850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A0-4F24-A279-D31E2FA7850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4A-4545-B3A9-54CAB3816DC5}"/>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4A-4545-B3A9-54CAB3816DC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4A-4545-B3A9-54CAB3816D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75.773195876288653</c:v>
                </c:pt>
                <c:pt idx="1">
                  <c:v>#N/A</c:v>
                </c:pt>
                <c:pt idx="2">
                  <c:v>#N/A</c:v>
                </c:pt>
                <c:pt idx="3">
                  <c:v>74.01315789473685</c:v>
                </c:pt>
                <c:pt idx="4">
                  <c:v>#N/A</c:v>
                </c:pt>
                <c:pt idx="5">
                  <c:v>#N/A</c:v>
                </c:pt>
                <c:pt idx="6">
                  <c:v>#N/A</c:v>
                </c:pt>
                <c:pt idx="7">
                  <c:v>#N/A</c:v>
                </c:pt>
                <c:pt idx="8">
                  <c:v>#N/A</c:v>
                </c:pt>
                <c:pt idx="9">
                  <c:v>77.714285714285708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74.599999999999994</c:v>
                </c:pt>
                <c:pt idx="1">
                  <c:v>74.599999999999994</c:v>
                </c:pt>
                <c:pt idx="2">
                  <c:v>74.599999999999994</c:v>
                </c:pt>
                <c:pt idx="3">
                  <c:v>74.599999999999994</c:v>
                </c:pt>
                <c:pt idx="4">
                  <c:v>74.599999999999994</c:v>
                </c:pt>
                <c:pt idx="5">
                  <c:v>74.8</c:v>
                </c:pt>
                <c:pt idx="6">
                  <c:v>74.900000000000006</c:v>
                </c:pt>
                <c:pt idx="7">
                  <c:v>75.099999999999994</c:v>
                </c:pt>
                <c:pt idx="8">
                  <c:v>75.2</c:v>
                </c:pt>
                <c:pt idx="9">
                  <c:v>75.3</c:v>
                </c:pt>
                <c:pt idx="10">
                  <c:v>75.5</c:v>
                </c:pt>
                <c:pt idx="11">
                  <c:v>75.599999999999994</c:v>
                </c:pt>
                <c:pt idx="12">
                  <c:v>75.7</c:v>
                </c:pt>
                <c:pt idx="13">
                  <c:v>75.900000000000006</c:v>
                </c:pt>
                <c:pt idx="14">
                  <c:v>76</c:v>
                </c:pt>
                <c:pt idx="15">
                  <c:v>76.2</c:v>
                </c:pt>
                <c:pt idx="16">
                  <c:v>76.3</c:v>
                </c:pt>
                <c:pt idx="17">
                  <c:v>76.400000000000006</c:v>
                </c:pt>
                <c:pt idx="18">
                  <c:v>76.599999999999994</c:v>
                </c:pt>
                <c:pt idx="19">
                  <c:v>76.7</c:v>
                </c:pt>
                <c:pt idx="20">
                  <c:v>76.8</c:v>
                </c:pt>
                <c:pt idx="21">
                  <c:v>77</c:v>
                </c:pt>
                <c:pt idx="22">
                  <c:v>77</c:v>
                </c:pt>
                <c:pt idx="23">
                  <c:v>77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68.900000000000006</c:v>
                </c:pt>
                <c:pt idx="10">
                  <c:v>68.900000000000006</c:v>
                </c:pt>
                <c:pt idx="11">
                  <c:v>68.900000000000006</c:v>
                </c:pt>
                <c:pt idx="12">
                  <c:v>68.900000000000006</c:v>
                </c:pt>
                <c:pt idx="13">
                  <c:v>68.900000000000006</c:v>
                </c:pt>
                <c:pt idx="14">
                  <c:v>68.900000000000006</c:v>
                </c:pt>
                <c:pt idx="15">
                  <c:v>68.900000000000006</c:v>
                </c:pt>
                <c:pt idx="16">
                  <c:v>68.900000000000006</c:v>
                </c:pt>
                <c:pt idx="17">
                  <c:v>68.900000000000006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EC-45F5-892B-1D10E92A3DC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EC-45F5-892B-1D10E92A3DC8}"/>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4EC-45F5-892B-1D10E92A3DC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A0-4F24-A279-D31E2FA78503}"/>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A0-4F24-A279-D31E2FA7850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A0-4F24-A279-D31E2FA7850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1A0-4F24-A279-D31E2FA7850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1A0-4F24-A279-D31E2FA7850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4A-4545-B3A9-54CAB3816DC5}"/>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4A-4545-B3A9-54CAB3816DC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4A-4545-B3A9-54CAB3816D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68.87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B-64EC-45F5-892B-1D10E92A3DC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4EC-45F5-892B-1D10E92A3DC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4EC-45F5-892B-1D10E92A3DC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4EC-45F5-892B-1D10E92A3DC8}"/>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4EC-45F5-892B-1D10E92A3DC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4EC-45F5-892B-1D10E92A3DC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A0-4F24-A279-D31E2FA78503}"/>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A0-4F24-A279-D31E2FA7850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A0-4F24-A279-D31E2FA7850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A0-4F24-A279-D31E2FA7850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A0-4F24-A279-D31E2FA7850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4A-4545-B3A9-54CAB3816DC5}"/>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4A-4545-B3A9-54CAB3816DC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4A-4545-B3A9-54CAB3816D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1-64EC-45F5-892B-1D10E92A3DC8}"/>
            </c:ext>
          </c:extLst>
        </c:ser>
        <c:dLbls>
          <c:showLegendKey val="0"/>
          <c:showVal val="0"/>
          <c:showCatName val="0"/>
          <c:showSerName val="0"/>
          <c:showPercent val="0"/>
          <c:showBubbleSize val="0"/>
        </c:dLbls>
        <c:axId val="84842752"/>
        <c:axId val="84856832"/>
      </c:scatterChart>
      <c:valAx>
        <c:axId val="84842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6832"/>
        <c:crosses val="autoZero"/>
        <c:crossBetween val="midCat"/>
        <c:majorUnit val="5"/>
      </c:valAx>
      <c:valAx>
        <c:axId val="84856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27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E3-42CC-B147-33F352FFFE5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E3-42CC-B147-33F352FFFE5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E3-42CC-B147-33F352FFFE52}"/>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E3-42CC-B147-33F352FFFE5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E3-42CC-B147-33F352FFFE5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9B-4873-B8F1-91A315A322E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9B-4873-B8F1-91A315A322E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9B-4873-B8F1-91A315A322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9B-4873-B8F1-91A315A322E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9B-4873-B8F1-91A315A322E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3A-4625-BD09-F7881E77541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3A-4625-BD09-F7881E77541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3A-4625-BD09-F7881E7754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80.599999999999994</c:v>
                </c:pt>
                <c:pt idx="16">
                  <c:v>80.599999999999994</c:v>
                </c:pt>
                <c:pt idx="17">
                  <c:v>80.599999999999994</c:v>
                </c:pt>
                <c:pt idx="18">
                  <c:v>80.599999999999994</c:v>
                </c:pt>
                <c:pt idx="19">
                  <c:v>80.599999999999994</c:v>
                </c:pt>
                <c:pt idx="20">
                  <c:v>80.599999999999994</c:v>
                </c:pt>
                <c:pt idx="21">
                  <c:v>80.599999999999994</c:v>
                </c:pt>
                <c:pt idx="22">
                  <c:v>80.599999999999994</c:v>
                </c:pt>
                <c:pt idx="23">
                  <c:v>80.599999999999994</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E3-42CC-B147-33F352FFFE5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E3-42CC-B147-33F352FFFE5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E3-42CC-B147-33F352FFFE52}"/>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E3-42CC-B147-33F352FFFE5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9B-4873-B8F1-91A315A322E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9B-4873-B8F1-91A315A322E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9B-4873-B8F1-91A315A322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9B-4873-B8F1-91A315A322E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9B-4873-B8F1-91A315A322E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3A-4625-BD09-F7881E77541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3A-4625-BD09-F7881E77541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3A-4625-BD09-F7881E7754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80.588235294117652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5BE3-42CC-B147-33F352FFFE5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BE3-42CC-B147-33F352FFFE5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BE3-42CC-B147-33F352FFFE5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BE3-42CC-B147-33F352FFFE52}"/>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BE3-42CC-B147-33F352FFFE5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BE3-42CC-B147-33F352FFFE5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9B-4873-B8F1-91A315A322E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9B-4873-B8F1-91A315A322E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9B-4873-B8F1-91A315A322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9B-4873-B8F1-91A315A322E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9B-4873-B8F1-91A315A322E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3A-4625-BD09-F7881E77541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3A-4625-BD09-F7881E77541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3A-4625-BD09-F7881E7754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5BE3-42CC-B147-33F352FFFE52}"/>
            </c:ext>
          </c:extLst>
        </c:ser>
        <c:dLbls>
          <c:showLegendKey val="0"/>
          <c:showVal val="0"/>
          <c:showCatName val="0"/>
          <c:showSerName val="0"/>
          <c:showPercent val="0"/>
          <c:showBubbleSize val="0"/>
        </c:dLbls>
        <c:axId val="85546112"/>
        <c:axId val="85547648"/>
      </c:scatterChart>
      <c:valAx>
        <c:axId val="85546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7648"/>
        <c:crosses val="autoZero"/>
        <c:crossBetween val="midCat"/>
        <c:majorUnit val="5"/>
      </c:valAx>
      <c:valAx>
        <c:axId val="855476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6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87-4EB5-B0ED-BA7609F776B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87-4EB5-B0ED-BA7609F776B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87-4EB5-B0ED-BA7609F776B5}"/>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87-4EB5-B0ED-BA7609F776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87-4EB5-B0ED-BA7609F776B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AF-4BD1-9873-459644D3876F}"/>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AF-4BD1-9873-459644D3876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AF-4BD1-9873-459644D3876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AF-4BD1-9873-459644D3876F}"/>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AF-4BD1-9873-459644D3876F}"/>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95-466B-9EE8-E2AE690DDBE5}"/>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95-466B-9EE8-E2AE690DDBE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95-466B-9EE8-E2AE690DDB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87-4EB5-B0ED-BA7609F776B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87-4EB5-B0ED-BA7609F776B5}"/>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87-4EB5-B0ED-BA7609F776B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AF-4BD1-9873-459644D3876F}"/>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AF-4BD1-9873-459644D3876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BAF-4BD1-9873-459644D3876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BAF-4BD1-9873-459644D3876F}"/>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BAF-4BD1-9873-459644D3876F}"/>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95-466B-9EE8-E2AE690DDBE5}"/>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95-466B-9EE8-E2AE690DDBE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695-466B-9EE8-E2AE690DDB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92.1</c:v>
                </c:pt>
                <c:pt idx="9">
                  <c:v>92.1</c:v>
                </c:pt>
                <c:pt idx="10">
                  <c:v>92.1</c:v>
                </c:pt>
                <c:pt idx="11">
                  <c:v>92.1</c:v>
                </c:pt>
                <c:pt idx="12">
                  <c:v>92.1</c:v>
                </c:pt>
                <c:pt idx="13">
                  <c:v>92.1</c:v>
                </c:pt>
                <c:pt idx="14">
                  <c:v>92.1</c:v>
                </c:pt>
                <c:pt idx="15">
                  <c:v>92.1</c:v>
                </c:pt>
                <c:pt idx="16">
                  <c:v>92.1</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4687-4EB5-B0ED-BA7609F776B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87-4EB5-B0ED-BA7609F776B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87-4EB5-B0ED-BA7609F776B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87-4EB5-B0ED-BA7609F776B5}"/>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87-4EB5-B0ED-BA7609F776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87-4EB5-B0ED-BA7609F776B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AF-4BD1-9873-459644D3876F}"/>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AF-4BD1-9873-459644D3876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AF-4BD1-9873-459644D3876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AF-4BD1-9873-459644D3876F}"/>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AF-4BD1-9873-459644D3876F}"/>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95-466B-9EE8-E2AE690DDBE5}"/>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95-466B-9EE8-E2AE690DDBE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95-466B-9EE8-E2AE690DDB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92.1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4687-4EB5-B0ED-BA7609F776B5}"/>
            </c:ext>
          </c:extLst>
        </c:ser>
        <c:dLbls>
          <c:showLegendKey val="0"/>
          <c:showVal val="0"/>
          <c:showCatName val="0"/>
          <c:showSerName val="0"/>
          <c:showPercent val="0"/>
          <c:showBubbleSize val="0"/>
        </c:dLbls>
        <c:axId val="85643648"/>
        <c:axId val="85645184"/>
      </c:scatterChart>
      <c:valAx>
        <c:axId val="85643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184"/>
        <c:crosses val="autoZero"/>
        <c:crossBetween val="midCat"/>
        <c:majorUnit val="5"/>
      </c:valAx>
      <c:valAx>
        <c:axId val="856451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36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EB-43DF-8E59-206B72244A4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EB-43DF-8E59-206B72244A4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EB-43DF-8E59-206B72244A42}"/>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EB-43DF-8E59-206B72244A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44-48EC-BEFD-DF72C378D73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44-48EC-BEFD-DF72C378D73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B44-48EC-BEFD-DF72C378D73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B44-48EC-BEFD-DF72C378D731}"/>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B44-48EC-BEFD-DF72C378D731}"/>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8F-45A0-92DF-3A2950575CAF}"/>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8F-45A0-92DF-3A2950575CA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8F-45A0-92DF-3A2950575C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79.400000000000006</c:v>
                </c:pt>
                <c:pt idx="16">
                  <c:v>79.400000000000006</c:v>
                </c:pt>
                <c:pt idx="17">
                  <c:v>79.400000000000006</c:v>
                </c:pt>
                <c:pt idx="18">
                  <c:v>79.400000000000006</c:v>
                </c:pt>
                <c:pt idx="19">
                  <c:v>79.400000000000006</c:v>
                </c:pt>
                <c:pt idx="20">
                  <c:v>79.400000000000006</c:v>
                </c:pt>
                <c:pt idx="21">
                  <c:v>79.400000000000006</c:v>
                </c:pt>
                <c:pt idx="22">
                  <c:v>79.400000000000006</c:v>
                </c:pt>
                <c:pt idx="23">
                  <c:v>79.400000000000006</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EB-43DF-8E59-206B72244A4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EB-43DF-8E59-206B72244A42}"/>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EB-43DF-8E59-206B72244A4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B44-48EC-BEFD-DF72C378D73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B44-48EC-BEFD-DF72C378D73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B44-48EC-BEFD-DF72C378D73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B44-48EC-BEFD-DF72C378D731}"/>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B44-48EC-BEFD-DF72C378D731}"/>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8F-45A0-92DF-3A2950575CAF}"/>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8F-45A0-92DF-3A2950575CA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E8F-45A0-92DF-3A2950575C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79.428571428571431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78EB-43DF-8E59-206B72244A4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EB-43DF-8E59-206B72244A4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EB-43DF-8E59-206B72244A4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8EB-43DF-8E59-206B72244A42}"/>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8EB-43DF-8E59-206B72244A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8EB-43DF-8E59-206B72244A4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44-48EC-BEFD-DF72C378D73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44-48EC-BEFD-DF72C378D73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44-48EC-BEFD-DF72C378D73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44-48EC-BEFD-DF72C378D731}"/>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44-48EC-BEFD-DF72C378D731}"/>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8F-45A0-92DF-3A2950575CAF}"/>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8F-45A0-92DF-3A2950575CA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8F-45A0-92DF-3A2950575C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78EB-43DF-8E59-206B72244A42}"/>
            </c:ext>
          </c:extLst>
        </c:ser>
        <c:dLbls>
          <c:showLegendKey val="0"/>
          <c:showVal val="0"/>
          <c:showCatName val="0"/>
          <c:showSerName val="0"/>
          <c:showPercent val="0"/>
          <c:showBubbleSize val="0"/>
        </c:dLbls>
        <c:axId val="85884928"/>
        <c:axId val="85886464"/>
      </c:scatterChart>
      <c:valAx>
        <c:axId val="8588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464"/>
        <c:crosses val="autoZero"/>
        <c:crossBetween val="midCat"/>
        <c:majorUnit val="5"/>
      </c:valAx>
      <c:valAx>
        <c:axId val="8588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60.7</c:v>
                </c:pt>
                <c:pt idx="9">
                  <c:v>60.7</c:v>
                </c:pt>
                <c:pt idx="10">
                  <c:v>60.7</c:v>
                </c:pt>
                <c:pt idx="11">
                  <c:v>60.7</c:v>
                </c:pt>
                <c:pt idx="12">
                  <c:v>60.7</c:v>
                </c:pt>
                <c:pt idx="13">
                  <c:v>60.7</c:v>
                </c:pt>
                <c:pt idx="14">
                  <c:v>60.7</c:v>
                </c:pt>
                <c:pt idx="15">
                  <c:v>60.7</c:v>
                </c:pt>
                <c:pt idx="16">
                  <c:v>60.7</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99-4C56-8422-7B21939C22F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99-4C56-8422-7B21939C22F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99-4C56-8422-7B21939C22F3}"/>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99-4C56-8422-7B21939C22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99-4C56-8422-7B21939C22F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8F-4178-8AE6-4E39CFF70563}"/>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8F-4178-8AE6-4E39CFF7056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8F-4178-8AE6-4E39CFF705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8F-4178-8AE6-4E39CFF7056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8F-4178-8AE6-4E39CFF7056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DB-4892-8921-EF32B91BA224}"/>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DB-4892-8921-EF32B91BA22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DB-4892-8921-EF32B91BA2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60.7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54.1</c:v>
                </c:pt>
                <c:pt idx="9">
                  <c:v>54.1</c:v>
                </c:pt>
                <c:pt idx="10">
                  <c:v>54.1</c:v>
                </c:pt>
                <c:pt idx="11">
                  <c:v>54.1</c:v>
                </c:pt>
                <c:pt idx="12">
                  <c:v>54.1</c:v>
                </c:pt>
                <c:pt idx="13">
                  <c:v>54.1</c:v>
                </c:pt>
                <c:pt idx="14">
                  <c:v>54.1</c:v>
                </c:pt>
                <c:pt idx="15">
                  <c:v>54.1</c:v>
                </c:pt>
                <c:pt idx="16">
                  <c:v>54.1</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99-4C56-8422-7B21939C22F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99-4C56-8422-7B21939C22F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99-4C56-8422-7B21939C22F3}"/>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99-4C56-8422-7B21939C22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99-4C56-8422-7B21939C22F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8F-4178-8AE6-4E39CFF70563}"/>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28F-4178-8AE6-4E39CFF7056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28F-4178-8AE6-4E39CFF705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28F-4178-8AE6-4E39CFF7056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28F-4178-8AE6-4E39CFF7056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DB-4892-8921-EF32B91BA224}"/>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DB-4892-8921-EF32B91BA22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DB-4892-8921-EF32B91BA2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54.1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16.899999999999999</c:v>
                </c:pt>
                <c:pt idx="16">
                  <c:v>16.899999999999999</c:v>
                </c:pt>
                <c:pt idx="17">
                  <c:v>16.899999999999999</c:v>
                </c:pt>
                <c:pt idx="18">
                  <c:v>16.899999999999999</c:v>
                </c:pt>
                <c:pt idx="19">
                  <c:v>16.899999999999999</c:v>
                </c:pt>
                <c:pt idx="20">
                  <c:v>16.899999999999999</c:v>
                </c:pt>
                <c:pt idx="21">
                  <c:v>16.899999999999999</c:v>
                </c:pt>
                <c:pt idx="22">
                  <c:v>16.899999999999999</c:v>
                </c:pt>
                <c:pt idx="23">
                  <c:v>16.899999999999999</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99-4C56-8422-7B21939C22F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99-4C56-8422-7B21939C22F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E99-4C56-8422-7B21939C22F3}"/>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E99-4C56-8422-7B21939C22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99-4C56-8422-7B21939C22F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8F-4178-8AE6-4E39CFF70563}"/>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8F-4178-8AE6-4E39CFF7056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8F-4178-8AE6-4E39CFF705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8F-4178-8AE6-4E39CFF7056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8F-4178-8AE6-4E39CFF7056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DB-4892-8921-EF32B91BA224}"/>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DB-4892-8921-EF32B91BA22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DB-4892-8921-EF32B91BA2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16.926930984817773</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50400"/>
        <c:axId val="86551936"/>
      </c:scatterChart>
      <c:valAx>
        <c:axId val="86550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1936"/>
        <c:crosses val="autoZero"/>
        <c:crossBetween val="midCat"/>
        <c:majorUnit val="5"/>
      </c:valAx>
      <c:valAx>
        <c:axId val="86551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40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B7-4962-B0A9-6578F38858D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B7-4962-B0A9-6578F38858D4}"/>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B7-4962-B0A9-6578F38858D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EE9-4D6B-B9EB-A2187CFC1C2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EE9-4D6B-B9EB-A2187CFC1C2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EE9-4D6B-B9EB-A2187CFC1C2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EE9-4D6B-B9EB-A2187CFC1C2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EE9-4D6B-B9EB-A2187CFC1C27}"/>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86A-4E6D-85C5-3E8F00375E75}"/>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86A-4E6D-85C5-3E8F00375E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86A-4E6D-85C5-3E8F00375E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B7-4962-B0A9-6578F38858D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B7-4962-B0A9-6578F38858D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B7-4962-B0A9-6578F38858D4}"/>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B7-4962-B0A9-6578F38858D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B7-4962-B0A9-6578F38858D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E9-4D6B-B9EB-A2187CFC1C2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E9-4D6B-B9EB-A2187CFC1C2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E9-4D6B-B9EB-A2187CFC1C2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EE9-4D6B-B9EB-A2187CFC1C2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EE9-4D6B-B9EB-A2187CFC1C27}"/>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6A-4E6D-85C5-3E8F00375E75}"/>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86A-4E6D-85C5-3E8F00375E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6A-4E6D-85C5-3E8F00375E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3B7-4962-B0A9-6578F38858D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3B7-4962-B0A9-6578F38858D4}"/>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3B7-4962-B0A9-6578F38858D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E9-4D6B-B9EB-A2187CFC1C2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E9-4D6B-B9EB-A2187CFC1C2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E9-4D6B-B9EB-A2187CFC1C2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E9-4D6B-B9EB-A2187CFC1C2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E9-4D6B-B9EB-A2187CFC1C27}"/>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6A-4E6D-85C5-3E8F00375E75}"/>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6A-4E6D-85C5-3E8F00375E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6A-4E6D-85C5-3E8F00375E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72928"/>
        <c:axId val="89915392"/>
      </c:scatterChart>
      <c:valAx>
        <c:axId val="8937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5392"/>
        <c:crosses val="autoZero"/>
        <c:crossBetween val="midCat"/>
        <c:majorUnit val="5"/>
      </c:valAx>
      <c:valAx>
        <c:axId val="89915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2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91</c:v>
                </c:pt>
                <c:pt idx="12">
                  <c:v>91</c:v>
                </c:pt>
                <c:pt idx="13">
                  <c:v>91</c:v>
                </c:pt>
                <c:pt idx="14">
                  <c:v>91</c:v>
                </c:pt>
                <c:pt idx="15">
                  <c:v>91</c:v>
                </c:pt>
                <c:pt idx="16">
                  <c:v>87.2</c:v>
                </c:pt>
                <c:pt idx="17">
                  <c:v>83.4</c:v>
                </c:pt>
                <c:pt idx="18">
                  <c:v>79.5</c:v>
                </c:pt>
                <c:pt idx="19">
                  <c:v>75.7</c:v>
                </c:pt>
                <c:pt idx="20">
                  <c:v>71.900000000000006</c:v>
                </c:pt>
                <c:pt idx="21">
                  <c:v>68.099999999999994</c:v>
                </c:pt>
                <c:pt idx="22">
                  <c:v>64.2</c:v>
                </c:pt>
                <c:pt idx="23">
                  <c:v>60.4</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66-4B74-9DD3-965DDBFD60C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66-4B74-9DD3-965DDBFD60CE}"/>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66-4B74-9DD3-965DDBFD60C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83F-46EB-B6AB-3BA7B561C3E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83F-46EB-B6AB-3BA7B561C3E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83F-46EB-B6AB-3BA7B561C3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83F-46EB-B6AB-3BA7B561C3E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83F-46EB-B6AB-3BA7B561C3E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1E-4BDE-ACEC-7082005B09A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1E-4BDE-ACEC-7082005B09A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1E-4BDE-ACEC-7082005B09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66-4B74-9DD3-965DDBFD60C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66-4B74-9DD3-965DDBFD60C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66-4B74-9DD3-965DDBFD60CE}"/>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66-4B74-9DD3-965DDBFD60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66-4B74-9DD3-965DDBFD60C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3F-46EB-B6AB-3BA7B561C3E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83F-46EB-B6AB-3BA7B561C3E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83F-46EB-B6AB-3BA7B561C3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83F-46EB-B6AB-3BA7B561C3E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83F-46EB-B6AB-3BA7B561C3E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1E-4BDE-ACEC-7082005B09A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1E-4BDE-ACEC-7082005B09A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F1E-4BDE-ACEC-7082005B09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80.275199999999998</c:v>
                </c:pt>
                <c:pt idx="6">
                  <c:v>86.040999999999997</c:v>
                </c:pt>
                <c:pt idx="7">
                  <c:v>72.502499999999998</c:v>
                </c:pt>
                <c:pt idx="8">
                  <c:v>#N/A</c:v>
                </c:pt>
                <c:pt idx="9">
                  <c:v>#N/A</c:v>
                </c:pt>
                <c:pt idx="10">
                  <c:v>71.137500000000003</c:v>
                </c:pt>
                <c:pt idx="11">
                  <c:v>68.584100000000007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66-4B74-9DD3-965DDBFD60C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866-4B74-9DD3-965DDBFD60CE}"/>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866-4B74-9DD3-965DDBFD60C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3F-46EB-B6AB-3BA7B561C3E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3F-46EB-B6AB-3BA7B561C3E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3F-46EB-B6AB-3BA7B561C3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3F-46EB-B6AB-3BA7B561C3E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3F-46EB-B6AB-3BA7B561C3E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1E-4BDE-ACEC-7082005B09A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1E-4BDE-ACEC-7082005B09A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1E-4BDE-ACEC-7082005B09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0724608"/>
        <c:axId val="90734592"/>
      </c:scatterChart>
      <c:valAx>
        <c:axId val="90724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4592"/>
        <c:crosses val="autoZero"/>
        <c:crossBetween val="midCat"/>
        <c:majorUnit val="5"/>
      </c:valAx>
      <c:valAx>
        <c:axId val="907345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46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21.6</c:v>
                </c:pt>
                <c:pt idx="16">
                  <c:v>21.6</c:v>
                </c:pt>
                <c:pt idx="17">
                  <c:v>21.6</c:v>
                </c:pt>
                <c:pt idx="18">
                  <c:v>21.6</c:v>
                </c:pt>
                <c:pt idx="19">
                  <c:v>21.6</c:v>
                </c:pt>
                <c:pt idx="20">
                  <c:v>21.6</c:v>
                </c:pt>
                <c:pt idx="21">
                  <c:v>21.6</c:v>
                </c:pt>
                <c:pt idx="22">
                  <c:v>21.6</c:v>
                </c:pt>
                <c:pt idx="23">
                  <c:v>21.6</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80-4617-B934-41320A72DD5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80-4617-B934-41320A72DD57}"/>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80-4617-B934-41320A72DD57}"/>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80-4617-B934-41320A72DD5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857-4353-B2E3-383B4838D44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857-4353-B2E3-383B4838D44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857-4353-B2E3-383B4838D44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857-4353-B2E3-383B4838D44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857-4353-B2E3-383B4838D44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C4-4D42-8170-B6A7A15F71B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C4-4D42-8170-B6A7A15F71B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FC4-4D42-8170-B6A7A15F71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80-4617-B934-41320A72DD5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80-4617-B934-41320A72DD57}"/>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80-4617-B934-41320A72DD57}"/>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80-4617-B934-41320A72DD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80-4617-B934-41320A72DD5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57-4353-B2E3-383B4838D44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857-4353-B2E3-383B4838D44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857-4353-B2E3-383B4838D44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57-4353-B2E3-383B4838D44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857-4353-B2E3-383B4838D44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C4-4D42-8170-B6A7A15F71B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C4-4D42-8170-B6A7A15F71B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C4-4D42-8170-B6A7A15F71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21.587377715644486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80-4617-B934-41320A72DD5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80-4617-B934-41320A72DD57}"/>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80-4617-B934-41320A72DD57}"/>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E80-4617-B934-41320A72DD5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57-4353-B2E3-383B4838D44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57-4353-B2E3-383B4838D44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57-4353-B2E3-383B4838D44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57-4353-B2E3-383B4838D44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57-4353-B2E3-383B4838D44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C4-4D42-8170-B6A7A15F71BB}"/>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C4-4D42-8170-B6A7A15F71B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C4-4D42-8170-B6A7A15F71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444736"/>
        <c:axId val="91446272"/>
      </c:scatterChart>
      <c:valAx>
        <c:axId val="9144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46272"/>
        <c:crosses val="autoZero"/>
        <c:crossBetween val="midCat"/>
        <c:majorUnit val="5"/>
      </c:valAx>
      <c:valAx>
        <c:axId val="9144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44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761-40E4-BD84-4D8A91E2EB91}"/>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45.578659999999999</c:v>
                </c:pt>
                <c:pt idx="3">
                  <c:v>1E-10</c:v>
                </c:pt>
                <c:pt idx="4">
                  <c:v>1E-10</c:v>
                </c:pt>
                <c:pt idx="5">
                  <c:v>1E-10</c:v>
                </c:pt>
              </c:numCache>
            </c:numRef>
          </c:val>
          <c:extLst>
            <c:ext xmlns:c16="http://schemas.microsoft.com/office/drawing/2014/chart" uri="{C3380CC4-5D6E-409C-BE32-E72D297353CC}">
              <c16:uniqueId val="{00000002-C761-40E4-BD84-4D8A91E2EB91}"/>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18.18410913</c:v>
                </c:pt>
                <c:pt idx="3">
                  <c:v>1E-10</c:v>
                </c:pt>
                <c:pt idx="4">
                  <c:v>1E-10</c:v>
                </c:pt>
                <c:pt idx="5">
                  <c:v>1E-10</c:v>
                </c:pt>
              </c:numCache>
            </c:numRef>
          </c:val>
          <c:extLst>
            <c:ext xmlns:c16="http://schemas.microsoft.com/office/drawing/2014/chart" uri="{C3380CC4-5D6E-409C-BE32-E72D297353CC}">
              <c16:uniqueId val="{00000003-C761-40E4-BD84-4D8A91E2EB91}"/>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77.094804510000003</c:v>
                </c:pt>
                <c:pt idx="1">
                  <c:v>92.379682369999998</c:v>
                </c:pt>
                <c:pt idx="2">
                  <c:v>0</c:v>
                </c:pt>
                <c:pt idx="3">
                  <c:v>100</c:v>
                </c:pt>
                <c:pt idx="4">
                  <c:v>76.985799409999998</c:v>
                </c:pt>
                <c:pt idx="5">
                  <c:v>77.514792900000003</c:v>
                </c:pt>
              </c:numCache>
            </c:numRef>
          </c:val>
          <c:extLst>
            <c:ext xmlns:c16="http://schemas.microsoft.com/office/drawing/2014/chart" uri="{C3380CC4-5D6E-409C-BE32-E72D297353CC}">
              <c16:uniqueId val="{00000004-C761-40E4-BD84-4D8A91E2EB91}"/>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22.905195490000001</c:v>
                </c:pt>
                <c:pt idx="1">
                  <c:v>7.6203176260000003</c:v>
                </c:pt>
                <c:pt idx="2">
                  <c:v>36.237230869999998</c:v>
                </c:pt>
                <c:pt idx="3">
                  <c:v>1E-10</c:v>
                </c:pt>
                <c:pt idx="4">
                  <c:v>23.014200590000002</c:v>
                </c:pt>
                <c:pt idx="5">
                  <c:v>22.4852071</c:v>
                </c:pt>
              </c:numCache>
            </c:numRef>
          </c:val>
          <c:extLst>
            <c:ext xmlns:c16="http://schemas.microsoft.com/office/drawing/2014/chart" uri="{C3380CC4-5D6E-409C-BE32-E72D297353CC}">
              <c16:uniqueId val="{00000005-C761-40E4-BD84-4D8A91E2EB91}"/>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18.600000000000001</c:v>
                </c:pt>
                <c:pt idx="9">
                  <c:v>18.600000000000001</c:v>
                </c:pt>
                <c:pt idx="10">
                  <c:v>18.600000000000001</c:v>
                </c:pt>
                <c:pt idx="11">
                  <c:v>18.600000000000001</c:v>
                </c:pt>
                <c:pt idx="12">
                  <c:v>18.600000000000001</c:v>
                </c:pt>
                <c:pt idx="13">
                  <c:v>18.600000000000001</c:v>
                </c:pt>
                <c:pt idx="14">
                  <c:v>18.600000000000001</c:v>
                </c:pt>
                <c:pt idx="15">
                  <c:v>18.600000000000001</c:v>
                </c:pt>
                <c:pt idx="16">
                  <c:v>18.600000000000001</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C7-42CA-B532-0031A5563E9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C7-42CA-B532-0031A5563E91}"/>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C7-42CA-B532-0031A5563E9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02-4346-8275-0F1265D6D7B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02-4346-8275-0F1265D6D7B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702-4346-8275-0F1265D6D7B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702-4346-8275-0F1265D6D7B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702-4346-8275-0F1265D6D7B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E1-4802-988B-69D3E841D5A9}"/>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E1-4802-988B-69D3E841D5A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E1-4802-988B-69D3E841D5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C7-42CA-B532-0031A5563E9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C7-42CA-B532-0031A5563E9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C7-42CA-B532-0031A5563E91}"/>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C7-42CA-B532-0031A5563E9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4C7-42CA-B532-0031A5563E9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02-4346-8275-0F1265D6D7B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02-4346-8275-0F1265D6D7B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02-4346-8275-0F1265D6D7B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02-4346-8275-0F1265D6D7B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02-4346-8275-0F1265D6D7B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E1-4802-988B-69D3E841D5A9}"/>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E1-4802-988B-69D3E841D5A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E1-4802-988B-69D3E841D5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18.618099999999998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4C7-42CA-B532-0031A5563E9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4C7-42CA-B532-0031A5563E91}"/>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4C7-42CA-B532-0031A5563E9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02-4346-8275-0F1265D6D7B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02-4346-8275-0F1265D6D7B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02-4346-8275-0F1265D6D7B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02-4346-8275-0F1265D6D7B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02-4346-8275-0F1265D6D7B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E1-4802-988B-69D3E841D5A9}"/>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E1-4802-988B-69D3E841D5A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E1-4802-988B-69D3E841D5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940736"/>
        <c:axId val="91942272"/>
      </c:scatterChart>
      <c:valAx>
        <c:axId val="91940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2272"/>
        <c:crosses val="autoZero"/>
        <c:crossBetween val="midCat"/>
        <c:majorUnit val="5"/>
      </c:valAx>
      <c:valAx>
        <c:axId val="91942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0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10.9</c:v>
                </c:pt>
                <c:pt idx="16">
                  <c:v>10.9</c:v>
                </c:pt>
                <c:pt idx="17">
                  <c:v>10.9</c:v>
                </c:pt>
                <c:pt idx="18">
                  <c:v>10.9</c:v>
                </c:pt>
                <c:pt idx="19">
                  <c:v>10.9</c:v>
                </c:pt>
                <c:pt idx="20">
                  <c:v>10.9</c:v>
                </c:pt>
                <c:pt idx="21">
                  <c:v>10.9</c:v>
                </c:pt>
                <c:pt idx="22">
                  <c:v>10.9</c:v>
                </c:pt>
                <c:pt idx="23">
                  <c:v>10.9</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F4-41CD-88E4-24AAD2C84E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F4-41CD-88E4-24AAD2C84E53}"/>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F4-41CD-88E4-24AAD2C84E5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67E-4BC2-BF95-6ADBFBD5A039}"/>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67E-4BC2-BF95-6ADBFBD5A03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67E-4BC2-BF95-6ADBFBD5A03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67E-4BC2-BF95-6ADBFBD5A03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67E-4BC2-BF95-6ADBFBD5A039}"/>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B7-436A-89C5-5C54577EAE22}"/>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EB7-436A-89C5-5C54577EAE2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EB7-436A-89C5-5C54577EAE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F4-41CD-88E4-24AAD2C84E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F4-41CD-88E4-24AAD2C84E5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F4-41CD-88E4-24AAD2C84E53}"/>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F4-41CD-88E4-24AAD2C84E5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F4-41CD-88E4-24AAD2C84E5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7E-4BC2-BF95-6ADBFBD5A039}"/>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7E-4BC2-BF95-6ADBFBD5A03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7E-4BC2-BF95-6ADBFBD5A03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7E-4BC2-BF95-6ADBFBD5A03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67E-4BC2-BF95-6ADBFBD5A039}"/>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B7-436A-89C5-5C54577EAE22}"/>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B7-436A-89C5-5C54577EAE2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B7-436A-89C5-5C54577EAE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10.86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1F4-41CD-88E4-24AAD2C84E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F4-41CD-88E4-24AAD2C84E5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1F4-41CD-88E4-24AAD2C84E53}"/>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1F4-41CD-88E4-24AAD2C84E5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7E-4BC2-BF95-6ADBFBD5A039}"/>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7E-4BC2-BF95-6ADBFBD5A03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7E-4BC2-BF95-6ADBFBD5A03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7E-4BC2-BF95-6ADBFBD5A03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7E-4BC2-BF95-6ADBFBD5A039}"/>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B7-436A-89C5-5C54577EAE22}"/>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B7-436A-89C5-5C54577EAE2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B7-436A-89C5-5C54577EAE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046656"/>
        <c:axId val="93048192"/>
      </c:scatterChart>
      <c:valAx>
        <c:axId val="93046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8192"/>
        <c:crosses val="autoZero"/>
        <c:crossBetween val="midCat"/>
        <c:majorUnit val="5"/>
      </c:valAx>
      <c:valAx>
        <c:axId val="93048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66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84.579591840000006</c:v>
                </c:pt>
                <c:pt idx="1">
                  <c:v>85.039370079999998</c:v>
                </c:pt>
                <c:pt idx="2">
                  <c:v>59.593179999999997</c:v>
                </c:pt>
                <c:pt idx="3">
                  <c:v>1E-10</c:v>
                </c:pt>
                <c:pt idx="4">
                  <c:v>79.428571430000005</c:v>
                </c:pt>
                <c:pt idx="5">
                  <c:v>80.58823529</c:v>
                </c:pt>
              </c:numCache>
            </c:numRef>
          </c:val>
          <c:extLst>
            <c:ext xmlns:c16="http://schemas.microsoft.com/office/drawing/2014/chart" uri="{C3380CC4-5D6E-409C-BE32-E72D297353CC}">
              <c16:uniqueId val="{00000000-A77F-4CCD-AF0F-75601A68F60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11.321803689999999</c:v>
                </c:pt>
                <c:pt idx="2">
                  <c:v>0</c:v>
                </c:pt>
                <c:pt idx="3">
                  <c:v>1E-10</c:v>
                </c:pt>
                <c:pt idx="4">
                  <c:v>1E-10</c:v>
                </c:pt>
                <c:pt idx="5">
                  <c:v>1E-10</c:v>
                </c:pt>
              </c:numCache>
            </c:numRef>
          </c:val>
          <c:extLst>
            <c:ext xmlns:c16="http://schemas.microsoft.com/office/drawing/2014/chart" uri="{C3380CC4-5D6E-409C-BE32-E72D297353CC}">
              <c16:uniqueId val="{00000001-A77F-4CCD-AF0F-75601A68F60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15.420408159999999</c:v>
                </c:pt>
                <c:pt idx="1">
                  <c:v>0</c:v>
                </c:pt>
                <c:pt idx="2">
                  <c:v>0</c:v>
                </c:pt>
                <c:pt idx="3">
                  <c:v>100</c:v>
                </c:pt>
                <c:pt idx="4">
                  <c:v>20.571428569999998</c:v>
                </c:pt>
                <c:pt idx="5">
                  <c:v>19.41176471</c:v>
                </c:pt>
              </c:numCache>
            </c:numRef>
          </c:val>
          <c:extLst>
            <c:ext xmlns:c16="http://schemas.microsoft.com/office/drawing/2014/chart" uri="{C3380CC4-5D6E-409C-BE32-E72D297353CC}">
              <c16:uniqueId val="{00000002-A77F-4CCD-AF0F-75601A68F60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3.6388262349999998</c:v>
                </c:pt>
                <c:pt idx="2">
                  <c:v>40.406820000000003</c:v>
                </c:pt>
                <c:pt idx="3">
                  <c:v>1E-10</c:v>
                </c:pt>
                <c:pt idx="4">
                  <c:v>1E-10</c:v>
                </c:pt>
                <c:pt idx="5">
                  <c:v>1E-10</c:v>
                </c:pt>
              </c:numCache>
            </c:numRef>
          </c:val>
          <c:extLst>
            <c:ext xmlns:c16="http://schemas.microsoft.com/office/drawing/2014/chart" uri="{C3380CC4-5D6E-409C-BE32-E72D297353CC}">
              <c16:uniqueId val="{00000003-A77F-4CCD-AF0F-75601A68F60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85.2</c:v>
                </c:pt>
                <c:pt idx="9">
                  <c:v>85.2</c:v>
                </c:pt>
                <c:pt idx="10">
                  <c:v>85.2</c:v>
                </c:pt>
                <c:pt idx="11">
                  <c:v>85.2</c:v>
                </c:pt>
                <c:pt idx="12">
                  <c:v>85.2</c:v>
                </c:pt>
                <c:pt idx="13">
                  <c:v>85.2</c:v>
                </c:pt>
                <c:pt idx="14">
                  <c:v>85.2</c:v>
                </c:pt>
                <c:pt idx="15">
                  <c:v>85.2</c:v>
                </c:pt>
                <c:pt idx="16">
                  <c:v>85.2</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8D0A-44E3-BF5B-85FE266DC1B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0A-44E3-BF5B-85FE266DC1B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0A-44E3-BF5B-85FE266DC1B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0A-44E3-BF5B-85FE266DC1B0}"/>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0A-44E3-BF5B-85FE266DC1B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0A-44E3-BF5B-85FE266DC1B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7D-40F5-8BFD-BD591994A1A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7D-40F5-8BFD-BD591994A1A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7D-40F5-8BFD-BD591994A1A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7D-40F5-8BFD-BD591994A1A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7D-40F5-8BFD-BD591994A1A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99-414E-B0A0-A5A8FCD6E190}"/>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99-414E-B0A0-A5A8FCD6E19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99-414E-B0A0-A5A8FCD6E1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85.2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8D0A-44E3-BF5B-85FE266DC1B0}"/>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73.599999999999994</c:v>
                </c:pt>
                <c:pt idx="1">
                  <c:v>73.599999999999994</c:v>
                </c:pt>
                <c:pt idx="2">
                  <c:v>73.599999999999994</c:v>
                </c:pt>
                <c:pt idx="3">
                  <c:v>73.599999999999994</c:v>
                </c:pt>
                <c:pt idx="4">
                  <c:v>73.599999999999994</c:v>
                </c:pt>
                <c:pt idx="5">
                  <c:v>73.8</c:v>
                </c:pt>
                <c:pt idx="6">
                  <c:v>74</c:v>
                </c:pt>
                <c:pt idx="7">
                  <c:v>74.2</c:v>
                </c:pt>
                <c:pt idx="8">
                  <c:v>74.5</c:v>
                </c:pt>
                <c:pt idx="9">
                  <c:v>74.7</c:v>
                </c:pt>
                <c:pt idx="10">
                  <c:v>74.900000000000006</c:v>
                </c:pt>
                <c:pt idx="11">
                  <c:v>75.099999999999994</c:v>
                </c:pt>
                <c:pt idx="12">
                  <c:v>75.3</c:v>
                </c:pt>
                <c:pt idx="13">
                  <c:v>75.5</c:v>
                </c:pt>
                <c:pt idx="14">
                  <c:v>75.7</c:v>
                </c:pt>
                <c:pt idx="15">
                  <c:v>75.900000000000006</c:v>
                </c:pt>
                <c:pt idx="16">
                  <c:v>76.099999999999994</c:v>
                </c:pt>
                <c:pt idx="17">
                  <c:v>76.3</c:v>
                </c:pt>
                <c:pt idx="18">
                  <c:v>76.5</c:v>
                </c:pt>
                <c:pt idx="19">
                  <c:v>76.7</c:v>
                </c:pt>
                <c:pt idx="20">
                  <c:v>76.900000000000006</c:v>
                </c:pt>
                <c:pt idx="21">
                  <c:v>77.099999999999994</c:v>
                </c:pt>
                <c:pt idx="22">
                  <c:v>77.099999999999994</c:v>
                </c:pt>
                <c:pt idx="23">
                  <c:v>77.099999999999994</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7D-40F5-8BFD-BD591994A1A6}"/>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7D-40F5-8BFD-BD591994A1A6}"/>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7D-40F5-8BFD-BD591994A1A6}"/>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99-414E-B0A0-A5A8FCD6E190}"/>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99-414E-B0A0-A5A8FCD6E19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99-414E-B0A0-A5A8FCD6E190}"/>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75</c:v>
                </c:pt>
                <c:pt idx="1">
                  <c:v>74.740000000000009</c:v>
                </c:pt>
                <c:pt idx="2">
                  <c:v>#N/A</c:v>
                </c:pt>
                <c:pt idx="3">
                  <c:v>74.01315789473685</c:v>
                </c:pt>
                <c:pt idx="4">
                  <c:v>#N/A</c:v>
                </c:pt>
                <c:pt idx="5">
                  <c:v>#N/A</c:v>
                </c:pt>
                <c:pt idx="6">
                  <c:v>#N/A</c:v>
                </c:pt>
                <c:pt idx="7">
                  <c:v>#N/A</c:v>
                </c:pt>
                <c:pt idx="8">
                  <c:v>#N/A</c:v>
                </c:pt>
                <c:pt idx="9">
                  <c:v>77.714285714285708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62</c:v>
                </c:pt>
                <c:pt idx="7">
                  <c:v>62</c:v>
                </c:pt>
                <c:pt idx="8">
                  <c:v>62</c:v>
                </c:pt>
                <c:pt idx="9">
                  <c:v>62</c:v>
                </c:pt>
                <c:pt idx="10">
                  <c:v>62</c:v>
                </c:pt>
                <c:pt idx="11">
                  <c:v>62</c:v>
                </c:pt>
                <c:pt idx="12">
                  <c:v>62</c:v>
                </c:pt>
                <c:pt idx="13">
                  <c:v>62</c:v>
                </c:pt>
                <c:pt idx="14">
                  <c:v>62</c:v>
                </c:pt>
                <c:pt idx="15">
                  <c:v>62</c:v>
                </c:pt>
                <c:pt idx="16">
                  <c:v>62</c:v>
                </c:pt>
                <c:pt idx="17">
                  <c:v>62</c:v>
                </c:pt>
                <c:pt idx="18">
                  <c:v>62</c:v>
                </c:pt>
                <c:pt idx="19">
                  <c:v>62</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0A-44E3-BF5B-85FE266DC1B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0A-44E3-BF5B-85FE266DC1B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0A-44E3-BF5B-85FE266DC1B0}"/>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0A-44E3-BF5B-85FE266DC1B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0A-44E3-BF5B-85FE266DC1B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7D-40F5-8BFD-BD591994A1A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7D-40F5-8BFD-BD591994A1A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7D-40F5-8BFD-BD591994A1A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7D-40F5-8BFD-BD591994A1A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7D-40F5-8BFD-BD591994A1A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99-414E-B0A0-A5A8FCD6E190}"/>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99-414E-B0A0-A5A8FCD6E19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99-414E-B0A0-A5A8FCD6E1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55.2</c:v>
                </c:pt>
                <c:pt idx="2">
                  <c:v>#N/A</c:v>
                </c:pt>
                <c:pt idx="3">
                  <c:v>#N/A</c:v>
                </c:pt>
                <c:pt idx="4">
                  <c:v>68.87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6336"/>
        <c:axId val="91368448"/>
      </c:scatterChart>
      <c:valAx>
        <c:axId val="90766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8448"/>
        <c:crosses val="autoZero"/>
        <c:crossBetween val="midCat"/>
        <c:majorUnit val="5"/>
      </c:valAx>
      <c:valAx>
        <c:axId val="913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63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93.2</c:v>
                </c:pt>
                <c:pt idx="1">
                  <c:v>93.2</c:v>
                </c:pt>
                <c:pt idx="2">
                  <c:v>93.2</c:v>
                </c:pt>
                <c:pt idx="3">
                  <c:v>93.2</c:v>
                </c:pt>
                <c:pt idx="4">
                  <c:v>93.2</c:v>
                </c:pt>
                <c:pt idx="5">
                  <c:v>93.1</c:v>
                </c:pt>
                <c:pt idx="6">
                  <c:v>93.1</c:v>
                </c:pt>
                <c:pt idx="7">
                  <c:v>93.1</c:v>
                </c:pt>
                <c:pt idx="8">
                  <c:v>93</c:v>
                </c:pt>
                <c:pt idx="9">
                  <c:v>93</c:v>
                </c:pt>
                <c:pt idx="10">
                  <c:v>92.9</c:v>
                </c:pt>
                <c:pt idx="11">
                  <c:v>92.9</c:v>
                </c:pt>
                <c:pt idx="12">
                  <c:v>92.8</c:v>
                </c:pt>
                <c:pt idx="13">
                  <c:v>92.8</c:v>
                </c:pt>
                <c:pt idx="14">
                  <c:v>92.7</c:v>
                </c:pt>
                <c:pt idx="15">
                  <c:v>92.7</c:v>
                </c:pt>
                <c:pt idx="16">
                  <c:v>92.6</c:v>
                </c:pt>
                <c:pt idx="17">
                  <c:v>92.6</c:v>
                </c:pt>
                <c:pt idx="18">
                  <c:v>92.5</c:v>
                </c:pt>
                <c:pt idx="19">
                  <c:v>92.5</c:v>
                </c:pt>
                <c:pt idx="20">
                  <c:v>92.4</c:v>
                </c:pt>
                <c:pt idx="21">
                  <c:v>92.4</c:v>
                </c:pt>
                <c:pt idx="22">
                  <c:v>92.4</c:v>
                </c:pt>
                <c:pt idx="23">
                  <c:v>92.4</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AD-45D4-915E-A9DD76F083A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AD-45D4-915E-A9DD76F083A7}"/>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AD-45D4-915E-A9DD76F083A7}"/>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AD-45D4-915E-A9DD76F083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AD-45D4-915E-A9DD76F083A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6F-43C0-B742-44BD5D6F694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6F-43C0-B742-44BD5D6F694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6F-43C0-B742-44BD5D6F694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66F-43C0-B742-44BD5D6F694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66F-43C0-B742-44BD5D6F694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94-4DD2-B55E-7512ED1D752A}"/>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94-4DD2-B55E-7512ED1D752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94-4DD2-B55E-7512ED1D75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92.8</c:v>
                </c:pt>
                <c:pt idx="1">
                  <c:v>#N/A</c:v>
                </c:pt>
                <c:pt idx="2">
                  <c:v>#N/A</c:v>
                </c:pt>
                <c:pt idx="3">
                  <c:v>93.41317365269461</c:v>
                </c:pt>
                <c:pt idx="4">
                  <c:v>#N/A</c:v>
                </c:pt>
                <c:pt idx="5">
                  <c:v>#N/A</c:v>
                </c:pt>
                <c:pt idx="6">
                  <c:v>#N/A</c:v>
                </c:pt>
                <c:pt idx="7">
                  <c:v>#N/A</c:v>
                </c:pt>
                <c:pt idx="8">
                  <c:v>#N/A</c:v>
                </c:pt>
                <c:pt idx="9">
                  <c:v>92.125984251968504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AD-45D4-915E-A9DD76F083A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AD-45D4-915E-A9DD76F083A7}"/>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AD-45D4-915E-A9DD76F083A7}"/>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AD-45D4-915E-A9DD76F083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AD-45D4-915E-A9DD76F083A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66F-43C0-B742-44BD5D6F694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66F-43C0-B742-44BD5D6F694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66F-43C0-B742-44BD5D6F694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66F-43C0-B742-44BD5D6F694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66F-43C0-B742-44BD5D6F694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94-4DD2-B55E-7512ED1D752A}"/>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94-4DD2-B55E-7512ED1D752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94-4DD2-B55E-7512ED1D75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B7AD-45D4-915E-A9DD76F083A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7AD-45D4-915E-A9DD76F083A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7AD-45D4-915E-A9DD76F083A7}"/>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7AD-45D4-915E-A9DD76F083A7}"/>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7AD-45D4-915E-A9DD76F083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7AD-45D4-915E-A9DD76F083A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6F-43C0-B742-44BD5D6F694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6F-43C0-B742-44BD5D6F694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6F-43C0-B742-44BD5D6F694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6F-43C0-B742-44BD5D6F694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6F-43C0-B742-44BD5D6F694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94-4DD2-B55E-7512ED1D752A}"/>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94-4DD2-B55E-7512ED1D752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94-4DD2-B55E-7512ED1D75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B7AD-45D4-915E-A9DD76F083A7}"/>
            </c:ext>
          </c:extLst>
        </c:ser>
        <c:dLbls>
          <c:showLegendKey val="0"/>
          <c:showVal val="0"/>
          <c:showCatName val="0"/>
          <c:showSerName val="0"/>
          <c:showPercent val="0"/>
          <c:showBubbleSize val="0"/>
        </c:dLbls>
        <c:axId val="130784256"/>
        <c:axId val="130790528"/>
      </c:scatterChart>
      <c:valAx>
        <c:axId val="130784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0528"/>
        <c:crosses val="autoZero"/>
        <c:crossBetween val="midCat"/>
        <c:majorUnit val="5"/>
      </c:valAx>
      <c:valAx>
        <c:axId val="130790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52.7</c:v>
                </c:pt>
                <c:pt idx="1">
                  <c:v>52.7</c:v>
                </c:pt>
                <c:pt idx="2">
                  <c:v>52.7</c:v>
                </c:pt>
                <c:pt idx="3">
                  <c:v>52.7</c:v>
                </c:pt>
                <c:pt idx="4">
                  <c:v>52.7</c:v>
                </c:pt>
                <c:pt idx="5">
                  <c:v>53.2</c:v>
                </c:pt>
                <c:pt idx="6">
                  <c:v>53.8</c:v>
                </c:pt>
                <c:pt idx="7">
                  <c:v>54.4</c:v>
                </c:pt>
                <c:pt idx="8">
                  <c:v>55</c:v>
                </c:pt>
                <c:pt idx="9">
                  <c:v>55.6</c:v>
                </c:pt>
                <c:pt idx="10">
                  <c:v>56.2</c:v>
                </c:pt>
                <c:pt idx="11">
                  <c:v>56.8</c:v>
                </c:pt>
                <c:pt idx="12">
                  <c:v>57.3</c:v>
                </c:pt>
                <c:pt idx="13">
                  <c:v>57.9</c:v>
                </c:pt>
                <c:pt idx="14">
                  <c:v>58.5</c:v>
                </c:pt>
                <c:pt idx="15">
                  <c:v>59.1</c:v>
                </c:pt>
                <c:pt idx="16">
                  <c:v>59.7</c:v>
                </c:pt>
                <c:pt idx="17">
                  <c:v>60.3</c:v>
                </c:pt>
                <c:pt idx="18">
                  <c:v>60.8</c:v>
                </c:pt>
                <c:pt idx="19">
                  <c:v>61.4</c:v>
                </c:pt>
                <c:pt idx="20">
                  <c:v>62</c:v>
                </c:pt>
                <c:pt idx="21">
                  <c:v>62.6</c:v>
                </c:pt>
                <c:pt idx="22">
                  <c:v>63.2</c:v>
                </c:pt>
                <c:pt idx="23">
                  <c:v>63.8</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47-45AD-B57D-56C88CB3837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47-45AD-B57D-56C88CB3837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47-45AD-B57D-56C88CB38372}"/>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47-45AD-B57D-56C88CB3837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47-45AD-B57D-56C88CB3837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C6-4852-8F75-0B0D1E2758F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C6-4852-8F75-0B0D1E2758F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C6-4852-8F75-0B0D1E2758F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C6-4852-8F75-0B0D1E2758F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C6-4852-8F75-0B0D1E2758F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66-4B9A-BF08-183D3485FA24}"/>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66-4B9A-BF08-183D3485FA2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66-4B9A-BF08-183D3485FA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53</c:v>
                </c:pt>
                <c:pt idx="1">
                  <c:v>#N/A</c:v>
                </c:pt>
                <c:pt idx="2">
                  <c:v>#N/A</c:v>
                </c:pt>
                <c:pt idx="3">
                  <c:v>50.364963503649641</c:v>
                </c:pt>
                <c:pt idx="4">
                  <c:v>#N/A</c:v>
                </c:pt>
                <c:pt idx="5">
                  <c:v>75.688100000000006</c:v>
                </c:pt>
                <c:pt idx="6">
                  <c:v>73.738200000000006</c:v>
                </c:pt>
                <c:pt idx="7">
                  <c:v>72.250299999999996</c:v>
                </c:pt>
                <c:pt idx="8">
                  <c:v>#N/A</c:v>
                </c:pt>
                <c:pt idx="9">
                  <c:v>39.583333333333329</c:v>
                </c:pt>
                <c:pt idx="10">
                  <c:v>56.536499999999997</c:v>
                </c:pt>
                <c:pt idx="11">
                  <c:v>59.144500000000001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56.8</c:v>
                </c:pt>
                <c:pt idx="12">
                  <c:v>57.3</c:v>
                </c:pt>
                <c:pt idx="13">
                  <c:v>57.9</c:v>
                </c:pt>
                <c:pt idx="14">
                  <c:v>58.5</c:v>
                </c:pt>
                <c:pt idx="15">
                  <c:v>59.1</c:v>
                </c:pt>
                <c:pt idx="16">
                  <c:v>59.7</c:v>
                </c:pt>
                <c:pt idx="17">
                  <c:v>60.3</c:v>
                </c:pt>
                <c:pt idx="18">
                  <c:v>60.8</c:v>
                </c:pt>
                <c:pt idx="19">
                  <c:v>61.4</c:v>
                </c:pt>
                <c:pt idx="20">
                  <c:v>59.9</c:v>
                </c:pt>
                <c:pt idx="21">
                  <c:v>55.2</c:v>
                </c:pt>
                <c:pt idx="22">
                  <c:v>50.4</c:v>
                </c:pt>
                <c:pt idx="23">
                  <c:v>45.6</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47-45AD-B57D-56C88CB3837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47-45AD-B57D-56C88CB3837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47-45AD-B57D-56C88CB38372}"/>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47-45AD-B57D-56C88CB3837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47-45AD-B57D-56C88CB3837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C6-4852-8F75-0B0D1E2758F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C6-4852-8F75-0B0D1E2758F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C6-4852-8F75-0B0D1E2758F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C6-4852-8F75-0B0D1E2758F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C6-4852-8F75-0B0D1E2758F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66-4B9A-BF08-183D3485FA24}"/>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66-4B9A-BF08-183D3485FA2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E66-4B9A-BF08-183D3485FA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70.412800000000004</c:v>
                </c:pt>
                <c:pt idx="6">
                  <c:v>72.791799999999995</c:v>
                </c:pt>
                <c:pt idx="7">
                  <c:v>70.736599999999996</c:v>
                </c:pt>
                <c:pt idx="8">
                  <c:v>#N/A</c:v>
                </c:pt>
                <c:pt idx="9">
                  <c:v>#N/A</c:v>
                </c:pt>
                <c:pt idx="10">
                  <c:v>53.650300000000001</c:v>
                </c:pt>
                <c:pt idx="11">
                  <c:v>56.047199999999997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8147-45AD-B57D-56C88CB3837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47-45AD-B57D-56C88CB3837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47-45AD-B57D-56C88CB3837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47-45AD-B57D-56C88CB38372}"/>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47-45AD-B57D-56C88CB3837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47-45AD-B57D-56C88CB3837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C6-4852-8F75-0B0D1E2758F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C6-4852-8F75-0B0D1E2758F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C6-4852-8F75-0B0D1E2758F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C6-4852-8F75-0B0D1E2758F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C6-4852-8F75-0B0D1E2758F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66-4B9A-BF08-183D3485FA24}"/>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66-4B9A-BF08-183D3485FA2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66-4B9A-BF08-183D3485FA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8147-45AD-B57D-56C88CB38372}"/>
            </c:ext>
          </c:extLst>
        </c:ser>
        <c:dLbls>
          <c:showLegendKey val="0"/>
          <c:showVal val="0"/>
          <c:showCatName val="0"/>
          <c:showSerName val="0"/>
          <c:showPercent val="0"/>
          <c:showBubbleSize val="0"/>
        </c:dLbls>
        <c:axId val="144911744"/>
        <c:axId val="144951936"/>
      </c:scatterChart>
      <c:valAx>
        <c:axId val="144911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1936"/>
        <c:crosses val="autoZero"/>
        <c:crossBetween val="midCat"/>
        <c:majorUnit val="5"/>
      </c:valAx>
      <c:valAx>
        <c:axId val="144951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117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92FE-4C01-ACED-A33D94E0110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FE-4C01-ACED-A33D94E0110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FE-4C01-ACED-A33D94E0110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FE-4C01-ACED-A33D94E01106}"/>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FE-4C01-ACED-A33D94E0110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FE-4C01-ACED-A33D94E0110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58-441D-A03B-B0DFCFF1C36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58-441D-A03B-B0DFCFF1C36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58-441D-A03B-B0DFCFF1C36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58-441D-A03B-B0DFCFF1C36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58-441D-A03B-B0DFCFF1C368}"/>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AB-4E76-9E35-064D446362AD}"/>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AB-4E76-9E35-064D446362A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AB-4E76-9E35-064D446362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92FE-4C01-ACED-A33D94E0110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77.8</c:v>
                </c:pt>
                <c:pt idx="9">
                  <c:v>77.8</c:v>
                </c:pt>
                <c:pt idx="10">
                  <c:v>77.8</c:v>
                </c:pt>
                <c:pt idx="11">
                  <c:v>77.8</c:v>
                </c:pt>
                <c:pt idx="12">
                  <c:v>77.8</c:v>
                </c:pt>
                <c:pt idx="13">
                  <c:v>77.8</c:v>
                </c:pt>
                <c:pt idx="14">
                  <c:v>77.8</c:v>
                </c:pt>
                <c:pt idx="15">
                  <c:v>77.8</c:v>
                </c:pt>
                <c:pt idx="16">
                  <c:v>77.8</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77.8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56.2</c:v>
                </c:pt>
                <c:pt idx="7">
                  <c:v>56.2</c:v>
                </c:pt>
                <c:pt idx="8">
                  <c:v>56.2</c:v>
                </c:pt>
                <c:pt idx="9">
                  <c:v>56.2</c:v>
                </c:pt>
                <c:pt idx="10">
                  <c:v>56.2</c:v>
                </c:pt>
                <c:pt idx="11">
                  <c:v>58.8</c:v>
                </c:pt>
                <c:pt idx="12">
                  <c:v>61.4</c:v>
                </c:pt>
                <c:pt idx="13">
                  <c:v>64</c:v>
                </c:pt>
                <c:pt idx="14">
                  <c:v>66.599999999999994</c:v>
                </c:pt>
                <c:pt idx="15">
                  <c:v>69.099999999999994</c:v>
                </c:pt>
                <c:pt idx="16">
                  <c:v>71.7</c:v>
                </c:pt>
                <c:pt idx="17">
                  <c:v>74.3</c:v>
                </c:pt>
                <c:pt idx="18">
                  <c:v>76.900000000000006</c:v>
                </c:pt>
                <c:pt idx="19">
                  <c:v>79.400000000000006</c:v>
                </c:pt>
                <c:pt idx="20">
                  <c:v>82</c:v>
                </c:pt>
                <c:pt idx="21">
                  <c:v>84.6</c:v>
                </c:pt>
                <c:pt idx="22">
                  <c:v>84.6</c:v>
                </c:pt>
                <c:pt idx="23">
                  <c:v>84.6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FE-4C01-ACED-A33D94E0110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FE-4C01-ACED-A33D94E0110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FE-4C01-ACED-A33D94E01106}"/>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FE-4C01-ACED-A33D94E0110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FE-4C01-ACED-A33D94E0110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58-441D-A03B-B0DFCFF1C36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58-441D-A03B-B0DFCFF1C36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58-441D-A03B-B0DFCFF1C36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58-441D-A03B-B0DFCFF1C36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58-441D-A03B-B0DFCFF1C368}"/>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AB-4E76-9E35-064D446362AD}"/>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AB-4E76-9E35-064D446362A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AB-4E76-9E35-064D446362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61.4</c:v>
                </c:pt>
                <c:pt idx="2">
                  <c:v>#N/A</c:v>
                </c:pt>
                <c:pt idx="3">
                  <c:v>#N/A</c:v>
                </c:pt>
                <c:pt idx="4">
                  <c:v>#N/A</c:v>
                </c:pt>
                <c:pt idx="5">
                  <c:v>#N/A</c:v>
                </c:pt>
                <c:pt idx="6">
                  <c:v>#N/A</c:v>
                </c:pt>
                <c:pt idx="7">
                  <c:v>#N/A</c:v>
                </c:pt>
                <c:pt idx="8">
                  <c:v>#N/A</c:v>
                </c:pt>
                <c:pt idx="9">
                  <c:v>79.428571428571431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6408448"/>
        <c:axId val="196410368"/>
      </c:scatterChart>
      <c:valAx>
        <c:axId val="196408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10368"/>
        <c:crosses val="autoZero"/>
        <c:crossBetween val="midCat"/>
        <c:majorUnit val="5"/>
      </c:valAx>
      <c:valAx>
        <c:axId val="196410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44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96.6</c:v>
                </c:pt>
                <c:pt idx="1">
                  <c:v>96.6</c:v>
                </c:pt>
                <c:pt idx="2">
                  <c:v>96.6</c:v>
                </c:pt>
                <c:pt idx="3">
                  <c:v>96.6</c:v>
                </c:pt>
                <c:pt idx="4">
                  <c:v>96.6</c:v>
                </c:pt>
                <c:pt idx="5">
                  <c:v>96.6</c:v>
                </c:pt>
                <c:pt idx="6">
                  <c:v>96.6</c:v>
                </c:pt>
                <c:pt idx="7">
                  <c:v>96.5</c:v>
                </c:pt>
                <c:pt idx="8">
                  <c:v>96.5</c:v>
                </c:pt>
                <c:pt idx="9">
                  <c:v>96.5</c:v>
                </c:pt>
                <c:pt idx="10">
                  <c:v>96.5</c:v>
                </c:pt>
                <c:pt idx="11">
                  <c:v>96.5</c:v>
                </c:pt>
                <c:pt idx="12">
                  <c:v>96.5</c:v>
                </c:pt>
                <c:pt idx="13">
                  <c:v>96.5</c:v>
                </c:pt>
                <c:pt idx="14">
                  <c:v>96.4</c:v>
                </c:pt>
                <c:pt idx="15">
                  <c:v>96.4</c:v>
                </c:pt>
                <c:pt idx="16">
                  <c:v>96.4</c:v>
                </c:pt>
                <c:pt idx="17">
                  <c:v>96.4</c:v>
                </c:pt>
                <c:pt idx="18">
                  <c:v>96.4</c:v>
                </c:pt>
                <c:pt idx="19">
                  <c:v>96.4</c:v>
                </c:pt>
                <c:pt idx="20">
                  <c:v>96.4</c:v>
                </c:pt>
                <c:pt idx="21">
                  <c:v>96.4</c:v>
                </c:pt>
                <c:pt idx="22">
                  <c:v>96.4</c:v>
                </c:pt>
                <c:pt idx="23">
                  <c:v>96.4</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11-4C69-B5A6-510D6A3EBB3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11-4C69-B5A6-510D6A3EBB3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11-4C69-B5A6-510D6A3EBB3D}"/>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11-4C69-B5A6-510D6A3EBB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11-4C69-B5A6-510D6A3EBB3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F2-42A0-B97A-5BC32821F9C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F2-42A0-B97A-5BC32821F9C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F2-42A0-B97A-5BC32821F9C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F2-42A0-B97A-5BC32821F9C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EF2-42A0-B97A-5BC32821F9C7}"/>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5E-469B-AAA2-E2785FCEACAE}"/>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5E-469B-AAA2-E2785FCEACA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5E-469B-AAA2-E2785FCEAC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96.3</c:v>
                </c:pt>
                <c:pt idx="1">
                  <c:v>#N/A</c:v>
                </c:pt>
                <c:pt idx="2">
                  <c:v>#N/A</c:v>
                </c:pt>
                <c:pt idx="3">
                  <c:v>97.005988023952085</c:v>
                </c:pt>
                <c:pt idx="4">
                  <c:v>#N/A</c:v>
                </c:pt>
                <c:pt idx="5">
                  <c:v>#N/A</c:v>
                </c:pt>
                <c:pt idx="6">
                  <c:v>#N/A</c:v>
                </c:pt>
                <c:pt idx="7">
                  <c:v>#N/A</c:v>
                </c:pt>
                <c:pt idx="8">
                  <c:v>#N/A</c:v>
                </c:pt>
                <c:pt idx="9">
                  <c:v>96.09375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85</c:v>
                </c:pt>
                <c:pt idx="16">
                  <c:v>85</c:v>
                </c:pt>
                <c:pt idx="17">
                  <c:v>85</c:v>
                </c:pt>
                <c:pt idx="18">
                  <c:v>85</c:v>
                </c:pt>
                <c:pt idx="19">
                  <c:v>85</c:v>
                </c:pt>
                <c:pt idx="20">
                  <c:v>85</c:v>
                </c:pt>
                <c:pt idx="21">
                  <c:v>85</c:v>
                </c:pt>
                <c:pt idx="22">
                  <c:v>85</c:v>
                </c:pt>
                <c:pt idx="23">
                  <c:v>85</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11-4C69-B5A6-510D6A3EBB3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11-4C69-B5A6-510D6A3EBB3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EF2-42A0-B97A-5BC32821F9C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EF2-42A0-B97A-5BC32821F9C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EF2-42A0-B97A-5BC32821F9C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EF2-42A0-B97A-5BC32821F9C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EF2-42A0-B97A-5BC32821F9C7}"/>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5E-469B-AAA2-E2785FCEACAE}"/>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5E-469B-AAA2-E2785FCEACA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5E-469B-AAA2-E2785FCEAC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85.039370078740163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FE11-4C69-B5A6-510D6A3EBB3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11-4C69-B5A6-510D6A3EBB3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E11-4C69-B5A6-510D6A3EBB3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E11-4C69-B5A6-510D6A3EBB3D}"/>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E11-4C69-B5A6-510D6A3EBB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E11-4C69-B5A6-510D6A3EBB3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F2-42A0-B97A-5BC32821F9C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F2-42A0-B97A-5BC32821F9C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F2-42A0-B97A-5BC32821F9C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F2-42A0-B97A-5BC32821F9C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F2-42A0-B97A-5BC32821F9C7}"/>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5E-469B-AAA2-E2785FCEACAE}"/>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5E-469B-AAA2-E2785FCEACA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5E-469B-AAA2-E2785FCEAC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FE11-4C69-B5A6-510D6A3EBB3D}"/>
            </c:ext>
          </c:extLst>
        </c:ser>
        <c:dLbls>
          <c:showLegendKey val="0"/>
          <c:showVal val="0"/>
          <c:showCatName val="0"/>
          <c:showSerName val="0"/>
          <c:showPercent val="0"/>
          <c:showBubbleSize val="0"/>
        </c:dLbls>
        <c:axId val="362366464"/>
        <c:axId val="362368000"/>
      </c:scatterChart>
      <c:valAx>
        <c:axId val="3623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8000"/>
        <c:crosses val="autoZero"/>
        <c:crossBetween val="midCat"/>
        <c:majorUnit val="5"/>
      </c:valAx>
      <c:valAx>
        <c:axId val="3623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91.6</c:v>
                </c:pt>
                <c:pt idx="12">
                  <c:v>91.6</c:v>
                </c:pt>
                <c:pt idx="13">
                  <c:v>91.6</c:v>
                </c:pt>
                <c:pt idx="14">
                  <c:v>91.6</c:v>
                </c:pt>
                <c:pt idx="15">
                  <c:v>91.6</c:v>
                </c:pt>
                <c:pt idx="16">
                  <c:v>87.6</c:v>
                </c:pt>
                <c:pt idx="17">
                  <c:v>83.6</c:v>
                </c:pt>
                <c:pt idx="18">
                  <c:v>79.599999999999994</c:v>
                </c:pt>
                <c:pt idx="19">
                  <c:v>75.599999999999994</c:v>
                </c:pt>
                <c:pt idx="20">
                  <c:v>71.599999999999994</c:v>
                </c:pt>
                <c:pt idx="21">
                  <c:v>67.599999999999994</c:v>
                </c:pt>
                <c:pt idx="22">
                  <c:v>63.6</c:v>
                </c:pt>
                <c:pt idx="23">
                  <c:v>59.6</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E2-48B4-913C-B0D52BDCBB2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E2-48B4-913C-B0D52BDCBB2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E2-48B4-913C-B0D52BDCBB25}"/>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E2-48B4-913C-B0D52BDCBB2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E2-48B4-913C-B0D52BDCBB2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90-4A95-80EB-2D5C157EB55D}"/>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90-4A95-80EB-2D5C157EB55D}"/>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90-4A95-80EB-2D5C157EB55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90-4A95-80EB-2D5C157EB55D}"/>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90-4A95-80EB-2D5C157EB55D}"/>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7C-4C32-8AAF-400A345E7841}"/>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7C-4C32-8AAF-400A345E78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7C-4C32-8AAF-400A345E78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85.091700000000003</c:v>
                </c:pt>
                <c:pt idx="6">
                  <c:v>81.151399999999995</c:v>
                </c:pt>
                <c:pt idx="7">
                  <c:v>72.250299999999996</c:v>
                </c:pt>
                <c:pt idx="8">
                  <c:v>#N/A</c:v>
                </c:pt>
                <c:pt idx="9">
                  <c:v>#N/A</c:v>
                </c:pt>
                <c:pt idx="10">
                  <c:v>67.911699999999996</c:v>
                </c:pt>
                <c:pt idx="11">
                  <c:v>71.681399999999996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64.599999999999994</c:v>
                </c:pt>
                <c:pt idx="16">
                  <c:v>64.599999999999994</c:v>
                </c:pt>
                <c:pt idx="17">
                  <c:v>64.599999999999994</c:v>
                </c:pt>
                <c:pt idx="18">
                  <c:v>64.599999999999994</c:v>
                </c:pt>
                <c:pt idx="19">
                  <c:v>64.599999999999994</c:v>
                </c:pt>
                <c:pt idx="20">
                  <c:v>64.599999999999994</c:v>
                </c:pt>
                <c:pt idx="21">
                  <c:v>64.599999999999994</c:v>
                </c:pt>
                <c:pt idx="22">
                  <c:v>63.6</c:v>
                </c:pt>
                <c:pt idx="23">
                  <c:v>59.6</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E2-48B4-913C-B0D52BDCBB2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E2-48B4-913C-B0D52BDCBB2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90-4A95-80EB-2D5C157EB55D}"/>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90-4A95-80EB-2D5C157EB55D}"/>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90-4A95-80EB-2D5C157EB55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90-4A95-80EB-2D5C157EB55D}"/>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B90-4A95-80EB-2D5C157EB55D}"/>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7C-4C32-8AAF-400A345E7841}"/>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7C-4C32-8AAF-400A345E78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7C-4C32-8AAF-400A345E78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64.583333333333343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58E2-48B4-913C-B0D52BDCBB2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E2-48B4-913C-B0D52BDCBB2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E2-48B4-913C-B0D52BDCBB2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E2-48B4-913C-B0D52BDCBB25}"/>
                </c:ext>
              </c:extLst>
            </c:dLbl>
            <c:dLbl>
              <c:idx val="3"/>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E2-48B4-913C-B0D52BDCBB2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E2-48B4-913C-B0D52BDCBB2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90-4A95-80EB-2D5C157EB55D}"/>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90-4A95-80EB-2D5C157EB55D}"/>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90-4A95-80EB-2D5C157EB55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90-4A95-80EB-2D5C157EB55D}"/>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90-4A95-80EB-2D5C157EB55D}"/>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7C-4C32-8AAF-400A345E7841}"/>
                </c:ext>
              </c:extLst>
            </c:dLbl>
            <c:dLbl>
              <c:idx val="11"/>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7C-4C32-8AAF-400A345E78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7C-4C32-8AAF-400A345E78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2012</c:v>
                </c:pt>
                <c:pt idx="3">
                  <c:v>2013</c:v>
                </c:pt>
                <c:pt idx="4">
                  <c:v>2013</c:v>
                </c:pt>
                <c:pt idx="5">
                  <c:v>2017</c:v>
                </c:pt>
                <c:pt idx="6">
                  <c:v>2018</c:v>
                </c:pt>
                <c:pt idx="7">
                  <c:v>2019</c:v>
                </c:pt>
                <c:pt idx="8">
                  <c:v>2019</c:v>
                </c:pt>
                <c:pt idx="9">
                  <c:v>2019</c:v>
                </c:pt>
                <c:pt idx="10">
                  <c:v>2020</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58E2-48B4-913C-B0D52BDCBB25}"/>
            </c:ext>
          </c:extLst>
        </c:ser>
        <c:dLbls>
          <c:showLegendKey val="0"/>
          <c:showVal val="0"/>
          <c:showCatName val="0"/>
          <c:showSerName val="0"/>
          <c:showPercent val="0"/>
          <c:showBubbleSize val="0"/>
        </c:dLbls>
        <c:axId val="75109888"/>
        <c:axId val="75111424"/>
      </c:scatterChart>
      <c:valAx>
        <c:axId val="75109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1424"/>
        <c:crosses val="autoZero"/>
        <c:crossBetween val="midCat"/>
        <c:majorUnit val="5"/>
      </c:valAx>
      <c:valAx>
        <c:axId val="75111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98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58E752D-3A6F-429C-8C82-F9CAFF2CAFF2}"/>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B1E345A-8852-41DF-93E2-421474940CC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27CA80A-9BB5-4523-A6B1-C1BCEC8B549B}"/>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A0274A13-F32A-4179-8307-03CF9E250156}"/>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B0CAB03-0010-4FA8-A3DB-CE474BDBA13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6A4B535-1F59-4140-88F1-A1D6CE59A9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D38CCFC-1766-4695-B379-BE91A4194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C5168487-7987-4CFE-9EF7-5879A2D2E5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6094EAE-8992-4FDE-844F-EE5AF4B9299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2A1DB0C-4E00-408C-9F32-51056FA3974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A268E12-8900-4E8B-BA70-F42B6A045BD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D500BE9-8C5A-4BEC-BF01-93A84BA94074}"/>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7AA5007-92E7-4B7F-8FB9-33E1CA83451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BE5ADAA-67DE-4019-AC04-CA883EE91E2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54E3607-2ED5-484F-BD97-BF5440E504A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B4271-5A92-4F69-BC49-768F6DA118D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5" customWidth="true"/>
    <col min="2" max="2" width="2.375" style="275" customWidth="true"/>
    <col min="3" max="3" width="58" style="275" customWidth="true"/>
    <col min="4" max="4" width="7.75" style="275" customWidth="true"/>
    <col min="5" max="16384" width="7.75" style="275"/>
  </cols>
  <sheetData>
    <row xmlns:x14ac="http://schemas.microsoft.com/office/spreadsheetml/2009/9/ac" r="1" ht="29.25" customHeight="true" x14ac:dyDescent="0.25">
      <c r="A1" s="272"/>
      <c r="B1" s="273"/>
      <c r="C1" s="273"/>
      <c r="D1" s="273"/>
      <c r="E1" s="274"/>
      <c r="F1" s="274"/>
      <c r="G1" s="274"/>
      <c r="H1" s="274"/>
      <c r="I1" s="274"/>
      <c r="J1" s="274"/>
      <c r="K1" s="274"/>
      <c r="L1" s="274"/>
      <c r="M1" s="274"/>
      <c r="N1" s="274"/>
      <c r="O1" s="274"/>
      <c r="P1" s="274"/>
      <c r="Q1" s="274"/>
      <c r="R1" s="274"/>
    </row>
    <row xmlns:x14ac="http://schemas.microsoft.com/office/spreadsheetml/2009/9/ac" r="2" ht="23.25" x14ac:dyDescent="0.35">
      <c r="A2" s="273"/>
      <c r="B2" s="273"/>
      <c r="C2" s="276"/>
      <c r="D2" s="273"/>
      <c r="E2" s="274"/>
      <c r="F2" s="274"/>
      <c r="G2" s="273"/>
      <c r="H2" s="274"/>
      <c r="I2" s="274"/>
      <c r="J2" s="274"/>
      <c r="K2" s="274"/>
      <c r="L2" s="274"/>
      <c r="M2" s="274"/>
      <c r="N2" s="274"/>
      <c r="O2" s="274"/>
      <c r="P2" s="274"/>
      <c r="Q2" s="274"/>
      <c r="R2" s="274"/>
    </row>
    <row xmlns:x14ac="http://schemas.microsoft.com/office/spreadsheetml/2009/9/ac" r="3" ht="15" x14ac:dyDescent="0.2">
      <c r="A3" s="273"/>
      <c r="B3" s="273"/>
      <c r="C3" s="273"/>
      <c r="D3" s="273"/>
      <c r="F3" s="273"/>
      <c r="G3" s="273"/>
      <c r="H3" s="277"/>
      <c r="I3" s="277"/>
      <c r="J3" s="277"/>
      <c r="K3" s="277"/>
      <c r="L3" s="274"/>
      <c r="M3" s="274"/>
      <c r="N3" s="274"/>
      <c r="O3" s="274"/>
      <c r="P3" s="274"/>
      <c r="Q3" s="274"/>
      <c r="R3" s="274"/>
    </row>
    <row xmlns:x14ac="http://schemas.microsoft.com/office/spreadsheetml/2009/9/ac" r="4" ht="40.5" x14ac:dyDescent="0.2">
      <c r="A4" s="273"/>
      <c r="B4" s="273"/>
      <c r="C4" s="278" t="s">
        <v>142</v>
      </c>
      <c r="D4" s="273"/>
      <c r="E4" s="279"/>
      <c r="F4" s="274"/>
      <c r="G4" s="273"/>
      <c r="H4" s="274"/>
      <c r="I4" s="274"/>
      <c r="J4" s="274"/>
      <c r="K4" s="274"/>
      <c r="L4" s="274"/>
      <c r="M4" s="274"/>
      <c r="N4" s="274"/>
      <c r="O4" s="274"/>
      <c r="P4" s="274"/>
      <c r="Q4" s="274"/>
      <c r="R4" s="274"/>
    </row>
    <row xmlns:x14ac="http://schemas.microsoft.com/office/spreadsheetml/2009/9/ac" r="5" ht="20.25" x14ac:dyDescent="0.2">
      <c r="A5" s="273"/>
      <c r="B5" s="273"/>
      <c r="C5" s="280"/>
      <c r="D5" s="273"/>
      <c r="E5" s="279"/>
      <c r="F5" s="274"/>
      <c r="G5" s="273"/>
      <c r="H5" s="274"/>
      <c r="I5" s="274"/>
      <c r="J5" s="274"/>
      <c r="K5" s="274"/>
      <c r="L5" s="274"/>
      <c r="M5" s="274"/>
      <c r="N5" s="274"/>
      <c r="O5" s="274"/>
      <c r="P5" s="274"/>
      <c r="Q5" s="274"/>
      <c r="R5" s="274"/>
    </row>
    <row xmlns:x14ac="http://schemas.microsoft.com/office/spreadsheetml/2009/9/ac" r="6" ht="15" x14ac:dyDescent="0.2">
      <c r="A6" s="273"/>
      <c r="B6" s="273"/>
      <c r="C6" s="281" t="s">
        <v>149</v>
      </c>
      <c r="D6" s="274"/>
      <c r="E6" s="274"/>
      <c r="F6" s="274"/>
      <c r="G6" s="274"/>
      <c r="H6" s="274"/>
      <c r="I6" s="274"/>
      <c r="J6" s="274"/>
      <c r="K6" s="274"/>
      <c r="L6" s="274"/>
      <c r="M6" s="274"/>
      <c r="N6" s="274"/>
      <c r="O6" s="274"/>
      <c r="P6" s="274"/>
      <c r="Q6" s="274"/>
      <c r="R6" s="274"/>
    </row>
    <row xmlns:x14ac="http://schemas.microsoft.com/office/spreadsheetml/2009/9/ac" r="7" ht="26.25" x14ac:dyDescent="0.4">
      <c r="A7" s="273"/>
      <c r="B7" s="273"/>
      <c r="C7" s="282" t="str">
        <f>+'Water Data'!D1</f>
        <v>Colombia</v>
      </c>
      <c r="D7" s="274"/>
      <c r="E7" s="274"/>
      <c r="F7" s="274"/>
      <c r="G7" s="274"/>
      <c r="H7" s="274"/>
      <c r="I7" s="274"/>
      <c r="J7" s="274"/>
      <c r="K7" s="274"/>
      <c r="L7" s="274"/>
      <c r="M7" s="274"/>
      <c r="N7" s="274"/>
      <c r="O7" s="274"/>
      <c r="P7" s="274"/>
      <c r="Q7" s="274"/>
      <c r="R7" s="274"/>
    </row>
    <row xmlns:x14ac="http://schemas.microsoft.com/office/spreadsheetml/2009/9/ac" r="8" ht="15" x14ac:dyDescent="0.2">
      <c r="A8" s="273"/>
      <c r="B8" s="273"/>
      <c r="C8" s="273"/>
      <c r="D8" s="274"/>
      <c r="E8" s="274"/>
      <c r="F8" s="274"/>
      <c r="G8" s="274"/>
      <c r="H8" s="274"/>
      <c r="I8" s="274"/>
      <c r="J8" s="274"/>
      <c r="K8" s="274"/>
      <c r="L8" s="274"/>
      <c r="M8" s="274"/>
      <c r="N8" s="274"/>
      <c r="O8" s="274"/>
      <c r="P8" s="274"/>
      <c r="Q8" s="274"/>
      <c r="R8" s="274"/>
    </row>
    <row xmlns:x14ac="http://schemas.microsoft.com/office/spreadsheetml/2009/9/ac" r="9" ht="15" x14ac:dyDescent="0.2">
      <c r="A9" s="273"/>
      <c r="B9" s="273"/>
      <c r="C9" s="283" t="s">
        <v>301</v>
      </c>
      <c r="D9" s="274"/>
      <c r="E9" s="274"/>
      <c r="F9" s="274"/>
      <c r="G9" s="274"/>
      <c r="H9" s="274"/>
      <c r="I9" s="274"/>
      <c r="J9" s="274"/>
      <c r="K9" s="274"/>
      <c r="L9" s="274"/>
      <c r="M9" s="274"/>
      <c r="N9" s="274"/>
      <c r="O9" s="274"/>
      <c r="P9" s="274"/>
      <c r="Q9" s="274"/>
      <c r="R9" s="274"/>
    </row>
    <row xmlns:x14ac="http://schemas.microsoft.com/office/spreadsheetml/2009/9/ac" r="10" ht="15" x14ac:dyDescent="0.2">
      <c r="A10" s="273"/>
      <c r="B10" s="273"/>
      <c r="C10" s="281"/>
      <c r="D10" s="274"/>
      <c r="E10" s="274"/>
      <c r="F10" s="274"/>
      <c r="G10" s="274"/>
      <c r="H10" s="274"/>
      <c r="I10" s="274"/>
      <c r="J10" s="274"/>
      <c r="K10" s="274"/>
      <c r="L10" s="274"/>
      <c r="M10" s="274"/>
      <c r="N10" s="274"/>
      <c r="O10" s="274"/>
      <c r="P10" s="274"/>
      <c r="Q10" s="274"/>
      <c r="R10" s="274"/>
    </row>
    <row xmlns:x14ac="http://schemas.microsoft.com/office/spreadsheetml/2009/9/ac" r="11" ht="15.95" customHeight="true" x14ac:dyDescent="0.2">
      <c r="A11" s="273"/>
      <c r="C11" s="307" t="s">
        <v>32</v>
      </c>
      <c r="D11" s="284"/>
      <c r="E11" s="285"/>
      <c r="F11" s="284"/>
      <c r="G11" s="284"/>
      <c r="H11" s="274"/>
      <c r="I11" s="274"/>
      <c r="J11" s="274"/>
      <c r="K11" s="274"/>
      <c r="L11" s="274"/>
      <c r="M11" s="274"/>
      <c r="N11" s="274"/>
      <c r="O11" s="274"/>
      <c r="P11" s="274"/>
      <c r="Q11" s="274"/>
      <c r="R11" s="274"/>
    </row>
    <row xmlns:x14ac="http://schemas.microsoft.com/office/spreadsheetml/2009/9/ac" r="12" ht="9" customHeight="true" x14ac:dyDescent="0.2">
      <c r="A12" s="273"/>
      <c r="B12" s="274"/>
      <c r="C12" s="286"/>
      <c r="D12" s="284"/>
      <c r="E12" s="285"/>
      <c r="F12" s="284"/>
      <c r="G12" s="284"/>
      <c r="H12" s="274"/>
      <c r="I12" s="274"/>
      <c r="J12" s="274"/>
      <c r="K12" s="274"/>
      <c r="L12" s="274"/>
      <c r="M12" s="274"/>
      <c r="N12" s="274"/>
      <c r="O12" s="274"/>
      <c r="P12" s="274"/>
      <c r="Q12" s="274"/>
      <c r="R12" s="274"/>
    </row>
    <row xmlns:x14ac="http://schemas.microsoft.com/office/spreadsheetml/2009/9/ac" r="13" ht="24.95" customHeight="true" x14ac:dyDescent="0.25">
      <c r="A13" s="273"/>
      <c r="B13" s="274"/>
      <c r="C13" s="287" t="s">
        <v>143</v>
      </c>
      <c r="D13" s="284"/>
      <c r="E13" s="285"/>
      <c r="F13" s="284"/>
      <c r="G13" s="284"/>
      <c r="H13" s="274"/>
      <c r="I13" s="274"/>
      <c r="J13" s="274"/>
      <c r="K13" s="274"/>
      <c r="L13" s="274"/>
      <c r="M13" s="274"/>
      <c r="N13" s="274"/>
      <c r="O13" s="274"/>
      <c r="P13" s="274"/>
      <c r="Q13" s="274"/>
      <c r="R13" s="274"/>
    </row>
    <row xmlns:x14ac="http://schemas.microsoft.com/office/spreadsheetml/2009/9/ac" r="14" ht="21.95" customHeight="true" x14ac:dyDescent="0.2">
      <c r="A14" s="273"/>
      <c r="B14" s="288"/>
      <c r="C14" s="289" t="s">
        <v>150</v>
      </c>
      <c r="D14" s="284"/>
      <c r="E14" s="285"/>
      <c r="F14" s="284"/>
      <c r="G14" s="284"/>
      <c r="H14" s="274"/>
      <c r="I14" s="274"/>
      <c r="J14" s="274"/>
      <c r="K14" s="274"/>
      <c r="L14" s="274"/>
      <c r="M14" s="274"/>
      <c r="N14" s="274"/>
      <c r="O14" s="274"/>
      <c r="P14" s="274"/>
      <c r="Q14" s="274"/>
      <c r="R14" s="274"/>
    </row>
    <row xmlns:x14ac="http://schemas.microsoft.com/office/spreadsheetml/2009/9/ac" r="15" ht="15" x14ac:dyDescent="0.2">
      <c r="A15" s="273"/>
      <c r="B15" s="288"/>
      <c r="C15" s="290" t="s">
        <v>151</v>
      </c>
      <c r="D15" s="284"/>
      <c r="E15" s="285"/>
      <c r="F15" s="284"/>
      <c r="G15" s="284"/>
      <c r="H15" s="274"/>
      <c r="I15" s="274"/>
      <c r="J15" s="274"/>
      <c r="K15" s="274"/>
      <c r="L15" s="274"/>
      <c r="M15" s="274"/>
      <c r="N15" s="274"/>
      <c r="O15" s="274"/>
      <c r="P15" s="274"/>
      <c r="Q15" s="274"/>
      <c r="R15" s="274"/>
    </row>
    <row xmlns:x14ac="http://schemas.microsoft.com/office/spreadsheetml/2009/9/ac" r="16" ht="15" x14ac:dyDescent="0.2">
      <c r="A16" s="273"/>
      <c r="B16" s="288"/>
      <c r="C16" s="289" t="s">
        <v>281</v>
      </c>
      <c r="D16" s="284"/>
      <c r="E16" s="285"/>
      <c r="F16" s="284"/>
      <c r="G16" s="284"/>
      <c r="H16" s="274"/>
      <c r="I16" s="274"/>
      <c r="J16" s="274"/>
      <c r="K16" s="274"/>
      <c r="L16" s="274"/>
      <c r="M16" s="274"/>
      <c r="N16" s="274"/>
      <c r="O16" s="274"/>
      <c r="P16" s="274"/>
      <c r="Q16" s="274"/>
      <c r="R16" s="274"/>
    </row>
    <row xmlns:x14ac="http://schemas.microsoft.com/office/spreadsheetml/2009/9/ac" r="17" ht="26.1" customHeight="true" x14ac:dyDescent="0.2">
      <c r="A17" s="273"/>
      <c r="B17" s="285"/>
      <c r="C17" s="291"/>
      <c r="D17" s="284"/>
      <c r="E17" s="288"/>
      <c r="F17" s="284"/>
      <c r="G17" s="284"/>
      <c r="H17" s="274"/>
      <c r="I17" s="274"/>
      <c r="J17" s="274"/>
      <c r="K17" s="274"/>
      <c r="L17" s="274"/>
      <c r="M17" s="274"/>
      <c r="N17" s="274"/>
      <c r="O17" s="274"/>
      <c r="P17" s="274"/>
      <c r="Q17" s="274"/>
      <c r="R17" s="274"/>
    </row>
    <row xmlns:x14ac="http://schemas.microsoft.com/office/spreadsheetml/2009/9/ac" r="18" ht="15.75" x14ac:dyDescent="0.25">
      <c r="A18" s="273"/>
      <c r="B18" s="285"/>
      <c r="C18" s="292" t="s">
        <v>33</v>
      </c>
      <c r="D18" s="284"/>
      <c r="E18" s="293"/>
      <c r="F18" s="284"/>
      <c r="G18" s="284"/>
      <c r="H18" s="274"/>
      <c r="I18" s="274"/>
      <c r="J18" s="274"/>
      <c r="K18" s="274"/>
      <c r="L18" s="274"/>
      <c r="M18" s="274"/>
      <c r="N18" s="274"/>
      <c r="O18" s="274"/>
      <c r="P18" s="274"/>
      <c r="Q18" s="274"/>
      <c r="R18" s="274"/>
    </row>
    <row xmlns:x14ac="http://schemas.microsoft.com/office/spreadsheetml/2009/9/ac" r="19" ht="15" x14ac:dyDescent="0.2">
      <c r="A19" s="273"/>
      <c r="B19" s="285"/>
      <c r="C19" s="294" t="s">
        <v>144</v>
      </c>
      <c r="D19" s="284"/>
      <c r="E19" s="295"/>
      <c r="F19" s="284"/>
      <c r="G19" s="284"/>
      <c r="H19" s="274"/>
      <c r="I19" s="274"/>
      <c r="J19" s="274"/>
      <c r="K19" s="274"/>
      <c r="L19" s="274"/>
      <c r="M19" s="274"/>
      <c r="N19" s="274"/>
      <c r="O19" s="274"/>
      <c r="P19" s="274"/>
      <c r="Q19" s="274"/>
      <c r="R19" s="274"/>
    </row>
    <row xmlns:x14ac="http://schemas.microsoft.com/office/spreadsheetml/2009/9/ac" r="20" ht="15" x14ac:dyDescent="0.2">
      <c r="A20" s="273"/>
      <c r="B20" s="285"/>
      <c r="C20" s="363" t="s">
        <v>145</v>
      </c>
      <c r="D20" s="284"/>
      <c r="E20" s="296"/>
      <c r="F20" s="284"/>
      <c r="G20" s="284"/>
      <c r="H20" s="274"/>
      <c r="I20" s="274"/>
      <c r="J20" s="274"/>
      <c r="K20" s="274"/>
      <c r="L20" s="274"/>
      <c r="M20" s="274"/>
      <c r="N20" s="274"/>
      <c r="O20" s="274"/>
      <c r="P20" s="274"/>
      <c r="Q20" s="274"/>
      <c r="R20" s="274"/>
    </row>
    <row xmlns:x14ac="http://schemas.microsoft.com/office/spreadsheetml/2009/9/ac" r="21" ht="15" x14ac:dyDescent="0.2">
      <c r="A21" s="273"/>
      <c r="B21" s="285"/>
      <c r="C21" s="364" t="s">
        <v>146</v>
      </c>
      <c r="D21" s="284"/>
      <c r="E21" s="297"/>
      <c r="F21" s="284"/>
      <c r="G21" s="284"/>
      <c r="H21" s="274"/>
      <c r="I21" s="274"/>
      <c r="J21" s="274"/>
      <c r="K21" s="274"/>
      <c r="L21" s="274"/>
      <c r="M21" s="274"/>
      <c r="N21" s="274"/>
      <c r="O21" s="274"/>
      <c r="P21" s="274"/>
      <c r="Q21" s="274"/>
      <c r="R21" s="274"/>
    </row>
    <row xmlns:x14ac="http://schemas.microsoft.com/office/spreadsheetml/2009/9/ac" r="22" ht="15" x14ac:dyDescent="0.2">
      <c r="A22" s="273"/>
      <c r="B22" s="285"/>
      <c r="C22" s="365" t="s">
        <v>147</v>
      </c>
      <c r="D22" s="284"/>
      <c r="E22" s="284"/>
      <c r="F22" s="284"/>
      <c r="G22" s="284"/>
      <c r="H22" s="274"/>
      <c r="I22" s="274"/>
      <c r="J22" s="274"/>
      <c r="K22" s="274"/>
      <c r="L22" s="274"/>
      <c r="M22" s="274"/>
      <c r="N22" s="274"/>
      <c r="O22" s="274"/>
      <c r="P22" s="274"/>
      <c r="Q22" s="274"/>
      <c r="R22" s="274"/>
    </row>
    <row xmlns:x14ac="http://schemas.microsoft.com/office/spreadsheetml/2009/9/ac" r="23" ht="15" x14ac:dyDescent="0.2">
      <c r="A23" s="273"/>
      <c r="B23" s="285"/>
      <c r="C23" s="294" t="s">
        <v>148</v>
      </c>
      <c r="D23" s="284"/>
      <c r="E23" s="284"/>
      <c r="F23" s="284"/>
      <c r="G23" s="284"/>
      <c r="H23" s="274"/>
      <c r="I23" s="274"/>
      <c r="J23" s="274"/>
      <c r="K23" s="274"/>
      <c r="L23" s="274"/>
      <c r="M23" s="274"/>
      <c r="N23" s="274"/>
      <c r="O23" s="274"/>
      <c r="P23" s="274"/>
      <c r="Q23" s="274"/>
      <c r="R23" s="274"/>
    </row>
    <row xmlns:x14ac="http://schemas.microsoft.com/office/spreadsheetml/2009/9/ac" r="24" ht="15" x14ac:dyDescent="0.2">
      <c r="A24" s="273"/>
      <c r="B24" s="285"/>
      <c r="C24" s="298"/>
      <c r="D24" s="284"/>
      <c r="E24" s="284"/>
      <c r="F24" s="284"/>
      <c r="G24" s="284"/>
      <c r="H24" s="274"/>
      <c r="I24" s="274"/>
      <c r="J24" s="274"/>
      <c r="K24" s="274"/>
      <c r="L24" s="274"/>
      <c r="M24" s="274"/>
      <c r="N24" s="274"/>
      <c r="O24" s="274"/>
      <c r="P24" s="274"/>
      <c r="Q24" s="274"/>
      <c r="R24" s="274"/>
    </row>
    <row xmlns:x14ac="http://schemas.microsoft.com/office/spreadsheetml/2009/9/ac" r="25" ht="15.95" customHeight="true" x14ac:dyDescent="0.2">
      <c r="A25" s="299"/>
      <c r="B25" s="299"/>
      <c r="C25" s="300"/>
      <c r="D25" s="273"/>
      <c r="E25" s="274"/>
      <c r="F25" s="274"/>
      <c r="G25" s="274"/>
      <c r="H25" s="274"/>
      <c r="I25" s="274"/>
      <c r="J25" s="274"/>
      <c r="K25" s="274"/>
      <c r="L25" s="274"/>
      <c r="M25" s="274"/>
      <c r="N25" s="274"/>
      <c r="O25" s="274"/>
      <c r="P25" s="274"/>
      <c r="Q25" s="274"/>
      <c r="R25" s="274"/>
    </row>
    <row xmlns:x14ac="http://schemas.microsoft.com/office/spreadsheetml/2009/9/ac" r="26" ht="23.25" x14ac:dyDescent="0.2">
      <c r="A26" s="299"/>
      <c r="B26" s="299"/>
      <c r="C26" s="299"/>
      <c r="D26" s="273"/>
      <c r="E26" s="274"/>
      <c r="F26" s="274"/>
      <c r="G26" s="274"/>
      <c r="H26" s="274"/>
      <c r="I26" s="274"/>
      <c r="J26" s="274"/>
      <c r="K26" s="274"/>
      <c r="L26" s="274"/>
      <c r="M26" s="274"/>
      <c r="N26" s="274"/>
      <c r="O26" s="274"/>
      <c r="P26" s="274"/>
      <c r="Q26" s="274"/>
      <c r="R26" s="274"/>
    </row>
    <row xmlns:x14ac="http://schemas.microsoft.com/office/spreadsheetml/2009/9/ac" r="27" ht="15" x14ac:dyDescent="0.2">
      <c r="A27" s="301"/>
      <c r="B27" s="302"/>
      <c r="C27" s="303"/>
      <c r="D27" s="273"/>
      <c r="E27" s="274"/>
      <c r="F27" s="274"/>
      <c r="G27" s="274"/>
      <c r="H27" s="274"/>
      <c r="I27" s="274"/>
      <c r="J27" s="274"/>
      <c r="K27" s="274"/>
      <c r="L27" s="274"/>
      <c r="M27" s="274"/>
      <c r="N27" s="274"/>
      <c r="O27" s="274"/>
      <c r="P27" s="274"/>
      <c r="Q27" s="274"/>
      <c r="R27" s="274"/>
    </row>
    <row xmlns:x14ac="http://schemas.microsoft.com/office/spreadsheetml/2009/9/ac" r="28" ht="15" x14ac:dyDescent="0.2">
      <c r="A28" s="301"/>
      <c r="B28" s="302"/>
      <c r="C28" s="304"/>
      <c r="D28" s="273"/>
      <c r="E28" s="274"/>
      <c r="F28" s="274"/>
      <c r="G28" s="274"/>
      <c r="H28" s="274"/>
      <c r="I28" s="274"/>
      <c r="J28" s="274"/>
      <c r="K28" s="274"/>
      <c r="L28" s="274"/>
      <c r="M28" s="274"/>
      <c r="N28" s="274"/>
      <c r="O28" s="274"/>
      <c r="P28" s="274"/>
      <c r="Q28" s="274"/>
      <c r="R28" s="274"/>
    </row>
    <row xmlns:x14ac="http://schemas.microsoft.com/office/spreadsheetml/2009/9/ac" r="29" ht="15" x14ac:dyDescent="0.2">
      <c r="A29" s="301"/>
      <c r="B29" s="302"/>
      <c r="C29" s="305"/>
      <c r="D29" s="273"/>
      <c r="E29" s="274"/>
      <c r="F29" s="274"/>
      <c r="G29" s="274"/>
      <c r="H29" s="274"/>
      <c r="I29" s="274"/>
      <c r="J29" s="274"/>
      <c r="K29" s="274"/>
      <c r="L29" s="274"/>
      <c r="M29" s="274"/>
      <c r="N29" s="274"/>
      <c r="O29" s="274"/>
      <c r="P29" s="274"/>
      <c r="Q29" s="274"/>
      <c r="R29" s="274"/>
    </row>
    <row xmlns:x14ac="http://schemas.microsoft.com/office/spreadsheetml/2009/9/ac" r="30" ht="15" x14ac:dyDescent="0.2">
      <c r="A30" s="301"/>
      <c r="B30" s="302"/>
      <c r="C30" s="305"/>
      <c r="D30" s="273"/>
      <c r="E30" s="274"/>
      <c r="F30" s="274"/>
      <c r="G30" s="274"/>
      <c r="H30" s="274"/>
      <c r="I30" s="274"/>
      <c r="J30" s="274"/>
      <c r="K30" s="274"/>
      <c r="L30" s="274"/>
      <c r="M30" s="274"/>
      <c r="N30" s="274"/>
      <c r="O30" s="274"/>
      <c r="P30" s="274"/>
      <c r="Q30" s="274"/>
      <c r="R30" s="274"/>
    </row>
    <row xmlns:x14ac="http://schemas.microsoft.com/office/spreadsheetml/2009/9/ac" r="31" ht="15" x14ac:dyDescent="0.2">
      <c r="A31" s="301"/>
      <c r="B31" s="302"/>
      <c r="C31" s="305"/>
      <c r="D31" s="273"/>
      <c r="E31" s="274"/>
      <c r="F31" s="274"/>
      <c r="G31" s="274"/>
      <c r="H31" s="274"/>
      <c r="I31" s="274"/>
      <c r="J31" s="274"/>
      <c r="K31" s="274"/>
      <c r="L31" s="274"/>
      <c r="M31" s="274"/>
      <c r="N31" s="274"/>
      <c r="O31" s="274"/>
      <c r="P31" s="274"/>
      <c r="Q31" s="274"/>
      <c r="R31" s="274"/>
    </row>
    <row xmlns:x14ac="http://schemas.microsoft.com/office/spreadsheetml/2009/9/ac" r="32" ht="15" x14ac:dyDescent="0.2">
      <c r="A32" s="301"/>
      <c r="B32" s="302"/>
      <c r="C32" s="305"/>
      <c r="D32" s="273"/>
      <c r="E32" s="274"/>
      <c r="F32" s="274"/>
      <c r="G32" s="274"/>
      <c r="H32" s="274"/>
      <c r="I32" s="274"/>
      <c r="J32" s="274"/>
      <c r="K32" s="274"/>
      <c r="L32" s="274"/>
      <c r="M32" s="274"/>
      <c r="N32" s="274"/>
      <c r="O32" s="274"/>
      <c r="P32" s="274"/>
      <c r="Q32" s="274"/>
      <c r="R32" s="274"/>
    </row>
    <row xmlns:x14ac="http://schemas.microsoft.com/office/spreadsheetml/2009/9/ac" r="33" ht="15" x14ac:dyDescent="0.2">
      <c r="A33" s="301"/>
      <c r="B33" s="302"/>
      <c r="C33" s="305"/>
      <c r="D33" s="273"/>
      <c r="E33" s="274"/>
      <c r="F33" s="274"/>
      <c r="G33" s="274"/>
      <c r="H33" s="274"/>
      <c r="I33" s="274"/>
      <c r="J33" s="274"/>
      <c r="K33" s="274"/>
      <c r="L33" s="274"/>
      <c r="M33" s="274"/>
      <c r="N33" s="274"/>
      <c r="O33" s="274"/>
      <c r="P33" s="274"/>
      <c r="Q33" s="274"/>
      <c r="R33" s="274"/>
    </row>
    <row xmlns:x14ac="http://schemas.microsoft.com/office/spreadsheetml/2009/9/ac" r="34" ht="15" x14ac:dyDescent="0.2">
      <c r="A34" s="301"/>
      <c r="B34" s="302"/>
      <c r="D34" s="273"/>
      <c r="E34" s="274"/>
      <c r="F34" s="274"/>
      <c r="G34" s="274"/>
      <c r="H34" s="274"/>
      <c r="I34" s="274"/>
      <c r="J34" s="274"/>
      <c r="K34" s="274"/>
      <c r="L34" s="274"/>
      <c r="M34" s="274"/>
      <c r="N34" s="274"/>
      <c r="O34" s="274"/>
      <c r="P34" s="274"/>
      <c r="Q34" s="274"/>
      <c r="R34" s="274"/>
    </row>
    <row xmlns:x14ac="http://schemas.microsoft.com/office/spreadsheetml/2009/9/ac" r="35" ht="15" x14ac:dyDescent="0.2">
      <c r="A35" s="273"/>
      <c r="B35" s="273"/>
      <c r="C35" s="273"/>
      <c r="D35" s="273"/>
      <c r="E35" s="274"/>
      <c r="F35" s="274"/>
      <c r="G35" s="274"/>
      <c r="H35" s="274"/>
      <c r="I35" s="274"/>
      <c r="J35" s="274"/>
      <c r="K35" s="274"/>
      <c r="L35" s="274"/>
      <c r="M35" s="274"/>
      <c r="N35" s="274"/>
      <c r="O35" s="274"/>
      <c r="P35" s="274"/>
      <c r="Q35" s="274"/>
      <c r="R35" s="274"/>
    </row>
    <row xmlns:x14ac="http://schemas.microsoft.com/office/spreadsheetml/2009/9/ac" r="36" ht="15" x14ac:dyDescent="0.2">
      <c r="A36" s="273"/>
      <c r="B36" s="273"/>
      <c r="C36" s="273"/>
      <c r="D36" s="273"/>
      <c r="E36" s="274"/>
      <c r="F36" s="274"/>
      <c r="G36" s="274"/>
      <c r="H36" s="274"/>
      <c r="I36" s="274"/>
      <c r="J36" s="274"/>
      <c r="K36" s="274"/>
      <c r="L36" s="274"/>
      <c r="M36" s="274"/>
      <c r="N36" s="274"/>
      <c r="O36" s="274"/>
      <c r="P36" s="274"/>
      <c r="Q36" s="274"/>
      <c r="R36" s="274"/>
    </row>
    <row xmlns:x14ac="http://schemas.microsoft.com/office/spreadsheetml/2009/9/ac" r="37" ht="15" x14ac:dyDescent="0.2">
      <c r="A37" s="273"/>
      <c r="B37" s="273"/>
      <c r="C37" s="273"/>
      <c r="D37" s="273"/>
    </row>
    <row xmlns:x14ac="http://schemas.microsoft.com/office/spreadsheetml/2009/9/ac" r="38" ht="15" x14ac:dyDescent="0.2">
      <c r="A38" s="273"/>
      <c r="B38" s="273"/>
      <c r="C38" s="273"/>
      <c r="D38" s="273"/>
    </row>
    <row xmlns:x14ac="http://schemas.microsoft.com/office/spreadsheetml/2009/9/ac" r="39" ht="15" x14ac:dyDescent="0.2">
      <c r="A39" s="273"/>
      <c r="B39" s="273"/>
      <c r="C39" s="273"/>
      <c r="D39" s="273"/>
    </row>
    <row xmlns:x14ac="http://schemas.microsoft.com/office/spreadsheetml/2009/9/ac" r="40" ht="15" x14ac:dyDescent="0.2">
      <c r="A40" s="273"/>
      <c r="B40" s="273"/>
      <c r="C40" s="273"/>
      <c r="D40" s="273"/>
    </row>
    <row xmlns:x14ac="http://schemas.microsoft.com/office/spreadsheetml/2009/9/ac" r="46" x14ac:dyDescent="0.2">
      <c r="L46" s="30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customWidth="true"/>
    <col min="54" max="59" width="7.875" customWidth="true"/>
    <col min="60" max="61" width="1.125" customWidth="true"/>
    <col min="62" max="62" width="24.625" style="127" customWidth="true"/>
    <col min="63" max="63" width="29.75" style="127"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30" t="s">
        <v>31</v>
      </c>
      <c r="C1" s="382" t="s">
        <v>246</v>
      </c>
      <c r="D1" s="317" t="s">
        <v>157</v>
      </c>
      <c r="E1" s="317"/>
      <c r="F1" s="317"/>
      <c r="G1" s="317"/>
      <c r="H1" s="317"/>
      <c r="I1" s="328"/>
      <c r="J1" s="309"/>
      <c r="K1" s="309"/>
      <c r="L1" s="330" t="s">
        <v>31</v>
      </c>
      <c r="M1" s="382" t="s">
        <v>247</v>
      </c>
      <c r="N1" s="317" t="s">
        <v>157</v>
      </c>
      <c r="O1" s="317"/>
      <c r="P1" s="317"/>
      <c r="Q1" s="317"/>
      <c r="R1" s="317"/>
      <c r="S1" s="328"/>
      <c r="T1" s="309"/>
      <c r="U1" s="309"/>
      <c r="V1" s="330" t="s">
        <v>31</v>
      </c>
      <c r="W1" s="382" t="s">
        <v>247</v>
      </c>
      <c r="X1" s="317" t="s">
        <v>157</v>
      </c>
      <c r="Y1" s="317"/>
      <c r="Z1" s="317"/>
      <c r="AA1" s="317"/>
      <c r="AB1" s="317"/>
      <c r="AC1" s="328"/>
      <c r="AD1" s="309"/>
      <c r="AE1" s="309"/>
      <c r="AF1" s="330" t="s">
        <v>31</v>
      </c>
      <c r="AG1" s="382" t="s">
        <v>248</v>
      </c>
      <c r="AH1" s="317" t="s">
        <v>157</v>
      </c>
      <c r="AI1" s="317"/>
      <c r="AJ1" s="317"/>
      <c r="AK1" s="317"/>
      <c r="AL1" s="317"/>
      <c r="AM1" s="328"/>
      <c r="AN1" s="309"/>
      <c r="AO1" s="309"/>
      <c r="AP1" s="330" t="s">
        <v>31</v>
      </c>
      <c r="AQ1" s="382">
        <v>2013</v>
      </c>
      <c r="AR1" s="317" t="s">
        <v>157</v>
      </c>
      <c r="AS1" s="317"/>
      <c r="AT1" s="317"/>
      <c r="AU1" s="317"/>
      <c r="AV1" s="317"/>
      <c r="AW1" s="328"/>
      <c r="AX1" s="309"/>
      <c r="AY1" s="309"/>
      <c r="AZ1" s="330" t="s">
        <v>31</v>
      </c>
      <c r="BA1" s="382">
        <v>2017</v>
      </c>
      <c r="BB1" s="317" t="s">
        <v>157</v>
      </c>
      <c r="BC1" s="317"/>
      <c r="BD1" s="317"/>
      <c r="BE1" s="317"/>
      <c r="BF1" s="317"/>
      <c r="BG1" s="328"/>
      <c r="BH1" s="309"/>
      <c r="BI1" s="309"/>
      <c r="BJ1" s="330" t="s">
        <v>31</v>
      </c>
      <c r="BK1" s="382">
        <v>2018</v>
      </c>
      <c r="BL1" s="317" t="s">
        <v>157</v>
      </c>
      <c r="BM1" s="317"/>
      <c r="BN1" s="317"/>
      <c r="BO1" s="317"/>
      <c r="BP1" s="317"/>
      <c r="BQ1" s="328"/>
      <c r="BR1" s="309"/>
      <c r="BS1" s="309"/>
      <c r="BT1" s="330" t="s">
        <v>31</v>
      </c>
      <c r="BU1" s="382">
        <v>2019</v>
      </c>
      <c r="BV1" s="317" t="s">
        <v>157</v>
      </c>
      <c r="BW1" s="317"/>
      <c r="BX1" s="317"/>
      <c r="BY1" s="317"/>
      <c r="BZ1" s="317"/>
      <c r="CA1" s="328"/>
      <c r="CB1" s="309"/>
      <c r="CC1" s="309"/>
      <c r="CD1" s="330" t="s">
        <v>31</v>
      </c>
      <c r="CE1" s="382">
        <v>2019</v>
      </c>
      <c r="CF1" s="317" t="s">
        <v>157</v>
      </c>
      <c r="CG1" s="317"/>
      <c r="CH1" s="317"/>
      <c r="CI1" s="317"/>
      <c r="CJ1" s="317"/>
      <c r="CK1" s="328"/>
      <c r="CL1" s="309"/>
      <c r="CM1" s="309"/>
      <c r="CN1" s="330" t="s">
        <v>31</v>
      </c>
      <c r="CO1" s="382">
        <v>2019</v>
      </c>
      <c r="CP1" s="317" t="s">
        <v>157</v>
      </c>
      <c r="CQ1" s="317"/>
      <c r="CR1" s="317"/>
      <c r="CS1" s="317"/>
      <c r="CT1" s="317"/>
      <c r="CU1" s="328"/>
      <c r="CV1" s="309"/>
      <c r="CW1" s="309"/>
      <c r="CX1" s="330" t="s">
        <v>31</v>
      </c>
      <c r="CY1" s="382">
        <v>2020</v>
      </c>
      <c r="CZ1" s="317" t="s">
        <v>157</v>
      </c>
      <c r="DA1" s="317"/>
      <c r="DB1" s="317"/>
      <c r="DC1" s="317"/>
      <c r="DD1" s="317"/>
      <c r="DE1" s="328"/>
      <c r="DF1" s="309"/>
      <c r="DG1" s="309"/>
      <c r="DH1" s="330" t="s">
        <v>31</v>
      </c>
      <c r="DI1" s="382">
        <v>2021</v>
      </c>
      <c r="DJ1" s="317" t="s">
        <v>157</v>
      </c>
      <c r="DK1" s="317"/>
      <c r="DL1" s="317"/>
      <c r="DM1" s="317"/>
      <c r="DN1" s="317"/>
      <c r="DO1" s="328"/>
      <c r="DP1" s="309"/>
      <c r="DQ1" s="309"/>
    </row>
    <row xmlns:x14ac="http://schemas.microsoft.com/office/spreadsheetml/2009/9/ac" r="2" s="311" customFormat="true" ht="30" customHeight="true" x14ac:dyDescent="0.25">
      <c r="A2" s="570" t="s">
        <v>280</v>
      </c>
      <c r="B2" s="318" t="s">
        <v>242</v>
      </c>
      <c r="C2" s="271" t="s">
        <v>162</v>
      </c>
      <c r="D2" s="271" t="s">
        <v>158</v>
      </c>
      <c r="E2" s="319"/>
      <c r="F2" s="319"/>
      <c r="G2" s="319"/>
      <c r="H2" s="319"/>
      <c r="I2" s="329"/>
      <c r="J2" s="312" t="s">
        <v>249</v>
      </c>
      <c r="K2" s="312"/>
      <c r="L2" s="318" t="s">
        <v>243</v>
      </c>
      <c r="M2" s="271" t="s">
        <v>206</v>
      </c>
      <c r="N2" s="271" t="s">
        <v>159</v>
      </c>
      <c r="O2" s="319"/>
      <c r="P2" s="319"/>
      <c r="Q2" s="319"/>
      <c r="R2" s="319"/>
      <c r="S2" s="329"/>
      <c r="T2" s="312" t="s">
        <v>249</v>
      </c>
      <c r="U2" s="312"/>
      <c r="V2" s="318" t="s">
        <v>244</v>
      </c>
      <c r="W2" s="271" t="s">
        <v>162</v>
      </c>
      <c r="X2" s="271" t="s">
        <v>160</v>
      </c>
      <c r="Y2" s="319"/>
      <c r="Z2" s="319"/>
      <c r="AA2" s="319"/>
      <c r="AB2" s="319"/>
      <c r="AC2" s="329"/>
      <c r="AD2" s="312" t="s">
        <v>249</v>
      </c>
      <c r="AE2" s="312"/>
      <c r="AF2" s="318" t="s">
        <v>245</v>
      </c>
      <c r="AG2" s="271" t="s">
        <v>162</v>
      </c>
      <c r="AH2" s="271" t="s">
        <v>161</v>
      </c>
      <c r="AI2" s="319"/>
      <c r="AJ2" s="319"/>
      <c r="AK2" s="319"/>
      <c r="AL2" s="319"/>
      <c r="AM2" s="329"/>
      <c r="AN2" s="312" t="s">
        <v>249</v>
      </c>
      <c r="AO2" s="312"/>
      <c r="AP2" s="318" t="s">
        <v>285</v>
      </c>
      <c r="AQ2" s="271" t="s">
        <v>211</v>
      </c>
      <c r="AR2" s="271" t="s">
        <v>286</v>
      </c>
      <c r="AS2" s="319"/>
      <c r="AT2" s="319"/>
      <c r="AU2" s="319"/>
      <c r="AV2" s="319"/>
      <c r="AW2" s="329"/>
      <c r="AX2" s="312" t="s">
        <v>249</v>
      </c>
      <c r="AY2" s="312"/>
      <c r="AZ2" s="318" t="s">
        <v>265</v>
      </c>
      <c r="BA2" s="271" t="s">
        <v>162</v>
      </c>
      <c r="BB2" s="271" t="s">
        <v>266</v>
      </c>
      <c r="BC2" s="319"/>
      <c r="BD2" s="319"/>
      <c r="BE2" s="319"/>
      <c r="BF2" s="319"/>
      <c r="BG2" s="329"/>
      <c r="BH2" s="312" t="s">
        <v>249</v>
      </c>
      <c r="BI2" s="312"/>
      <c r="BJ2" s="318" t="s">
        <v>272</v>
      </c>
      <c r="BK2" s="271" t="s">
        <v>162</v>
      </c>
      <c r="BL2" s="271" t="s">
        <v>266</v>
      </c>
      <c r="BM2" s="319"/>
      <c r="BN2" s="319"/>
      <c r="BO2" s="319"/>
      <c r="BP2" s="319"/>
      <c r="BQ2" s="329"/>
      <c r="BR2" s="312" t="s">
        <v>249</v>
      </c>
      <c r="BS2" s="312"/>
      <c r="BT2" s="318" t="s">
        <v>273</v>
      </c>
      <c r="BU2" s="271" t="s">
        <v>162</v>
      </c>
      <c r="BV2" s="271" t="s">
        <v>266</v>
      </c>
      <c r="BW2" s="319"/>
      <c r="BX2" s="319"/>
      <c r="BY2" s="319"/>
      <c r="BZ2" s="319"/>
      <c r="CA2" s="329"/>
      <c r="CB2" s="312" t="s">
        <v>249</v>
      </c>
      <c r="CC2" s="312"/>
      <c r="CD2" s="318" t="s">
        <v>290</v>
      </c>
      <c r="CE2" s="271" t="s">
        <v>211</v>
      </c>
      <c r="CF2" s="271" t="s">
        <v>286</v>
      </c>
      <c r="CG2" s="319"/>
      <c r="CH2" s="319"/>
      <c r="CI2" s="319"/>
      <c r="CJ2" s="319"/>
      <c r="CK2" s="329"/>
      <c r="CL2" s="312" t="s">
        <v>249</v>
      </c>
      <c r="CM2" s="312"/>
      <c r="CN2" s="318" t="s">
        <v>292</v>
      </c>
      <c r="CO2" s="271" t="s">
        <v>162</v>
      </c>
      <c r="CP2" s="271" t="s">
        <v>293</v>
      </c>
      <c r="CQ2" s="319"/>
      <c r="CR2" s="319"/>
      <c r="CS2" s="319"/>
      <c r="CT2" s="319"/>
      <c r="CU2" s="329"/>
      <c r="CV2" s="312" t="s">
        <v>249</v>
      </c>
      <c r="CW2" s="312"/>
      <c r="CX2" s="318" t="s">
        <v>274</v>
      </c>
      <c r="CY2" s="271" t="s">
        <v>162</v>
      </c>
      <c r="CZ2" s="271" t="s">
        <v>266</v>
      </c>
      <c r="DA2" s="319"/>
      <c r="DB2" s="319"/>
      <c r="DC2" s="319"/>
      <c r="DD2" s="319"/>
      <c r="DE2" s="329"/>
      <c r="DF2" s="312" t="s">
        <v>249</v>
      </c>
      <c r="DG2" s="312"/>
      <c r="DH2" s="318" t="s">
        <v>275</v>
      </c>
      <c r="DI2" s="271" t="s">
        <v>162</v>
      </c>
      <c r="DJ2" s="271" t="s">
        <v>266</v>
      </c>
      <c r="DK2" s="319"/>
      <c r="DL2" s="319"/>
      <c r="DM2" s="319"/>
      <c r="DN2" s="319"/>
      <c r="DO2" s="329"/>
      <c r="DP2" s="312" t="s">
        <v>249</v>
      </c>
      <c r="DQ2" s="312"/>
    </row>
    <row xmlns:x14ac="http://schemas.microsoft.com/office/spreadsheetml/2009/9/ac" r="3" s="251" customFormat="true" ht="18" customHeight="true" x14ac:dyDescent="0.25">
      <c r="A3" s="570"/>
      <c r="B3" s="359" t="s">
        <v>198</v>
      </c>
      <c r="C3" s="360" t="s">
        <v>56</v>
      </c>
      <c r="D3" s="361" t="s">
        <v>7</v>
      </c>
      <c r="E3" s="361" t="s">
        <v>1</v>
      </c>
      <c r="F3" s="361" t="s">
        <v>2</v>
      </c>
      <c r="G3" s="361" t="s">
        <v>16</v>
      </c>
      <c r="H3" s="361" t="s">
        <v>17</v>
      </c>
      <c r="I3" s="362" t="s">
        <v>18</v>
      </c>
      <c r="J3" s="249"/>
      <c r="K3" s="249"/>
      <c r="L3" s="359" t="s">
        <v>198</v>
      </c>
      <c r="M3" s="360" t="s">
        <v>56</v>
      </c>
      <c r="N3" s="361" t="s">
        <v>7</v>
      </c>
      <c r="O3" s="361" t="s">
        <v>1</v>
      </c>
      <c r="P3" s="361" t="s">
        <v>2</v>
      </c>
      <c r="Q3" s="361" t="s">
        <v>16</v>
      </c>
      <c r="R3" s="361" t="s">
        <v>17</v>
      </c>
      <c r="S3" s="362" t="s">
        <v>18</v>
      </c>
      <c r="T3" s="249"/>
      <c r="U3" s="249"/>
      <c r="V3" s="359" t="s">
        <v>198</v>
      </c>
      <c r="W3" s="360" t="s">
        <v>56</v>
      </c>
      <c r="X3" s="361" t="s">
        <v>7</v>
      </c>
      <c r="Y3" s="361" t="s">
        <v>1</v>
      </c>
      <c r="Z3" s="361" t="s">
        <v>2</v>
      </c>
      <c r="AA3" s="361" t="s">
        <v>16</v>
      </c>
      <c r="AB3" s="361" t="s">
        <v>17</v>
      </c>
      <c r="AC3" s="362" t="s">
        <v>18</v>
      </c>
      <c r="AD3" s="249"/>
      <c r="AE3" s="249"/>
      <c r="AF3" s="359" t="s">
        <v>198</v>
      </c>
      <c r="AG3" s="360" t="s">
        <v>56</v>
      </c>
      <c r="AH3" s="361" t="s">
        <v>7</v>
      </c>
      <c r="AI3" s="361" t="s">
        <v>1</v>
      </c>
      <c r="AJ3" s="361" t="s">
        <v>2</v>
      </c>
      <c r="AK3" s="361" t="s">
        <v>16</v>
      </c>
      <c r="AL3" s="361" t="s">
        <v>17</v>
      </c>
      <c r="AM3" s="362" t="s">
        <v>18</v>
      </c>
      <c r="AN3" s="249"/>
      <c r="AO3" s="249"/>
      <c r="AP3" s="359" t="s">
        <v>198</v>
      </c>
      <c r="AQ3" s="360" t="s">
        <v>56</v>
      </c>
      <c r="AR3" s="361" t="s">
        <v>7</v>
      </c>
      <c r="AS3" s="361" t="s">
        <v>1</v>
      </c>
      <c r="AT3" s="361" t="s">
        <v>2</v>
      </c>
      <c r="AU3" s="361" t="s">
        <v>16</v>
      </c>
      <c r="AV3" s="361" t="s">
        <v>17</v>
      </c>
      <c r="AW3" s="362" t="s">
        <v>18</v>
      </c>
      <c r="AX3" s="249"/>
      <c r="AY3" s="249"/>
      <c r="AZ3" s="359" t="s">
        <v>198</v>
      </c>
      <c r="BA3" s="360" t="s">
        <v>56</v>
      </c>
      <c r="BB3" s="361" t="s">
        <v>7</v>
      </c>
      <c r="BC3" s="361" t="s">
        <v>1</v>
      </c>
      <c r="BD3" s="361" t="s">
        <v>2</v>
      </c>
      <c r="BE3" s="361" t="s">
        <v>16</v>
      </c>
      <c r="BF3" s="361" t="s">
        <v>17</v>
      </c>
      <c r="BG3" s="362" t="s">
        <v>18</v>
      </c>
      <c r="BH3" s="249"/>
      <c r="BI3" s="249"/>
      <c r="BJ3" s="359" t="s">
        <v>198</v>
      </c>
      <c r="BK3" s="360" t="s">
        <v>56</v>
      </c>
      <c r="BL3" s="361" t="s">
        <v>7</v>
      </c>
      <c r="BM3" s="361" t="s">
        <v>1</v>
      </c>
      <c r="BN3" s="361" t="s">
        <v>2</v>
      </c>
      <c r="BO3" s="361" t="s">
        <v>16</v>
      </c>
      <c r="BP3" s="361" t="s">
        <v>17</v>
      </c>
      <c r="BQ3" s="362" t="s">
        <v>18</v>
      </c>
      <c r="BR3" s="249"/>
      <c r="BS3" s="249"/>
      <c r="BT3" s="359" t="s">
        <v>198</v>
      </c>
      <c r="BU3" s="360" t="s">
        <v>56</v>
      </c>
      <c r="BV3" s="361" t="s">
        <v>7</v>
      </c>
      <c r="BW3" s="361" t="s">
        <v>1</v>
      </c>
      <c r="BX3" s="361" t="s">
        <v>2</v>
      </c>
      <c r="BY3" s="361" t="s">
        <v>16</v>
      </c>
      <c r="BZ3" s="361" t="s">
        <v>17</v>
      </c>
      <c r="CA3" s="362" t="s">
        <v>18</v>
      </c>
      <c r="CB3" s="249"/>
      <c r="CC3" s="249"/>
      <c r="CD3" s="359" t="s">
        <v>198</v>
      </c>
      <c r="CE3" s="360" t="s">
        <v>56</v>
      </c>
      <c r="CF3" s="361" t="s">
        <v>7</v>
      </c>
      <c r="CG3" s="361" t="s">
        <v>1</v>
      </c>
      <c r="CH3" s="361" t="s">
        <v>2</v>
      </c>
      <c r="CI3" s="361" t="s">
        <v>16</v>
      </c>
      <c r="CJ3" s="361" t="s">
        <v>17</v>
      </c>
      <c r="CK3" s="362" t="s">
        <v>18</v>
      </c>
      <c r="CL3" s="249"/>
      <c r="CM3" s="249"/>
      <c r="CN3" s="359" t="s">
        <v>198</v>
      </c>
      <c r="CO3" s="360" t="s">
        <v>56</v>
      </c>
      <c r="CP3" s="361" t="s">
        <v>7</v>
      </c>
      <c r="CQ3" s="361" t="s">
        <v>1</v>
      </c>
      <c r="CR3" s="361" t="s">
        <v>2</v>
      </c>
      <c r="CS3" s="361" t="s">
        <v>16</v>
      </c>
      <c r="CT3" s="361" t="s">
        <v>17</v>
      </c>
      <c r="CU3" s="362" t="s">
        <v>18</v>
      </c>
      <c r="CV3" s="249"/>
      <c r="CW3" s="249"/>
      <c r="CX3" s="359" t="s">
        <v>198</v>
      </c>
      <c r="CY3" s="360" t="s">
        <v>56</v>
      </c>
      <c r="CZ3" s="361" t="s">
        <v>7</v>
      </c>
      <c r="DA3" s="361" t="s">
        <v>1</v>
      </c>
      <c r="DB3" s="361" t="s">
        <v>2</v>
      </c>
      <c r="DC3" s="361" t="s">
        <v>16</v>
      </c>
      <c r="DD3" s="361" t="s">
        <v>17</v>
      </c>
      <c r="DE3" s="362" t="s">
        <v>18</v>
      </c>
      <c r="DF3" s="249"/>
      <c r="DG3" s="249"/>
      <c r="DH3" s="359" t="s">
        <v>198</v>
      </c>
      <c r="DI3" s="360" t="s">
        <v>56</v>
      </c>
      <c r="DJ3" s="361" t="s">
        <v>7</v>
      </c>
      <c r="DK3" s="361" t="s">
        <v>1</v>
      </c>
      <c r="DL3" s="361" t="s">
        <v>2</v>
      </c>
      <c r="DM3" s="361" t="s">
        <v>16</v>
      </c>
      <c r="DN3" s="361" t="s">
        <v>17</v>
      </c>
      <c r="DO3" s="362" t="s">
        <v>18</v>
      </c>
      <c r="DP3" s="249"/>
      <c r="DQ3" s="249"/>
      <c r="DR3" s="250"/>
      <c r="EB3" s="250"/>
      <c r="EL3" s="250"/>
      <c r="EV3" s="250"/>
      <c r="FF3" s="250"/>
      <c r="FP3" s="250"/>
      <c r="FZ3" s="250"/>
      <c r="GJ3" s="250"/>
      <c r="GT3" s="250"/>
      <c r="HD3" s="250"/>
      <c r="HN3" s="250"/>
      <c r="HX3" s="250"/>
    </row>
    <row xmlns:x14ac="http://schemas.microsoft.com/office/spreadsheetml/2009/9/ac" r="4" s="4" customFormat="true" x14ac:dyDescent="0.25">
      <c r="A4" s="392" t="str">
        <f>IF(ISBLANK('Data Summary'!A6),"",'Data Summary'!A6)</f>
        <v>COL_2006_LLECE</v>
      </c>
      <c r="B4" s="132"/>
      <c r="C4" s="94" t="s">
        <v>3</v>
      </c>
      <c r="D4" s="7"/>
      <c r="E4" s="7"/>
      <c r="F4" s="7"/>
      <c r="G4" s="7"/>
      <c r="H4" s="7"/>
      <c r="I4" s="26"/>
      <c r="J4" s="24"/>
      <c r="K4" s="24"/>
      <c r="L4" s="132"/>
      <c r="M4" s="94" t="s">
        <v>3</v>
      </c>
      <c r="N4" s="7">
        <f>100-N5</f>
        <v>39.299999999999997</v>
      </c>
      <c r="O4" s="7"/>
      <c r="P4" s="7"/>
      <c r="Q4" s="7"/>
      <c r="R4" s="7"/>
      <c r="S4" s="26"/>
      <c r="T4" s="24"/>
      <c r="U4" s="24"/>
      <c r="V4" s="132"/>
      <c r="W4" s="94" t="s">
        <v>3</v>
      </c>
      <c r="X4" s="7"/>
      <c r="Y4" s="7"/>
      <c r="Z4" s="7"/>
      <c r="AA4" s="7"/>
      <c r="AB4" s="7"/>
      <c r="AC4" s="26"/>
      <c r="AD4" s="24"/>
      <c r="AE4" s="24"/>
      <c r="AF4" s="132"/>
      <c r="AG4" s="94" t="s">
        <v>3</v>
      </c>
      <c r="AH4" s="7"/>
      <c r="AI4" s="7"/>
      <c r="AJ4" s="7"/>
      <c r="AK4" s="7"/>
      <c r="AL4" s="7"/>
      <c r="AM4" s="26"/>
      <c r="AN4" s="24"/>
      <c r="AO4" s="24"/>
      <c r="AP4" s="132"/>
      <c r="AQ4" s="94" t="s">
        <v>3</v>
      </c>
      <c r="AR4" s="7"/>
      <c r="AS4" s="7"/>
      <c r="AT4" s="7"/>
      <c r="AU4" s="7"/>
      <c r="AV4" s="7"/>
      <c r="AW4" s="26"/>
      <c r="AX4" s="24"/>
      <c r="AY4" s="24"/>
      <c r="AZ4" s="132"/>
      <c r="BA4" s="94" t="s">
        <v>3</v>
      </c>
      <c r="BB4" s="7"/>
      <c r="BC4" s="7"/>
      <c r="BD4" s="7"/>
      <c r="BE4" s="7"/>
      <c r="BF4" s="7"/>
      <c r="BG4" s="26"/>
      <c r="BH4" s="24"/>
      <c r="BI4" s="24"/>
      <c r="BJ4" s="132"/>
      <c r="BK4" s="94" t="s">
        <v>3</v>
      </c>
      <c r="BL4" s="7"/>
      <c r="BM4" s="7"/>
      <c r="BN4" s="7"/>
      <c r="BO4" s="7"/>
      <c r="BP4" s="7"/>
      <c r="BQ4" s="26"/>
      <c r="BR4" s="24"/>
      <c r="BS4" s="24"/>
      <c r="BT4" s="132"/>
      <c r="BU4" s="94" t="s">
        <v>3</v>
      </c>
      <c r="BV4" s="7"/>
      <c r="BW4" s="7"/>
      <c r="BX4" s="7"/>
      <c r="BY4" s="7"/>
      <c r="BZ4" s="7"/>
      <c r="CA4" s="26"/>
      <c r="CB4" s="24"/>
      <c r="CC4" s="24"/>
      <c r="CD4" s="132"/>
      <c r="CE4" s="94" t="s">
        <v>3</v>
      </c>
      <c r="CF4" s="7"/>
      <c r="CG4" s="7"/>
      <c r="CH4" s="7"/>
      <c r="CI4" s="7"/>
      <c r="CJ4" s="7"/>
      <c r="CK4" s="26"/>
      <c r="CL4" s="24"/>
      <c r="CM4" s="24"/>
      <c r="CN4" s="132"/>
      <c r="CO4" s="94" t="s">
        <v>3</v>
      </c>
      <c r="CP4" s="7"/>
      <c r="CQ4" s="7"/>
      <c r="CR4" s="7"/>
      <c r="CS4" s="7"/>
      <c r="CT4" s="7"/>
      <c r="CU4" s="26"/>
      <c r="CV4" s="24"/>
      <c r="CW4" s="24"/>
      <c r="CX4" s="132"/>
      <c r="CY4" s="94" t="s">
        <v>3</v>
      </c>
      <c r="CZ4" s="7"/>
      <c r="DA4" s="7"/>
      <c r="DB4" s="7"/>
      <c r="DC4" s="7"/>
      <c r="DD4" s="7"/>
      <c r="DE4" s="26"/>
      <c r="DF4" s="24"/>
      <c r="DG4" s="24"/>
      <c r="DH4" s="132"/>
      <c r="DI4" s="94" t="s">
        <v>3</v>
      </c>
      <c r="DJ4" s="7"/>
      <c r="DK4" s="7"/>
      <c r="DL4" s="7"/>
      <c r="DM4" s="7"/>
      <c r="DN4" s="7"/>
      <c r="DO4" s="26"/>
      <c r="DP4" s="24"/>
      <c r="DQ4" s="24"/>
      <c r="DR4" s="128"/>
      <c r="EB4" s="128"/>
      <c r="EL4" s="128"/>
      <c r="EV4" s="128"/>
      <c r="FF4" s="128"/>
      <c r="FP4" s="128"/>
      <c r="FZ4" s="128"/>
      <c r="GJ4" s="128"/>
      <c r="GT4" s="128"/>
      <c r="HD4" s="128"/>
      <c r="HN4" s="128"/>
      <c r="HX4" s="128"/>
    </row>
    <row xmlns:x14ac="http://schemas.microsoft.com/office/spreadsheetml/2009/9/ac" r="5" s="4" customFormat="true" x14ac:dyDescent="0.25">
      <c r="A5" s="392" t="str">
        <f ca="true">IF(ISBLANK('Data Summary'!A7),"",'Data Summary'!A7)</f>
        <v>COL_2012_EMIS</v>
      </c>
      <c r="B5" s="132"/>
      <c r="C5" s="94" t="s">
        <v>25</v>
      </c>
      <c r="D5" s="7"/>
      <c r="E5" s="7"/>
      <c r="F5" s="7"/>
      <c r="G5" s="7"/>
      <c r="H5" s="7"/>
      <c r="I5" s="26"/>
      <c r="J5" s="24"/>
      <c r="K5" s="24"/>
      <c r="L5" s="120" t="s">
        <v>209</v>
      </c>
      <c r="M5" s="94" t="s">
        <v>25</v>
      </c>
      <c r="N5" s="7">
        <v>60.7</v>
      </c>
      <c r="O5" s="7"/>
      <c r="P5" s="7"/>
      <c r="Q5" s="7"/>
      <c r="R5" s="7"/>
      <c r="S5" s="26"/>
      <c r="T5" s="24"/>
      <c r="U5" s="24"/>
      <c r="V5" s="132"/>
      <c r="W5" s="94" t="s">
        <v>25</v>
      </c>
      <c r="X5" s="7"/>
      <c r="Y5" s="7"/>
      <c r="Z5" s="7"/>
      <c r="AA5" s="7"/>
      <c r="AB5" s="7"/>
      <c r="AC5" s="26"/>
      <c r="AD5" s="24"/>
      <c r="AE5" s="24"/>
      <c r="AF5" s="132"/>
      <c r="AG5" s="94" t="s">
        <v>25</v>
      </c>
      <c r="AH5" s="7"/>
      <c r="AI5" s="7"/>
      <c r="AJ5" s="7"/>
      <c r="AK5" s="7"/>
      <c r="AL5" s="7"/>
      <c r="AM5" s="26"/>
      <c r="AN5" s="24"/>
      <c r="AO5" s="24"/>
      <c r="AP5" s="132"/>
      <c r="AQ5" s="94" t="s">
        <v>25</v>
      </c>
      <c r="AR5" s="7"/>
      <c r="AS5" s="7"/>
      <c r="AT5" s="7"/>
      <c r="AU5" s="7"/>
      <c r="AV5" s="7"/>
      <c r="AW5" s="26"/>
      <c r="AX5" s="24"/>
      <c r="AY5" s="24"/>
      <c r="AZ5" s="132"/>
      <c r="BA5" s="94" t="s">
        <v>25</v>
      </c>
      <c r="BB5" s="7"/>
      <c r="BC5" s="7"/>
      <c r="BD5" s="7"/>
      <c r="BE5" s="7"/>
      <c r="BF5" s="7"/>
      <c r="BG5" s="26"/>
      <c r="BH5" s="24"/>
      <c r="BI5" s="24"/>
      <c r="BJ5" s="132"/>
      <c r="BK5" s="94" t="s">
        <v>25</v>
      </c>
      <c r="BL5" s="7"/>
      <c r="BM5" s="7"/>
      <c r="BN5" s="7"/>
      <c r="BO5" s="7"/>
      <c r="BP5" s="7"/>
      <c r="BQ5" s="26"/>
      <c r="BR5" s="24"/>
      <c r="BS5" s="24"/>
      <c r="BT5" s="132"/>
      <c r="BU5" s="94" t="s">
        <v>25</v>
      </c>
      <c r="BV5" s="7"/>
      <c r="BW5" s="7"/>
      <c r="BX5" s="7"/>
      <c r="BY5" s="7"/>
      <c r="BZ5" s="7"/>
      <c r="CA5" s="26"/>
      <c r="CB5" s="24"/>
      <c r="CC5" s="24"/>
      <c r="CD5" s="132"/>
      <c r="CE5" s="94" t="s">
        <v>25</v>
      </c>
      <c r="CF5" s="7"/>
      <c r="CG5" s="7"/>
      <c r="CH5" s="7"/>
      <c r="CI5" s="7"/>
      <c r="CJ5" s="7"/>
      <c r="CK5" s="26"/>
      <c r="CL5" s="24"/>
      <c r="CM5" s="24"/>
      <c r="CN5" s="132"/>
      <c r="CO5" s="94" t="s">
        <v>25</v>
      </c>
      <c r="CP5" s="7"/>
      <c r="CQ5" s="7"/>
      <c r="CR5" s="7"/>
      <c r="CS5" s="7"/>
      <c r="CT5" s="7"/>
      <c r="CU5" s="26"/>
      <c r="CV5" s="24"/>
      <c r="CW5" s="24"/>
      <c r="CX5" s="132"/>
      <c r="CY5" s="94" t="s">
        <v>25</v>
      </c>
      <c r="CZ5" s="7"/>
      <c r="DA5" s="7"/>
      <c r="DB5" s="7"/>
      <c r="DC5" s="7"/>
      <c r="DD5" s="7"/>
      <c r="DE5" s="26"/>
      <c r="DF5" s="24"/>
      <c r="DG5" s="24"/>
      <c r="DH5" s="132"/>
      <c r="DI5" s="94" t="s">
        <v>25</v>
      </c>
      <c r="DJ5" s="7"/>
      <c r="DK5" s="7"/>
      <c r="DL5" s="7"/>
      <c r="DM5" s="7"/>
      <c r="DN5" s="7"/>
      <c r="DO5" s="26"/>
      <c r="DP5" s="24"/>
      <c r="DQ5" s="24"/>
      <c r="DR5" s="128"/>
      <c r="EB5" s="128"/>
      <c r="EL5" s="128"/>
      <c r="EV5" s="128"/>
      <c r="FF5" s="128"/>
      <c r="FP5" s="128"/>
      <c r="FZ5" s="128"/>
      <c r="GJ5" s="128"/>
      <c r="GT5" s="128"/>
      <c r="HD5" s="128"/>
      <c r="HN5" s="128"/>
      <c r="HX5" s="128"/>
    </row>
    <row xmlns:x14ac="http://schemas.microsoft.com/office/spreadsheetml/2009/9/ac" r="6" s="4" customFormat="true" x14ac:dyDescent="0.25">
      <c r="A6" s="392" t="str">
        <f ca="true">IF(ISBLANK('Data Summary'!A8),"",'Data Summary'!A8)</f>
        <v>COL_2012_SUR</v>
      </c>
      <c r="B6" s="132"/>
      <c r="C6" s="95" t="s">
        <v>26</v>
      </c>
      <c r="D6" s="19"/>
      <c r="E6" s="7"/>
      <c r="F6" s="7"/>
      <c r="G6" s="7"/>
      <c r="H6" s="7"/>
      <c r="I6" s="26"/>
      <c r="J6" s="24"/>
      <c r="K6" s="24"/>
      <c r="L6" s="132"/>
      <c r="M6" s="95" t="s">
        <v>26</v>
      </c>
      <c r="N6" s="19"/>
      <c r="O6" s="7"/>
      <c r="P6" s="7"/>
      <c r="Q6" s="7"/>
      <c r="R6" s="7"/>
      <c r="S6" s="26"/>
      <c r="T6" s="24"/>
      <c r="U6" s="24"/>
      <c r="V6" s="132"/>
      <c r="W6" s="95" t="s">
        <v>26</v>
      </c>
      <c r="X6" s="19"/>
      <c r="Y6" s="7"/>
      <c r="Z6" s="7"/>
      <c r="AA6" s="7"/>
      <c r="AB6" s="7"/>
      <c r="AC6" s="26"/>
      <c r="AD6" s="24"/>
      <c r="AE6" s="24"/>
      <c r="AF6" s="132"/>
      <c r="AG6" s="95" t="s">
        <v>26</v>
      </c>
      <c r="AH6" s="19"/>
      <c r="AI6" s="7"/>
      <c r="AJ6" s="7"/>
      <c r="AK6" s="7"/>
      <c r="AL6" s="7"/>
      <c r="AM6" s="26"/>
      <c r="AN6" s="24"/>
      <c r="AO6" s="24"/>
      <c r="AP6" s="132"/>
      <c r="AQ6" s="95" t="s">
        <v>26</v>
      </c>
      <c r="AR6" s="19"/>
      <c r="AS6" s="7"/>
      <c r="AT6" s="7"/>
      <c r="AU6" s="7"/>
      <c r="AV6" s="7"/>
      <c r="AW6" s="26"/>
      <c r="AX6" s="24"/>
      <c r="AY6" s="24"/>
      <c r="AZ6" s="132"/>
      <c r="BA6" s="95" t="s">
        <v>26</v>
      </c>
      <c r="BB6" s="19"/>
      <c r="BC6" s="7"/>
      <c r="BD6" s="7"/>
      <c r="BE6" s="7"/>
      <c r="BF6" s="7"/>
      <c r="BG6" s="26"/>
      <c r="BH6" s="24"/>
      <c r="BI6" s="24"/>
      <c r="BJ6" s="132"/>
      <c r="BK6" s="95" t="s">
        <v>26</v>
      </c>
      <c r="BL6" s="19"/>
      <c r="BM6" s="7"/>
      <c r="BN6" s="7"/>
      <c r="BO6" s="7"/>
      <c r="BP6" s="7"/>
      <c r="BQ6" s="26"/>
      <c r="BR6" s="24"/>
      <c r="BS6" s="24"/>
      <c r="BT6" s="132"/>
      <c r="BU6" s="95" t="s">
        <v>26</v>
      </c>
      <c r="BV6" s="19"/>
      <c r="BW6" s="7"/>
      <c r="BX6" s="7"/>
      <c r="BY6" s="7"/>
      <c r="BZ6" s="7"/>
      <c r="CA6" s="26"/>
      <c r="CB6" s="24"/>
      <c r="CC6" s="24"/>
      <c r="CD6" s="132"/>
      <c r="CE6" s="95" t="s">
        <v>26</v>
      </c>
      <c r="CF6" s="19"/>
      <c r="CG6" s="7"/>
      <c r="CH6" s="7"/>
      <c r="CI6" s="7"/>
      <c r="CJ6" s="7"/>
      <c r="CK6" s="26"/>
      <c r="CL6" s="24"/>
      <c r="CM6" s="24"/>
      <c r="CN6" s="132"/>
      <c r="CO6" s="95" t="s">
        <v>26</v>
      </c>
      <c r="CP6" s="19"/>
      <c r="CQ6" s="7"/>
      <c r="CR6" s="7"/>
      <c r="CS6" s="7"/>
      <c r="CT6" s="7"/>
      <c r="CU6" s="26"/>
      <c r="CV6" s="24"/>
      <c r="CW6" s="24"/>
      <c r="CX6" s="132"/>
      <c r="CY6" s="95" t="s">
        <v>26</v>
      </c>
      <c r="CZ6" s="19"/>
      <c r="DA6" s="7"/>
      <c r="DB6" s="7"/>
      <c r="DC6" s="7"/>
      <c r="DD6" s="7"/>
      <c r="DE6" s="26"/>
      <c r="DF6" s="24"/>
      <c r="DG6" s="24"/>
      <c r="DH6" s="132"/>
      <c r="DI6" s="95" t="s">
        <v>26</v>
      </c>
      <c r="DJ6" s="19"/>
      <c r="DK6" s="7"/>
      <c r="DL6" s="7"/>
      <c r="DM6" s="7"/>
      <c r="DN6" s="7"/>
      <c r="DO6" s="26"/>
      <c r="DP6" s="24"/>
      <c r="DQ6" s="24"/>
      <c r="DR6" s="128"/>
      <c r="EB6" s="128"/>
      <c r="EL6" s="128"/>
      <c r="EV6" s="128"/>
      <c r="FF6" s="128"/>
      <c r="FP6" s="128"/>
      <c r="FZ6" s="128"/>
      <c r="GJ6" s="128"/>
      <c r="GT6" s="128"/>
      <c r="HD6" s="128"/>
      <c r="HN6" s="128"/>
      <c r="HX6" s="128"/>
    </row>
    <row xmlns:x14ac="http://schemas.microsoft.com/office/spreadsheetml/2009/9/ac" r="7" s="4" customFormat="true" x14ac:dyDescent="0.25">
      <c r="A7" s="392" t="str">
        <f ca="true">IF(ISBLANK('Data Summary'!A9),"",'Data Summary'!A9)</f>
        <v>COL_2013_LLECE</v>
      </c>
      <c r="B7" s="132"/>
      <c r="C7" s="95" t="s">
        <v>139</v>
      </c>
      <c r="D7" s="7"/>
      <c r="E7" s="7"/>
      <c r="F7" s="7"/>
      <c r="G7" s="7"/>
      <c r="H7" s="7"/>
      <c r="I7" s="26"/>
      <c r="J7" s="24"/>
      <c r="K7" s="24"/>
      <c r="L7" s="120" t="s">
        <v>184</v>
      </c>
      <c r="M7" s="95" t="s">
        <v>139</v>
      </c>
      <c r="N7" s="7">
        <v>54.1</v>
      </c>
      <c r="O7" s="7"/>
      <c r="P7" s="7"/>
      <c r="Q7" s="7"/>
      <c r="R7" s="7"/>
      <c r="S7" s="26"/>
      <c r="T7" s="24"/>
      <c r="U7" s="24"/>
      <c r="V7" s="132"/>
      <c r="W7" s="95" t="s">
        <v>139</v>
      </c>
      <c r="X7" s="7"/>
      <c r="Y7" s="7"/>
      <c r="Z7" s="7"/>
      <c r="AA7" s="7"/>
      <c r="AB7" s="7"/>
      <c r="AC7" s="26"/>
      <c r="AD7" s="24"/>
      <c r="AE7" s="24"/>
      <c r="AF7" s="132"/>
      <c r="AG7" s="95" t="s">
        <v>139</v>
      </c>
      <c r="AH7" s="7"/>
      <c r="AI7" s="7"/>
      <c r="AJ7" s="7"/>
      <c r="AK7" s="7"/>
      <c r="AL7" s="7"/>
      <c r="AM7" s="26"/>
      <c r="AN7" s="24"/>
      <c r="AO7" s="24"/>
      <c r="AP7" s="132"/>
      <c r="AQ7" s="95" t="s">
        <v>139</v>
      </c>
      <c r="AR7" s="7"/>
      <c r="AS7" s="7"/>
      <c r="AT7" s="7"/>
      <c r="AU7" s="7"/>
      <c r="AV7" s="7"/>
      <c r="AW7" s="26"/>
      <c r="AX7" s="24"/>
      <c r="AY7" s="24"/>
      <c r="AZ7" s="132"/>
      <c r="BA7" s="95" t="s">
        <v>139</v>
      </c>
      <c r="BB7" s="7"/>
      <c r="BC7" s="7"/>
      <c r="BD7" s="7"/>
      <c r="BE7" s="7"/>
      <c r="BF7" s="7"/>
      <c r="BG7" s="26"/>
      <c r="BH7" s="24"/>
      <c r="BI7" s="24"/>
      <c r="BJ7" s="132"/>
      <c r="BK7" s="95" t="s">
        <v>139</v>
      </c>
      <c r="BL7" s="7"/>
      <c r="BM7" s="7"/>
      <c r="BN7" s="7"/>
      <c r="BO7" s="7"/>
      <c r="BP7" s="7"/>
      <c r="BQ7" s="26"/>
      <c r="BR7" s="24"/>
      <c r="BS7" s="24"/>
      <c r="BT7" s="132"/>
      <c r="BU7" s="95" t="s">
        <v>139</v>
      </c>
      <c r="BV7" s="7"/>
      <c r="BW7" s="7"/>
      <c r="BX7" s="7"/>
      <c r="BY7" s="7"/>
      <c r="BZ7" s="7"/>
      <c r="CA7" s="26"/>
      <c r="CB7" s="24"/>
      <c r="CC7" s="24"/>
      <c r="CD7" s="132"/>
      <c r="CE7" s="95" t="s">
        <v>139</v>
      </c>
      <c r="CF7" s="7"/>
      <c r="CG7" s="7"/>
      <c r="CH7" s="7"/>
      <c r="CI7" s="7"/>
      <c r="CJ7" s="7"/>
      <c r="CK7" s="26"/>
      <c r="CL7" s="24"/>
      <c r="CM7" s="24"/>
      <c r="CN7" s="132"/>
      <c r="CO7" s="95" t="s">
        <v>139</v>
      </c>
      <c r="CP7" s="7"/>
      <c r="CQ7" s="7"/>
      <c r="CR7" s="7"/>
      <c r="CS7" s="7"/>
      <c r="CT7" s="7"/>
      <c r="CU7" s="26"/>
      <c r="CV7" s="24"/>
      <c r="CW7" s="24"/>
      <c r="CX7" s="132"/>
      <c r="CY7" s="95" t="s">
        <v>139</v>
      </c>
      <c r="CZ7" s="7"/>
      <c r="DA7" s="7"/>
      <c r="DB7" s="7"/>
      <c r="DC7" s="7"/>
      <c r="DD7" s="7"/>
      <c r="DE7" s="26"/>
      <c r="DF7" s="24"/>
      <c r="DG7" s="24"/>
      <c r="DH7" s="132"/>
      <c r="DI7" s="95" t="s">
        <v>139</v>
      </c>
      <c r="DJ7" s="7"/>
      <c r="DK7" s="7"/>
      <c r="DL7" s="7"/>
      <c r="DM7" s="7"/>
      <c r="DN7" s="7"/>
      <c r="DO7" s="26"/>
      <c r="DP7" s="24"/>
      <c r="DQ7" s="24"/>
      <c r="DR7" s="128"/>
      <c r="EB7" s="128"/>
      <c r="EL7" s="128"/>
      <c r="EV7" s="128"/>
      <c r="FF7" s="128"/>
      <c r="FP7" s="128"/>
      <c r="FZ7" s="128"/>
      <c r="GJ7" s="128"/>
      <c r="GT7" s="128"/>
      <c r="HD7" s="128"/>
      <c r="HN7" s="128"/>
      <c r="HX7" s="128"/>
    </row>
    <row xmlns:x14ac="http://schemas.microsoft.com/office/spreadsheetml/2009/9/ac" r="8" s="4" customFormat="true" x14ac:dyDescent="0.25">
      <c r="A8" s="392" t="str">
        <f ca="true">IF(ISBLANK('Data Summary'!A10),"",'Data Summary'!A10)</f>
        <v>COL_2013_UIS</v>
      </c>
      <c r="B8" s="132"/>
      <c r="C8" s="95" t="s">
        <v>140</v>
      </c>
      <c r="D8" s="19"/>
      <c r="E8" s="7"/>
      <c r="F8" s="7"/>
      <c r="G8" s="7"/>
      <c r="H8" s="7"/>
      <c r="I8" s="26"/>
      <c r="J8" s="24"/>
      <c r="K8" s="24"/>
      <c r="L8" s="132"/>
      <c r="M8" s="95" t="s">
        <v>140</v>
      </c>
      <c r="N8" s="19"/>
      <c r="O8" s="7"/>
      <c r="P8" s="7"/>
      <c r="Q8" s="7"/>
      <c r="R8" s="7"/>
      <c r="S8" s="26"/>
      <c r="T8" s="24"/>
      <c r="U8" s="24"/>
      <c r="V8" s="120" t="s">
        <v>185</v>
      </c>
      <c r="W8" s="95" t="s">
        <v>140</v>
      </c>
      <c r="X8" s="19"/>
      <c r="Y8" s="7"/>
      <c r="Z8" s="7"/>
      <c r="AA8" s="7">
        <v>23.9</v>
      </c>
      <c r="AB8" s="7"/>
      <c r="AC8" s="26"/>
      <c r="AD8" s="24"/>
      <c r="AE8" s="24"/>
      <c r="AF8" s="132"/>
      <c r="AG8" s="95" t="s">
        <v>140</v>
      </c>
      <c r="AH8" s="19"/>
      <c r="AI8" s="7"/>
      <c r="AJ8" s="7"/>
      <c r="AK8" s="7"/>
      <c r="AL8" s="7"/>
      <c r="AM8" s="26"/>
      <c r="AN8" s="24"/>
      <c r="AO8" s="24"/>
      <c r="AP8" s="132"/>
      <c r="AQ8" s="95" t="s">
        <v>140</v>
      </c>
      <c r="AR8" s="19"/>
      <c r="AS8" s="7"/>
      <c r="AT8" s="7"/>
      <c r="AU8" s="7"/>
      <c r="AV8" s="7"/>
      <c r="AW8" s="26"/>
      <c r="AX8" s="24"/>
      <c r="AY8" s="24"/>
      <c r="AZ8" s="132"/>
      <c r="BA8" s="95" t="s">
        <v>140</v>
      </c>
      <c r="BB8" s="19"/>
      <c r="BC8" s="7"/>
      <c r="BD8" s="7"/>
      <c r="BE8" s="7"/>
      <c r="BF8" s="7"/>
      <c r="BG8" s="26"/>
      <c r="BH8" s="24"/>
      <c r="BI8" s="24"/>
      <c r="BJ8" s="132"/>
      <c r="BK8" s="95" t="s">
        <v>140</v>
      </c>
      <c r="BL8" s="19"/>
      <c r="BM8" s="7"/>
      <c r="BN8" s="7"/>
      <c r="BO8" s="7"/>
      <c r="BP8" s="7"/>
      <c r="BQ8" s="26"/>
      <c r="BR8" s="24"/>
      <c r="BS8" s="24"/>
      <c r="BT8" s="132"/>
      <c r="BU8" s="95" t="s">
        <v>140</v>
      </c>
      <c r="BV8" s="19"/>
      <c r="BW8" s="7"/>
      <c r="BX8" s="7"/>
      <c r="BY8" s="7"/>
      <c r="BZ8" s="7"/>
      <c r="CA8" s="26"/>
      <c r="CB8" s="24"/>
      <c r="CC8" s="24"/>
      <c r="CD8" s="132"/>
      <c r="CE8" s="95" t="s">
        <v>140</v>
      </c>
      <c r="CF8" s="19"/>
      <c r="CG8" s="7"/>
      <c r="CH8" s="7"/>
      <c r="CI8" s="7"/>
      <c r="CJ8" s="7"/>
      <c r="CK8" s="26"/>
      <c r="CL8" s="24"/>
      <c r="CM8" s="24"/>
      <c r="CN8" s="132"/>
      <c r="CO8" s="95" t="s">
        <v>140</v>
      </c>
      <c r="CP8" s="19"/>
      <c r="CQ8" s="7"/>
      <c r="CR8" s="7"/>
      <c r="CS8" s="7"/>
      <c r="CT8" s="7"/>
      <c r="CU8" s="26"/>
      <c r="CV8" s="24"/>
      <c r="CW8" s="24"/>
      <c r="CX8" s="132"/>
      <c r="CY8" s="95" t="s">
        <v>140</v>
      </c>
      <c r="CZ8" s="19"/>
      <c r="DA8" s="7"/>
      <c r="DB8" s="7"/>
      <c r="DC8" s="7"/>
      <c r="DD8" s="7"/>
      <c r="DE8" s="26"/>
      <c r="DF8" s="24"/>
      <c r="DG8" s="24"/>
      <c r="DH8" s="132"/>
      <c r="DI8" s="95" t="s">
        <v>140</v>
      </c>
      <c r="DJ8" s="19"/>
      <c r="DK8" s="7"/>
      <c r="DL8" s="7"/>
      <c r="DM8" s="7"/>
      <c r="DN8" s="7"/>
      <c r="DO8" s="26"/>
      <c r="DP8" s="24"/>
      <c r="DQ8" s="24"/>
      <c r="DR8" s="128"/>
      <c r="EB8" s="128"/>
      <c r="EL8" s="128"/>
      <c r="EV8" s="128"/>
      <c r="FF8" s="128"/>
      <c r="FP8" s="128"/>
      <c r="FZ8" s="128"/>
      <c r="GJ8" s="128"/>
      <c r="GT8" s="128"/>
      <c r="HD8" s="128"/>
      <c r="HN8" s="128"/>
      <c r="HX8" s="128"/>
    </row>
    <row xmlns:x14ac="http://schemas.microsoft.com/office/spreadsheetml/2009/9/ac" r="9" s="4" customFormat="true" x14ac:dyDescent="0.25">
      <c r="A9" s="392" t="str">
        <f ca="true">IF(ISBLANK('Data Summary'!A11),"",'Data Summary'!A11)</f>
        <v>COL_2017_SIASAR</v>
      </c>
      <c r="B9" s="132"/>
      <c r="C9" s="95" t="s">
        <v>201</v>
      </c>
      <c r="D9" s="19"/>
      <c r="E9" s="7"/>
      <c r="F9" s="7"/>
      <c r="G9" s="7"/>
      <c r="H9" s="7"/>
      <c r="I9" s="26"/>
      <c r="J9" s="24"/>
      <c r="K9" s="24"/>
      <c r="L9" s="132"/>
      <c r="M9" s="95" t="s">
        <v>201</v>
      </c>
      <c r="N9" s="19"/>
      <c r="O9" s="7"/>
      <c r="P9" s="7"/>
      <c r="Q9" s="7"/>
      <c r="R9" s="7"/>
      <c r="S9" s="26"/>
      <c r="T9" s="24"/>
      <c r="U9" s="24"/>
      <c r="V9" s="120" t="s">
        <v>186</v>
      </c>
      <c r="W9" s="95" t="s">
        <v>201</v>
      </c>
      <c r="X9" s="19"/>
      <c r="Y9" s="7"/>
      <c r="Z9" s="7"/>
      <c r="AA9" s="7">
        <f>0.779*AA8</f>
        <v>18.618099999999998</v>
      </c>
      <c r="AB9" s="7"/>
      <c r="AC9" s="26"/>
      <c r="AD9" s="24"/>
      <c r="AE9" s="24"/>
      <c r="AF9" s="132"/>
      <c r="AG9" s="95" t="s">
        <v>201</v>
      </c>
      <c r="AH9" s="19"/>
      <c r="AI9" s="7"/>
      <c r="AJ9" s="7"/>
      <c r="AK9" s="7"/>
      <c r="AL9" s="7"/>
      <c r="AM9" s="26"/>
      <c r="AN9" s="24"/>
      <c r="AO9" s="24"/>
      <c r="AP9" s="132"/>
      <c r="AQ9" s="95" t="s">
        <v>201</v>
      </c>
      <c r="AR9" s="19"/>
      <c r="AS9" s="7"/>
      <c r="AT9" s="7"/>
      <c r="AU9" s="7"/>
      <c r="AV9" s="7"/>
      <c r="AW9" s="26"/>
      <c r="AX9" s="24"/>
      <c r="AY9" s="24"/>
      <c r="AZ9" s="120" t="s">
        <v>278</v>
      </c>
      <c r="BA9" s="95" t="s">
        <v>201</v>
      </c>
      <c r="BB9" s="19"/>
      <c r="BC9" s="7"/>
      <c r="BD9" s="7">
        <v>80.275199999999998</v>
      </c>
      <c r="BE9" s="7"/>
      <c r="BF9" s="7"/>
      <c r="BG9" s="26"/>
      <c r="BH9" s="24"/>
      <c r="BI9" s="24"/>
      <c r="BJ9" s="120" t="s">
        <v>278</v>
      </c>
      <c r="BK9" s="95" t="s">
        <v>201</v>
      </c>
      <c r="BL9" s="19"/>
      <c r="BM9" s="7"/>
      <c r="BN9" s="7">
        <v>86.040999999999997</v>
      </c>
      <c r="BO9" s="7"/>
      <c r="BP9" s="7"/>
      <c r="BQ9" s="26"/>
      <c r="BR9" s="24"/>
      <c r="BS9" s="24"/>
      <c r="BT9" s="120" t="s">
        <v>278</v>
      </c>
      <c r="BU9" s="95" t="s">
        <v>201</v>
      </c>
      <c r="BV9" s="19"/>
      <c r="BW9" s="7"/>
      <c r="BX9" s="7">
        <v>72.502499999999998</v>
      </c>
      <c r="BY9" s="7"/>
      <c r="BZ9" s="7"/>
      <c r="CA9" s="26"/>
      <c r="CB9" s="24"/>
      <c r="CC9" s="24"/>
      <c r="CD9" s="120" t="s">
        <v>296</v>
      </c>
      <c r="CE9" s="95" t="s">
        <v>201</v>
      </c>
      <c r="CF9" s="19">
        <v>16.926930984817773</v>
      </c>
      <c r="CG9" s="7"/>
      <c r="CH9" s="7"/>
      <c r="CI9" s="7"/>
      <c r="CJ9" s="7">
        <v>10.86</v>
      </c>
      <c r="CK9" s="26">
        <v>21.587377715644486</v>
      </c>
      <c r="CL9" s="24"/>
      <c r="CM9" s="24"/>
      <c r="CN9" s="120"/>
      <c r="CO9" s="95" t="s">
        <v>201</v>
      </c>
      <c r="CP9" s="19"/>
      <c r="CQ9" s="7"/>
      <c r="CR9" s="7"/>
      <c r="CS9" s="7"/>
      <c r="CT9" s="7"/>
      <c r="CU9" s="26"/>
      <c r="CV9" s="24"/>
      <c r="CW9" s="24"/>
      <c r="CX9" s="120" t="s">
        <v>278</v>
      </c>
      <c r="CY9" s="95" t="s">
        <v>201</v>
      </c>
      <c r="CZ9" s="19"/>
      <c r="DA9" s="7"/>
      <c r="DB9" s="7">
        <v>71.137500000000003</v>
      </c>
      <c r="DC9" s="7"/>
      <c r="DD9" s="7"/>
      <c r="DE9" s="26"/>
      <c r="DF9" s="24"/>
      <c r="DG9" s="24"/>
      <c r="DH9" s="120" t="s">
        <v>278</v>
      </c>
      <c r="DI9" s="95" t="s">
        <v>201</v>
      </c>
      <c r="DJ9" s="19"/>
      <c r="DK9" s="7"/>
      <c r="DL9" s="7">
        <v>68.584100000000007</v>
      </c>
      <c r="DM9" s="7"/>
      <c r="DN9" s="7"/>
      <c r="DO9" s="26"/>
      <c r="DP9" s="24"/>
      <c r="DQ9" s="24"/>
      <c r="DR9" s="128"/>
      <c r="EB9" s="128"/>
      <c r="EL9" s="128"/>
      <c r="EV9" s="128"/>
      <c r="FF9" s="128"/>
      <c r="FP9" s="128"/>
      <c r="FZ9" s="128"/>
      <c r="GJ9" s="128"/>
      <c r="GT9" s="128"/>
      <c r="HD9" s="128"/>
      <c r="HN9" s="128"/>
      <c r="HX9" s="128"/>
    </row>
    <row xmlns:x14ac="http://schemas.microsoft.com/office/spreadsheetml/2009/9/ac" r="10" s="2" customFormat="true" ht="48" customHeight="true" x14ac:dyDescent="0.25">
      <c r="A10" s="392" t="str">
        <f ca="true">IF(ISBLANK('Data Summary'!A12),"",'Data Summary'!A12)</f>
        <v>COL_2018_SIASAR</v>
      </c>
      <c r="B10" s="123" t="s">
        <v>12</v>
      </c>
      <c r="C10" s="575" t="s">
        <v>187</v>
      </c>
      <c r="D10" s="571"/>
      <c r="E10" s="571"/>
      <c r="F10" s="571"/>
      <c r="G10" s="571"/>
      <c r="H10" s="571"/>
      <c r="I10" s="572"/>
      <c r="J10" s="11"/>
      <c r="K10" s="11"/>
      <c r="L10" s="123" t="s">
        <v>12</v>
      </c>
      <c r="M10" s="575" t="s">
        <v>188</v>
      </c>
      <c r="N10" s="571"/>
      <c r="O10" s="571"/>
      <c r="P10" s="571"/>
      <c r="Q10" s="571"/>
      <c r="R10" s="571"/>
      <c r="S10" s="572"/>
      <c r="T10" s="11"/>
      <c r="U10" s="11"/>
      <c r="V10" s="123" t="s">
        <v>12</v>
      </c>
      <c r="W10" s="575" t="s">
        <v>189</v>
      </c>
      <c r="X10" s="571"/>
      <c r="Y10" s="571"/>
      <c r="Z10" s="571"/>
      <c r="AA10" s="571"/>
      <c r="AB10" s="571"/>
      <c r="AC10" s="572"/>
      <c r="AD10" s="11"/>
      <c r="AE10" s="11"/>
      <c r="AF10" s="123" t="s">
        <v>12</v>
      </c>
      <c r="AG10" s="575" t="s">
        <v>187</v>
      </c>
      <c r="AH10" s="571"/>
      <c r="AI10" s="571"/>
      <c r="AJ10" s="571"/>
      <c r="AK10" s="571"/>
      <c r="AL10" s="571"/>
      <c r="AM10" s="572"/>
      <c r="AN10" s="11"/>
      <c r="AO10" s="11"/>
      <c r="AP10" s="123" t="s">
        <v>12</v>
      </c>
      <c r="AQ10" s="567" t="s">
        <v>289</v>
      </c>
      <c r="AR10" s="568"/>
      <c r="AS10" s="568"/>
      <c r="AT10" s="568"/>
      <c r="AU10" s="568"/>
      <c r="AV10" s="568"/>
      <c r="AW10" s="569"/>
      <c r="AX10" s="11"/>
      <c r="AY10" s="11"/>
      <c r="AZ10" s="123" t="s">
        <v>12</v>
      </c>
      <c r="BA10" s="575"/>
      <c r="BB10" s="571"/>
      <c r="BC10" s="571"/>
      <c r="BD10" s="571"/>
      <c r="BE10" s="571"/>
      <c r="BF10" s="571"/>
      <c r="BG10" s="572"/>
      <c r="BH10" s="11"/>
      <c r="BI10" s="11"/>
      <c r="BJ10" s="123" t="s">
        <v>12</v>
      </c>
      <c r="BK10" s="567"/>
      <c r="BL10" s="568"/>
      <c r="BM10" s="568"/>
      <c r="BN10" s="568"/>
      <c r="BO10" s="568"/>
      <c r="BP10" s="568"/>
      <c r="BQ10" s="569"/>
      <c r="BR10" s="11"/>
      <c r="BS10" s="11"/>
      <c r="BT10" s="123" t="s">
        <v>12</v>
      </c>
      <c r="BU10" s="567"/>
      <c r="BV10" s="568"/>
      <c r="BW10" s="568"/>
      <c r="BX10" s="568"/>
      <c r="BY10" s="568"/>
      <c r="BZ10" s="568"/>
      <c r="CA10" s="569"/>
      <c r="CB10" s="11"/>
      <c r="CC10" s="11"/>
      <c r="CD10" s="123" t="s">
        <v>12</v>
      </c>
      <c r="CE10" s="567" t="s">
        <v>297</v>
      </c>
      <c r="CF10" s="568"/>
      <c r="CG10" s="568"/>
      <c r="CH10" s="568"/>
      <c r="CI10" s="568"/>
      <c r="CJ10" s="568"/>
      <c r="CK10" s="569"/>
      <c r="CL10" s="11"/>
      <c r="CM10" s="11"/>
      <c r="CN10" s="123" t="s">
        <v>12</v>
      </c>
      <c r="CO10" s="567" t="s">
        <v>289</v>
      </c>
      <c r="CP10" s="568"/>
      <c r="CQ10" s="568"/>
      <c r="CR10" s="568"/>
      <c r="CS10" s="568"/>
      <c r="CT10" s="568"/>
      <c r="CU10" s="569"/>
      <c r="CV10" s="11"/>
      <c r="CW10" s="11"/>
      <c r="CX10" s="123" t="s">
        <v>12</v>
      </c>
      <c r="CY10" s="567"/>
      <c r="CZ10" s="568"/>
      <c r="DA10" s="568"/>
      <c r="DB10" s="568"/>
      <c r="DC10" s="568"/>
      <c r="DD10" s="568"/>
      <c r="DE10" s="569"/>
      <c r="DF10" s="11"/>
      <c r="DG10" s="11"/>
      <c r="DH10" s="123" t="s">
        <v>12</v>
      </c>
      <c r="DI10" s="567"/>
      <c r="DJ10" s="568"/>
      <c r="DK10" s="568"/>
      <c r="DL10" s="568"/>
      <c r="DM10" s="568"/>
      <c r="DN10" s="568"/>
      <c r="DO10" s="569"/>
      <c r="DP10" s="11"/>
      <c r="DQ10" s="11"/>
      <c r="DR10" s="131"/>
      <c r="EB10" s="131"/>
      <c r="EL10" s="131"/>
      <c r="EV10" s="131"/>
      <c r="FF10" s="131"/>
      <c r="FP10" s="131"/>
      <c r="FZ10" s="131"/>
      <c r="GJ10" s="131"/>
      <c r="GT10" s="131"/>
      <c r="HD10" s="131"/>
      <c r="HN10" s="131"/>
      <c r="HX10" s="131"/>
    </row>
    <row xmlns:x14ac="http://schemas.microsoft.com/office/spreadsheetml/2009/9/ac" r="11" s="2" customFormat="true" ht="15.6" customHeight="true" x14ac:dyDescent="0.25">
      <c r="A11" s="392" t="str">
        <f ca="true">IF(ISBLANK('Data Summary'!A13),"",'Data Summary'!A13)</f>
        <v>COL_2019_SIASAR</v>
      </c>
      <c r="B11" s="123"/>
      <c r="C11" s="106" t="s">
        <v>120</v>
      </c>
      <c r="D11" s="104"/>
      <c r="E11" s="104"/>
      <c r="F11" s="104"/>
      <c r="G11" s="104"/>
      <c r="H11" s="104"/>
      <c r="I11" s="105"/>
      <c r="J11" s="11"/>
      <c r="K11" s="11"/>
      <c r="L11" s="123"/>
      <c r="M11" s="106" t="s">
        <v>120</v>
      </c>
      <c r="N11" s="55" t="s">
        <v>175</v>
      </c>
      <c r="O11" s="55"/>
      <c r="P11" s="55"/>
      <c r="Q11" s="55"/>
      <c r="R11" s="55"/>
      <c r="S11" s="102"/>
      <c r="T11" s="11"/>
      <c r="U11" s="11"/>
      <c r="V11" s="123"/>
      <c r="W11" s="106" t="s">
        <v>120</v>
      </c>
      <c r="X11" s="104"/>
      <c r="Y11" s="104"/>
      <c r="Z11" s="104"/>
      <c r="AA11" s="104"/>
      <c r="AB11" s="104"/>
      <c r="AC11" s="105"/>
      <c r="AD11" s="11"/>
      <c r="AE11" s="11"/>
      <c r="AF11" s="123"/>
      <c r="AG11" s="106" t="s">
        <v>120</v>
      </c>
      <c r="AH11" s="104"/>
      <c r="AI11" s="104"/>
      <c r="AJ11" s="104"/>
      <c r="AK11" s="104"/>
      <c r="AL11" s="104"/>
      <c r="AM11" s="105"/>
      <c r="AN11" s="11"/>
      <c r="AO11" s="11"/>
      <c r="AP11" s="123"/>
      <c r="AQ11" s="379" t="s">
        <v>120</v>
      </c>
      <c r="AR11" s="376"/>
      <c r="AS11" s="376"/>
      <c r="AT11" s="376"/>
      <c r="AU11" s="376"/>
      <c r="AV11" s="376"/>
      <c r="AW11" s="377"/>
      <c r="AX11" s="11"/>
      <c r="AY11" s="11"/>
      <c r="AZ11" s="123"/>
      <c r="BA11" s="386" t="s">
        <v>120</v>
      </c>
      <c r="BB11" s="383"/>
      <c r="BC11" s="383"/>
      <c r="BD11" s="383"/>
      <c r="BE11" s="383"/>
      <c r="BF11" s="383"/>
      <c r="BG11" s="384"/>
      <c r="BH11" s="11"/>
      <c r="BI11" s="11"/>
      <c r="BJ11" s="123"/>
      <c r="BK11" s="386" t="s">
        <v>120</v>
      </c>
      <c r="BL11" s="383"/>
      <c r="BM11" s="383"/>
      <c r="BN11" s="383"/>
      <c r="BO11" s="383"/>
      <c r="BP11" s="383"/>
      <c r="BQ11" s="384"/>
      <c r="BR11" s="11"/>
      <c r="BS11" s="11"/>
      <c r="BT11" s="123"/>
      <c r="BU11" s="386" t="s">
        <v>120</v>
      </c>
      <c r="BV11" s="383"/>
      <c r="BW11" s="383"/>
      <c r="BX11" s="383"/>
      <c r="BY11" s="383"/>
      <c r="BZ11" s="383"/>
      <c r="CA11" s="384"/>
      <c r="CB11" s="11"/>
      <c r="CC11" s="11"/>
      <c r="CD11" s="123"/>
      <c r="CE11" s="386" t="s">
        <v>120</v>
      </c>
      <c r="CF11" s="383"/>
      <c r="CG11" s="383"/>
      <c r="CH11" s="383"/>
      <c r="CI11" s="383"/>
      <c r="CJ11" s="383"/>
      <c r="CK11" s="384"/>
      <c r="CL11" s="11"/>
      <c r="CM11" s="11"/>
      <c r="CN11" s="123"/>
      <c r="CO11" s="386" t="s">
        <v>120</v>
      </c>
      <c r="CP11" s="383"/>
      <c r="CQ11" s="383"/>
      <c r="CR11" s="383"/>
      <c r="CS11" s="383"/>
      <c r="CT11" s="383"/>
      <c r="CU11" s="384"/>
      <c r="CV11" s="11"/>
      <c r="CW11" s="11"/>
      <c r="CX11" s="123"/>
      <c r="CY11" s="386" t="s">
        <v>120</v>
      </c>
      <c r="CZ11" s="383"/>
      <c r="DA11" s="383"/>
      <c r="DB11" s="383"/>
      <c r="DC11" s="383"/>
      <c r="DD11" s="383"/>
      <c r="DE11" s="384"/>
      <c r="DF11" s="11"/>
      <c r="DG11" s="11"/>
      <c r="DH11" s="123"/>
      <c r="DI11" s="386" t="s">
        <v>120</v>
      </c>
      <c r="DJ11" s="383"/>
      <c r="DK11" s="383"/>
      <c r="DL11" s="383"/>
      <c r="DM11" s="383"/>
      <c r="DN11" s="383"/>
      <c r="DO11" s="384"/>
      <c r="DP11" s="11"/>
      <c r="DQ11" s="11"/>
      <c r="DR11" s="131"/>
      <c r="EB11" s="131"/>
      <c r="EL11" s="131"/>
      <c r="EV11" s="131"/>
      <c r="FF11" s="131"/>
      <c r="FP11" s="131"/>
      <c r="FZ11" s="131"/>
      <c r="GJ11" s="131"/>
      <c r="GT11" s="131"/>
      <c r="HD11" s="131"/>
      <c r="HN11" s="131"/>
      <c r="HX11" s="131"/>
    </row>
    <row xmlns:x14ac="http://schemas.microsoft.com/office/spreadsheetml/2009/9/ac" r="12" s="2" customFormat="true" ht="15" customHeight="true" x14ac:dyDescent="0.25">
      <c r="A12" s="392" t="str">
        <f ca="true">IF(ISBLANK('Data Summary'!A14),"",'Data Summary'!A14)</f>
        <v>COL_2019_UIS</v>
      </c>
      <c r="B12" s="123"/>
      <c r="C12" s="106" t="s">
        <v>126</v>
      </c>
      <c r="D12" s="55"/>
      <c r="E12" s="55"/>
      <c r="F12" s="55"/>
      <c r="G12" s="55"/>
      <c r="H12" s="55"/>
      <c r="I12" s="102"/>
      <c r="J12" s="11"/>
      <c r="K12" s="11"/>
      <c r="L12" s="123"/>
      <c r="M12" s="106" t="s">
        <v>126</v>
      </c>
      <c r="N12" s="55" t="s">
        <v>175</v>
      </c>
      <c r="O12" s="55"/>
      <c r="P12" s="55"/>
      <c r="Q12" s="55"/>
      <c r="R12" s="55"/>
      <c r="S12" s="102"/>
      <c r="T12" s="11"/>
      <c r="U12" s="11"/>
      <c r="V12" s="123"/>
      <c r="W12" s="106" t="s">
        <v>126</v>
      </c>
      <c r="X12" s="55"/>
      <c r="Y12" s="55"/>
      <c r="Z12" s="55"/>
      <c r="AA12" s="55"/>
      <c r="AB12" s="55"/>
      <c r="AC12" s="102"/>
      <c r="AD12" s="11"/>
      <c r="AE12" s="11"/>
      <c r="AF12" s="123"/>
      <c r="AG12" s="106" t="s">
        <v>126</v>
      </c>
      <c r="AH12" s="55"/>
      <c r="AI12" s="55"/>
      <c r="AJ12" s="55"/>
      <c r="AK12" s="55"/>
      <c r="AL12" s="55"/>
      <c r="AM12" s="102"/>
      <c r="AN12" s="11"/>
      <c r="AO12" s="11"/>
      <c r="AP12" s="123"/>
      <c r="AQ12" s="379" t="s">
        <v>126</v>
      </c>
      <c r="AR12" s="55"/>
      <c r="AS12" s="55"/>
      <c r="AT12" s="55"/>
      <c r="AU12" s="55"/>
      <c r="AV12" s="55"/>
      <c r="AW12" s="102"/>
      <c r="AX12" s="11"/>
      <c r="AY12" s="11"/>
      <c r="AZ12" s="123"/>
      <c r="BA12" s="386" t="s">
        <v>126</v>
      </c>
      <c r="BB12" s="55"/>
      <c r="BC12" s="55"/>
      <c r="BD12" s="55"/>
      <c r="BE12" s="55"/>
      <c r="BF12" s="55"/>
      <c r="BG12" s="102"/>
      <c r="BH12" s="11"/>
      <c r="BI12" s="11"/>
      <c r="BJ12" s="123"/>
      <c r="BK12" s="386" t="s">
        <v>126</v>
      </c>
      <c r="BL12" s="55"/>
      <c r="BM12" s="55"/>
      <c r="BN12" s="55"/>
      <c r="BO12" s="55"/>
      <c r="BP12" s="55"/>
      <c r="BQ12" s="102"/>
      <c r="BR12" s="11"/>
      <c r="BS12" s="11"/>
      <c r="BT12" s="123"/>
      <c r="BU12" s="386" t="s">
        <v>126</v>
      </c>
      <c r="BV12" s="55"/>
      <c r="BW12" s="55"/>
      <c r="BX12" s="55"/>
      <c r="BY12" s="55"/>
      <c r="BZ12" s="55"/>
      <c r="CA12" s="102"/>
      <c r="CB12" s="11"/>
      <c r="CC12" s="11"/>
      <c r="CD12" s="123"/>
      <c r="CE12" s="386" t="s">
        <v>126</v>
      </c>
      <c r="CF12" s="55"/>
      <c r="CG12" s="55"/>
      <c r="CH12" s="55"/>
      <c r="CI12" s="55"/>
      <c r="CJ12" s="55"/>
      <c r="CK12" s="102"/>
      <c r="CL12" s="11"/>
      <c r="CM12" s="11"/>
      <c r="CN12" s="123"/>
      <c r="CO12" s="386" t="s">
        <v>126</v>
      </c>
      <c r="CP12" s="55"/>
      <c r="CQ12" s="55"/>
      <c r="CR12" s="55"/>
      <c r="CS12" s="55"/>
      <c r="CT12" s="55"/>
      <c r="CU12" s="102"/>
      <c r="CV12" s="11"/>
      <c r="CW12" s="11"/>
      <c r="CX12" s="123"/>
      <c r="CY12" s="386" t="s">
        <v>126</v>
      </c>
      <c r="CZ12" s="55"/>
      <c r="DA12" s="55"/>
      <c r="DB12" s="55"/>
      <c r="DC12" s="55"/>
      <c r="DD12" s="55"/>
      <c r="DE12" s="102"/>
      <c r="DF12" s="11"/>
      <c r="DG12" s="11"/>
      <c r="DH12" s="123"/>
      <c r="DI12" s="386" t="s">
        <v>126</v>
      </c>
      <c r="DJ12" s="55"/>
      <c r="DK12" s="55"/>
      <c r="DL12" s="55"/>
      <c r="DM12" s="55"/>
      <c r="DN12" s="55"/>
      <c r="DO12" s="102"/>
      <c r="DP12" s="11"/>
      <c r="DQ12" s="11"/>
      <c r="DR12" s="131"/>
      <c r="EB12" s="131"/>
      <c r="EL12" s="131"/>
      <c r="EV12" s="131"/>
      <c r="FF12" s="131"/>
      <c r="FP12" s="131"/>
      <c r="FZ12" s="131"/>
      <c r="GJ12" s="131"/>
      <c r="GT12" s="131"/>
      <c r="HD12" s="131"/>
      <c r="HN12" s="131"/>
      <c r="HX12" s="131"/>
    </row>
    <row xmlns:x14ac="http://schemas.microsoft.com/office/spreadsheetml/2009/9/ac" r="13" s="2" customFormat="true" ht="15" customHeight="true" x14ac:dyDescent="0.25">
      <c r="A13" s="392" t="str">
        <f ca="true">IF(ISBLANK('Data Summary'!A15),"",'Data Summary'!A15)</f>
        <v>COL_2019_LLECE</v>
      </c>
      <c r="B13" s="123"/>
      <c r="C13" s="106" t="s">
        <v>103</v>
      </c>
      <c r="D13" s="55"/>
      <c r="E13" s="55"/>
      <c r="F13" s="55"/>
      <c r="G13" s="55"/>
      <c r="H13" s="55"/>
      <c r="I13" s="102"/>
      <c r="J13" s="11"/>
      <c r="K13" s="11"/>
      <c r="L13" s="123"/>
      <c r="M13" s="106" t="s">
        <v>103</v>
      </c>
      <c r="N13" s="55"/>
      <c r="O13" s="55"/>
      <c r="P13" s="55"/>
      <c r="Q13" s="55"/>
      <c r="R13" s="55"/>
      <c r="S13" s="102"/>
      <c r="T13" s="11"/>
      <c r="U13" s="11"/>
      <c r="V13" s="123"/>
      <c r="W13" s="106" t="s">
        <v>103</v>
      </c>
      <c r="X13" s="55"/>
      <c r="Y13" s="55"/>
      <c r="Z13" s="55"/>
      <c r="AA13" s="55" t="s">
        <v>175</v>
      </c>
      <c r="AB13" s="55"/>
      <c r="AC13" s="102"/>
      <c r="AD13" s="11"/>
      <c r="AE13" s="11"/>
      <c r="AF13" s="123"/>
      <c r="AG13" s="106" t="s">
        <v>103</v>
      </c>
      <c r="AH13" s="55"/>
      <c r="AI13" s="55"/>
      <c r="AJ13" s="55"/>
      <c r="AK13" s="55"/>
      <c r="AL13" s="55"/>
      <c r="AM13" s="102"/>
      <c r="AN13" s="11"/>
      <c r="AO13" s="11"/>
      <c r="AP13" s="123"/>
      <c r="AQ13" s="379" t="s">
        <v>103</v>
      </c>
      <c r="AR13" s="55"/>
      <c r="AS13" s="55"/>
      <c r="AT13" s="55"/>
      <c r="AU13" s="55"/>
      <c r="AV13" s="55"/>
      <c r="AW13" s="102"/>
      <c r="AX13" s="11"/>
      <c r="AY13" s="11"/>
      <c r="AZ13" s="123"/>
      <c r="BA13" s="386" t="s">
        <v>103</v>
      </c>
      <c r="BB13" s="55"/>
      <c r="BC13" s="55"/>
      <c r="BD13" s="55" t="s">
        <v>175</v>
      </c>
      <c r="BE13" s="55"/>
      <c r="BF13" s="55"/>
      <c r="BG13" s="102"/>
      <c r="BH13" s="11"/>
      <c r="BI13" s="11"/>
      <c r="BJ13" s="123"/>
      <c r="BK13" s="386" t="s">
        <v>103</v>
      </c>
      <c r="BL13" s="55"/>
      <c r="BM13" s="55"/>
      <c r="BN13" s="55" t="s">
        <v>175</v>
      </c>
      <c r="BO13" s="55"/>
      <c r="BP13" s="55"/>
      <c r="BQ13" s="102"/>
      <c r="BR13" s="11"/>
      <c r="BS13" s="11"/>
      <c r="BT13" s="123"/>
      <c r="BU13" s="386" t="s">
        <v>103</v>
      </c>
      <c r="BV13" s="55"/>
      <c r="BW13" s="55"/>
      <c r="BX13" s="55" t="s">
        <v>175</v>
      </c>
      <c r="BY13" s="55"/>
      <c r="BZ13" s="55"/>
      <c r="CA13" s="102"/>
      <c r="CB13" s="11"/>
      <c r="CC13" s="11"/>
      <c r="CD13" s="123"/>
      <c r="CE13" s="386" t="s">
        <v>103</v>
      </c>
      <c r="CF13" s="55" t="s">
        <v>175</v>
      </c>
      <c r="CG13" s="55"/>
      <c r="CH13" s="55"/>
      <c r="CI13" s="55"/>
      <c r="CJ13" s="55" t="s">
        <v>175</v>
      </c>
      <c r="CK13" s="102" t="s">
        <v>175</v>
      </c>
      <c r="CL13" s="11"/>
      <c r="CM13" s="11"/>
      <c r="CN13" s="123"/>
      <c r="CO13" s="386" t="s">
        <v>103</v>
      </c>
      <c r="CP13" s="55"/>
      <c r="CQ13" s="55"/>
      <c r="CR13" s="55"/>
      <c r="CS13" s="55"/>
      <c r="CT13" s="55"/>
      <c r="CU13" s="102"/>
      <c r="CV13" s="11"/>
      <c r="CW13" s="11"/>
      <c r="CX13" s="123"/>
      <c r="CY13" s="386" t="s">
        <v>103</v>
      </c>
      <c r="CZ13" s="55"/>
      <c r="DA13" s="55"/>
      <c r="DB13" s="55" t="s">
        <v>175</v>
      </c>
      <c r="DC13" s="55"/>
      <c r="DD13" s="55"/>
      <c r="DE13" s="102"/>
      <c r="DF13" s="11"/>
      <c r="DG13" s="11"/>
      <c r="DH13" s="123"/>
      <c r="DI13" s="386" t="s">
        <v>103</v>
      </c>
      <c r="DJ13" s="55"/>
      <c r="DK13" s="55"/>
      <c r="DL13" s="55" t="s">
        <v>175</v>
      </c>
      <c r="DM13" s="55"/>
      <c r="DN13" s="55"/>
      <c r="DO13" s="102"/>
      <c r="DP13" s="11"/>
      <c r="DQ13" s="11"/>
      <c r="DR13" s="131"/>
      <c r="EB13" s="131"/>
      <c r="EL13" s="131"/>
      <c r="EV13" s="131"/>
      <c r="FF13" s="131"/>
      <c r="FP13" s="131"/>
      <c r="FZ13" s="131"/>
      <c r="GJ13" s="131"/>
      <c r="GT13" s="131"/>
      <c r="HD13" s="131"/>
      <c r="HN13" s="131"/>
      <c r="HX13" s="131"/>
    </row>
    <row xmlns:x14ac="http://schemas.microsoft.com/office/spreadsheetml/2009/9/ac" r="14" ht="15.75" customHeight="true" x14ac:dyDescent="0.25">
      <c r="A14" s="392" t="str">
        <f ca="true">IF(ISBLANK('Data Summary'!A16),"",'Data Summary'!A16)</f>
        <v>COL_2020_SIASAR</v>
      </c>
      <c r="B14" s="124"/>
      <c r="C14" s="96" t="s">
        <v>23</v>
      </c>
      <c r="D14" s="10"/>
      <c r="E14" s="10"/>
      <c r="F14" s="10"/>
      <c r="G14" s="74"/>
      <c r="H14" s="75"/>
      <c r="I14" s="76"/>
      <c r="J14" s="11"/>
      <c r="K14" s="11"/>
      <c r="L14" s="124"/>
      <c r="M14" s="96" t="s">
        <v>23</v>
      </c>
      <c r="N14" s="10"/>
      <c r="O14" s="10"/>
      <c r="P14" s="10"/>
      <c r="Q14" s="74"/>
      <c r="R14" s="75"/>
      <c r="S14" s="76"/>
      <c r="T14" s="11"/>
      <c r="U14" s="11"/>
      <c r="V14" s="124"/>
      <c r="W14" s="96" t="s">
        <v>23</v>
      </c>
      <c r="X14" s="10"/>
      <c r="Y14" s="10"/>
      <c r="Z14" s="10"/>
      <c r="AA14" s="74"/>
      <c r="AB14" s="75"/>
      <c r="AC14" s="76"/>
      <c r="AD14" s="11"/>
      <c r="AE14" s="11"/>
      <c r="AF14" s="124"/>
      <c r="AG14" s="96" t="s">
        <v>23</v>
      </c>
      <c r="AH14" s="10"/>
      <c r="AI14" s="10"/>
      <c r="AJ14" s="10"/>
      <c r="AK14" s="74"/>
      <c r="AL14" s="75"/>
      <c r="AM14" s="76"/>
      <c r="AN14" s="11"/>
      <c r="AO14" s="11"/>
      <c r="AP14" s="124"/>
      <c r="AQ14" s="96" t="s">
        <v>23</v>
      </c>
      <c r="AR14" s="10"/>
      <c r="AS14" s="10"/>
      <c r="AT14" s="10"/>
      <c r="AU14" s="74"/>
      <c r="AV14" s="75"/>
      <c r="AW14" s="76"/>
      <c r="AX14" s="11"/>
      <c r="AY14" s="11"/>
      <c r="AZ14" s="124"/>
      <c r="BA14" s="96" t="s">
        <v>23</v>
      </c>
      <c r="BB14" s="10"/>
      <c r="BC14" s="10"/>
      <c r="BD14" s="10" t="s">
        <v>271</v>
      </c>
      <c r="BE14" s="74"/>
      <c r="BF14" s="75"/>
      <c r="BG14" s="76"/>
      <c r="BH14" s="11"/>
      <c r="BI14" s="11"/>
      <c r="BJ14" s="124"/>
      <c r="BK14" s="96" t="s">
        <v>23</v>
      </c>
      <c r="BL14" s="10"/>
      <c r="BM14" s="10"/>
      <c r="BN14" s="10" t="s">
        <v>271</v>
      </c>
      <c r="BO14" s="74"/>
      <c r="BP14" s="75"/>
      <c r="BQ14" s="76"/>
      <c r="BR14" s="11"/>
      <c r="BS14" s="11"/>
      <c r="BT14" s="124"/>
      <c r="BU14" s="96" t="s">
        <v>23</v>
      </c>
      <c r="BV14" s="10"/>
      <c r="BW14" s="10"/>
      <c r="BX14" s="10" t="s">
        <v>271</v>
      </c>
      <c r="BY14" s="74"/>
      <c r="BZ14" s="75"/>
      <c r="CA14" s="76"/>
      <c r="CB14" s="11"/>
      <c r="CC14" s="11"/>
      <c r="CD14" s="124"/>
      <c r="CE14" s="96" t="s">
        <v>23</v>
      </c>
      <c r="CF14" s="10" t="s">
        <v>271</v>
      </c>
      <c r="CG14" s="10" t="s">
        <v>271</v>
      </c>
      <c r="CH14" s="10" t="s">
        <v>271</v>
      </c>
      <c r="CI14" s="74" t="s">
        <v>271</v>
      </c>
      <c r="CJ14" s="75" t="s">
        <v>271</v>
      </c>
      <c r="CK14" s="76" t="s">
        <v>271</v>
      </c>
      <c r="CL14" s="11"/>
      <c r="CM14" s="11"/>
      <c r="CN14" s="124"/>
      <c r="CO14" s="96" t="s">
        <v>23</v>
      </c>
      <c r="CP14" s="10" t="s">
        <v>271</v>
      </c>
      <c r="CQ14" s="10" t="s">
        <v>271</v>
      </c>
      <c r="CR14" s="10" t="s">
        <v>271</v>
      </c>
      <c r="CS14" s="74" t="s">
        <v>271</v>
      </c>
      <c r="CT14" s="75" t="s">
        <v>271</v>
      </c>
      <c r="CU14" s="76" t="s">
        <v>271</v>
      </c>
      <c r="CV14" s="11"/>
      <c r="CW14" s="11"/>
      <c r="CX14" s="124"/>
      <c r="CY14" s="96" t="s">
        <v>23</v>
      </c>
      <c r="CZ14" s="10"/>
      <c r="DA14" s="10"/>
      <c r="DB14" s="10" t="s">
        <v>271</v>
      </c>
      <c r="DC14" s="74"/>
      <c r="DD14" s="75"/>
      <c r="DE14" s="76"/>
      <c r="DF14" s="11"/>
      <c r="DG14" s="11"/>
      <c r="DH14" s="124"/>
      <c r="DI14" s="96" t="s">
        <v>23</v>
      </c>
      <c r="DJ14" s="10"/>
      <c r="DK14" s="10"/>
      <c r="DL14" s="10" t="s">
        <v>271</v>
      </c>
      <c r="DM14" s="74"/>
      <c r="DN14" s="75"/>
      <c r="DO14" s="76"/>
      <c r="DP14" s="11"/>
      <c r="DQ14" s="11"/>
    </row>
    <row xmlns:x14ac="http://schemas.microsoft.com/office/spreadsheetml/2009/9/ac" r="15" ht="15.75" customHeight="true" thickBot="true" x14ac:dyDescent="0.3">
      <c r="A15" s="392" t="str">
        <f ca="true">IF(ISBLANK('Data Summary'!A17),"",'Data Summary'!A17)</f>
        <v>COL_2021_SIASAR</v>
      </c>
      <c r="B15" s="125"/>
      <c r="C15" s="97" t="s">
        <v>20</v>
      </c>
      <c r="D15" s="29"/>
      <c r="E15" s="29"/>
      <c r="F15" s="29"/>
      <c r="G15" s="29"/>
      <c r="H15" s="29"/>
      <c r="I15" s="30"/>
      <c r="J15" s="25"/>
      <c r="K15" s="25"/>
      <c r="L15" s="125"/>
      <c r="M15" s="97" t="s">
        <v>20</v>
      </c>
      <c r="N15" s="78">
        <v>21799</v>
      </c>
      <c r="O15" s="78"/>
      <c r="P15" s="78"/>
      <c r="Q15" s="78"/>
      <c r="R15" s="78"/>
      <c r="S15" s="30"/>
      <c r="T15" s="25"/>
      <c r="U15" s="25"/>
      <c r="V15" s="125"/>
      <c r="W15" s="97" t="s">
        <v>20</v>
      </c>
      <c r="X15" s="78"/>
      <c r="Y15" s="78"/>
      <c r="Z15" s="78"/>
      <c r="AA15" s="78">
        <v>3664</v>
      </c>
      <c r="AB15" s="78"/>
      <c r="AC15" s="30"/>
      <c r="AD15" s="25"/>
      <c r="AE15" s="25"/>
      <c r="AF15" s="125"/>
      <c r="AG15" s="97" t="s">
        <v>20</v>
      </c>
      <c r="AH15" s="29"/>
      <c r="AI15" s="29"/>
      <c r="AJ15" s="29"/>
      <c r="AK15" s="29"/>
      <c r="AL15" s="29"/>
      <c r="AM15" s="30"/>
      <c r="AN15" s="25"/>
      <c r="AO15" s="25"/>
      <c r="AP15" s="125"/>
      <c r="AQ15" s="97" t="s">
        <v>20</v>
      </c>
      <c r="AR15" s="29"/>
      <c r="AS15" s="29"/>
      <c r="AT15" s="29"/>
      <c r="AU15" s="29"/>
      <c r="AV15" s="29"/>
      <c r="AW15" s="30"/>
      <c r="AX15" s="25"/>
      <c r="AY15" s="25"/>
      <c r="AZ15" s="125"/>
      <c r="BA15" s="97" t="s">
        <v>20</v>
      </c>
      <c r="BB15" s="29"/>
      <c r="BC15" s="29"/>
      <c r="BD15" s="29">
        <v>436</v>
      </c>
      <c r="BE15" s="29"/>
      <c r="BF15" s="29"/>
      <c r="BG15" s="30"/>
      <c r="BH15" s="25"/>
      <c r="BI15" s="25"/>
      <c r="BJ15" s="125"/>
      <c r="BK15" s="97" t="s">
        <v>20</v>
      </c>
      <c r="BL15" s="29"/>
      <c r="BM15" s="29"/>
      <c r="BN15" s="29">
        <v>1268</v>
      </c>
      <c r="BO15" s="29"/>
      <c r="BP15" s="29"/>
      <c r="BQ15" s="30"/>
      <c r="BR15" s="25"/>
      <c r="BS15" s="25"/>
      <c r="BT15" s="125"/>
      <c r="BU15" s="97" t="s">
        <v>20</v>
      </c>
      <c r="BV15" s="29"/>
      <c r="BW15" s="29"/>
      <c r="BX15" s="29">
        <v>1982</v>
      </c>
      <c r="BY15" s="29"/>
      <c r="BZ15" s="29"/>
      <c r="CA15" s="30"/>
      <c r="CB15" s="25"/>
      <c r="CC15" s="25"/>
      <c r="CD15" s="125"/>
      <c r="CE15" s="97" t="s">
        <v>20</v>
      </c>
      <c r="CF15" s="29" t="s">
        <v>271</v>
      </c>
      <c r="CG15" s="29" t="s">
        <v>271</v>
      </c>
      <c r="CH15" s="29" t="s">
        <v>271</v>
      </c>
      <c r="CI15" s="29" t="s">
        <v>271</v>
      </c>
      <c r="CJ15" s="29" t="s">
        <v>271</v>
      </c>
      <c r="CK15" s="30" t="s">
        <v>271</v>
      </c>
      <c r="CL15" s="25"/>
      <c r="CM15" s="25"/>
      <c r="CN15" s="125"/>
      <c r="CO15" s="97" t="s">
        <v>20</v>
      </c>
      <c r="CP15" s="29">
        <v>189</v>
      </c>
      <c r="CQ15" s="29">
        <v>139</v>
      </c>
      <c r="CR15" s="29">
        <v>50</v>
      </c>
      <c r="CS15" s="29" t="s">
        <v>271</v>
      </c>
      <c r="CT15" s="29">
        <v>189</v>
      </c>
      <c r="CU15" s="30">
        <v>171</v>
      </c>
      <c r="CV15" s="25"/>
      <c r="CW15" s="25"/>
      <c r="CX15" s="125"/>
      <c r="CY15" s="97" t="s">
        <v>20</v>
      </c>
      <c r="CZ15" s="29"/>
      <c r="DA15" s="29"/>
      <c r="DB15" s="29">
        <v>589</v>
      </c>
      <c r="DC15" s="29"/>
      <c r="DD15" s="29"/>
      <c r="DE15" s="30"/>
      <c r="DF15" s="25"/>
      <c r="DG15" s="25"/>
      <c r="DH15" s="125"/>
      <c r="DI15" s="97" t="s">
        <v>20</v>
      </c>
      <c r="DJ15" s="29"/>
      <c r="DK15" s="29"/>
      <c r="DL15" s="29">
        <v>678</v>
      </c>
      <c r="DM15" s="29"/>
      <c r="DN15" s="29"/>
      <c r="DO15" s="30"/>
      <c r="DP15" s="25"/>
      <c r="DQ15" s="25"/>
    </row>
    <row xmlns:x14ac="http://schemas.microsoft.com/office/spreadsheetml/2009/9/ac" r="16" s="3" customFormat="true" x14ac:dyDescent="0.25">
      <c r="A16" s="393" t="str">
        <f ca="true">IF(ISBLANK('Data Summary'!A18),"",'Data Summary'!A18)</f>
        <v/>
      </c>
      <c r="B16" s="126"/>
      <c r="L16" s="126"/>
      <c r="V16" s="126"/>
      <c r="AF16" s="126"/>
      <c r="AP16" s="126"/>
      <c r="AZ16" s="126"/>
      <c r="BJ16" s="126"/>
      <c r="BK16" s="126"/>
      <c r="BT16" s="126"/>
      <c r="CD16" s="126"/>
      <c r="CN16" s="126"/>
      <c r="CX16" s="126"/>
      <c r="DH16" s="126"/>
      <c r="DR16" s="126"/>
      <c r="EB16" s="126"/>
      <c r="EL16" s="126"/>
      <c r="EV16" s="126"/>
      <c r="FF16" s="126"/>
      <c r="FP16" s="126"/>
      <c r="FZ16" s="126"/>
      <c r="GJ16" s="126"/>
      <c r="GT16" s="126"/>
      <c r="HD16" s="126"/>
      <c r="HN16" s="126"/>
      <c r="HX16" s="126"/>
    </row>
    <row xmlns:x14ac="http://schemas.microsoft.com/office/spreadsheetml/2009/9/ac" r="17" s="3" customFormat="true" x14ac:dyDescent="0.25">
      <c r="A17" s="393" t="str">
        <f ca="true">IF(ISBLANK('Data Summary'!A19),"",'Data Summary'!A19)</f>
        <v/>
      </c>
      <c r="B17" s="126"/>
      <c r="L17" s="126"/>
      <c r="V17" s="126"/>
      <c r="AF17" s="126"/>
      <c r="AP17" s="126"/>
      <c r="AZ17" s="126"/>
      <c r="BJ17" s="126"/>
      <c r="BK17" s="126"/>
      <c r="BT17" s="126"/>
      <c r="CD17" s="126"/>
      <c r="CN17" s="126"/>
      <c r="CX17" s="126"/>
      <c r="DH17" s="126"/>
      <c r="DR17" s="126"/>
      <c r="EB17" s="126"/>
      <c r="EL17" s="126"/>
      <c r="EV17" s="126"/>
      <c r="FF17" s="126"/>
      <c r="FP17" s="126"/>
      <c r="FZ17" s="126"/>
      <c r="GJ17" s="126"/>
      <c r="GT17" s="126"/>
      <c r="HD17" s="126"/>
      <c r="HN17" s="126"/>
      <c r="HX17" s="126"/>
    </row>
    <row xmlns:x14ac="http://schemas.microsoft.com/office/spreadsheetml/2009/9/ac" r="18" s="3" customFormat="true" x14ac:dyDescent="0.25">
      <c r="A18" s="393" t="str">
        <f ca="true">IF(ISBLANK('Data Summary'!A20),"",'Data Summary'!A20)</f>
        <v/>
      </c>
      <c r="B18" s="126"/>
      <c r="L18" s="126"/>
      <c r="V18" s="126"/>
      <c r="AF18" s="126"/>
      <c r="AP18" s="126"/>
      <c r="AZ18" s="126"/>
      <c r="BJ18" s="126"/>
      <c r="BK18" s="126"/>
      <c r="BT18" s="126"/>
      <c r="CD18" s="126"/>
      <c r="CN18" s="126"/>
      <c r="CX18" s="126"/>
      <c r="DH18" s="126"/>
      <c r="DR18" s="126"/>
      <c r="EB18" s="126"/>
      <c r="EL18" s="126"/>
      <c r="EV18" s="126"/>
      <c r="FF18" s="126"/>
      <c r="FP18" s="126"/>
      <c r="FZ18" s="126"/>
      <c r="GJ18" s="126"/>
      <c r="GT18" s="126"/>
      <c r="HD18" s="126"/>
      <c r="HN18" s="126"/>
      <c r="HX18" s="126"/>
    </row>
    <row xmlns:x14ac="http://schemas.microsoft.com/office/spreadsheetml/2009/9/ac" r="19" s="3" customFormat="true" x14ac:dyDescent="0.25">
      <c r="A19" s="393" t="str">
        <f ca="true">IF(ISBLANK('Data Summary'!A21),"",'Data Summary'!A21)</f>
        <v/>
      </c>
      <c r="B19" s="126"/>
      <c r="L19" s="126"/>
      <c r="V19" s="126"/>
      <c r="AF19" s="126"/>
      <c r="AP19" s="126"/>
      <c r="AZ19" s="126"/>
      <c r="BJ19" s="126"/>
      <c r="BK19" s="126"/>
      <c r="BT19" s="126"/>
      <c r="CD19" s="126"/>
      <c r="CN19" s="126"/>
      <c r="CX19" s="126"/>
      <c r="DH19" s="126"/>
      <c r="DR19" s="126"/>
      <c r="EB19" s="126"/>
      <c r="EL19" s="126"/>
      <c r="EV19" s="126"/>
      <c r="FF19" s="126"/>
      <c r="FP19" s="126"/>
      <c r="FZ19" s="126"/>
      <c r="GJ19" s="126"/>
      <c r="GT19" s="126"/>
      <c r="HD19" s="126"/>
      <c r="HN19" s="126"/>
      <c r="HX19" s="126"/>
    </row>
    <row xmlns:x14ac="http://schemas.microsoft.com/office/spreadsheetml/2009/9/ac" r="20" s="3" customFormat="true" x14ac:dyDescent="0.25">
      <c r="A20" s="393" t="str">
        <f ca="true">IF(ISBLANK('Data Summary'!A22),"",'Data Summary'!A22)</f>
        <v/>
      </c>
      <c r="B20" s="126"/>
      <c r="L20" s="126"/>
      <c r="V20" s="126"/>
      <c r="AF20" s="126"/>
      <c r="AP20" s="126"/>
      <c r="AZ20" s="126"/>
      <c r="BJ20" s="126"/>
      <c r="BK20" s="126"/>
      <c r="BT20" s="126"/>
      <c r="CD20" s="126"/>
      <c r="CN20" s="126"/>
      <c r="CX20" s="126"/>
      <c r="DH20" s="126"/>
      <c r="DR20" s="126"/>
      <c r="EB20" s="126"/>
      <c r="EL20" s="126"/>
      <c r="EV20" s="126"/>
      <c r="FF20" s="126"/>
      <c r="FP20" s="126"/>
      <c r="FZ20" s="126"/>
      <c r="GJ20" s="126"/>
      <c r="GT20" s="126"/>
      <c r="HD20" s="126"/>
      <c r="HN20" s="126"/>
      <c r="HX20" s="126"/>
    </row>
    <row xmlns:x14ac="http://schemas.microsoft.com/office/spreadsheetml/2009/9/ac" r="21" s="3" customFormat="true" x14ac:dyDescent="0.25">
      <c r="A21" s="393" t="str">
        <f ca="true">IF(ISBLANK('Data Summary'!A23),"",'Data Summary'!A23)</f>
        <v/>
      </c>
      <c r="B21" s="126"/>
      <c r="L21" s="126"/>
      <c r="V21" s="126"/>
      <c r="AF21" s="126"/>
      <c r="AP21" s="126"/>
      <c r="AZ21" s="126"/>
      <c r="BJ21" s="126"/>
      <c r="BK21" s="126"/>
      <c r="BT21" s="126"/>
      <c r="CD21" s="126"/>
      <c r="CN21" s="126"/>
      <c r="CX21" s="126"/>
      <c r="DH21" s="126"/>
      <c r="DR21" s="126"/>
      <c r="EB21" s="126"/>
      <c r="EL21" s="126"/>
      <c r="EV21" s="126"/>
      <c r="FF21" s="126"/>
      <c r="FP21" s="126"/>
      <c r="FZ21" s="126"/>
      <c r="GJ21" s="126"/>
      <c r="GT21" s="126"/>
      <c r="HD21" s="126"/>
      <c r="HN21" s="126"/>
      <c r="HX21" s="126"/>
    </row>
    <row xmlns:x14ac="http://schemas.microsoft.com/office/spreadsheetml/2009/9/ac" r="22" s="3" customFormat="true" x14ac:dyDescent="0.25">
      <c r="A22" s="393" t="str">
        <f ca="true">IF(ISBLANK('Data Summary'!A24),"",'Data Summary'!A24)</f>
        <v/>
      </c>
      <c r="B22" s="126"/>
      <c r="L22" s="126"/>
      <c r="V22" s="126"/>
      <c r="AF22" s="126"/>
      <c r="AP22" s="126"/>
      <c r="AZ22" s="126"/>
      <c r="BJ22" s="126"/>
      <c r="BK22" s="126"/>
      <c r="BT22" s="126"/>
      <c r="CD22" s="126"/>
      <c r="CN22" s="126"/>
      <c r="CX22" s="126"/>
      <c r="DH22" s="126"/>
      <c r="DR22" s="126"/>
      <c r="EB22" s="126"/>
      <c r="EL22" s="126"/>
      <c r="EV22" s="126"/>
      <c r="FF22" s="126"/>
      <c r="FP22" s="126"/>
      <c r="FZ22" s="126"/>
      <c r="GJ22" s="126"/>
      <c r="GT22" s="126"/>
      <c r="HD22" s="126"/>
      <c r="HN22" s="126"/>
      <c r="HX22" s="126"/>
    </row>
    <row xmlns:x14ac="http://schemas.microsoft.com/office/spreadsheetml/2009/9/ac" r="23" s="3" customFormat="true" x14ac:dyDescent="0.25">
      <c r="A23" s="393" t="str">
        <f ca="true">IF(ISBLANK('Data Summary'!A25),"",'Data Summary'!A25)</f>
        <v/>
      </c>
      <c r="B23" s="126"/>
      <c r="L23" s="126"/>
      <c r="V23" s="126"/>
      <c r="AF23" s="126"/>
      <c r="AP23" s="126"/>
      <c r="AZ23" s="126"/>
      <c r="BJ23" s="126"/>
      <c r="BK23" s="126"/>
      <c r="BT23" s="126"/>
      <c r="CD23" s="126"/>
      <c r="CN23" s="126"/>
      <c r="CX23" s="126"/>
      <c r="DH23" s="126"/>
      <c r="DR23" s="126"/>
      <c r="EB23" s="126"/>
      <c r="EL23" s="126"/>
      <c r="EV23" s="126"/>
      <c r="FF23" s="126"/>
      <c r="FP23" s="126"/>
      <c r="FZ23" s="126"/>
      <c r="GJ23" s="126"/>
      <c r="GT23" s="126"/>
      <c r="HD23" s="126"/>
      <c r="HN23" s="126"/>
      <c r="HX23" s="126"/>
    </row>
    <row xmlns:x14ac="http://schemas.microsoft.com/office/spreadsheetml/2009/9/ac" r="24" s="3" customFormat="true" x14ac:dyDescent="0.25">
      <c r="A24" s="393" t="str">
        <f ca="true">IF(ISBLANK('Data Summary'!A26),"",'Data Summary'!A26)</f>
        <v/>
      </c>
      <c r="B24" s="126"/>
      <c r="L24" s="126"/>
      <c r="V24" s="126"/>
      <c r="AF24" s="126"/>
      <c r="AP24" s="126"/>
      <c r="AZ24" s="126"/>
      <c r="BJ24" s="126"/>
      <c r="BK24" s="126"/>
      <c r="BT24" s="126"/>
      <c r="CD24" s="126"/>
      <c r="CN24" s="126"/>
      <c r="CX24" s="126"/>
      <c r="DH24" s="126"/>
      <c r="DR24" s="126"/>
      <c r="EB24" s="126"/>
      <c r="EL24" s="126"/>
      <c r="EV24" s="126"/>
      <c r="FF24" s="126"/>
      <c r="FP24" s="126"/>
      <c r="FZ24" s="126"/>
      <c r="GJ24" s="126"/>
      <c r="GT24" s="126"/>
      <c r="HD24" s="126"/>
      <c r="HN24" s="126"/>
      <c r="HX24" s="126"/>
    </row>
    <row xmlns:x14ac="http://schemas.microsoft.com/office/spreadsheetml/2009/9/ac" r="25" s="3" customFormat="true" x14ac:dyDescent="0.25">
      <c r="A25" s="393" t="str">
        <f ca="true">IF(ISBLANK('Data Summary'!A27),"",'Data Summary'!A27)</f>
        <v/>
      </c>
      <c r="B25" s="126"/>
      <c r="L25" s="126"/>
      <c r="V25" s="126"/>
      <c r="AF25" s="126"/>
      <c r="AP25" s="126"/>
      <c r="AZ25" s="126"/>
      <c r="BJ25" s="126"/>
      <c r="BK25" s="126"/>
      <c r="BT25" s="126"/>
      <c r="CD25" s="126"/>
      <c r="CN25" s="126"/>
      <c r="CX25" s="126"/>
      <c r="DH25" s="126"/>
      <c r="DR25" s="126"/>
      <c r="EB25" s="126"/>
      <c r="EL25" s="126"/>
      <c r="EV25" s="126"/>
      <c r="FF25" s="126"/>
      <c r="FP25" s="126"/>
      <c r="FZ25" s="126"/>
      <c r="GJ25" s="126"/>
      <c r="GT25" s="126"/>
      <c r="HD25" s="126"/>
      <c r="HN25" s="126"/>
      <c r="HX25" s="126"/>
    </row>
    <row xmlns:x14ac="http://schemas.microsoft.com/office/spreadsheetml/2009/9/ac" r="26" s="3" customFormat="true" x14ac:dyDescent="0.25">
      <c r="A26" s="393" t="str">
        <f ca="true">IF(ISBLANK('Data Summary'!A28),"",'Data Summary'!A28)</f>
        <v/>
      </c>
      <c r="B26" s="126"/>
      <c r="L26" s="126"/>
      <c r="V26" s="126"/>
      <c r="AF26" s="126"/>
      <c r="AP26" s="126"/>
      <c r="AZ26" s="126"/>
      <c r="BJ26" s="126"/>
      <c r="BK26" s="126"/>
      <c r="BT26" s="126"/>
      <c r="CD26" s="126"/>
      <c r="CN26" s="126"/>
      <c r="CX26" s="126"/>
      <c r="DH26" s="126"/>
      <c r="DR26" s="126"/>
      <c r="EB26" s="126"/>
      <c r="EL26" s="126"/>
      <c r="EV26" s="126"/>
      <c r="FF26" s="126"/>
      <c r="FP26" s="126"/>
      <c r="FZ26" s="126"/>
      <c r="GJ26" s="126"/>
      <c r="GT26" s="126"/>
      <c r="HD26" s="126"/>
      <c r="HN26" s="126"/>
      <c r="HX26" s="126"/>
    </row>
    <row xmlns:x14ac="http://schemas.microsoft.com/office/spreadsheetml/2009/9/ac" r="27" s="3" customFormat="true" x14ac:dyDescent="0.25">
      <c r="A27" s="393" t="str">
        <f ca="true">IF(ISBLANK('Data Summary'!A29),"",'Data Summary'!A29)</f>
        <v/>
      </c>
      <c r="B27" s="126"/>
      <c r="L27" s="126"/>
      <c r="V27" s="126"/>
      <c r="AF27" s="126"/>
      <c r="AP27" s="126"/>
      <c r="AZ27" s="126"/>
      <c r="BJ27" s="126"/>
      <c r="BK27" s="126"/>
      <c r="BT27" s="126"/>
      <c r="CD27" s="126"/>
      <c r="CN27" s="126"/>
      <c r="CX27" s="126"/>
      <c r="DH27" s="126"/>
      <c r="DR27" s="126"/>
      <c r="EB27" s="126"/>
      <c r="EL27" s="126"/>
      <c r="EV27" s="126"/>
      <c r="FF27" s="126"/>
      <c r="FP27" s="126"/>
      <c r="FZ27" s="126"/>
      <c r="GJ27" s="126"/>
      <c r="GT27" s="126"/>
      <c r="HD27" s="126"/>
      <c r="HN27" s="126"/>
      <c r="HX27" s="126"/>
    </row>
    <row xmlns:x14ac="http://schemas.microsoft.com/office/spreadsheetml/2009/9/ac" r="28" s="3" customFormat="true" x14ac:dyDescent="0.25">
      <c r="A28" s="393" t="str">
        <f ca="true">IF(ISBLANK('Data Summary'!A30),"",'Data Summary'!A30)</f>
        <v/>
      </c>
      <c r="B28" s="126"/>
      <c r="L28" s="126"/>
      <c r="V28" s="126"/>
      <c r="AF28" s="126"/>
      <c r="AP28" s="126"/>
      <c r="AZ28" s="126"/>
      <c r="BJ28" s="126"/>
      <c r="BK28" s="126"/>
      <c r="BT28" s="126"/>
      <c r="CD28" s="126"/>
      <c r="CN28" s="126"/>
      <c r="CX28" s="126"/>
      <c r="DH28" s="126"/>
      <c r="DR28" s="126"/>
      <c r="EB28" s="126"/>
      <c r="EL28" s="126"/>
      <c r="EV28" s="126"/>
      <c r="FF28" s="126"/>
      <c r="FP28" s="126"/>
      <c r="FZ28" s="126"/>
      <c r="GJ28" s="126"/>
      <c r="GT28" s="126"/>
      <c r="HD28" s="126"/>
      <c r="HN28" s="126"/>
      <c r="HX28" s="126"/>
    </row>
    <row xmlns:x14ac="http://schemas.microsoft.com/office/spreadsheetml/2009/9/ac" r="29" s="3" customFormat="true" x14ac:dyDescent="0.25">
      <c r="A29" s="393" t="str">
        <f ca="true">IF(ISBLANK('Data Summary'!A31),"",'Data Summary'!A31)</f>
        <v/>
      </c>
      <c r="B29" s="126"/>
      <c r="L29" s="126"/>
      <c r="V29" s="126"/>
      <c r="AF29" s="126"/>
      <c r="AP29" s="126"/>
      <c r="AZ29" s="126"/>
      <c r="BJ29" s="126"/>
      <c r="BK29" s="126"/>
      <c r="BT29" s="126"/>
      <c r="CD29" s="126"/>
      <c r="CN29" s="126"/>
      <c r="CX29" s="126"/>
      <c r="DH29" s="126"/>
      <c r="DR29" s="126"/>
      <c r="EB29" s="126"/>
      <c r="EL29" s="126"/>
      <c r="EV29" s="126"/>
      <c r="FF29" s="126"/>
      <c r="FP29" s="126"/>
      <c r="FZ29" s="126"/>
      <c r="GJ29" s="126"/>
      <c r="GT29" s="126"/>
      <c r="HD29" s="126"/>
      <c r="HN29" s="126"/>
      <c r="HX29" s="126"/>
    </row>
    <row xmlns:x14ac="http://schemas.microsoft.com/office/spreadsheetml/2009/9/ac" r="30" s="3" customFormat="true" x14ac:dyDescent="0.25">
      <c r="A30" s="393" t="str">
        <f ca="true">IF(ISBLANK('Data Summary'!A32),"",'Data Summary'!A32)</f>
        <v/>
      </c>
      <c r="B30" s="126"/>
      <c r="L30" s="126"/>
      <c r="V30" s="126"/>
      <c r="AF30" s="126"/>
      <c r="AP30" s="126"/>
      <c r="AZ30" s="126"/>
      <c r="BJ30" s="126"/>
      <c r="BK30" s="126"/>
      <c r="BT30" s="126"/>
      <c r="CD30" s="126"/>
      <c r="CN30" s="126"/>
      <c r="CX30" s="126"/>
      <c r="DH30" s="126"/>
      <c r="DR30" s="126"/>
      <c r="EB30" s="126"/>
      <c r="EL30" s="126"/>
      <c r="EV30" s="126"/>
      <c r="FF30" s="126"/>
      <c r="FP30" s="126"/>
      <c r="FZ30" s="126"/>
      <c r="GJ30" s="126"/>
      <c r="GT30" s="126"/>
      <c r="HD30" s="126"/>
      <c r="HN30" s="126"/>
      <c r="HX30" s="126"/>
    </row>
    <row xmlns:x14ac="http://schemas.microsoft.com/office/spreadsheetml/2009/9/ac" r="31" s="3" customFormat="true" x14ac:dyDescent="0.25">
      <c r="A31" s="393" t="str">
        <f ca="true">IF(ISBLANK('Data Summary'!A33),"",'Data Summary'!A33)</f>
        <v/>
      </c>
      <c r="B31" s="126"/>
      <c r="L31" s="126"/>
      <c r="V31" s="126"/>
      <c r="AF31" s="126"/>
      <c r="AP31" s="126"/>
      <c r="AZ31" s="126"/>
      <c r="BJ31" s="126"/>
      <c r="BK31" s="126"/>
      <c r="BT31" s="126"/>
      <c r="CD31" s="126"/>
      <c r="CN31" s="126"/>
      <c r="CX31" s="126"/>
      <c r="DH31" s="126"/>
      <c r="DR31" s="126"/>
      <c r="EB31" s="126"/>
      <c r="EL31" s="126"/>
      <c r="EV31" s="126"/>
      <c r="FF31" s="126"/>
      <c r="FP31" s="126"/>
      <c r="FZ31" s="126"/>
      <c r="GJ31" s="126"/>
      <c r="GT31" s="126"/>
      <c r="HD31" s="126"/>
      <c r="HN31" s="126"/>
      <c r="HX31" s="126"/>
    </row>
    <row xmlns:x14ac="http://schemas.microsoft.com/office/spreadsheetml/2009/9/ac" r="32" s="3" customFormat="true" x14ac:dyDescent="0.25">
      <c r="A32" s="393" t="str">
        <f ca="true">IF(ISBLANK('Data Summary'!A34),"",'Data Summary'!A34)</f>
        <v/>
      </c>
      <c r="B32" s="126"/>
      <c r="L32" s="126"/>
      <c r="V32" s="126"/>
      <c r="AF32" s="126"/>
      <c r="AP32" s="126"/>
      <c r="AZ32" s="126"/>
      <c r="BJ32" s="126"/>
      <c r="BK32" s="126"/>
      <c r="BT32" s="126"/>
      <c r="CD32" s="126"/>
      <c r="CN32" s="126"/>
      <c r="CX32" s="126"/>
      <c r="DH32" s="126"/>
      <c r="DR32" s="126"/>
      <c r="EB32" s="126"/>
      <c r="EL32" s="126"/>
      <c r="EV32" s="126"/>
      <c r="FF32" s="126"/>
      <c r="FP32" s="126"/>
      <c r="FZ32" s="126"/>
      <c r="GJ32" s="126"/>
      <c r="GT32" s="126"/>
      <c r="HD32" s="126"/>
      <c r="HN32" s="126"/>
      <c r="HX32" s="126"/>
    </row>
    <row xmlns:x14ac="http://schemas.microsoft.com/office/spreadsheetml/2009/9/ac" r="33" s="3" customFormat="true" x14ac:dyDescent="0.25">
      <c r="A33" s="393" t="str">
        <f ca="true">IF(ISBLANK('Data Summary'!A35),"",'Data Summary'!A35)</f>
        <v/>
      </c>
      <c r="B33" s="126"/>
      <c r="L33" s="126"/>
      <c r="V33" s="126"/>
      <c r="AF33" s="126"/>
      <c r="AP33" s="126"/>
      <c r="AZ33" s="126"/>
      <c r="BJ33" s="126"/>
      <c r="BK33" s="126"/>
      <c r="BT33" s="126"/>
      <c r="CD33" s="126"/>
      <c r="CN33" s="126"/>
      <c r="CX33" s="126"/>
      <c r="DH33" s="126"/>
      <c r="DR33" s="126"/>
      <c r="EB33" s="126"/>
      <c r="EL33" s="126"/>
      <c r="EV33" s="126"/>
      <c r="FF33" s="126"/>
      <c r="FP33" s="126"/>
      <c r="FZ33" s="126"/>
      <c r="GJ33" s="126"/>
      <c r="GT33" s="126"/>
      <c r="HD33" s="126"/>
      <c r="HN33" s="126"/>
      <c r="HX33" s="126"/>
    </row>
    <row xmlns:x14ac="http://schemas.microsoft.com/office/spreadsheetml/2009/9/ac" r="34" s="3" customFormat="true" x14ac:dyDescent="0.25">
      <c r="A34" s="393" t="str">
        <f ca="true">IF(ISBLANK('Data Summary'!A36),"",'Data Summary'!A36)</f>
        <v/>
      </c>
      <c r="B34" s="126"/>
      <c r="L34" s="126"/>
      <c r="V34" s="126"/>
      <c r="AF34" s="126"/>
      <c r="AP34" s="126"/>
      <c r="AZ34" s="126"/>
      <c r="BJ34" s="126"/>
      <c r="BK34" s="126"/>
      <c r="BT34" s="126"/>
      <c r="CD34" s="126"/>
      <c r="CN34" s="126"/>
      <c r="CX34" s="126"/>
      <c r="DH34" s="126"/>
      <c r="DR34" s="126"/>
      <c r="EB34" s="126"/>
      <c r="EL34" s="126"/>
      <c r="EV34" s="126"/>
      <c r="FF34" s="126"/>
      <c r="FP34" s="126"/>
      <c r="FZ34" s="126"/>
      <c r="GJ34" s="126"/>
      <c r="GT34" s="126"/>
      <c r="HD34" s="126"/>
      <c r="HN34" s="126"/>
      <c r="HX34" s="126"/>
    </row>
    <row xmlns:x14ac="http://schemas.microsoft.com/office/spreadsheetml/2009/9/ac" r="35" s="3" customFormat="true" x14ac:dyDescent="0.25">
      <c r="A35" s="393" t="str">
        <f ca="true">IF(ISBLANK('Data Summary'!A37),"",'Data Summary'!A37)</f>
        <v/>
      </c>
      <c r="B35" s="126"/>
      <c r="L35" s="126"/>
      <c r="V35" s="126"/>
      <c r="AF35" s="126"/>
      <c r="AP35" s="126"/>
      <c r="AZ35" s="126"/>
      <c r="BJ35" s="126"/>
      <c r="BK35" s="126"/>
      <c r="BT35" s="126"/>
      <c r="CD35" s="126"/>
      <c r="CN35" s="126"/>
      <c r="CX35" s="126"/>
      <c r="DH35" s="126"/>
      <c r="DR35" s="126"/>
      <c r="EB35" s="126"/>
      <c r="EL35" s="126"/>
      <c r="EV35" s="126"/>
      <c r="FF35" s="126"/>
      <c r="FP35" s="126"/>
      <c r="FZ35" s="126"/>
      <c r="GJ35" s="126"/>
      <c r="GT35" s="126"/>
      <c r="HD35" s="126"/>
      <c r="HN35" s="126"/>
      <c r="HX35" s="126"/>
    </row>
    <row xmlns:x14ac="http://schemas.microsoft.com/office/spreadsheetml/2009/9/ac" r="36" s="3" customFormat="true" x14ac:dyDescent="0.25">
      <c r="A36" s="393" t="str">
        <f ca="true">IF(ISBLANK('Data Summary'!A38),"",'Data Summary'!A38)</f>
        <v/>
      </c>
      <c r="B36" s="126"/>
      <c r="L36" s="126"/>
      <c r="V36" s="126"/>
      <c r="AF36" s="126"/>
      <c r="AP36" s="126"/>
      <c r="AZ36" s="126"/>
      <c r="BJ36" s="126"/>
      <c r="BK36" s="126"/>
      <c r="BT36" s="126"/>
      <c r="CD36" s="126"/>
      <c r="CN36" s="126"/>
      <c r="CX36" s="126"/>
      <c r="DH36" s="126"/>
      <c r="DR36" s="126"/>
      <c r="EB36" s="126"/>
      <c r="EL36" s="126"/>
      <c r="EV36" s="126"/>
      <c r="FF36" s="126"/>
      <c r="FP36" s="126"/>
      <c r="FZ36" s="126"/>
      <c r="GJ36" s="126"/>
      <c r="GT36" s="126"/>
      <c r="HD36" s="126"/>
      <c r="HN36" s="126"/>
      <c r="HX36" s="126"/>
    </row>
    <row xmlns:x14ac="http://schemas.microsoft.com/office/spreadsheetml/2009/9/ac" r="37" s="3" customFormat="true" x14ac:dyDescent="0.25">
      <c r="A37" s="393" t="str">
        <f ca="true">IF(ISBLANK('Data Summary'!A39),"",'Data Summary'!A39)</f>
        <v/>
      </c>
      <c r="B37" s="126"/>
      <c r="L37" s="126"/>
      <c r="V37" s="126"/>
      <c r="AF37" s="126"/>
      <c r="AP37" s="126"/>
      <c r="AZ37" s="126"/>
      <c r="BJ37" s="126"/>
      <c r="BK37" s="126"/>
      <c r="BT37" s="126"/>
      <c r="CD37" s="126"/>
      <c r="CN37" s="126"/>
      <c r="CX37" s="126"/>
      <c r="DH37" s="126"/>
      <c r="DR37" s="126"/>
      <c r="EB37" s="126"/>
      <c r="EL37" s="126"/>
      <c r="EV37" s="126"/>
      <c r="FF37" s="126"/>
      <c r="FP37" s="126"/>
      <c r="FZ37" s="126"/>
      <c r="GJ37" s="126"/>
      <c r="GT37" s="126"/>
      <c r="HD37" s="126"/>
      <c r="HN37" s="126"/>
      <c r="HX37" s="126"/>
    </row>
    <row xmlns:x14ac="http://schemas.microsoft.com/office/spreadsheetml/2009/9/ac" r="38" s="3" customFormat="true" x14ac:dyDescent="0.25">
      <c r="A38" s="393" t="str">
        <f ca="true">IF(ISBLANK('Data Summary'!A40),"",'Data Summary'!A40)</f>
        <v/>
      </c>
      <c r="B38" s="126"/>
      <c r="L38" s="126"/>
      <c r="V38" s="126"/>
      <c r="AF38" s="126"/>
      <c r="AP38" s="126"/>
      <c r="AZ38" s="126"/>
      <c r="BJ38" s="126"/>
      <c r="BK38" s="126"/>
      <c r="BT38" s="126"/>
      <c r="CD38" s="126"/>
      <c r="CN38" s="126"/>
      <c r="CX38" s="126"/>
      <c r="DH38" s="126"/>
      <c r="DR38" s="126"/>
      <c r="EB38" s="126"/>
      <c r="EL38" s="126"/>
      <c r="EV38" s="126"/>
      <c r="FF38" s="126"/>
      <c r="FP38" s="126"/>
      <c r="FZ38" s="126"/>
      <c r="GJ38" s="126"/>
      <c r="GT38" s="126"/>
      <c r="HD38" s="126"/>
      <c r="HN38" s="126"/>
      <c r="HX38" s="126"/>
    </row>
    <row xmlns:x14ac="http://schemas.microsoft.com/office/spreadsheetml/2009/9/ac" r="39" s="3" customFormat="true" x14ac:dyDescent="0.25">
      <c r="A39" s="393" t="str">
        <f ca="true">IF(ISBLANK('Data Summary'!A41),"",'Data Summary'!A41)</f>
        <v/>
      </c>
      <c r="B39" s="126"/>
      <c r="L39" s="126"/>
      <c r="V39" s="126"/>
      <c r="AF39" s="126"/>
      <c r="AP39" s="126"/>
      <c r="AZ39" s="126"/>
      <c r="BJ39" s="126"/>
      <c r="BK39" s="126"/>
      <c r="BT39" s="126"/>
      <c r="CD39" s="126"/>
      <c r="CN39" s="126"/>
      <c r="CX39" s="126"/>
      <c r="DH39" s="126"/>
      <c r="DR39" s="126"/>
      <c r="EB39" s="126"/>
      <c r="EL39" s="126"/>
      <c r="EV39" s="126"/>
      <c r="FF39" s="126"/>
      <c r="FP39" s="126"/>
      <c r="FZ39" s="126"/>
      <c r="GJ39" s="126"/>
      <c r="GT39" s="126"/>
      <c r="HD39" s="126"/>
      <c r="HN39" s="126"/>
      <c r="HX39" s="126"/>
    </row>
    <row xmlns:x14ac="http://schemas.microsoft.com/office/spreadsheetml/2009/9/ac" r="40" s="3" customFormat="true" x14ac:dyDescent="0.25">
      <c r="A40" s="393" t="str">
        <f ca="true">IF(ISBLANK('Data Summary'!A42),"",'Data Summary'!A42)</f>
        <v/>
      </c>
      <c r="B40" s="126"/>
      <c r="L40" s="126"/>
      <c r="V40" s="126"/>
      <c r="AF40" s="126"/>
      <c r="AP40" s="126"/>
      <c r="AZ40" s="126"/>
      <c r="BJ40" s="126"/>
      <c r="BK40" s="126"/>
      <c r="BT40" s="126"/>
      <c r="CD40" s="126"/>
      <c r="CN40" s="126"/>
      <c r="CX40" s="126"/>
      <c r="DH40" s="126"/>
      <c r="DR40" s="126"/>
      <c r="EB40" s="126"/>
      <c r="EL40" s="126"/>
      <c r="EV40" s="126"/>
      <c r="FF40" s="126"/>
      <c r="FP40" s="126"/>
      <c r="FZ40" s="126"/>
      <c r="GJ40" s="126"/>
      <c r="GT40" s="126"/>
      <c r="HD40" s="126"/>
      <c r="HN40" s="126"/>
      <c r="HX40" s="126"/>
    </row>
    <row xmlns:x14ac="http://schemas.microsoft.com/office/spreadsheetml/2009/9/ac" r="41" s="3" customFormat="true" x14ac:dyDescent="0.25">
      <c r="A41" s="393" t="str">
        <f ca="true">IF(ISBLANK('Data Summary'!A43),"",'Data Summary'!A43)</f>
        <v/>
      </c>
      <c r="B41" s="126"/>
      <c r="L41" s="126"/>
      <c r="V41" s="126"/>
      <c r="AF41" s="126"/>
      <c r="AP41" s="126"/>
      <c r="AZ41" s="126"/>
      <c r="BJ41" s="126"/>
      <c r="BK41" s="126"/>
      <c r="BT41" s="126"/>
      <c r="CD41" s="126"/>
      <c r="CN41" s="126"/>
      <c r="CX41" s="126"/>
      <c r="DH41" s="126"/>
      <c r="DR41" s="126"/>
      <c r="EB41" s="126"/>
      <c r="EL41" s="126"/>
      <c r="EV41" s="126"/>
      <c r="FF41" s="126"/>
      <c r="FP41" s="126"/>
      <c r="FZ41" s="126"/>
      <c r="GJ41" s="126"/>
      <c r="GT41" s="126"/>
      <c r="HD41" s="126"/>
      <c r="HN41" s="126"/>
      <c r="HX41" s="126"/>
    </row>
    <row xmlns:x14ac="http://schemas.microsoft.com/office/spreadsheetml/2009/9/ac" r="42" s="3" customFormat="true" x14ac:dyDescent="0.25">
      <c r="A42" s="393" t="str">
        <f ca="true">IF(ISBLANK('Data Summary'!A44),"",'Data Summary'!A44)</f>
        <v/>
      </c>
      <c r="B42" s="126"/>
      <c r="L42" s="126"/>
      <c r="V42" s="126"/>
      <c r="AF42" s="126"/>
      <c r="AP42" s="126"/>
      <c r="AZ42" s="126"/>
      <c r="BJ42" s="126"/>
      <c r="BK42" s="126"/>
      <c r="BT42" s="126"/>
      <c r="CD42" s="126"/>
      <c r="CN42" s="126"/>
      <c r="CX42" s="126"/>
      <c r="DH42" s="126"/>
      <c r="DR42" s="126"/>
      <c r="EB42" s="126"/>
      <c r="EL42" s="126"/>
      <c r="EV42" s="126"/>
      <c r="FF42" s="126"/>
      <c r="FP42" s="126"/>
      <c r="FZ42" s="126"/>
      <c r="GJ42" s="126"/>
      <c r="GT42" s="126"/>
      <c r="HD42" s="126"/>
      <c r="HN42" s="126"/>
      <c r="HX42" s="126"/>
    </row>
    <row xmlns:x14ac="http://schemas.microsoft.com/office/spreadsheetml/2009/9/ac" r="43" s="3" customFormat="true" x14ac:dyDescent="0.25">
      <c r="A43" s="393" t="str">
        <f ca="true">IF(ISBLANK('Data Summary'!A45),"",'Data Summary'!A45)</f>
        <v/>
      </c>
      <c r="B43" s="126"/>
      <c r="L43" s="126"/>
      <c r="V43" s="126"/>
      <c r="AF43" s="126"/>
      <c r="AP43" s="126"/>
      <c r="AZ43" s="126"/>
      <c r="BJ43" s="126"/>
      <c r="BK43" s="126"/>
      <c r="BT43" s="126"/>
      <c r="CD43" s="126"/>
      <c r="CN43" s="126"/>
      <c r="CX43" s="126"/>
      <c r="DH43" s="126"/>
      <c r="DR43" s="126"/>
      <c r="EB43" s="126"/>
      <c r="EL43" s="126"/>
      <c r="EV43" s="126"/>
      <c r="FF43" s="126"/>
      <c r="FP43" s="126"/>
      <c r="FZ43" s="126"/>
      <c r="GJ43" s="126"/>
      <c r="GT43" s="126"/>
      <c r="HD43" s="126"/>
      <c r="HN43" s="126"/>
      <c r="HX43" s="126"/>
    </row>
    <row xmlns:x14ac="http://schemas.microsoft.com/office/spreadsheetml/2009/9/ac" r="44" s="3" customFormat="true" x14ac:dyDescent="0.25">
      <c r="A44" s="393" t="str">
        <f ca="true">IF(ISBLANK('Data Summary'!A46),"",'Data Summary'!A46)</f>
        <v/>
      </c>
      <c r="B44" s="126"/>
      <c r="L44" s="126"/>
      <c r="V44" s="126"/>
      <c r="AF44" s="126"/>
      <c r="AP44" s="126"/>
      <c r="AZ44" s="126"/>
      <c r="BJ44" s="126"/>
      <c r="BK44" s="126"/>
      <c r="BT44" s="126"/>
      <c r="CD44" s="126"/>
      <c r="CN44" s="126"/>
      <c r="CX44" s="126"/>
      <c r="DH44" s="126"/>
      <c r="DR44" s="126"/>
      <c r="EB44" s="126"/>
      <c r="EL44" s="126"/>
      <c r="EV44" s="126"/>
      <c r="FF44" s="126"/>
      <c r="FP44" s="126"/>
      <c r="FZ44" s="126"/>
      <c r="GJ44" s="126"/>
      <c r="GT44" s="126"/>
      <c r="HD44" s="126"/>
      <c r="HN44" s="126"/>
      <c r="HX44" s="126"/>
    </row>
    <row xmlns:x14ac="http://schemas.microsoft.com/office/spreadsheetml/2009/9/ac" r="45" s="3" customFormat="true" x14ac:dyDescent="0.25">
      <c r="A45" s="393" t="str">
        <f ca="true">IF(ISBLANK('Data Summary'!A47),"",'Data Summary'!A47)</f>
        <v/>
      </c>
      <c r="B45" s="126"/>
      <c r="L45" s="126"/>
      <c r="V45" s="126"/>
      <c r="AF45" s="126"/>
      <c r="AP45" s="126"/>
      <c r="AZ45" s="126"/>
      <c r="BJ45" s="126"/>
      <c r="BK45" s="126"/>
      <c r="BT45" s="126"/>
      <c r="CD45" s="126"/>
      <c r="CN45" s="126"/>
      <c r="CX45" s="126"/>
      <c r="DH45" s="126"/>
      <c r="DR45" s="126"/>
      <c r="EB45" s="126"/>
      <c r="EL45" s="126"/>
      <c r="EV45" s="126"/>
      <c r="FF45" s="126"/>
      <c r="FP45" s="126"/>
      <c r="FZ45" s="126"/>
      <c r="GJ45" s="126"/>
      <c r="GT45" s="126"/>
      <c r="HD45" s="126"/>
      <c r="HN45" s="126"/>
      <c r="HX45" s="126"/>
    </row>
    <row xmlns:x14ac="http://schemas.microsoft.com/office/spreadsheetml/2009/9/ac" r="46" s="3" customFormat="true" x14ac:dyDescent="0.25">
      <c r="A46" s="393" t="str">
        <f ca="true">IF(ISBLANK('Data Summary'!A48),"",'Data Summary'!A48)</f>
        <v/>
      </c>
      <c r="B46" s="126"/>
      <c r="L46" s="126"/>
      <c r="V46" s="126"/>
      <c r="AF46" s="126"/>
      <c r="AP46" s="126"/>
      <c r="AZ46" s="126"/>
      <c r="BJ46" s="126"/>
      <c r="BK46" s="126"/>
      <c r="BT46" s="126"/>
      <c r="CD46" s="126"/>
      <c r="CN46" s="126"/>
      <c r="CX46" s="126"/>
      <c r="DH46" s="126"/>
      <c r="DR46" s="126"/>
      <c r="EB46" s="126"/>
      <c r="EL46" s="126"/>
      <c r="EV46" s="126"/>
      <c r="FF46" s="126"/>
      <c r="FP46" s="126"/>
      <c r="FZ46" s="126"/>
      <c r="GJ46" s="126"/>
      <c r="GT46" s="126"/>
      <c r="HD46" s="126"/>
      <c r="HN46" s="126"/>
      <c r="HX46" s="126"/>
    </row>
    <row xmlns:x14ac="http://schemas.microsoft.com/office/spreadsheetml/2009/9/ac" r="47" s="3" customFormat="true" x14ac:dyDescent="0.25">
      <c r="A47" s="393" t="str">
        <f ca="true">IF(ISBLANK('Data Summary'!A49),"",'Data Summary'!A49)</f>
        <v/>
      </c>
      <c r="B47" s="126"/>
      <c r="L47" s="126"/>
      <c r="V47" s="126"/>
      <c r="AF47" s="126"/>
      <c r="AP47" s="126"/>
      <c r="AZ47" s="126"/>
      <c r="BJ47" s="126"/>
      <c r="BK47" s="126"/>
      <c r="BT47" s="126"/>
      <c r="CD47" s="126"/>
      <c r="CN47" s="126"/>
      <c r="CX47" s="126"/>
      <c r="DH47" s="126"/>
      <c r="DR47" s="126"/>
      <c r="EB47" s="126"/>
      <c r="EL47" s="126"/>
      <c r="EV47" s="126"/>
      <c r="FF47" s="126"/>
      <c r="FP47" s="126"/>
      <c r="FZ47" s="126"/>
      <c r="GJ47" s="126"/>
      <c r="GT47" s="126"/>
      <c r="HD47" s="126"/>
      <c r="HN47" s="126"/>
      <c r="HX47" s="126"/>
    </row>
    <row xmlns:x14ac="http://schemas.microsoft.com/office/spreadsheetml/2009/9/ac" r="48" s="3" customFormat="true" x14ac:dyDescent="0.25">
      <c r="A48" s="393" t="str">
        <f ca="true">IF(ISBLANK('Data Summary'!A50),"",'Data Summary'!A50)</f>
        <v/>
      </c>
      <c r="B48" s="126"/>
      <c r="L48" s="126"/>
      <c r="V48" s="126"/>
      <c r="AF48" s="126"/>
      <c r="AP48" s="126"/>
      <c r="AZ48" s="126"/>
      <c r="BJ48" s="126"/>
      <c r="BK48" s="126"/>
      <c r="BT48" s="126"/>
      <c r="CD48" s="126"/>
      <c r="CN48" s="126"/>
      <c r="CX48" s="126"/>
      <c r="DH48" s="126"/>
      <c r="DR48" s="126"/>
      <c r="EB48" s="126"/>
      <c r="EL48" s="126"/>
      <c r="EV48" s="126"/>
      <c r="FF48" s="126"/>
      <c r="FP48" s="126"/>
      <c r="FZ48" s="126"/>
      <c r="GJ48" s="126"/>
      <c r="GT48" s="126"/>
      <c r="HD48" s="126"/>
      <c r="HN48" s="126"/>
      <c r="HX48" s="126"/>
    </row>
    <row xmlns:x14ac="http://schemas.microsoft.com/office/spreadsheetml/2009/9/ac" r="49" s="3" customFormat="true" x14ac:dyDescent="0.25">
      <c r="A49" s="393" t="str">
        <f ca="true">IF(ISBLANK('Data Summary'!A51),"",'Data Summary'!A51)</f>
        <v/>
      </c>
      <c r="B49" s="126"/>
      <c r="L49" s="126"/>
      <c r="V49" s="126"/>
      <c r="AF49" s="126"/>
      <c r="AP49" s="126"/>
      <c r="AZ49" s="126"/>
      <c r="BJ49" s="126"/>
      <c r="BK49" s="126"/>
      <c r="BT49" s="126"/>
      <c r="CD49" s="126"/>
      <c r="CN49" s="126"/>
      <c r="CX49" s="126"/>
      <c r="DH49" s="126"/>
      <c r="DR49" s="126"/>
      <c r="EB49" s="126"/>
      <c r="EL49" s="126"/>
      <c r="EV49" s="126"/>
      <c r="FF49" s="126"/>
      <c r="FP49" s="126"/>
      <c r="FZ49" s="126"/>
      <c r="GJ49" s="126"/>
      <c r="GT49" s="126"/>
      <c r="HD49" s="126"/>
      <c r="HN49" s="126"/>
      <c r="HX49" s="126"/>
    </row>
    <row xmlns:x14ac="http://schemas.microsoft.com/office/spreadsheetml/2009/9/ac" r="50" s="3" customFormat="true" x14ac:dyDescent="0.25">
      <c r="A50" s="393" t="str">
        <f ca="true">IF(ISBLANK('Data Summary'!A52),"",'Data Summary'!A52)</f>
        <v/>
      </c>
      <c r="B50" s="126"/>
      <c r="L50" s="126"/>
      <c r="V50" s="126"/>
      <c r="AF50" s="126"/>
      <c r="AP50" s="126"/>
      <c r="AZ50" s="126"/>
      <c r="BJ50" s="126"/>
      <c r="BK50" s="126"/>
      <c r="BT50" s="126"/>
      <c r="CD50" s="126"/>
      <c r="CN50" s="126"/>
      <c r="CX50" s="126"/>
      <c r="DH50" s="126"/>
      <c r="DR50" s="126"/>
      <c r="EB50" s="126"/>
      <c r="EL50" s="126"/>
      <c r="EV50" s="126"/>
      <c r="FF50" s="126"/>
      <c r="FP50" s="126"/>
      <c r="FZ50" s="126"/>
      <c r="GJ50" s="126"/>
      <c r="GT50" s="126"/>
      <c r="HD50" s="126"/>
      <c r="HN50" s="126"/>
      <c r="HX50" s="126"/>
    </row>
    <row xmlns:x14ac="http://schemas.microsoft.com/office/spreadsheetml/2009/9/ac" r="51" s="3" customFormat="true" x14ac:dyDescent="0.25">
      <c r="A51" s="393" t="str">
        <f ca="true">IF(ISBLANK('Data Summary'!A53),"",'Data Summary'!A53)</f>
        <v/>
      </c>
      <c r="B51" s="126"/>
      <c r="L51" s="126"/>
      <c r="V51" s="126"/>
      <c r="AF51" s="126"/>
      <c r="AP51" s="126"/>
      <c r="AZ51" s="126"/>
      <c r="BJ51" s="126"/>
      <c r="BK51" s="126"/>
      <c r="BT51" s="126"/>
      <c r="CD51" s="126"/>
      <c r="CN51" s="126"/>
      <c r="CX51" s="126"/>
      <c r="DH51" s="126"/>
      <c r="DR51" s="126"/>
      <c r="EB51" s="126"/>
      <c r="EL51" s="126"/>
      <c r="EV51" s="126"/>
      <c r="FF51" s="126"/>
      <c r="FP51" s="126"/>
      <c r="FZ51" s="126"/>
      <c r="GJ51" s="126"/>
      <c r="GT51" s="126"/>
      <c r="HD51" s="126"/>
      <c r="HN51" s="126"/>
      <c r="HX51" s="126"/>
    </row>
    <row xmlns:x14ac="http://schemas.microsoft.com/office/spreadsheetml/2009/9/ac" r="52" s="3" customFormat="true" x14ac:dyDescent="0.25">
      <c r="A52" s="393" t="str">
        <f ca="true">IF(ISBLANK('Data Summary'!A54),"",'Data Summary'!A54)</f>
        <v/>
      </c>
      <c r="B52" s="126"/>
      <c r="L52" s="126"/>
      <c r="V52" s="126"/>
      <c r="AF52" s="126"/>
      <c r="AP52" s="126"/>
      <c r="AZ52" s="126"/>
      <c r="BJ52" s="126"/>
      <c r="BK52" s="126"/>
      <c r="BT52" s="126"/>
      <c r="CD52" s="126"/>
      <c r="CN52" s="126"/>
      <c r="CX52" s="126"/>
      <c r="DH52" s="126"/>
      <c r="DR52" s="126"/>
      <c r="EB52" s="126"/>
      <c r="EL52" s="126"/>
      <c r="EV52" s="126"/>
      <c r="FF52" s="126"/>
      <c r="FP52" s="126"/>
      <c r="FZ52" s="126"/>
      <c r="GJ52" s="126"/>
      <c r="GT52" s="126"/>
      <c r="HD52" s="126"/>
      <c r="HN52" s="126"/>
      <c r="HX52" s="126"/>
    </row>
    <row xmlns:x14ac="http://schemas.microsoft.com/office/spreadsheetml/2009/9/ac" r="53" s="3" customFormat="true" x14ac:dyDescent="0.25">
      <c r="A53" s="393" t="str">
        <f ca="true">IF(ISBLANK('Data Summary'!A55),"",'Data Summary'!A55)</f>
        <v/>
      </c>
      <c r="B53" s="126"/>
      <c r="L53" s="126"/>
      <c r="V53" s="126"/>
      <c r="AF53" s="126"/>
      <c r="AP53" s="126"/>
      <c r="AZ53" s="126"/>
      <c r="BJ53" s="126"/>
      <c r="BK53" s="126"/>
      <c r="BT53" s="126"/>
      <c r="CD53" s="126"/>
      <c r="CN53" s="126"/>
      <c r="CX53" s="126"/>
      <c r="DH53" s="126"/>
      <c r="DR53" s="126"/>
      <c r="EB53" s="126"/>
      <c r="EL53" s="126"/>
      <c r="EV53" s="126"/>
      <c r="FF53" s="126"/>
      <c r="FP53" s="126"/>
      <c r="FZ53" s="126"/>
      <c r="GJ53" s="126"/>
      <c r="GT53" s="126"/>
      <c r="HD53" s="126"/>
      <c r="HN53" s="126"/>
      <c r="HX53" s="126"/>
    </row>
    <row xmlns:x14ac="http://schemas.microsoft.com/office/spreadsheetml/2009/9/ac" r="54" s="3" customFormat="true" x14ac:dyDescent="0.25">
      <c r="A54" s="393" t="str">
        <f ca="true">IF(ISBLANK('Data Summary'!A56),"",'Data Summary'!A56)</f>
        <v/>
      </c>
      <c r="B54" s="126"/>
      <c r="L54" s="126"/>
      <c r="V54" s="126"/>
      <c r="AF54" s="126"/>
      <c r="AP54" s="126"/>
      <c r="AZ54" s="126"/>
      <c r="BJ54" s="126"/>
      <c r="BK54" s="126"/>
      <c r="BT54" s="126"/>
      <c r="CD54" s="126"/>
      <c r="CN54" s="126"/>
      <c r="CX54" s="126"/>
      <c r="DH54" s="126"/>
      <c r="DR54" s="126"/>
      <c r="EB54" s="126"/>
      <c r="EL54" s="126"/>
      <c r="EV54" s="126"/>
      <c r="FF54" s="126"/>
      <c r="FP54" s="126"/>
      <c r="FZ54" s="126"/>
      <c r="GJ54" s="126"/>
      <c r="GT54" s="126"/>
      <c r="HD54" s="126"/>
      <c r="HN54" s="126"/>
      <c r="HX54" s="126"/>
    </row>
    <row xmlns:x14ac="http://schemas.microsoft.com/office/spreadsheetml/2009/9/ac" r="55" s="3" customFormat="true" x14ac:dyDescent="0.25">
      <c r="A55" s="393" t="str">
        <f ca="true">IF(ISBLANK('Data Summary'!A57),"",'Data Summary'!A57)</f>
        <v/>
      </c>
      <c r="B55" s="126"/>
      <c r="L55" s="126"/>
      <c r="V55" s="126"/>
      <c r="AF55" s="126"/>
      <c r="AP55" s="126"/>
      <c r="AZ55" s="126"/>
      <c r="BJ55" s="126"/>
      <c r="BK55" s="126"/>
      <c r="BT55" s="126"/>
      <c r="CD55" s="126"/>
      <c r="CN55" s="126"/>
      <c r="CX55" s="126"/>
      <c r="DH55" s="126"/>
      <c r="DR55" s="126"/>
      <c r="EB55" s="126"/>
      <c r="EL55" s="126"/>
      <c r="EV55" s="126"/>
      <c r="FF55" s="126"/>
      <c r="FP55" s="126"/>
      <c r="FZ55" s="126"/>
      <c r="GJ55" s="126"/>
      <c r="GT55" s="126"/>
      <c r="HD55" s="126"/>
      <c r="HN55" s="126"/>
      <c r="HX55" s="126"/>
    </row>
    <row xmlns:x14ac="http://schemas.microsoft.com/office/spreadsheetml/2009/9/ac" r="56" s="3" customFormat="true" x14ac:dyDescent="0.25">
      <c r="A56" s="393" t="str">
        <f ca="true">IF(ISBLANK('Data Summary'!A58),"",'Data Summary'!A58)</f>
        <v/>
      </c>
      <c r="B56" s="126"/>
      <c r="L56" s="126"/>
      <c r="V56" s="126"/>
      <c r="AF56" s="126"/>
      <c r="AP56" s="126"/>
      <c r="AZ56" s="126"/>
      <c r="BJ56" s="126"/>
      <c r="BK56" s="126"/>
      <c r="BT56" s="126"/>
      <c r="CD56" s="126"/>
      <c r="CN56" s="126"/>
      <c r="CX56" s="126"/>
      <c r="DH56" s="126"/>
      <c r="DR56" s="126"/>
      <c r="EB56" s="126"/>
      <c r="EL56" s="126"/>
      <c r="EV56" s="126"/>
      <c r="FF56" s="126"/>
      <c r="FP56" s="126"/>
      <c r="FZ56" s="126"/>
      <c r="GJ56" s="126"/>
      <c r="GT56" s="126"/>
      <c r="HD56" s="126"/>
      <c r="HN56" s="126"/>
      <c r="HX56" s="126"/>
    </row>
    <row xmlns:x14ac="http://schemas.microsoft.com/office/spreadsheetml/2009/9/ac" r="57" s="3" customFormat="true" x14ac:dyDescent="0.25">
      <c r="A57" s="393" t="str">
        <f ca="true">IF(ISBLANK('Data Summary'!A59),"",'Data Summary'!A59)</f>
        <v/>
      </c>
      <c r="B57" s="126"/>
      <c r="L57" s="126"/>
      <c r="V57" s="126"/>
      <c r="AF57" s="126"/>
      <c r="AP57" s="126"/>
      <c r="AZ57" s="126"/>
      <c r="BJ57" s="126"/>
      <c r="BK57" s="126"/>
      <c r="BT57" s="126"/>
      <c r="CD57" s="126"/>
      <c r="CN57" s="126"/>
      <c r="CX57" s="126"/>
      <c r="DH57" s="126"/>
      <c r="DR57" s="126"/>
      <c r="EB57" s="126"/>
      <c r="EL57" s="126"/>
      <c r="EV57" s="126"/>
      <c r="FF57" s="126"/>
      <c r="FP57" s="126"/>
      <c r="FZ57" s="126"/>
      <c r="GJ57" s="126"/>
      <c r="GT57" s="126"/>
      <c r="HD57" s="126"/>
      <c r="HN57" s="126"/>
      <c r="HX57" s="126"/>
    </row>
    <row xmlns:x14ac="http://schemas.microsoft.com/office/spreadsheetml/2009/9/ac" r="58" s="3" customFormat="true" x14ac:dyDescent="0.25">
      <c r="A58" s="393" t="str">
        <f ca="true">IF(ISBLANK('Data Summary'!A60),"",'Data Summary'!A60)</f>
        <v/>
      </c>
      <c r="B58" s="126"/>
      <c r="L58" s="126"/>
      <c r="V58" s="126"/>
      <c r="AF58" s="126"/>
      <c r="AP58" s="126"/>
      <c r="AZ58" s="126"/>
      <c r="BJ58" s="126"/>
      <c r="BK58" s="126"/>
      <c r="BT58" s="126"/>
      <c r="CD58" s="126"/>
      <c r="CN58" s="126"/>
      <c r="CX58" s="126"/>
      <c r="DH58" s="126"/>
      <c r="DR58" s="126"/>
      <c r="EB58" s="126"/>
      <c r="EL58" s="126"/>
      <c r="EV58" s="126"/>
      <c r="FF58" s="126"/>
      <c r="FP58" s="126"/>
      <c r="FZ58" s="126"/>
      <c r="GJ58" s="126"/>
      <c r="GT58" s="126"/>
      <c r="HD58" s="126"/>
      <c r="HN58" s="126"/>
      <c r="HX58" s="126"/>
    </row>
    <row xmlns:x14ac="http://schemas.microsoft.com/office/spreadsheetml/2009/9/ac" r="59" s="3" customFormat="true" x14ac:dyDescent="0.25">
      <c r="A59" s="393" t="str">
        <f ca="true">IF(ISBLANK('Data Summary'!A61),"",'Data Summary'!A61)</f>
        <v/>
      </c>
      <c r="B59" s="126"/>
      <c r="L59" s="126"/>
      <c r="V59" s="126"/>
      <c r="AF59" s="126"/>
      <c r="AP59" s="126"/>
      <c r="AZ59" s="126"/>
      <c r="BJ59" s="126"/>
      <c r="BK59" s="126"/>
      <c r="BT59" s="126"/>
      <c r="CD59" s="126"/>
      <c r="CN59" s="126"/>
      <c r="CX59" s="126"/>
      <c r="DH59" s="126"/>
      <c r="DR59" s="126"/>
      <c r="EB59" s="126"/>
      <c r="EL59" s="126"/>
      <c r="EV59" s="126"/>
      <c r="FF59" s="126"/>
      <c r="FP59" s="126"/>
      <c r="FZ59" s="126"/>
      <c r="GJ59" s="126"/>
      <c r="GT59" s="126"/>
      <c r="HD59" s="126"/>
      <c r="HN59" s="126"/>
      <c r="HX59" s="126"/>
    </row>
    <row xmlns:x14ac="http://schemas.microsoft.com/office/spreadsheetml/2009/9/ac" r="60" s="3" customFormat="true" x14ac:dyDescent="0.25">
      <c r="A60" s="393" t="str">
        <f ca="true">IF(ISBLANK('Data Summary'!A62),"",'Data Summary'!A62)</f>
        <v/>
      </c>
      <c r="B60" s="126"/>
      <c r="L60" s="126"/>
      <c r="V60" s="126"/>
      <c r="AF60" s="126"/>
      <c r="AP60" s="126"/>
      <c r="AZ60" s="126"/>
      <c r="BJ60" s="126"/>
      <c r="BK60" s="126"/>
      <c r="BT60" s="126"/>
      <c r="CD60" s="126"/>
      <c r="CN60" s="126"/>
      <c r="CX60" s="126"/>
      <c r="DH60" s="126"/>
      <c r="DR60" s="126"/>
      <c r="EB60" s="126"/>
      <c r="EL60" s="126"/>
      <c r="EV60" s="126"/>
      <c r="FF60" s="126"/>
      <c r="FP60" s="126"/>
      <c r="FZ60" s="126"/>
      <c r="GJ60" s="126"/>
      <c r="GT60" s="126"/>
      <c r="HD60" s="126"/>
      <c r="HN60" s="126"/>
      <c r="HX60" s="126"/>
    </row>
    <row xmlns:x14ac="http://schemas.microsoft.com/office/spreadsheetml/2009/9/ac" r="61" s="3" customFormat="true" x14ac:dyDescent="0.25">
      <c r="A61" s="393" t="str">
        <f ca="true">IF(ISBLANK('Data Summary'!A63),"",'Data Summary'!A63)</f>
        <v/>
      </c>
      <c r="B61" s="126"/>
      <c r="L61" s="126"/>
      <c r="V61" s="126"/>
      <c r="AF61" s="126"/>
      <c r="AP61" s="126"/>
      <c r="AZ61" s="126"/>
      <c r="BJ61" s="126"/>
      <c r="BK61" s="126"/>
      <c r="BT61" s="126"/>
      <c r="CD61" s="126"/>
      <c r="CN61" s="126"/>
      <c r="CX61" s="126"/>
      <c r="DH61" s="126"/>
      <c r="DR61" s="126"/>
      <c r="EB61" s="126"/>
      <c r="EL61" s="126"/>
      <c r="EV61" s="126"/>
      <c r="FF61" s="126"/>
      <c r="FP61" s="126"/>
      <c r="FZ61" s="126"/>
      <c r="GJ61" s="126"/>
      <c r="GT61" s="126"/>
      <c r="HD61" s="126"/>
      <c r="HN61" s="126"/>
      <c r="HX61" s="126"/>
    </row>
    <row xmlns:x14ac="http://schemas.microsoft.com/office/spreadsheetml/2009/9/ac" r="62" s="3" customFormat="true" x14ac:dyDescent="0.25">
      <c r="A62" s="393" t="str">
        <f ca="true">IF(ISBLANK('Data Summary'!A64),"",'Data Summary'!A64)</f>
        <v/>
      </c>
      <c r="B62" s="126"/>
      <c r="L62" s="126"/>
      <c r="V62" s="126"/>
      <c r="AF62" s="126"/>
      <c r="AP62" s="126"/>
      <c r="AZ62" s="126"/>
      <c r="BJ62" s="126"/>
      <c r="BK62" s="126"/>
      <c r="BT62" s="126"/>
      <c r="CD62" s="126"/>
      <c r="CN62" s="126"/>
      <c r="CX62" s="126"/>
      <c r="DH62" s="126"/>
      <c r="DR62" s="126"/>
      <c r="EB62" s="126"/>
      <c r="EL62" s="126"/>
      <c r="EV62" s="126"/>
      <c r="FF62" s="126"/>
      <c r="FP62" s="126"/>
      <c r="FZ62" s="126"/>
      <c r="GJ62" s="126"/>
      <c r="GT62" s="126"/>
      <c r="HD62" s="126"/>
      <c r="HN62" s="126"/>
      <c r="HX62" s="126"/>
    </row>
    <row xmlns:x14ac="http://schemas.microsoft.com/office/spreadsheetml/2009/9/ac" r="63" s="3" customFormat="true" x14ac:dyDescent="0.25">
      <c r="A63" s="393" t="str">
        <f ca="true">IF(ISBLANK('Data Summary'!A65),"",'Data Summary'!A65)</f>
        <v/>
      </c>
      <c r="B63" s="126"/>
      <c r="L63" s="126"/>
      <c r="V63" s="126"/>
      <c r="AF63" s="126"/>
      <c r="AP63" s="126"/>
      <c r="AZ63" s="126"/>
      <c r="BJ63" s="126"/>
      <c r="BK63" s="126"/>
      <c r="BT63" s="126"/>
      <c r="CD63" s="126"/>
      <c r="CN63" s="126"/>
      <c r="CX63" s="126"/>
      <c r="DH63" s="126"/>
      <c r="DR63" s="126"/>
      <c r="EB63" s="126"/>
      <c r="EL63" s="126"/>
      <c r="EV63" s="126"/>
      <c r="FF63" s="126"/>
      <c r="FP63" s="126"/>
      <c r="FZ63" s="126"/>
      <c r="GJ63" s="126"/>
      <c r="GT63" s="126"/>
      <c r="HD63" s="126"/>
      <c r="HN63" s="126"/>
      <c r="HX63" s="126"/>
    </row>
    <row xmlns:x14ac="http://schemas.microsoft.com/office/spreadsheetml/2009/9/ac" r="64" s="3" customFormat="true" x14ac:dyDescent="0.25">
      <c r="A64" s="393" t="str">
        <f ca="true">IF(ISBLANK('Data Summary'!A66),"",'Data Summary'!A66)</f>
        <v/>
      </c>
      <c r="B64" s="126"/>
      <c r="L64" s="126"/>
      <c r="V64" s="126"/>
      <c r="AF64" s="126"/>
      <c r="AP64" s="126"/>
      <c r="AZ64" s="126"/>
      <c r="BJ64" s="126"/>
      <c r="BK64" s="126"/>
      <c r="BT64" s="126"/>
      <c r="CD64" s="126"/>
      <c r="CN64" s="126"/>
      <c r="CX64" s="126"/>
      <c r="DH64" s="126"/>
      <c r="DR64" s="126"/>
      <c r="EB64" s="126"/>
      <c r="EL64" s="126"/>
      <c r="EV64" s="126"/>
      <c r="FF64" s="126"/>
      <c r="FP64" s="126"/>
      <c r="FZ64" s="126"/>
      <c r="GJ64" s="126"/>
      <c r="GT64" s="126"/>
      <c r="HD64" s="126"/>
      <c r="HN64" s="126"/>
      <c r="HX64" s="126"/>
    </row>
    <row xmlns:x14ac="http://schemas.microsoft.com/office/spreadsheetml/2009/9/ac" r="65" s="3" customFormat="true" x14ac:dyDescent="0.25">
      <c r="A65" s="393" t="str">
        <f ca="true">IF(ISBLANK('Data Summary'!A67),"",'Data Summary'!A67)</f>
        <v/>
      </c>
      <c r="B65" s="126"/>
      <c r="L65" s="126"/>
      <c r="V65" s="126"/>
      <c r="AF65" s="126"/>
      <c r="AP65" s="126"/>
      <c r="AZ65" s="126"/>
      <c r="BJ65" s="126"/>
      <c r="BK65" s="126"/>
      <c r="BT65" s="126"/>
      <c r="CD65" s="126"/>
      <c r="CN65" s="126"/>
      <c r="CX65" s="126"/>
      <c r="DH65" s="126"/>
      <c r="DR65" s="126"/>
      <c r="EB65" s="126"/>
      <c r="EL65" s="126"/>
      <c r="EV65" s="126"/>
      <c r="FF65" s="126"/>
      <c r="FP65" s="126"/>
      <c r="FZ65" s="126"/>
      <c r="GJ65" s="126"/>
      <c r="GT65" s="126"/>
      <c r="HD65" s="126"/>
      <c r="HN65" s="126"/>
      <c r="HX65" s="126"/>
    </row>
    <row xmlns:x14ac="http://schemas.microsoft.com/office/spreadsheetml/2009/9/ac" r="66" s="3" customFormat="true" x14ac:dyDescent="0.25">
      <c r="A66" s="393" t="str">
        <f ca="true">IF(ISBLANK('Data Summary'!A68),"",'Data Summary'!A68)</f>
        <v/>
      </c>
      <c r="B66" s="126"/>
      <c r="L66" s="126"/>
      <c r="V66" s="126"/>
      <c r="AF66" s="126"/>
      <c r="AP66" s="126"/>
      <c r="AZ66" s="126"/>
      <c r="BJ66" s="126"/>
      <c r="BK66" s="126"/>
      <c r="BT66" s="126"/>
      <c r="CD66" s="126"/>
      <c r="CN66" s="126"/>
      <c r="CX66" s="126"/>
      <c r="DH66" s="126"/>
      <c r="DR66" s="126"/>
      <c r="EB66" s="126"/>
      <c r="EL66" s="126"/>
      <c r="EV66" s="126"/>
      <c r="FF66" s="126"/>
      <c r="FP66" s="126"/>
      <c r="FZ66" s="126"/>
      <c r="GJ66" s="126"/>
      <c r="GT66" s="126"/>
      <c r="HD66" s="126"/>
      <c r="HN66" s="126"/>
      <c r="HX66" s="126"/>
    </row>
    <row xmlns:x14ac="http://schemas.microsoft.com/office/spreadsheetml/2009/9/ac" r="67" s="3" customFormat="true" x14ac:dyDescent="0.25">
      <c r="A67" s="393" t="str">
        <f ca="true">IF(ISBLANK('Data Summary'!A69),"",'Data Summary'!A69)</f>
        <v/>
      </c>
      <c r="B67" s="126"/>
      <c r="L67" s="126"/>
      <c r="V67" s="126"/>
      <c r="AF67" s="126"/>
      <c r="AP67" s="126"/>
      <c r="AZ67" s="126"/>
      <c r="BJ67" s="126"/>
      <c r="BK67" s="126"/>
      <c r="BT67" s="126"/>
      <c r="CD67" s="126"/>
      <c r="CN67" s="126"/>
      <c r="CX67" s="126"/>
      <c r="DH67" s="126"/>
      <c r="DR67" s="126"/>
      <c r="EB67" s="126"/>
      <c r="EL67" s="126"/>
      <c r="EV67" s="126"/>
      <c r="FF67" s="126"/>
      <c r="FP67" s="126"/>
      <c r="FZ67" s="126"/>
      <c r="GJ67" s="126"/>
      <c r="GT67" s="126"/>
      <c r="HD67" s="126"/>
      <c r="HN67" s="126"/>
      <c r="HX67" s="126"/>
    </row>
    <row xmlns:x14ac="http://schemas.microsoft.com/office/spreadsheetml/2009/9/ac" r="68" s="3" customFormat="true" x14ac:dyDescent="0.25">
      <c r="A68" s="393" t="str">
        <f ca="true">IF(ISBLANK('Data Summary'!A70),"",'Data Summary'!A70)</f>
        <v/>
      </c>
      <c r="B68" s="126"/>
      <c r="L68" s="126"/>
      <c r="V68" s="126"/>
      <c r="AF68" s="126"/>
      <c r="AP68" s="126"/>
      <c r="AZ68" s="126"/>
      <c r="BJ68" s="126"/>
      <c r="BK68" s="126"/>
      <c r="BT68" s="126"/>
      <c r="CD68" s="126"/>
      <c r="CN68" s="126"/>
      <c r="CX68" s="126"/>
      <c r="DH68" s="126"/>
      <c r="DR68" s="126"/>
      <c r="EB68" s="126"/>
      <c r="EL68" s="126"/>
      <c r="EV68" s="126"/>
      <c r="FF68" s="126"/>
      <c r="FP68" s="126"/>
      <c r="FZ68" s="126"/>
      <c r="GJ68" s="126"/>
      <c r="GT68" s="126"/>
      <c r="HD68" s="126"/>
      <c r="HN68" s="126"/>
      <c r="HX68" s="126"/>
    </row>
    <row xmlns:x14ac="http://schemas.microsoft.com/office/spreadsheetml/2009/9/ac" r="69" s="3" customFormat="true" x14ac:dyDescent="0.25">
      <c r="A69" s="393" t="str">
        <f ca="true">IF(ISBLANK('Data Summary'!A71),"",'Data Summary'!A71)</f>
        <v/>
      </c>
      <c r="B69" s="126"/>
      <c r="L69" s="126"/>
      <c r="V69" s="126"/>
      <c r="AF69" s="126"/>
      <c r="AP69" s="126"/>
      <c r="AZ69" s="126"/>
      <c r="BJ69" s="126"/>
      <c r="BK69" s="126"/>
      <c r="BT69" s="126"/>
      <c r="CD69" s="126"/>
      <c r="CN69" s="126"/>
      <c r="CX69" s="126"/>
      <c r="DH69" s="126"/>
      <c r="DR69" s="126"/>
      <c r="EB69" s="126"/>
      <c r="EL69" s="126"/>
      <c r="EV69" s="126"/>
      <c r="FF69" s="126"/>
      <c r="FP69" s="126"/>
      <c r="FZ69" s="126"/>
      <c r="GJ69" s="126"/>
      <c r="GT69" s="126"/>
      <c r="HD69" s="126"/>
      <c r="HN69" s="126"/>
      <c r="HX69" s="126"/>
    </row>
    <row xmlns:x14ac="http://schemas.microsoft.com/office/spreadsheetml/2009/9/ac" r="70" s="3" customFormat="true" x14ac:dyDescent="0.25">
      <c r="A70" s="393" t="str">
        <f ca="true">IF(ISBLANK('Data Summary'!A72),"",'Data Summary'!A72)</f>
        <v/>
      </c>
      <c r="B70" s="126"/>
      <c r="L70" s="126"/>
      <c r="V70" s="126"/>
      <c r="AF70" s="126"/>
      <c r="AP70" s="126"/>
      <c r="AZ70" s="126"/>
      <c r="BJ70" s="126"/>
      <c r="BK70" s="126"/>
      <c r="BT70" s="126"/>
      <c r="CD70" s="126"/>
      <c r="CN70" s="126"/>
      <c r="CX70" s="126"/>
      <c r="DH70" s="126"/>
      <c r="DR70" s="126"/>
      <c r="EB70" s="126"/>
      <c r="EL70" s="126"/>
      <c r="EV70" s="126"/>
      <c r="FF70" s="126"/>
      <c r="FP70" s="126"/>
      <c r="FZ70" s="126"/>
      <c r="GJ70" s="126"/>
      <c r="GT70" s="126"/>
      <c r="HD70" s="126"/>
      <c r="HN70" s="126"/>
      <c r="HX70" s="126"/>
    </row>
    <row xmlns:x14ac="http://schemas.microsoft.com/office/spreadsheetml/2009/9/ac" r="71" s="3" customFormat="true" x14ac:dyDescent="0.25">
      <c r="A71" s="393" t="str">
        <f ca="true">IF(ISBLANK('Data Summary'!A73),"",'Data Summary'!A73)</f>
        <v/>
      </c>
      <c r="B71" s="126"/>
      <c r="L71" s="126"/>
      <c r="V71" s="126"/>
      <c r="AF71" s="126"/>
      <c r="AP71" s="126"/>
      <c r="AZ71" s="126"/>
      <c r="BJ71" s="126"/>
      <c r="BK71" s="126"/>
      <c r="BT71" s="126"/>
      <c r="CD71" s="126"/>
      <c r="CN71" s="126"/>
      <c r="CX71" s="126"/>
      <c r="DH71" s="126"/>
      <c r="DR71" s="126"/>
      <c r="EB71" s="126"/>
      <c r="EL71" s="126"/>
      <c r="EV71" s="126"/>
      <c r="FF71" s="126"/>
      <c r="FP71" s="126"/>
      <c r="FZ71" s="126"/>
      <c r="GJ71" s="126"/>
      <c r="GT71" s="126"/>
      <c r="HD71" s="126"/>
      <c r="HN71" s="126"/>
      <c r="HX71" s="126"/>
    </row>
    <row xmlns:x14ac="http://schemas.microsoft.com/office/spreadsheetml/2009/9/ac" r="72" s="3" customFormat="true" x14ac:dyDescent="0.25">
      <c r="A72" s="393" t="str">
        <f ca="true">IF(ISBLANK('Data Summary'!A74),"",'Data Summary'!A74)</f>
        <v/>
      </c>
      <c r="B72" s="126"/>
      <c r="L72" s="126"/>
      <c r="V72" s="126"/>
      <c r="AF72" s="126"/>
      <c r="AP72" s="126"/>
      <c r="AZ72" s="126"/>
      <c r="BJ72" s="126"/>
      <c r="BK72" s="126"/>
      <c r="BT72" s="126"/>
      <c r="CD72" s="126"/>
      <c r="CN72" s="126"/>
      <c r="CX72" s="126"/>
      <c r="DH72" s="126"/>
      <c r="DR72" s="126"/>
      <c r="EB72" s="126"/>
      <c r="EL72" s="126"/>
      <c r="EV72" s="126"/>
      <c r="FF72" s="126"/>
      <c r="FP72" s="126"/>
      <c r="FZ72" s="126"/>
      <c r="GJ72" s="126"/>
      <c r="GT72" s="126"/>
      <c r="HD72" s="126"/>
      <c r="HN72" s="126"/>
      <c r="HX72" s="126"/>
    </row>
    <row xmlns:x14ac="http://schemas.microsoft.com/office/spreadsheetml/2009/9/ac" r="73" s="3" customFormat="true" x14ac:dyDescent="0.25">
      <c r="A73" s="393" t="str">
        <f ca="true">IF(ISBLANK('Data Summary'!A75),"",'Data Summary'!A75)</f>
        <v/>
      </c>
      <c r="B73" s="126"/>
      <c r="L73" s="126"/>
      <c r="V73" s="126"/>
      <c r="AF73" s="126"/>
      <c r="AP73" s="126"/>
      <c r="AZ73" s="126"/>
      <c r="BJ73" s="126"/>
      <c r="BK73" s="126"/>
      <c r="BT73" s="126"/>
      <c r="CD73" s="126"/>
      <c r="CN73" s="126"/>
      <c r="CX73" s="126"/>
      <c r="DH73" s="126"/>
      <c r="DR73" s="126"/>
      <c r="EB73" s="126"/>
      <c r="EL73" s="126"/>
      <c r="EV73" s="126"/>
      <c r="FF73" s="126"/>
      <c r="FP73" s="126"/>
      <c r="FZ73" s="126"/>
      <c r="GJ73" s="126"/>
      <c r="GT73" s="126"/>
      <c r="HD73" s="126"/>
      <c r="HN73" s="126"/>
      <c r="HX73" s="126"/>
    </row>
    <row xmlns:x14ac="http://schemas.microsoft.com/office/spreadsheetml/2009/9/ac" r="74" s="3" customFormat="true" x14ac:dyDescent="0.25">
      <c r="A74" s="393" t="str">
        <f ca="true">IF(ISBLANK('Data Summary'!A76),"",'Data Summary'!A76)</f>
        <v/>
      </c>
      <c r="B74" s="126"/>
      <c r="L74" s="126"/>
      <c r="V74" s="126"/>
      <c r="AF74" s="126"/>
      <c r="AP74" s="126"/>
      <c r="AZ74" s="126"/>
      <c r="BJ74" s="126"/>
      <c r="BK74" s="126"/>
      <c r="BT74" s="126"/>
      <c r="CD74" s="126"/>
      <c r="CN74" s="126"/>
      <c r="CX74" s="126"/>
      <c r="DH74" s="126"/>
      <c r="DR74" s="126"/>
      <c r="EB74" s="126"/>
      <c r="EL74" s="126"/>
      <c r="EV74" s="126"/>
      <c r="FF74" s="126"/>
      <c r="FP74" s="126"/>
      <c r="FZ74" s="126"/>
      <c r="GJ74" s="126"/>
      <c r="GT74" s="126"/>
      <c r="HD74" s="126"/>
      <c r="HN74" s="126"/>
      <c r="HX74" s="126"/>
    </row>
    <row xmlns:x14ac="http://schemas.microsoft.com/office/spreadsheetml/2009/9/ac" r="75" s="3" customFormat="true" x14ac:dyDescent="0.25">
      <c r="A75" s="393" t="str">
        <f ca="true">IF(ISBLANK('Data Summary'!A77),"",'Data Summary'!A77)</f>
        <v/>
      </c>
      <c r="B75" s="126"/>
      <c r="L75" s="126"/>
      <c r="V75" s="126"/>
      <c r="AF75" s="126"/>
      <c r="AP75" s="126"/>
      <c r="AZ75" s="126"/>
      <c r="BJ75" s="126"/>
      <c r="BK75" s="126"/>
      <c r="BT75" s="126"/>
      <c r="CD75" s="126"/>
      <c r="CN75" s="126"/>
      <c r="CX75" s="126"/>
      <c r="DH75" s="126"/>
      <c r="DR75" s="126"/>
      <c r="EB75" s="126"/>
      <c r="EL75" s="126"/>
      <c r="EV75" s="126"/>
      <c r="FF75" s="126"/>
      <c r="FP75" s="126"/>
      <c r="FZ75" s="126"/>
      <c r="GJ75" s="126"/>
      <c r="GT75" s="126"/>
      <c r="HD75" s="126"/>
      <c r="HN75" s="126"/>
      <c r="HX75" s="126"/>
    </row>
    <row xmlns:x14ac="http://schemas.microsoft.com/office/spreadsheetml/2009/9/ac" r="76" s="3" customFormat="true" x14ac:dyDescent="0.25">
      <c r="A76" s="393" t="str">
        <f ca="true">IF(ISBLANK('Data Summary'!A78),"",'Data Summary'!A78)</f>
        <v/>
      </c>
      <c r="B76" s="126"/>
      <c r="L76" s="126"/>
      <c r="V76" s="126"/>
      <c r="AF76" s="126"/>
      <c r="AP76" s="126"/>
      <c r="AZ76" s="126"/>
      <c r="BJ76" s="126"/>
      <c r="BK76" s="126"/>
      <c r="BT76" s="126"/>
      <c r="CD76" s="126"/>
      <c r="CN76" s="126"/>
      <c r="CX76" s="126"/>
      <c r="DH76" s="126"/>
      <c r="DR76" s="126"/>
      <c r="EB76" s="126"/>
      <c r="EL76" s="126"/>
      <c r="EV76" s="126"/>
      <c r="FF76" s="126"/>
      <c r="FP76" s="126"/>
      <c r="FZ76" s="126"/>
      <c r="GJ76" s="126"/>
      <c r="GT76" s="126"/>
      <c r="HD76" s="126"/>
      <c r="HN76" s="126"/>
      <c r="HX76" s="126"/>
    </row>
    <row xmlns:x14ac="http://schemas.microsoft.com/office/spreadsheetml/2009/9/ac" r="77" s="3" customFormat="true" x14ac:dyDescent="0.25">
      <c r="A77" s="393" t="str">
        <f ca="true">IF(ISBLANK('Data Summary'!A79),"",'Data Summary'!A79)</f>
        <v/>
      </c>
      <c r="B77" s="126"/>
      <c r="L77" s="126"/>
      <c r="V77" s="126"/>
      <c r="AF77" s="126"/>
      <c r="AP77" s="126"/>
      <c r="AZ77" s="126"/>
      <c r="BJ77" s="126"/>
      <c r="BK77" s="126"/>
      <c r="BT77" s="126"/>
      <c r="CD77" s="126"/>
      <c r="CN77" s="126"/>
      <c r="CX77" s="126"/>
      <c r="DH77" s="126"/>
      <c r="DR77" s="126"/>
      <c r="EB77" s="126"/>
      <c r="EL77" s="126"/>
      <c r="EV77" s="126"/>
      <c r="FF77" s="126"/>
      <c r="FP77" s="126"/>
      <c r="FZ77" s="126"/>
      <c r="GJ77" s="126"/>
      <c r="GT77" s="126"/>
      <c r="HD77" s="126"/>
      <c r="HN77" s="126"/>
      <c r="HX77" s="126"/>
    </row>
    <row xmlns:x14ac="http://schemas.microsoft.com/office/spreadsheetml/2009/9/ac" r="78" s="3" customFormat="true" x14ac:dyDescent="0.25">
      <c r="A78" s="393" t="str">
        <f ca="true">IF(ISBLANK('Data Summary'!A80),"",'Data Summary'!A80)</f>
        <v/>
      </c>
      <c r="B78" s="126"/>
      <c r="L78" s="126"/>
      <c r="V78" s="126"/>
      <c r="AF78" s="126"/>
      <c r="AP78" s="126"/>
      <c r="AZ78" s="126"/>
      <c r="BJ78" s="126"/>
      <c r="BK78" s="126"/>
      <c r="BT78" s="126"/>
      <c r="CD78" s="126"/>
      <c r="CN78" s="126"/>
      <c r="CX78" s="126"/>
      <c r="DH78" s="126"/>
      <c r="DR78" s="126"/>
      <c r="EB78" s="126"/>
      <c r="EL78" s="126"/>
      <c r="EV78" s="126"/>
      <c r="FF78" s="126"/>
      <c r="FP78" s="126"/>
      <c r="FZ78" s="126"/>
      <c r="GJ78" s="126"/>
      <c r="GT78" s="126"/>
      <c r="HD78" s="126"/>
      <c r="HN78" s="126"/>
      <c r="HX78" s="126"/>
    </row>
    <row xmlns:x14ac="http://schemas.microsoft.com/office/spreadsheetml/2009/9/ac" r="79" s="3" customFormat="true" x14ac:dyDescent="0.25">
      <c r="A79" s="393" t="str">
        <f ca="true">IF(ISBLANK('Data Summary'!A81),"",'Data Summary'!A81)</f>
        <v/>
      </c>
      <c r="B79" s="126"/>
      <c r="L79" s="126"/>
      <c r="V79" s="126"/>
      <c r="AF79" s="126"/>
      <c r="AP79" s="126"/>
      <c r="AZ79" s="126"/>
      <c r="BJ79" s="126"/>
      <c r="BK79" s="126"/>
      <c r="BT79" s="126"/>
      <c r="CD79" s="126"/>
      <c r="CN79" s="126"/>
      <c r="CX79" s="126"/>
      <c r="DH79" s="126"/>
      <c r="DR79" s="126"/>
      <c r="EB79" s="126"/>
      <c r="EL79" s="126"/>
      <c r="EV79" s="126"/>
      <c r="FF79" s="126"/>
      <c r="FP79" s="126"/>
      <c r="FZ79" s="126"/>
      <c r="GJ79" s="126"/>
      <c r="GT79" s="126"/>
      <c r="HD79" s="126"/>
      <c r="HN79" s="126"/>
      <c r="HX79" s="126"/>
    </row>
    <row xmlns:x14ac="http://schemas.microsoft.com/office/spreadsheetml/2009/9/ac" r="80" s="3" customFormat="true" x14ac:dyDescent="0.25">
      <c r="A80" s="393" t="str">
        <f ca="true">IF(ISBLANK('Data Summary'!A82),"",'Data Summary'!A82)</f>
        <v/>
      </c>
      <c r="B80" s="126"/>
      <c r="L80" s="126"/>
      <c r="V80" s="126"/>
      <c r="AF80" s="126"/>
      <c r="AP80" s="126"/>
      <c r="AZ80" s="126"/>
      <c r="BJ80" s="126"/>
      <c r="BK80" s="126"/>
      <c r="BT80" s="126"/>
      <c r="CD80" s="126"/>
      <c r="CN80" s="126"/>
      <c r="CX80" s="126"/>
      <c r="DH80" s="126"/>
      <c r="DR80" s="126"/>
      <c r="EB80" s="126"/>
      <c r="EL80" s="126"/>
      <c r="EV80" s="126"/>
      <c r="FF80" s="126"/>
      <c r="FP80" s="126"/>
      <c r="FZ80" s="126"/>
      <c r="GJ80" s="126"/>
      <c r="GT80" s="126"/>
      <c r="HD80" s="126"/>
      <c r="HN80" s="126"/>
      <c r="HX80" s="126"/>
    </row>
    <row xmlns:x14ac="http://schemas.microsoft.com/office/spreadsheetml/2009/9/ac" r="81" s="3" customFormat="true" x14ac:dyDescent="0.25">
      <c r="A81" s="393" t="str">
        <f ca="true">IF(ISBLANK('Data Summary'!A83),"",'Data Summary'!A83)</f>
        <v/>
      </c>
      <c r="B81" s="126"/>
      <c r="L81" s="126"/>
      <c r="V81" s="126"/>
      <c r="AF81" s="126"/>
      <c r="AP81" s="126"/>
      <c r="AZ81" s="126"/>
      <c r="BJ81" s="126"/>
      <c r="BK81" s="126"/>
      <c r="BT81" s="126"/>
      <c r="CD81" s="126"/>
      <c r="CN81" s="126"/>
      <c r="CX81" s="126"/>
      <c r="DH81" s="126"/>
      <c r="DR81" s="126"/>
      <c r="EB81" s="126"/>
      <c r="EL81" s="126"/>
      <c r="EV81" s="126"/>
      <c r="FF81" s="126"/>
      <c r="FP81" s="126"/>
      <c r="FZ81" s="126"/>
      <c r="GJ81" s="126"/>
      <c r="GT81" s="126"/>
      <c r="HD81" s="126"/>
      <c r="HN81" s="126"/>
      <c r="HX81" s="126"/>
    </row>
    <row xmlns:x14ac="http://schemas.microsoft.com/office/spreadsheetml/2009/9/ac" r="82" s="3" customFormat="true" x14ac:dyDescent="0.25">
      <c r="A82" s="393" t="str">
        <f ca="true">IF(ISBLANK('Data Summary'!A84),"",'Data Summary'!A84)</f>
        <v/>
      </c>
      <c r="B82" s="126"/>
      <c r="L82" s="126"/>
      <c r="V82" s="126"/>
      <c r="AF82" s="126"/>
      <c r="AP82" s="126"/>
      <c r="AZ82" s="126"/>
      <c r="BJ82" s="126"/>
      <c r="BK82" s="126"/>
      <c r="BT82" s="126"/>
      <c r="CD82" s="126"/>
      <c r="CN82" s="126"/>
      <c r="CX82" s="126"/>
      <c r="DH82" s="126"/>
      <c r="DR82" s="126"/>
      <c r="EB82" s="126"/>
      <c r="EL82" s="126"/>
      <c r="EV82" s="126"/>
      <c r="FF82" s="126"/>
      <c r="FP82" s="126"/>
      <c r="FZ82" s="126"/>
      <c r="GJ82" s="126"/>
      <c r="GT82" s="126"/>
      <c r="HD82" s="126"/>
      <c r="HN82" s="126"/>
      <c r="HX82" s="126"/>
    </row>
    <row xmlns:x14ac="http://schemas.microsoft.com/office/spreadsheetml/2009/9/ac" r="83" s="3" customFormat="true" x14ac:dyDescent="0.25">
      <c r="A83" s="393" t="str">
        <f ca="true">IF(ISBLANK('Data Summary'!A85),"",'Data Summary'!A85)</f>
        <v/>
      </c>
      <c r="B83" s="126"/>
      <c r="L83" s="126"/>
      <c r="V83" s="126"/>
      <c r="AF83" s="126"/>
      <c r="AP83" s="126"/>
      <c r="AZ83" s="126"/>
      <c r="BJ83" s="126"/>
      <c r="BK83" s="126"/>
      <c r="BT83" s="126"/>
      <c r="CD83" s="126"/>
      <c r="CN83" s="126"/>
      <c r="CX83" s="126"/>
      <c r="DH83" s="126"/>
      <c r="DR83" s="126"/>
      <c r="EB83" s="126"/>
      <c r="EL83" s="126"/>
      <c r="EV83" s="126"/>
      <c r="FF83" s="126"/>
      <c r="FP83" s="126"/>
      <c r="FZ83" s="126"/>
      <c r="GJ83" s="126"/>
      <c r="GT83" s="126"/>
      <c r="HD83" s="126"/>
      <c r="HN83" s="126"/>
      <c r="HX83" s="126"/>
    </row>
    <row xmlns:x14ac="http://schemas.microsoft.com/office/spreadsheetml/2009/9/ac" r="84" s="3" customFormat="true" x14ac:dyDescent="0.25">
      <c r="A84" s="393" t="str">
        <f ca="true">IF(ISBLANK('Data Summary'!A86),"",'Data Summary'!A86)</f>
        <v/>
      </c>
      <c r="B84" s="126"/>
      <c r="L84" s="126"/>
      <c r="V84" s="126"/>
      <c r="AF84" s="126"/>
      <c r="AP84" s="126"/>
      <c r="AZ84" s="126"/>
      <c r="BJ84" s="126"/>
      <c r="BK84" s="126"/>
      <c r="BT84" s="126"/>
      <c r="CD84" s="126"/>
      <c r="CN84" s="126"/>
      <c r="CX84" s="126"/>
      <c r="DH84" s="126"/>
      <c r="DR84" s="126"/>
      <c r="EB84" s="126"/>
      <c r="EL84" s="126"/>
      <c r="EV84" s="126"/>
      <c r="FF84" s="126"/>
      <c r="FP84" s="126"/>
      <c r="FZ84" s="126"/>
      <c r="GJ84" s="126"/>
      <c r="GT84" s="126"/>
      <c r="HD84" s="126"/>
      <c r="HN84" s="126"/>
      <c r="HX84" s="126"/>
    </row>
    <row xmlns:x14ac="http://schemas.microsoft.com/office/spreadsheetml/2009/9/ac" r="85" s="3" customFormat="true" x14ac:dyDescent="0.25">
      <c r="A85" s="393" t="str">
        <f ca="true">IF(ISBLANK('Data Summary'!A87),"",'Data Summary'!A87)</f>
        <v/>
      </c>
      <c r="B85" s="126"/>
      <c r="L85" s="126"/>
      <c r="V85" s="126"/>
      <c r="AF85" s="126"/>
      <c r="AP85" s="126"/>
      <c r="AZ85" s="126"/>
      <c r="BJ85" s="126"/>
      <c r="BK85" s="126"/>
      <c r="BT85" s="126"/>
      <c r="CD85" s="126"/>
      <c r="CN85" s="126"/>
      <c r="CX85" s="126"/>
      <c r="DH85" s="126"/>
      <c r="DR85" s="126"/>
      <c r="EB85" s="126"/>
      <c r="EL85" s="126"/>
      <c r="EV85" s="126"/>
      <c r="FF85" s="126"/>
      <c r="FP85" s="126"/>
      <c r="FZ85" s="126"/>
      <c r="GJ85" s="126"/>
      <c r="GT85" s="126"/>
      <c r="HD85" s="126"/>
      <c r="HN85" s="126"/>
      <c r="HX85" s="126"/>
    </row>
    <row xmlns:x14ac="http://schemas.microsoft.com/office/spreadsheetml/2009/9/ac" r="86" s="3" customFormat="true" x14ac:dyDescent="0.25">
      <c r="A86" s="393" t="str">
        <f ca="true">IF(ISBLANK('Data Summary'!A88),"",'Data Summary'!A88)</f>
        <v/>
      </c>
      <c r="B86" s="126"/>
      <c r="L86" s="126"/>
      <c r="V86" s="126"/>
      <c r="AF86" s="126"/>
      <c r="AP86" s="126"/>
      <c r="AZ86" s="126"/>
      <c r="BJ86" s="126"/>
      <c r="BK86" s="126"/>
      <c r="BT86" s="126"/>
      <c r="CD86" s="126"/>
      <c r="CN86" s="126"/>
      <c r="CX86" s="126"/>
      <c r="DH86" s="126"/>
      <c r="DR86" s="126"/>
      <c r="EB86" s="126"/>
      <c r="EL86" s="126"/>
      <c r="EV86" s="126"/>
      <c r="FF86" s="126"/>
      <c r="FP86" s="126"/>
      <c r="FZ86" s="126"/>
      <c r="GJ86" s="126"/>
      <c r="GT86" s="126"/>
      <c r="HD86" s="126"/>
      <c r="HN86" s="126"/>
      <c r="HX86" s="126"/>
    </row>
    <row xmlns:x14ac="http://schemas.microsoft.com/office/spreadsheetml/2009/9/ac" r="87" s="3" customFormat="true" x14ac:dyDescent="0.25">
      <c r="A87" s="393" t="str">
        <f ca="true">IF(ISBLANK('Data Summary'!A89),"",'Data Summary'!A89)</f>
        <v/>
      </c>
      <c r="B87" s="126"/>
      <c r="L87" s="126"/>
      <c r="V87" s="126"/>
      <c r="AF87" s="126"/>
      <c r="AP87" s="126"/>
      <c r="AZ87" s="126"/>
      <c r="BJ87" s="126"/>
      <c r="BK87" s="126"/>
      <c r="BT87" s="126"/>
      <c r="CD87" s="126"/>
      <c r="CN87" s="126"/>
      <c r="CX87" s="126"/>
      <c r="DH87" s="126"/>
      <c r="DR87" s="126"/>
      <c r="EB87" s="126"/>
      <c r="EL87" s="126"/>
      <c r="EV87" s="126"/>
      <c r="FF87" s="126"/>
      <c r="FP87" s="126"/>
      <c r="FZ87" s="126"/>
      <c r="GJ87" s="126"/>
      <c r="GT87" s="126"/>
      <c r="HD87" s="126"/>
      <c r="HN87" s="126"/>
      <c r="HX87" s="126"/>
    </row>
    <row xmlns:x14ac="http://schemas.microsoft.com/office/spreadsheetml/2009/9/ac" r="88" s="3" customFormat="true" x14ac:dyDescent="0.25">
      <c r="A88" s="393" t="str">
        <f ca="true">IF(ISBLANK('Data Summary'!A90),"",'Data Summary'!A90)</f>
        <v/>
      </c>
      <c r="B88" s="126"/>
      <c r="L88" s="126"/>
      <c r="V88" s="126"/>
      <c r="AF88" s="126"/>
      <c r="AP88" s="126"/>
      <c r="AZ88" s="126"/>
      <c r="BJ88" s="126"/>
      <c r="BK88" s="126"/>
      <c r="BT88" s="126"/>
      <c r="CD88" s="126"/>
      <c r="CN88" s="126"/>
      <c r="CX88" s="126"/>
      <c r="DH88" s="126"/>
      <c r="DR88" s="126"/>
      <c r="EB88" s="126"/>
      <c r="EL88" s="126"/>
      <c r="EV88" s="126"/>
      <c r="FF88" s="126"/>
      <c r="FP88" s="126"/>
      <c r="FZ88" s="126"/>
      <c r="GJ88" s="126"/>
      <c r="GT88" s="126"/>
      <c r="HD88" s="126"/>
      <c r="HN88" s="126"/>
      <c r="HX88" s="126"/>
    </row>
    <row xmlns:x14ac="http://schemas.microsoft.com/office/spreadsheetml/2009/9/ac" r="89" s="3" customFormat="true" x14ac:dyDescent="0.25">
      <c r="A89" s="393" t="str">
        <f ca="true">IF(ISBLANK('Data Summary'!A91),"",'Data Summary'!A91)</f>
        <v/>
      </c>
      <c r="B89" s="126"/>
      <c r="L89" s="126"/>
      <c r="V89" s="126"/>
      <c r="AF89" s="126"/>
      <c r="AP89" s="126"/>
      <c r="AZ89" s="126"/>
      <c r="BJ89" s="126"/>
      <c r="BK89" s="126"/>
      <c r="BT89" s="126"/>
      <c r="CD89" s="126"/>
      <c r="CN89" s="126"/>
      <c r="CX89" s="126"/>
      <c r="DH89" s="126"/>
      <c r="DR89" s="126"/>
      <c r="EB89" s="126"/>
      <c r="EL89" s="126"/>
      <c r="EV89" s="126"/>
      <c r="FF89" s="126"/>
      <c r="FP89" s="126"/>
      <c r="FZ89" s="126"/>
      <c r="GJ89" s="126"/>
      <c r="GT89" s="126"/>
      <c r="HD89" s="126"/>
      <c r="HN89" s="126"/>
      <c r="HX89" s="126"/>
    </row>
    <row xmlns:x14ac="http://schemas.microsoft.com/office/spreadsheetml/2009/9/ac" r="90" s="3" customFormat="true" x14ac:dyDescent="0.25">
      <c r="A90" s="393" t="str">
        <f ca="true">IF(ISBLANK('Data Summary'!A92),"",'Data Summary'!A92)</f>
        <v/>
      </c>
      <c r="B90" s="126"/>
      <c r="L90" s="126"/>
      <c r="V90" s="126"/>
      <c r="AF90" s="126"/>
      <c r="AP90" s="126"/>
      <c r="AZ90" s="126"/>
      <c r="BJ90" s="126"/>
      <c r="BK90" s="126"/>
      <c r="BT90" s="126"/>
      <c r="CD90" s="126"/>
      <c r="CN90" s="126"/>
      <c r="CX90" s="126"/>
      <c r="DH90" s="126"/>
      <c r="DR90" s="126"/>
      <c r="EB90" s="126"/>
      <c r="EL90" s="126"/>
      <c r="EV90" s="126"/>
      <c r="FF90" s="126"/>
      <c r="FP90" s="126"/>
      <c r="FZ90" s="126"/>
      <c r="GJ90" s="126"/>
      <c r="GT90" s="126"/>
      <c r="HD90" s="126"/>
      <c r="HN90" s="126"/>
      <c r="HX90" s="126"/>
    </row>
    <row xmlns:x14ac="http://schemas.microsoft.com/office/spreadsheetml/2009/9/ac" r="91" s="3" customFormat="true" x14ac:dyDescent="0.25">
      <c r="A91" s="393" t="str">
        <f ca="true">IF(ISBLANK('Data Summary'!A93),"",'Data Summary'!A93)</f>
        <v/>
      </c>
      <c r="B91" s="126"/>
      <c r="L91" s="126"/>
      <c r="V91" s="126"/>
      <c r="AF91" s="126"/>
      <c r="AP91" s="126"/>
      <c r="AZ91" s="126"/>
      <c r="BJ91" s="126"/>
      <c r="BK91" s="126"/>
      <c r="BT91" s="126"/>
      <c r="CD91" s="126"/>
      <c r="CN91" s="126"/>
      <c r="CX91" s="126"/>
      <c r="DH91" s="126"/>
      <c r="DR91" s="126"/>
      <c r="EB91" s="126"/>
      <c r="EL91" s="126"/>
      <c r="EV91" s="126"/>
      <c r="FF91" s="126"/>
      <c r="FP91" s="126"/>
      <c r="FZ91" s="126"/>
      <c r="GJ91" s="126"/>
      <c r="GT91" s="126"/>
      <c r="HD91" s="126"/>
      <c r="HN91" s="126"/>
      <c r="HX91" s="126"/>
    </row>
    <row xmlns:x14ac="http://schemas.microsoft.com/office/spreadsheetml/2009/9/ac" r="92" s="3" customFormat="true" x14ac:dyDescent="0.25">
      <c r="A92" s="393" t="str">
        <f ca="true">IF(ISBLANK('Data Summary'!A94),"",'Data Summary'!A94)</f>
        <v/>
      </c>
      <c r="B92" s="126"/>
      <c r="L92" s="126"/>
      <c r="V92" s="126"/>
      <c r="AF92" s="126"/>
      <c r="AP92" s="126"/>
      <c r="AZ92" s="126"/>
      <c r="BJ92" s="126"/>
      <c r="BK92" s="126"/>
      <c r="BT92" s="126"/>
      <c r="CD92" s="126"/>
      <c r="CN92" s="126"/>
      <c r="CX92" s="126"/>
      <c r="DH92" s="126"/>
      <c r="DR92" s="126"/>
      <c r="EB92" s="126"/>
      <c r="EL92" s="126"/>
      <c r="EV92" s="126"/>
      <c r="FF92" s="126"/>
      <c r="FP92" s="126"/>
      <c r="FZ92" s="126"/>
      <c r="GJ92" s="126"/>
      <c r="GT92" s="126"/>
      <c r="HD92" s="126"/>
      <c r="HN92" s="126"/>
      <c r="HX92" s="126"/>
    </row>
    <row xmlns:x14ac="http://schemas.microsoft.com/office/spreadsheetml/2009/9/ac" r="93" s="3" customFormat="true" x14ac:dyDescent="0.25">
      <c r="A93" s="393" t="str">
        <f ca="true">IF(ISBLANK('Data Summary'!A95),"",'Data Summary'!A95)</f>
        <v/>
      </c>
      <c r="B93" s="126"/>
      <c r="L93" s="126"/>
      <c r="V93" s="126"/>
      <c r="AF93" s="126"/>
      <c r="AP93" s="126"/>
      <c r="AZ93" s="126"/>
      <c r="BJ93" s="126"/>
      <c r="BK93" s="126"/>
      <c r="BT93" s="126"/>
      <c r="CD93" s="126"/>
      <c r="CN93" s="126"/>
      <c r="CX93" s="126"/>
      <c r="DH93" s="126"/>
      <c r="DR93" s="126"/>
      <c r="EB93" s="126"/>
      <c r="EL93" s="126"/>
      <c r="EV93" s="126"/>
      <c r="FF93" s="126"/>
      <c r="FP93" s="126"/>
      <c r="FZ93" s="126"/>
      <c r="GJ93" s="126"/>
      <c r="GT93" s="126"/>
      <c r="HD93" s="126"/>
      <c r="HN93" s="126"/>
      <c r="HX93" s="126"/>
    </row>
    <row xmlns:x14ac="http://schemas.microsoft.com/office/spreadsheetml/2009/9/ac" r="94" s="3" customFormat="true" x14ac:dyDescent="0.25">
      <c r="A94" s="393" t="str">
        <f ca="true">IF(ISBLANK('Data Summary'!A96),"",'Data Summary'!A96)</f>
        <v/>
      </c>
      <c r="B94" s="126"/>
      <c r="L94" s="126"/>
      <c r="V94" s="126"/>
      <c r="AF94" s="126"/>
      <c r="AP94" s="126"/>
      <c r="AZ94" s="126"/>
      <c r="BJ94" s="126"/>
      <c r="BK94" s="126"/>
      <c r="BT94" s="126"/>
      <c r="CD94" s="126"/>
      <c r="CN94" s="126"/>
      <c r="CX94" s="126"/>
      <c r="DH94" s="126"/>
      <c r="DR94" s="126"/>
      <c r="EB94" s="126"/>
      <c r="EL94" s="126"/>
      <c r="EV94" s="126"/>
      <c r="FF94" s="126"/>
      <c r="FP94" s="126"/>
      <c r="FZ94" s="126"/>
      <c r="GJ94" s="126"/>
      <c r="GT94" s="126"/>
      <c r="HD94" s="126"/>
      <c r="HN94" s="126"/>
      <c r="HX94" s="126"/>
    </row>
    <row xmlns:x14ac="http://schemas.microsoft.com/office/spreadsheetml/2009/9/ac" r="95" s="3" customFormat="true" x14ac:dyDescent="0.25">
      <c r="A95" s="393" t="str">
        <f ca="true">IF(ISBLANK('Data Summary'!A97),"",'Data Summary'!A97)</f>
        <v/>
      </c>
      <c r="B95" s="126"/>
      <c r="L95" s="126"/>
      <c r="V95" s="126"/>
      <c r="AF95" s="126"/>
      <c r="AP95" s="126"/>
      <c r="AZ95" s="126"/>
      <c r="BJ95" s="126"/>
      <c r="BK95" s="126"/>
      <c r="BT95" s="126"/>
      <c r="CD95" s="126"/>
      <c r="CN95" s="126"/>
      <c r="CX95" s="126"/>
      <c r="DH95" s="126"/>
      <c r="DR95" s="126"/>
      <c r="EB95" s="126"/>
      <c r="EL95" s="126"/>
      <c r="EV95" s="126"/>
      <c r="FF95" s="126"/>
      <c r="FP95" s="126"/>
      <c r="FZ95" s="126"/>
      <c r="GJ95" s="126"/>
      <c r="GT95" s="126"/>
      <c r="HD95" s="126"/>
      <c r="HN95" s="126"/>
      <c r="HX95" s="126"/>
    </row>
    <row xmlns:x14ac="http://schemas.microsoft.com/office/spreadsheetml/2009/9/ac" r="96" s="3" customFormat="true" x14ac:dyDescent="0.25">
      <c r="A96" s="393" t="str">
        <f ca="true">IF(ISBLANK('Data Summary'!A98),"",'Data Summary'!A98)</f>
        <v/>
      </c>
      <c r="B96" s="126"/>
      <c r="L96" s="126"/>
      <c r="V96" s="126"/>
      <c r="AF96" s="126"/>
      <c r="AP96" s="126"/>
      <c r="AZ96" s="126"/>
      <c r="BJ96" s="126"/>
      <c r="BK96" s="126"/>
      <c r="BT96" s="126"/>
      <c r="CD96" s="126"/>
      <c r="CN96" s="126"/>
      <c r="CX96" s="126"/>
      <c r="DH96" s="126"/>
      <c r="DR96" s="126"/>
      <c r="EB96" s="126"/>
      <c r="EL96" s="126"/>
      <c r="EV96" s="126"/>
      <c r="FF96" s="126"/>
      <c r="FP96" s="126"/>
      <c r="FZ96" s="126"/>
      <c r="GJ96" s="126"/>
      <c r="GT96" s="126"/>
      <c r="HD96" s="126"/>
      <c r="HN96" s="126"/>
      <c r="HX96" s="126"/>
    </row>
    <row xmlns:x14ac="http://schemas.microsoft.com/office/spreadsheetml/2009/9/ac" r="97" s="3" customFormat="true" x14ac:dyDescent="0.25">
      <c r="A97" s="393" t="str">
        <f ca="true">IF(ISBLANK('Data Summary'!A99),"",'Data Summary'!A99)</f>
        <v/>
      </c>
      <c r="B97" s="126"/>
      <c r="L97" s="126"/>
      <c r="V97" s="126"/>
      <c r="AF97" s="126"/>
      <c r="AP97" s="126"/>
      <c r="AZ97" s="126"/>
      <c r="BJ97" s="126"/>
      <c r="BK97" s="126"/>
      <c r="BT97" s="126"/>
      <c r="CD97" s="126"/>
      <c r="CN97" s="126"/>
      <c r="CX97" s="126"/>
      <c r="DH97" s="126"/>
      <c r="DR97" s="126"/>
      <c r="EB97" s="126"/>
      <c r="EL97" s="126"/>
      <c r="EV97" s="126"/>
      <c r="FF97" s="126"/>
      <c r="FP97" s="126"/>
      <c r="FZ97" s="126"/>
      <c r="GJ97" s="126"/>
      <c r="GT97" s="126"/>
      <c r="HD97" s="126"/>
      <c r="HN97" s="126"/>
      <c r="HX97" s="126"/>
    </row>
    <row xmlns:x14ac="http://schemas.microsoft.com/office/spreadsheetml/2009/9/ac" r="98" s="3" customFormat="true" x14ac:dyDescent="0.25">
      <c r="A98" s="393" t="str">
        <f ca="true">IF(ISBLANK('Data Summary'!A100),"",'Data Summary'!A100)</f>
        <v/>
      </c>
      <c r="B98" s="126"/>
      <c r="L98" s="126"/>
      <c r="V98" s="126"/>
      <c r="AF98" s="126"/>
      <c r="AP98" s="126"/>
      <c r="AZ98" s="126"/>
      <c r="BJ98" s="126"/>
      <c r="BK98" s="126"/>
      <c r="BT98" s="126"/>
      <c r="CD98" s="126"/>
      <c r="CN98" s="126"/>
      <c r="CX98" s="126"/>
      <c r="DH98" s="126"/>
      <c r="DR98" s="126"/>
      <c r="EB98" s="126"/>
      <c r="EL98" s="126"/>
      <c r="EV98" s="126"/>
      <c r="FF98" s="126"/>
      <c r="FP98" s="126"/>
      <c r="FZ98" s="126"/>
      <c r="GJ98" s="126"/>
      <c r="GT98" s="126"/>
      <c r="HD98" s="126"/>
      <c r="HN98" s="126"/>
      <c r="HX98" s="126"/>
    </row>
    <row xmlns:x14ac="http://schemas.microsoft.com/office/spreadsheetml/2009/9/ac" r="99" s="3" customFormat="true" x14ac:dyDescent="0.25">
      <c r="A99" s="393" t="str">
        <f ca="true">IF(ISBLANK('Data Summary'!A101),"",'Data Summary'!A101)</f>
        <v/>
      </c>
      <c r="B99" s="126"/>
      <c r="L99" s="126"/>
      <c r="V99" s="126"/>
      <c r="AF99" s="126"/>
      <c r="AP99" s="126"/>
      <c r="AZ99" s="126"/>
      <c r="BJ99" s="126"/>
      <c r="BK99" s="126"/>
      <c r="BT99" s="126"/>
      <c r="CD99" s="126"/>
      <c r="CN99" s="126"/>
      <c r="CX99" s="126"/>
      <c r="DH99" s="126"/>
      <c r="DR99" s="126"/>
      <c r="EB99" s="126"/>
      <c r="EL99" s="126"/>
      <c r="EV99" s="126"/>
      <c r="FF99" s="126"/>
      <c r="FP99" s="126"/>
      <c r="FZ99" s="126"/>
      <c r="GJ99" s="126"/>
      <c r="GT99" s="126"/>
      <c r="HD99" s="126"/>
      <c r="HN99" s="126"/>
      <c r="HX99" s="126"/>
    </row>
    <row xmlns:x14ac="http://schemas.microsoft.com/office/spreadsheetml/2009/9/ac" r="100" s="3" customFormat="true" x14ac:dyDescent="0.25">
      <c r="A100" s="393" t="str">
        <f ca="true">IF(ISBLANK('Data Summary'!A102),"",'Data Summary'!A102)</f>
        <v/>
      </c>
      <c r="B100" s="126"/>
      <c r="L100" s="126"/>
      <c r="V100" s="126"/>
      <c r="AF100" s="126"/>
      <c r="AP100" s="126"/>
      <c r="AZ100" s="126"/>
      <c r="BJ100" s="126"/>
      <c r="BK100" s="126"/>
      <c r="BT100" s="126"/>
      <c r="CD100" s="126"/>
      <c r="CN100" s="126"/>
      <c r="CX100" s="126"/>
      <c r="DH100" s="126"/>
      <c r="DR100" s="126"/>
      <c r="EB100" s="126"/>
      <c r="EL100" s="126"/>
      <c r="EV100" s="126"/>
      <c r="FF100" s="126"/>
      <c r="FP100" s="126"/>
      <c r="FZ100" s="126"/>
      <c r="GJ100" s="126"/>
      <c r="GT100" s="126"/>
      <c r="HD100" s="126"/>
      <c r="HN100" s="126"/>
      <c r="HX100" s="126"/>
    </row>
    <row xmlns:x14ac="http://schemas.microsoft.com/office/spreadsheetml/2009/9/ac" r="101" s="3" customFormat="true" x14ac:dyDescent="0.25">
      <c r="A101" s="393" t="str">
        <f ca="true">IF(ISBLANK('Data Summary'!A103),"",'Data Summary'!A103)</f>
        <v/>
      </c>
      <c r="B101" s="126"/>
      <c r="L101" s="126"/>
      <c r="V101" s="126"/>
      <c r="AF101" s="126"/>
      <c r="AP101" s="126"/>
      <c r="AZ101" s="126"/>
      <c r="BJ101" s="126"/>
      <c r="BK101" s="126"/>
      <c r="BT101" s="126"/>
      <c r="CD101" s="126"/>
      <c r="CN101" s="126"/>
      <c r="CX101" s="126"/>
      <c r="DH101" s="126"/>
      <c r="DR101" s="126"/>
      <c r="EB101" s="126"/>
      <c r="EL101" s="126"/>
      <c r="EV101" s="126"/>
      <c r="FF101" s="126"/>
      <c r="FP101" s="126"/>
      <c r="FZ101" s="126"/>
      <c r="GJ101" s="126"/>
      <c r="GT101" s="126"/>
      <c r="HD101" s="126"/>
      <c r="HN101" s="126"/>
      <c r="HX101" s="126"/>
    </row>
    <row xmlns:x14ac="http://schemas.microsoft.com/office/spreadsheetml/2009/9/ac" r="102" s="3" customFormat="true" x14ac:dyDescent="0.25">
      <c r="A102" s="393" t="str">
        <f ca="true">IF(ISBLANK('Data Summary'!A104),"",'Data Summary'!A104)</f>
        <v/>
      </c>
      <c r="B102" s="126"/>
      <c r="L102" s="126"/>
      <c r="V102" s="126"/>
      <c r="AF102" s="126"/>
      <c r="AP102" s="126"/>
      <c r="AZ102" s="126"/>
      <c r="BJ102" s="126"/>
      <c r="BK102" s="126"/>
      <c r="BT102" s="126"/>
      <c r="CD102" s="126"/>
      <c r="CN102" s="126"/>
      <c r="CX102" s="126"/>
      <c r="DH102" s="126"/>
      <c r="DR102" s="126"/>
      <c r="EB102" s="126"/>
      <c r="EL102" s="126"/>
      <c r="EV102" s="126"/>
      <c r="FF102" s="126"/>
      <c r="FP102" s="126"/>
      <c r="FZ102" s="126"/>
      <c r="GJ102" s="126"/>
      <c r="GT102" s="126"/>
      <c r="HD102" s="126"/>
      <c r="HN102" s="126"/>
      <c r="HX102" s="126"/>
    </row>
    <row xmlns:x14ac="http://schemas.microsoft.com/office/spreadsheetml/2009/9/ac" r="103" s="3" customFormat="true" x14ac:dyDescent="0.25">
      <c r="A103" s="393" t="str">
        <f ca="true">IF(ISBLANK('Data Summary'!A105),"",'Data Summary'!A105)</f>
        <v/>
      </c>
      <c r="B103" s="126"/>
      <c r="L103" s="126"/>
      <c r="V103" s="126"/>
      <c r="AF103" s="126"/>
      <c r="AP103" s="126"/>
      <c r="AZ103" s="126"/>
      <c r="BJ103" s="126"/>
      <c r="BK103" s="126"/>
      <c r="BT103" s="126"/>
      <c r="CD103" s="126"/>
      <c r="CN103" s="126"/>
      <c r="CX103" s="126"/>
      <c r="DH103" s="126"/>
      <c r="DR103" s="126"/>
      <c r="EB103" s="126"/>
      <c r="EL103" s="126"/>
      <c r="EV103" s="126"/>
      <c r="FF103" s="126"/>
      <c r="FP103" s="126"/>
      <c r="FZ103" s="126"/>
      <c r="GJ103" s="126"/>
      <c r="GT103" s="126"/>
      <c r="HD103" s="126"/>
      <c r="HN103" s="126"/>
      <c r="HX103" s="126"/>
    </row>
    <row xmlns:x14ac="http://schemas.microsoft.com/office/spreadsheetml/2009/9/ac" r="104" s="3" customFormat="true" x14ac:dyDescent="0.25">
      <c r="A104" s="393" t="str">
        <f ca="true">IF(ISBLANK('Data Summary'!A106),"",'Data Summary'!A106)</f>
        <v/>
      </c>
      <c r="B104" s="126"/>
      <c r="L104" s="126"/>
      <c r="V104" s="126"/>
      <c r="AF104" s="126"/>
      <c r="AP104" s="126"/>
      <c r="AZ104" s="126"/>
      <c r="BJ104" s="126"/>
      <c r="BK104" s="126"/>
      <c r="BT104" s="126"/>
      <c r="CD104" s="126"/>
      <c r="CN104" s="126"/>
      <c r="CX104" s="126"/>
      <c r="DH104" s="126"/>
      <c r="DR104" s="126"/>
      <c r="EB104" s="126"/>
      <c r="EL104" s="126"/>
      <c r="EV104" s="126"/>
      <c r="FF104" s="126"/>
      <c r="FP104" s="126"/>
      <c r="FZ104" s="126"/>
      <c r="GJ104" s="126"/>
      <c r="GT104" s="126"/>
      <c r="HD104" s="126"/>
      <c r="HN104" s="126"/>
      <c r="HX104" s="126"/>
    </row>
    <row xmlns:x14ac="http://schemas.microsoft.com/office/spreadsheetml/2009/9/ac" r="105" s="3" customFormat="true" x14ac:dyDescent="0.25">
      <c r="A105" s="393" t="str">
        <f ca="true">IF(ISBLANK('Data Summary'!A107),"",'Data Summary'!A107)</f>
        <v/>
      </c>
      <c r="B105" s="126"/>
      <c r="L105" s="126"/>
      <c r="V105" s="126"/>
      <c r="AF105" s="126"/>
      <c r="AP105" s="126"/>
      <c r="AZ105" s="126"/>
      <c r="BJ105" s="126"/>
      <c r="BK105" s="126"/>
      <c r="BT105" s="126"/>
      <c r="CD105" s="126"/>
      <c r="CN105" s="126"/>
      <c r="CX105" s="126"/>
      <c r="DH105" s="126"/>
      <c r="DR105" s="126"/>
      <c r="EB105" s="126"/>
      <c r="EL105" s="126"/>
      <c r="EV105" s="126"/>
      <c r="FF105" s="126"/>
      <c r="FP105" s="126"/>
      <c r="FZ105" s="126"/>
      <c r="GJ105" s="126"/>
      <c r="GT105" s="126"/>
      <c r="HD105" s="126"/>
      <c r="HN105" s="126"/>
      <c r="HX105" s="126"/>
    </row>
    <row xmlns:x14ac="http://schemas.microsoft.com/office/spreadsheetml/2009/9/ac" r="106" s="3" customFormat="true" x14ac:dyDescent="0.25">
      <c r="A106" s="393" t="str">
        <f ca="true">IF(ISBLANK('Data Summary'!A108),"",'Data Summary'!A108)</f>
        <v/>
      </c>
      <c r="B106" s="126"/>
      <c r="L106" s="126"/>
      <c r="V106" s="126"/>
      <c r="AF106" s="126"/>
      <c r="AP106" s="126"/>
      <c r="AZ106" s="126"/>
      <c r="BJ106" s="126"/>
      <c r="BK106" s="126"/>
      <c r="BT106" s="126"/>
      <c r="CD106" s="126"/>
      <c r="CN106" s="126"/>
      <c r="CX106" s="126"/>
      <c r="DH106" s="126"/>
      <c r="DR106" s="126"/>
      <c r="EB106" s="126"/>
      <c r="EL106" s="126"/>
      <c r="EV106" s="126"/>
      <c r="FF106" s="126"/>
      <c r="FP106" s="126"/>
      <c r="FZ106" s="126"/>
      <c r="GJ106" s="126"/>
      <c r="GT106" s="126"/>
      <c r="HD106" s="126"/>
      <c r="HN106" s="126"/>
      <c r="HX106" s="126"/>
    </row>
    <row xmlns:x14ac="http://schemas.microsoft.com/office/spreadsheetml/2009/9/ac" r="107" s="3" customFormat="true" x14ac:dyDescent="0.25">
      <c r="A107" s="393" t="str">
        <f ca="true">IF(ISBLANK('Data Summary'!A109),"",'Data Summary'!A109)</f>
        <v/>
      </c>
      <c r="B107" s="126"/>
      <c r="L107" s="126"/>
      <c r="V107" s="126"/>
      <c r="AF107" s="126"/>
      <c r="AP107" s="126"/>
      <c r="AZ107" s="126"/>
      <c r="BJ107" s="126"/>
      <c r="BK107" s="126"/>
      <c r="BT107" s="126"/>
      <c r="CD107" s="126"/>
      <c r="CN107" s="126"/>
      <c r="CX107" s="126"/>
      <c r="DH107" s="126"/>
      <c r="DR107" s="126"/>
      <c r="EB107" s="126"/>
      <c r="EL107" s="126"/>
      <c r="EV107" s="126"/>
      <c r="FF107" s="126"/>
      <c r="FP107" s="126"/>
      <c r="FZ107" s="126"/>
      <c r="GJ107" s="126"/>
      <c r="GT107" s="126"/>
      <c r="HD107" s="126"/>
      <c r="HN107" s="126"/>
      <c r="HX107" s="126"/>
    </row>
    <row xmlns:x14ac="http://schemas.microsoft.com/office/spreadsheetml/2009/9/ac" r="108" s="3" customFormat="true" x14ac:dyDescent="0.25">
      <c r="A108" s="393" t="str">
        <f ca="true">IF(ISBLANK('Data Summary'!A110),"",'Data Summary'!A110)</f>
        <v/>
      </c>
      <c r="B108" s="126"/>
      <c r="L108" s="126"/>
      <c r="V108" s="126"/>
      <c r="AF108" s="126"/>
      <c r="AP108" s="126"/>
      <c r="AZ108" s="126"/>
      <c r="BJ108" s="126"/>
      <c r="BK108" s="126"/>
      <c r="BT108" s="126"/>
      <c r="CD108" s="126"/>
      <c r="CN108" s="126"/>
      <c r="CX108" s="126"/>
      <c r="DH108" s="126"/>
      <c r="DR108" s="126"/>
      <c r="EB108" s="126"/>
      <c r="EL108" s="126"/>
      <c r="EV108" s="126"/>
      <c r="FF108" s="126"/>
      <c r="FP108" s="126"/>
      <c r="FZ108" s="126"/>
      <c r="GJ108" s="126"/>
      <c r="GT108" s="126"/>
      <c r="HD108" s="126"/>
      <c r="HN108" s="126"/>
      <c r="HX108" s="126"/>
    </row>
    <row xmlns:x14ac="http://schemas.microsoft.com/office/spreadsheetml/2009/9/ac" r="109" s="3" customFormat="true" x14ac:dyDescent="0.25">
      <c r="A109" s="393" t="str">
        <f ca="true">IF(ISBLANK('Data Summary'!A111),"",'Data Summary'!A111)</f>
        <v/>
      </c>
      <c r="B109" s="126"/>
      <c r="L109" s="126"/>
      <c r="V109" s="126"/>
      <c r="AF109" s="126"/>
      <c r="AP109" s="126"/>
      <c r="AZ109" s="126"/>
      <c r="BJ109" s="126"/>
      <c r="BK109" s="126"/>
      <c r="BT109" s="126"/>
      <c r="CD109" s="126"/>
      <c r="CN109" s="126"/>
      <c r="CX109" s="126"/>
      <c r="DH109" s="126"/>
      <c r="DR109" s="126"/>
      <c r="EB109" s="126"/>
      <c r="EL109" s="126"/>
      <c r="EV109" s="126"/>
      <c r="FF109" s="126"/>
      <c r="FP109" s="126"/>
      <c r="FZ109" s="126"/>
      <c r="GJ109" s="126"/>
      <c r="GT109" s="126"/>
      <c r="HD109" s="126"/>
      <c r="HN109" s="126"/>
      <c r="HX109" s="126"/>
    </row>
    <row xmlns:x14ac="http://schemas.microsoft.com/office/spreadsheetml/2009/9/ac" r="110" s="3" customFormat="true" x14ac:dyDescent="0.25">
      <c r="A110" s="393" t="str">
        <f ca="true">IF(ISBLANK('Data Summary'!A112),"",'Data Summary'!A112)</f>
        <v/>
      </c>
      <c r="B110" s="126"/>
      <c r="L110" s="126"/>
      <c r="V110" s="126"/>
      <c r="AF110" s="126"/>
      <c r="AP110" s="126"/>
      <c r="AZ110" s="126"/>
      <c r="BJ110" s="126"/>
      <c r="BK110" s="126"/>
      <c r="BT110" s="126"/>
      <c r="CD110" s="126"/>
      <c r="CN110" s="126"/>
      <c r="CX110" s="126"/>
      <c r="DH110" s="126"/>
      <c r="DR110" s="126"/>
      <c r="EB110" s="126"/>
      <c r="EL110" s="126"/>
      <c r="EV110" s="126"/>
      <c r="FF110" s="126"/>
      <c r="FP110" s="126"/>
      <c r="FZ110" s="126"/>
      <c r="GJ110" s="126"/>
      <c r="GT110" s="126"/>
      <c r="HD110" s="126"/>
      <c r="HN110" s="126"/>
      <c r="HX110" s="126"/>
    </row>
    <row xmlns:x14ac="http://schemas.microsoft.com/office/spreadsheetml/2009/9/ac" r="111" s="3" customFormat="true" x14ac:dyDescent="0.25">
      <c r="A111" s="393" t="str">
        <f ca="true">IF(ISBLANK('Data Summary'!A113),"",'Data Summary'!A113)</f>
        <v/>
      </c>
      <c r="B111" s="126"/>
      <c r="L111" s="126"/>
      <c r="V111" s="126"/>
      <c r="AF111" s="126"/>
      <c r="AP111" s="126"/>
      <c r="AZ111" s="126"/>
      <c r="BJ111" s="126"/>
      <c r="BK111" s="126"/>
      <c r="BT111" s="126"/>
      <c r="CD111" s="126"/>
      <c r="CN111" s="126"/>
      <c r="CX111" s="126"/>
      <c r="DH111" s="126"/>
      <c r="DR111" s="126"/>
      <c r="EB111" s="126"/>
      <c r="EL111" s="126"/>
      <c r="EV111" s="126"/>
      <c r="FF111" s="126"/>
      <c r="FP111" s="126"/>
      <c r="FZ111" s="126"/>
      <c r="GJ111" s="126"/>
      <c r="GT111" s="126"/>
      <c r="HD111" s="126"/>
      <c r="HN111" s="126"/>
      <c r="HX111" s="126"/>
    </row>
    <row xmlns:x14ac="http://schemas.microsoft.com/office/spreadsheetml/2009/9/ac" r="112" s="3" customFormat="true" x14ac:dyDescent="0.25">
      <c r="A112" s="393" t="str">
        <f ca="true">IF(ISBLANK('Data Summary'!A114),"",'Data Summary'!A114)</f>
        <v/>
      </c>
      <c r="B112" s="126"/>
      <c r="L112" s="126"/>
      <c r="V112" s="126"/>
      <c r="AF112" s="126"/>
      <c r="AP112" s="126"/>
      <c r="AZ112" s="126"/>
      <c r="BJ112" s="126"/>
      <c r="BK112" s="126"/>
      <c r="BT112" s="126"/>
      <c r="CD112" s="126"/>
      <c r="CN112" s="126"/>
      <c r="CX112" s="126"/>
      <c r="DH112" s="126"/>
      <c r="DR112" s="126"/>
      <c r="EB112" s="126"/>
      <c r="EL112" s="126"/>
      <c r="EV112" s="126"/>
      <c r="FF112" s="126"/>
      <c r="FP112" s="126"/>
      <c r="FZ112" s="126"/>
      <c r="GJ112" s="126"/>
      <c r="GT112" s="126"/>
      <c r="HD112" s="126"/>
      <c r="HN112" s="126"/>
      <c r="HX112" s="126"/>
    </row>
    <row xmlns:x14ac="http://schemas.microsoft.com/office/spreadsheetml/2009/9/ac" r="113" s="3" customFormat="true" x14ac:dyDescent="0.25">
      <c r="A113" s="393" t="str">
        <f ca="true">IF(ISBLANK('Data Summary'!A115),"",'Data Summary'!A115)</f>
        <v/>
      </c>
      <c r="B113" s="126"/>
      <c r="L113" s="126"/>
      <c r="V113" s="126"/>
      <c r="AF113" s="126"/>
      <c r="AP113" s="126"/>
      <c r="AZ113" s="126"/>
      <c r="BJ113" s="126"/>
      <c r="BK113" s="126"/>
      <c r="BT113" s="126"/>
      <c r="CD113" s="126"/>
      <c r="CN113" s="126"/>
      <c r="CX113" s="126"/>
      <c r="DH113" s="126"/>
      <c r="DR113" s="126"/>
      <c r="EB113" s="126"/>
      <c r="EL113" s="126"/>
      <c r="EV113" s="126"/>
      <c r="FF113" s="126"/>
      <c r="FP113" s="126"/>
      <c r="FZ113" s="126"/>
      <c r="GJ113" s="126"/>
      <c r="GT113" s="126"/>
      <c r="HD113" s="126"/>
      <c r="HN113" s="126"/>
      <c r="HX113" s="126"/>
    </row>
    <row xmlns:x14ac="http://schemas.microsoft.com/office/spreadsheetml/2009/9/ac" r="114" s="3" customFormat="true" x14ac:dyDescent="0.25">
      <c r="A114" s="393" t="str">
        <f ca="true">IF(ISBLANK('Data Summary'!A116),"",'Data Summary'!A116)</f>
        <v/>
      </c>
      <c r="B114" s="126"/>
      <c r="L114" s="126"/>
      <c r="V114" s="126"/>
      <c r="AF114" s="126"/>
      <c r="AP114" s="126"/>
      <c r="AZ114" s="126"/>
      <c r="BJ114" s="126"/>
      <c r="BK114" s="126"/>
      <c r="BT114" s="126"/>
      <c r="CD114" s="126"/>
      <c r="CN114" s="126"/>
      <c r="CX114" s="126"/>
      <c r="DH114" s="126"/>
      <c r="DR114" s="126"/>
      <c r="EB114" s="126"/>
      <c r="EL114" s="126"/>
      <c r="EV114" s="126"/>
      <c r="FF114" s="126"/>
      <c r="FP114" s="126"/>
      <c r="FZ114" s="126"/>
      <c r="GJ114" s="126"/>
      <c r="GT114" s="126"/>
      <c r="HD114" s="126"/>
      <c r="HN114" s="126"/>
      <c r="HX114" s="126"/>
    </row>
    <row xmlns:x14ac="http://schemas.microsoft.com/office/spreadsheetml/2009/9/ac" r="115" s="3" customFormat="true" x14ac:dyDescent="0.25">
      <c r="A115" s="393" t="str">
        <f ca="true">IF(ISBLANK('Data Summary'!A117),"",'Data Summary'!A117)</f>
        <v/>
      </c>
      <c r="B115" s="126"/>
      <c r="L115" s="126"/>
      <c r="V115" s="126"/>
      <c r="AF115" s="126"/>
      <c r="AP115" s="126"/>
      <c r="AZ115" s="126"/>
      <c r="BJ115" s="126"/>
      <c r="BK115" s="126"/>
      <c r="BT115" s="126"/>
      <c r="CD115" s="126"/>
      <c r="CN115" s="126"/>
      <c r="CX115" s="126"/>
      <c r="DH115" s="126"/>
      <c r="DR115" s="126"/>
      <c r="EB115" s="126"/>
      <c r="EL115" s="126"/>
      <c r="EV115" s="126"/>
      <c r="FF115" s="126"/>
      <c r="FP115" s="126"/>
      <c r="FZ115" s="126"/>
      <c r="GJ115" s="126"/>
      <c r="GT115" s="126"/>
      <c r="HD115" s="126"/>
      <c r="HN115" s="126"/>
      <c r="HX115" s="126"/>
    </row>
    <row xmlns:x14ac="http://schemas.microsoft.com/office/spreadsheetml/2009/9/ac" r="116" s="3" customFormat="true" x14ac:dyDescent="0.25">
      <c r="A116" s="393" t="str">
        <f ca="true">IF(ISBLANK('Data Summary'!A118),"",'Data Summary'!A118)</f>
        <v/>
      </c>
      <c r="B116" s="126"/>
      <c r="L116" s="126"/>
      <c r="V116" s="126"/>
      <c r="AF116" s="126"/>
      <c r="AP116" s="126"/>
      <c r="AZ116" s="126"/>
      <c r="BJ116" s="126"/>
      <c r="BK116" s="126"/>
      <c r="BT116" s="126"/>
      <c r="CD116" s="126"/>
      <c r="CN116" s="126"/>
      <c r="CX116" s="126"/>
      <c r="DH116" s="126"/>
      <c r="DR116" s="126"/>
      <c r="EB116" s="126"/>
      <c r="EL116" s="126"/>
      <c r="EV116" s="126"/>
      <c r="FF116" s="126"/>
      <c r="FP116" s="126"/>
      <c r="FZ116" s="126"/>
      <c r="GJ116" s="126"/>
      <c r="GT116" s="126"/>
      <c r="HD116" s="126"/>
      <c r="HN116" s="126"/>
      <c r="HX116" s="126"/>
    </row>
    <row xmlns:x14ac="http://schemas.microsoft.com/office/spreadsheetml/2009/9/ac" r="117" s="3" customFormat="true" x14ac:dyDescent="0.25">
      <c r="A117" s="393" t="str">
        <f ca="true">IF(ISBLANK('Data Summary'!A119),"",'Data Summary'!A119)</f>
        <v/>
      </c>
      <c r="B117" s="126"/>
      <c r="L117" s="126"/>
      <c r="V117" s="126"/>
      <c r="AF117" s="126"/>
      <c r="AP117" s="126"/>
      <c r="AZ117" s="126"/>
      <c r="BJ117" s="126"/>
      <c r="BK117" s="126"/>
      <c r="BT117" s="126"/>
      <c r="CD117" s="126"/>
      <c r="CN117" s="126"/>
      <c r="CX117" s="126"/>
      <c r="DH117" s="126"/>
      <c r="DR117" s="126"/>
      <c r="EB117" s="126"/>
      <c r="EL117" s="126"/>
      <c r="EV117" s="126"/>
      <c r="FF117" s="126"/>
      <c r="FP117" s="126"/>
      <c r="FZ117" s="126"/>
      <c r="GJ117" s="126"/>
      <c r="GT117" s="126"/>
      <c r="HD117" s="126"/>
      <c r="HN117" s="126"/>
      <c r="HX117" s="126"/>
    </row>
    <row xmlns:x14ac="http://schemas.microsoft.com/office/spreadsheetml/2009/9/ac" r="118" s="3" customFormat="true" x14ac:dyDescent="0.25">
      <c r="A118" s="393" t="str">
        <f ca="true">IF(ISBLANK('Data Summary'!A120),"",'Data Summary'!A120)</f>
        <v/>
      </c>
      <c r="B118" s="126"/>
      <c r="L118" s="126"/>
      <c r="V118" s="126"/>
      <c r="AF118" s="126"/>
      <c r="AP118" s="126"/>
      <c r="AZ118" s="126"/>
      <c r="BJ118" s="126"/>
      <c r="BK118" s="126"/>
      <c r="BT118" s="126"/>
      <c r="CD118" s="126"/>
      <c r="CN118" s="126"/>
      <c r="CX118" s="126"/>
      <c r="DH118" s="126"/>
      <c r="DR118" s="126"/>
      <c r="EB118" s="126"/>
      <c r="EL118" s="126"/>
      <c r="EV118" s="126"/>
      <c r="FF118" s="126"/>
      <c r="FP118" s="126"/>
      <c r="FZ118" s="126"/>
      <c r="GJ118" s="126"/>
      <c r="GT118" s="126"/>
      <c r="HD118" s="126"/>
      <c r="HN118" s="126"/>
      <c r="HX118" s="126"/>
    </row>
    <row xmlns:x14ac="http://schemas.microsoft.com/office/spreadsheetml/2009/9/ac" r="119" s="3" customFormat="true" x14ac:dyDescent="0.25">
      <c r="A119" s="393" t="str">
        <f ca="true">IF(ISBLANK('Data Summary'!A121),"",'Data Summary'!A121)</f>
        <v/>
      </c>
      <c r="B119" s="126"/>
      <c r="L119" s="126"/>
      <c r="V119" s="126"/>
      <c r="AF119" s="126"/>
      <c r="AP119" s="126"/>
      <c r="AZ119" s="126"/>
      <c r="BJ119" s="126"/>
      <c r="BK119" s="126"/>
      <c r="BT119" s="126"/>
      <c r="CD119" s="126"/>
      <c r="CN119" s="126"/>
      <c r="CX119" s="126"/>
      <c r="DH119" s="126"/>
      <c r="DR119" s="126"/>
      <c r="EB119" s="126"/>
      <c r="EL119" s="126"/>
      <c r="EV119" s="126"/>
      <c r="FF119" s="126"/>
      <c r="FP119" s="126"/>
      <c r="FZ119" s="126"/>
      <c r="GJ119" s="126"/>
      <c r="GT119" s="126"/>
      <c r="HD119" s="126"/>
      <c r="HN119" s="126"/>
      <c r="HX119" s="126"/>
    </row>
    <row xmlns:x14ac="http://schemas.microsoft.com/office/spreadsheetml/2009/9/ac" r="120" s="3" customFormat="true" x14ac:dyDescent="0.25">
      <c r="A120" s="393" t="str">
        <f ca="true">IF(ISBLANK('Data Summary'!A122),"",'Data Summary'!A122)</f>
        <v/>
      </c>
      <c r="B120" s="126"/>
      <c r="L120" s="126"/>
      <c r="V120" s="126"/>
      <c r="AF120" s="126"/>
      <c r="AP120" s="126"/>
      <c r="AZ120" s="126"/>
      <c r="BJ120" s="126"/>
      <c r="BK120" s="126"/>
      <c r="BT120" s="126"/>
      <c r="CD120" s="126"/>
      <c r="CN120" s="126"/>
      <c r="CX120" s="126"/>
      <c r="DH120" s="126"/>
      <c r="DR120" s="126"/>
      <c r="EB120" s="126"/>
      <c r="EL120" s="126"/>
      <c r="EV120" s="126"/>
      <c r="FF120" s="126"/>
      <c r="FP120" s="126"/>
      <c r="FZ120" s="126"/>
      <c r="GJ120" s="126"/>
      <c r="GT120" s="126"/>
      <c r="HD120" s="126"/>
      <c r="HN120" s="126"/>
      <c r="HX120" s="126"/>
    </row>
    <row xmlns:x14ac="http://schemas.microsoft.com/office/spreadsheetml/2009/9/ac" r="121" s="3" customFormat="true" x14ac:dyDescent="0.25">
      <c r="A121" s="393" t="str">
        <f ca="true">IF(ISBLANK('Data Summary'!A123),"",'Data Summary'!A123)</f>
        <v/>
      </c>
      <c r="B121" s="126"/>
      <c r="L121" s="126"/>
      <c r="V121" s="126"/>
      <c r="AF121" s="126"/>
      <c r="AP121" s="126"/>
      <c r="AZ121" s="126"/>
      <c r="BJ121" s="126"/>
      <c r="BK121" s="126"/>
      <c r="BT121" s="126"/>
      <c r="CD121" s="126"/>
      <c r="CN121" s="126"/>
      <c r="CX121" s="126"/>
      <c r="DH121" s="126"/>
      <c r="DR121" s="126"/>
      <c r="EB121" s="126"/>
      <c r="EL121" s="126"/>
      <c r="EV121" s="126"/>
      <c r="FF121" s="126"/>
      <c r="FP121" s="126"/>
      <c r="FZ121" s="126"/>
      <c r="GJ121" s="126"/>
      <c r="GT121" s="126"/>
      <c r="HD121" s="126"/>
      <c r="HN121" s="126"/>
      <c r="HX121" s="126"/>
    </row>
    <row xmlns:x14ac="http://schemas.microsoft.com/office/spreadsheetml/2009/9/ac" r="122" s="3" customFormat="true" x14ac:dyDescent="0.25">
      <c r="A122" s="393" t="str">
        <f ca="true">IF(ISBLANK('Data Summary'!A124),"",'Data Summary'!A124)</f>
        <v/>
      </c>
      <c r="B122" s="126"/>
      <c r="L122" s="126"/>
      <c r="V122" s="126"/>
      <c r="AF122" s="126"/>
      <c r="AP122" s="126"/>
      <c r="AZ122" s="126"/>
      <c r="BJ122" s="126"/>
      <c r="BK122" s="126"/>
      <c r="BT122" s="126"/>
      <c r="CD122" s="126"/>
      <c r="CN122" s="126"/>
      <c r="CX122" s="126"/>
      <c r="DH122" s="126"/>
      <c r="DR122" s="126"/>
      <c r="EB122" s="126"/>
      <c r="EL122" s="126"/>
      <c r="EV122" s="126"/>
      <c r="FF122" s="126"/>
      <c r="FP122" s="126"/>
      <c r="FZ122" s="126"/>
      <c r="GJ122" s="126"/>
      <c r="GT122" s="126"/>
      <c r="HD122" s="126"/>
      <c r="HN122" s="126"/>
      <c r="HX122" s="126"/>
    </row>
    <row xmlns:x14ac="http://schemas.microsoft.com/office/spreadsheetml/2009/9/ac" r="123" s="3" customFormat="true" x14ac:dyDescent="0.25">
      <c r="A123" s="393" t="str">
        <f ca="true">IF(ISBLANK('Data Summary'!A125),"",'Data Summary'!A125)</f>
        <v/>
      </c>
      <c r="B123" s="126"/>
      <c r="L123" s="126"/>
      <c r="V123" s="126"/>
      <c r="AF123" s="126"/>
      <c r="AP123" s="126"/>
      <c r="AZ123" s="126"/>
      <c r="BJ123" s="126"/>
      <c r="BK123" s="126"/>
      <c r="BT123" s="126"/>
      <c r="CD123" s="126"/>
      <c r="CN123" s="126"/>
      <c r="CX123" s="126"/>
      <c r="DH123" s="126"/>
      <c r="DR123" s="126"/>
      <c r="EB123" s="126"/>
      <c r="EL123" s="126"/>
      <c r="EV123" s="126"/>
      <c r="FF123" s="126"/>
      <c r="FP123" s="126"/>
      <c r="FZ123" s="126"/>
      <c r="GJ123" s="126"/>
      <c r="GT123" s="126"/>
      <c r="HD123" s="126"/>
      <c r="HN123" s="126"/>
      <c r="HX123" s="126"/>
    </row>
    <row xmlns:x14ac="http://schemas.microsoft.com/office/spreadsheetml/2009/9/ac" r="124" s="3" customFormat="true" x14ac:dyDescent="0.25">
      <c r="A124" s="393" t="str">
        <f ca="true">IF(ISBLANK('Data Summary'!A126),"",'Data Summary'!A126)</f>
        <v/>
      </c>
      <c r="B124" s="126"/>
      <c r="L124" s="126"/>
      <c r="V124" s="126"/>
      <c r="AF124" s="126"/>
      <c r="AP124" s="126"/>
      <c r="AZ124" s="126"/>
      <c r="BJ124" s="126"/>
      <c r="BK124" s="126"/>
      <c r="BT124" s="126"/>
      <c r="CD124" s="126"/>
      <c r="CN124" s="126"/>
      <c r="CX124" s="126"/>
      <c r="DH124" s="126"/>
      <c r="DR124" s="126"/>
      <c r="EB124" s="126"/>
      <c r="EL124" s="126"/>
      <c r="EV124" s="126"/>
      <c r="FF124" s="126"/>
      <c r="FP124" s="126"/>
      <c r="FZ124" s="126"/>
      <c r="GJ124" s="126"/>
      <c r="GT124" s="126"/>
      <c r="HD124" s="126"/>
      <c r="HN124" s="126"/>
      <c r="HX124" s="126"/>
    </row>
    <row xmlns:x14ac="http://schemas.microsoft.com/office/spreadsheetml/2009/9/ac" r="125" s="3" customFormat="true" x14ac:dyDescent="0.25">
      <c r="A125" s="393" t="str">
        <f ca="true">IF(ISBLANK('Data Summary'!A127),"",'Data Summary'!A127)</f>
        <v/>
      </c>
      <c r="B125" s="126"/>
      <c r="L125" s="126"/>
      <c r="V125" s="126"/>
      <c r="AF125" s="126"/>
      <c r="AP125" s="126"/>
      <c r="AZ125" s="126"/>
      <c r="BJ125" s="126"/>
      <c r="BK125" s="126"/>
      <c r="BT125" s="126"/>
      <c r="CD125" s="126"/>
      <c r="CN125" s="126"/>
      <c r="CX125" s="126"/>
      <c r="DH125" s="126"/>
      <c r="DR125" s="126"/>
      <c r="EB125" s="126"/>
      <c r="EL125" s="126"/>
      <c r="EV125" s="126"/>
      <c r="FF125" s="126"/>
      <c r="FP125" s="126"/>
      <c r="FZ125" s="126"/>
      <c r="GJ125" s="126"/>
      <c r="GT125" s="126"/>
      <c r="HD125" s="126"/>
      <c r="HN125" s="126"/>
      <c r="HX125" s="126"/>
    </row>
    <row xmlns:x14ac="http://schemas.microsoft.com/office/spreadsheetml/2009/9/ac" r="126" s="3" customFormat="true" x14ac:dyDescent="0.25">
      <c r="A126" s="393" t="str">
        <f ca="true">IF(ISBLANK('Data Summary'!A128),"",'Data Summary'!A128)</f>
        <v/>
      </c>
      <c r="B126" s="126"/>
      <c r="L126" s="126"/>
      <c r="V126" s="126"/>
      <c r="AF126" s="126"/>
      <c r="AP126" s="126"/>
      <c r="AZ126" s="126"/>
      <c r="BJ126" s="126"/>
      <c r="BK126" s="126"/>
      <c r="BT126" s="126"/>
      <c r="CD126" s="126"/>
      <c r="CN126" s="126"/>
      <c r="CX126" s="126"/>
      <c r="DH126" s="126"/>
      <c r="DR126" s="126"/>
      <c r="EB126" s="126"/>
      <c r="EL126" s="126"/>
      <c r="EV126" s="126"/>
      <c r="FF126" s="126"/>
      <c r="FP126" s="126"/>
      <c r="FZ126" s="126"/>
      <c r="GJ126" s="126"/>
      <c r="GT126" s="126"/>
      <c r="HD126" s="126"/>
      <c r="HN126" s="126"/>
      <c r="HX126" s="126"/>
    </row>
    <row xmlns:x14ac="http://schemas.microsoft.com/office/spreadsheetml/2009/9/ac" r="127" s="3" customFormat="true" x14ac:dyDescent="0.25">
      <c r="A127" s="393" t="str">
        <f ca="true">IF(ISBLANK('Data Summary'!A129),"",'Data Summary'!A129)</f>
        <v/>
      </c>
      <c r="B127" s="126"/>
      <c r="L127" s="126"/>
      <c r="V127" s="126"/>
      <c r="AF127" s="126"/>
      <c r="AP127" s="126"/>
      <c r="AZ127" s="126"/>
      <c r="BJ127" s="126"/>
      <c r="BK127" s="126"/>
      <c r="BT127" s="126"/>
      <c r="CD127" s="126"/>
      <c r="CN127" s="126"/>
      <c r="CX127" s="126"/>
      <c r="DH127" s="126"/>
      <c r="DR127" s="126"/>
      <c r="EB127" s="126"/>
      <c r="EL127" s="126"/>
      <c r="EV127" s="126"/>
      <c r="FF127" s="126"/>
      <c r="FP127" s="126"/>
      <c r="FZ127" s="126"/>
      <c r="GJ127" s="126"/>
      <c r="GT127" s="126"/>
      <c r="HD127" s="126"/>
      <c r="HN127" s="126"/>
      <c r="HX127" s="126"/>
    </row>
    <row xmlns:x14ac="http://schemas.microsoft.com/office/spreadsheetml/2009/9/ac" r="128" s="3" customFormat="true" x14ac:dyDescent="0.25">
      <c r="A128" s="393" t="str">
        <f ca="true">IF(ISBLANK('Data Summary'!A130),"",'Data Summary'!A130)</f>
        <v/>
      </c>
      <c r="B128" s="126"/>
      <c r="L128" s="126"/>
      <c r="V128" s="126"/>
      <c r="AF128" s="126"/>
      <c r="AP128" s="126"/>
      <c r="AZ128" s="126"/>
      <c r="BJ128" s="126"/>
      <c r="BK128" s="126"/>
      <c r="BT128" s="126"/>
      <c r="CD128" s="126"/>
      <c r="CN128" s="126"/>
      <c r="CX128" s="126"/>
      <c r="DH128" s="126"/>
      <c r="DR128" s="126"/>
      <c r="EB128" s="126"/>
      <c r="EL128" s="126"/>
      <c r="EV128" s="126"/>
      <c r="FF128" s="126"/>
      <c r="FP128" s="126"/>
      <c r="FZ128" s="126"/>
      <c r="GJ128" s="126"/>
      <c r="GT128" s="126"/>
      <c r="HD128" s="126"/>
      <c r="HN128" s="126"/>
      <c r="HX128" s="126"/>
    </row>
    <row xmlns:x14ac="http://schemas.microsoft.com/office/spreadsheetml/2009/9/ac" r="129" s="3" customFormat="true" x14ac:dyDescent="0.25">
      <c r="A129" s="393" t="str">
        <f ca="true">IF(ISBLANK('Data Summary'!A131),"",'Data Summary'!A131)</f>
        <v/>
      </c>
      <c r="B129" s="126"/>
      <c r="L129" s="126"/>
      <c r="V129" s="126"/>
      <c r="AF129" s="126"/>
      <c r="AP129" s="126"/>
      <c r="AZ129" s="126"/>
      <c r="BJ129" s="126"/>
      <c r="BK129" s="126"/>
      <c r="BT129" s="126"/>
      <c r="CD129" s="126"/>
      <c r="CN129" s="126"/>
      <c r="CX129" s="126"/>
      <c r="DH129" s="126"/>
      <c r="DR129" s="126"/>
      <c r="EB129" s="126"/>
      <c r="EL129" s="126"/>
      <c r="EV129" s="126"/>
      <c r="FF129" s="126"/>
      <c r="FP129" s="126"/>
      <c r="FZ129" s="126"/>
      <c r="GJ129" s="126"/>
      <c r="GT129" s="126"/>
      <c r="HD129" s="126"/>
      <c r="HN129" s="126"/>
      <c r="HX129" s="126"/>
    </row>
    <row xmlns:x14ac="http://schemas.microsoft.com/office/spreadsheetml/2009/9/ac" r="130" s="3" customFormat="true" x14ac:dyDescent="0.25">
      <c r="A130" s="393" t="str">
        <f ca="true">IF(ISBLANK('Data Summary'!A132),"",'Data Summary'!A132)</f>
        <v/>
      </c>
      <c r="B130" s="126"/>
      <c r="L130" s="126"/>
      <c r="V130" s="126"/>
      <c r="AF130" s="126"/>
      <c r="AP130" s="126"/>
      <c r="AZ130" s="126"/>
      <c r="BJ130" s="126"/>
      <c r="BK130" s="126"/>
      <c r="BT130" s="126"/>
      <c r="CD130" s="126"/>
      <c r="CN130" s="126"/>
      <c r="CX130" s="126"/>
      <c r="DH130" s="126"/>
      <c r="DR130" s="126"/>
      <c r="EB130" s="126"/>
      <c r="EL130" s="126"/>
      <c r="EV130" s="126"/>
      <c r="FF130" s="126"/>
      <c r="FP130" s="126"/>
      <c r="FZ130" s="126"/>
      <c r="GJ130" s="126"/>
      <c r="GT130" s="126"/>
      <c r="HD130" s="126"/>
      <c r="HN130" s="126"/>
      <c r="HX130" s="126"/>
    </row>
    <row xmlns:x14ac="http://schemas.microsoft.com/office/spreadsheetml/2009/9/ac" r="131" s="3" customFormat="true" x14ac:dyDescent="0.25">
      <c r="A131" s="393" t="str">
        <f ca="true">IF(ISBLANK('Data Summary'!A133),"",'Data Summary'!A133)</f>
        <v/>
      </c>
      <c r="B131" s="126"/>
      <c r="L131" s="126"/>
      <c r="V131" s="126"/>
      <c r="AF131" s="126"/>
      <c r="AP131" s="126"/>
      <c r="AZ131" s="126"/>
      <c r="BJ131" s="126"/>
      <c r="BK131" s="126"/>
      <c r="BT131" s="126"/>
      <c r="CD131" s="126"/>
      <c r="CN131" s="126"/>
      <c r="CX131" s="126"/>
      <c r="DH131" s="126"/>
      <c r="DR131" s="126"/>
      <c r="EB131" s="126"/>
      <c r="EL131" s="126"/>
      <c r="EV131" s="126"/>
      <c r="FF131" s="126"/>
      <c r="FP131" s="126"/>
      <c r="FZ131" s="126"/>
      <c r="GJ131" s="126"/>
      <c r="GT131" s="126"/>
      <c r="HD131" s="126"/>
      <c r="HN131" s="126"/>
      <c r="HX131" s="126"/>
    </row>
    <row xmlns:x14ac="http://schemas.microsoft.com/office/spreadsheetml/2009/9/ac" r="132" s="3" customFormat="true" x14ac:dyDescent="0.25">
      <c r="A132" s="393" t="str">
        <f ca="true">IF(ISBLANK('Data Summary'!A134),"",'Data Summary'!A134)</f>
        <v/>
      </c>
      <c r="B132" s="126"/>
      <c r="L132" s="126"/>
      <c r="V132" s="126"/>
      <c r="AF132" s="126"/>
      <c r="AP132" s="126"/>
      <c r="AZ132" s="126"/>
      <c r="BJ132" s="126"/>
      <c r="BK132" s="126"/>
      <c r="BT132" s="126"/>
      <c r="CD132" s="126"/>
      <c r="CN132" s="126"/>
      <c r="CX132" s="126"/>
      <c r="DH132" s="126"/>
      <c r="DR132" s="126"/>
      <c r="EB132" s="126"/>
      <c r="EL132" s="126"/>
      <c r="EV132" s="126"/>
      <c r="FF132" s="126"/>
      <c r="FP132" s="126"/>
      <c r="FZ132" s="126"/>
      <c r="GJ132" s="126"/>
      <c r="GT132" s="126"/>
      <c r="HD132" s="126"/>
      <c r="HN132" s="126"/>
      <c r="HX132" s="126"/>
    </row>
    <row xmlns:x14ac="http://schemas.microsoft.com/office/spreadsheetml/2009/9/ac" r="133" s="3" customFormat="true" x14ac:dyDescent="0.25">
      <c r="A133" s="393" t="str">
        <f ca="true">IF(ISBLANK('Data Summary'!A135),"",'Data Summary'!A135)</f>
        <v/>
      </c>
      <c r="B133" s="126"/>
      <c r="L133" s="126"/>
      <c r="V133" s="126"/>
      <c r="AF133" s="126"/>
      <c r="AP133" s="126"/>
      <c r="AZ133" s="126"/>
      <c r="BJ133" s="126"/>
      <c r="BK133" s="126"/>
      <c r="BT133" s="126"/>
      <c r="CD133" s="126"/>
      <c r="CN133" s="126"/>
      <c r="CX133" s="126"/>
      <c r="DH133" s="126"/>
      <c r="DR133" s="126"/>
      <c r="EB133" s="126"/>
      <c r="EL133" s="126"/>
      <c r="EV133" s="126"/>
      <c r="FF133" s="126"/>
      <c r="FP133" s="126"/>
      <c r="FZ133" s="126"/>
      <c r="GJ133" s="126"/>
      <c r="GT133" s="126"/>
      <c r="HD133" s="126"/>
      <c r="HN133" s="126"/>
      <c r="HX133" s="126"/>
    </row>
    <row xmlns:x14ac="http://schemas.microsoft.com/office/spreadsheetml/2009/9/ac" r="134" s="3" customFormat="true" x14ac:dyDescent="0.25">
      <c r="A134" s="393" t="str">
        <f ca="true">IF(ISBLANK('Data Summary'!A136),"",'Data Summary'!A136)</f>
        <v/>
      </c>
      <c r="B134" s="126"/>
      <c r="L134" s="126"/>
      <c r="V134" s="126"/>
      <c r="AF134" s="126"/>
      <c r="AP134" s="126"/>
      <c r="AZ134" s="126"/>
      <c r="BJ134" s="126"/>
      <c r="BK134" s="126"/>
      <c r="BT134" s="126"/>
      <c r="CD134" s="126"/>
      <c r="CN134" s="126"/>
      <c r="CX134" s="126"/>
      <c r="DH134" s="126"/>
      <c r="DR134" s="126"/>
      <c r="EB134" s="126"/>
      <c r="EL134" s="126"/>
      <c r="EV134" s="126"/>
      <c r="FF134" s="126"/>
      <c r="FP134" s="126"/>
      <c r="FZ134" s="126"/>
      <c r="GJ134" s="126"/>
      <c r="GT134" s="126"/>
      <c r="HD134" s="126"/>
      <c r="HN134" s="126"/>
      <c r="HX134" s="126"/>
    </row>
    <row xmlns:x14ac="http://schemas.microsoft.com/office/spreadsheetml/2009/9/ac" r="135" s="3" customFormat="true" x14ac:dyDescent="0.25">
      <c r="A135" s="393" t="str">
        <f ca="true">IF(ISBLANK('Data Summary'!A137),"",'Data Summary'!A137)</f>
        <v/>
      </c>
      <c r="B135" s="126"/>
      <c r="L135" s="126"/>
      <c r="V135" s="126"/>
      <c r="AF135" s="126"/>
      <c r="AP135" s="126"/>
      <c r="AZ135" s="126"/>
      <c r="BJ135" s="126"/>
      <c r="BK135" s="126"/>
      <c r="BT135" s="126"/>
      <c r="CD135" s="126"/>
      <c r="CN135" s="126"/>
      <c r="CX135" s="126"/>
      <c r="DH135" s="126"/>
      <c r="DR135" s="126"/>
      <c r="EB135" s="126"/>
      <c r="EL135" s="126"/>
      <c r="EV135" s="126"/>
      <c r="FF135" s="126"/>
      <c r="FP135" s="126"/>
      <c r="FZ135" s="126"/>
      <c r="GJ135" s="126"/>
      <c r="GT135" s="126"/>
      <c r="HD135" s="126"/>
      <c r="HN135" s="126"/>
      <c r="HX135" s="126"/>
    </row>
    <row xmlns:x14ac="http://schemas.microsoft.com/office/spreadsheetml/2009/9/ac" r="136" s="3" customFormat="true" x14ac:dyDescent="0.25">
      <c r="A136" s="393" t="str">
        <f ca="true">IF(ISBLANK('Data Summary'!A138),"",'Data Summary'!A138)</f>
        <v/>
      </c>
      <c r="B136" s="126"/>
      <c r="L136" s="126"/>
      <c r="V136" s="126"/>
      <c r="AF136" s="126"/>
      <c r="AP136" s="126"/>
      <c r="AZ136" s="126"/>
      <c r="BJ136" s="126"/>
      <c r="BK136" s="126"/>
      <c r="BT136" s="126"/>
      <c r="CD136" s="126"/>
      <c r="CN136" s="126"/>
      <c r="CX136" s="126"/>
      <c r="DH136" s="126"/>
      <c r="DR136" s="126"/>
      <c r="EB136" s="126"/>
      <c r="EL136" s="126"/>
      <c r="EV136" s="126"/>
      <c r="FF136" s="126"/>
      <c r="FP136" s="126"/>
      <c r="FZ136" s="126"/>
      <c r="GJ136" s="126"/>
      <c r="GT136" s="126"/>
      <c r="HD136" s="126"/>
      <c r="HN136" s="126"/>
      <c r="HX136" s="126"/>
    </row>
    <row xmlns:x14ac="http://schemas.microsoft.com/office/spreadsheetml/2009/9/ac" r="137" s="3" customFormat="true" x14ac:dyDescent="0.25">
      <c r="A137" s="393" t="str">
        <f ca="true">IF(ISBLANK('Data Summary'!A139),"",'Data Summary'!A139)</f>
        <v/>
      </c>
      <c r="B137" s="126"/>
      <c r="L137" s="126"/>
      <c r="V137" s="126"/>
      <c r="AF137" s="126"/>
      <c r="AP137" s="126"/>
      <c r="AZ137" s="126"/>
      <c r="BJ137" s="126"/>
      <c r="BK137" s="126"/>
      <c r="BT137" s="126"/>
      <c r="CD137" s="126"/>
      <c r="CN137" s="126"/>
      <c r="CX137" s="126"/>
      <c r="DH137" s="126"/>
      <c r="DR137" s="126"/>
      <c r="EB137" s="126"/>
      <c r="EL137" s="126"/>
      <c r="EV137" s="126"/>
      <c r="FF137" s="126"/>
      <c r="FP137" s="126"/>
      <c r="FZ137" s="126"/>
      <c r="GJ137" s="126"/>
      <c r="GT137" s="126"/>
      <c r="HD137" s="126"/>
      <c r="HN137" s="126"/>
      <c r="HX137" s="126"/>
    </row>
    <row xmlns:x14ac="http://schemas.microsoft.com/office/spreadsheetml/2009/9/ac" r="138" s="3" customFormat="true" x14ac:dyDescent="0.25">
      <c r="A138" s="393" t="str">
        <f ca="true">IF(ISBLANK('Data Summary'!A140),"",'Data Summary'!A140)</f>
        <v/>
      </c>
      <c r="B138" s="126"/>
      <c r="L138" s="126"/>
      <c r="V138" s="126"/>
      <c r="AF138" s="126"/>
      <c r="AP138" s="126"/>
      <c r="AZ138" s="126"/>
      <c r="BJ138" s="126"/>
      <c r="BK138" s="126"/>
      <c r="BT138" s="126"/>
      <c r="CD138" s="126"/>
      <c r="CN138" s="126"/>
      <c r="CX138" s="126"/>
      <c r="DH138" s="126"/>
      <c r="DR138" s="126"/>
      <c r="EB138" s="126"/>
      <c r="EL138" s="126"/>
      <c r="EV138" s="126"/>
      <c r="FF138" s="126"/>
      <c r="FP138" s="126"/>
      <c r="FZ138" s="126"/>
      <c r="GJ138" s="126"/>
      <c r="GT138" s="126"/>
      <c r="HD138" s="126"/>
      <c r="HN138" s="126"/>
      <c r="HX138" s="126"/>
    </row>
    <row xmlns:x14ac="http://schemas.microsoft.com/office/spreadsheetml/2009/9/ac" r="139" s="3" customFormat="true" x14ac:dyDescent="0.25">
      <c r="A139" s="393" t="str">
        <f ca="true">IF(ISBLANK('Data Summary'!A141),"",'Data Summary'!A141)</f>
        <v/>
      </c>
      <c r="B139" s="126"/>
      <c r="L139" s="126"/>
      <c r="V139" s="126"/>
      <c r="AF139" s="126"/>
      <c r="AP139" s="126"/>
      <c r="AZ139" s="126"/>
      <c r="BJ139" s="126"/>
      <c r="BK139" s="126"/>
      <c r="BT139" s="126"/>
      <c r="CD139" s="126"/>
      <c r="CN139" s="126"/>
      <c r="CX139" s="126"/>
      <c r="DH139" s="126"/>
      <c r="DR139" s="126"/>
      <c r="EB139" s="126"/>
      <c r="EL139" s="126"/>
      <c r="EV139" s="126"/>
      <c r="FF139" s="126"/>
      <c r="FP139" s="126"/>
      <c r="FZ139" s="126"/>
      <c r="GJ139" s="126"/>
      <c r="GT139" s="126"/>
      <c r="HD139" s="126"/>
      <c r="HN139" s="126"/>
      <c r="HX139" s="126"/>
    </row>
    <row xmlns:x14ac="http://schemas.microsoft.com/office/spreadsheetml/2009/9/ac" r="140" s="3" customFormat="true" x14ac:dyDescent="0.25">
      <c r="A140" s="393" t="str">
        <f ca="true">IF(ISBLANK('Data Summary'!A142),"",'Data Summary'!A142)</f>
        <v/>
      </c>
      <c r="B140" s="126"/>
      <c r="L140" s="126"/>
      <c r="V140" s="126"/>
      <c r="AF140" s="126"/>
      <c r="AP140" s="126"/>
      <c r="AZ140" s="126"/>
      <c r="BJ140" s="126"/>
      <c r="BK140" s="126"/>
      <c r="BT140" s="126"/>
      <c r="CD140" s="126"/>
      <c r="CN140" s="126"/>
      <c r="CX140" s="126"/>
      <c r="DH140" s="126"/>
      <c r="DR140" s="126"/>
      <c r="EB140" s="126"/>
      <c r="EL140" s="126"/>
      <c r="EV140" s="126"/>
      <c r="FF140" s="126"/>
      <c r="FP140" s="126"/>
      <c r="FZ140" s="126"/>
      <c r="GJ140" s="126"/>
      <c r="GT140" s="126"/>
      <c r="HD140" s="126"/>
      <c r="HN140" s="126"/>
      <c r="HX140" s="126"/>
    </row>
    <row xmlns:x14ac="http://schemas.microsoft.com/office/spreadsheetml/2009/9/ac" r="141" s="3" customFormat="true" x14ac:dyDescent="0.25">
      <c r="A141" s="393" t="str">
        <f ca="true">IF(ISBLANK('Data Summary'!A143),"",'Data Summary'!A143)</f>
        <v/>
      </c>
      <c r="B141" s="126"/>
      <c r="L141" s="126"/>
      <c r="V141" s="126"/>
      <c r="AF141" s="126"/>
      <c r="AP141" s="126"/>
      <c r="AZ141" s="126"/>
      <c r="BJ141" s="126"/>
      <c r="BK141" s="126"/>
      <c r="BT141" s="126"/>
      <c r="CD141" s="126"/>
      <c r="CN141" s="126"/>
      <c r="CX141" s="126"/>
      <c r="DH141" s="126"/>
      <c r="DR141" s="126"/>
      <c r="EB141" s="126"/>
      <c r="EL141" s="126"/>
      <c r="EV141" s="126"/>
      <c r="FF141" s="126"/>
      <c r="FP141" s="126"/>
      <c r="FZ141" s="126"/>
      <c r="GJ141" s="126"/>
      <c r="GT141" s="126"/>
      <c r="HD141" s="126"/>
      <c r="HN141" s="126"/>
      <c r="HX141" s="126"/>
    </row>
    <row xmlns:x14ac="http://schemas.microsoft.com/office/spreadsheetml/2009/9/ac" r="142" s="3" customFormat="true" x14ac:dyDescent="0.25">
      <c r="A142" s="393" t="str">
        <f ca="true">IF(ISBLANK('Data Summary'!A144),"",'Data Summary'!A144)</f>
        <v/>
      </c>
      <c r="B142" s="126"/>
      <c r="L142" s="126"/>
      <c r="V142" s="126"/>
      <c r="AF142" s="126"/>
      <c r="AP142" s="126"/>
      <c r="AZ142" s="126"/>
      <c r="BJ142" s="126"/>
      <c r="BK142" s="126"/>
      <c r="BT142" s="126"/>
      <c r="CD142" s="126"/>
      <c r="CN142" s="126"/>
      <c r="CX142" s="126"/>
      <c r="DH142" s="126"/>
      <c r="DR142" s="126"/>
      <c r="EB142" s="126"/>
      <c r="EL142" s="126"/>
      <c r="EV142" s="126"/>
      <c r="FF142" s="126"/>
      <c r="FP142" s="126"/>
      <c r="FZ142" s="126"/>
      <c r="GJ142" s="126"/>
      <c r="GT142" s="126"/>
      <c r="HD142" s="126"/>
      <c r="HN142" s="126"/>
      <c r="HX142" s="126"/>
    </row>
    <row xmlns:x14ac="http://schemas.microsoft.com/office/spreadsheetml/2009/9/ac" r="143" s="3" customFormat="true" x14ac:dyDescent="0.25">
      <c r="A143" s="393" t="str">
        <f ca="true">IF(ISBLANK('Data Summary'!A145),"",'Data Summary'!A145)</f>
        <v/>
      </c>
      <c r="B143" s="126"/>
      <c r="L143" s="126"/>
      <c r="V143" s="126"/>
      <c r="AF143" s="126"/>
      <c r="AP143" s="126"/>
      <c r="AZ143" s="126"/>
      <c r="BJ143" s="126"/>
      <c r="BK143" s="126"/>
      <c r="BT143" s="126"/>
      <c r="CD143" s="126"/>
      <c r="CN143" s="126"/>
      <c r="CX143" s="126"/>
      <c r="DH143" s="126"/>
      <c r="DR143" s="126"/>
      <c r="EB143" s="126"/>
      <c r="EL143" s="126"/>
      <c r="EV143" s="126"/>
      <c r="FF143" s="126"/>
      <c r="FP143" s="126"/>
      <c r="FZ143" s="126"/>
      <c r="GJ143" s="126"/>
      <c r="GT143" s="126"/>
      <c r="HD143" s="126"/>
      <c r="HN143" s="126"/>
      <c r="HX143" s="126"/>
    </row>
    <row xmlns:x14ac="http://schemas.microsoft.com/office/spreadsheetml/2009/9/ac" r="144" s="3" customFormat="true" x14ac:dyDescent="0.25">
      <c r="A144" s="393" t="str">
        <f ca="true">IF(ISBLANK('Data Summary'!A146),"",'Data Summary'!A146)</f>
        <v/>
      </c>
      <c r="B144" s="126"/>
      <c r="L144" s="126"/>
      <c r="V144" s="126"/>
      <c r="AF144" s="126"/>
      <c r="AP144" s="126"/>
      <c r="AZ144" s="126"/>
      <c r="BJ144" s="126"/>
      <c r="BK144" s="126"/>
      <c r="BT144" s="126"/>
      <c r="CD144" s="126"/>
      <c r="CN144" s="126"/>
      <c r="CX144" s="126"/>
      <c r="DH144" s="126"/>
      <c r="DR144" s="126"/>
      <c r="EB144" s="126"/>
      <c r="EL144" s="126"/>
      <c r="EV144" s="126"/>
      <c r="FF144" s="126"/>
      <c r="FP144" s="126"/>
      <c r="FZ144" s="126"/>
      <c r="GJ144" s="126"/>
      <c r="GT144" s="126"/>
      <c r="HD144" s="126"/>
      <c r="HN144" s="126"/>
      <c r="HX144" s="126"/>
    </row>
    <row xmlns:x14ac="http://schemas.microsoft.com/office/spreadsheetml/2009/9/ac" r="145" s="3" customFormat="true" x14ac:dyDescent="0.25">
      <c r="A145" s="393" t="str">
        <f ca="true">IF(ISBLANK('Data Summary'!A147),"",'Data Summary'!A147)</f>
        <v/>
      </c>
      <c r="B145" s="126"/>
      <c r="L145" s="126"/>
      <c r="V145" s="126"/>
      <c r="AF145" s="126"/>
      <c r="AP145" s="126"/>
      <c r="AZ145" s="126"/>
      <c r="BJ145" s="126"/>
      <c r="BK145" s="126"/>
      <c r="BT145" s="126"/>
      <c r="CD145" s="126"/>
      <c r="CN145" s="126"/>
      <c r="CX145" s="126"/>
      <c r="DH145" s="126"/>
      <c r="DR145" s="126"/>
      <c r="EB145" s="126"/>
      <c r="EL145" s="126"/>
      <c r="EV145" s="126"/>
      <c r="FF145" s="126"/>
      <c r="FP145" s="126"/>
      <c r="FZ145" s="126"/>
      <c r="GJ145" s="126"/>
      <c r="GT145" s="126"/>
      <c r="HD145" s="126"/>
      <c r="HN145" s="126"/>
      <c r="HX145" s="126"/>
    </row>
    <row xmlns:x14ac="http://schemas.microsoft.com/office/spreadsheetml/2009/9/ac" r="146" s="3" customFormat="true" x14ac:dyDescent="0.25">
      <c r="A146" s="393" t="str">
        <f ca="true">IF(ISBLANK('Data Summary'!A148),"",'Data Summary'!A148)</f>
        <v/>
      </c>
      <c r="B146" s="126"/>
      <c r="L146" s="126"/>
      <c r="V146" s="126"/>
      <c r="AF146" s="126"/>
      <c r="AP146" s="126"/>
      <c r="AZ146" s="126"/>
      <c r="BJ146" s="126"/>
      <c r="BK146" s="126"/>
      <c r="BT146" s="126"/>
      <c r="CD146" s="126"/>
      <c r="CN146" s="126"/>
      <c r="CX146" s="126"/>
      <c r="DH146" s="126"/>
      <c r="DR146" s="126"/>
      <c r="EB146" s="126"/>
      <c r="EL146" s="126"/>
      <c r="EV146" s="126"/>
      <c r="FF146" s="126"/>
      <c r="FP146" s="126"/>
      <c r="FZ146" s="126"/>
      <c r="GJ146" s="126"/>
      <c r="GT146" s="126"/>
      <c r="HD146" s="126"/>
      <c r="HN146" s="126"/>
      <c r="HX146" s="126"/>
    </row>
    <row xmlns:x14ac="http://schemas.microsoft.com/office/spreadsheetml/2009/9/ac" r="147" s="3" customFormat="true" x14ac:dyDescent="0.25">
      <c r="A147" s="393" t="str">
        <f ca="true">IF(ISBLANK('Data Summary'!A149),"",'Data Summary'!A149)</f>
        <v/>
      </c>
      <c r="B147" s="126"/>
      <c r="L147" s="126"/>
      <c r="V147" s="126"/>
      <c r="AF147" s="126"/>
      <c r="AP147" s="126"/>
      <c r="AZ147" s="126"/>
      <c r="BJ147" s="126"/>
      <c r="BK147" s="126"/>
      <c r="BT147" s="126"/>
      <c r="CD147" s="126"/>
      <c r="CN147" s="126"/>
      <c r="CX147" s="126"/>
      <c r="DH147" s="126"/>
      <c r="DR147" s="126"/>
      <c r="EB147" s="126"/>
      <c r="EL147" s="126"/>
      <c r="EV147" s="126"/>
      <c r="FF147" s="126"/>
      <c r="FP147" s="126"/>
      <c r="FZ147" s="126"/>
      <c r="GJ147" s="126"/>
      <c r="GT147" s="126"/>
      <c r="HD147" s="126"/>
      <c r="HN147" s="126"/>
      <c r="HX147" s="126"/>
    </row>
    <row xmlns:x14ac="http://schemas.microsoft.com/office/spreadsheetml/2009/9/ac" r="148" s="3" customFormat="true" x14ac:dyDescent="0.25">
      <c r="A148" s="393" t="str">
        <f ca="true">IF(ISBLANK('Data Summary'!A150),"",'Data Summary'!A150)</f>
        <v/>
      </c>
      <c r="B148" s="126"/>
      <c r="L148" s="126"/>
      <c r="V148" s="126"/>
      <c r="AF148" s="126"/>
      <c r="AP148" s="126"/>
      <c r="AZ148" s="126"/>
      <c r="BJ148" s="126"/>
      <c r="BK148" s="126"/>
      <c r="BT148" s="126"/>
      <c r="CD148" s="126"/>
      <c r="CN148" s="126"/>
      <c r="CX148" s="126"/>
      <c r="DH148" s="126"/>
      <c r="DR148" s="126"/>
      <c r="EB148" s="126"/>
      <c r="EL148" s="126"/>
      <c r="EV148" s="126"/>
      <c r="FF148" s="126"/>
      <c r="FP148" s="126"/>
      <c r="FZ148" s="126"/>
      <c r="GJ148" s="126"/>
      <c r="GT148" s="126"/>
      <c r="HD148" s="126"/>
      <c r="HN148" s="126"/>
      <c r="HX148" s="126"/>
    </row>
    <row xmlns:x14ac="http://schemas.microsoft.com/office/spreadsheetml/2009/9/ac" r="149" s="3" customFormat="true" x14ac:dyDescent="0.25">
      <c r="A149" s="393" t="str">
        <f ca="true">IF(ISBLANK('Data Summary'!A151),"",'Data Summary'!A151)</f>
        <v/>
      </c>
      <c r="B149" s="126"/>
      <c r="L149" s="126"/>
      <c r="V149" s="126"/>
      <c r="AF149" s="126"/>
      <c r="AP149" s="126"/>
      <c r="AZ149" s="126"/>
      <c r="BJ149" s="126"/>
      <c r="BK149" s="126"/>
      <c r="BT149" s="126"/>
      <c r="CD149" s="126"/>
      <c r="CN149" s="126"/>
      <c r="CX149" s="126"/>
      <c r="DH149" s="126"/>
      <c r="DR149" s="126"/>
      <c r="EB149" s="126"/>
      <c r="EL149" s="126"/>
      <c r="EV149" s="126"/>
      <c r="FF149" s="126"/>
      <c r="FP149" s="126"/>
      <c r="FZ149" s="126"/>
      <c r="GJ149" s="126"/>
      <c r="GT149" s="126"/>
      <c r="HD149" s="126"/>
      <c r="HN149" s="126"/>
      <c r="HX149" s="126"/>
    </row>
    <row xmlns:x14ac="http://schemas.microsoft.com/office/spreadsheetml/2009/9/ac" r="150" s="3" customFormat="true" x14ac:dyDescent="0.25">
      <c r="A150" s="393" t="str">
        <f ca="true">IF(ISBLANK('Data Summary'!A152),"",'Data Summary'!A152)</f>
        <v/>
      </c>
      <c r="B150" s="126"/>
      <c r="L150" s="126"/>
      <c r="V150" s="126"/>
      <c r="AF150" s="126"/>
      <c r="AP150" s="126"/>
      <c r="AZ150" s="126"/>
      <c r="BJ150" s="126"/>
      <c r="BK150" s="126"/>
      <c r="BT150" s="126"/>
      <c r="CD150" s="126"/>
      <c r="CN150" s="126"/>
      <c r="CX150" s="126"/>
      <c r="DH150" s="126"/>
      <c r="DR150" s="126"/>
      <c r="EB150" s="126"/>
      <c r="EL150" s="126"/>
      <c r="EV150" s="126"/>
      <c r="FF150" s="126"/>
      <c r="FP150" s="126"/>
      <c r="FZ150" s="126"/>
      <c r="GJ150" s="126"/>
      <c r="GT150" s="126"/>
      <c r="HD150" s="126"/>
      <c r="HN150" s="126"/>
      <c r="HX150" s="126"/>
    </row>
    <row xmlns:x14ac="http://schemas.microsoft.com/office/spreadsheetml/2009/9/ac" r="151" s="3" customFormat="true" x14ac:dyDescent="0.25">
      <c r="A151" s="393" t="str">
        <f ca="true">IF(ISBLANK('Data Summary'!A153),"",'Data Summary'!A153)</f>
        <v/>
      </c>
      <c r="B151" s="126"/>
      <c r="L151" s="126"/>
      <c r="V151" s="126"/>
      <c r="AF151" s="126"/>
      <c r="AP151" s="126"/>
      <c r="AZ151" s="126"/>
      <c r="BJ151" s="126"/>
      <c r="BK151" s="126"/>
      <c r="BT151" s="126"/>
      <c r="CD151" s="126"/>
      <c r="CN151" s="126"/>
      <c r="CX151" s="126"/>
      <c r="DH151" s="126"/>
      <c r="DR151" s="126"/>
      <c r="EB151" s="126"/>
      <c r="EL151" s="126"/>
      <c r="EV151" s="126"/>
      <c r="FF151" s="126"/>
      <c r="FP151" s="126"/>
      <c r="FZ151" s="126"/>
      <c r="GJ151" s="126"/>
      <c r="GT151" s="126"/>
      <c r="HD151" s="126"/>
      <c r="HN151" s="126"/>
      <c r="HX151" s="126"/>
    </row>
    <row xmlns:x14ac="http://schemas.microsoft.com/office/spreadsheetml/2009/9/ac" r="152" s="3" customFormat="true" x14ac:dyDescent="0.25">
      <c r="A152" s="387"/>
      <c r="B152" s="126"/>
      <c r="L152" s="126"/>
      <c r="V152" s="126"/>
      <c r="AF152" s="126"/>
      <c r="AP152" s="126"/>
      <c r="AZ152" s="126"/>
      <c r="BJ152" s="126"/>
      <c r="BK152" s="126"/>
      <c r="BT152" s="126"/>
      <c r="CD152" s="126"/>
      <c r="CN152" s="126"/>
      <c r="CX152" s="126"/>
      <c r="DH152" s="126"/>
      <c r="DR152" s="126"/>
      <c r="EB152" s="126"/>
      <c r="EL152" s="126"/>
      <c r="EV152" s="126"/>
      <c r="FF152" s="126"/>
      <c r="FP152" s="126"/>
      <c r="FZ152" s="126"/>
      <c r="GJ152" s="126"/>
      <c r="GT152" s="126"/>
      <c r="HD152" s="126"/>
      <c r="HN152" s="126"/>
      <c r="HX152" s="126"/>
    </row>
    <row xmlns:x14ac="http://schemas.microsoft.com/office/spreadsheetml/2009/9/ac" r="153" s="3" customFormat="true" x14ac:dyDescent="0.25">
      <c r="A153" s="387"/>
      <c r="B153" s="126"/>
      <c r="L153" s="126"/>
      <c r="V153" s="126"/>
      <c r="AF153" s="126"/>
      <c r="AP153" s="126"/>
      <c r="AZ153" s="126"/>
      <c r="BJ153" s="126"/>
      <c r="BK153" s="126"/>
      <c r="BT153" s="126"/>
      <c r="CD153" s="126"/>
      <c r="CN153" s="126"/>
      <c r="CX153" s="126"/>
      <c r="DH153" s="126"/>
      <c r="DR153" s="126"/>
      <c r="EB153" s="126"/>
      <c r="EL153" s="126"/>
      <c r="EV153" s="126"/>
      <c r="FF153" s="126"/>
      <c r="FP153" s="126"/>
      <c r="FZ153" s="126"/>
      <c r="GJ153" s="126"/>
      <c r="GT153" s="126"/>
      <c r="HD153" s="126"/>
      <c r="HN153" s="126"/>
      <c r="HX153" s="126"/>
    </row>
    <row xmlns:x14ac="http://schemas.microsoft.com/office/spreadsheetml/2009/9/ac" r="154" s="3" customFormat="true" x14ac:dyDescent="0.25">
      <c r="A154" s="387"/>
      <c r="B154" s="126"/>
      <c r="L154" s="126"/>
      <c r="V154" s="126"/>
      <c r="AF154" s="126"/>
      <c r="AP154" s="126"/>
      <c r="AZ154" s="126"/>
      <c r="BJ154" s="126"/>
      <c r="BK154" s="126"/>
      <c r="BT154" s="126"/>
      <c r="CD154" s="126"/>
      <c r="CN154" s="126"/>
      <c r="CX154" s="126"/>
      <c r="DH154" s="126"/>
      <c r="DR154" s="126"/>
      <c r="EB154" s="126"/>
      <c r="EL154" s="126"/>
      <c r="EV154" s="126"/>
      <c r="FF154" s="126"/>
      <c r="FP154" s="126"/>
      <c r="FZ154" s="126"/>
      <c r="GJ154" s="126"/>
      <c r="GT154" s="126"/>
      <c r="HD154" s="126"/>
      <c r="HN154" s="126"/>
      <c r="HX154" s="126"/>
    </row>
    <row xmlns:x14ac="http://schemas.microsoft.com/office/spreadsheetml/2009/9/ac" r="155" s="3" customFormat="true" x14ac:dyDescent="0.25">
      <c r="A155" s="387"/>
      <c r="B155" s="126"/>
      <c r="L155" s="126"/>
      <c r="V155" s="126"/>
      <c r="AF155" s="126"/>
      <c r="AP155" s="126"/>
      <c r="AZ155" s="126"/>
      <c r="BJ155" s="126"/>
      <c r="BK155" s="126"/>
      <c r="BT155" s="126"/>
      <c r="CD155" s="126"/>
      <c r="CN155" s="126"/>
      <c r="CX155" s="126"/>
      <c r="DH155" s="126"/>
      <c r="DR155" s="126"/>
      <c r="EB155" s="126"/>
      <c r="EL155" s="126"/>
      <c r="EV155" s="126"/>
      <c r="FF155" s="126"/>
      <c r="FP155" s="126"/>
      <c r="FZ155" s="126"/>
      <c r="GJ155" s="126"/>
      <c r="GT155" s="126"/>
      <c r="HD155" s="126"/>
      <c r="HN155" s="126"/>
      <c r="HX155" s="126"/>
    </row>
    <row xmlns:x14ac="http://schemas.microsoft.com/office/spreadsheetml/2009/9/ac" r="156" s="3" customFormat="true" x14ac:dyDescent="0.25">
      <c r="A156" s="387"/>
      <c r="B156" s="126"/>
      <c r="L156" s="126"/>
      <c r="V156" s="126"/>
      <c r="AF156" s="126"/>
      <c r="AP156" s="126"/>
      <c r="AZ156" s="126"/>
      <c r="BJ156" s="126"/>
      <c r="BK156" s="126"/>
      <c r="BT156" s="126"/>
      <c r="CD156" s="126"/>
      <c r="CN156" s="126"/>
      <c r="CX156" s="126"/>
      <c r="DH156" s="126"/>
      <c r="DR156" s="126"/>
      <c r="EB156" s="126"/>
      <c r="EL156" s="126"/>
      <c r="EV156" s="126"/>
      <c r="FF156" s="126"/>
      <c r="FP156" s="126"/>
      <c r="FZ156" s="126"/>
      <c r="GJ156" s="126"/>
      <c r="GT156" s="126"/>
      <c r="HD156" s="126"/>
      <c r="HN156" s="126"/>
      <c r="HX156" s="126"/>
    </row>
    <row xmlns:x14ac="http://schemas.microsoft.com/office/spreadsheetml/2009/9/ac" r="157" s="3" customFormat="true" x14ac:dyDescent="0.25">
      <c r="A157" s="387"/>
      <c r="B157" s="126"/>
      <c r="L157" s="126"/>
      <c r="V157" s="126"/>
      <c r="AF157" s="126"/>
      <c r="AP157" s="126"/>
      <c r="AZ157" s="126"/>
      <c r="BJ157" s="126"/>
      <c r="BK157" s="126"/>
      <c r="BT157" s="126"/>
      <c r="CD157" s="126"/>
      <c r="CN157" s="126"/>
      <c r="CX157" s="126"/>
      <c r="DH157" s="126"/>
      <c r="DR157" s="126"/>
      <c r="EB157" s="126"/>
      <c r="EL157" s="126"/>
      <c r="EV157" s="126"/>
      <c r="FF157" s="126"/>
      <c r="FP157" s="126"/>
      <c r="FZ157" s="126"/>
      <c r="GJ157" s="126"/>
      <c r="GT157" s="126"/>
      <c r="HD157" s="126"/>
      <c r="HN157" s="126"/>
      <c r="HX157" s="126"/>
    </row>
    <row xmlns:x14ac="http://schemas.microsoft.com/office/spreadsheetml/2009/9/ac" r="158" s="3" customFormat="true" x14ac:dyDescent="0.25">
      <c r="A158" s="387"/>
      <c r="B158" s="126"/>
      <c r="L158" s="126"/>
      <c r="V158" s="126"/>
      <c r="AF158" s="126"/>
      <c r="AP158" s="126"/>
      <c r="AZ158" s="126"/>
      <c r="BJ158" s="126"/>
      <c r="BK158" s="126"/>
      <c r="BT158" s="126"/>
      <c r="CD158" s="126"/>
      <c r="CN158" s="126"/>
      <c r="CX158" s="126"/>
      <c r="DH158" s="126"/>
      <c r="DR158" s="126"/>
      <c r="EB158" s="126"/>
      <c r="EL158" s="126"/>
      <c r="EV158" s="126"/>
      <c r="FF158" s="126"/>
      <c r="FP158" s="126"/>
      <c r="FZ158" s="126"/>
      <c r="GJ158" s="126"/>
      <c r="GT158" s="126"/>
      <c r="HD158" s="126"/>
      <c r="HN158" s="126"/>
      <c r="HX158" s="126"/>
    </row>
    <row xmlns:x14ac="http://schemas.microsoft.com/office/spreadsheetml/2009/9/ac" r="159" s="3" customFormat="true" x14ac:dyDescent="0.25">
      <c r="A159" s="387"/>
      <c r="B159" s="126"/>
      <c r="L159" s="126"/>
      <c r="V159" s="126"/>
      <c r="AF159" s="126"/>
      <c r="AP159" s="126"/>
      <c r="AZ159" s="126"/>
      <c r="BJ159" s="126"/>
      <c r="BK159" s="126"/>
      <c r="BT159" s="126"/>
      <c r="CD159" s="126"/>
      <c r="CN159" s="126"/>
      <c r="CX159" s="126"/>
      <c r="DH159" s="126"/>
      <c r="DR159" s="126"/>
      <c r="EB159" s="126"/>
      <c r="EL159" s="126"/>
      <c r="EV159" s="126"/>
      <c r="FF159" s="126"/>
      <c r="FP159" s="126"/>
      <c r="FZ159" s="126"/>
      <c r="GJ159" s="126"/>
      <c r="GT159" s="126"/>
      <c r="HD159" s="126"/>
      <c r="HN159" s="126"/>
      <c r="HX159" s="126"/>
    </row>
    <row xmlns:x14ac="http://schemas.microsoft.com/office/spreadsheetml/2009/9/ac" r="160" s="3" customFormat="true" x14ac:dyDescent="0.25">
      <c r="A160" s="387"/>
      <c r="B160" s="126"/>
      <c r="L160" s="126"/>
      <c r="V160" s="126"/>
      <c r="AF160" s="126"/>
      <c r="AP160" s="126"/>
      <c r="AZ160" s="126"/>
      <c r="BJ160" s="126"/>
      <c r="BK160" s="126"/>
      <c r="BT160" s="126"/>
      <c r="CD160" s="126"/>
      <c r="CN160" s="126"/>
      <c r="CX160" s="126"/>
      <c r="DH160" s="126"/>
      <c r="DR160" s="126"/>
      <c r="EB160" s="126"/>
      <c r="EL160" s="126"/>
      <c r="EV160" s="126"/>
      <c r="FF160" s="126"/>
      <c r="FP160" s="126"/>
      <c r="FZ160" s="126"/>
      <c r="GJ160" s="126"/>
      <c r="GT160" s="126"/>
      <c r="HD160" s="126"/>
      <c r="HN160" s="126"/>
      <c r="HX160" s="126"/>
    </row>
    <row xmlns:x14ac="http://schemas.microsoft.com/office/spreadsheetml/2009/9/ac" r="161" s="3" customFormat="true" x14ac:dyDescent="0.25">
      <c r="A161" s="387"/>
      <c r="B161" s="126"/>
      <c r="L161" s="126"/>
      <c r="V161" s="126"/>
      <c r="AF161" s="126"/>
      <c r="AP161" s="126"/>
      <c r="AZ161" s="126"/>
      <c r="BJ161" s="126"/>
      <c r="BK161" s="126"/>
      <c r="BT161" s="126"/>
      <c r="CD161" s="126"/>
      <c r="CN161" s="126"/>
      <c r="CX161" s="126"/>
      <c r="DH161" s="126"/>
      <c r="DR161" s="126"/>
      <c r="EB161" s="126"/>
      <c r="EL161" s="126"/>
      <c r="EV161" s="126"/>
      <c r="FF161" s="126"/>
      <c r="FP161" s="126"/>
      <c r="FZ161" s="126"/>
      <c r="GJ161" s="126"/>
      <c r="GT161" s="126"/>
      <c r="HD161" s="126"/>
      <c r="HN161" s="126"/>
      <c r="HX161" s="126"/>
    </row>
    <row xmlns:x14ac="http://schemas.microsoft.com/office/spreadsheetml/2009/9/ac" r="162" s="3" customFormat="true" x14ac:dyDescent="0.25">
      <c r="A162" s="387"/>
      <c r="B162" s="126"/>
      <c r="L162" s="126"/>
      <c r="V162" s="126"/>
      <c r="AF162" s="126"/>
      <c r="AP162" s="126"/>
      <c r="AZ162" s="126"/>
      <c r="BJ162" s="126"/>
      <c r="BK162" s="126"/>
      <c r="BT162" s="126"/>
      <c r="CD162" s="126"/>
      <c r="CN162" s="126"/>
      <c r="CX162" s="126"/>
      <c r="DH162" s="126"/>
      <c r="DR162" s="126"/>
      <c r="EB162" s="126"/>
      <c r="EL162" s="126"/>
      <c r="EV162" s="126"/>
      <c r="FF162" s="126"/>
      <c r="FP162" s="126"/>
      <c r="FZ162" s="126"/>
      <c r="GJ162" s="126"/>
      <c r="GT162" s="126"/>
      <c r="HD162" s="126"/>
      <c r="HN162" s="126"/>
      <c r="HX162" s="126"/>
    </row>
    <row xmlns:x14ac="http://schemas.microsoft.com/office/spreadsheetml/2009/9/ac" r="163" s="3" customFormat="true" x14ac:dyDescent="0.25">
      <c r="A163" s="387"/>
      <c r="B163" s="126"/>
      <c r="L163" s="126"/>
      <c r="V163" s="126"/>
      <c r="AF163" s="126"/>
      <c r="AP163" s="126"/>
      <c r="AZ163" s="126"/>
      <c r="BJ163" s="126"/>
      <c r="BK163" s="126"/>
      <c r="BT163" s="126"/>
      <c r="CD163" s="126"/>
      <c r="CN163" s="126"/>
      <c r="CX163" s="126"/>
      <c r="DH163" s="126"/>
      <c r="DR163" s="126"/>
      <c r="EB163" s="126"/>
      <c r="EL163" s="126"/>
      <c r="EV163" s="126"/>
      <c r="FF163" s="126"/>
      <c r="FP163" s="126"/>
      <c r="FZ163" s="126"/>
      <c r="GJ163" s="126"/>
      <c r="GT163" s="126"/>
      <c r="HD163" s="126"/>
      <c r="HN163" s="126"/>
      <c r="HX163" s="126"/>
    </row>
    <row xmlns:x14ac="http://schemas.microsoft.com/office/spreadsheetml/2009/9/ac" r="164" s="3" customFormat="true" x14ac:dyDescent="0.25">
      <c r="A164" s="387"/>
      <c r="B164" s="126"/>
      <c r="L164" s="126"/>
      <c r="V164" s="126"/>
      <c r="AF164" s="126"/>
      <c r="AP164" s="126"/>
      <c r="AZ164" s="126"/>
      <c r="BJ164" s="126"/>
      <c r="BK164" s="126"/>
      <c r="BT164" s="126"/>
      <c r="CD164" s="126"/>
      <c r="CN164" s="126"/>
      <c r="CX164" s="126"/>
      <c r="DH164" s="126"/>
      <c r="DR164" s="126"/>
      <c r="EB164" s="126"/>
      <c r="EL164" s="126"/>
      <c r="EV164" s="126"/>
      <c r="FF164" s="126"/>
      <c r="FP164" s="126"/>
      <c r="FZ164" s="126"/>
      <c r="GJ164" s="126"/>
      <c r="GT164" s="126"/>
      <c r="HD164" s="126"/>
      <c r="HN164" s="126"/>
      <c r="HX164" s="126"/>
    </row>
    <row xmlns:x14ac="http://schemas.microsoft.com/office/spreadsheetml/2009/9/ac" r="165" s="3" customFormat="true" x14ac:dyDescent="0.25">
      <c r="A165" s="387"/>
      <c r="B165" s="126"/>
      <c r="L165" s="126"/>
      <c r="V165" s="126"/>
      <c r="AF165" s="126"/>
      <c r="AP165" s="126"/>
      <c r="AZ165" s="126"/>
      <c r="BJ165" s="126"/>
      <c r="BK165" s="126"/>
      <c r="BT165" s="126"/>
      <c r="CD165" s="126"/>
      <c r="CN165" s="126"/>
      <c r="CX165" s="126"/>
      <c r="DH165" s="126"/>
      <c r="DR165" s="126"/>
      <c r="EB165" s="126"/>
      <c r="EL165" s="126"/>
      <c r="EV165" s="126"/>
      <c r="FF165" s="126"/>
      <c r="FP165" s="126"/>
      <c r="FZ165" s="126"/>
      <c r="GJ165" s="126"/>
      <c r="GT165" s="126"/>
      <c r="HD165" s="126"/>
      <c r="HN165" s="126"/>
      <c r="HX165" s="126"/>
    </row>
    <row xmlns:x14ac="http://schemas.microsoft.com/office/spreadsheetml/2009/9/ac" r="166" s="3" customFormat="true" x14ac:dyDescent="0.25">
      <c r="A166" s="387"/>
      <c r="B166" s="126"/>
      <c r="L166" s="126"/>
      <c r="V166" s="126"/>
      <c r="AF166" s="126"/>
      <c r="AP166" s="126"/>
      <c r="AZ166" s="126"/>
      <c r="BJ166" s="126"/>
      <c r="BK166" s="126"/>
      <c r="BT166" s="126"/>
      <c r="CD166" s="126"/>
      <c r="CN166" s="126"/>
      <c r="CX166" s="126"/>
      <c r="DH166" s="126"/>
      <c r="DR166" s="126"/>
      <c r="EB166" s="126"/>
      <c r="EL166" s="126"/>
      <c r="EV166" s="126"/>
      <c r="FF166" s="126"/>
      <c r="FP166" s="126"/>
      <c r="FZ166" s="126"/>
      <c r="GJ166" s="126"/>
      <c r="GT166" s="126"/>
      <c r="HD166" s="126"/>
      <c r="HN166" s="126"/>
      <c r="HX166" s="126"/>
    </row>
    <row xmlns:x14ac="http://schemas.microsoft.com/office/spreadsheetml/2009/9/ac" r="167" s="3" customFormat="true" x14ac:dyDescent="0.25">
      <c r="A167" s="387"/>
      <c r="B167" s="126"/>
      <c r="L167" s="126"/>
      <c r="V167" s="126"/>
      <c r="AF167" s="126"/>
      <c r="AP167" s="126"/>
      <c r="AZ167" s="126"/>
      <c r="BJ167" s="126"/>
      <c r="BK167" s="126"/>
      <c r="BT167" s="126"/>
      <c r="CD167" s="126"/>
      <c r="CN167" s="126"/>
      <c r="CX167" s="126"/>
      <c r="DH167" s="126"/>
      <c r="DR167" s="126"/>
      <c r="EB167" s="126"/>
      <c r="EL167" s="126"/>
      <c r="EV167" s="126"/>
      <c r="FF167" s="126"/>
      <c r="FP167" s="126"/>
      <c r="FZ167" s="126"/>
      <c r="GJ167" s="126"/>
      <c r="GT167" s="126"/>
      <c r="HD167" s="126"/>
      <c r="HN167" s="126"/>
      <c r="HX167" s="126"/>
    </row>
    <row xmlns:x14ac="http://schemas.microsoft.com/office/spreadsheetml/2009/9/ac" r="168" s="3" customFormat="true" x14ac:dyDescent="0.25">
      <c r="A168" s="387"/>
      <c r="B168" s="126"/>
      <c r="L168" s="126"/>
      <c r="V168" s="126"/>
      <c r="AF168" s="126"/>
      <c r="AP168" s="126"/>
      <c r="AZ168" s="126"/>
      <c r="BJ168" s="126"/>
      <c r="BK168" s="126"/>
      <c r="BT168" s="126"/>
      <c r="CD168" s="126"/>
      <c r="CN168" s="126"/>
      <c r="CX168" s="126"/>
      <c r="DH168" s="126"/>
      <c r="DR168" s="126"/>
      <c r="EB168" s="126"/>
      <c r="EL168" s="126"/>
      <c r="EV168" s="126"/>
      <c r="FF168" s="126"/>
      <c r="FP168" s="126"/>
      <c r="FZ168" s="126"/>
      <c r="GJ168" s="126"/>
      <c r="GT168" s="126"/>
      <c r="HD168" s="126"/>
      <c r="HN168" s="126"/>
      <c r="HX168" s="126"/>
    </row>
    <row xmlns:x14ac="http://schemas.microsoft.com/office/spreadsheetml/2009/9/ac" r="169" s="3" customFormat="true" x14ac:dyDescent="0.25">
      <c r="A169" s="387"/>
      <c r="B169" s="126"/>
      <c r="L169" s="126"/>
      <c r="V169" s="126"/>
      <c r="AF169" s="126"/>
      <c r="AP169" s="126"/>
      <c r="AZ169" s="126"/>
      <c r="BJ169" s="126"/>
      <c r="BK169" s="126"/>
      <c r="BT169" s="126"/>
      <c r="CD169" s="126"/>
      <c r="CN169" s="126"/>
      <c r="CX169" s="126"/>
      <c r="DH169" s="126"/>
      <c r="DR169" s="126"/>
      <c r="EB169" s="126"/>
      <c r="EL169" s="126"/>
      <c r="EV169" s="126"/>
      <c r="FF169" s="126"/>
      <c r="FP169" s="126"/>
      <c r="FZ169" s="126"/>
      <c r="GJ169" s="126"/>
      <c r="GT169" s="126"/>
      <c r="HD169" s="126"/>
      <c r="HN169" s="126"/>
      <c r="HX169" s="126"/>
    </row>
    <row xmlns:x14ac="http://schemas.microsoft.com/office/spreadsheetml/2009/9/ac" r="170" s="3" customFormat="true" x14ac:dyDescent="0.25">
      <c r="A170" s="387"/>
      <c r="B170" s="126"/>
      <c r="L170" s="126"/>
      <c r="V170" s="126"/>
      <c r="AF170" s="126"/>
      <c r="AP170" s="126"/>
      <c r="AZ170" s="126"/>
      <c r="BJ170" s="126"/>
      <c r="BK170" s="126"/>
      <c r="BT170" s="126"/>
      <c r="CD170" s="126"/>
      <c r="CN170" s="126"/>
      <c r="CX170" s="126"/>
      <c r="DH170" s="126"/>
      <c r="DR170" s="126"/>
      <c r="EB170" s="126"/>
      <c r="EL170" s="126"/>
      <c r="EV170" s="126"/>
      <c r="FF170" s="126"/>
      <c r="FP170" s="126"/>
      <c r="FZ170" s="126"/>
      <c r="GJ170" s="126"/>
      <c r="GT170" s="126"/>
      <c r="HD170" s="126"/>
      <c r="HN170" s="126"/>
      <c r="HX170" s="126"/>
    </row>
    <row xmlns:x14ac="http://schemas.microsoft.com/office/spreadsheetml/2009/9/ac" r="171" s="3" customFormat="true" x14ac:dyDescent="0.25">
      <c r="A171" s="387"/>
      <c r="B171" s="126"/>
      <c r="L171" s="126"/>
      <c r="V171" s="126"/>
      <c r="AF171" s="126"/>
      <c r="AP171" s="126"/>
      <c r="AZ171" s="126"/>
      <c r="BJ171" s="126"/>
      <c r="BK171" s="126"/>
      <c r="BT171" s="126"/>
      <c r="CD171" s="126"/>
      <c r="CN171" s="126"/>
      <c r="CX171" s="126"/>
      <c r="DH171" s="126"/>
      <c r="DR171" s="126"/>
      <c r="EB171" s="126"/>
      <c r="EL171" s="126"/>
      <c r="EV171" s="126"/>
      <c r="FF171" s="126"/>
      <c r="FP171" s="126"/>
      <c r="FZ171" s="126"/>
      <c r="GJ171" s="126"/>
      <c r="GT171" s="126"/>
      <c r="HD171" s="126"/>
      <c r="HN171" s="126"/>
      <c r="HX171" s="126"/>
    </row>
    <row xmlns:x14ac="http://schemas.microsoft.com/office/spreadsheetml/2009/9/ac" r="172" s="3" customFormat="true" x14ac:dyDescent="0.25">
      <c r="A172" s="387"/>
      <c r="B172" s="126"/>
      <c r="L172" s="126"/>
      <c r="V172" s="126"/>
      <c r="AF172" s="126"/>
      <c r="AP172" s="126"/>
      <c r="AZ172" s="126"/>
      <c r="BJ172" s="126"/>
      <c r="BK172" s="126"/>
      <c r="BT172" s="126"/>
      <c r="CD172" s="126"/>
      <c r="CN172" s="126"/>
      <c r="CX172" s="126"/>
      <c r="DH172" s="126"/>
      <c r="DR172" s="126"/>
      <c r="EB172" s="126"/>
      <c r="EL172" s="126"/>
      <c r="EV172" s="126"/>
      <c r="FF172" s="126"/>
      <c r="FP172" s="126"/>
      <c r="FZ172" s="126"/>
      <c r="GJ172" s="126"/>
      <c r="GT172" s="126"/>
      <c r="HD172" s="126"/>
      <c r="HN172" s="126"/>
      <c r="HX172" s="126"/>
    </row>
    <row xmlns:x14ac="http://schemas.microsoft.com/office/spreadsheetml/2009/9/ac" r="173" s="3" customFormat="true" x14ac:dyDescent="0.25">
      <c r="A173" s="387"/>
      <c r="B173" s="126"/>
      <c r="L173" s="126"/>
      <c r="V173" s="126"/>
      <c r="AF173" s="126"/>
      <c r="AP173" s="126"/>
      <c r="AZ173" s="126"/>
      <c r="BJ173" s="126"/>
      <c r="BK173" s="126"/>
      <c r="BT173" s="126"/>
      <c r="CD173" s="126"/>
      <c r="CN173" s="126"/>
      <c r="CX173" s="126"/>
      <c r="DH173" s="126"/>
      <c r="DR173" s="126"/>
      <c r="EB173" s="126"/>
      <c r="EL173" s="126"/>
      <c r="EV173" s="126"/>
      <c r="FF173" s="126"/>
      <c r="FP173" s="126"/>
      <c r="FZ173" s="126"/>
      <c r="GJ173" s="126"/>
      <c r="GT173" s="126"/>
      <c r="HD173" s="126"/>
      <c r="HN173" s="126"/>
      <c r="HX173" s="126"/>
    </row>
    <row xmlns:x14ac="http://schemas.microsoft.com/office/spreadsheetml/2009/9/ac" r="174" s="3" customFormat="true" x14ac:dyDescent="0.25">
      <c r="A174" s="387"/>
      <c r="B174" s="126"/>
      <c r="L174" s="126"/>
      <c r="V174" s="126"/>
      <c r="AF174" s="126"/>
      <c r="AP174" s="126"/>
      <c r="AZ174" s="126"/>
      <c r="BJ174" s="126"/>
      <c r="BK174" s="126"/>
      <c r="BT174" s="126"/>
      <c r="CD174" s="126"/>
      <c r="CN174" s="126"/>
      <c r="CX174" s="126"/>
      <c r="DH174" s="126"/>
      <c r="DR174" s="126"/>
      <c r="EB174" s="126"/>
      <c r="EL174" s="126"/>
      <c r="EV174" s="126"/>
      <c r="FF174" s="126"/>
      <c r="FP174" s="126"/>
      <c r="FZ174" s="126"/>
      <c r="GJ174" s="126"/>
      <c r="GT174" s="126"/>
      <c r="HD174" s="126"/>
      <c r="HN174" s="126"/>
      <c r="HX174" s="126"/>
    </row>
    <row xmlns:x14ac="http://schemas.microsoft.com/office/spreadsheetml/2009/9/ac" r="175" s="3" customFormat="true" x14ac:dyDescent="0.25">
      <c r="A175" s="387"/>
      <c r="B175" s="126"/>
      <c r="L175" s="126"/>
      <c r="V175" s="126"/>
      <c r="AF175" s="126"/>
      <c r="AP175" s="126"/>
      <c r="AZ175" s="126"/>
      <c r="BJ175" s="126"/>
      <c r="BK175" s="126"/>
      <c r="BT175" s="126"/>
      <c r="CD175" s="126"/>
      <c r="CN175" s="126"/>
      <c r="CX175" s="126"/>
      <c r="DH175" s="126"/>
      <c r="DR175" s="126"/>
      <c r="EB175" s="126"/>
      <c r="EL175" s="126"/>
      <c r="EV175" s="126"/>
      <c r="FF175" s="126"/>
      <c r="FP175" s="126"/>
      <c r="FZ175" s="126"/>
      <c r="GJ175" s="126"/>
      <c r="GT175" s="126"/>
      <c r="HD175" s="126"/>
      <c r="HN175" s="126"/>
      <c r="HX175" s="126"/>
    </row>
    <row xmlns:x14ac="http://schemas.microsoft.com/office/spreadsheetml/2009/9/ac" r="176" s="3" customFormat="true" x14ac:dyDescent="0.25">
      <c r="A176" s="387"/>
      <c r="B176" s="126"/>
      <c r="L176" s="126"/>
      <c r="V176" s="126"/>
      <c r="AF176" s="126"/>
      <c r="AP176" s="126"/>
      <c r="AZ176" s="126"/>
      <c r="BJ176" s="126"/>
      <c r="BK176" s="126"/>
      <c r="BT176" s="126"/>
      <c r="CD176" s="126"/>
      <c r="CN176" s="126"/>
      <c r="CX176" s="126"/>
      <c r="DH176" s="126"/>
      <c r="DR176" s="126"/>
      <c r="EB176" s="126"/>
      <c r="EL176" s="126"/>
      <c r="EV176" s="126"/>
      <c r="FF176" s="126"/>
      <c r="FP176" s="126"/>
      <c r="FZ176" s="126"/>
      <c r="GJ176" s="126"/>
      <c r="GT176" s="126"/>
      <c r="HD176" s="126"/>
      <c r="HN176" s="126"/>
      <c r="HX176" s="126"/>
    </row>
    <row xmlns:x14ac="http://schemas.microsoft.com/office/spreadsheetml/2009/9/ac" r="177" s="3" customFormat="true" x14ac:dyDescent="0.25">
      <c r="A177" s="387"/>
      <c r="B177" s="126"/>
      <c r="L177" s="126"/>
      <c r="V177" s="126"/>
      <c r="AF177" s="126"/>
      <c r="AP177" s="126"/>
      <c r="AZ177" s="126"/>
      <c r="BJ177" s="126"/>
      <c r="BK177" s="126"/>
      <c r="BT177" s="126"/>
      <c r="CD177" s="126"/>
      <c r="CN177" s="126"/>
      <c r="CX177" s="126"/>
      <c r="DH177" s="126"/>
      <c r="DR177" s="126"/>
      <c r="EB177" s="126"/>
      <c r="EL177" s="126"/>
      <c r="EV177" s="126"/>
      <c r="FF177" s="126"/>
      <c r="FP177" s="126"/>
      <c r="FZ177" s="126"/>
      <c r="GJ177" s="126"/>
      <c r="GT177" s="126"/>
      <c r="HD177" s="126"/>
      <c r="HN177" s="126"/>
      <c r="HX177" s="126"/>
    </row>
    <row xmlns:x14ac="http://schemas.microsoft.com/office/spreadsheetml/2009/9/ac" r="178" s="3" customFormat="true" x14ac:dyDescent="0.25">
      <c r="A178" s="387"/>
      <c r="B178" s="126"/>
      <c r="L178" s="126"/>
      <c r="V178" s="126"/>
      <c r="AF178" s="126"/>
      <c r="AP178" s="126"/>
      <c r="AZ178" s="126"/>
      <c r="BJ178" s="126"/>
      <c r="BK178" s="126"/>
      <c r="BT178" s="126"/>
      <c r="CD178" s="126"/>
      <c r="CN178" s="126"/>
      <c r="CX178" s="126"/>
      <c r="DH178" s="126"/>
      <c r="DR178" s="126"/>
      <c r="EB178" s="126"/>
      <c r="EL178" s="126"/>
      <c r="EV178" s="126"/>
      <c r="FF178" s="126"/>
      <c r="FP178" s="126"/>
      <c r="FZ178" s="126"/>
      <c r="GJ178" s="126"/>
      <c r="GT178" s="126"/>
      <c r="HD178" s="126"/>
      <c r="HN178" s="126"/>
      <c r="HX178" s="126"/>
    </row>
    <row xmlns:x14ac="http://schemas.microsoft.com/office/spreadsheetml/2009/9/ac" r="179" s="3" customFormat="true" x14ac:dyDescent="0.25">
      <c r="A179" s="387"/>
      <c r="B179" s="126"/>
      <c r="L179" s="126"/>
      <c r="V179" s="126"/>
      <c r="AF179" s="126"/>
      <c r="AP179" s="126"/>
      <c r="AZ179" s="126"/>
      <c r="BJ179" s="126"/>
      <c r="BK179" s="126"/>
      <c r="BT179" s="126"/>
      <c r="CD179" s="126"/>
      <c r="CN179" s="126"/>
      <c r="CX179" s="126"/>
      <c r="DH179" s="126"/>
      <c r="DR179" s="126"/>
      <c r="EB179" s="126"/>
      <c r="EL179" s="126"/>
      <c r="EV179" s="126"/>
      <c r="FF179" s="126"/>
      <c r="FP179" s="126"/>
      <c r="FZ179" s="126"/>
      <c r="GJ179" s="126"/>
      <c r="GT179" s="126"/>
      <c r="HD179" s="126"/>
      <c r="HN179" s="126"/>
      <c r="HX179" s="126"/>
    </row>
    <row xmlns:x14ac="http://schemas.microsoft.com/office/spreadsheetml/2009/9/ac" r="180" s="3" customFormat="true" x14ac:dyDescent="0.25">
      <c r="A180" s="387"/>
      <c r="B180" s="126"/>
      <c r="L180" s="126"/>
      <c r="V180" s="126"/>
      <c r="AF180" s="126"/>
      <c r="AP180" s="126"/>
      <c r="AZ180" s="126"/>
      <c r="BJ180" s="126"/>
      <c r="BK180" s="126"/>
      <c r="BT180" s="126"/>
      <c r="CD180" s="126"/>
      <c r="CN180" s="126"/>
      <c r="CX180" s="126"/>
      <c r="DH180" s="126"/>
      <c r="DR180" s="126"/>
      <c r="EB180" s="126"/>
      <c r="EL180" s="126"/>
      <c r="EV180" s="126"/>
      <c r="FF180" s="126"/>
      <c r="FP180" s="126"/>
      <c r="FZ180" s="126"/>
      <c r="GJ180" s="126"/>
      <c r="GT180" s="126"/>
      <c r="HD180" s="126"/>
      <c r="HN180" s="126"/>
      <c r="HX180" s="126"/>
    </row>
    <row xmlns:x14ac="http://schemas.microsoft.com/office/spreadsheetml/2009/9/ac" r="181" s="3" customFormat="true" x14ac:dyDescent="0.25">
      <c r="A181" s="387"/>
      <c r="B181" s="126"/>
      <c r="L181" s="126"/>
      <c r="V181" s="126"/>
      <c r="AF181" s="126"/>
      <c r="AP181" s="126"/>
      <c r="AZ181" s="126"/>
      <c r="BJ181" s="126"/>
      <c r="BK181" s="126"/>
      <c r="BT181" s="126"/>
      <c r="CD181" s="126"/>
      <c r="CN181" s="126"/>
      <c r="CX181" s="126"/>
      <c r="DH181" s="126"/>
      <c r="DR181" s="126"/>
      <c r="EB181" s="126"/>
      <c r="EL181" s="126"/>
      <c r="EV181" s="126"/>
      <c r="FF181" s="126"/>
      <c r="FP181" s="126"/>
      <c r="FZ181" s="126"/>
      <c r="GJ181" s="126"/>
      <c r="GT181" s="126"/>
      <c r="HD181" s="126"/>
      <c r="HN181" s="126"/>
      <c r="HX181" s="126"/>
    </row>
    <row xmlns:x14ac="http://schemas.microsoft.com/office/spreadsheetml/2009/9/ac" r="182" s="3" customFormat="true" x14ac:dyDescent="0.25">
      <c r="A182" s="387"/>
      <c r="B182" s="126"/>
      <c r="L182" s="126"/>
      <c r="V182" s="126"/>
      <c r="AF182" s="126"/>
      <c r="AP182" s="126"/>
      <c r="AZ182" s="126"/>
      <c r="BJ182" s="126"/>
      <c r="BK182" s="126"/>
      <c r="BT182" s="126"/>
      <c r="CD182" s="126"/>
      <c r="CN182" s="126"/>
      <c r="CX182" s="126"/>
      <c r="DH182" s="126"/>
      <c r="DR182" s="126"/>
      <c r="EB182" s="126"/>
      <c r="EL182" s="126"/>
      <c r="EV182" s="126"/>
      <c r="FF182" s="126"/>
      <c r="FP182" s="126"/>
      <c r="FZ182" s="126"/>
      <c r="GJ182" s="126"/>
      <c r="GT182" s="126"/>
      <c r="HD182" s="126"/>
      <c r="HN182" s="126"/>
      <c r="HX182" s="126"/>
    </row>
    <row xmlns:x14ac="http://schemas.microsoft.com/office/spreadsheetml/2009/9/ac" r="183" s="3" customFormat="true" x14ac:dyDescent="0.25">
      <c r="A183" s="387"/>
      <c r="B183" s="126"/>
      <c r="L183" s="126"/>
      <c r="V183" s="126"/>
      <c r="AF183" s="126"/>
      <c r="AP183" s="126"/>
      <c r="AZ183" s="126"/>
      <c r="BJ183" s="126"/>
      <c r="BK183" s="126"/>
      <c r="BT183" s="126"/>
      <c r="CD183" s="126"/>
      <c r="CN183" s="126"/>
      <c r="CX183" s="126"/>
      <c r="DH183" s="126"/>
      <c r="DR183" s="126"/>
      <c r="EB183" s="126"/>
      <c r="EL183" s="126"/>
      <c r="EV183" s="126"/>
      <c r="FF183" s="126"/>
      <c r="FP183" s="126"/>
      <c r="FZ183" s="126"/>
      <c r="GJ183" s="126"/>
      <c r="GT183" s="126"/>
      <c r="HD183" s="126"/>
      <c r="HN183" s="126"/>
      <c r="HX183" s="126"/>
    </row>
    <row xmlns:x14ac="http://schemas.microsoft.com/office/spreadsheetml/2009/9/ac" r="184" s="3" customFormat="true" x14ac:dyDescent="0.25">
      <c r="A184" s="387"/>
      <c r="B184" s="126"/>
      <c r="L184" s="126"/>
      <c r="V184" s="126"/>
      <c r="AF184" s="126"/>
      <c r="AP184" s="126"/>
      <c r="AZ184" s="126"/>
      <c r="BJ184" s="126"/>
      <c r="BK184" s="126"/>
      <c r="BT184" s="126"/>
      <c r="CD184" s="126"/>
      <c r="CN184" s="126"/>
      <c r="CX184" s="126"/>
      <c r="DH184" s="126"/>
      <c r="DR184" s="126"/>
      <c r="EB184" s="126"/>
      <c r="EL184" s="126"/>
      <c r="EV184" s="126"/>
      <c r="FF184" s="126"/>
      <c r="FP184" s="126"/>
      <c r="FZ184" s="126"/>
      <c r="GJ184" s="126"/>
      <c r="GT184" s="126"/>
      <c r="HD184" s="126"/>
      <c r="HN184" s="126"/>
      <c r="HX184" s="126"/>
    </row>
    <row xmlns:x14ac="http://schemas.microsoft.com/office/spreadsheetml/2009/9/ac" r="185" s="3" customFormat="true" x14ac:dyDescent="0.25">
      <c r="A185" s="387"/>
      <c r="B185" s="126"/>
      <c r="L185" s="126"/>
      <c r="V185" s="126"/>
      <c r="AF185" s="126"/>
      <c r="AP185" s="126"/>
      <c r="AZ185" s="126"/>
      <c r="BJ185" s="126"/>
      <c r="BK185" s="126"/>
      <c r="BT185" s="126"/>
      <c r="CD185" s="126"/>
      <c r="CN185" s="126"/>
      <c r="CX185" s="126"/>
      <c r="DH185" s="126"/>
      <c r="DR185" s="126"/>
      <c r="EB185" s="126"/>
      <c r="EL185" s="126"/>
      <c r="EV185" s="126"/>
      <c r="FF185" s="126"/>
      <c r="FP185" s="126"/>
      <c r="FZ185" s="126"/>
      <c r="GJ185" s="126"/>
      <c r="GT185" s="126"/>
      <c r="HD185" s="126"/>
      <c r="HN185" s="126"/>
      <c r="HX185" s="126"/>
    </row>
    <row xmlns:x14ac="http://schemas.microsoft.com/office/spreadsheetml/2009/9/ac" r="186" s="3" customFormat="true" x14ac:dyDescent="0.25">
      <c r="A186" s="387"/>
      <c r="B186" s="126"/>
      <c r="L186" s="126"/>
      <c r="V186" s="126"/>
      <c r="AF186" s="126"/>
      <c r="AP186" s="126"/>
      <c r="AZ186" s="126"/>
      <c r="BJ186" s="126"/>
      <c r="BK186" s="126"/>
      <c r="BT186" s="126"/>
      <c r="CD186" s="126"/>
      <c r="CN186" s="126"/>
      <c r="CX186" s="126"/>
      <c r="DH186" s="126"/>
      <c r="DR186" s="126"/>
      <c r="EB186" s="126"/>
      <c r="EL186" s="126"/>
      <c r="EV186" s="126"/>
      <c r="FF186" s="126"/>
      <c r="FP186" s="126"/>
      <c r="FZ186" s="126"/>
      <c r="GJ186" s="126"/>
      <c r="GT186" s="126"/>
      <c r="HD186" s="126"/>
      <c r="HN186" s="126"/>
      <c r="HX186" s="126"/>
    </row>
    <row xmlns:x14ac="http://schemas.microsoft.com/office/spreadsheetml/2009/9/ac" r="187" s="3" customFormat="true" x14ac:dyDescent="0.25">
      <c r="A187" s="387"/>
      <c r="B187" s="126"/>
      <c r="L187" s="126"/>
      <c r="V187" s="126"/>
      <c r="AF187" s="126"/>
      <c r="AP187" s="126"/>
      <c r="AZ187" s="126"/>
      <c r="BJ187" s="126"/>
      <c r="BK187" s="126"/>
      <c r="BT187" s="126"/>
      <c r="CD187" s="126"/>
      <c r="CN187" s="126"/>
      <c r="CX187" s="126"/>
      <c r="DH187" s="126"/>
      <c r="DR187" s="126"/>
      <c r="EB187" s="126"/>
      <c r="EL187" s="126"/>
      <c r="EV187" s="126"/>
      <c r="FF187" s="126"/>
      <c r="FP187" s="126"/>
      <c r="FZ187" s="126"/>
      <c r="GJ187" s="126"/>
      <c r="GT187" s="126"/>
      <c r="HD187" s="126"/>
      <c r="HN187" s="126"/>
      <c r="HX187" s="126"/>
    </row>
    <row xmlns:x14ac="http://schemas.microsoft.com/office/spreadsheetml/2009/9/ac" r="188" s="3" customFormat="true" x14ac:dyDescent="0.25">
      <c r="A188" s="387"/>
      <c r="B188" s="126"/>
      <c r="L188" s="126"/>
      <c r="V188" s="126"/>
      <c r="AF188" s="126"/>
      <c r="AP188" s="126"/>
      <c r="AZ188" s="126"/>
      <c r="BJ188" s="126"/>
      <c r="BK188" s="126"/>
      <c r="BT188" s="126"/>
      <c r="CD188" s="126"/>
      <c r="CN188" s="126"/>
      <c r="CX188" s="126"/>
      <c r="DH188" s="126"/>
      <c r="DR188" s="126"/>
      <c r="EB188" s="126"/>
      <c r="EL188" s="126"/>
      <c r="EV188" s="126"/>
      <c r="FF188" s="126"/>
      <c r="FP188" s="126"/>
      <c r="FZ188" s="126"/>
      <c r="GJ188" s="126"/>
      <c r="GT188" s="126"/>
      <c r="HD188" s="126"/>
      <c r="HN188" s="126"/>
      <c r="HX188" s="126"/>
    </row>
    <row xmlns:x14ac="http://schemas.microsoft.com/office/spreadsheetml/2009/9/ac" r="189" s="3" customFormat="true" x14ac:dyDescent="0.25">
      <c r="A189" s="387"/>
      <c r="B189" s="126"/>
      <c r="L189" s="126"/>
      <c r="V189" s="126"/>
      <c r="AF189" s="126"/>
      <c r="AP189" s="126"/>
      <c r="AZ189" s="126"/>
      <c r="BJ189" s="126"/>
      <c r="BK189" s="126"/>
      <c r="BT189" s="126"/>
      <c r="CD189" s="126"/>
      <c r="CN189" s="126"/>
      <c r="CX189" s="126"/>
      <c r="DH189" s="126"/>
      <c r="DR189" s="126"/>
      <c r="EB189" s="126"/>
      <c r="EL189" s="126"/>
      <c r="EV189" s="126"/>
      <c r="FF189" s="126"/>
      <c r="FP189" s="126"/>
      <c r="FZ189" s="126"/>
      <c r="GJ189" s="126"/>
      <c r="GT189" s="126"/>
      <c r="HD189" s="126"/>
      <c r="HN189" s="126"/>
      <c r="HX189" s="126"/>
    </row>
    <row xmlns:x14ac="http://schemas.microsoft.com/office/spreadsheetml/2009/9/ac" r="190" s="3" customFormat="true" x14ac:dyDescent="0.25">
      <c r="A190" s="387"/>
      <c r="B190" s="126"/>
      <c r="L190" s="126"/>
      <c r="V190" s="126"/>
      <c r="AF190" s="126"/>
      <c r="AP190" s="126"/>
      <c r="AZ190" s="126"/>
      <c r="BJ190" s="126"/>
      <c r="BK190" s="126"/>
      <c r="BT190" s="126"/>
      <c r="CD190" s="126"/>
      <c r="CN190" s="126"/>
      <c r="CX190" s="126"/>
      <c r="DH190" s="126"/>
      <c r="DR190" s="126"/>
      <c r="EB190" s="126"/>
      <c r="EL190" s="126"/>
      <c r="EV190" s="126"/>
      <c r="FF190" s="126"/>
      <c r="FP190" s="126"/>
      <c r="FZ190" s="126"/>
      <c r="GJ190" s="126"/>
      <c r="GT190" s="126"/>
      <c r="HD190" s="126"/>
      <c r="HN190" s="126"/>
      <c r="HX190" s="126"/>
    </row>
    <row xmlns:x14ac="http://schemas.microsoft.com/office/spreadsheetml/2009/9/ac" r="191" s="3" customFormat="true" x14ac:dyDescent="0.25">
      <c r="A191" s="387"/>
      <c r="B191" s="126"/>
      <c r="L191" s="126"/>
      <c r="V191" s="126"/>
      <c r="AF191" s="126"/>
      <c r="AP191" s="126"/>
      <c r="AZ191" s="126"/>
      <c r="BJ191" s="126"/>
      <c r="BK191" s="126"/>
      <c r="BT191" s="126"/>
      <c r="CD191" s="126"/>
      <c r="CN191" s="126"/>
      <c r="CX191" s="126"/>
      <c r="DH191" s="126"/>
      <c r="DR191" s="126"/>
      <c r="EB191" s="126"/>
      <c r="EL191" s="126"/>
      <c r="EV191" s="126"/>
      <c r="FF191" s="126"/>
      <c r="FP191" s="126"/>
      <c r="FZ191" s="126"/>
      <c r="GJ191" s="126"/>
      <c r="GT191" s="126"/>
      <c r="HD191" s="126"/>
      <c r="HN191" s="126"/>
      <c r="HX191" s="126"/>
    </row>
    <row xmlns:x14ac="http://schemas.microsoft.com/office/spreadsheetml/2009/9/ac" r="192" s="3" customFormat="true" x14ac:dyDescent="0.25">
      <c r="A192" s="387"/>
      <c r="B192" s="126"/>
      <c r="L192" s="126"/>
      <c r="V192" s="126"/>
      <c r="AF192" s="126"/>
      <c r="AP192" s="126"/>
      <c r="AZ192" s="126"/>
      <c r="BJ192" s="126"/>
      <c r="BK192" s="126"/>
      <c r="BT192" s="126"/>
      <c r="CD192" s="126"/>
      <c r="CN192" s="126"/>
      <c r="CX192" s="126"/>
      <c r="DH192" s="126"/>
      <c r="DR192" s="126"/>
      <c r="EB192" s="126"/>
      <c r="EL192" s="126"/>
      <c r="EV192" s="126"/>
      <c r="FF192" s="126"/>
      <c r="FP192" s="126"/>
      <c r="FZ192" s="126"/>
      <c r="GJ192" s="126"/>
      <c r="GT192" s="126"/>
      <c r="HD192" s="126"/>
      <c r="HN192" s="126"/>
      <c r="HX192" s="126"/>
    </row>
    <row xmlns:x14ac="http://schemas.microsoft.com/office/spreadsheetml/2009/9/ac" r="193" s="3" customFormat="true" x14ac:dyDescent="0.25">
      <c r="A193" s="387"/>
      <c r="B193" s="126"/>
      <c r="L193" s="126"/>
      <c r="V193" s="126"/>
      <c r="AF193" s="126"/>
      <c r="AP193" s="126"/>
      <c r="AZ193" s="126"/>
      <c r="BJ193" s="126"/>
      <c r="BK193" s="126"/>
      <c r="BT193" s="126"/>
      <c r="CD193" s="126"/>
      <c r="CN193" s="126"/>
      <c r="CX193" s="126"/>
      <c r="DH193" s="126"/>
      <c r="DR193" s="126"/>
      <c r="EB193" s="126"/>
      <c r="EL193" s="126"/>
      <c r="EV193" s="126"/>
      <c r="FF193" s="126"/>
      <c r="FP193" s="126"/>
      <c r="FZ193" s="126"/>
      <c r="GJ193" s="126"/>
      <c r="GT193" s="126"/>
      <c r="HD193" s="126"/>
      <c r="HN193" s="126"/>
      <c r="HX193" s="126"/>
    </row>
    <row xmlns:x14ac="http://schemas.microsoft.com/office/spreadsheetml/2009/9/ac" r="194" s="3" customFormat="true" x14ac:dyDescent="0.25">
      <c r="A194" s="387"/>
      <c r="B194" s="126"/>
      <c r="L194" s="126"/>
      <c r="V194" s="126"/>
      <c r="AF194" s="126"/>
      <c r="AP194" s="126"/>
      <c r="AZ194" s="126"/>
      <c r="BJ194" s="126"/>
      <c r="BK194" s="126"/>
      <c r="BT194" s="126"/>
      <c r="CD194" s="126"/>
      <c r="CN194" s="126"/>
      <c r="CX194" s="126"/>
      <c r="DH194" s="126"/>
      <c r="DR194" s="126"/>
      <c r="EB194" s="126"/>
      <c r="EL194" s="126"/>
      <c r="EV194" s="126"/>
      <c r="FF194" s="126"/>
      <c r="FP194" s="126"/>
      <c r="FZ194" s="126"/>
      <c r="GJ194" s="126"/>
      <c r="GT194" s="126"/>
      <c r="HD194" s="126"/>
      <c r="HN194" s="126"/>
      <c r="HX194" s="126"/>
    </row>
    <row xmlns:x14ac="http://schemas.microsoft.com/office/spreadsheetml/2009/9/ac" r="195" s="3" customFormat="true" x14ac:dyDescent="0.25">
      <c r="A195" s="387"/>
      <c r="B195" s="126"/>
      <c r="L195" s="126"/>
      <c r="V195" s="126"/>
      <c r="AF195" s="126"/>
      <c r="AP195" s="126"/>
      <c r="AZ195" s="126"/>
      <c r="BJ195" s="126"/>
      <c r="BK195" s="126"/>
      <c r="BT195" s="126"/>
      <c r="CD195" s="126"/>
      <c r="CN195" s="126"/>
      <c r="CX195" s="126"/>
      <c r="DH195" s="126"/>
      <c r="DR195" s="126"/>
      <c r="EB195" s="126"/>
      <c r="EL195" s="126"/>
      <c r="EV195" s="126"/>
      <c r="FF195" s="126"/>
      <c r="FP195" s="126"/>
      <c r="FZ195" s="126"/>
      <c r="GJ195" s="126"/>
      <c r="GT195" s="126"/>
      <c r="HD195" s="126"/>
      <c r="HN195" s="126"/>
      <c r="HX195" s="126"/>
    </row>
    <row xmlns:x14ac="http://schemas.microsoft.com/office/spreadsheetml/2009/9/ac" r="196" s="3" customFormat="true" x14ac:dyDescent="0.25">
      <c r="A196" s="387"/>
      <c r="B196" s="126"/>
      <c r="L196" s="126"/>
      <c r="V196" s="126"/>
      <c r="AF196" s="126"/>
      <c r="AP196" s="126"/>
      <c r="AZ196" s="126"/>
      <c r="BJ196" s="126"/>
      <c r="BK196" s="126"/>
      <c r="BT196" s="126"/>
      <c r="CD196" s="126"/>
      <c r="CN196" s="126"/>
      <c r="CX196" s="126"/>
      <c r="DH196" s="126"/>
      <c r="DR196" s="126"/>
      <c r="EB196" s="126"/>
      <c r="EL196" s="126"/>
      <c r="EV196" s="126"/>
      <c r="FF196" s="126"/>
      <c r="FP196" s="126"/>
      <c r="FZ196" s="126"/>
      <c r="GJ196" s="126"/>
      <c r="GT196" s="126"/>
      <c r="HD196" s="126"/>
      <c r="HN196" s="126"/>
      <c r="HX196" s="126"/>
    </row>
    <row xmlns:x14ac="http://schemas.microsoft.com/office/spreadsheetml/2009/9/ac" r="197" s="3" customFormat="true" x14ac:dyDescent="0.25">
      <c r="A197" s="387"/>
      <c r="B197" s="126"/>
      <c r="L197" s="126"/>
      <c r="V197" s="126"/>
      <c r="AF197" s="126"/>
      <c r="AP197" s="126"/>
      <c r="AZ197" s="126"/>
      <c r="BJ197" s="126"/>
      <c r="BK197" s="126"/>
      <c r="BT197" s="126"/>
      <c r="CD197" s="126"/>
      <c r="CN197" s="126"/>
      <c r="CX197" s="126"/>
      <c r="DH197" s="126"/>
      <c r="DR197" s="126"/>
      <c r="EB197" s="126"/>
      <c r="EL197" s="126"/>
      <c r="EV197" s="126"/>
      <c r="FF197" s="126"/>
      <c r="FP197" s="126"/>
      <c r="FZ197" s="126"/>
      <c r="GJ197" s="126"/>
      <c r="GT197" s="126"/>
      <c r="HD197" s="126"/>
      <c r="HN197" s="126"/>
      <c r="HX197" s="126"/>
    </row>
    <row xmlns:x14ac="http://schemas.microsoft.com/office/spreadsheetml/2009/9/ac" r="198" s="3" customFormat="true" x14ac:dyDescent="0.25">
      <c r="A198" s="387"/>
      <c r="B198" s="126"/>
      <c r="L198" s="126"/>
      <c r="V198" s="126"/>
      <c r="AF198" s="126"/>
      <c r="AP198" s="126"/>
      <c r="AZ198" s="126"/>
      <c r="BJ198" s="126"/>
      <c r="BK198" s="126"/>
      <c r="BT198" s="126"/>
      <c r="CD198" s="126"/>
      <c r="CN198" s="126"/>
      <c r="CX198" s="126"/>
      <c r="DH198" s="126"/>
      <c r="DR198" s="126"/>
      <c r="EB198" s="126"/>
      <c r="EL198" s="126"/>
      <c r="EV198" s="126"/>
      <c r="FF198" s="126"/>
      <c r="FP198" s="126"/>
      <c r="FZ198" s="126"/>
      <c r="GJ198" s="126"/>
      <c r="GT198" s="126"/>
      <c r="HD198" s="126"/>
      <c r="HN198" s="126"/>
      <c r="HX198" s="126"/>
    </row>
    <row xmlns:x14ac="http://schemas.microsoft.com/office/spreadsheetml/2009/9/ac" r="199" s="3" customFormat="true" x14ac:dyDescent="0.25">
      <c r="A199" s="387"/>
      <c r="B199" s="126"/>
      <c r="L199" s="126"/>
      <c r="V199" s="126"/>
      <c r="AF199" s="126"/>
      <c r="AP199" s="126"/>
      <c r="AZ199" s="126"/>
      <c r="BJ199" s="126"/>
      <c r="BK199" s="126"/>
      <c r="BT199" s="126"/>
      <c r="CD199" s="126"/>
      <c r="CN199" s="126"/>
      <c r="CX199" s="126"/>
      <c r="DH199" s="126"/>
      <c r="DR199" s="126"/>
      <c r="EB199" s="126"/>
      <c r="EL199" s="126"/>
      <c r="EV199" s="126"/>
      <c r="FF199" s="126"/>
      <c r="FP199" s="126"/>
      <c r="FZ199" s="126"/>
      <c r="GJ199" s="126"/>
      <c r="GT199" s="126"/>
      <c r="HD199" s="126"/>
      <c r="HN199" s="126"/>
      <c r="HX199" s="126"/>
    </row>
    <row xmlns:x14ac="http://schemas.microsoft.com/office/spreadsheetml/2009/9/ac" r="200" s="3" customFormat="true" x14ac:dyDescent="0.25">
      <c r="A200" s="387"/>
      <c r="B200" s="126"/>
      <c r="L200" s="126"/>
      <c r="V200" s="126"/>
      <c r="AF200" s="126"/>
      <c r="AP200" s="126"/>
      <c r="AZ200" s="126"/>
      <c r="BJ200" s="126"/>
      <c r="BK200" s="126"/>
      <c r="BT200" s="126"/>
      <c r="CD200" s="126"/>
      <c r="CN200" s="126"/>
      <c r="CX200" s="126"/>
      <c r="DH200" s="126"/>
      <c r="DR200" s="126"/>
      <c r="EB200" s="126"/>
      <c r="EL200" s="126"/>
      <c r="EV200" s="126"/>
      <c r="FF200" s="126"/>
      <c r="FP200" s="126"/>
      <c r="FZ200" s="126"/>
      <c r="GJ200" s="126"/>
      <c r="GT200" s="126"/>
      <c r="HD200" s="126"/>
      <c r="HN200" s="126"/>
      <c r="HX200" s="126"/>
    </row>
    <row xmlns:x14ac="http://schemas.microsoft.com/office/spreadsheetml/2009/9/ac" r="201" s="3" customFormat="true" x14ac:dyDescent="0.25">
      <c r="A201" s="387"/>
      <c r="B201" s="126"/>
      <c r="L201" s="126"/>
      <c r="V201" s="126"/>
      <c r="AF201" s="126"/>
      <c r="AP201" s="126"/>
      <c r="AZ201" s="126"/>
      <c r="BJ201" s="126"/>
      <c r="BK201" s="126"/>
      <c r="BT201" s="126"/>
      <c r="CD201" s="126"/>
      <c r="CN201" s="126"/>
      <c r="CX201" s="126"/>
      <c r="DH201" s="126"/>
      <c r="DR201" s="126"/>
      <c r="EB201" s="126"/>
      <c r="EL201" s="126"/>
      <c r="EV201" s="126"/>
      <c r="FF201" s="126"/>
      <c r="FP201" s="126"/>
      <c r="FZ201" s="126"/>
      <c r="GJ201" s="126"/>
      <c r="GT201" s="126"/>
      <c r="HD201" s="126"/>
      <c r="HN201" s="126"/>
      <c r="HX201" s="126"/>
    </row>
    <row xmlns:x14ac="http://schemas.microsoft.com/office/spreadsheetml/2009/9/ac" r="202" s="3" customFormat="true" x14ac:dyDescent="0.25">
      <c r="A202" s="387"/>
      <c r="B202" s="126"/>
      <c r="L202" s="126"/>
      <c r="V202" s="126"/>
      <c r="AF202" s="126"/>
      <c r="AP202" s="126"/>
      <c r="AZ202" s="126"/>
      <c r="BJ202" s="126"/>
      <c r="BK202" s="126"/>
      <c r="BT202" s="126"/>
      <c r="CD202" s="126"/>
      <c r="CN202" s="126"/>
      <c r="CX202" s="126"/>
      <c r="DH202" s="126"/>
      <c r="DR202" s="126"/>
      <c r="EB202" s="126"/>
      <c r="EL202" s="126"/>
      <c r="EV202" s="126"/>
      <c r="FF202" s="126"/>
      <c r="FP202" s="126"/>
      <c r="FZ202" s="126"/>
      <c r="GJ202" s="126"/>
      <c r="GT202" s="126"/>
      <c r="HD202" s="126"/>
      <c r="HN202" s="126"/>
      <c r="HX202" s="126"/>
    </row>
    <row xmlns:x14ac="http://schemas.microsoft.com/office/spreadsheetml/2009/9/ac" r="203" s="3" customFormat="true" x14ac:dyDescent="0.25">
      <c r="A203" s="387"/>
      <c r="B203" s="126"/>
      <c r="L203" s="126"/>
      <c r="V203" s="126"/>
      <c r="AF203" s="126"/>
      <c r="AP203" s="126"/>
      <c r="AZ203" s="126"/>
      <c r="BJ203" s="126"/>
      <c r="BK203" s="126"/>
      <c r="BT203" s="126"/>
      <c r="CD203" s="126"/>
      <c r="CN203" s="126"/>
      <c r="CX203" s="126"/>
      <c r="DH203" s="126"/>
      <c r="DR203" s="126"/>
      <c r="EB203" s="126"/>
      <c r="EL203" s="126"/>
      <c r="EV203" s="126"/>
      <c r="FF203" s="126"/>
      <c r="FP203" s="126"/>
      <c r="FZ203" s="126"/>
      <c r="GJ203" s="126"/>
      <c r="GT203" s="126"/>
      <c r="HD203" s="126"/>
      <c r="HN203" s="126"/>
      <c r="HX203" s="126"/>
    </row>
    <row xmlns:x14ac="http://schemas.microsoft.com/office/spreadsheetml/2009/9/ac" r="204" s="3" customFormat="true" x14ac:dyDescent="0.25">
      <c r="A204" s="387"/>
      <c r="B204" s="126"/>
      <c r="L204" s="126"/>
      <c r="V204" s="126"/>
      <c r="AF204" s="126"/>
      <c r="AP204" s="126"/>
      <c r="AZ204" s="126"/>
      <c r="BJ204" s="126"/>
      <c r="BK204" s="126"/>
      <c r="BT204" s="126"/>
      <c r="CD204" s="126"/>
      <c r="CN204" s="126"/>
      <c r="CX204" s="126"/>
      <c r="DH204" s="126"/>
      <c r="DR204" s="126"/>
      <c r="EB204" s="126"/>
      <c r="EL204" s="126"/>
      <c r="EV204" s="126"/>
      <c r="FF204" s="126"/>
      <c r="FP204" s="126"/>
      <c r="FZ204" s="126"/>
      <c r="GJ204" s="126"/>
      <c r="GT204" s="126"/>
      <c r="HD204" s="126"/>
      <c r="HN204" s="126"/>
      <c r="HX204" s="126"/>
    </row>
    <row xmlns:x14ac="http://schemas.microsoft.com/office/spreadsheetml/2009/9/ac" r="205" s="3" customFormat="true" x14ac:dyDescent="0.25">
      <c r="A205" s="387"/>
      <c r="B205" s="126"/>
      <c r="L205" s="126"/>
      <c r="V205" s="126"/>
      <c r="AF205" s="126"/>
      <c r="AP205" s="126"/>
      <c r="AZ205" s="126"/>
      <c r="BJ205" s="126"/>
      <c r="BK205" s="126"/>
      <c r="BT205" s="126"/>
      <c r="CD205" s="126"/>
      <c r="CN205" s="126"/>
      <c r="CX205" s="126"/>
      <c r="DH205" s="126"/>
      <c r="DR205" s="126"/>
      <c r="EB205" s="126"/>
      <c r="EL205" s="126"/>
      <c r="EV205" s="126"/>
      <c r="FF205" s="126"/>
      <c r="FP205" s="126"/>
      <c r="FZ205" s="126"/>
      <c r="GJ205" s="126"/>
      <c r="GT205" s="126"/>
      <c r="HD205" s="126"/>
      <c r="HN205" s="126"/>
      <c r="HX205" s="126"/>
    </row>
    <row xmlns:x14ac="http://schemas.microsoft.com/office/spreadsheetml/2009/9/ac" r="206" s="3" customFormat="true" x14ac:dyDescent="0.25">
      <c r="A206" s="387"/>
      <c r="B206" s="126"/>
      <c r="L206" s="126"/>
      <c r="V206" s="126"/>
      <c r="AF206" s="126"/>
      <c r="AP206" s="126"/>
      <c r="AZ206" s="126"/>
      <c r="BJ206" s="126"/>
      <c r="BK206" s="126"/>
      <c r="BT206" s="126"/>
      <c r="CD206" s="126"/>
      <c r="CN206" s="126"/>
      <c r="CX206" s="126"/>
      <c r="DH206" s="126"/>
      <c r="DR206" s="126"/>
      <c r="EB206" s="126"/>
      <c r="EL206" s="126"/>
      <c r="EV206" s="126"/>
      <c r="FF206" s="126"/>
      <c r="FP206" s="126"/>
      <c r="FZ206" s="126"/>
      <c r="GJ206" s="126"/>
      <c r="GT206" s="126"/>
      <c r="HD206" s="126"/>
      <c r="HN206" s="126"/>
      <c r="HX206" s="126"/>
    </row>
    <row xmlns:x14ac="http://schemas.microsoft.com/office/spreadsheetml/2009/9/ac" r="207" s="3" customFormat="true" x14ac:dyDescent="0.25">
      <c r="A207" s="387"/>
      <c r="B207" s="126"/>
      <c r="L207" s="126"/>
      <c r="V207" s="126"/>
      <c r="AF207" s="126"/>
      <c r="AP207" s="126"/>
      <c r="AZ207" s="126"/>
      <c r="BJ207" s="126"/>
      <c r="BK207" s="126"/>
      <c r="BT207" s="126"/>
      <c r="CD207" s="126"/>
      <c r="CN207" s="126"/>
      <c r="CX207" s="126"/>
      <c r="DH207" s="126"/>
      <c r="DR207" s="126"/>
      <c r="EB207" s="126"/>
      <c r="EL207" s="126"/>
      <c r="EV207" s="126"/>
      <c r="FF207" s="126"/>
      <c r="FP207" s="126"/>
      <c r="FZ207" s="126"/>
      <c r="GJ207" s="126"/>
      <c r="GT207" s="126"/>
      <c r="HD207" s="126"/>
      <c r="HN207" s="126"/>
      <c r="HX207" s="126"/>
    </row>
    <row xmlns:x14ac="http://schemas.microsoft.com/office/spreadsheetml/2009/9/ac" r="208" s="3" customFormat="true" x14ac:dyDescent="0.25">
      <c r="A208" s="387"/>
      <c r="B208" s="126"/>
      <c r="L208" s="126"/>
      <c r="V208" s="126"/>
      <c r="AF208" s="126"/>
      <c r="AP208" s="126"/>
      <c r="AZ208" s="126"/>
      <c r="BJ208" s="126"/>
      <c r="BK208" s="126"/>
      <c r="BT208" s="126"/>
      <c r="CD208" s="126"/>
      <c r="CN208" s="126"/>
      <c r="CX208" s="126"/>
      <c r="DH208" s="126"/>
      <c r="DR208" s="126"/>
      <c r="EB208" s="126"/>
      <c r="EL208" s="126"/>
      <c r="EV208" s="126"/>
      <c r="FF208" s="126"/>
      <c r="FP208" s="126"/>
      <c r="FZ208" s="126"/>
      <c r="GJ208" s="126"/>
      <c r="GT208" s="126"/>
      <c r="HD208" s="126"/>
      <c r="HN208" s="126"/>
      <c r="HX208" s="126"/>
    </row>
    <row xmlns:x14ac="http://schemas.microsoft.com/office/spreadsheetml/2009/9/ac" r="209" s="3" customFormat="true" x14ac:dyDescent="0.25">
      <c r="A209" s="387"/>
      <c r="B209" s="126"/>
      <c r="L209" s="126"/>
      <c r="V209" s="126"/>
      <c r="AF209" s="126"/>
      <c r="AP209" s="126"/>
      <c r="AZ209" s="126"/>
      <c r="BJ209" s="126"/>
      <c r="BK209" s="126"/>
      <c r="BT209" s="126"/>
      <c r="CD209" s="126"/>
      <c r="CN209" s="126"/>
      <c r="CX209" s="126"/>
      <c r="DH209" s="126"/>
      <c r="DR209" s="126"/>
      <c r="EB209" s="126"/>
      <c r="EL209" s="126"/>
      <c r="EV209" s="126"/>
      <c r="FF209" s="126"/>
      <c r="FP209" s="126"/>
      <c r="FZ209" s="126"/>
      <c r="GJ209" s="126"/>
      <c r="GT209" s="126"/>
      <c r="HD209" s="126"/>
      <c r="HN209" s="126"/>
      <c r="HX209" s="126"/>
    </row>
    <row xmlns:x14ac="http://schemas.microsoft.com/office/spreadsheetml/2009/9/ac" r="210" s="3" customFormat="true" x14ac:dyDescent="0.25">
      <c r="A210" s="387"/>
      <c r="B210" s="126"/>
      <c r="L210" s="126"/>
      <c r="V210" s="126"/>
      <c r="AF210" s="126"/>
      <c r="AP210" s="126"/>
      <c r="AZ210" s="126"/>
      <c r="BJ210" s="126"/>
      <c r="BK210" s="126"/>
      <c r="BT210" s="126"/>
      <c r="CD210" s="126"/>
      <c r="CN210" s="126"/>
      <c r="CX210" s="126"/>
      <c r="DH210" s="126"/>
      <c r="DR210" s="126"/>
      <c r="EB210" s="126"/>
      <c r="EL210" s="126"/>
      <c r="EV210" s="126"/>
      <c r="FF210" s="126"/>
      <c r="FP210" s="126"/>
      <c r="FZ210" s="126"/>
      <c r="GJ210" s="126"/>
      <c r="GT210" s="126"/>
      <c r="HD210" s="126"/>
      <c r="HN210" s="126"/>
      <c r="HX210" s="126"/>
    </row>
    <row xmlns:x14ac="http://schemas.microsoft.com/office/spreadsheetml/2009/9/ac" r="211" s="3" customFormat="true" x14ac:dyDescent="0.25">
      <c r="A211" s="387"/>
      <c r="B211" s="126"/>
      <c r="L211" s="126"/>
      <c r="V211" s="126"/>
      <c r="AF211" s="126"/>
      <c r="AP211" s="126"/>
      <c r="AZ211" s="126"/>
      <c r="BJ211" s="126"/>
      <c r="BK211" s="126"/>
      <c r="BT211" s="126"/>
      <c r="CD211" s="126"/>
      <c r="CN211" s="126"/>
      <c r="CX211" s="126"/>
      <c r="DH211" s="126"/>
      <c r="DR211" s="126"/>
      <c r="EB211" s="126"/>
      <c r="EL211" s="126"/>
      <c r="EV211" s="126"/>
      <c r="FF211" s="126"/>
      <c r="FP211" s="126"/>
      <c r="FZ211" s="126"/>
      <c r="GJ211" s="126"/>
      <c r="GT211" s="126"/>
      <c r="HD211" s="126"/>
      <c r="HN211" s="126"/>
      <c r="HX211" s="126"/>
    </row>
    <row xmlns:x14ac="http://schemas.microsoft.com/office/spreadsheetml/2009/9/ac" r="212" s="3" customFormat="true" x14ac:dyDescent="0.25">
      <c r="A212" s="387"/>
      <c r="B212" s="126"/>
      <c r="L212" s="126"/>
      <c r="V212" s="126"/>
      <c r="AF212" s="126"/>
      <c r="AP212" s="126"/>
      <c r="AZ212" s="126"/>
      <c r="BJ212" s="126"/>
      <c r="BK212" s="126"/>
      <c r="BT212" s="126"/>
      <c r="CD212" s="126"/>
      <c r="CN212" s="126"/>
      <c r="CX212" s="126"/>
      <c r="DH212" s="126"/>
      <c r="DR212" s="126"/>
      <c r="EB212" s="126"/>
      <c r="EL212" s="126"/>
      <c r="EV212" s="126"/>
      <c r="FF212" s="126"/>
      <c r="FP212" s="126"/>
      <c r="FZ212" s="126"/>
      <c r="GJ212" s="126"/>
      <c r="GT212" s="126"/>
      <c r="HD212" s="126"/>
      <c r="HN212" s="126"/>
      <c r="HX212" s="126"/>
    </row>
    <row xmlns:x14ac="http://schemas.microsoft.com/office/spreadsheetml/2009/9/ac" r="213" s="3" customFormat="true" x14ac:dyDescent="0.25">
      <c r="A213" s="387"/>
      <c r="B213" s="126"/>
      <c r="L213" s="126"/>
      <c r="V213" s="126"/>
      <c r="AF213" s="126"/>
      <c r="AP213" s="126"/>
      <c r="AZ213" s="126"/>
      <c r="BJ213" s="126"/>
      <c r="BK213" s="126"/>
      <c r="BT213" s="126"/>
      <c r="CD213" s="126"/>
      <c r="CN213" s="126"/>
      <c r="CX213" s="126"/>
      <c r="DH213" s="126"/>
      <c r="DR213" s="126"/>
      <c r="EB213" s="126"/>
      <c r="EL213" s="126"/>
      <c r="EV213" s="126"/>
      <c r="FF213" s="126"/>
      <c r="FP213" s="126"/>
      <c r="FZ213" s="126"/>
      <c r="GJ213" s="126"/>
      <c r="GT213" s="126"/>
      <c r="HD213" s="126"/>
      <c r="HN213" s="126"/>
      <c r="HX213" s="126"/>
    </row>
    <row xmlns:x14ac="http://schemas.microsoft.com/office/spreadsheetml/2009/9/ac" r="214" s="3" customFormat="true" x14ac:dyDescent="0.25">
      <c r="A214" s="387"/>
      <c r="B214" s="126"/>
      <c r="L214" s="126"/>
      <c r="V214" s="126"/>
      <c r="AF214" s="126"/>
      <c r="AP214" s="126"/>
      <c r="AZ214" s="126"/>
      <c r="BJ214" s="126"/>
      <c r="BK214" s="126"/>
      <c r="BT214" s="126"/>
      <c r="CD214" s="126"/>
      <c r="CN214" s="126"/>
      <c r="CX214" s="126"/>
      <c r="DH214" s="126"/>
      <c r="DR214" s="126"/>
      <c r="EB214" s="126"/>
      <c r="EL214" s="126"/>
      <c r="EV214" s="126"/>
      <c r="FF214" s="126"/>
      <c r="FP214" s="126"/>
      <c r="FZ214" s="126"/>
      <c r="GJ214" s="126"/>
      <c r="GT214" s="126"/>
      <c r="HD214" s="126"/>
      <c r="HN214" s="126"/>
      <c r="HX214" s="126"/>
    </row>
    <row xmlns:x14ac="http://schemas.microsoft.com/office/spreadsheetml/2009/9/ac" r="215" s="3" customFormat="true" x14ac:dyDescent="0.25">
      <c r="A215" s="387"/>
      <c r="B215" s="126"/>
      <c r="L215" s="126"/>
      <c r="V215" s="126"/>
      <c r="AF215" s="126"/>
      <c r="AP215" s="126"/>
      <c r="AZ215" s="126"/>
      <c r="BJ215" s="126"/>
      <c r="BK215" s="126"/>
      <c r="BT215" s="126"/>
      <c r="CD215" s="126"/>
      <c r="CN215" s="126"/>
      <c r="CX215" s="126"/>
      <c r="DH215" s="126"/>
      <c r="DR215" s="126"/>
      <c r="EB215" s="126"/>
      <c r="EL215" s="126"/>
      <c r="EV215" s="126"/>
      <c r="FF215" s="126"/>
      <c r="FP215" s="126"/>
      <c r="FZ215" s="126"/>
      <c r="GJ215" s="126"/>
      <c r="GT215" s="126"/>
      <c r="HD215" s="126"/>
      <c r="HN215" s="126"/>
      <c r="HX215" s="126"/>
    </row>
    <row xmlns:x14ac="http://schemas.microsoft.com/office/spreadsheetml/2009/9/ac" r="216" s="3" customFormat="true" x14ac:dyDescent="0.25">
      <c r="A216" s="387"/>
      <c r="B216" s="126"/>
      <c r="L216" s="126"/>
      <c r="V216" s="126"/>
      <c r="AF216" s="126"/>
      <c r="AP216" s="126"/>
      <c r="AZ216" s="126"/>
      <c r="BJ216" s="126"/>
      <c r="BK216" s="126"/>
      <c r="BT216" s="126"/>
      <c r="CD216" s="126"/>
      <c r="CN216" s="126"/>
      <c r="CX216" s="126"/>
      <c r="DH216" s="126"/>
      <c r="DR216" s="126"/>
      <c r="EB216" s="126"/>
      <c r="EL216" s="126"/>
      <c r="EV216" s="126"/>
      <c r="FF216" s="126"/>
      <c r="FP216" s="126"/>
      <c r="FZ216" s="126"/>
      <c r="GJ216" s="126"/>
      <c r="GT216" s="126"/>
      <c r="HD216" s="126"/>
      <c r="HN216" s="126"/>
      <c r="HX216" s="126"/>
    </row>
    <row xmlns:x14ac="http://schemas.microsoft.com/office/spreadsheetml/2009/9/ac" r="217" s="3" customFormat="true" x14ac:dyDescent="0.25">
      <c r="A217" s="387"/>
      <c r="B217" s="126"/>
      <c r="L217" s="126"/>
      <c r="V217" s="126"/>
      <c r="AF217" s="126"/>
      <c r="AP217" s="126"/>
      <c r="AZ217" s="126"/>
      <c r="BJ217" s="126"/>
      <c r="BK217" s="126"/>
      <c r="BT217" s="126"/>
      <c r="CD217" s="126"/>
      <c r="CN217" s="126"/>
      <c r="CX217" s="126"/>
      <c r="DH217" s="126"/>
      <c r="DR217" s="126"/>
      <c r="EB217" s="126"/>
      <c r="EL217" s="126"/>
      <c r="EV217" s="126"/>
      <c r="FF217" s="126"/>
      <c r="FP217" s="126"/>
      <c r="FZ217" s="126"/>
      <c r="GJ217" s="126"/>
      <c r="GT217" s="126"/>
      <c r="HD217" s="126"/>
      <c r="HN217" s="126"/>
      <c r="HX217" s="126"/>
    </row>
    <row xmlns:x14ac="http://schemas.microsoft.com/office/spreadsheetml/2009/9/ac" r="218" s="3" customFormat="true" x14ac:dyDescent="0.25">
      <c r="A218" s="387"/>
      <c r="B218" s="126"/>
      <c r="L218" s="126"/>
      <c r="V218" s="126"/>
      <c r="AF218" s="126"/>
      <c r="AP218" s="126"/>
      <c r="AZ218" s="126"/>
      <c r="BJ218" s="126"/>
      <c r="BK218" s="126"/>
      <c r="BT218" s="126"/>
      <c r="CD218" s="126"/>
      <c r="CN218" s="126"/>
      <c r="CX218" s="126"/>
      <c r="DH218" s="126"/>
      <c r="DR218" s="126"/>
      <c r="EB218" s="126"/>
      <c r="EL218" s="126"/>
      <c r="EV218" s="126"/>
      <c r="FF218" s="126"/>
      <c r="FP218" s="126"/>
      <c r="FZ218" s="126"/>
      <c r="GJ218" s="126"/>
      <c r="GT218" s="126"/>
      <c r="HD218" s="126"/>
      <c r="HN218" s="126"/>
      <c r="HX218" s="126"/>
    </row>
    <row xmlns:x14ac="http://schemas.microsoft.com/office/spreadsheetml/2009/9/ac" r="219" s="3" customFormat="true" x14ac:dyDescent="0.25">
      <c r="A219" s="387"/>
      <c r="B219" s="126"/>
      <c r="L219" s="126"/>
      <c r="V219" s="126"/>
      <c r="AF219" s="126"/>
      <c r="AP219" s="126"/>
      <c r="AZ219" s="126"/>
      <c r="BJ219" s="126"/>
      <c r="BK219" s="126"/>
      <c r="BT219" s="126"/>
      <c r="CD219" s="126"/>
      <c r="CN219" s="126"/>
      <c r="CX219" s="126"/>
      <c r="DH219" s="126"/>
      <c r="DR219" s="126"/>
      <c r="EB219" s="126"/>
      <c r="EL219" s="126"/>
      <c r="EV219" s="126"/>
      <c r="FF219" s="126"/>
      <c r="FP219" s="126"/>
      <c r="FZ219" s="126"/>
      <c r="GJ219" s="126"/>
      <c r="GT219" s="126"/>
      <c r="HD219" s="126"/>
      <c r="HN219" s="126"/>
      <c r="HX219" s="126"/>
    </row>
    <row xmlns:x14ac="http://schemas.microsoft.com/office/spreadsheetml/2009/9/ac" r="220" s="3" customFormat="true" x14ac:dyDescent="0.25">
      <c r="A220" s="387"/>
      <c r="B220" s="126"/>
      <c r="L220" s="126"/>
      <c r="V220" s="126"/>
      <c r="AF220" s="126"/>
      <c r="AP220" s="126"/>
      <c r="AZ220" s="126"/>
      <c r="BJ220" s="126"/>
      <c r="BK220" s="126"/>
      <c r="BT220" s="126"/>
      <c r="CD220" s="126"/>
      <c r="CN220" s="126"/>
      <c r="CX220" s="126"/>
      <c r="DH220" s="126"/>
      <c r="DR220" s="126"/>
      <c r="EB220" s="126"/>
      <c r="EL220" s="126"/>
      <c r="EV220" s="126"/>
      <c r="FF220" s="126"/>
      <c r="FP220" s="126"/>
      <c r="FZ220" s="126"/>
      <c r="GJ220" s="126"/>
      <c r="GT220" s="126"/>
      <c r="HD220" s="126"/>
      <c r="HN220" s="126"/>
      <c r="HX220" s="126"/>
    </row>
    <row xmlns:x14ac="http://schemas.microsoft.com/office/spreadsheetml/2009/9/ac" r="221" s="3" customFormat="true" x14ac:dyDescent="0.25">
      <c r="A221" s="387"/>
      <c r="B221" s="126"/>
      <c r="L221" s="126"/>
      <c r="V221" s="126"/>
      <c r="AF221" s="126"/>
      <c r="AP221" s="126"/>
      <c r="AZ221" s="126"/>
      <c r="BJ221" s="126"/>
      <c r="BK221" s="126"/>
      <c r="BT221" s="126"/>
      <c r="CD221" s="126"/>
      <c r="CN221" s="126"/>
      <c r="CX221" s="126"/>
      <c r="DH221" s="126"/>
      <c r="DR221" s="126"/>
      <c r="EB221" s="126"/>
      <c r="EL221" s="126"/>
      <c r="EV221" s="126"/>
      <c r="FF221" s="126"/>
      <c r="FP221" s="126"/>
      <c r="FZ221" s="126"/>
      <c r="GJ221" s="126"/>
      <c r="GT221" s="126"/>
      <c r="HD221" s="126"/>
      <c r="HN221" s="126"/>
      <c r="HX221" s="126"/>
    </row>
    <row xmlns:x14ac="http://schemas.microsoft.com/office/spreadsheetml/2009/9/ac" r="222" s="3" customFormat="true" x14ac:dyDescent="0.25">
      <c r="A222" s="387"/>
      <c r="B222" s="126"/>
      <c r="L222" s="126"/>
      <c r="V222" s="126"/>
      <c r="AF222" s="126"/>
      <c r="AP222" s="126"/>
      <c r="AZ222" s="126"/>
      <c r="BJ222" s="126"/>
      <c r="BK222" s="126"/>
      <c r="BT222" s="126"/>
      <c r="CD222" s="126"/>
      <c r="CN222" s="126"/>
      <c r="CX222" s="126"/>
      <c r="DH222" s="126"/>
      <c r="DR222" s="126"/>
      <c r="EB222" s="126"/>
      <c r="EL222" s="126"/>
      <c r="EV222" s="126"/>
      <c r="FF222" s="126"/>
      <c r="FP222" s="126"/>
      <c r="FZ222" s="126"/>
      <c r="GJ222" s="126"/>
      <c r="GT222" s="126"/>
      <c r="HD222" s="126"/>
      <c r="HN222" s="126"/>
      <c r="HX222" s="126"/>
    </row>
    <row xmlns:x14ac="http://schemas.microsoft.com/office/spreadsheetml/2009/9/ac" r="223" s="3" customFormat="true" x14ac:dyDescent="0.25">
      <c r="A223" s="387"/>
      <c r="B223" s="126"/>
      <c r="L223" s="126"/>
      <c r="V223" s="126"/>
      <c r="AF223" s="126"/>
      <c r="AP223" s="126"/>
      <c r="AZ223" s="126"/>
      <c r="BJ223" s="126"/>
      <c r="BK223" s="126"/>
      <c r="BT223" s="126"/>
      <c r="CD223" s="126"/>
      <c r="CN223" s="126"/>
      <c r="CX223" s="126"/>
      <c r="DH223" s="126"/>
      <c r="DR223" s="126"/>
      <c r="EB223" s="126"/>
      <c r="EL223" s="126"/>
      <c r="EV223" s="126"/>
      <c r="FF223" s="126"/>
      <c r="FP223" s="126"/>
      <c r="FZ223" s="126"/>
      <c r="GJ223" s="126"/>
      <c r="GT223" s="126"/>
      <c r="HD223" s="126"/>
      <c r="HN223" s="126"/>
      <c r="HX223" s="126"/>
    </row>
    <row xmlns:x14ac="http://schemas.microsoft.com/office/spreadsheetml/2009/9/ac" r="224" s="3" customFormat="true" x14ac:dyDescent="0.25">
      <c r="A224" s="387"/>
      <c r="B224" s="126"/>
      <c r="L224" s="126"/>
      <c r="V224" s="126"/>
      <c r="AF224" s="126"/>
      <c r="AP224" s="126"/>
      <c r="AZ224" s="126"/>
      <c r="BJ224" s="126"/>
      <c r="BK224" s="126"/>
      <c r="BT224" s="126"/>
      <c r="CD224" s="126"/>
      <c r="CN224" s="126"/>
      <c r="CX224" s="126"/>
      <c r="DH224" s="126"/>
      <c r="DR224" s="126"/>
      <c r="EB224" s="126"/>
      <c r="EL224" s="126"/>
      <c r="EV224" s="126"/>
      <c r="FF224" s="126"/>
      <c r="FP224" s="126"/>
      <c r="FZ224" s="126"/>
      <c r="GJ224" s="126"/>
      <c r="GT224" s="126"/>
      <c r="HD224" s="126"/>
      <c r="HN224" s="126"/>
      <c r="HX224" s="126"/>
    </row>
    <row xmlns:x14ac="http://schemas.microsoft.com/office/spreadsheetml/2009/9/ac" r="225" s="3" customFormat="true" x14ac:dyDescent="0.25">
      <c r="A225" s="387"/>
      <c r="B225" s="126"/>
      <c r="L225" s="126"/>
      <c r="V225" s="126"/>
      <c r="AF225" s="126"/>
      <c r="AP225" s="126"/>
      <c r="AZ225" s="126"/>
      <c r="BJ225" s="126"/>
      <c r="BK225" s="126"/>
      <c r="BT225" s="126"/>
      <c r="CD225" s="126"/>
      <c r="CN225" s="126"/>
      <c r="CX225" s="126"/>
      <c r="DH225" s="126"/>
      <c r="DR225" s="126"/>
      <c r="EB225" s="126"/>
      <c r="EL225" s="126"/>
      <c r="EV225" s="126"/>
      <c r="FF225" s="126"/>
      <c r="FP225" s="126"/>
      <c r="FZ225" s="126"/>
      <c r="GJ225" s="126"/>
      <c r="GT225" s="126"/>
      <c r="HD225" s="126"/>
      <c r="HN225" s="126"/>
      <c r="HX225" s="126"/>
    </row>
    <row xmlns:x14ac="http://schemas.microsoft.com/office/spreadsheetml/2009/9/ac" r="226" s="3" customFormat="true" x14ac:dyDescent="0.25">
      <c r="A226" s="387"/>
      <c r="B226" s="126"/>
      <c r="L226" s="126"/>
      <c r="V226" s="126"/>
      <c r="AF226" s="126"/>
      <c r="AP226" s="126"/>
      <c r="AZ226" s="126"/>
      <c r="BJ226" s="126"/>
      <c r="BK226" s="126"/>
      <c r="BT226" s="126"/>
      <c r="CD226" s="126"/>
      <c r="CN226" s="126"/>
      <c r="CX226" s="126"/>
      <c r="DH226" s="126"/>
      <c r="DR226" s="126"/>
      <c r="EB226" s="126"/>
      <c r="EL226" s="126"/>
      <c r="EV226" s="126"/>
      <c r="FF226" s="126"/>
      <c r="FP226" s="126"/>
      <c r="FZ226" s="126"/>
      <c r="GJ226" s="126"/>
      <c r="GT226" s="126"/>
      <c r="HD226" s="126"/>
      <c r="HN226" s="126"/>
      <c r="HX226" s="126"/>
    </row>
    <row xmlns:x14ac="http://schemas.microsoft.com/office/spreadsheetml/2009/9/ac" r="227" s="3" customFormat="true" x14ac:dyDescent="0.25">
      <c r="A227" s="387"/>
      <c r="B227" s="126"/>
      <c r="L227" s="126"/>
      <c r="V227" s="126"/>
      <c r="AF227" s="126"/>
      <c r="AP227" s="126"/>
      <c r="AZ227" s="126"/>
      <c r="BJ227" s="126"/>
      <c r="BK227" s="126"/>
      <c r="BT227" s="126"/>
      <c r="CD227" s="126"/>
      <c r="CN227" s="126"/>
      <c r="CX227" s="126"/>
      <c r="DH227" s="126"/>
      <c r="DR227" s="126"/>
      <c r="EB227" s="126"/>
      <c r="EL227" s="126"/>
      <c r="EV227" s="126"/>
      <c r="FF227" s="126"/>
      <c r="FP227" s="126"/>
      <c r="FZ227" s="126"/>
      <c r="GJ227" s="126"/>
      <c r="GT227" s="126"/>
      <c r="HD227" s="126"/>
      <c r="HN227" s="126"/>
      <c r="HX227" s="126"/>
    </row>
    <row xmlns:x14ac="http://schemas.microsoft.com/office/spreadsheetml/2009/9/ac" r="228" s="3" customFormat="true" x14ac:dyDescent="0.25">
      <c r="A228" s="387"/>
      <c r="B228" s="126"/>
      <c r="L228" s="126"/>
      <c r="V228" s="126"/>
      <c r="AF228" s="126"/>
      <c r="AP228" s="126"/>
      <c r="AZ228" s="126"/>
      <c r="BJ228" s="126"/>
      <c r="BK228" s="126"/>
      <c r="BT228" s="126"/>
      <c r="CD228" s="126"/>
      <c r="CN228" s="126"/>
      <c r="CX228" s="126"/>
      <c r="DH228" s="126"/>
      <c r="DR228" s="126"/>
      <c r="EB228" s="126"/>
      <c r="EL228" s="126"/>
      <c r="EV228" s="126"/>
      <c r="FF228" s="126"/>
      <c r="FP228" s="126"/>
      <c r="FZ228" s="126"/>
      <c r="GJ228" s="126"/>
      <c r="GT228" s="126"/>
      <c r="HD228" s="126"/>
      <c r="HN228" s="126"/>
      <c r="HX228" s="126"/>
    </row>
    <row xmlns:x14ac="http://schemas.microsoft.com/office/spreadsheetml/2009/9/ac" r="229" s="3" customFormat="true" x14ac:dyDescent="0.25">
      <c r="A229" s="387"/>
      <c r="B229" s="126"/>
      <c r="L229" s="126"/>
      <c r="V229" s="126"/>
      <c r="AF229" s="126"/>
      <c r="AP229" s="126"/>
      <c r="AZ229" s="126"/>
      <c r="BJ229" s="126"/>
      <c r="BK229" s="126"/>
      <c r="BT229" s="126"/>
      <c r="CD229" s="126"/>
      <c r="CN229" s="126"/>
      <c r="CX229" s="126"/>
      <c r="DH229" s="126"/>
      <c r="DR229" s="126"/>
      <c r="EB229" s="126"/>
      <c r="EL229" s="126"/>
      <c r="EV229" s="126"/>
      <c r="FF229" s="126"/>
      <c r="FP229" s="126"/>
      <c r="FZ229" s="126"/>
      <c r="GJ229" s="126"/>
      <c r="GT229" s="126"/>
      <c r="HD229" s="126"/>
      <c r="HN229" s="126"/>
      <c r="HX229" s="126"/>
    </row>
    <row xmlns:x14ac="http://schemas.microsoft.com/office/spreadsheetml/2009/9/ac" r="230" s="3" customFormat="true" x14ac:dyDescent="0.25">
      <c r="A230" s="387"/>
      <c r="B230" s="126"/>
      <c r="L230" s="126"/>
      <c r="V230" s="126"/>
      <c r="AF230" s="126"/>
      <c r="AP230" s="126"/>
      <c r="AZ230" s="126"/>
      <c r="BJ230" s="126"/>
      <c r="BK230" s="126"/>
      <c r="BT230" s="126"/>
      <c r="CD230" s="126"/>
      <c r="CN230" s="126"/>
      <c r="CX230" s="126"/>
      <c r="DH230" s="126"/>
      <c r="DR230" s="126"/>
      <c r="EB230" s="126"/>
      <c r="EL230" s="126"/>
      <c r="EV230" s="126"/>
      <c r="FF230" s="126"/>
      <c r="FP230" s="126"/>
      <c r="FZ230" s="126"/>
      <c r="GJ230" s="126"/>
      <c r="GT230" s="126"/>
      <c r="HD230" s="126"/>
      <c r="HN230" s="126"/>
      <c r="HX230" s="126"/>
    </row>
    <row xmlns:x14ac="http://schemas.microsoft.com/office/spreadsheetml/2009/9/ac" r="231" s="3" customFormat="true" x14ac:dyDescent="0.25">
      <c r="A231" s="387"/>
      <c r="B231" s="126"/>
      <c r="L231" s="126"/>
      <c r="V231" s="126"/>
      <c r="AF231" s="126"/>
      <c r="AP231" s="126"/>
      <c r="AZ231" s="126"/>
      <c r="BJ231" s="126"/>
      <c r="BK231" s="126"/>
      <c r="BT231" s="126"/>
      <c r="CD231" s="126"/>
      <c r="CN231" s="126"/>
      <c r="CX231" s="126"/>
      <c r="DH231" s="126"/>
      <c r="DR231" s="126"/>
      <c r="EB231" s="126"/>
      <c r="EL231" s="126"/>
      <c r="EV231" s="126"/>
      <c r="FF231" s="126"/>
      <c r="FP231" s="126"/>
      <c r="FZ231" s="126"/>
      <c r="GJ231" s="126"/>
      <c r="GT231" s="126"/>
      <c r="HD231" s="126"/>
      <c r="HN231" s="126"/>
      <c r="HX231" s="126"/>
    </row>
    <row xmlns:x14ac="http://schemas.microsoft.com/office/spreadsheetml/2009/9/ac" r="232" s="3" customFormat="true" x14ac:dyDescent="0.25">
      <c r="A232" s="387"/>
      <c r="B232" s="126"/>
      <c r="L232" s="126"/>
      <c r="V232" s="126"/>
      <c r="AF232" s="126"/>
      <c r="AP232" s="126"/>
      <c r="AZ232" s="126"/>
      <c r="BJ232" s="126"/>
      <c r="BK232" s="126"/>
      <c r="BT232" s="126"/>
      <c r="CD232" s="126"/>
      <c r="CN232" s="126"/>
      <c r="CX232" s="126"/>
      <c r="DH232" s="126"/>
      <c r="DR232" s="126"/>
      <c r="EB232" s="126"/>
      <c r="EL232" s="126"/>
      <c r="EV232" s="126"/>
      <c r="FF232" s="126"/>
      <c r="FP232" s="126"/>
      <c r="FZ232" s="126"/>
      <c r="GJ232" s="126"/>
      <c r="GT232" s="126"/>
      <c r="HD232" s="126"/>
      <c r="HN232" s="126"/>
      <c r="HX232" s="126"/>
    </row>
    <row xmlns:x14ac="http://schemas.microsoft.com/office/spreadsheetml/2009/9/ac" r="233" s="3" customFormat="true" x14ac:dyDescent="0.25">
      <c r="A233" s="387"/>
      <c r="B233" s="126"/>
      <c r="L233" s="126"/>
      <c r="V233" s="126"/>
      <c r="AF233" s="126"/>
      <c r="AP233" s="126"/>
      <c r="AZ233" s="126"/>
      <c r="BJ233" s="126"/>
      <c r="BK233" s="126"/>
      <c r="BT233" s="126"/>
      <c r="CD233" s="126"/>
      <c r="CN233" s="126"/>
      <c r="CX233" s="126"/>
      <c r="DH233" s="126"/>
      <c r="DR233" s="126"/>
      <c r="EB233" s="126"/>
      <c r="EL233" s="126"/>
      <c r="EV233" s="126"/>
      <c r="FF233" s="126"/>
      <c r="FP233" s="126"/>
      <c r="FZ233" s="126"/>
      <c r="GJ233" s="126"/>
      <c r="GT233" s="126"/>
      <c r="HD233" s="126"/>
      <c r="HN233" s="126"/>
      <c r="HX233" s="126"/>
    </row>
    <row xmlns:x14ac="http://schemas.microsoft.com/office/spreadsheetml/2009/9/ac" r="234" s="3" customFormat="true" x14ac:dyDescent="0.25">
      <c r="A234" s="387"/>
      <c r="B234" s="126"/>
      <c r="L234" s="126"/>
      <c r="V234" s="126"/>
      <c r="AF234" s="126"/>
      <c r="AP234" s="126"/>
      <c r="AZ234" s="126"/>
      <c r="BJ234" s="126"/>
      <c r="BK234" s="126"/>
      <c r="BT234" s="126"/>
      <c r="CD234" s="126"/>
      <c r="CN234" s="126"/>
      <c r="CX234" s="126"/>
      <c r="DH234" s="126"/>
      <c r="DR234" s="126"/>
      <c r="EB234" s="126"/>
      <c r="EL234" s="126"/>
      <c r="EV234" s="126"/>
      <c r="FF234" s="126"/>
      <c r="FP234" s="126"/>
      <c r="FZ234" s="126"/>
      <c r="GJ234" s="126"/>
      <c r="GT234" s="126"/>
      <c r="HD234" s="126"/>
      <c r="HN234" s="126"/>
      <c r="HX234" s="126"/>
    </row>
    <row xmlns:x14ac="http://schemas.microsoft.com/office/spreadsheetml/2009/9/ac" r="235" s="3" customFormat="true" x14ac:dyDescent="0.25">
      <c r="A235" s="387"/>
      <c r="B235" s="126"/>
      <c r="L235" s="126"/>
      <c r="V235" s="126"/>
      <c r="AF235" s="126"/>
      <c r="AP235" s="126"/>
      <c r="AZ235" s="126"/>
      <c r="BJ235" s="126"/>
      <c r="BK235" s="126"/>
      <c r="BT235" s="126"/>
      <c r="CD235" s="126"/>
      <c r="CN235" s="126"/>
      <c r="CX235" s="126"/>
      <c r="DH235" s="126"/>
      <c r="DR235" s="126"/>
      <c r="EB235" s="126"/>
      <c r="EL235" s="126"/>
      <c r="EV235" s="126"/>
      <c r="FF235" s="126"/>
      <c r="FP235" s="126"/>
      <c r="FZ235" s="126"/>
      <c r="GJ235" s="126"/>
      <c r="GT235" s="126"/>
      <c r="HD235" s="126"/>
      <c r="HN235" s="126"/>
      <c r="HX235" s="126"/>
    </row>
    <row xmlns:x14ac="http://schemas.microsoft.com/office/spreadsheetml/2009/9/ac" r="236" s="3" customFormat="true" x14ac:dyDescent="0.25">
      <c r="A236" s="387"/>
      <c r="B236" s="126"/>
      <c r="L236" s="126"/>
      <c r="V236" s="126"/>
      <c r="AF236" s="126"/>
      <c r="AP236" s="126"/>
      <c r="AZ236" s="126"/>
      <c r="BJ236" s="126"/>
      <c r="BK236" s="126"/>
      <c r="BT236" s="126"/>
      <c r="CD236" s="126"/>
      <c r="CN236" s="126"/>
      <c r="CX236" s="126"/>
      <c r="DH236" s="126"/>
      <c r="DR236" s="126"/>
      <c r="EB236" s="126"/>
      <c r="EL236" s="126"/>
      <c r="EV236" s="126"/>
      <c r="FF236" s="126"/>
      <c r="FP236" s="126"/>
      <c r="FZ236" s="126"/>
      <c r="GJ236" s="126"/>
      <c r="GT236" s="126"/>
      <c r="HD236" s="126"/>
      <c r="HN236" s="126"/>
      <c r="HX236" s="126"/>
    </row>
    <row xmlns:x14ac="http://schemas.microsoft.com/office/spreadsheetml/2009/9/ac" r="237" s="3" customFormat="true" x14ac:dyDescent="0.25">
      <c r="A237" s="387"/>
      <c r="B237" s="126"/>
      <c r="L237" s="126"/>
      <c r="V237" s="126"/>
      <c r="AF237" s="126"/>
      <c r="AP237" s="126"/>
      <c r="AZ237" s="126"/>
      <c r="BJ237" s="126"/>
      <c r="BK237" s="126"/>
      <c r="BT237" s="126"/>
      <c r="CD237" s="126"/>
      <c r="CN237" s="126"/>
      <c r="CX237" s="126"/>
      <c r="DH237" s="126"/>
      <c r="DR237" s="126"/>
      <c r="EB237" s="126"/>
      <c r="EL237" s="126"/>
      <c r="EV237" s="126"/>
      <c r="FF237" s="126"/>
      <c r="FP237" s="126"/>
      <c r="FZ237" s="126"/>
      <c r="GJ237" s="126"/>
      <c r="GT237" s="126"/>
      <c r="HD237" s="126"/>
      <c r="HN237" s="126"/>
      <c r="HX237" s="126"/>
    </row>
    <row xmlns:x14ac="http://schemas.microsoft.com/office/spreadsheetml/2009/9/ac" r="238" s="3" customFormat="true" x14ac:dyDescent="0.25">
      <c r="A238" s="387"/>
      <c r="B238" s="126"/>
      <c r="L238" s="126"/>
      <c r="V238" s="126"/>
      <c r="AF238" s="126"/>
      <c r="AP238" s="126"/>
      <c r="AZ238" s="126"/>
      <c r="BJ238" s="126"/>
      <c r="BK238" s="126"/>
      <c r="BT238" s="126"/>
      <c r="CD238" s="126"/>
      <c r="CN238" s="126"/>
      <c r="CX238" s="126"/>
      <c r="DH238" s="126"/>
      <c r="DR238" s="126"/>
      <c r="EB238" s="126"/>
      <c r="EL238" s="126"/>
      <c r="EV238" s="126"/>
      <c r="FF238" s="126"/>
      <c r="FP238" s="126"/>
      <c r="FZ238" s="126"/>
      <c r="GJ238" s="126"/>
      <c r="GT238" s="126"/>
      <c r="HD238" s="126"/>
      <c r="HN238" s="126"/>
      <c r="HX238" s="126"/>
    </row>
    <row xmlns:x14ac="http://schemas.microsoft.com/office/spreadsheetml/2009/9/ac" r="239" s="3" customFormat="true" x14ac:dyDescent="0.25">
      <c r="A239" s="387"/>
      <c r="B239" s="126"/>
      <c r="L239" s="126"/>
      <c r="V239" s="126"/>
      <c r="AF239" s="126"/>
      <c r="AP239" s="126"/>
      <c r="AZ239" s="126"/>
      <c r="BJ239" s="126"/>
      <c r="BK239" s="126"/>
      <c r="BT239" s="126"/>
      <c r="CD239" s="126"/>
      <c r="CN239" s="126"/>
      <c r="CX239" s="126"/>
      <c r="DH239" s="126"/>
      <c r="DR239" s="126"/>
      <c r="EB239" s="126"/>
      <c r="EL239" s="126"/>
      <c r="EV239" s="126"/>
      <c r="FF239" s="126"/>
      <c r="FP239" s="126"/>
      <c r="FZ239" s="126"/>
      <c r="GJ239" s="126"/>
      <c r="GT239" s="126"/>
      <c r="HD239" s="126"/>
      <c r="HN239" s="126"/>
      <c r="HX239" s="126"/>
    </row>
    <row xmlns:x14ac="http://schemas.microsoft.com/office/spreadsheetml/2009/9/ac" r="240" s="3" customFormat="true" x14ac:dyDescent="0.25">
      <c r="A240" s="387"/>
      <c r="B240" s="126"/>
      <c r="L240" s="126"/>
      <c r="V240" s="126"/>
      <c r="AF240" s="126"/>
      <c r="AP240" s="126"/>
      <c r="AZ240" s="126"/>
      <c r="BJ240" s="126"/>
      <c r="BK240" s="126"/>
      <c r="BT240" s="126"/>
      <c r="CD240" s="126"/>
      <c r="CN240" s="126"/>
      <c r="CX240" s="126"/>
      <c r="DH240" s="126"/>
      <c r="DR240" s="126"/>
      <c r="EB240" s="126"/>
      <c r="EL240" s="126"/>
      <c r="EV240" s="126"/>
      <c r="FF240" s="126"/>
      <c r="FP240" s="126"/>
      <c r="FZ240" s="126"/>
      <c r="GJ240" s="126"/>
      <c r="GT240" s="126"/>
      <c r="HD240" s="126"/>
      <c r="HN240" s="126"/>
      <c r="HX240" s="126"/>
    </row>
    <row xmlns:x14ac="http://schemas.microsoft.com/office/spreadsheetml/2009/9/ac" r="241" s="3" customFormat="true" x14ac:dyDescent="0.25">
      <c r="A241" s="387"/>
      <c r="B241" s="126"/>
      <c r="L241" s="126"/>
      <c r="V241" s="126"/>
      <c r="AF241" s="126"/>
      <c r="AP241" s="126"/>
      <c r="AZ241" s="126"/>
      <c r="BJ241" s="126"/>
      <c r="BK241" s="126"/>
      <c r="BT241" s="126"/>
      <c r="CD241" s="126"/>
      <c r="CN241" s="126"/>
      <c r="CX241" s="126"/>
      <c r="DH241" s="126"/>
      <c r="DR241" s="126"/>
      <c r="EB241" s="126"/>
      <c r="EL241" s="126"/>
      <c r="EV241" s="126"/>
      <c r="FF241" s="126"/>
      <c r="FP241" s="126"/>
      <c r="FZ241" s="126"/>
      <c r="GJ241" s="126"/>
      <c r="GT241" s="126"/>
      <c r="HD241" s="126"/>
      <c r="HN241" s="126"/>
      <c r="HX241" s="126"/>
    </row>
    <row xmlns:x14ac="http://schemas.microsoft.com/office/spreadsheetml/2009/9/ac" r="242" s="3" customFormat="true" x14ac:dyDescent="0.25">
      <c r="A242" s="387"/>
      <c r="B242" s="126"/>
      <c r="L242" s="126"/>
      <c r="V242" s="126"/>
      <c r="AF242" s="126"/>
      <c r="AP242" s="126"/>
      <c r="AZ242" s="126"/>
      <c r="BJ242" s="126"/>
      <c r="BK242" s="126"/>
      <c r="BT242" s="126"/>
      <c r="CD242" s="126"/>
      <c r="CN242" s="126"/>
      <c r="CX242" s="126"/>
      <c r="DH242" s="126"/>
      <c r="DR242" s="126"/>
      <c r="EB242" s="126"/>
      <c r="EL242" s="126"/>
      <c r="EV242" s="126"/>
      <c r="FF242" s="126"/>
      <c r="FP242" s="126"/>
      <c r="FZ242" s="126"/>
      <c r="GJ242" s="126"/>
      <c r="GT242" s="126"/>
      <c r="HD242" s="126"/>
      <c r="HN242" s="126"/>
      <c r="HX242" s="126"/>
    </row>
    <row xmlns:x14ac="http://schemas.microsoft.com/office/spreadsheetml/2009/9/ac" r="243" s="3" customFormat="true" x14ac:dyDescent="0.25">
      <c r="A243" s="387"/>
      <c r="B243" s="126"/>
      <c r="L243" s="126"/>
      <c r="V243" s="126"/>
      <c r="AF243" s="126"/>
      <c r="AP243" s="126"/>
      <c r="AZ243" s="126"/>
      <c r="BJ243" s="126"/>
      <c r="BK243" s="126"/>
      <c r="BT243" s="126"/>
      <c r="CD243" s="126"/>
      <c r="CN243" s="126"/>
      <c r="CX243" s="126"/>
      <c r="DH243" s="126"/>
      <c r="DR243" s="126"/>
      <c r="EB243" s="126"/>
      <c r="EL243" s="126"/>
      <c r="EV243" s="126"/>
      <c r="FF243" s="126"/>
      <c r="FP243" s="126"/>
      <c r="FZ243" s="126"/>
      <c r="GJ243" s="126"/>
      <c r="GT243" s="126"/>
      <c r="HD243" s="126"/>
      <c r="HN243" s="126"/>
      <c r="HX243" s="126"/>
    </row>
    <row xmlns:x14ac="http://schemas.microsoft.com/office/spreadsheetml/2009/9/ac" r="244" s="3" customFormat="true" x14ac:dyDescent="0.25">
      <c r="A244" s="387"/>
      <c r="B244" s="126"/>
      <c r="L244" s="126"/>
      <c r="V244" s="126"/>
      <c r="AF244" s="126"/>
      <c r="AP244" s="126"/>
      <c r="AZ244" s="126"/>
      <c r="BJ244" s="126"/>
      <c r="BK244" s="126"/>
      <c r="BT244" s="126"/>
      <c r="CD244" s="126"/>
      <c r="CN244" s="126"/>
      <c r="CX244" s="126"/>
      <c r="DH244" s="126"/>
      <c r="DR244" s="126"/>
      <c r="EB244" s="126"/>
      <c r="EL244" s="126"/>
      <c r="EV244" s="126"/>
      <c r="FF244" s="126"/>
      <c r="FP244" s="126"/>
      <c r="FZ244" s="126"/>
      <c r="GJ244" s="126"/>
      <c r="GT244" s="126"/>
      <c r="HD244" s="126"/>
      <c r="HN244" s="126"/>
      <c r="HX244" s="126"/>
    </row>
    <row xmlns:x14ac="http://schemas.microsoft.com/office/spreadsheetml/2009/9/ac" r="245" s="3" customFormat="true" x14ac:dyDescent="0.25">
      <c r="A245" s="387"/>
      <c r="B245" s="126"/>
      <c r="L245" s="126"/>
      <c r="V245" s="126"/>
      <c r="AF245" s="126"/>
      <c r="AP245" s="126"/>
      <c r="AZ245" s="126"/>
      <c r="BJ245" s="126"/>
      <c r="BK245" s="126"/>
      <c r="BT245" s="126"/>
      <c r="CD245" s="126"/>
      <c r="CN245" s="126"/>
      <c r="CX245" s="126"/>
      <c r="DH245" s="126"/>
      <c r="DR245" s="126"/>
      <c r="EB245" s="126"/>
      <c r="EL245" s="126"/>
      <c r="EV245" s="126"/>
      <c r="FF245" s="126"/>
      <c r="FP245" s="126"/>
      <c r="FZ245" s="126"/>
      <c r="GJ245" s="126"/>
      <c r="GT245" s="126"/>
      <c r="HD245" s="126"/>
      <c r="HN245" s="126"/>
      <c r="HX245" s="126"/>
    </row>
    <row xmlns:x14ac="http://schemas.microsoft.com/office/spreadsheetml/2009/9/ac" r="246" s="3" customFormat="true" x14ac:dyDescent="0.25">
      <c r="A246" s="387"/>
      <c r="B246" s="126"/>
      <c r="L246" s="126"/>
      <c r="V246" s="126"/>
      <c r="AF246" s="126"/>
      <c r="AP246" s="126"/>
      <c r="AZ246" s="126"/>
      <c r="BJ246" s="126"/>
      <c r="BK246" s="126"/>
      <c r="BT246" s="126"/>
      <c r="CD246" s="126"/>
      <c r="CN246" s="126"/>
      <c r="CX246" s="126"/>
      <c r="DH246" s="126"/>
      <c r="DR246" s="126"/>
      <c r="EB246" s="126"/>
      <c r="EL246" s="126"/>
      <c r="EV246" s="126"/>
      <c r="FF246" s="126"/>
      <c r="FP246" s="126"/>
      <c r="FZ246" s="126"/>
      <c r="GJ246" s="126"/>
      <c r="GT246" s="126"/>
      <c r="HD246" s="126"/>
      <c r="HN246" s="126"/>
      <c r="HX246" s="126"/>
    </row>
    <row xmlns:x14ac="http://schemas.microsoft.com/office/spreadsheetml/2009/9/ac" r="247" s="3" customFormat="true" x14ac:dyDescent="0.25">
      <c r="A247" s="387"/>
      <c r="B247" s="126"/>
      <c r="L247" s="126"/>
      <c r="V247" s="126"/>
      <c r="AF247" s="126"/>
      <c r="AP247" s="126"/>
      <c r="AZ247" s="126"/>
      <c r="BJ247" s="126"/>
      <c r="BK247" s="126"/>
      <c r="BT247" s="126"/>
      <c r="CD247" s="126"/>
      <c r="CN247" s="126"/>
      <c r="CX247" s="126"/>
      <c r="DH247" s="126"/>
      <c r="DR247" s="126"/>
      <c r="EB247" s="126"/>
      <c r="EL247" s="126"/>
      <c r="EV247" s="126"/>
      <c r="FF247" s="126"/>
      <c r="FP247" s="126"/>
      <c r="FZ247" s="126"/>
      <c r="GJ247" s="126"/>
      <c r="GT247" s="126"/>
      <c r="HD247" s="126"/>
      <c r="HN247" s="126"/>
      <c r="HX247" s="126"/>
    </row>
    <row xmlns:x14ac="http://schemas.microsoft.com/office/spreadsheetml/2009/9/ac" r="248" s="3" customFormat="true" x14ac:dyDescent="0.25">
      <c r="A248" s="387"/>
      <c r="B248" s="126"/>
      <c r="L248" s="126"/>
      <c r="V248" s="126"/>
      <c r="AF248" s="126"/>
      <c r="AP248" s="126"/>
      <c r="AZ248" s="126"/>
      <c r="BJ248" s="126"/>
      <c r="BK248" s="126"/>
      <c r="BT248" s="126"/>
      <c r="CD248" s="126"/>
      <c r="CN248" s="126"/>
      <c r="CX248" s="126"/>
      <c r="DH248" s="126"/>
      <c r="DR248" s="126"/>
      <c r="EB248" s="126"/>
      <c r="EL248" s="126"/>
      <c r="EV248" s="126"/>
      <c r="FF248" s="126"/>
      <c r="FP248" s="126"/>
      <c r="FZ248" s="126"/>
      <c r="GJ248" s="126"/>
      <c r="GT248" s="126"/>
      <c r="HD248" s="126"/>
      <c r="HN248" s="126"/>
      <c r="HX248" s="126"/>
    </row>
    <row xmlns:x14ac="http://schemas.microsoft.com/office/spreadsheetml/2009/9/ac" r="249" s="3" customFormat="true" x14ac:dyDescent="0.25">
      <c r="A249" s="387"/>
      <c r="B249" s="126"/>
      <c r="L249" s="126"/>
      <c r="V249" s="126"/>
      <c r="AF249" s="126"/>
      <c r="AP249" s="126"/>
      <c r="AZ249" s="126"/>
      <c r="BJ249" s="126"/>
      <c r="BK249" s="126"/>
      <c r="BT249" s="126"/>
      <c r="CD249" s="126"/>
      <c r="CN249" s="126"/>
      <c r="CX249" s="126"/>
      <c r="DH249" s="126"/>
      <c r="DR249" s="126"/>
      <c r="EB249" s="126"/>
      <c r="EL249" s="126"/>
      <c r="EV249" s="126"/>
      <c r="FF249" s="126"/>
      <c r="FP249" s="126"/>
      <c r="FZ249" s="126"/>
      <c r="GJ249" s="126"/>
      <c r="GT249" s="126"/>
      <c r="HD249" s="126"/>
      <c r="HN249" s="126"/>
      <c r="HX249" s="126"/>
    </row>
    <row xmlns:x14ac="http://schemas.microsoft.com/office/spreadsheetml/2009/9/ac" r="250" s="3" customFormat="true" x14ac:dyDescent="0.25">
      <c r="A250" s="387"/>
      <c r="B250" s="126"/>
      <c r="L250" s="126"/>
      <c r="V250" s="126"/>
      <c r="AF250" s="126"/>
      <c r="AP250" s="126"/>
      <c r="AZ250" s="126"/>
      <c r="BJ250" s="126"/>
      <c r="BK250" s="126"/>
      <c r="BT250" s="126"/>
      <c r="CD250" s="126"/>
      <c r="CN250" s="126"/>
      <c r="CX250" s="126"/>
      <c r="DH250" s="126"/>
      <c r="DR250" s="126"/>
      <c r="EB250" s="126"/>
      <c r="EL250" s="126"/>
      <c r="EV250" s="126"/>
      <c r="FF250" s="126"/>
      <c r="FP250" s="126"/>
      <c r="FZ250" s="126"/>
      <c r="GJ250" s="126"/>
      <c r="GT250" s="126"/>
      <c r="HD250" s="126"/>
      <c r="HN250" s="126"/>
      <c r="HX250" s="126"/>
    </row>
    <row xmlns:x14ac="http://schemas.microsoft.com/office/spreadsheetml/2009/9/ac" r="251" s="3" customFormat="true" x14ac:dyDescent="0.25">
      <c r="A251" s="387"/>
      <c r="B251" s="126"/>
      <c r="L251" s="126"/>
      <c r="V251" s="126"/>
      <c r="AF251" s="126"/>
      <c r="AP251" s="126"/>
      <c r="AZ251" s="126"/>
      <c r="BJ251" s="126"/>
      <c r="BK251" s="126"/>
      <c r="BT251" s="126"/>
      <c r="CD251" s="126"/>
      <c r="CN251" s="126"/>
      <c r="CX251" s="126"/>
      <c r="DH251" s="126"/>
      <c r="DR251" s="126"/>
      <c r="EB251" s="126"/>
      <c r="EL251" s="126"/>
      <c r="EV251" s="126"/>
      <c r="FF251" s="126"/>
      <c r="FP251" s="126"/>
      <c r="FZ251" s="126"/>
      <c r="GJ251" s="126"/>
      <c r="GT251" s="126"/>
      <c r="HD251" s="126"/>
      <c r="HN251" s="126"/>
      <c r="HX251" s="126"/>
    </row>
    <row xmlns:x14ac="http://schemas.microsoft.com/office/spreadsheetml/2009/9/ac" r="252" s="3" customFormat="true" x14ac:dyDescent="0.25">
      <c r="A252" s="387"/>
      <c r="B252" s="126"/>
      <c r="L252" s="126"/>
      <c r="V252" s="126"/>
      <c r="AF252" s="126"/>
      <c r="AP252" s="126"/>
      <c r="AZ252" s="126"/>
      <c r="BJ252" s="126"/>
      <c r="BK252" s="126"/>
      <c r="BT252" s="126"/>
      <c r="CD252" s="126"/>
      <c r="CN252" s="126"/>
      <c r="CX252" s="126"/>
      <c r="DH252" s="126"/>
      <c r="DR252" s="126"/>
      <c r="EB252" s="126"/>
      <c r="EL252" s="126"/>
      <c r="EV252" s="126"/>
      <c r="FF252" s="126"/>
      <c r="FP252" s="126"/>
      <c r="FZ252" s="126"/>
      <c r="GJ252" s="126"/>
      <c r="GT252" s="126"/>
      <c r="HD252" s="126"/>
      <c r="HN252" s="126"/>
      <c r="HX252" s="126"/>
    </row>
    <row xmlns:x14ac="http://schemas.microsoft.com/office/spreadsheetml/2009/9/ac" r="253" s="3" customFormat="true" x14ac:dyDescent="0.25">
      <c r="A253" s="387"/>
      <c r="B253" s="126"/>
      <c r="L253" s="126"/>
      <c r="V253" s="126"/>
      <c r="AF253" s="126"/>
      <c r="AP253" s="126"/>
      <c r="AZ253" s="126"/>
      <c r="BJ253" s="126"/>
      <c r="BK253" s="126"/>
      <c r="BT253" s="126"/>
      <c r="CD253" s="126"/>
      <c r="CN253" s="126"/>
      <c r="CX253" s="126"/>
      <c r="DH253" s="126"/>
      <c r="DR253" s="126"/>
      <c r="EB253" s="126"/>
      <c r="EL253" s="126"/>
      <c r="EV253" s="126"/>
      <c r="FF253" s="126"/>
      <c r="FP253" s="126"/>
      <c r="FZ253" s="126"/>
      <c r="GJ253" s="126"/>
      <c r="GT253" s="126"/>
      <c r="HD253" s="126"/>
      <c r="HN253" s="126"/>
      <c r="HX253" s="126"/>
    </row>
    <row xmlns:x14ac="http://schemas.microsoft.com/office/spreadsheetml/2009/9/ac" r="254" s="3" customFormat="true" x14ac:dyDescent="0.25">
      <c r="A254" s="387"/>
      <c r="B254" s="126"/>
      <c r="L254" s="126"/>
      <c r="V254" s="126"/>
      <c r="AF254" s="126"/>
      <c r="AP254" s="126"/>
      <c r="AZ254" s="126"/>
      <c r="BJ254" s="126"/>
      <c r="BK254" s="126"/>
      <c r="BT254" s="126"/>
      <c r="CD254" s="126"/>
      <c r="CN254" s="126"/>
      <c r="CX254" s="126"/>
      <c r="DH254" s="126"/>
      <c r="DR254" s="126"/>
      <c r="EB254" s="126"/>
      <c r="EL254" s="126"/>
      <c r="EV254" s="126"/>
      <c r="FF254" s="126"/>
      <c r="FP254" s="126"/>
      <c r="FZ254" s="126"/>
      <c r="GJ254" s="126"/>
      <c r="GT254" s="126"/>
      <c r="HD254" s="126"/>
      <c r="HN254" s="126"/>
      <c r="HX254" s="126"/>
    </row>
    <row xmlns:x14ac="http://schemas.microsoft.com/office/spreadsheetml/2009/9/ac" r="255" s="3" customFormat="true" x14ac:dyDescent="0.25">
      <c r="A255" s="387"/>
      <c r="B255" s="126"/>
      <c r="L255" s="126"/>
      <c r="V255" s="126"/>
      <c r="AF255" s="126"/>
      <c r="AP255" s="126"/>
      <c r="AZ255" s="126"/>
      <c r="BJ255" s="126"/>
      <c r="BK255" s="126"/>
      <c r="BT255" s="126"/>
      <c r="CD255" s="126"/>
      <c r="CN255" s="126"/>
      <c r="CX255" s="126"/>
      <c r="DH255" s="126"/>
      <c r="DR255" s="126"/>
      <c r="EB255" s="126"/>
      <c r="EL255" s="126"/>
      <c r="EV255" s="126"/>
      <c r="FF255" s="126"/>
      <c r="FP255" s="126"/>
      <c r="FZ255" s="126"/>
      <c r="GJ255" s="126"/>
      <c r="GT255" s="126"/>
      <c r="HD255" s="126"/>
      <c r="HN255" s="126"/>
      <c r="HX255" s="126"/>
    </row>
    <row xmlns:x14ac="http://schemas.microsoft.com/office/spreadsheetml/2009/9/ac" r="256" s="3" customFormat="true" x14ac:dyDescent="0.25">
      <c r="A256" s="387"/>
      <c r="B256" s="126"/>
      <c r="L256" s="126"/>
      <c r="V256" s="126"/>
      <c r="AF256" s="126"/>
      <c r="AP256" s="126"/>
      <c r="AZ256" s="126"/>
      <c r="BJ256" s="126"/>
      <c r="BK256" s="126"/>
      <c r="BT256" s="126"/>
      <c r="CD256" s="126"/>
      <c r="CN256" s="126"/>
      <c r="CX256" s="126"/>
      <c r="DH256" s="126"/>
      <c r="DR256" s="126"/>
      <c r="EB256" s="126"/>
      <c r="EL256" s="126"/>
      <c r="EV256" s="126"/>
      <c r="FF256" s="126"/>
      <c r="FP256" s="126"/>
      <c r="FZ256" s="126"/>
      <c r="GJ256" s="126"/>
      <c r="GT256" s="126"/>
      <c r="HD256" s="126"/>
      <c r="HN256" s="126"/>
      <c r="HX256" s="126"/>
    </row>
    <row xmlns:x14ac="http://schemas.microsoft.com/office/spreadsheetml/2009/9/ac" r="257" s="3" customFormat="true" x14ac:dyDescent="0.25">
      <c r="A257" s="387"/>
      <c r="B257" s="126"/>
      <c r="L257" s="126"/>
      <c r="V257" s="126"/>
      <c r="AF257" s="126"/>
      <c r="AP257" s="126"/>
      <c r="AZ257" s="126"/>
      <c r="BJ257" s="126"/>
      <c r="BK257" s="126"/>
      <c r="BT257" s="126"/>
      <c r="CD257" s="126"/>
      <c r="CN257" s="126"/>
      <c r="CX257" s="126"/>
      <c r="DH257" s="126"/>
      <c r="DR257" s="126"/>
      <c r="EB257" s="126"/>
      <c r="EL257" s="126"/>
      <c r="EV257" s="126"/>
      <c r="FF257" s="126"/>
      <c r="FP257" s="126"/>
      <c r="FZ257" s="126"/>
      <c r="GJ257" s="126"/>
      <c r="GT257" s="126"/>
      <c r="HD257" s="126"/>
      <c r="HN257" s="126"/>
      <c r="HX257" s="126"/>
    </row>
    <row xmlns:x14ac="http://schemas.microsoft.com/office/spreadsheetml/2009/9/ac" r="258" s="3" customFormat="true" x14ac:dyDescent="0.25">
      <c r="A258" s="387"/>
      <c r="B258" s="126"/>
      <c r="L258" s="126"/>
      <c r="V258" s="126"/>
      <c r="AF258" s="126"/>
      <c r="AP258" s="126"/>
      <c r="AZ258" s="126"/>
      <c r="BJ258" s="126"/>
      <c r="BK258" s="126"/>
      <c r="BT258" s="126"/>
      <c r="CD258" s="126"/>
      <c r="CN258" s="126"/>
      <c r="CX258" s="126"/>
      <c r="DH258" s="126"/>
      <c r="DR258" s="126"/>
      <c r="EB258" s="126"/>
      <c r="EL258" s="126"/>
      <c r="EV258" s="126"/>
      <c r="FF258" s="126"/>
      <c r="FP258" s="126"/>
      <c r="FZ258" s="126"/>
      <c r="GJ258" s="126"/>
      <c r="GT258" s="126"/>
      <c r="HD258" s="126"/>
      <c r="HN258" s="126"/>
      <c r="HX258" s="126"/>
    </row>
    <row xmlns:x14ac="http://schemas.microsoft.com/office/spreadsheetml/2009/9/ac" r="259" s="3" customFormat="true" x14ac:dyDescent="0.25">
      <c r="A259" s="387"/>
      <c r="B259" s="126"/>
      <c r="L259" s="126"/>
      <c r="V259" s="126"/>
      <c r="AF259" s="126"/>
      <c r="AP259" s="126"/>
      <c r="AZ259" s="126"/>
      <c r="BJ259" s="126"/>
      <c r="BK259" s="126"/>
      <c r="BT259" s="126"/>
      <c r="CD259" s="126"/>
      <c r="CN259" s="126"/>
      <c r="CX259" s="126"/>
      <c r="DH259" s="126"/>
      <c r="DR259" s="126"/>
      <c r="EB259" s="126"/>
      <c r="EL259" s="126"/>
      <c r="EV259" s="126"/>
      <c r="FF259" s="126"/>
      <c r="FP259" s="126"/>
      <c r="FZ259" s="126"/>
      <c r="GJ259" s="126"/>
      <c r="GT259" s="126"/>
      <c r="HD259" s="126"/>
      <c r="HN259" s="126"/>
      <c r="HX259" s="126"/>
    </row>
    <row xmlns:x14ac="http://schemas.microsoft.com/office/spreadsheetml/2009/9/ac" r="260" s="3" customFormat="true" x14ac:dyDescent="0.25">
      <c r="A260" s="387"/>
      <c r="B260" s="126"/>
      <c r="L260" s="126"/>
      <c r="V260" s="126"/>
      <c r="AF260" s="126"/>
      <c r="AP260" s="126"/>
      <c r="AZ260" s="126"/>
      <c r="BJ260" s="126"/>
      <c r="BK260" s="126"/>
      <c r="BT260" s="126"/>
      <c r="CD260" s="126"/>
      <c r="CN260" s="126"/>
      <c r="CX260" s="126"/>
      <c r="DH260" s="126"/>
      <c r="DR260" s="126"/>
      <c r="EB260" s="126"/>
      <c r="EL260" s="126"/>
      <c r="EV260" s="126"/>
      <c r="FF260" s="126"/>
      <c r="FP260" s="126"/>
      <c r="FZ260" s="126"/>
      <c r="GJ260" s="126"/>
      <c r="GT260" s="126"/>
      <c r="HD260" s="126"/>
      <c r="HN260" s="126"/>
      <c r="HX260" s="126"/>
    </row>
    <row xmlns:x14ac="http://schemas.microsoft.com/office/spreadsheetml/2009/9/ac" r="261" s="3" customFormat="true" x14ac:dyDescent="0.25">
      <c r="A261" s="387"/>
      <c r="B261" s="126"/>
      <c r="L261" s="126"/>
      <c r="V261" s="126"/>
      <c r="AF261" s="126"/>
      <c r="AP261" s="126"/>
      <c r="AZ261" s="126"/>
      <c r="BJ261" s="126"/>
      <c r="BK261" s="126"/>
      <c r="BT261" s="126"/>
      <c r="CD261" s="126"/>
      <c r="CN261" s="126"/>
      <c r="CX261" s="126"/>
      <c r="DH261" s="126"/>
      <c r="DR261" s="126"/>
      <c r="EB261" s="126"/>
      <c r="EL261" s="126"/>
      <c r="EV261" s="126"/>
      <c r="FF261" s="126"/>
      <c r="FP261" s="126"/>
      <c r="FZ261" s="126"/>
      <c r="GJ261" s="126"/>
      <c r="GT261" s="126"/>
      <c r="HD261" s="126"/>
      <c r="HN261" s="126"/>
      <c r="HX261" s="126"/>
    </row>
    <row xmlns:x14ac="http://schemas.microsoft.com/office/spreadsheetml/2009/9/ac" r="262" s="3" customFormat="true" x14ac:dyDescent="0.25">
      <c r="A262" s="387"/>
      <c r="B262" s="126"/>
      <c r="L262" s="126"/>
      <c r="V262" s="126"/>
      <c r="AF262" s="126"/>
      <c r="AP262" s="126"/>
      <c r="AZ262" s="126"/>
      <c r="BJ262" s="126"/>
      <c r="BK262" s="126"/>
      <c r="BT262" s="126"/>
      <c r="CD262" s="126"/>
      <c r="CN262" s="126"/>
      <c r="CX262" s="126"/>
      <c r="DH262" s="126"/>
      <c r="DR262" s="126"/>
      <c r="EB262" s="126"/>
      <c r="EL262" s="126"/>
      <c r="EV262" s="126"/>
      <c r="FF262" s="126"/>
      <c r="FP262" s="126"/>
      <c r="FZ262" s="126"/>
      <c r="GJ262" s="126"/>
      <c r="GT262" s="126"/>
      <c r="HD262" s="126"/>
      <c r="HN262" s="126"/>
      <c r="HX262" s="126"/>
    </row>
    <row xmlns:x14ac="http://schemas.microsoft.com/office/spreadsheetml/2009/9/ac" r="263" s="3" customFormat="true" x14ac:dyDescent="0.25">
      <c r="A263" s="387"/>
      <c r="B263" s="126"/>
      <c r="L263" s="126"/>
      <c r="V263" s="126"/>
      <c r="AF263" s="126"/>
      <c r="AP263" s="126"/>
      <c r="AZ263" s="126"/>
      <c r="BJ263" s="126"/>
      <c r="BK263" s="126"/>
      <c r="BT263" s="126"/>
      <c r="CD263" s="126"/>
      <c r="CN263" s="126"/>
      <c r="CX263" s="126"/>
      <c r="DH263" s="126"/>
      <c r="DR263" s="126"/>
      <c r="EB263" s="126"/>
      <c r="EL263" s="126"/>
      <c r="EV263" s="126"/>
      <c r="FF263" s="126"/>
      <c r="FP263" s="126"/>
      <c r="FZ263" s="126"/>
      <c r="GJ263" s="126"/>
      <c r="GT263" s="126"/>
      <c r="HD263" s="126"/>
      <c r="HN263" s="126"/>
      <c r="HX263" s="126"/>
    </row>
    <row xmlns:x14ac="http://schemas.microsoft.com/office/spreadsheetml/2009/9/ac" r="264" s="3" customFormat="true" x14ac:dyDescent="0.25">
      <c r="A264" s="387"/>
      <c r="B264" s="126"/>
      <c r="L264" s="126"/>
      <c r="V264" s="126"/>
      <c r="AF264" s="126"/>
      <c r="AP264" s="126"/>
      <c r="AZ264" s="126"/>
      <c r="BJ264" s="126"/>
      <c r="BK264" s="126"/>
      <c r="BT264" s="126"/>
      <c r="CD264" s="126"/>
      <c r="CN264" s="126"/>
      <c r="CX264" s="126"/>
      <c r="DH264" s="126"/>
      <c r="DR264" s="126"/>
      <c r="EB264" s="126"/>
      <c r="EL264" s="126"/>
      <c r="EV264" s="126"/>
      <c r="FF264" s="126"/>
      <c r="FP264" s="126"/>
      <c r="FZ264" s="126"/>
      <c r="GJ264" s="126"/>
      <c r="GT264" s="126"/>
      <c r="HD264" s="126"/>
      <c r="HN264" s="126"/>
      <c r="HX264" s="126"/>
    </row>
    <row xmlns:x14ac="http://schemas.microsoft.com/office/spreadsheetml/2009/9/ac" r="265" s="3" customFormat="true" x14ac:dyDescent="0.25">
      <c r="A265" s="387"/>
      <c r="B265" s="126"/>
      <c r="L265" s="126"/>
      <c r="V265" s="126"/>
      <c r="AF265" s="126"/>
      <c r="AP265" s="126"/>
      <c r="AZ265" s="126"/>
      <c r="BJ265" s="126"/>
      <c r="BK265" s="126"/>
      <c r="BT265" s="126"/>
      <c r="CD265" s="126"/>
      <c r="CN265" s="126"/>
      <c r="CX265" s="126"/>
      <c r="DH265" s="126"/>
      <c r="DR265" s="126"/>
      <c r="EB265" s="126"/>
      <c r="EL265" s="126"/>
      <c r="EV265" s="126"/>
      <c r="FF265" s="126"/>
      <c r="FP265" s="126"/>
      <c r="FZ265" s="126"/>
      <c r="GJ265" s="126"/>
      <c r="GT265" s="126"/>
      <c r="HD265" s="126"/>
      <c r="HN265" s="126"/>
      <c r="HX265" s="126"/>
    </row>
    <row xmlns:x14ac="http://schemas.microsoft.com/office/spreadsheetml/2009/9/ac" r="266" s="3" customFormat="true" x14ac:dyDescent="0.25">
      <c r="A266" s="387"/>
      <c r="B266" s="126"/>
      <c r="L266" s="126"/>
      <c r="V266" s="126"/>
      <c r="AF266" s="126"/>
      <c r="AP266" s="126"/>
      <c r="AZ266" s="126"/>
      <c r="BJ266" s="126"/>
      <c r="BK266" s="126"/>
      <c r="BT266" s="126"/>
      <c r="CD266" s="126"/>
      <c r="CN266" s="126"/>
      <c r="CX266" s="126"/>
      <c r="DH266" s="126"/>
      <c r="DR266" s="126"/>
      <c r="EB266" s="126"/>
      <c r="EL266" s="126"/>
      <c r="EV266" s="126"/>
      <c r="FF266" s="126"/>
      <c r="FP266" s="126"/>
      <c r="FZ266" s="126"/>
      <c r="GJ266" s="126"/>
      <c r="GT266" s="126"/>
      <c r="HD266" s="126"/>
      <c r="HN266" s="126"/>
      <c r="HX266" s="126"/>
    </row>
    <row xmlns:x14ac="http://schemas.microsoft.com/office/spreadsheetml/2009/9/ac" r="267" s="3" customFormat="true" x14ac:dyDescent="0.25">
      <c r="A267" s="387"/>
      <c r="B267" s="126"/>
      <c r="L267" s="126"/>
      <c r="V267" s="126"/>
      <c r="AF267" s="126"/>
      <c r="AP267" s="126"/>
      <c r="AZ267" s="126"/>
      <c r="BJ267" s="126"/>
      <c r="BK267" s="126"/>
      <c r="BT267" s="126"/>
      <c r="CD267" s="126"/>
      <c r="CN267" s="126"/>
      <c r="CX267" s="126"/>
      <c r="DH267" s="126"/>
      <c r="DR267" s="126"/>
      <c r="EB267" s="126"/>
      <c r="EL267" s="126"/>
      <c r="EV267" s="126"/>
      <c r="FF267" s="126"/>
      <c r="FP267" s="126"/>
      <c r="FZ267" s="126"/>
      <c r="GJ267" s="126"/>
      <c r="GT267" s="126"/>
      <c r="HD267" s="126"/>
      <c r="HN267" s="126"/>
      <c r="HX267" s="126"/>
    </row>
    <row xmlns:x14ac="http://schemas.microsoft.com/office/spreadsheetml/2009/9/ac" r="268" s="3" customFormat="true" x14ac:dyDescent="0.25">
      <c r="A268" s="387"/>
      <c r="B268" s="126"/>
      <c r="L268" s="126"/>
      <c r="V268" s="126"/>
      <c r="AF268" s="126"/>
      <c r="AP268" s="126"/>
      <c r="AZ268" s="126"/>
      <c r="BJ268" s="126"/>
      <c r="BK268" s="126"/>
      <c r="BT268" s="126"/>
      <c r="CD268" s="126"/>
      <c r="CN268" s="126"/>
      <c r="CX268" s="126"/>
      <c r="DH268" s="126"/>
      <c r="DR268" s="126"/>
      <c r="EB268" s="126"/>
      <c r="EL268" s="126"/>
      <c r="EV268" s="126"/>
      <c r="FF268" s="126"/>
      <c r="FP268" s="126"/>
      <c r="FZ268" s="126"/>
      <c r="GJ268" s="126"/>
      <c r="GT268" s="126"/>
      <c r="HD268" s="126"/>
      <c r="HN268" s="126"/>
      <c r="HX268" s="126"/>
    </row>
    <row xmlns:x14ac="http://schemas.microsoft.com/office/spreadsheetml/2009/9/ac" r="269" s="3" customFormat="true" x14ac:dyDescent="0.25">
      <c r="A269" s="387"/>
      <c r="B269" s="126"/>
      <c r="L269" s="126"/>
      <c r="V269" s="126"/>
      <c r="AF269" s="126"/>
      <c r="AP269" s="126"/>
      <c r="AZ269" s="126"/>
      <c r="BJ269" s="126"/>
      <c r="BK269" s="126"/>
      <c r="BT269" s="126"/>
      <c r="CD269" s="126"/>
      <c r="CN269" s="126"/>
      <c r="CX269" s="126"/>
      <c r="DH269" s="126"/>
      <c r="DR269" s="126"/>
      <c r="EB269" s="126"/>
      <c r="EL269" s="126"/>
      <c r="EV269" s="126"/>
      <c r="FF269" s="126"/>
      <c r="FP269" s="126"/>
      <c r="FZ269" s="126"/>
      <c r="GJ269" s="126"/>
      <c r="GT269" s="126"/>
      <c r="HD269" s="126"/>
      <c r="HN269" s="126"/>
      <c r="HX269" s="126"/>
    </row>
    <row xmlns:x14ac="http://schemas.microsoft.com/office/spreadsheetml/2009/9/ac" r="270" s="3" customFormat="true" x14ac:dyDescent="0.25">
      <c r="A270" s="387"/>
      <c r="B270" s="126"/>
      <c r="L270" s="126"/>
      <c r="V270" s="126"/>
      <c r="AF270" s="126"/>
      <c r="AP270" s="126"/>
      <c r="AZ270" s="126"/>
      <c r="BJ270" s="126"/>
      <c r="BK270" s="126"/>
      <c r="BT270" s="126"/>
      <c r="CD270" s="126"/>
      <c r="CN270" s="126"/>
      <c r="CX270" s="126"/>
      <c r="DH270" s="126"/>
      <c r="DR270" s="126"/>
      <c r="EB270" s="126"/>
      <c r="EL270" s="126"/>
      <c r="EV270" s="126"/>
      <c r="FF270" s="126"/>
      <c r="FP270" s="126"/>
      <c r="FZ270" s="126"/>
      <c r="GJ270" s="126"/>
      <c r="GT270" s="126"/>
      <c r="HD270" s="126"/>
      <c r="HN270" s="126"/>
      <c r="HX270" s="126"/>
    </row>
    <row xmlns:x14ac="http://schemas.microsoft.com/office/spreadsheetml/2009/9/ac" r="271" s="3" customFormat="true" x14ac:dyDescent="0.25">
      <c r="A271" s="387"/>
      <c r="B271" s="126"/>
      <c r="L271" s="126"/>
      <c r="V271" s="126"/>
      <c r="AF271" s="126"/>
      <c r="AP271" s="126"/>
      <c r="AZ271" s="126"/>
      <c r="BJ271" s="126"/>
      <c r="BK271" s="126"/>
      <c r="BT271" s="126"/>
      <c r="CD271" s="126"/>
      <c r="CN271" s="126"/>
      <c r="CX271" s="126"/>
      <c r="DH271" s="126"/>
      <c r="DR271" s="126"/>
      <c r="EB271" s="126"/>
      <c r="EL271" s="126"/>
      <c r="EV271" s="126"/>
      <c r="FF271" s="126"/>
      <c r="FP271" s="126"/>
      <c r="FZ271" s="126"/>
      <c r="GJ271" s="126"/>
      <c r="GT271" s="126"/>
      <c r="HD271" s="126"/>
      <c r="HN271" s="126"/>
      <c r="HX271" s="126"/>
    </row>
    <row xmlns:x14ac="http://schemas.microsoft.com/office/spreadsheetml/2009/9/ac" r="272" s="3" customFormat="true" x14ac:dyDescent="0.25">
      <c r="A272" s="387"/>
      <c r="B272" s="126"/>
      <c r="L272" s="126"/>
      <c r="V272" s="126"/>
      <c r="AF272" s="126"/>
      <c r="AP272" s="126"/>
      <c r="AZ272" s="126"/>
      <c r="BJ272" s="126"/>
      <c r="BK272" s="126"/>
      <c r="BT272" s="126"/>
      <c r="CD272" s="126"/>
      <c r="CN272" s="126"/>
      <c r="CX272" s="126"/>
      <c r="DH272" s="126"/>
      <c r="DR272" s="126"/>
      <c r="EB272" s="126"/>
      <c r="EL272" s="126"/>
      <c r="EV272" s="126"/>
      <c r="FF272" s="126"/>
      <c r="FP272" s="126"/>
      <c r="FZ272" s="126"/>
      <c r="GJ272" s="126"/>
      <c r="GT272" s="126"/>
      <c r="HD272" s="126"/>
      <c r="HN272" s="126"/>
      <c r="HX272" s="126"/>
    </row>
    <row xmlns:x14ac="http://schemas.microsoft.com/office/spreadsheetml/2009/9/ac" r="273" s="3" customFormat="true" x14ac:dyDescent="0.25">
      <c r="A273" s="387"/>
      <c r="B273" s="126"/>
      <c r="L273" s="126"/>
      <c r="V273" s="126"/>
      <c r="AF273" s="126"/>
      <c r="AP273" s="126"/>
      <c r="AZ273" s="126"/>
      <c r="BJ273" s="126"/>
      <c r="BK273" s="126"/>
      <c r="BT273" s="126"/>
      <c r="CD273" s="126"/>
      <c r="CN273" s="126"/>
      <c r="CX273" s="126"/>
      <c r="DH273" s="126"/>
      <c r="DR273" s="126"/>
      <c r="EB273" s="126"/>
      <c r="EL273" s="126"/>
      <c r="EV273" s="126"/>
      <c r="FF273" s="126"/>
      <c r="FP273" s="126"/>
      <c r="FZ273" s="126"/>
      <c r="GJ273" s="126"/>
      <c r="GT273" s="126"/>
      <c r="HD273" s="126"/>
      <c r="HN273" s="126"/>
      <c r="HX273" s="126"/>
    </row>
    <row xmlns:x14ac="http://schemas.microsoft.com/office/spreadsheetml/2009/9/ac" r="274" s="3" customFormat="true" x14ac:dyDescent="0.25">
      <c r="A274" s="387"/>
      <c r="B274" s="126"/>
      <c r="L274" s="126"/>
      <c r="V274" s="126"/>
      <c r="AF274" s="126"/>
      <c r="AP274" s="126"/>
      <c r="AZ274" s="126"/>
      <c r="BJ274" s="126"/>
      <c r="BK274" s="126"/>
      <c r="BT274" s="126"/>
      <c r="CD274" s="126"/>
      <c r="CN274" s="126"/>
      <c r="CX274" s="126"/>
      <c r="DH274" s="126"/>
      <c r="DR274" s="126"/>
      <c r="EB274" s="126"/>
      <c r="EL274" s="126"/>
      <c r="EV274" s="126"/>
      <c r="FF274" s="126"/>
      <c r="FP274" s="126"/>
      <c r="FZ274" s="126"/>
      <c r="GJ274" s="126"/>
      <c r="GT274" s="126"/>
      <c r="HD274" s="126"/>
      <c r="HN274" s="126"/>
      <c r="HX274" s="126"/>
    </row>
    <row xmlns:x14ac="http://schemas.microsoft.com/office/spreadsheetml/2009/9/ac" r="275" s="3" customFormat="true" x14ac:dyDescent="0.25">
      <c r="A275" s="387"/>
      <c r="B275" s="126"/>
      <c r="L275" s="126"/>
      <c r="V275" s="126"/>
      <c r="AF275" s="126"/>
      <c r="AP275" s="126"/>
      <c r="AZ275" s="126"/>
      <c r="BJ275" s="126"/>
      <c r="BK275" s="126"/>
      <c r="BT275" s="126"/>
      <c r="CD275" s="126"/>
      <c r="CN275" s="126"/>
      <c r="CX275" s="126"/>
      <c r="DH275" s="126"/>
      <c r="DR275" s="126"/>
      <c r="EB275" s="126"/>
      <c r="EL275" s="126"/>
      <c r="EV275" s="126"/>
      <c r="FF275" s="126"/>
      <c r="FP275" s="126"/>
      <c r="FZ275" s="126"/>
      <c r="GJ275" s="126"/>
      <c r="GT275" s="126"/>
      <c r="HD275" s="126"/>
      <c r="HN275" s="126"/>
      <c r="HX275" s="126"/>
    </row>
    <row xmlns:x14ac="http://schemas.microsoft.com/office/spreadsheetml/2009/9/ac" r="276" s="3" customFormat="true" x14ac:dyDescent="0.25">
      <c r="A276" s="387"/>
      <c r="B276" s="126"/>
      <c r="L276" s="126"/>
      <c r="V276" s="126"/>
      <c r="AF276" s="126"/>
      <c r="AP276" s="126"/>
      <c r="AZ276" s="126"/>
      <c r="BJ276" s="126"/>
      <c r="BK276" s="126"/>
      <c r="BT276" s="126"/>
      <c r="CD276" s="126"/>
      <c r="CN276" s="126"/>
      <c r="CX276" s="126"/>
      <c r="DH276" s="126"/>
      <c r="DR276" s="126"/>
      <c r="EB276" s="126"/>
      <c r="EL276" s="126"/>
      <c r="EV276" s="126"/>
      <c r="FF276" s="126"/>
      <c r="FP276" s="126"/>
      <c r="FZ276" s="126"/>
      <c r="GJ276" s="126"/>
      <c r="GT276" s="126"/>
      <c r="HD276" s="126"/>
      <c r="HN276" s="126"/>
      <c r="HX276" s="126"/>
    </row>
    <row xmlns:x14ac="http://schemas.microsoft.com/office/spreadsheetml/2009/9/ac" r="277" s="3" customFormat="true" x14ac:dyDescent="0.25">
      <c r="A277" s="387"/>
      <c r="B277" s="126"/>
      <c r="L277" s="126"/>
      <c r="V277" s="126"/>
      <c r="AF277" s="126"/>
      <c r="AP277" s="126"/>
      <c r="AZ277" s="126"/>
      <c r="BJ277" s="126"/>
      <c r="BK277" s="126"/>
      <c r="BT277" s="126"/>
      <c r="CD277" s="126"/>
      <c r="CN277" s="126"/>
      <c r="CX277" s="126"/>
      <c r="DH277" s="126"/>
      <c r="DR277" s="126"/>
      <c r="EB277" s="126"/>
      <c r="EL277" s="126"/>
      <c r="EV277" s="126"/>
      <c r="FF277" s="126"/>
      <c r="FP277" s="126"/>
      <c r="FZ277" s="126"/>
      <c r="GJ277" s="126"/>
      <c r="GT277" s="126"/>
      <c r="HD277" s="126"/>
      <c r="HN277" s="126"/>
      <c r="HX277" s="126"/>
    </row>
    <row xmlns:x14ac="http://schemas.microsoft.com/office/spreadsheetml/2009/9/ac" r="278" s="3" customFormat="true" x14ac:dyDescent="0.25">
      <c r="A278" s="387"/>
      <c r="B278" s="126"/>
      <c r="L278" s="126"/>
      <c r="V278" s="126"/>
      <c r="AF278" s="126"/>
      <c r="AP278" s="126"/>
      <c r="AZ278" s="126"/>
      <c r="BJ278" s="126"/>
      <c r="BK278" s="126"/>
      <c r="BT278" s="126"/>
      <c r="CD278" s="126"/>
      <c r="CN278" s="126"/>
      <c r="CX278" s="126"/>
      <c r="DH278" s="126"/>
      <c r="DR278" s="126"/>
      <c r="EB278" s="126"/>
      <c r="EL278" s="126"/>
      <c r="EV278" s="126"/>
      <c r="FF278" s="126"/>
      <c r="FP278" s="126"/>
      <c r="FZ278" s="126"/>
      <c r="GJ278" s="126"/>
      <c r="GT278" s="126"/>
      <c r="HD278" s="126"/>
      <c r="HN278" s="126"/>
      <c r="HX278" s="126"/>
    </row>
    <row xmlns:x14ac="http://schemas.microsoft.com/office/spreadsheetml/2009/9/ac" r="279" s="3" customFormat="true" x14ac:dyDescent="0.25">
      <c r="A279" s="387"/>
      <c r="B279" s="126"/>
      <c r="L279" s="126"/>
      <c r="V279" s="126"/>
      <c r="AF279" s="126"/>
      <c r="AP279" s="126"/>
      <c r="AZ279" s="126"/>
      <c r="BJ279" s="126"/>
      <c r="BK279" s="126"/>
      <c r="BT279" s="126"/>
      <c r="CD279" s="126"/>
      <c r="CN279" s="126"/>
      <c r="CX279" s="126"/>
      <c r="DH279" s="126"/>
      <c r="DR279" s="126"/>
      <c r="EB279" s="126"/>
      <c r="EL279" s="126"/>
      <c r="EV279" s="126"/>
      <c r="FF279" s="126"/>
      <c r="FP279" s="126"/>
      <c r="FZ279" s="126"/>
      <c r="GJ279" s="126"/>
      <c r="GT279" s="126"/>
      <c r="HD279" s="126"/>
      <c r="HN279" s="126"/>
      <c r="HX279" s="126"/>
    </row>
    <row xmlns:x14ac="http://schemas.microsoft.com/office/spreadsheetml/2009/9/ac" r="280" s="3" customFormat="true" x14ac:dyDescent="0.25">
      <c r="A280" s="387"/>
      <c r="B280" s="126"/>
      <c r="L280" s="126"/>
      <c r="V280" s="126"/>
      <c r="AF280" s="126"/>
      <c r="AP280" s="126"/>
      <c r="AZ280" s="126"/>
      <c r="BJ280" s="126"/>
      <c r="BK280" s="126"/>
      <c r="BT280" s="126"/>
      <c r="CD280" s="126"/>
      <c r="CN280" s="126"/>
      <c r="CX280" s="126"/>
      <c r="DH280" s="126"/>
      <c r="DR280" s="126"/>
      <c r="EB280" s="126"/>
      <c r="EL280" s="126"/>
      <c r="EV280" s="126"/>
      <c r="FF280" s="126"/>
      <c r="FP280" s="126"/>
      <c r="FZ280" s="126"/>
      <c r="GJ280" s="126"/>
      <c r="GT280" s="126"/>
      <c r="HD280" s="126"/>
      <c r="HN280" s="126"/>
      <c r="HX280" s="126"/>
    </row>
    <row xmlns:x14ac="http://schemas.microsoft.com/office/spreadsheetml/2009/9/ac" r="281" s="3" customFormat="true" x14ac:dyDescent="0.25">
      <c r="A281" s="387"/>
      <c r="B281" s="126"/>
      <c r="L281" s="126"/>
      <c r="V281" s="126"/>
      <c r="AF281" s="126"/>
      <c r="AP281" s="126"/>
      <c r="AZ281" s="126"/>
      <c r="BJ281" s="126"/>
      <c r="BK281" s="126"/>
      <c r="BT281" s="126"/>
      <c r="CD281" s="126"/>
      <c r="CN281" s="126"/>
      <c r="CX281" s="126"/>
      <c r="DH281" s="126"/>
      <c r="DR281" s="126"/>
      <c r="EB281" s="126"/>
      <c r="EL281" s="126"/>
      <c r="EV281" s="126"/>
      <c r="FF281" s="126"/>
      <c r="FP281" s="126"/>
      <c r="FZ281" s="126"/>
      <c r="GJ281" s="126"/>
      <c r="GT281" s="126"/>
      <c r="HD281" s="126"/>
      <c r="HN281" s="126"/>
      <c r="HX281" s="126"/>
    </row>
    <row xmlns:x14ac="http://schemas.microsoft.com/office/spreadsheetml/2009/9/ac" r="282" s="3" customFormat="true" x14ac:dyDescent="0.25">
      <c r="A282" s="387"/>
      <c r="B282" s="126"/>
      <c r="L282" s="126"/>
      <c r="V282" s="126"/>
      <c r="AF282" s="126"/>
      <c r="AP282" s="126"/>
      <c r="AZ282" s="126"/>
      <c r="BJ282" s="126"/>
      <c r="BK282" s="126"/>
      <c r="BT282" s="126"/>
      <c r="CD282" s="126"/>
      <c r="CN282" s="126"/>
      <c r="CX282" s="126"/>
      <c r="DH282" s="126"/>
      <c r="DR282" s="126"/>
      <c r="EB282" s="126"/>
      <c r="EL282" s="126"/>
      <c r="EV282" s="126"/>
      <c r="FF282" s="126"/>
      <c r="FP282" s="126"/>
      <c r="FZ282" s="126"/>
      <c r="GJ282" s="126"/>
      <c r="GT282" s="126"/>
      <c r="HD282" s="126"/>
      <c r="HN282" s="126"/>
      <c r="HX282" s="126"/>
    </row>
    <row xmlns:x14ac="http://schemas.microsoft.com/office/spreadsheetml/2009/9/ac" r="283" s="3" customFormat="true" x14ac:dyDescent="0.25">
      <c r="A283" s="387"/>
      <c r="B283" s="126"/>
      <c r="L283" s="126"/>
      <c r="V283" s="126"/>
      <c r="AF283" s="126"/>
      <c r="AP283" s="126"/>
      <c r="AZ283" s="126"/>
      <c r="BJ283" s="126"/>
      <c r="BK283" s="126"/>
      <c r="BT283" s="126"/>
      <c r="CD283" s="126"/>
      <c r="CN283" s="126"/>
      <c r="CX283" s="126"/>
      <c r="DH283" s="126"/>
      <c r="DR283" s="126"/>
      <c r="EB283" s="126"/>
      <c r="EL283" s="126"/>
      <c r="EV283" s="126"/>
      <c r="FF283" s="126"/>
      <c r="FP283" s="126"/>
      <c r="FZ283" s="126"/>
      <c r="GJ283" s="126"/>
      <c r="GT283" s="126"/>
      <c r="HD283" s="126"/>
      <c r="HN283" s="126"/>
      <c r="HX283" s="126"/>
    </row>
    <row xmlns:x14ac="http://schemas.microsoft.com/office/spreadsheetml/2009/9/ac" r="284" s="3" customFormat="true" x14ac:dyDescent="0.25">
      <c r="A284" s="387"/>
      <c r="B284" s="126"/>
      <c r="L284" s="126"/>
      <c r="V284" s="126"/>
      <c r="AF284" s="126"/>
      <c r="AP284" s="126"/>
      <c r="AZ284" s="126"/>
      <c r="BJ284" s="126"/>
      <c r="BK284" s="126"/>
      <c r="BT284" s="126"/>
      <c r="CD284" s="126"/>
      <c r="CN284" s="126"/>
      <c r="CX284" s="126"/>
      <c r="DH284" s="126"/>
      <c r="DR284" s="126"/>
      <c r="EB284" s="126"/>
      <c r="EL284" s="126"/>
      <c r="EV284" s="126"/>
      <c r="FF284" s="126"/>
      <c r="FP284" s="126"/>
      <c r="FZ284" s="126"/>
      <c r="GJ284" s="126"/>
      <c r="GT284" s="126"/>
      <c r="HD284" s="126"/>
      <c r="HN284" s="126"/>
      <c r="HX284" s="126"/>
    </row>
    <row xmlns:x14ac="http://schemas.microsoft.com/office/spreadsheetml/2009/9/ac" r="285" s="3" customFormat="true" x14ac:dyDescent="0.25">
      <c r="A285" s="387"/>
      <c r="B285" s="126"/>
      <c r="L285" s="126"/>
      <c r="V285" s="126"/>
      <c r="AF285" s="126"/>
      <c r="AP285" s="126"/>
      <c r="AZ285" s="126"/>
      <c r="BJ285" s="126"/>
      <c r="BK285" s="126"/>
      <c r="BT285" s="126"/>
      <c r="CD285" s="126"/>
      <c r="CN285" s="126"/>
      <c r="CX285" s="126"/>
      <c r="DH285" s="126"/>
      <c r="DR285" s="126"/>
      <c r="EB285" s="126"/>
      <c r="EL285" s="126"/>
      <c r="EV285" s="126"/>
      <c r="FF285" s="126"/>
      <c r="FP285" s="126"/>
      <c r="FZ285" s="126"/>
      <c r="GJ285" s="126"/>
      <c r="GT285" s="126"/>
      <c r="HD285" s="126"/>
      <c r="HN285" s="126"/>
      <c r="HX285" s="126"/>
    </row>
    <row xmlns:x14ac="http://schemas.microsoft.com/office/spreadsheetml/2009/9/ac" r="286" s="3" customFormat="true" x14ac:dyDescent="0.25">
      <c r="A286" s="387"/>
      <c r="B286" s="126"/>
      <c r="L286" s="126"/>
      <c r="V286" s="126"/>
      <c r="AF286" s="126"/>
      <c r="AP286" s="126"/>
      <c r="AZ286" s="126"/>
      <c r="BJ286" s="126"/>
      <c r="BK286" s="126"/>
      <c r="BT286" s="126"/>
      <c r="CD286" s="126"/>
      <c r="CN286" s="126"/>
      <c r="CX286" s="126"/>
      <c r="DH286" s="126"/>
      <c r="DR286" s="126"/>
      <c r="EB286" s="126"/>
      <c r="EL286" s="126"/>
      <c r="EV286" s="126"/>
      <c r="FF286" s="126"/>
      <c r="FP286" s="126"/>
      <c r="FZ286" s="126"/>
      <c r="GJ286" s="126"/>
      <c r="GT286" s="126"/>
      <c r="HD286" s="126"/>
      <c r="HN286" s="126"/>
      <c r="HX286" s="126"/>
    </row>
    <row xmlns:x14ac="http://schemas.microsoft.com/office/spreadsheetml/2009/9/ac" r="287" s="3" customFormat="true" x14ac:dyDescent="0.25">
      <c r="A287" s="387"/>
      <c r="B287" s="126"/>
      <c r="L287" s="126"/>
      <c r="V287" s="126"/>
      <c r="AF287" s="126"/>
      <c r="AP287" s="126"/>
      <c r="AZ287" s="126"/>
      <c r="BJ287" s="126"/>
      <c r="BK287" s="126"/>
      <c r="BT287" s="126"/>
      <c r="CD287" s="126"/>
      <c r="CN287" s="126"/>
      <c r="CX287" s="126"/>
      <c r="DH287" s="126"/>
      <c r="DR287" s="126"/>
      <c r="EB287" s="126"/>
      <c r="EL287" s="126"/>
      <c r="EV287" s="126"/>
      <c r="FF287" s="126"/>
      <c r="FP287" s="126"/>
      <c r="FZ287" s="126"/>
      <c r="GJ287" s="126"/>
      <c r="GT287" s="126"/>
      <c r="HD287" s="126"/>
      <c r="HN287" s="126"/>
      <c r="HX287" s="126"/>
    </row>
    <row xmlns:x14ac="http://schemas.microsoft.com/office/spreadsheetml/2009/9/ac" r="288" s="3" customFormat="true" x14ac:dyDescent="0.25">
      <c r="A288" s="387"/>
      <c r="B288" s="126"/>
      <c r="L288" s="126"/>
      <c r="V288" s="126"/>
      <c r="AF288" s="126"/>
      <c r="AP288" s="126"/>
      <c r="AZ288" s="126"/>
      <c r="BJ288" s="126"/>
      <c r="BK288" s="126"/>
      <c r="BT288" s="126"/>
      <c r="CD288" s="126"/>
      <c r="CN288" s="126"/>
      <c r="CX288" s="126"/>
      <c r="DH288" s="126"/>
      <c r="DR288" s="126"/>
      <c r="EB288" s="126"/>
      <c r="EL288" s="126"/>
      <c r="EV288" s="126"/>
      <c r="FF288" s="126"/>
      <c r="FP288" s="126"/>
      <c r="FZ288" s="126"/>
      <c r="GJ288" s="126"/>
      <c r="GT288" s="126"/>
      <c r="HD288" s="126"/>
      <c r="HN288" s="126"/>
      <c r="HX288" s="126"/>
    </row>
    <row xmlns:x14ac="http://schemas.microsoft.com/office/spreadsheetml/2009/9/ac" r="289" s="3" customFormat="true" x14ac:dyDescent="0.25">
      <c r="A289" s="387"/>
      <c r="B289" s="126"/>
      <c r="L289" s="126"/>
      <c r="V289" s="126"/>
      <c r="AF289" s="126"/>
      <c r="AP289" s="126"/>
      <c r="AZ289" s="126"/>
      <c r="BJ289" s="126"/>
      <c r="BK289" s="126"/>
      <c r="BT289" s="126"/>
      <c r="CD289" s="126"/>
      <c r="CN289" s="126"/>
      <c r="CX289" s="126"/>
      <c r="DH289" s="126"/>
      <c r="DR289" s="126"/>
      <c r="EB289" s="126"/>
      <c r="EL289" s="126"/>
      <c r="EV289" s="126"/>
      <c r="FF289" s="126"/>
      <c r="FP289" s="126"/>
      <c r="FZ289" s="126"/>
      <c r="GJ289" s="126"/>
      <c r="GT289" s="126"/>
      <c r="HD289" s="126"/>
      <c r="HN289" s="126"/>
      <c r="HX289" s="126"/>
    </row>
    <row xmlns:x14ac="http://schemas.microsoft.com/office/spreadsheetml/2009/9/ac" r="290" s="3" customFormat="true" x14ac:dyDescent="0.25">
      <c r="A290" s="387"/>
      <c r="B290" s="126"/>
      <c r="L290" s="126"/>
      <c r="V290" s="126"/>
      <c r="AF290" s="126"/>
      <c r="AP290" s="126"/>
      <c r="AZ290" s="126"/>
      <c r="BJ290" s="126"/>
      <c r="BK290" s="126"/>
      <c r="BT290" s="126"/>
      <c r="CD290" s="126"/>
      <c r="CN290" s="126"/>
      <c r="CX290" s="126"/>
      <c r="DH290" s="126"/>
      <c r="DR290" s="126"/>
      <c r="EB290" s="126"/>
      <c r="EL290" s="126"/>
      <c r="EV290" s="126"/>
      <c r="FF290" s="126"/>
      <c r="FP290" s="126"/>
      <c r="FZ290" s="126"/>
      <c r="GJ290" s="126"/>
      <c r="GT290" s="126"/>
      <c r="HD290" s="126"/>
      <c r="HN290" s="126"/>
      <c r="HX290" s="126"/>
    </row>
    <row xmlns:x14ac="http://schemas.microsoft.com/office/spreadsheetml/2009/9/ac" r="291" s="3" customFormat="true" x14ac:dyDescent="0.25">
      <c r="A291" s="387"/>
      <c r="B291" s="126"/>
      <c r="L291" s="126"/>
      <c r="V291" s="126"/>
      <c r="AF291" s="126"/>
      <c r="AP291" s="126"/>
      <c r="AZ291" s="126"/>
      <c r="BJ291" s="126"/>
      <c r="BK291" s="126"/>
      <c r="BT291" s="126"/>
      <c r="CD291" s="126"/>
      <c r="CN291" s="126"/>
      <c r="CX291" s="126"/>
      <c r="DH291" s="126"/>
      <c r="DR291" s="126"/>
      <c r="EB291" s="126"/>
      <c r="EL291" s="126"/>
      <c r="EV291" s="126"/>
      <c r="FF291" s="126"/>
      <c r="FP291" s="126"/>
      <c r="FZ291" s="126"/>
      <c r="GJ291" s="126"/>
      <c r="GT291" s="126"/>
      <c r="HD291" s="126"/>
      <c r="HN291" s="126"/>
      <c r="HX291" s="126"/>
    </row>
    <row xmlns:x14ac="http://schemas.microsoft.com/office/spreadsheetml/2009/9/ac" r="292" s="3" customFormat="true" x14ac:dyDescent="0.25">
      <c r="A292" s="387"/>
      <c r="B292" s="126"/>
      <c r="L292" s="126"/>
      <c r="V292" s="126"/>
      <c r="AF292" s="126"/>
      <c r="AP292" s="126"/>
      <c r="AZ292" s="126"/>
      <c r="BJ292" s="126"/>
      <c r="BK292" s="126"/>
      <c r="BT292" s="126"/>
      <c r="CD292" s="126"/>
      <c r="CN292" s="126"/>
      <c r="CX292" s="126"/>
      <c r="DH292" s="126"/>
      <c r="DR292" s="126"/>
      <c r="EB292" s="126"/>
      <c r="EL292" s="126"/>
      <c r="EV292" s="126"/>
      <c r="FF292" s="126"/>
      <c r="FP292" s="126"/>
      <c r="FZ292" s="126"/>
      <c r="GJ292" s="126"/>
      <c r="GT292" s="126"/>
      <c r="HD292" s="126"/>
      <c r="HN292" s="126"/>
      <c r="HX292" s="126"/>
    </row>
    <row xmlns:x14ac="http://schemas.microsoft.com/office/spreadsheetml/2009/9/ac" r="293" s="3" customFormat="true" x14ac:dyDescent="0.25">
      <c r="A293" s="387"/>
      <c r="B293" s="126"/>
      <c r="L293" s="126"/>
      <c r="V293" s="126"/>
      <c r="AF293" s="126"/>
      <c r="AP293" s="126"/>
      <c r="AZ293" s="126"/>
      <c r="BJ293" s="126"/>
      <c r="BK293" s="126"/>
      <c r="BT293" s="126"/>
      <c r="CD293" s="126"/>
      <c r="CN293" s="126"/>
      <c r="CX293" s="126"/>
      <c r="DH293" s="126"/>
      <c r="DR293" s="126"/>
      <c r="EB293" s="126"/>
      <c r="EL293" s="126"/>
      <c r="EV293" s="126"/>
      <c r="FF293" s="126"/>
      <c r="FP293" s="126"/>
      <c r="FZ293" s="126"/>
      <c r="GJ293" s="126"/>
      <c r="GT293" s="126"/>
      <c r="HD293" s="126"/>
      <c r="HN293" s="126"/>
      <c r="HX293" s="126"/>
    </row>
    <row xmlns:x14ac="http://schemas.microsoft.com/office/spreadsheetml/2009/9/ac" r="294" s="3" customFormat="true" x14ac:dyDescent="0.25">
      <c r="A294" s="387"/>
      <c r="B294" s="126"/>
      <c r="L294" s="126"/>
      <c r="V294" s="126"/>
      <c r="AF294" s="126"/>
      <c r="AP294" s="126"/>
      <c r="AZ294" s="126"/>
      <c r="BJ294" s="126"/>
      <c r="BK294" s="126"/>
      <c r="BT294" s="126"/>
      <c r="CD294" s="126"/>
      <c r="CN294" s="126"/>
      <c r="CX294" s="126"/>
      <c r="DH294" s="126"/>
      <c r="DR294" s="126"/>
      <c r="EB294" s="126"/>
      <c r="EL294" s="126"/>
      <c r="EV294" s="126"/>
      <c r="FF294" s="126"/>
      <c r="FP294" s="126"/>
      <c r="FZ294" s="126"/>
      <c r="GJ294" s="126"/>
      <c r="GT294" s="126"/>
      <c r="HD294" s="126"/>
      <c r="HN294" s="126"/>
      <c r="HX294" s="126"/>
    </row>
    <row xmlns:x14ac="http://schemas.microsoft.com/office/spreadsheetml/2009/9/ac" r="295" s="3" customFormat="true" x14ac:dyDescent="0.25">
      <c r="A295" s="387"/>
      <c r="B295" s="126"/>
      <c r="L295" s="126"/>
      <c r="V295" s="126"/>
      <c r="AF295" s="126"/>
      <c r="AP295" s="126"/>
      <c r="AZ295" s="126"/>
      <c r="BJ295" s="126"/>
      <c r="BK295" s="126"/>
      <c r="BT295" s="126"/>
      <c r="CD295" s="126"/>
      <c r="CN295" s="126"/>
      <c r="CX295" s="126"/>
      <c r="DH295" s="126"/>
      <c r="DR295" s="126"/>
      <c r="EB295" s="126"/>
      <c r="EL295" s="126"/>
      <c r="EV295" s="126"/>
      <c r="FF295" s="126"/>
      <c r="FP295" s="126"/>
      <c r="FZ295" s="126"/>
      <c r="GJ295" s="126"/>
      <c r="GT295" s="126"/>
      <c r="HD295" s="126"/>
      <c r="HN295" s="126"/>
      <c r="HX295" s="126"/>
    </row>
    <row xmlns:x14ac="http://schemas.microsoft.com/office/spreadsheetml/2009/9/ac" r="296" s="3" customFormat="true" x14ac:dyDescent="0.25">
      <c r="A296" s="387"/>
      <c r="B296" s="126"/>
      <c r="L296" s="126"/>
      <c r="V296" s="126"/>
      <c r="AF296" s="126"/>
      <c r="AP296" s="126"/>
      <c r="AZ296" s="126"/>
      <c r="BJ296" s="126"/>
      <c r="BK296" s="126"/>
      <c r="BT296" s="126"/>
      <c r="CD296" s="126"/>
      <c r="CN296" s="126"/>
      <c r="CX296" s="126"/>
      <c r="DH296" s="126"/>
      <c r="DR296" s="126"/>
      <c r="EB296" s="126"/>
      <c r="EL296" s="126"/>
      <c r="EV296" s="126"/>
      <c r="FF296" s="126"/>
      <c r="FP296" s="126"/>
      <c r="FZ296" s="126"/>
      <c r="GJ296" s="126"/>
      <c r="GT296" s="126"/>
      <c r="HD296" s="126"/>
      <c r="HN296" s="126"/>
      <c r="HX296" s="126"/>
    </row>
    <row xmlns:x14ac="http://schemas.microsoft.com/office/spreadsheetml/2009/9/ac" r="297" s="3" customFormat="true" x14ac:dyDescent="0.25">
      <c r="A297" s="387"/>
      <c r="B297" s="126"/>
      <c r="L297" s="126"/>
      <c r="V297" s="126"/>
      <c r="AF297" s="126"/>
      <c r="AP297" s="126"/>
      <c r="AZ297" s="126"/>
      <c r="BJ297" s="126"/>
      <c r="BK297" s="126"/>
      <c r="BT297" s="126"/>
      <c r="CD297" s="126"/>
      <c r="CN297" s="126"/>
      <c r="CX297" s="126"/>
      <c r="DH297" s="126"/>
      <c r="DR297" s="126"/>
      <c r="EB297" s="126"/>
      <c r="EL297" s="126"/>
      <c r="EV297" s="126"/>
      <c r="FF297" s="126"/>
      <c r="FP297" s="126"/>
      <c r="FZ297" s="126"/>
      <c r="GJ297" s="126"/>
      <c r="GT297" s="126"/>
      <c r="HD297" s="126"/>
      <c r="HN297" s="126"/>
      <c r="HX297" s="126"/>
    </row>
    <row xmlns:x14ac="http://schemas.microsoft.com/office/spreadsheetml/2009/9/ac" r="298" s="3" customFormat="true" x14ac:dyDescent="0.25">
      <c r="A298" s="387"/>
      <c r="B298" s="126"/>
      <c r="L298" s="126"/>
      <c r="V298" s="126"/>
      <c r="AF298" s="126"/>
      <c r="AP298" s="126"/>
      <c r="AZ298" s="126"/>
      <c r="BJ298" s="126"/>
      <c r="BK298" s="126"/>
      <c r="BT298" s="126"/>
      <c r="CD298" s="126"/>
      <c r="CN298" s="126"/>
      <c r="CX298" s="126"/>
      <c r="DH298" s="126"/>
      <c r="DR298" s="126"/>
      <c r="EB298" s="126"/>
      <c r="EL298" s="126"/>
      <c r="EV298" s="126"/>
      <c r="FF298" s="126"/>
      <c r="FP298" s="126"/>
      <c r="FZ298" s="126"/>
      <c r="GJ298" s="126"/>
      <c r="GT298" s="126"/>
      <c r="HD298" s="126"/>
      <c r="HN298" s="126"/>
      <c r="HX298" s="126"/>
    </row>
    <row xmlns:x14ac="http://schemas.microsoft.com/office/spreadsheetml/2009/9/ac" r="299" s="3" customFormat="true" x14ac:dyDescent="0.25">
      <c r="A299" s="387"/>
      <c r="B299" s="126"/>
      <c r="L299" s="126"/>
      <c r="V299" s="126"/>
      <c r="AF299" s="126"/>
      <c r="AP299" s="126"/>
      <c r="AZ299" s="126"/>
      <c r="BJ299" s="126"/>
      <c r="BK299" s="126"/>
      <c r="BT299" s="126"/>
      <c r="CD299" s="126"/>
      <c r="CN299" s="126"/>
      <c r="CX299" s="126"/>
      <c r="DH299" s="126"/>
      <c r="DR299" s="126"/>
      <c r="EB299" s="126"/>
      <c r="EL299" s="126"/>
      <c r="EV299" s="126"/>
      <c r="FF299" s="126"/>
      <c r="FP299" s="126"/>
      <c r="FZ299" s="126"/>
      <c r="GJ299" s="126"/>
      <c r="GT299" s="126"/>
      <c r="HD299" s="126"/>
      <c r="HN299" s="126"/>
      <c r="HX299" s="126"/>
    </row>
    <row xmlns:x14ac="http://schemas.microsoft.com/office/spreadsheetml/2009/9/ac" r="300" s="3" customFormat="true" x14ac:dyDescent="0.25">
      <c r="A300" s="387"/>
      <c r="B300" s="126"/>
      <c r="L300" s="126"/>
      <c r="V300" s="126"/>
      <c r="AF300" s="126"/>
      <c r="AP300" s="126"/>
      <c r="AZ300" s="126"/>
      <c r="BJ300" s="126"/>
      <c r="BK300" s="126"/>
      <c r="BT300" s="126"/>
      <c r="CD300" s="126"/>
      <c r="CN300" s="126"/>
      <c r="CX300" s="126"/>
      <c r="DH300" s="126"/>
      <c r="DR300" s="126"/>
      <c r="EB300" s="126"/>
      <c r="EL300" s="126"/>
      <c r="EV300" s="126"/>
      <c r="FF300" s="126"/>
      <c r="FP300" s="126"/>
      <c r="FZ300" s="126"/>
      <c r="GJ300" s="126"/>
      <c r="GT300" s="126"/>
      <c r="HD300" s="126"/>
      <c r="HN300" s="126"/>
      <c r="HX300" s="126"/>
    </row>
    <row xmlns:x14ac="http://schemas.microsoft.com/office/spreadsheetml/2009/9/ac" r="301" s="3" customFormat="true" x14ac:dyDescent="0.25">
      <c r="A301" s="387"/>
      <c r="B301" s="126"/>
      <c r="L301" s="126"/>
      <c r="V301" s="126"/>
      <c r="AF301" s="126"/>
      <c r="AP301" s="126"/>
      <c r="AZ301" s="126"/>
      <c r="BJ301" s="126"/>
      <c r="BK301" s="126"/>
      <c r="BT301" s="126"/>
      <c r="CD301" s="126"/>
      <c r="CN301" s="126"/>
      <c r="CX301" s="126"/>
      <c r="DH301" s="126"/>
      <c r="DR301" s="126"/>
      <c r="EB301" s="126"/>
      <c r="EL301" s="126"/>
      <c r="EV301" s="126"/>
      <c r="FF301" s="126"/>
      <c r="FP301" s="126"/>
      <c r="FZ301" s="126"/>
      <c r="GJ301" s="126"/>
      <c r="GT301" s="126"/>
      <c r="HD301" s="126"/>
      <c r="HN301" s="126"/>
      <c r="HX301" s="126"/>
    </row>
    <row xmlns:x14ac="http://schemas.microsoft.com/office/spreadsheetml/2009/9/ac" r="302" s="3" customFormat="true" x14ac:dyDescent="0.25">
      <c r="A302" s="387"/>
      <c r="B302" s="126"/>
      <c r="L302" s="126"/>
      <c r="V302" s="126"/>
      <c r="AF302" s="126"/>
      <c r="AP302" s="126"/>
      <c r="AZ302" s="126"/>
      <c r="BJ302" s="126"/>
      <c r="BK302" s="126"/>
      <c r="BT302" s="126"/>
      <c r="CD302" s="126"/>
      <c r="CN302" s="126"/>
      <c r="CX302" s="126"/>
      <c r="DH302" s="126"/>
      <c r="DR302" s="126"/>
      <c r="EB302" s="126"/>
      <c r="EL302" s="126"/>
      <c r="EV302" s="126"/>
      <c r="FF302" s="126"/>
      <c r="FP302" s="126"/>
      <c r="FZ302" s="126"/>
      <c r="GJ302" s="126"/>
      <c r="GT302" s="126"/>
      <c r="HD302" s="126"/>
      <c r="HN302" s="126"/>
      <c r="HX302" s="126"/>
    </row>
    <row xmlns:x14ac="http://schemas.microsoft.com/office/spreadsheetml/2009/9/ac" r="303" s="3" customFormat="true" x14ac:dyDescent="0.25">
      <c r="A303" s="387"/>
      <c r="B303" s="126"/>
      <c r="L303" s="126"/>
      <c r="V303" s="126"/>
      <c r="AF303" s="126"/>
      <c r="AP303" s="126"/>
      <c r="AZ303" s="126"/>
      <c r="BJ303" s="126"/>
      <c r="BK303" s="126"/>
      <c r="BT303" s="126"/>
      <c r="CD303" s="126"/>
      <c r="CN303" s="126"/>
      <c r="CX303" s="126"/>
      <c r="DH303" s="126"/>
      <c r="DR303" s="126"/>
      <c r="EB303" s="126"/>
      <c r="EL303" s="126"/>
      <c r="EV303" s="126"/>
      <c r="FF303" s="126"/>
      <c r="FP303" s="126"/>
      <c r="FZ303" s="126"/>
      <c r="GJ303" s="126"/>
      <c r="GT303" s="126"/>
      <c r="HD303" s="126"/>
      <c r="HN303" s="126"/>
      <c r="HX303" s="126"/>
    </row>
    <row xmlns:x14ac="http://schemas.microsoft.com/office/spreadsheetml/2009/9/ac" r="304" s="3" customFormat="true" x14ac:dyDescent="0.25">
      <c r="A304" s="387"/>
      <c r="B304" s="126"/>
      <c r="L304" s="126"/>
      <c r="V304" s="126"/>
      <c r="AF304" s="126"/>
      <c r="AP304" s="126"/>
      <c r="AZ304" s="126"/>
      <c r="BJ304" s="126"/>
      <c r="BK304" s="126"/>
      <c r="BT304" s="126"/>
      <c r="CD304" s="126"/>
      <c r="CN304" s="126"/>
      <c r="CX304" s="126"/>
      <c r="DH304" s="126"/>
      <c r="DR304" s="126"/>
      <c r="EB304" s="126"/>
      <c r="EL304" s="126"/>
      <c r="EV304" s="126"/>
      <c r="FF304" s="126"/>
      <c r="FP304" s="126"/>
      <c r="FZ304" s="126"/>
      <c r="GJ304" s="126"/>
      <c r="GT304" s="126"/>
      <c r="HD304" s="126"/>
      <c r="HN304" s="126"/>
      <c r="HX304" s="126"/>
    </row>
    <row xmlns:x14ac="http://schemas.microsoft.com/office/spreadsheetml/2009/9/ac" r="305" s="3" customFormat="true" x14ac:dyDescent="0.25">
      <c r="A305" s="387"/>
      <c r="B305" s="126"/>
      <c r="L305" s="126"/>
      <c r="V305" s="126"/>
      <c r="AF305" s="126"/>
      <c r="AP305" s="126"/>
      <c r="AZ305" s="126"/>
      <c r="BJ305" s="126"/>
      <c r="BK305" s="126"/>
      <c r="BT305" s="126"/>
      <c r="CD305" s="126"/>
      <c r="CN305" s="126"/>
      <c r="CX305" s="126"/>
      <c r="DH305" s="126"/>
      <c r="DR305" s="126"/>
      <c r="EB305" s="126"/>
      <c r="EL305" s="126"/>
      <c r="EV305" s="126"/>
      <c r="FF305" s="126"/>
      <c r="FP305" s="126"/>
      <c r="FZ305" s="126"/>
      <c r="GJ305" s="126"/>
      <c r="GT305" s="126"/>
      <c r="HD305" s="126"/>
      <c r="HN305" s="126"/>
      <c r="HX305" s="126"/>
    </row>
    <row xmlns:x14ac="http://schemas.microsoft.com/office/spreadsheetml/2009/9/ac" r="306" s="3" customFormat="true" x14ac:dyDescent="0.25">
      <c r="A306" s="387"/>
      <c r="B306" s="126"/>
      <c r="L306" s="126"/>
      <c r="V306" s="126"/>
      <c r="AF306" s="126"/>
      <c r="AP306" s="126"/>
      <c r="AZ306" s="126"/>
      <c r="BJ306" s="126"/>
      <c r="BK306" s="126"/>
      <c r="BT306" s="126"/>
      <c r="CD306" s="126"/>
      <c r="CN306" s="126"/>
      <c r="CX306" s="126"/>
      <c r="DH306" s="126"/>
      <c r="DR306" s="126"/>
      <c r="EB306" s="126"/>
      <c r="EL306" s="126"/>
      <c r="EV306" s="126"/>
      <c r="FF306" s="126"/>
      <c r="FP306" s="126"/>
      <c r="FZ306" s="126"/>
      <c r="GJ306" s="126"/>
      <c r="GT306" s="126"/>
      <c r="HD306" s="126"/>
      <c r="HN306" s="126"/>
      <c r="HX306" s="126"/>
    </row>
    <row xmlns:x14ac="http://schemas.microsoft.com/office/spreadsheetml/2009/9/ac" r="307" s="3" customFormat="true" x14ac:dyDescent="0.25">
      <c r="A307" s="387"/>
      <c r="B307" s="126"/>
      <c r="L307" s="126"/>
      <c r="V307" s="126"/>
      <c r="AF307" s="126"/>
      <c r="AP307" s="126"/>
      <c r="AZ307" s="126"/>
      <c r="BJ307" s="126"/>
      <c r="BK307" s="126"/>
      <c r="BT307" s="126"/>
      <c r="CD307" s="126"/>
      <c r="CN307" s="126"/>
      <c r="CX307" s="126"/>
      <c r="DH307" s="126"/>
      <c r="DR307" s="126"/>
      <c r="EB307" s="126"/>
      <c r="EL307" s="126"/>
      <c r="EV307" s="126"/>
      <c r="FF307" s="126"/>
      <c r="FP307" s="126"/>
      <c r="FZ307" s="126"/>
      <c r="GJ307" s="126"/>
      <c r="GT307" s="126"/>
      <c r="HD307" s="126"/>
      <c r="HN307" s="126"/>
      <c r="HX307" s="126"/>
    </row>
    <row xmlns:x14ac="http://schemas.microsoft.com/office/spreadsheetml/2009/9/ac" r="308" s="3" customFormat="true" x14ac:dyDescent="0.25">
      <c r="A308" s="387"/>
      <c r="B308" s="126"/>
      <c r="L308" s="126"/>
      <c r="V308" s="126"/>
      <c r="AF308" s="126"/>
      <c r="AP308" s="126"/>
      <c r="AZ308" s="126"/>
      <c r="BJ308" s="126"/>
      <c r="BK308" s="126"/>
      <c r="BT308" s="126"/>
      <c r="CD308" s="126"/>
      <c r="CN308" s="126"/>
      <c r="CX308" s="126"/>
      <c r="DH308" s="126"/>
      <c r="DR308" s="126"/>
      <c r="EB308" s="126"/>
      <c r="EL308" s="126"/>
      <c r="EV308" s="126"/>
      <c r="FF308" s="126"/>
      <c r="FP308" s="126"/>
      <c r="FZ308" s="126"/>
      <c r="GJ308" s="126"/>
      <c r="GT308" s="126"/>
      <c r="HD308" s="126"/>
      <c r="HN308" s="126"/>
      <c r="HX308" s="126"/>
    </row>
    <row xmlns:x14ac="http://schemas.microsoft.com/office/spreadsheetml/2009/9/ac" r="309" s="3" customFormat="true" x14ac:dyDescent="0.25">
      <c r="A309" s="387"/>
      <c r="B309" s="126"/>
      <c r="L309" s="126"/>
      <c r="V309" s="126"/>
      <c r="AF309" s="126"/>
      <c r="AP309" s="126"/>
      <c r="AZ309" s="126"/>
      <c r="BJ309" s="126"/>
      <c r="BK309" s="126"/>
      <c r="BT309" s="126"/>
      <c r="CD309" s="126"/>
      <c r="CN309" s="126"/>
      <c r="CX309" s="126"/>
      <c r="DH309" s="126"/>
      <c r="DR309" s="126"/>
      <c r="EB309" s="126"/>
      <c r="EL309" s="126"/>
      <c r="EV309" s="126"/>
      <c r="FF309" s="126"/>
      <c r="FP309" s="126"/>
      <c r="FZ309" s="126"/>
      <c r="GJ309" s="126"/>
      <c r="GT309" s="126"/>
      <c r="HD309" s="126"/>
      <c r="HN309" s="126"/>
      <c r="HX309" s="126"/>
    </row>
    <row xmlns:x14ac="http://schemas.microsoft.com/office/spreadsheetml/2009/9/ac" r="310" s="3" customFormat="true" x14ac:dyDescent="0.25">
      <c r="A310" s="387"/>
      <c r="B310" s="126"/>
      <c r="L310" s="126"/>
      <c r="V310" s="126"/>
      <c r="AF310" s="126"/>
      <c r="AP310" s="126"/>
      <c r="AZ310" s="126"/>
      <c r="BJ310" s="126"/>
      <c r="BK310" s="126"/>
      <c r="BT310" s="126"/>
      <c r="CD310" s="126"/>
      <c r="CN310" s="126"/>
      <c r="CX310" s="126"/>
      <c r="DH310" s="126"/>
      <c r="DR310" s="126"/>
      <c r="EB310" s="126"/>
      <c r="EL310" s="126"/>
      <c r="EV310" s="126"/>
      <c r="FF310" s="126"/>
      <c r="FP310" s="126"/>
      <c r="FZ310" s="126"/>
      <c r="GJ310" s="126"/>
      <c r="GT310" s="126"/>
      <c r="HD310" s="126"/>
      <c r="HN310" s="126"/>
      <c r="HX310" s="126"/>
    </row>
    <row xmlns:x14ac="http://schemas.microsoft.com/office/spreadsheetml/2009/9/ac" r="311" s="3" customFormat="true" x14ac:dyDescent="0.25">
      <c r="A311" s="387"/>
      <c r="B311" s="126"/>
      <c r="L311" s="126"/>
      <c r="V311" s="126"/>
      <c r="AF311" s="126"/>
      <c r="AP311" s="126"/>
      <c r="AZ311" s="126"/>
      <c r="BJ311" s="126"/>
      <c r="BK311" s="126"/>
      <c r="BT311" s="126"/>
      <c r="CD311" s="126"/>
      <c r="CN311" s="126"/>
      <c r="CX311" s="126"/>
      <c r="DH311" s="126"/>
      <c r="DR311" s="126"/>
      <c r="EB311" s="126"/>
      <c r="EL311" s="126"/>
      <c r="EV311" s="126"/>
      <c r="FF311" s="126"/>
      <c r="FP311" s="126"/>
      <c r="FZ311" s="126"/>
      <c r="GJ311" s="126"/>
      <c r="GT311" s="126"/>
      <c r="HD311" s="126"/>
      <c r="HN311" s="126"/>
      <c r="HX311" s="126"/>
    </row>
    <row xmlns:x14ac="http://schemas.microsoft.com/office/spreadsheetml/2009/9/ac" r="312" s="3" customFormat="true" x14ac:dyDescent="0.25">
      <c r="A312" s="387"/>
      <c r="B312" s="126"/>
      <c r="L312" s="126"/>
      <c r="V312" s="126"/>
      <c r="AF312" s="126"/>
      <c r="AP312" s="126"/>
      <c r="AZ312" s="126"/>
      <c r="BJ312" s="126"/>
      <c r="BK312" s="126"/>
      <c r="BT312" s="126"/>
      <c r="CD312" s="126"/>
      <c r="CN312" s="126"/>
      <c r="CX312" s="126"/>
      <c r="DH312" s="126"/>
      <c r="DR312" s="126"/>
      <c r="EB312" s="126"/>
      <c r="EL312" s="126"/>
      <c r="EV312" s="126"/>
      <c r="FF312" s="126"/>
      <c r="FP312" s="126"/>
      <c r="FZ312" s="126"/>
      <c r="GJ312" s="126"/>
      <c r="GT312" s="126"/>
      <c r="HD312" s="126"/>
      <c r="HN312" s="126"/>
      <c r="HX312" s="126"/>
    </row>
    <row xmlns:x14ac="http://schemas.microsoft.com/office/spreadsheetml/2009/9/ac" r="313" s="3" customFormat="true" x14ac:dyDescent="0.25">
      <c r="A313" s="387"/>
      <c r="B313" s="126"/>
      <c r="L313" s="126"/>
      <c r="V313" s="126"/>
      <c r="AF313" s="126"/>
      <c r="AP313" s="126"/>
      <c r="AZ313" s="126"/>
      <c r="BJ313" s="126"/>
      <c r="BK313" s="126"/>
      <c r="BT313" s="126"/>
      <c r="CD313" s="126"/>
      <c r="CN313" s="126"/>
      <c r="CX313" s="126"/>
      <c r="DH313" s="126"/>
      <c r="DR313" s="126"/>
      <c r="EB313" s="126"/>
      <c r="EL313" s="126"/>
      <c r="EV313" s="126"/>
      <c r="FF313" s="126"/>
      <c r="FP313" s="126"/>
      <c r="FZ313" s="126"/>
      <c r="GJ313" s="126"/>
      <c r="GT313" s="126"/>
      <c r="HD313" s="126"/>
      <c r="HN313" s="126"/>
      <c r="HX313" s="126"/>
    </row>
    <row xmlns:x14ac="http://schemas.microsoft.com/office/spreadsheetml/2009/9/ac" r="314" s="3" customFormat="true" x14ac:dyDescent="0.25">
      <c r="A314" s="387"/>
      <c r="B314" s="126"/>
      <c r="L314" s="126"/>
      <c r="V314" s="126"/>
      <c r="AF314" s="126"/>
      <c r="AP314" s="126"/>
      <c r="AZ314" s="126"/>
      <c r="BJ314" s="126"/>
      <c r="BK314" s="126"/>
      <c r="BT314" s="126"/>
      <c r="CD314" s="126"/>
      <c r="CN314" s="126"/>
      <c r="CX314" s="126"/>
      <c r="DH314" s="126"/>
      <c r="DR314" s="126"/>
      <c r="EB314" s="126"/>
      <c r="EL314" s="126"/>
      <c r="EV314" s="126"/>
      <c r="FF314" s="126"/>
      <c r="FP314" s="126"/>
      <c r="FZ314" s="126"/>
      <c r="GJ314" s="126"/>
      <c r="GT314" s="126"/>
      <c r="HD314" s="126"/>
      <c r="HN314" s="126"/>
      <c r="HX314" s="126"/>
    </row>
    <row xmlns:x14ac="http://schemas.microsoft.com/office/spreadsheetml/2009/9/ac" r="315" s="3" customFormat="true" x14ac:dyDescent="0.25">
      <c r="A315" s="387"/>
      <c r="B315" s="126"/>
      <c r="L315" s="126"/>
      <c r="V315" s="126"/>
      <c r="AF315" s="126"/>
      <c r="AP315" s="126"/>
      <c r="AZ315" s="126"/>
      <c r="BJ315" s="126"/>
      <c r="BK315" s="126"/>
      <c r="BT315" s="126"/>
      <c r="CD315" s="126"/>
      <c r="CN315" s="126"/>
      <c r="CX315" s="126"/>
      <c r="DH315" s="126"/>
      <c r="DR315" s="126"/>
      <c r="EB315" s="126"/>
      <c r="EL315" s="126"/>
      <c r="EV315" s="126"/>
      <c r="FF315" s="126"/>
      <c r="FP315" s="126"/>
      <c r="FZ315" s="126"/>
      <c r="GJ315" s="126"/>
      <c r="GT315" s="126"/>
      <c r="HD315" s="126"/>
      <c r="HN315" s="126"/>
      <c r="HX315" s="126"/>
    </row>
    <row xmlns:x14ac="http://schemas.microsoft.com/office/spreadsheetml/2009/9/ac" r="316" s="3" customFormat="true" x14ac:dyDescent="0.25">
      <c r="A316" s="387"/>
      <c r="B316" s="126"/>
      <c r="L316" s="126"/>
      <c r="V316" s="126"/>
      <c r="AF316" s="126"/>
      <c r="AP316" s="126"/>
      <c r="AZ316" s="126"/>
      <c r="BJ316" s="126"/>
      <c r="BK316" s="126"/>
      <c r="BT316" s="126"/>
      <c r="CD316" s="126"/>
      <c r="CN316" s="126"/>
      <c r="CX316" s="126"/>
      <c r="DH316" s="126"/>
      <c r="DR316" s="126"/>
      <c r="EB316" s="126"/>
      <c r="EL316" s="126"/>
      <c r="EV316" s="126"/>
      <c r="FF316" s="126"/>
      <c r="FP316" s="126"/>
      <c r="FZ316" s="126"/>
      <c r="GJ316" s="126"/>
      <c r="GT316" s="126"/>
      <c r="HD316" s="126"/>
      <c r="HN316" s="126"/>
      <c r="HX316" s="126"/>
    </row>
    <row xmlns:x14ac="http://schemas.microsoft.com/office/spreadsheetml/2009/9/ac" r="317" s="3" customFormat="true" x14ac:dyDescent="0.25">
      <c r="A317" s="387"/>
      <c r="B317" s="126"/>
      <c r="L317" s="126"/>
      <c r="V317" s="126"/>
      <c r="AF317" s="126"/>
      <c r="AP317" s="126"/>
      <c r="AZ317" s="126"/>
      <c r="BJ317" s="126"/>
      <c r="BK317" s="126"/>
      <c r="BT317" s="126"/>
      <c r="CD317" s="126"/>
      <c r="CN317" s="126"/>
      <c r="CX317" s="126"/>
      <c r="DH317" s="126"/>
      <c r="DR317" s="126"/>
      <c r="EB317" s="126"/>
      <c r="EL317" s="126"/>
      <c r="EV317" s="126"/>
      <c r="FF317" s="126"/>
      <c r="FP317" s="126"/>
      <c r="FZ317" s="126"/>
      <c r="GJ317" s="126"/>
      <c r="GT317" s="126"/>
      <c r="HD317" s="126"/>
      <c r="HN317" s="126"/>
      <c r="HX317" s="126"/>
    </row>
    <row xmlns:x14ac="http://schemas.microsoft.com/office/spreadsheetml/2009/9/ac" r="318" s="3" customFormat="true" x14ac:dyDescent="0.25">
      <c r="A318" s="387"/>
      <c r="B318" s="126"/>
      <c r="L318" s="126"/>
      <c r="V318" s="126"/>
      <c r="AF318" s="126"/>
      <c r="AP318" s="126"/>
      <c r="AZ318" s="126"/>
      <c r="BJ318" s="126"/>
      <c r="BK318" s="126"/>
      <c r="BT318" s="126"/>
      <c r="CD318" s="126"/>
      <c r="CN318" s="126"/>
      <c r="CX318" s="126"/>
      <c r="DH318" s="126"/>
      <c r="DR318" s="126"/>
      <c r="EB318" s="126"/>
      <c r="EL318" s="126"/>
      <c r="EV318" s="126"/>
      <c r="FF318" s="126"/>
      <c r="FP318" s="126"/>
      <c r="FZ318" s="126"/>
      <c r="GJ318" s="126"/>
      <c r="GT318" s="126"/>
      <c r="HD318" s="126"/>
      <c r="HN318" s="126"/>
      <c r="HX318" s="126"/>
    </row>
    <row xmlns:x14ac="http://schemas.microsoft.com/office/spreadsheetml/2009/9/ac" r="319" s="3" customFormat="true" x14ac:dyDescent="0.25">
      <c r="A319" s="387"/>
      <c r="B319" s="126"/>
      <c r="L319" s="126"/>
      <c r="V319" s="126"/>
      <c r="AF319" s="126"/>
      <c r="AP319" s="126"/>
      <c r="AZ319" s="126"/>
      <c r="BJ319" s="126"/>
      <c r="BK319" s="126"/>
      <c r="BT319" s="126"/>
      <c r="CD319" s="126"/>
      <c r="CN319" s="126"/>
      <c r="CX319" s="126"/>
      <c r="DH319" s="126"/>
      <c r="DR319" s="126"/>
      <c r="EB319" s="126"/>
      <c r="EL319" s="126"/>
      <c r="EV319" s="126"/>
      <c r="FF319" s="126"/>
      <c r="FP319" s="126"/>
      <c r="FZ319" s="126"/>
      <c r="GJ319" s="126"/>
      <c r="GT319" s="126"/>
      <c r="HD319" s="126"/>
      <c r="HN319" s="126"/>
      <c r="HX319" s="126"/>
    </row>
    <row xmlns:x14ac="http://schemas.microsoft.com/office/spreadsheetml/2009/9/ac" r="320" s="3" customFormat="true" x14ac:dyDescent="0.25">
      <c r="A320" s="387"/>
      <c r="B320" s="126"/>
      <c r="L320" s="126"/>
      <c r="V320" s="126"/>
      <c r="AF320" s="126"/>
      <c r="AP320" s="126"/>
      <c r="AZ320" s="126"/>
      <c r="BJ320" s="126"/>
      <c r="BK320" s="126"/>
      <c r="BT320" s="126"/>
      <c r="CD320" s="126"/>
      <c r="CN320" s="126"/>
      <c r="CX320" s="126"/>
      <c r="DH320" s="126"/>
      <c r="DR320" s="126"/>
      <c r="EB320" s="126"/>
      <c r="EL320" s="126"/>
      <c r="EV320" s="126"/>
      <c r="FF320" s="126"/>
      <c r="FP320" s="126"/>
      <c r="FZ320" s="126"/>
      <c r="GJ320" s="126"/>
      <c r="GT320" s="126"/>
      <c r="HD320" s="126"/>
      <c r="HN320" s="126"/>
      <c r="HX320" s="126"/>
    </row>
    <row xmlns:x14ac="http://schemas.microsoft.com/office/spreadsheetml/2009/9/ac" r="321" s="3" customFormat="true" x14ac:dyDescent="0.25">
      <c r="A321" s="387"/>
      <c r="B321" s="126"/>
      <c r="L321" s="126"/>
      <c r="V321" s="126"/>
      <c r="AF321" s="126"/>
      <c r="AP321" s="126"/>
      <c r="AZ321" s="126"/>
      <c r="BJ321" s="126"/>
      <c r="BK321" s="126"/>
      <c r="BT321" s="126"/>
      <c r="CD321" s="126"/>
      <c r="CN321" s="126"/>
      <c r="CX321" s="126"/>
      <c r="DH321" s="126"/>
      <c r="DR321" s="126"/>
      <c r="EB321" s="126"/>
      <c r="EL321" s="126"/>
      <c r="EV321" s="126"/>
      <c r="FF321" s="126"/>
      <c r="FP321" s="126"/>
      <c r="FZ321" s="126"/>
      <c r="GJ321" s="126"/>
      <c r="GT321" s="126"/>
      <c r="HD321" s="126"/>
      <c r="HN321" s="126"/>
      <c r="HX321" s="126"/>
    </row>
    <row xmlns:x14ac="http://schemas.microsoft.com/office/spreadsheetml/2009/9/ac" r="322" s="3" customFormat="true" x14ac:dyDescent="0.25">
      <c r="A322" s="387"/>
      <c r="B322" s="126"/>
      <c r="L322" s="126"/>
      <c r="V322" s="126"/>
      <c r="AF322" s="126"/>
      <c r="AP322" s="126"/>
      <c r="AZ322" s="126"/>
      <c r="BJ322" s="126"/>
      <c r="BK322" s="126"/>
      <c r="BT322" s="126"/>
      <c r="CD322" s="126"/>
      <c r="CN322" s="126"/>
      <c r="CX322" s="126"/>
      <c r="DH322" s="126"/>
      <c r="DR322" s="126"/>
      <c r="EB322" s="126"/>
      <c r="EL322" s="126"/>
      <c r="EV322" s="126"/>
      <c r="FF322" s="126"/>
      <c r="FP322" s="126"/>
      <c r="FZ322" s="126"/>
      <c r="GJ322" s="126"/>
      <c r="GT322" s="126"/>
      <c r="HD322" s="126"/>
      <c r="HN322" s="126"/>
      <c r="HX322" s="126"/>
    </row>
    <row xmlns:x14ac="http://schemas.microsoft.com/office/spreadsheetml/2009/9/ac" r="323" s="3" customFormat="true" x14ac:dyDescent="0.25">
      <c r="A323" s="387"/>
      <c r="B323" s="126"/>
      <c r="L323" s="126"/>
      <c r="V323" s="126"/>
      <c r="AF323" s="126"/>
      <c r="AP323" s="126"/>
      <c r="AZ323" s="126"/>
      <c r="BJ323" s="126"/>
      <c r="BK323" s="126"/>
      <c r="BT323" s="126"/>
      <c r="CD323" s="126"/>
      <c r="CN323" s="126"/>
      <c r="CX323" s="126"/>
      <c r="DH323" s="126"/>
      <c r="DR323" s="126"/>
      <c r="EB323" s="126"/>
      <c r="EL323" s="126"/>
      <c r="EV323" s="126"/>
      <c r="FF323" s="126"/>
      <c r="FP323" s="126"/>
      <c r="FZ323" s="126"/>
      <c r="GJ323" s="126"/>
      <c r="GT323" s="126"/>
      <c r="HD323" s="126"/>
      <c r="HN323" s="126"/>
      <c r="HX323" s="126"/>
    </row>
    <row xmlns:x14ac="http://schemas.microsoft.com/office/spreadsheetml/2009/9/ac" r="324" s="3" customFormat="true" x14ac:dyDescent="0.25">
      <c r="A324" s="387"/>
      <c r="B324" s="126"/>
      <c r="L324" s="126"/>
      <c r="V324" s="126"/>
      <c r="AF324" s="126"/>
      <c r="AP324" s="126"/>
      <c r="AZ324" s="126"/>
      <c r="BJ324" s="126"/>
      <c r="BK324" s="126"/>
      <c r="BT324" s="126"/>
      <c r="CD324" s="126"/>
      <c r="CN324" s="126"/>
      <c r="CX324" s="126"/>
      <c r="DH324" s="126"/>
      <c r="DR324" s="126"/>
      <c r="EB324" s="126"/>
      <c r="EL324" s="126"/>
      <c r="EV324" s="126"/>
      <c r="FF324" s="126"/>
      <c r="FP324" s="126"/>
      <c r="FZ324" s="126"/>
      <c r="GJ324" s="126"/>
      <c r="GT324" s="126"/>
      <c r="HD324" s="126"/>
      <c r="HN324" s="126"/>
      <c r="HX324" s="126"/>
    </row>
    <row xmlns:x14ac="http://schemas.microsoft.com/office/spreadsheetml/2009/9/ac" r="325" s="3" customFormat="true" x14ac:dyDescent="0.25">
      <c r="A325" s="387"/>
      <c r="B325" s="126"/>
      <c r="L325" s="126"/>
      <c r="V325" s="126"/>
      <c r="AF325" s="126"/>
      <c r="AP325" s="126"/>
      <c r="AZ325" s="126"/>
      <c r="BJ325" s="126"/>
      <c r="BK325" s="126"/>
      <c r="BT325" s="126"/>
      <c r="CD325" s="126"/>
      <c r="CN325" s="126"/>
      <c r="CX325" s="126"/>
      <c r="DH325" s="126"/>
      <c r="DR325" s="126"/>
      <c r="EB325" s="126"/>
      <c r="EL325" s="126"/>
      <c r="EV325" s="126"/>
      <c r="FF325" s="126"/>
      <c r="FP325" s="126"/>
      <c r="FZ325" s="126"/>
      <c r="GJ325" s="126"/>
      <c r="GT325" s="126"/>
      <c r="HD325" s="126"/>
      <c r="HN325" s="126"/>
      <c r="HX325" s="126"/>
    </row>
    <row xmlns:x14ac="http://schemas.microsoft.com/office/spreadsheetml/2009/9/ac" r="326" s="3" customFormat="true" x14ac:dyDescent="0.25">
      <c r="A326" s="387"/>
      <c r="B326" s="126"/>
      <c r="L326" s="126"/>
      <c r="V326" s="126"/>
      <c r="AF326" s="126"/>
      <c r="AP326" s="126"/>
      <c r="AZ326" s="126"/>
      <c r="BJ326" s="126"/>
      <c r="BK326" s="126"/>
      <c r="BT326" s="126"/>
      <c r="CD326" s="126"/>
      <c r="CN326" s="126"/>
      <c r="CX326" s="126"/>
      <c r="DH326" s="126"/>
      <c r="DR326" s="126"/>
      <c r="EB326" s="126"/>
      <c r="EL326" s="126"/>
      <c r="EV326" s="126"/>
      <c r="FF326" s="126"/>
      <c r="FP326" s="126"/>
      <c r="FZ326" s="126"/>
      <c r="GJ326" s="126"/>
      <c r="GT326" s="126"/>
      <c r="HD326" s="126"/>
      <c r="HN326" s="126"/>
      <c r="HX326" s="126"/>
    </row>
    <row xmlns:x14ac="http://schemas.microsoft.com/office/spreadsheetml/2009/9/ac" r="327" s="3" customFormat="true" x14ac:dyDescent="0.25">
      <c r="A327" s="387"/>
      <c r="B327" s="126"/>
      <c r="L327" s="126"/>
      <c r="V327" s="126"/>
      <c r="AF327" s="126"/>
      <c r="AP327" s="126"/>
      <c r="AZ327" s="126"/>
      <c r="BJ327" s="126"/>
      <c r="BK327" s="126"/>
      <c r="BT327" s="126"/>
      <c r="CD327" s="126"/>
      <c r="CN327" s="126"/>
      <c r="CX327" s="126"/>
      <c r="DH327" s="126"/>
      <c r="DR327" s="126"/>
      <c r="EB327" s="126"/>
      <c r="EL327" s="126"/>
      <c r="EV327" s="126"/>
      <c r="FF327" s="126"/>
      <c r="FP327" s="126"/>
      <c r="FZ327" s="126"/>
      <c r="GJ327" s="126"/>
      <c r="GT327" s="126"/>
      <c r="HD327" s="126"/>
      <c r="HN327" s="126"/>
      <c r="HX327" s="126"/>
    </row>
    <row xmlns:x14ac="http://schemas.microsoft.com/office/spreadsheetml/2009/9/ac" r="328" s="3" customFormat="true" x14ac:dyDescent="0.25">
      <c r="A328" s="387"/>
      <c r="B328" s="126"/>
      <c r="L328" s="126"/>
      <c r="V328" s="126"/>
      <c r="AF328" s="126"/>
      <c r="AP328" s="126"/>
      <c r="AZ328" s="126"/>
      <c r="BJ328" s="126"/>
      <c r="BK328" s="126"/>
      <c r="BT328" s="126"/>
      <c r="CD328" s="126"/>
      <c r="CN328" s="126"/>
      <c r="CX328" s="126"/>
      <c r="DH328" s="126"/>
      <c r="DR328" s="126"/>
      <c r="EB328" s="126"/>
      <c r="EL328" s="126"/>
      <c r="EV328" s="126"/>
      <c r="FF328" s="126"/>
      <c r="FP328" s="126"/>
      <c r="FZ328" s="126"/>
      <c r="GJ328" s="126"/>
      <c r="GT328" s="126"/>
      <c r="HD328" s="126"/>
      <c r="HN328" s="126"/>
      <c r="HX328" s="126"/>
    </row>
    <row xmlns:x14ac="http://schemas.microsoft.com/office/spreadsheetml/2009/9/ac" r="329" s="3" customFormat="true" x14ac:dyDescent="0.25">
      <c r="A329" s="387"/>
      <c r="B329" s="126"/>
      <c r="L329" s="126"/>
      <c r="V329" s="126"/>
      <c r="AF329" s="126"/>
      <c r="AP329" s="126"/>
      <c r="AZ329" s="126"/>
      <c r="BJ329" s="126"/>
      <c r="BK329" s="126"/>
      <c r="BT329" s="126"/>
      <c r="CD329" s="126"/>
      <c r="CN329" s="126"/>
      <c r="CX329" s="126"/>
      <c r="DH329" s="126"/>
      <c r="DR329" s="126"/>
      <c r="EB329" s="126"/>
      <c r="EL329" s="126"/>
      <c r="EV329" s="126"/>
      <c r="FF329" s="126"/>
      <c r="FP329" s="126"/>
      <c r="FZ329" s="126"/>
      <c r="GJ329" s="126"/>
      <c r="GT329" s="126"/>
      <c r="HD329" s="126"/>
      <c r="HN329" s="126"/>
      <c r="HX329" s="126"/>
    </row>
    <row xmlns:x14ac="http://schemas.microsoft.com/office/spreadsheetml/2009/9/ac" r="330" s="3" customFormat="true" x14ac:dyDescent="0.25">
      <c r="A330" s="387"/>
      <c r="B330" s="126"/>
      <c r="L330" s="126"/>
      <c r="V330" s="126"/>
      <c r="AF330" s="126"/>
      <c r="AP330" s="126"/>
      <c r="AZ330" s="126"/>
      <c r="BJ330" s="126"/>
      <c r="BK330" s="126"/>
      <c r="BT330" s="126"/>
      <c r="CD330" s="126"/>
      <c r="CN330" s="126"/>
      <c r="CX330" s="126"/>
      <c r="DH330" s="126"/>
      <c r="DR330" s="126"/>
      <c r="EB330" s="126"/>
      <c r="EL330" s="126"/>
      <c r="EV330" s="126"/>
      <c r="FF330" s="126"/>
      <c r="FP330" s="126"/>
      <c r="FZ330" s="126"/>
      <c r="GJ330" s="126"/>
      <c r="GT330" s="126"/>
      <c r="HD330" s="126"/>
      <c r="HN330" s="126"/>
      <c r="HX330" s="126"/>
    </row>
    <row xmlns:x14ac="http://schemas.microsoft.com/office/spreadsheetml/2009/9/ac" r="331" s="3" customFormat="true" x14ac:dyDescent="0.25">
      <c r="A331" s="387"/>
      <c r="B331" s="126"/>
      <c r="L331" s="126"/>
      <c r="V331" s="126"/>
      <c r="AF331" s="126"/>
      <c r="AP331" s="126"/>
      <c r="AZ331" s="126"/>
      <c r="BJ331" s="126"/>
      <c r="BK331" s="126"/>
      <c r="BT331" s="126"/>
      <c r="CD331" s="126"/>
      <c r="CN331" s="126"/>
      <c r="CX331" s="126"/>
      <c r="DH331" s="126"/>
      <c r="DR331" s="126"/>
      <c r="EB331" s="126"/>
      <c r="EL331" s="126"/>
      <c r="EV331" s="126"/>
      <c r="FF331" s="126"/>
      <c r="FP331" s="126"/>
      <c r="FZ331" s="126"/>
      <c r="GJ331" s="126"/>
      <c r="GT331" s="126"/>
      <c r="HD331" s="126"/>
      <c r="HN331" s="126"/>
      <c r="HX331" s="126"/>
    </row>
    <row xmlns:x14ac="http://schemas.microsoft.com/office/spreadsheetml/2009/9/ac" r="332" s="3" customFormat="true" x14ac:dyDescent="0.25">
      <c r="A332" s="387"/>
      <c r="B332" s="126"/>
      <c r="L332" s="126"/>
      <c r="V332" s="126"/>
      <c r="AF332" s="126"/>
      <c r="AP332" s="126"/>
      <c r="AZ332" s="126"/>
      <c r="BJ332" s="126"/>
      <c r="BK332" s="126"/>
      <c r="BT332" s="126"/>
      <c r="CD332" s="126"/>
      <c r="CN332" s="126"/>
      <c r="CX332" s="126"/>
      <c r="DH332" s="126"/>
      <c r="DR332" s="126"/>
      <c r="EB332" s="126"/>
      <c r="EL332" s="126"/>
      <c r="EV332" s="126"/>
      <c r="FF332" s="126"/>
      <c r="FP332" s="126"/>
      <c r="FZ332" s="126"/>
      <c r="GJ332" s="126"/>
      <c r="GT332" s="126"/>
      <c r="HD332" s="126"/>
      <c r="HN332" s="126"/>
      <c r="HX332" s="126"/>
    </row>
    <row xmlns:x14ac="http://schemas.microsoft.com/office/spreadsheetml/2009/9/ac" r="333" s="3" customFormat="true" x14ac:dyDescent="0.25">
      <c r="A333" s="387"/>
      <c r="B333" s="126"/>
      <c r="L333" s="126"/>
      <c r="V333" s="126"/>
      <c r="AF333" s="126"/>
      <c r="AP333" s="126"/>
      <c r="AZ333" s="126"/>
      <c r="BJ333" s="126"/>
      <c r="BK333" s="126"/>
      <c r="BT333" s="126"/>
      <c r="CD333" s="126"/>
      <c r="CN333" s="126"/>
      <c r="CX333" s="126"/>
      <c r="DH333" s="126"/>
      <c r="DR333" s="126"/>
      <c r="EB333" s="126"/>
      <c r="EL333" s="126"/>
      <c r="EV333" s="126"/>
      <c r="FF333" s="126"/>
      <c r="FP333" s="126"/>
      <c r="FZ333" s="126"/>
      <c r="GJ333" s="126"/>
      <c r="GT333" s="126"/>
      <c r="HD333" s="126"/>
      <c r="HN333" s="126"/>
      <c r="HX333" s="126"/>
    </row>
    <row xmlns:x14ac="http://schemas.microsoft.com/office/spreadsheetml/2009/9/ac" r="334" s="3" customFormat="true" x14ac:dyDescent="0.25">
      <c r="A334" s="387"/>
      <c r="B334" s="126"/>
      <c r="L334" s="126"/>
      <c r="V334" s="126"/>
      <c r="AF334" s="126"/>
      <c r="AP334" s="126"/>
      <c r="AZ334" s="126"/>
      <c r="BJ334" s="126"/>
      <c r="BK334" s="126"/>
      <c r="BT334" s="126"/>
      <c r="CD334" s="126"/>
      <c r="CN334" s="126"/>
      <c r="CX334" s="126"/>
      <c r="DH334" s="126"/>
      <c r="DR334" s="126"/>
      <c r="EB334" s="126"/>
      <c r="EL334" s="126"/>
      <c r="EV334" s="126"/>
      <c r="FF334" s="126"/>
      <c r="FP334" s="126"/>
      <c r="FZ334" s="126"/>
      <c r="GJ334" s="126"/>
      <c r="GT334" s="126"/>
      <c r="HD334" s="126"/>
      <c r="HN334" s="126"/>
      <c r="HX334" s="126"/>
    </row>
    <row xmlns:x14ac="http://schemas.microsoft.com/office/spreadsheetml/2009/9/ac" r="335" s="3" customFormat="true" x14ac:dyDescent="0.25">
      <c r="A335" s="387"/>
      <c r="B335" s="126"/>
      <c r="L335" s="126"/>
      <c r="V335" s="126"/>
      <c r="AF335" s="126"/>
      <c r="AP335" s="126"/>
      <c r="AZ335" s="126"/>
      <c r="BJ335" s="126"/>
      <c r="BK335" s="126"/>
      <c r="BT335" s="126"/>
      <c r="CD335" s="126"/>
      <c r="CN335" s="126"/>
      <c r="CX335" s="126"/>
      <c r="DH335" s="126"/>
      <c r="DR335" s="126"/>
      <c r="EB335" s="126"/>
      <c r="EL335" s="126"/>
      <c r="EV335" s="126"/>
      <c r="FF335" s="126"/>
      <c r="FP335" s="126"/>
      <c r="FZ335" s="126"/>
      <c r="GJ335" s="126"/>
      <c r="GT335" s="126"/>
      <c r="HD335" s="126"/>
      <c r="HN335" s="126"/>
      <c r="HX335" s="126"/>
    </row>
    <row xmlns:x14ac="http://schemas.microsoft.com/office/spreadsheetml/2009/9/ac" r="336" s="3" customFormat="true" x14ac:dyDescent="0.25">
      <c r="A336" s="387"/>
      <c r="B336" s="126"/>
      <c r="L336" s="126"/>
      <c r="V336" s="126"/>
      <c r="AF336" s="126"/>
      <c r="AP336" s="126"/>
      <c r="AZ336" s="126"/>
      <c r="BJ336" s="126"/>
      <c r="BK336" s="126"/>
      <c r="BT336" s="126"/>
      <c r="CD336" s="126"/>
      <c r="CN336" s="126"/>
      <c r="CX336" s="126"/>
      <c r="DH336" s="126"/>
      <c r="DR336" s="126"/>
      <c r="EB336" s="126"/>
      <c r="EL336" s="126"/>
      <c r="EV336" s="126"/>
      <c r="FF336" s="126"/>
      <c r="FP336" s="126"/>
      <c r="FZ336" s="126"/>
      <c r="GJ336" s="126"/>
      <c r="GT336" s="126"/>
      <c r="HD336" s="126"/>
      <c r="HN336" s="126"/>
      <c r="HX336" s="126"/>
    </row>
    <row xmlns:x14ac="http://schemas.microsoft.com/office/spreadsheetml/2009/9/ac" r="337" s="3" customFormat="true" x14ac:dyDescent="0.25">
      <c r="A337" s="387"/>
      <c r="B337" s="126"/>
      <c r="L337" s="126"/>
      <c r="V337" s="126"/>
      <c r="AF337" s="126"/>
      <c r="AP337" s="126"/>
      <c r="AZ337" s="126"/>
      <c r="BJ337" s="126"/>
      <c r="BK337" s="126"/>
      <c r="BT337" s="126"/>
      <c r="CD337" s="126"/>
      <c r="CN337" s="126"/>
      <c r="CX337" s="126"/>
      <c r="DH337" s="126"/>
      <c r="DR337" s="126"/>
      <c r="EB337" s="126"/>
      <c r="EL337" s="126"/>
      <c r="EV337" s="126"/>
      <c r="FF337" s="126"/>
      <c r="FP337" s="126"/>
      <c r="FZ337" s="126"/>
      <c r="GJ337" s="126"/>
      <c r="GT337" s="126"/>
      <c r="HD337" s="126"/>
      <c r="HN337" s="126"/>
      <c r="HX337" s="126"/>
    </row>
    <row xmlns:x14ac="http://schemas.microsoft.com/office/spreadsheetml/2009/9/ac" r="338" s="3" customFormat="true" x14ac:dyDescent="0.25">
      <c r="A338" s="387"/>
      <c r="B338" s="126"/>
      <c r="L338" s="126"/>
      <c r="V338" s="126"/>
      <c r="AF338" s="126"/>
      <c r="AP338" s="126"/>
      <c r="AZ338" s="126"/>
      <c r="BJ338" s="126"/>
      <c r="BK338" s="126"/>
      <c r="BT338" s="126"/>
      <c r="CD338" s="126"/>
      <c r="CN338" s="126"/>
      <c r="CX338" s="126"/>
      <c r="DH338" s="126"/>
      <c r="DR338" s="126"/>
      <c r="EB338" s="126"/>
      <c r="EL338" s="126"/>
      <c r="EV338" s="126"/>
      <c r="FF338" s="126"/>
      <c r="FP338" s="126"/>
      <c r="FZ338" s="126"/>
      <c r="GJ338" s="126"/>
      <c r="GT338" s="126"/>
      <c r="HD338" s="126"/>
      <c r="HN338" s="126"/>
      <c r="HX338" s="126"/>
    </row>
    <row xmlns:x14ac="http://schemas.microsoft.com/office/spreadsheetml/2009/9/ac" r="339" s="3" customFormat="true" x14ac:dyDescent="0.25">
      <c r="A339" s="387"/>
      <c r="B339" s="126"/>
      <c r="L339" s="126"/>
      <c r="V339" s="126"/>
      <c r="AF339" s="126"/>
      <c r="AP339" s="126"/>
      <c r="AZ339" s="126"/>
      <c r="BJ339" s="126"/>
      <c r="BK339" s="126"/>
      <c r="BT339" s="126"/>
      <c r="CD339" s="126"/>
      <c r="CN339" s="126"/>
      <c r="CX339" s="126"/>
      <c r="DH339" s="126"/>
      <c r="DR339" s="126"/>
      <c r="EB339" s="126"/>
      <c r="EL339" s="126"/>
      <c r="EV339" s="126"/>
      <c r="FF339" s="126"/>
      <c r="FP339" s="126"/>
      <c r="FZ339" s="126"/>
      <c r="GJ339" s="126"/>
      <c r="GT339" s="126"/>
      <c r="HD339" s="126"/>
      <c r="HN339" s="126"/>
      <c r="HX339" s="126"/>
    </row>
    <row xmlns:x14ac="http://schemas.microsoft.com/office/spreadsheetml/2009/9/ac" r="340" s="3" customFormat="true" x14ac:dyDescent="0.25">
      <c r="A340" s="387"/>
      <c r="B340" s="126"/>
      <c r="L340" s="126"/>
      <c r="V340" s="126"/>
      <c r="AF340" s="126"/>
      <c r="AP340" s="126"/>
      <c r="AZ340" s="126"/>
      <c r="BJ340" s="126"/>
      <c r="BK340" s="126"/>
      <c r="BT340" s="126"/>
      <c r="CD340" s="126"/>
      <c r="CN340" s="126"/>
      <c r="CX340" s="126"/>
      <c r="DH340" s="126"/>
      <c r="DR340" s="126"/>
      <c r="EB340" s="126"/>
      <c r="EL340" s="126"/>
      <c r="EV340" s="126"/>
      <c r="FF340" s="126"/>
      <c r="FP340" s="126"/>
      <c r="FZ340" s="126"/>
      <c r="GJ340" s="126"/>
      <c r="GT340" s="126"/>
      <c r="HD340" s="126"/>
      <c r="HN340" s="126"/>
      <c r="HX340" s="126"/>
    </row>
    <row xmlns:x14ac="http://schemas.microsoft.com/office/spreadsheetml/2009/9/ac" r="341" s="3" customFormat="true" x14ac:dyDescent="0.25">
      <c r="A341" s="387"/>
      <c r="B341" s="126"/>
      <c r="L341" s="126"/>
      <c r="V341" s="126"/>
      <c r="AF341" s="126"/>
      <c r="AP341" s="126"/>
      <c r="AZ341" s="126"/>
      <c r="BJ341" s="126"/>
      <c r="BK341" s="126"/>
      <c r="BT341" s="126"/>
      <c r="CD341" s="126"/>
      <c r="CN341" s="126"/>
      <c r="CX341" s="126"/>
      <c r="DH341" s="126"/>
      <c r="DR341" s="126"/>
      <c r="EB341" s="126"/>
      <c r="EL341" s="126"/>
      <c r="EV341" s="126"/>
      <c r="FF341" s="126"/>
      <c r="FP341" s="126"/>
      <c r="FZ341" s="126"/>
      <c r="GJ341" s="126"/>
      <c r="GT341" s="126"/>
      <c r="HD341" s="126"/>
      <c r="HN341" s="126"/>
      <c r="HX341" s="126"/>
    </row>
    <row xmlns:x14ac="http://schemas.microsoft.com/office/spreadsheetml/2009/9/ac" r="342" s="3" customFormat="true" x14ac:dyDescent="0.25">
      <c r="A342" s="387"/>
      <c r="B342" s="126"/>
      <c r="L342" s="126"/>
      <c r="V342" s="126"/>
      <c r="AF342" s="126"/>
      <c r="AP342" s="126"/>
      <c r="AZ342" s="126"/>
      <c r="BJ342" s="126"/>
      <c r="BK342" s="126"/>
      <c r="BT342" s="126"/>
      <c r="CD342" s="126"/>
      <c r="CN342" s="126"/>
      <c r="CX342" s="126"/>
      <c r="DH342" s="126"/>
      <c r="DR342" s="126"/>
      <c r="EB342" s="126"/>
      <c r="EL342" s="126"/>
      <c r="EV342" s="126"/>
      <c r="FF342" s="126"/>
      <c r="FP342" s="126"/>
      <c r="FZ342" s="126"/>
      <c r="GJ342" s="126"/>
      <c r="GT342" s="126"/>
      <c r="HD342" s="126"/>
      <c r="HN342" s="126"/>
      <c r="HX342" s="126"/>
    </row>
    <row xmlns:x14ac="http://schemas.microsoft.com/office/spreadsheetml/2009/9/ac" r="343" s="3" customFormat="true" x14ac:dyDescent="0.25">
      <c r="A343" s="387"/>
      <c r="B343" s="126"/>
      <c r="L343" s="126"/>
      <c r="V343" s="126"/>
      <c r="AF343" s="126"/>
      <c r="AP343" s="126"/>
      <c r="AZ343" s="126"/>
      <c r="BJ343" s="126"/>
      <c r="BK343" s="126"/>
      <c r="BT343" s="126"/>
      <c r="CD343" s="126"/>
      <c r="CN343" s="126"/>
      <c r="CX343" s="126"/>
      <c r="DH343" s="126"/>
      <c r="DR343" s="126"/>
      <c r="EB343" s="126"/>
      <c r="EL343" s="126"/>
      <c r="EV343" s="126"/>
      <c r="FF343" s="126"/>
      <c r="FP343" s="126"/>
      <c r="FZ343" s="126"/>
      <c r="GJ343" s="126"/>
      <c r="GT343" s="126"/>
      <c r="HD343" s="126"/>
      <c r="HN343" s="126"/>
      <c r="HX343" s="126"/>
    </row>
    <row xmlns:x14ac="http://schemas.microsoft.com/office/spreadsheetml/2009/9/ac" r="344" s="3" customFormat="true" x14ac:dyDescent="0.25">
      <c r="A344" s="387"/>
      <c r="B344" s="126"/>
      <c r="L344" s="126"/>
      <c r="V344" s="126"/>
      <c r="AF344" s="126"/>
      <c r="AP344" s="126"/>
      <c r="AZ344" s="126"/>
      <c r="BJ344" s="126"/>
      <c r="BK344" s="126"/>
      <c r="BT344" s="126"/>
      <c r="CD344" s="126"/>
      <c r="CN344" s="126"/>
      <c r="CX344" s="126"/>
      <c r="DH344" s="126"/>
      <c r="DR344" s="126"/>
      <c r="EB344" s="126"/>
      <c r="EL344" s="126"/>
      <c r="EV344" s="126"/>
      <c r="FF344" s="126"/>
      <c r="FP344" s="126"/>
      <c r="FZ344" s="126"/>
      <c r="GJ344" s="126"/>
      <c r="GT344" s="126"/>
      <c r="HD344" s="126"/>
      <c r="HN344" s="126"/>
      <c r="HX344" s="126"/>
    </row>
    <row xmlns:x14ac="http://schemas.microsoft.com/office/spreadsheetml/2009/9/ac" r="345" s="3" customFormat="true" x14ac:dyDescent="0.25">
      <c r="A345" s="387"/>
      <c r="B345" s="126"/>
      <c r="L345" s="126"/>
      <c r="V345" s="126"/>
      <c r="AF345" s="126"/>
      <c r="AP345" s="126"/>
      <c r="AZ345" s="126"/>
      <c r="BJ345" s="126"/>
      <c r="BK345" s="126"/>
      <c r="BT345" s="126"/>
      <c r="CD345" s="126"/>
      <c r="CN345" s="126"/>
      <c r="CX345" s="126"/>
      <c r="DH345" s="126"/>
      <c r="DR345" s="126"/>
      <c r="EB345" s="126"/>
      <c r="EL345" s="126"/>
      <c r="EV345" s="126"/>
      <c r="FF345" s="126"/>
      <c r="FP345" s="126"/>
      <c r="FZ345" s="126"/>
      <c r="GJ345" s="126"/>
      <c r="GT345" s="126"/>
      <c r="HD345" s="126"/>
      <c r="HN345" s="126"/>
      <c r="HX345" s="126"/>
    </row>
    <row xmlns:x14ac="http://schemas.microsoft.com/office/spreadsheetml/2009/9/ac" r="346" s="3" customFormat="true" x14ac:dyDescent="0.25">
      <c r="A346" s="387"/>
      <c r="B346" s="126"/>
      <c r="L346" s="126"/>
      <c r="V346" s="126"/>
      <c r="AF346" s="126"/>
      <c r="AP346" s="126"/>
      <c r="AZ346" s="126"/>
      <c r="BJ346" s="126"/>
      <c r="BK346" s="126"/>
      <c r="BT346" s="126"/>
      <c r="CD346" s="126"/>
      <c r="CN346" s="126"/>
      <c r="CX346" s="126"/>
      <c r="DH346" s="126"/>
      <c r="DR346" s="126"/>
      <c r="EB346" s="126"/>
      <c r="EL346" s="126"/>
      <c r="EV346" s="126"/>
      <c r="FF346" s="126"/>
      <c r="FP346" s="126"/>
      <c r="FZ346" s="126"/>
      <c r="GJ346" s="126"/>
      <c r="GT346" s="126"/>
      <c r="HD346" s="126"/>
      <c r="HN346" s="126"/>
      <c r="HX346" s="126"/>
    </row>
    <row xmlns:x14ac="http://schemas.microsoft.com/office/spreadsheetml/2009/9/ac" r="347" s="3" customFormat="true" x14ac:dyDescent="0.25">
      <c r="A347" s="387"/>
      <c r="B347" s="126"/>
      <c r="L347" s="126"/>
      <c r="V347" s="126"/>
      <c r="AF347" s="126"/>
      <c r="AP347" s="126"/>
      <c r="AZ347" s="126"/>
      <c r="BJ347" s="126"/>
      <c r="BK347" s="126"/>
      <c r="BT347" s="126"/>
      <c r="CD347" s="126"/>
      <c r="CN347" s="126"/>
      <c r="CX347" s="126"/>
      <c r="DH347" s="126"/>
      <c r="DR347" s="126"/>
      <c r="EB347" s="126"/>
      <c r="EL347" s="126"/>
      <c r="EV347" s="126"/>
      <c r="FF347" s="126"/>
      <c r="FP347" s="126"/>
      <c r="FZ347" s="126"/>
      <c r="GJ347" s="126"/>
      <c r="GT347" s="126"/>
      <c r="HD347" s="126"/>
      <c r="HN347" s="126"/>
      <c r="HX347" s="126"/>
    </row>
    <row xmlns:x14ac="http://schemas.microsoft.com/office/spreadsheetml/2009/9/ac" r="348" s="3" customFormat="true" x14ac:dyDescent="0.25">
      <c r="A348" s="387"/>
      <c r="B348" s="126"/>
      <c r="L348" s="126"/>
      <c r="V348" s="126"/>
      <c r="AF348" s="126"/>
      <c r="AP348" s="126"/>
      <c r="AZ348" s="126"/>
      <c r="BJ348" s="126"/>
      <c r="BK348" s="126"/>
      <c r="BT348" s="126"/>
      <c r="CD348" s="126"/>
      <c r="CN348" s="126"/>
      <c r="CX348" s="126"/>
      <c r="DH348" s="126"/>
      <c r="DR348" s="126"/>
      <c r="EB348" s="126"/>
      <c r="EL348" s="126"/>
      <c r="EV348" s="126"/>
      <c r="FF348" s="126"/>
      <c r="FP348" s="126"/>
      <c r="FZ348" s="126"/>
      <c r="GJ348" s="126"/>
      <c r="GT348" s="126"/>
      <c r="HD348" s="126"/>
      <c r="HN348" s="126"/>
      <c r="HX348" s="126"/>
    </row>
    <row xmlns:x14ac="http://schemas.microsoft.com/office/spreadsheetml/2009/9/ac" r="349" s="3" customFormat="true" x14ac:dyDescent="0.25">
      <c r="A349" s="387"/>
      <c r="B349" s="126"/>
      <c r="L349" s="126"/>
      <c r="V349" s="126"/>
      <c r="AF349" s="126"/>
      <c r="AP349" s="126"/>
      <c r="AZ349" s="126"/>
      <c r="BJ349" s="126"/>
      <c r="BK349" s="126"/>
      <c r="BT349" s="126"/>
      <c r="CD349" s="126"/>
      <c r="CN349" s="126"/>
      <c r="CX349" s="126"/>
      <c r="DH349" s="126"/>
      <c r="DR349" s="126"/>
      <c r="EB349" s="126"/>
      <c r="EL349" s="126"/>
      <c r="EV349" s="126"/>
      <c r="FF349" s="126"/>
      <c r="FP349" s="126"/>
      <c r="FZ349" s="126"/>
      <c r="GJ349" s="126"/>
      <c r="GT349" s="126"/>
      <c r="HD349" s="126"/>
      <c r="HN349" s="126"/>
      <c r="HX349" s="126"/>
    </row>
    <row xmlns:x14ac="http://schemas.microsoft.com/office/spreadsheetml/2009/9/ac" r="350" s="3" customFormat="true" x14ac:dyDescent="0.25">
      <c r="A350" s="387"/>
      <c r="B350" s="126"/>
      <c r="L350" s="126"/>
      <c r="V350" s="126"/>
      <c r="AF350" s="126"/>
      <c r="AP350" s="126"/>
      <c r="AZ350" s="126"/>
      <c r="BJ350" s="126"/>
      <c r="BK350" s="126"/>
      <c r="BT350" s="126"/>
      <c r="CD350" s="126"/>
      <c r="CN350" s="126"/>
      <c r="CX350" s="126"/>
      <c r="DH350" s="126"/>
      <c r="DR350" s="126"/>
      <c r="EB350" s="126"/>
      <c r="EL350" s="126"/>
      <c r="EV350" s="126"/>
      <c r="FF350" s="126"/>
      <c r="FP350" s="126"/>
      <c r="FZ350" s="126"/>
      <c r="GJ350" s="126"/>
      <c r="GT350" s="126"/>
      <c r="HD350" s="126"/>
      <c r="HN350" s="126"/>
      <c r="HX350" s="126"/>
    </row>
    <row xmlns:x14ac="http://schemas.microsoft.com/office/spreadsheetml/2009/9/ac" r="351" s="3" customFormat="true" x14ac:dyDescent="0.25">
      <c r="A351" s="387"/>
      <c r="B351" s="126"/>
      <c r="L351" s="126"/>
      <c r="V351" s="126"/>
      <c r="AF351" s="126"/>
      <c r="AP351" s="126"/>
      <c r="AZ351" s="126"/>
      <c r="BJ351" s="126"/>
      <c r="BK351" s="126"/>
      <c r="BT351" s="126"/>
      <c r="CD351" s="126"/>
      <c r="CN351" s="126"/>
      <c r="CX351" s="126"/>
      <c r="DH351" s="126"/>
      <c r="DR351" s="126"/>
      <c r="EB351" s="126"/>
      <c r="EL351" s="126"/>
      <c r="EV351" s="126"/>
      <c r="FF351" s="126"/>
      <c r="FP351" s="126"/>
      <c r="FZ351" s="126"/>
      <c r="GJ351" s="126"/>
      <c r="GT351" s="126"/>
      <c r="HD351" s="126"/>
      <c r="HN351" s="126"/>
      <c r="HX351" s="126"/>
    </row>
    <row xmlns:x14ac="http://schemas.microsoft.com/office/spreadsheetml/2009/9/ac" r="352" s="3" customFormat="true" x14ac:dyDescent="0.25">
      <c r="A352" s="387"/>
      <c r="B352" s="126"/>
      <c r="L352" s="126"/>
      <c r="V352" s="126"/>
      <c r="AF352" s="126"/>
      <c r="AP352" s="126"/>
      <c r="AZ352" s="126"/>
      <c r="BJ352" s="126"/>
      <c r="BK352" s="126"/>
      <c r="BT352" s="126"/>
      <c r="CD352" s="126"/>
      <c r="CN352" s="126"/>
      <c r="CX352" s="126"/>
      <c r="DH352" s="126"/>
      <c r="DR352" s="126"/>
      <c r="EB352" s="126"/>
      <c r="EL352" s="126"/>
      <c r="EV352" s="126"/>
      <c r="FF352" s="126"/>
      <c r="FP352" s="126"/>
      <c r="FZ352" s="126"/>
      <c r="GJ352" s="126"/>
      <c r="GT352" s="126"/>
      <c r="HD352" s="126"/>
      <c r="HN352" s="126"/>
      <c r="HX352" s="126"/>
    </row>
    <row xmlns:x14ac="http://schemas.microsoft.com/office/spreadsheetml/2009/9/ac" r="353" s="3" customFormat="true" x14ac:dyDescent="0.25">
      <c r="A353" s="387"/>
      <c r="B353" s="126"/>
      <c r="L353" s="126"/>
      <c r="V353" s="126"/>
      <c r="AF353" s="126"/>
      <c r="AP353" s="126"/>
      <c r="AZ353" s="126"/>
      <c r="BJ353" s="126"/>
      <c r="BK353" s="126"/>
      <c r="BT353" s="126"/>
      <c r="CD353" s="126"/>
      <c r="CN353" s="126"/>
      <c r="CX353" s="126"/>
      <c r="DH353" s="126"/>
      <c r="DR353" s="126"/>
      <c r="EB353" s="126"/>
      <c r="EL353" s="126"/>
      <c r="EV353" s="126"/>
      <c r="FF353" s="126"/>
      <c r="FP353" s="126"/>
      <c r="FZ353" s="126"/>
      <c r="GJ353" s="126"/>
      <c r="GT353" s="126"/>
      <c r="HD353" s="126"/>
      <c r="HN353" s="126"/>
      <c r="HX353" s="126"/>
    </row>
    <row xmlns:x14ac="http://schemas.microsoft.com/office/spreadsheetml/2009/9/ac" r="354" s="3" customFormat="true" x14ac:dyDescent="0.25">
      <c r="A354" s="387"/>
      <c r="B354" s="126"/>
      <c r="L354" s="126"/>
      <c r="V354" s="126"/>
      <c r="AF354" s="126"/>
      <c r="AP354" s="126"/>
      <c r="AZ354" s="126"/>
      <c r="BJ354" s="126"/>
      <c r="BK354" s="126"/>
      <c r="BT354" s="126"/>
      <c r="CD354" s="126"/>
      <c r="CN354" s="126"/>
      <c r="CX354" s="126"/>
      <c r="DH354" s="126"/>
      <c r="DR354" s="126"/>
      <c r="EB354" s="126"/>
      <c r="EL354" s="126"/>
      <c r="EV354" s="126"/>
      <c r="FF354" s="126"/>
      <c r="FP354" s="126"/>
      <c r="FZ354" s="126"/>
      <c r="GJ354" s="126"/>
      <c r="GT354" s="126"/>
      <c r="HD354" s="126"/>
      <c r="HN354" s="126"/>
      <c r="HX354" s="126"/>
    </row>
    <row xmlns:x14ac="http://schemas.microsoft.com/office/spreadsheetml/2009/9/ac" r="355" s="3" customFormat="true" x14ac:dyDescent="0.25">
      <c r="A355" s="387"/>
      <c r="B355" s="126"/>
      <c r="L355" s="126"/>
      <c r="V355" s="126"/>
      <c r="AF355" s="126"/>
      <c r="AP355" s="126"/>
      <c r="AZ355" s="126"/>
      <c r="BJ355" s="126"/>
      <c r="BK355" s="126"/>
      <c r="BT355" s="126"/>
      <c r="CD355" s="126"/>
      <c r="CN355" s="126"/>
      <c r="CX355" s="126"/>
      <c r="DH355" s="126"/>
      <c r="DR355" s="126"/>
      <c r="EB355" s="126"/>
      <c r="EL355" s="126"/>
      <c r="EV355" s="126"/>
      <c r="FF355" s="126"/>
      <c r="FP355" s="126"/>
      <c r="FZ355" s="126"/>
      <c r="GJ355" s="126"/>
      <c r="GT355" s="126"/>
      <c r="HD355" s="126"/>
      <c r="HN355" s="126"/>
      <c r="HX355" s="126"/>
    </row>
    <row xmlns:x14ac="http://schemas.microsoft.com/office/spreadsheetml/2009/9/ac" r="356" s="3" customFormat="true" x14ac:dyDescent="0.25">
      <c r="A356" s="387"/>
      <c r="B356" s="126"/>
      <c r="L356" s="126"/>
      <c r="V356" s="126"/>
      <c r="AF356" s="126"/>
      <c r="AP356" s="126"/>
      <c r="AZ356" s="126"/>
      <c r="BJ356" s="126"/>
      <c r="BK356" s="126"/>
      <c r="BT356" s="126"/>
      <c r="CD356" s="126"/>
      <c r="CN356" s="126"/>
      <c r="CX356" s="126"/>
      <c r="DH356" s="126"/>
      <c r="DR356" s="126"/>
      <c r="EB356" s="126"/>
      <c r="EL356" s="126"/>
      <c r="EV356" s="126"/>
      <c r="FF356" s="126"/>
      <c r="FP356" s="126"/>
      <c r="FZ356" s="126"/>
      <c r="GJ356" s="126"/>
      <c r="GT356" s="126"/>
      <c r="HD356" s="126"/>
      <c r="HN356" s="126"/>
      <c r="HX356" s="126"/>
    </row>
    <row xmlns:x14ac="http://schemas.microsoft.com/office/spreadsheetml/2009/9/ac" r="357" s="3" customFormat="true" x14ac:dyDescent="0.25">
      <c r="A357" s="387"/>
      <c r="B357" s="126"/>
      <c r="L357" s="126"/>
      <c r="V357" s="126"/>
      <c r="AF357" s="126"/>
      <c r="AP357" s="126"/>
      <c r="AZ357" s="126"/>
      <c r="BJ357" s="126"/>
      <c r="BK357" s="126"/>
      <c r="BT357" s="126"/>
      <c r="CD357" s="126"/>
      <c r="CN357" s="126"/>
      <c r="CX357" s="126"/>
      <c r="DH357" s="126"/>
      <c r="DR357" s="126"/>
      <c r="EB357" s="126"/>
      <c r="EL357" s="126"/>
      <c r="EV357" s="126"/>
      <c r="FF357" s="126"/>
      <c r="FP357" s="126"/>
      <c r="FZ357" s="126"/>
      <c r="GJ357" s="126"/>
      <c r="GT357" s="126"/>
      <c r="HD357" s="126"/>
      <c r="HN357" s="126"/>
      <c r="HX357" s="126"/>
    </row>
    <row xmlns:x14ac="http://schemas.microsoft.com/office/spreadsheetml/2009/9/ac" r="358" s="3" customFormat="true" x14ac:dyDescent="0.25">
      <c r="A358" s="387"/>
      <c r="B358" s="126"/>
      <c r="L358" s="126"/>
      <c r="V358" s="126"/>
      <c r="AF358" s="126"/>
      <c r="AP358" s="126"/>
      <c r="AZ358" s="126"/>
      <c r="BJ358" s="126"/>
      <c r="BK358" s="126"/>
      <c r="BT358" s="126"/>
      <c r="CD358" s="126"/>
      <c r="CN358" s="126"/>
      <c r="CX358" s="126"/>
      <c r="DH358" s="126"/>
      <c r="DR358" s="126"/>
      <c r="EB358" s="126"/>
      <c r="EL358" s="126"/>
      <c r="EV358" s="126"/>
      <c r="FF358" s="126"/>
      <c r="FP358" s="126"/>
      <c r="FZ358" s="126"/>
      <c r="GJ358" s="126"/>
      <c r="GT358" s="126"/>
      <c r="HD358" s="126"/>
      <c r="HN358" s="126"/>
      <c r="HX358" s="126"/>
    </row>
    <row xmlns:x14ac="http://schemas.microsoft.com/office/spreadsheetml/2009/9/ac" r="359" s="3" customFormat="true" x14ac:dyDescent="0.25">
      <c r="A359" s="387"/>
      <c r="B359" s="126"/>
      <c r="L359" s="126"/>
      <c r="V359" s="126"/>
      <c r="AF359" s="126"/>
      <c r="AP359" s="126"/>
      <c r="AZ359" s="126"/>
      <c r="BJ359" s="126"/>
      <c r="BK359" s="126"/>
      <c r="BT359" s="126"/>
      <c r="CD359" s="126"/>
      <c r="CN359" s="126"/>
      <c r="CX359" s="126"/>
      <c r="DH359" s="126"/>
      <c r="DR359" s="126"/>
      <c r="EB359" s="126"/>
      <c r="EL359" s="126"/>
      <c r="EV359" s="126"/>
      <c r="FF359" s="126"/>
      <c r="FP359" s="126"/>
      <c r="FZ359" s="126"/>
      <c r="GJ359" s="126"/>
      <c r="GT359" s="126"/>
      <c r="HD359" s="126"/>
      <c r="HN359" s="126"/>
      <c r="HX359" s="126"/>
    </row>
    <row xmlns:x14ac="http://schemas.microsoft.com/office/spreadsheetml/2009/9/ac" r="360" s="3" customFormat="true" x14ac:dyDescent="0.25">
      <c r="A360" s="387"/>
      <c r="B360" s="126"/>
      <c r="L360" s="126"/>
      <c r="V360" s="126"/>
      <c r="AF360" s="126"/>
      <c r="AP360" s="126"/>
      <c r="AZ360" s="126"/>
      <c r="BJ360" s="126"/>
      <c r="BK360" s="126"/>
      <c r="BT360" s="126"/>
      <c r="CD360" s="126"/>
      <c r="CN360" s="126"/>
      <c r="CX360" s="126"/>
      <c r="DH360" s="126"/>
      <c r="DR360" s="126"/>
      <c r="EB360" s="126"/>
      <c r="EL360" s="126"/>
      <c r="EV360" s="126"/>
      <c r="FF360" s="126"/>
      <c r="FP360" s="126"/>
      <c r="FZ360" s="126"/>
      <c r="GJ360" s="126"/>
      <c r="GT360" s="126"/>
      <c r="HD360" s="126"/>
      <c r="HN360" s="126"/>
      <c r="HX360" s="126"/>
    </row>
    <row xmlns:x14ac="http://schemas.microsoft.com/office/spreadsheetml/2009/9/ac" r="361" s="3" customFormat="true" x14ac:dyDescent="0.25">
      <c r="A361" s="387"/>
      <c r="B361" s="126"/>
      <c r="L361" s="126"/>
      <c r="V361" s="126"/>
      <c r="AF361" s="126"/>
      <c r="AP361" s="126"/>
      <c r="AZ361" s="126"/>
      <c r="BJ361" s="126"/>
      <c r="BK361" s="126"/>
      <c r="BT361" s="126"/>
      <c r="CD361" s="126"/>
      <c r="CN361" s="126"/>
      <c r="CX361" s="126"/>
      <c r="DH361" s="126"/>
      <c r="DR361" s="126"/>
      <c r="EB361" s="126"/>
      <c r="EL361" s="126"/>
      <c r="EV361" s="126"/>
      <c r="FF361" s="126"/>
      <c r="FP361" s="126"/>
      <c r="FZ361" s="126"/>
      <c r="GJ361" s="126"/>
      <c r="GT361" s="126"/>
      <c r="HD361" s="126"/>
      <c r="HN361" s="126"/>
      <c r="HX361" s="126"/>
    </row>
    <row xmlns:x14ac="http://schemas.microsoft.com/office/spreadsheetml/2009/9/ac" r="362" s="3" customFormat="true" x14ac:dyDescent="0.25">
      <c r="A362" s="387"/>
      <c r="B362" s="126"/>
      <c r="L362" s="126"/>
      <c r="V362" s="126"/>
      <c r="AF362" s="126"/>
      <c r="AP362" s="126"/>
      <c r="AZ362" s="126"/>
      <c r="BJ362" s="126"/>
      <c r="BK362" s="126"/>
      <c r="BT362" s="126"/>
      <c r="CD362" s="126"/>
      <c r="CN362" s="126"/>
      <c r="CX362" s="126"/>
      <c r="DH362" s="126"/>
      <c r="DR362" s="126"/>
      <c r="EB362" s="126"/>
      <c r="EL362" s="126"/>
      <c r="EV362" s="126"/>
      <c r="FF362" s="126"/>
      <c r="FP362" s="126"/>
      <c r="FZ362" s="126"/>
      <c r="GJ362" s="126"/>
      <c r="GT362" s="126"/>
      <c r="HD362" s="126"/>
      <c r="HN362" s="126"/>
      <c r="HX362" s="126"/>
    </row>
    <row xmlns:x14ac="http://schemas.microsoft.com/office/spreadsheetml/2009/9/ac" r="363" s="3" customFormat="true" x14ac:dyDescent="0.25">
      <c r="A363" s="387"/>
      <c r="B363" s="126"/>
      <c r="L363" s="126"/>
      <c r="V363" s="126"/>
      <c r="AF363" s="126"/>
      <c r="AP363" s="126"/>
      <c r="AZ363" s="126"/>
      <c r="BJ363" s="126"/>
      <c r="BK363" s="126"/>
      <c r="BT363" s="126"/>
      <c r="CD363" s="126"/>
      <c r="CN363" s="126"/>
      <c r="CX363" s="126"/>
      <c r="DH363" s="126"/>
      <c r="DR363" s="126"/>
      <c r="EB363" s="126"/>
      <c r="EL363" s="126"/>
      <c r="EV363" s="126"/>
      <c r="FF363" s="126"/>
      <c r="FP363" s="126"/>
      <c r="FZ363" s="126"/>
      <c r="GJ363" s="126"/>
      <c r="GT363" s="126"/>
      <c r="HD363" s="126"/>
      <c r="HN363" s="126"/>
      <c r="HX363" s="126"/>
    </row>
    <row xmlns:x14ac="http://schemas.microsoft.com/office/spreadsheetml/2009/9/ac" r="364" s="3" customFormat="true" x14ac:dyDescent="0.25">
      <c r="A364" s="387"/>
      <c r="B364" s="126"/>
      <c r="L364" s="126"/>
      <c r="V364" s="126"/>
      <c r="AF364" s="126"/>
      <c r="AP364" s="126"/>
      <c r="AZ364" s="126"/>
      <c r="BJ364" s="126"/>
      <c r="BK364" s="126"/>
      <c r="BT364" s="126"/>
      <c r="CD364" s="126"/>
      <c r="CN364" s="126"/>
      <c r="CX364" s="126"/>
      <c r="DH364" s="126"/>
      <c r="DR364" s="126"/>
      <c r="EB364" s="126"/>
      <c r="EL364" s="126"/>
      <c r="EV364" s="126"/>
      <c r="FF364" s="126"/>
      <c r="FP364" s="126"/>
      <c r="FZ364" s="126"/>
      <c r="GJ364" s="126"/>
      <c r="GT364" s="126"/>
      <c r="HD364" s="126"/>
      <c r="HN364" s="126"/>
      <c r="HX364" s="126"/>
    </row>
    <row xmlns:x14ac="http://schemas.microsoft.com/office/spreadsheetml/2009/9/ac" r="365" s="3" customFormat="true" x14ac:dyDescent="0.25">
      <c r="A365" s="387"/>
      <c r="B365" s="126"/>
      <c r="L365" s="126"/>
      <c r="V365" s="126"/>
      <c r="AF365" s="126"/>
      <c r="AP365" s="126"/>
      <c r="AZ365" s="126"/>
      <c r="BJ365" s="126"/>
      <c r="BK365" s="126"/>
      <c r="BT365" s="126"/>
      <c r="CD365" s="126"/>
      <c r="CN365" s="126"/>
      <c r="CX365" s="126"/>
      <c r="DH365" s="126"/>
      <c r="DR365" s="126"/>
      <c r="EB365" s="126"/>
      <c r="EL365" s="126"/>
      <c r="EV365" s="126"/>
      <c r="FF365" s="126"/>
      <c r="FP365" s="126"/>
      <c r="FZ365" s="126"/>
      <c r="GJ365" s="126"/>
      <c r="GT365" s="126"/>
      <c r="HD365" s="126"/>
      <c r="HN365" s="126"/>
      <c r="HX365" s="126"/>
    </row>
    <row xmlns:x14ac="http://schemas.microsoft.com/office/spreadsheetml/2009/9/ac" r="366" s="3" customFormat="true" x14ac:dyDescent="0.25">
      <c r="A366" s="387"/>
      <c r="B366" s="126"/>
      <c r="L366" s="126"/>
      <c r="V366" s="126"/>
      <c r="AF366" s="126"/>
      <c r="AP366" s="126"/>
      <c r="AZ366" s="126"/>
      <c r="BJ366" s="126"/>
      <c r="BK366" s="126"/>
      <c r="BT366" s="126"/>
      <c r="CD366" s="126"/>
      <c r="CN366" s="126"/>
      <c r="CX366" s="126"/>
      <c r="DH366" s="126"/>
      <c r="DR366" s="126"/>
      <c r="EB366" s="126"/>
      <c r="EL366" s="126"/>
      <c r="EV366" s="126"/>
      <c r="FF366" s="126"/>
      <c r="FP366" s="126"/>
      <c r="FZ366" s="126"/>
      <c r="GJ366" s="126"/>
      <c r="GT366" s="126"/>
      <c r="HD366" s="126"/>
      <c r="HN366" s="126"/>
      <c r="HX366" s="126"/>
    </row>
    <row xmlns:x14ac="http://schemas.microsoft.com/office/spreadsheetml/2009/9/ac" r="367" s="3" customFormat="true" x14ac:dyDescent="0.25">
      <c r="A367" s="387"/>
      <c r="B367" s="126"/>
      <c r="L367" s="126"/>
      <c r="V367" s="126"/>
      <c r="AF367" s="126"/>
      <c r="AP367" s="126"/>
      <c r="AZ367" s="126"/>
      <c r="BJ367" s="126"/>
      <c r="BK367" s="126"/>
      <c r="BT367" s="126"/>
      <c r="CD367" s="126"/>
      <c r="CN367" s="126"/>
      <c r="CX367" s="126"/>
      <c r="DH367" s="126"/>
      <c r="DR367" s="126"/>
      <c r="EB367" s="126"/>
      <c r="EL367" s="126"/>
      <c r="EV367" s="126"/>
      <c r="FF367" s="126"/>
      <c r="FP367" s="126"/>
      <c r="FZ367" s="126"/>
      <c r="GJ367" s="126"/>
      <c r="GT367" s="126"/>
      <c r="HD367" s="126"/>
      <c r="HN367" s="126"/>
      <c r="HX367" s="126"/>
    </row>
    <row xmlns:x14ac="http://schemas.microsoft.com/office/spreadsheetml/2009/9/ac" r="368" s="3" customFormat="true" x14ac:dyDescent="0.25">
      <c r="A368" s="387"/>
      <c r="B368" s="126"/>
      <c r="L368" s="126"/>
      <c r="V368" s="126"/>
      <c r="AF368" s="126"/>
      <c r="AP368" s="126"/>
      <c r="AZ368" s="126"/>
      <c r="BJ368" s="126"/>
      <c r="BK368" s="126"/>
      <c r="BT368" s="126"/>
      <c r="CD368" s="126"/>
      <c r="CN368" s="126"/>
      <c r="CX368" s="126"/>
      <c r="DH368" s="126"/>
      <c r="DR368" s="126"/>
      <c r="EB368" s="126"/>
      <c r="EL368" s="126"/>
      <c r="EV368" s="126"/>
      <c r="FF368" s="126"/>
      <c r="FP368" s="126"/>
      <c r="FZ368" s="126"/>
      <c r="GJ368" s="126"/>
      <c r="GT368" s="126"/>
      <c r="HD368" s="126"/>
      <c r="HN368" s="126"/>
      <c r="HX368" s="126"/>
    </row>
    <row xmlns:x14ac="http://schemas.microsoft.com/office/spreadsheetml/2009/9/ac" r="369" s="3" customFormat="true" x14ac:dyDescent="0.25">
      <c r="A369" s="387"/>
      <c r="B369" s="126"/>
      <c r="L369" s="126"/>
      <c r="V369" s="126"/>
      <c r="AF369" s="126"/>
      <c r="AP369" s="126"/>
      <c r="AZ369" s="126"/>
      <c r="BJ369" s="126"/>
      <c r="BK369" s="126"/>
      <c r="BT369" s="126"/>
      <c r="CD369" s="126"/>
      <c r="CN369" s="126"/>
      <c r="CX369" s="126"/>
      <c r="DH369" s="126"/>
      <c r="DR369" s="126"/>
      <c r="EB369" s="126"/>
      <c r="EL369" s="126"/>
      <c r="EV369" s="126"/>
      <c r="FF369" s="126"/>
      <c r="FP369" s="126"/>
      <c r="FZ369" s="126"/>
      <c r="GJ369" s="126"/>
      <c r="GT369" s="126"/>
      <c r="HD369" s="126"/>
      <c r="HN369" s="126"/>
      <c r="HX369" s="126"/>
    </row>
    <row xmlns:x14ac="http://schemas.microsoft.com/office/spreadsheetml/2009/9/ac" r="370" s="3" customFormat="true" x14ac:dyDescent="0.25">
      <c r="A370" s="387"/>
      <c r="B370" s="126"/>
      <c r="L370" s="126"/>
      <c r="V370" s="126"/>
      <c r="AF370" s="126"/>
      <c r="AP370" s="126"/>
      <c r="AZ370" s="126"/>
      <c r="BJ370" s="126"/>
      <c r="BK370" s="126"/>
      <c r="BT370" s="126"/>
      <c r="CD370" s="126"/>
      <c r="CN370" s="126"/>
      <c r="CX370" s="126"/>
      <c r="DH370" s="126"/>
      <c r="DR370" s="126"/>
      <c r="EB370" s="126"/>
      <c r="EL370" s="126"/>
      <c r="EV370" s="126"/>
      <c r="FF370" s="126"/>
      <c r="FP370" s="126"/>
      <c r="FZ370" s="126"/>
      <c r="GJ370" s="126"/>
      <c r="GT370" s="126"/>
      <c r="HD370" s="126"/>
      <c r="HN370" s="126"/>
      <c r="HX370" s="126"/>
    </row>
    <row xmlns:x14ac="http://schemas.microsoft.com/office/spreadsheetml/2009/9/ac" r="371" s="3" customFormat="true" x14ac:dyDescent="0.25">
      <c r="A371" s="387"/>
      <c r="B371" s="126"/>
      <c r="L371" s="126"/>
      <c r="V371" s="126"/>
      <c r="AF371" s="126"/>
      <c r="AP371" s="126"/>
      <c r="AZ371" s="126"/>
      <c r="BJ371" s="126"/>
      <c r="BK371" s="126"/>
      <c r="BT371" s="126"/>
      <c r="CD371" s="126"/>
      <c r="CN371" s="126"/>
      <c r="CX371" s="126"/>
      <c r="DH371" s="126"/>
      <c r="DR371" s="126"/>
      <c r="EB371" s="126"/>
      <c r="EL371" s="126"/>
      <c r="EV371" s="126"/>
      <c r="FF371" s="126"/>
      <c r="FP371" s="126"/>
      <c r="FZ371" s="126"/>
      <c r="GJ371" s="126"/>
      <c r="GT371" s="126"/>
      <c r="HD371" s="126"/>
      <c r="HN371" s="126"/>
      <c r="HX371" s="126"/>
    </row>
    <row xmlns:x14ac="http://schemas.microsoft.com/office/spreadsheetml/2009/9/ac" r="372" s="3" customFormat="true" x14ac:dyDescent="0.25">
      <c r="A372" s="387"/>
      <c r="B372" s="126"/>
      <c r="L372" s="126"/>
      <c r="V372" s="126"/>
      <c r="AF372" s="126"/>
      <c r="AP372" s="126"/>
      <c r="AZ372" s="126"/>
      <c r="BJ372" s="126"/>
      <c r="BK372" s="126"/>
      <c r="BT372" s="126"/>
      <c r="CD372" s="126"/>
      <c r="CN372" s="126"/>
      <c r="CX372" s="126"/>
      <c r="DH372" s="126"/>
      <c r="DR372" s="126"/>
      <c r="EB372" s="126"/>
      <c r="EL372" s="126"/>
      <c r="EV372" s="126"/>
      <c r="FF372" s="126"/>
      <c r="FP372" s="126"/>
      <c r="FZ372" s="126"/>
      <c r="GJ372" s="126"/>
      <c r="GT372" s="126"/>
      <c r="HD372" s="126"/>
      <c r="HN372" s="126"/>
      <c r="HX372" s="126"/>
    </row>
    <row xmlns:x14ac="http://schemas.microsoft.com/office/spreadsheetml/2009/9/ac" r="373" s="3" customFormat="true" x14ac:dyDescent="0.25">
      <c r="A373" s="387"/>
      <c r="B373" s="126"/>
      <c r="L373" s="126"/>
      <c r="V373" s="126"/>
      <c r="AF373" s="126"/>
      <c r="AP373" s="126"/>
      <c r="AZ373" s="126"/>
      <c r="BJ373" s="126"/>
      <c r="BK373" s="126"/>
      <c r="BT373" s="126"/>
      <c r="CD373" s="126"/>
      <c r="CN373" s="126"/>
      <c r="CX373" s="126"/>
      <c r="DH373" s="126"/>
      <c r="DR373" s="126"/>
      <c r="EB373" s="126"/>
      <c r="EL373" s="126"/>
      <c r="EV373" s="126"/>
      <c r="FF373" s="126"/>
      <c r="FP373" s="126"/>
      <c r="FZ373" s="126"/>
      <c r="GJ373" s="126"/>
      <c r="GT373" s="126"/>
      <c r="HD373" s="126"/>
      <c r="HN373" s="126"/>
      <c r="HX373" s="126"/>
    </row>
    <row xmlns:x14ac="http://schemas.microsoft.com/office/spreadsheetml/2009/9/ac" r="374" s="3" customFormat="true" x14ac:dyDescent="0.25">
      <c r="A374" s="387"/>
      <c r="B374" s="126"/>
      <c r="L374" s="126"/>
      <c r="V374" s="126"/>
      <c r="AF374" s="126"/>
      <c r="AP374" s="126"/>
      <c r="AZ374" s="126"/>
      <c r="BJ374" s="126"/>
      <c r="BK374" s="126"/>
      <c r="BT374" s="126"/>
      <c r="CD374" s="126"/>
      <c r="CN374" s="126"/>
      <c r="CX374" s="126"/>
      <c r="DH374" s="126"/>
      <c r="DR374" s="126"/>
      <c r="EB374" s="126"/>
      <c r="EL374" s="126"/>
      <c r="EV374" s="126"/>
      <c r="FF374" s="126"/>
      <c r="FP374" s="126"/>
      <c r="FZ374" s="126"/>
      <c r="GJ374" s="126"/>
      <c r="GT374" s="126"/>
      <c r="HD374" s="126"/>
      <c r="HN374" s="126"/>
      <c r="HX374" s="126"/>
    </row>
    <row xmlns:x14ac="http://schemas.microsoft.com/office/spreadsheetml/2009/9/ac" r="375" s="3" customFormat="true" x14ac:dyDescent="0.25">
      <c r="A375" s="387"/>
      <c r="B375" s="126"/>
      <c r="L375" s="126"/>
      <c r="V375" s="126"/>
      <c r="AF375" s="126"/>
      <c r="AP375" s="126"/>
      <c r="AZ375" s="126"/>
      <c r="BJ375" s="126"/>
      <c r="BK375" s="126"/>
      <c r="BT375" s="126"/>
      <c r="CD375" s="126"/>
      <c r="CN375" s="126"/>
      <c r="CX375" s="126"/>
      <c r="DH375" s="126"/>
      <c r="DR375" s="126"/>
      <c r="EB375" s="126"/>
      <c r="EL375" s="126"/>
      <c r="EV375" s="126"/>
      <c r="FF375" s="126"/>
      <c r="FP375" s="126"/>
      <c r="FZ375" s="126"/>
      <c r="GJ375" s="126"/>
      <c r="GT375" s="126"/>
      <c r="HD375" s="126"/>
      <c r="HN375" s="126"/>
      <c r="HX375" s="126"/>
    </row>
    <row xmlns:x14ac="http://schemas.microsoft.com/office/spreadsheetml/2009/9/ac" r="376" s="3" customFormat="true" x14ac:dyDescent="0.25">
      <c r="A376" s="387"/>
      <c r="B376" s="126"/>
      <c r="L376" s="126"/>
      <c r="V376" s="126"/>
      <c r="AF376" s="126"/>
      <c r="AP376" s="126"/>
      <c r="AZ376" s="126"/>
      <c r="BJ376" s="126"/>
      <c r="BK376" s="126"/>
      <c r="BT376" s="126"/>
      <c r="CD376" s="126"/>
      <c r="CN376" s="126"/>
      <c r="CX376" s="126"/>
      <c r="DH376" s="126"/>
      <c r="DR376" s="126"/>
      <c r="EB376" s="126"/>
      <c r="EL376" s="126"/>
      <c r="EV376" s="126"/>
      <c r="FF376" s="126"/>
      <c r="FP376" s="126"/>
      <c r="FZ376" s="126"/>
      <c r="GJ376" s="126"/>
      <c r="GT376" s="126"/>
      <c r="HD376" s="126"/>
      <c r="HN376" s="126"/>
      <c r="HX376" s="126"/>
    </row>
    <row xmlns:x14ac="http://schemas.microsoft.com/office/spreadsheetml/2009/9/ac" r="377" s="3" customFormat="true" x14ac:dyDescent="0.25">
      <c r="A377" s="387"/>
      <c r="B377" s="126"/>
      <c r="L377" s="126"/>
      <c r="V377" s="126"/>
      <c r="AF377" s="126"/>
      <c r="AP377" s="126"/>
      <c r="AZ377" s="126"/>
      <c r="BJ377" s="126"/>
      <c r="BK377" s="126"/>
      <c r="BT377" s="126"/>
      <c r="CD377" s="126"/>
      <c r="CN377" s="126"/>
      <c r="CX377" s="126"/>
      <c r="DH377" s="126"/>
      <c r="DR377" s="126"/>
      <c r="EB377" s="126"/>
      <c r="EL377" s="126"/>
      <c r="EV377" s="126"/>
      <c r="FF377" s="126"/>
      <c r="FP377" s="126"/>
      <c r="FZ377" s="126"/>
      <c r="GJ377" s="126"/>
      <c r="GT377" s="126"/>
      <c r="HD377" s="126"/>
      <c r="HN377" s="126"/>
      <c r="HX377" s="126"/>
    </row>
    <row xmlns:x14ac="http://schemas.microsoft.com/office/spreadsheetml/2009/9/ac" r="378" s="3" customFormat="true" x14ac:dyDescent="0.25">
      <c r="A378" s="387"/>
      <c r="B378" s="126"/>
      <c r="L378" s="126"/>
      <c r="V378" s="126"/>
      <c r="AF378" s="126"/>
      <c r="AP378" s="126"/>
      <c r="AZ378" s="126"/>
      <c r="BJ378" s="126"/>
      <c r="BK378" s="126"/>
      <c r="BT378" s="126"/>
      <c r="CD378" s="126"/>
      <c r="CN378" s="126"/>
      <c r="CX378" s="126"/>
      <c r="DH378" s="126"/>
      <c r="DR378" s="126"/>
      <c r="EB378" s="126"/>
      <c r="EL378" s="126"/>
      <c r="EV378" s="126"/>
      <c r="FF378" s="126"/>
      <c r="FP378" s="126"/>
      <c r="FZ378" s="126"/>
      <c r="GJ378" s="126"/>
      <c r="GT378" s="126"/>
      <c r="HD378" s="126"/>
      <c r="HN378" s="126"/>
      <c r="HX378" s="126"/>
    </row>
    <row xmlns:x14ac="http://schemas.microsoft.com/office/spreadsheetml/2009/9/ac" r="379" s="3" customFormat="true" x14ac:dyDescent="0.25">
      <c r="A379" s="387"/>
      <c r="B379" s="126"/>
      <c r="L379" s="126"/>
      <c r="V379" s="126"/>
      <c r="AF379" s="126"/>
      <c r="AP379" s="126"/>
      <c r="AZ379" s="126"/>
      <c r="BJ379" s="126"/>
      <c r="BK379" s="126"/>
      <c r="BT379" s="126"/>
      <c r="CD379" s="126"/>
      <c r="CN379" s="126"/>
      <c r="CX379" s="126"/>
      <c r="DH379" s="126"/>
      <c r="DR379" s="126"/>
      <c r="EB379" s="126"/>
      <c r="EL379" s="126"/>
      <c r="EV379" s="126"/>
      <c r="FF379" s="126"/>
      <c r="FP379" s="126"/>
      <c r="FZ379" s="126"/>
      <c r="GJ379" s="126"/>
      <c r="GT379" s="126"/>
      <c r="HD379" s="126"/>
      <c r="HN379" s="126"/>
      <c r="HX379" s="126"/>
    </row>
    <row xmlns:x14ac="http://schemas.microsoft.com/office/spreadsheetml/2009/9/ac" r="380" s="3" customFormat="true" x14ac:dyDescent="0.25">
      <c r="A380" s="387"/>
      <c r="B380" s="126"/>
      <c r="L380" s="126"/>
      <c r="V380" s="126"/>
      <c r="AF380" s="126"/>
      <c r="AP380" s="126"/>
      <c r="AZ380" s="126"/>
      <c r="BJ380" s="126"/>
      <c r="BK380" s="126"/>
      <c r="BT380" s="126"/>
      <c r="CD380" s="126"/>
      <c r="CN380" s="126"/>
      <c r="CX380" s="126"/>
      <c r="DH380" s="126"/>
      <c r="DR380" s="126"/>
      <c r="EB380" s="126"/>
      <c r="EL380" s="126"/>
      <c r="EV380" s="126"/>
      <c r="FF380" s="126"/>
      <c r="FP380" s="126"/>
      <c r="FZ380" s="126"/>
      <c r="GJ380" s="126"/>
      <c r="GT380" s="126"/>
      <c r="HD380" s="126"/>
      <c r="HN380" s="126"/>
      <c r="HX380" s="126"/>
    </row>
    <row xmlns:x14ac="http://schemas.microsoft.com/office/spreadsheetml/2009/9/ac" r="381" s="3" customFormat="true" x14ac:dyDescent="0.25">
      <c r="A381" s="387"/>
      <c r="B381" s="126"/>
      <c r="L381" s="126"/>
      <c r="V381" s="126"/>
      <c r="AF381" s="126"/>
      <c r="AP381" s="126"/>
      <c r="AZ381" s="126"/>
      <c r="BJ381" s="126"/>
      <c r="BK381" s="126"/>
      <c r="BT381" s="126"/>
      <c r="CD381" s="126"/>
      <c r="CN381" s="126"/>
      <c r="CX381" s="126"/>
      <c r="DH381" s="126"/>
      <c r="DR381" s="126"/>
      <c r="EB381" s="126"/>
      <c r="EL381" s="126"/>
      <c r="EV381" s="126"/>
      <c r="FF381" s="126"/>
      <c r="FP381" s="126"/>
      <c r="FZ381" s="126"/>
      <c r="GJ381" s="126"/>
      <c r="GT381" s="126"/>
      <c r="HD381" s="126"/>
      <c r="HN381" s="126"/>
      <c r="HX381" s="126"/>
    </row>
    <row xmlns:x14ac="http://schemas.microsoft.com/office/spreadsheetml/2009/9/ac" r="382" s="3" customFormat="true" x14ac:dyDescent="0.25">
      <c r="A382" s="387"/>
      <c r="B382" s="126"/>
      <c r="L382" s="126"/>
      <c r="V382" s="126"/>
      <c r="AF382" s="126"/>
      <c r="AP382" s="126"/>
      <c r="AZ382" s="126"/>
      <c r="BJ382" s="126"/>
      <c r="BK382" s="126"/>
      <c r="BT382" s="126"/>
      <c r="CD382" s="126"/>
      <c r="CN382" s="126"/>
      <c r="CX382" s="126"/>
      <c r="DH382" s="126"/>
      <c r="DR382" s="126"/>
      <c r="EB382" s="126"/>
      <c r="EL382" s="126"/>
      <c r="EV382" s="126"/>
      <c r="FF382" s="126"/>
      <c r="FP382" s="126"/>
      <c r="FZ382" s="126"/>
      <c r="GJ382" s="126"/>
      <c r="GT382" s="126"/>
      <c r="HD382" s="126"/>
      <c r="HN382" s="126"/>
      <c r="HX382" s="126"/>
    </row>
    <row xmlns:x14ac="http://schemas.microsoft.com/office/spreadsheetml/2009/9/ac" r="383" s="3" customFormat="true" x14ac:dyDescent="0.25">
      <c r="A383" s="387"/>
      <c r="B383" s="126"/>
      <c r="L383" s="126"/>
      <c r="V383" s="126"/>
      <c r="AF383" s="126"/>
      <c r="AP383" s="126"/>
      <c r="AZ383" s="126"/>
      <c r="BJ383" s="126"/>
      <c r="BK383" s="126"/>
      <c r="BT383" s="126"/>
      <c r="CD383" s="126"/>
      <c r="CN383" s="126"/>
      <c r="CX383" s="126"/>
      <c r="DH383" s="126"/>
      <c r="DR383" s="126"/>
      <c r="EB383" s="126"/>
      <c r="EL383" s="126"/>
      <c r="EV383" s="126"/>
      <c r="FF383" s="126"/>
      <c r="FP383" s="126"/>
      <c r="FZ383" s="126"/>
      <c r="GJ383" s="126"/>
      <c r="GT383" s="126"/>
      <c r="HD383" s="126"/>
      <c r="HN383" s="126"/>
      <c r="HX383" s="126"/>
    </row>
    <row xmlns:x14ac="http://schemas.microsoft.com/office/spreadsheetml/2009/9/ac" r="384" s="3" customFormat="true" x14ac:dyDescent="0.25">
      <c r="A384" s="387"/>
      <c r="B384" s="126"/>
      <c r="L384" s="126"/>
      <c r="V384" s="126"/>
      <c r="AF384" s="126"/>
      <c r="AP384" s="126"/>
      <c r="AZ384" s="126"/>
      <c r="BJ384" s="126"/>
      <c r="BK384" s="126"/>
      <c r="BT384" s="126"/>
      <c r="CD384" s="126"/>
      <c r="CN384" s="126"/>
      <c r="CX384" s="126"/>
      <c r="DH384" s="126"/>
      <c r="DR384" s="126"/>
      <c r="EB384" s="126"/>
      <c r="EL384" s="126"/>
      <c r="EV384" s="126"/>
      <c r="FF384" s="126"/>
      <c r="FP384" s="126"/>
      <c r="FZ384" s="126"/>
      <c r="GJ384" s="126"/>
      <c r="GT384" s="126"/>
      <c r="HD384" s="126"/>
      <c r="HN384" s="126"/>
      <c r="HX384" s="126"/>
    </row>
    <row xmlns:x14ac="http://schemas.microsoft.com/office/spreadsheetml/2009/9/ac" r="385" s="3" customFormat="true" x14ac:dyDescent="0.25">
      <c r="A385" s="387"/>
      <c r="B385" s="126"/>
      <c r="L385" s="126"/>
      <c r="V385" s="126"/>
      <c r="AF385" s="126"/>
      <c r="AP385" s="126"/>
      <c r="AZ385" s="126"/>
      <c r="BJ385" s="126"/>
      <c r="BK385" s="126"/>
      <c r="BT385" s="126"/>
      <c r="CD385" s="126"/>
      <c r="CN385" s="126"/>
      <c r="CX385" s="126"/>
      <c r="DH385" s="126"/>
      <c r="DR385" s="126"/>
      <c r="EB385" s="126"/>
      <c r="EL385" s="126"/>
      <c r="EV385" s="126"/>
      <c r="FF385" s="126"/>
      <c r="FP385" s="126"/>
      <c r="FZ385" s="126"/>
      <c r="GJ385" s="126"/>
      <c r="GT385" s="126"/>
      <c r="HD385" s="126"/>
      <c r="HN385" s="126"/>
      <c r="HX385" s="126"/>
    </row>
    <row xmlns:x14ac="http://schemas.microsoft.com/office/spreadsheetml/2009/9/ac" r="386" s="3" customFormat="true" x14ac:dyDescent="0.25">
      <c r="A386" s="387"/>
      <c r="B386" s="126"/>
      <c r="L386" s="126"/>
      <c r="V386" s="126"/>
      <c r="AF386" s="126"/>
      <c r="AP386" s="126"/>
      <c r="AZ386" s="126"/>
      <c r="BJ386" s="126"/>
      <c r="BK386" s="126"/>
      <c r="BT386" s="126"/>
      <c r="CD386" s="126"/>
      <c r="CN386" s="126"/>
      <c r="CX386" s="126"/>
      <c r="DH386" s="126"/>
      <c r="DR386" s="126"/>
      <c r="EB386" s="126"/>
      <c r="EL386" s="126"/>
      <c r="EV386" s="126"/>
      <c r="FF386" s="126"/>
      <c r="FP386" s="126"/>
      <c r="FZ386" s="126"/>
      <c r="GJ386" s="126"/>
      <c r="GT386" s="126"/>
      <c r="HD386" s="126"/>
      <c r="HN386" s="126"/>
      <c r="HX386" s="126"/>
    </row>
    <row xmlns:x14ac="http://schemas.microsoft.com/office/spreadsheetml/2009/9/ac" r="387" s="3" customFormat="true" x14ac:dyDescent="0.25">
      <c r="A387" s="387"/>
      <c r="B387" s="126"/>
      <c r="L387" s="126"/>
      <c r="V387" s="126"/>
      <c r="AF387" s="126"/>
      <c r="AP387" s="126"/>
      <c r="AZ387" s="126"/>
      <c r="BJ387" s="126"/>
      <c r="BK387" s="126"/>
      <c r="BT387" s="126"/>
      <c r="CD387" s="126"/>
      <c r="CN387" s="126"/>
      <c r="CX387" s="126"/>
      <c r="DH387" s="126"/>
      <c r="DR387" s="126"/>
      <c r="EB387" s="126"/>
      <c r="EL387" s="126"/>
      <c r="EV387" s="126"/>
      <c r="FF387" s="126"/>
      <c r="FP387" s="126"/>
      <c r="FZ387" s="126"/>
      <c r="GJ387" s="126"/>
      <c r="GT387" s="126"/>
      <c r="HD387" s="126"/>
      <c r="HN387" s="126"/>
      <c r="HX387" s="126"/>
    </row>
    <row xmlns:x14ac="http://schemas.microsoft.com/office/spreadsheetml/2009/9/ac" r="388" s="3" customFormat="true" x14ac:dyDescent="0.25">
      <c r="A388" s="387"/>
      <c r="B388" s="126"/>
      <c r="L388" s="126"/>
      <c r="V388" s="126"/>
      <c r="AF388" s="126"/>
      <c r="AP388" s="126"/>
      <c r="AZ388" s="126"/>
      <c r="BJ388" s="126"/>
      <c r="BK388" s="126"/>
      <c r="BT388" s="126"/>
      <c r="CD388" s="126"/>
      <c r="CN388" s="126"/>
      <c r="CX388" s="126"/>
      <c r="DH388" s="126"/>
      <c r="DR388" s="126"/>
      <c r="EB388" s="126"/>
      <c r="EL388" s="126"/>
      <c r="EV388" s="126"/>
      <c r="FF388" s="126"/>
      <c r="FP388" s="126"/>
      <c r="FZ388" s="126"/>
      <c r="GJ388" s="126"/>
      <c r="GT388" s="126"/>
      <c r="HD388" s="126"/>
      <c r="HN388" s="126"/>
      <c r="HX388" s="126"/>
    </row>
    <row xmlns:x14ac="http://schemas.microsoft.com/office/spreadsheetml/2009/9/ac" r="389" s="3" customFormat="true" x14ac:dyDescent="0.25">
      <c r="A389" s="387"/>
      <c r="B389" s="126"/>
      <c r="L389" s="126"/>
      <c r="V389" s="126"/>
      <c r="AF389" s="126"/>
      <c r="AP389" s="126"/>
      <c r="AZ389" s="126"/>
      <c r="BJ389" s="126"/>
      <c r="BK389" s="126"/>
      <c r="BT389" s="126"/>
      <c r="CD389" s="126"/>
      <c r="CN389" s="126"/>
      <c r="CX389" s="126"/>
      <c r="DH389" s="126"/>
      <c r="DR389" s="126"/>
      <c r="EB389" s="126"/>
      <c r="EL389" s="126"/>
      <c r="EV389" s="126"/>
      <c r="FF389" s="126"/>
      <c r="FP389" s="126"/>
      <c r="FZ389" s="126"/>
      <c r="GJ389" s="126"/>
      <c r="GT389" s="126"/>
      <c r="HD389" s="126"/>
      <c r="HN389" s="126"/>
      <c r="HX389" s="126"/>
    </row>
    <row xmlns:x14ac="http://schemas.microsoft.com/office/spreadsheetml/2009/9/ac" r="390" s="3" customFormat="true" x14ac:dyDescent="0.25">
      <c r="A390" s="387"/>
      <c r="B390" s="126"/>
      <c r="L390" s="126"/>
      <c r="V390" s="126"/>
      <c r="AF390" s="126"/>
      <c r="AP390" s="126"/>
      <c r="AZ390" s="126"/>
      <c r="BJ390" s="126"/>
      <c r="BK390" s="126"/>
      <c r="BT390" s="126"/>
      <c r="CD390" s="126"/>
      <c r="CN390" s="126"/>
      <c r="CX390" s="126"/>
      <c r="DH390" s="126"/>
      <c r="DR390" s="126"/>
      <c r="EB390" s="126"/>
      <c r="EL390" s="126"/>
      <c r="EV390" s="126"/>
      <c r="FF390" s="126"/>
      <c r="FP390" s="126"/>
      <c r="FZ390" s="126"/>
      <c r="GJ390" s="126"/>
      <c r="GT390" s="126"/>
      <c r="HD390" s="126"/>
      <c r="HN390" s="126"/>
      <c r="HX390" s="126"/>
    </row>
    <row xmlns:x14ac="http://schemas.microsoft.com/office/spreadsheetml/2009/9/ac" r="391" s="3" customFormat="true" x14ac:dyDescent="0.25">
      <c r="A391" s="387"/>
      <c r="B391" s="126"/>
      <c r="L391" s="126"/>
      <c r="V391" s="126"/>
      <c r="AF391" s="126"/>
      <c r="AP391" s="126"/>
      <c r="AZ391" s="126"/>
      <c r="BJ391" s="126"/>
      <c r="BK391" s="126"/>
      <c r="BT391" s="126"/>
      <c r="CD391" s="126"/>
      <c r="CN391" s="126"/>
      <c r="CX391" s="126"/>
      <c r="DH391" s="126"/>
      <c r="DR391" s="126"/>
      <c r="EB391" s="126"/>
      <c r="EL391" s="126"/>
      <c r="EV391" s="126"/>
      <c r="FF391" s="126"/>
      <c r="FP391" s="126"/>
      <c r="FZ391" s="126"/>
      <c r="GJ391" s="126"/>
      <c r="GT391" s="126"/>
      <c r="HD391" s="126"/>
      <c r="HN391" s="126"/>
      <c r="HX391" s="126"/>
    </row>
    <row xmlns:x14ac="http://schemas.microsoft.com/office/spreadsheetml/2009/9/ac" r="392" s="3" customFormat="true" x14ac:dyDescent="0.25">
      <c r="A392" s="387"/>
      <c r="B392" s="126"/>
      <c r="L392" s="126"/>
      <c r="V392" s="126"/>
      <c r="AF392" s="126"/>
      <c r="AP392" s="126"/>
      <c r="AZ392" s="126"/>
      <c r="BJ392" s="126"/>
      <c r="BK392" s="126"/>
      <c r="BT392" s="126"/>
      <c r="CD392" s="126"/>
      <c r="CN392" s="126"/>
      <c r="CX392" s="126"/>
      <c r="DH392" s="126"/>
      <c r="DR392" s="126"/>
      <c r="EB392" s="126"/>
      <c r="EL392" s="126"/>
      <c r="EV392" s="126"/>
      <c r="FF392" s="126"/>
      <c r="FP392" s="126"/>
      <c r="FZ392" s="126"/>
      <c r="GJ392" s="126"/>
      <c r="GT392" s="126"/>
      <c r="HD392" s="126"/>
      <c r="HN392" s="126"/>
      <c r="HX392" s="126"/>
    </row>
    <row xmlns:x14ac="http://schemas.microsoft.com/office/spreadsheetml/2009/9/ac" r="393" s="3" customFormat="true" x14ac:dyDescent="0.25">
      <c r="A393" s="387"/>
      <c r="B393" s="126"/>
      <c r="L393" s="126"/>
      <c r="V393" s="126"/>
      <c r="AF393" s="126"/>
      <c r="AP393" s="126"/>
      <c r="AZ393" s="126"/>
      <c r="BJ393" s="126"/>
      <c r="BK393" s="126"/>
      <c r="BT393" s="126"/>
      <c r="CD393" s="126"/>
      <c r="CN393" s="126"/>
      <c r="CX393" s="126"/>
      <c r="DH393" s="126"/>
      <c r="DR393" s="126"/>
      <c r="EB393" s="126"/>
      <c r="EL393" s="126"/>
      <c r="EV393" s="126"/>
      <c r="FF393" s="126"/>
      <c r="FP393" s="126"/>
      <c r="FZ393" s="126"/>
      <c r="GJ393" s="126"/>
      <c r="GT393" s="126"/>
      <c r="HD393" s="126"/>
      <c r="HN393" s="126"/>
      <c r="HX393" s="126"/>
    </row>
    <row xmlns:x14ac="http://schemas.microsoft.com/office/spreadsheetml/2009/9/ac" r="394" s="3" customFormat="true" x14ac:dyDescent="0.25">
      <c r="A394" s="387"/>
      <c r="B394" s="126"/>
      <c r="L394" s="126"/>
      <c r="V394" s="126"/>
      <c r="AF394" s="126"/>
      <c r="AP394" s="126"/>
      <c r="AZ394" s="126"/>
      <c r="BJ394" s="126"/>
      <c r="BK394" s="126"/>
      <c r="BT394" s="126"/>
      <c r="CD394" s="126"/>
      <c r="CN394" s="126"/>
      <c r="CX394" s="126"/>
      <c r="DH394" s="126"/>
      <c r="DR394" s="126"/>
      <c r="EB394" s="126"/>
      <c r="EL394" s="126"/>
      <c r="EV394" s="126"/>
      <c r="FF394" s="126"/>
      <c r="FP394" s="126"/>
      <c r="FZ394" s="126"/>
      <c r="GJ394" s="126"/>
      <c r="GT394" s="126"/>
      <c r="HD394" s="126"/>
      <c r="HN394" s="126"/>
      <c r="HX394" s="126"/>
    </row>
    <row xmlns:x14ac="http://schemas.microsoft.com/office/spreadsheetml/2009/9/ac" r="395" s="3" customFormat="true" x14ac:dyDescent="0.25">
      <c r="A395" s="387"/>
      <c r="B395" s="126"/>
      <c r="L395" s="126"/>
      <c r="V395" s="126"/>
      <c r="AF395" s="126"/>
      <c r="AP395" s="126"/>
      <c r="AZ395" s="126"/>
      <c r="BJ395" s="126"/>
      <c r="BK395" s="126"/>
      <c r="BT395" s="126"/>
      <c r="CD395" s="126"/>
      <c r="CN395" s="126"/>
      <c r="CX395" s="126"/>
      <c r="DH395" s="126"/>
      <c r="DR395" s="126"/>
      <c r="EB395" s="126"/>
      <c r="EL395" s="126"/>
      <c r="EV395" s="126"/>
      <c r="FF395" s="126"/>
      <c r="FP395" s="126"/>
      <c r="FZ395" s="126"/>
      <c r="GJ395" s="126"/>
      <c r="GT395" s="126"/>
      <c r="HD395" s="126"/>
      <c r="HN395" s="126"/>
      <c r="HX395" s="126"/>
    </row>
    <row xmlns:x14ac="http://schemas.microsoft.com/office/spreadsheetml/2009/9/ac" r="396" s="3" customFormat="true" x14ac:dyDescent="0.25">
      <c r="A396" s="387"/>
      <c r="B396" s="126"/>
      <c r="L396" s="126"/>
      <c r="V396" s="126"/>
      <c r="AF396" s="126"/>
      <c r="AP396" s="126"/>
      <c r="AZ396" s="126"/>
      <c r="BJ396" s="126"/>
      <c r="BK396" s="126"/>
      <c r="BT396" s="126"/>
      <c r="CD396" s="126"/>
      <c r="CN396" s="126"/>
      <c r="CX396" s="126"/>
      <c r="DH396" s="126"/>
      <c r="DR396" s="126"/>
      <c r="EB396" s="126"/>
      <c r="EL396" s="126"/>
      <c r="EV396" s="126"/>
      <c r="FF396" s="126"/>
      <c r="FP396" s="126"/>
      <c r="FZ396" s="126"/>
      <c r="GJ396" s="126"/>
      <c r="GT396" s="126"/>
      <c r="HD396" s="126"/>
      <c r="HN396" s="126"/>
      <c r="HX396" s="126"/>
    </row>
    <row xmlns:x14ac="http://schemas.microsoft.com/office/spreadsheetml/2009/9/ac" r="397" s="3" customFormat="true" x14ac:dyDescent="0.25">
      <c r="A397" s="387"/>
      <c r="B397" s="126"/>
      <c r="L397" s="126"/>
      <c r="V397" s="126"/>
      <c r="AF397" s="126"/>
      <c r="AP397" s="126"/>
      <c r="AZ397" s="126"/>
      <c r="BJ397" s="126"/>
      <c r="BK397" s="126"/>
      <c r="BT397" s="126"/>
      <c r="CD397" s="126"/>
      <c r="CN397" s="126"/>
      <c r="CX397" s="126"/>
      <c r="DH397" s="126"/>
      <c r="DR397" s="126"/>
      <c r="EB397" s="126"/>
      <c r="EL397" s="126"/>
      <c r="EV397" s="126"/>
      <c r="FF397" s="126"/>
      <c r="FP397" s="126"/>
      <c r="FZ397" s="126"/>
      <c r="GJ397" s="126"/>
      <c r="GT397" s="126"/>
      <c r="HD397" s="126"/>
      <c r="HN397" s="126"/>
      <c r="HX397" s="126"/>
    </row>
    <row xmlns:x14ac="http://schemas.microsoft.com/office/spreadsheetml/2009/9/ac" r="398" s="3" customFormat="true" x14ac:dyDescent="0.25">
      <c r="A398" s="387"/>
      <c r="B398" s="126"/>
      <c r="L398" s="126"/>
      <c r="V398" s="126"/>
      <c r="AF398" s="126"/>
      <c r="AP398" s="126"/>
      <c r="AZ398" s="126"/>
      <c r="BJ398" s="126"/>
      <c r="BK398" s="126"/>
      <c r="BT398" s="126"/>
      <c r="CD398" s="126"/>
      <c r="CN398" s="126"/>
      <c r="CX398" s="126"/>
      <c r="DH398" s="126"/>
      <c r="DR398" s="126"/>
      <c r="EB398" s="126"/>
      <c r="EL398" s="126"/>
      <c r="EV398" s="126"/>
      <c r="FF398" s="126"/>
      <c r="FP398" s="126"/>
      <c r="FZ398" s="126"/>
      <c r="GJ398" s="126"/>
      <c r="GT398" s="126"/>
      <c r="HD398" s="126"/>
      <c r="HN398" s="126"/>
      <c r="HX398" s="126"/>
    </row>
    <row xmlns:x14ac="http://schemas.microsoft.com/office/spreadsheetml/2009/9/ac" r="399" s="3" customFormat="true" x14ac:dyDescent="0.25">
      <c r="A399" s="387"/>
      <c r="B399" s="126"/>
      <c r="L399" s="126"/>
      <c r="V399" s="126"/>
      <c r="AF399" s="126"/>
      <c r="AP399" s="126"/>
      <c r="AZ399" s="126"/>
      <c r="BJ399" s="126"/>
      <c r="BK399" s="126"/>
      <c r="BT399" s="126"/>
      <c r="CD399" s="126"/>
      <c r="CN399" s="126"/>
      <c r="CX399" s="126"/>
      <c r="DH399" s="126"/>
      <c r="DR399" s="126"/>
      <c r="EB399" s="126"/>
      <c r="EL399" s="126"/>
      <c r="EV399" s="126"/>
      <c r="FF399" s="126"/>
      <c r="FP399" s="126"/>
      <c r="FZ399" s="126"/>
      <c r="GJ399" s="126"/>
      <c r="GT399" s="126"/>
      <c r="HD399" s="126"/>
      <c r="HN399" s="126"/>
      <c r="HX399" s="126"/>
    </row>
    <row xmlns:x14ac="http://schemas.microsoft.com/office/spreadsheetml/2009/9/ac" r="400" s="3" customFormat="true" x14ac:dyDescent="0.25">
      <c r="A400" s="387"/>
      <c r="B400" s="126"/>
      <c r="L400" s="126"/>
      <c r="V400" s="126"/>
      <c r="AF400" s="126"/>
      <c r="AP400" s="126"/>
      <c r="AZ400" s="126"/>
      <c r="BJ400" s="126"/>
      <c r="BK400" s="126"/>
      <c r="BT400" s="126"/>
      <c r="CD400" s="126"/>
      <c r="CN400" s="126"/>
      <c r="CX400" s="126"/>
      <c r="DH400" s="126"/>
      <c r="DR400" s="126"/>
      <c r="EB400" s="126"/>
      <c r="EL400" s="126"/>
      <c r="EV400" s="126"/>
      <c r="FF400" s="126"/>
      <c r="FP400" s="126"/>
      <c r="FZ400" s="126"/>
      <c r="GJ400" s="126"/>
      <c r="GT400" s="126"/>
      <c r="HD400" s="126"/>
      <c r="HN400" s="126"/>
      <c r="HX400" s="126"/>
    </row>
    <row xmlns:x14ac="http://schemas.microsoft.com/office/spreadsheetml/2009/9/ac" r="401" s="3" customFormat="true" x14ac:dyDescent="0.25">
      <c r="A401" s="387"/>
      <c r="B401" s="126"/>
      <c r="L401" s="126"/>
      <c r="V401" s="126"/>
      <c r="AF401" s="126"/>
      <c r="AP401" s="126"/>
      <c r="AZ401" s="126"/>
      <c r="BJ401" s="126"/>
      <c r="BK401" s="126"/>
      <c r="BT401" s="126"/>
      <c r="CD401" s="126"/>
      <c r="CN401" s="126"/>
      <c r="CX401" s="126"/>
      <c r="DH401" s="126"/>
      <c r="DR401" s="126"/>
      <c r="EB401" s="126"/>
      <c r="EL401" s="126"/>
      <c r="EV401" s="126"/>
      <c r="FF401" s="126"/>
      <c r="FP401" s="126"/>
      <c r="FZ401" s="126"/>
      <c r="GJ401" s="126"/>
      <c r="GT401" s="126"/>
      <c r="HD401" s="126"/>
      <c r="HN401" s="126"/>
      <c r="HX401" s="126"/>
    </row>
    <row xmlns:x14ac="http://schemas.microsoft.com/office/spreadsheetml/2009/9/ac" r="402" s="3" customFormat="true" x14ac:dyDescent="0.25">
      <c r="A402" s="387"/>
      <c r="B402" s="126"/>
      <c r="L402" s="126"/>
      <c r="V402" s="126"/>
      <c r="AF402" s="126"/>
      <c r="AP402" s="126"/>
      <c r="AZ402" s="126"/>
      <c r="BJ402" s="126"/>
      <c r="BK402" s="126"/>
      <c r="BT402" s="126"/>
      <c r="CD402" s="126"/>
      <c r="CN402" s="126"/>
      <c r="CX402" s="126"/>
      <c r="DH402" s="126"/>
      <c r="DR402" s="126"/>
      <c r="EB402" s="126"/>
      <c r="EL402" s="126"/>
      <c r="EV402" s="126"/>
      <c r="FF402" s="126"/>
      <c r="FP402" s="126"/>
      <c r="FZ402" s="126"/>
      <c r="GJ402" s="126"/>
      <c r="GT402" s="126"/>
      <c r="HD402" s="126"/>
      <c r="HN402" s="126"/>
      <c r="HX402" s="126"/>
    </row>
    <row xmlns:x14ac="http://schemas.microsoft.com/office/spreadsheetml/2009/9/ac" r="403" s="3" customFormat="true" x14ac:dyDescent="0.25">
      <c r="A403" s="387"/>
      <c r="B403" s="126"/>
      <c r="L403" s="126"/>
      <c r="V403" s="126"/>
      <c r="AF403" s="126"/>
      <c r="AP403" s="126"/>
      <c r="AZ403" s="126"/>
      <c r="BJ403" s="126"/>
      <c r="BK403" s="126"/>
      <c r="BT403" s="126"/>
      <c r="CD403" s="126"/>
      <c r="CN403" s="126"/>
      <c r="CX403" s="126"/>
      <c r="DH403" s="126"/>
      <c r="DR403" s="126"/>
      <c r="EB403" s="126"/>
      <c r="EL403" s="126"/>
      <c r="EV403" s="126"/>
      <c r="FF403" s="126"/>
      <c r="FP403" s="126"/>
      <c r="FZ403" s="126"/>
      <c r="GJ403" s="126"/>
      <c r="GT403" s="126"/>
      <c r="HD403" s="126"/>
      <c r="HN403" s="126"/>
      <c r="HX403" s="126"/>
    </row>
    <row xmlns:x14ac="http://schemas.microsoft.com/office/spreadsheetml/2009/9/ac" r="404" s="3" customFormat="true" x14ac:dyDescent="0.25">
      <c r="A404" s="387"/>
      <c r="B404" s="126"/>
      <c r="L404" s="126"/>
      <c r="V404" s="126"/>
      <c r="AF404" s="126"/>
      <c r="AP404" s="126"/>
      <c r="AZ404" s="126"/>
      <c r="BJ404" s="126"/>
      <c r="BK404" s="126"/>
      <c r="BT404" s="126"/>
      <c r="CD404" s="126"/>
      <c r="CN404" s="126"/>
      <c r="CX404" s="126"/>
      <c r="DH404" s="126"/>
      <c r="DR404" s="126"/>
      <c r="EB404" s="126"/>
      <c r="EL404" s="126"/>
      <c r="EV404" s="126"/>
      <c r="FF404" s="126"/>
      <c r="FP404" s="126"/>
      <c r="FZ404" s="126"/>
      <c r="GJ404" s="126"/>
      <c r="GT404" s="126"/>
      <c r="HD404" s="126"/>
      <c r="HN404" s="126"/>
      <c r="HX404" s="126"/>
    </row>
    <row xmlns:x14ac="http://schemas.microsoft.com/office/spreadsheetml/2009/9/ac" r="405" s="3" customFormat="true" x14ac:dyDescent="0.25">
      <c r="A405" s="387"/>
      <c r="B405" s="126"/>
      <c r="L405" s="126"/>
      <c r="V405" s="126"/>
      <c r="AF405" s="126"/>
      <c r="AP405" s="126"/>
      <c r="AZ405" s="126"/>
      <c r="BJ405" s="126"/>
      <c r="BK405" s="126"/>
      <c r="BT405" s="126"/>
      <c r="CD405" s="126"/>
      <c r="CN405" s="126"/>
      <c r="CX405" s="126"/>
      <c r="DH405" s="126"/>
      <c r="DR405" s="126"/>
      <c r="EB405" s="126"/>
      <c r="EL405" s="126"/>
      <c r="EV405" s="126"/>
      <c r="FF405" s="126"/>
      <c r="FP405" s="126"/>
      <c r="FZ405" s="126"/>
      <c r="GJ405" s="126"/>
      <c r="GT405" s="126"/>
      <c r="HD405" s="126"/>
      <c r="HN405" s="126"/>
      <c r="HX405" s="126"/>
    </row>
    <row xmlns:x14ac="http://schemas.microsoft.com/office/spreadsheetml/2009/9/ac" r="406" s="3" customFormat="true" x14ac:dyDescent="0.25">
      <c r="A406" s="387"/>
      <c r="B406" s="126"/>
      <c r="L406" s="126"/>
      <c r="V406" s="126"/>
      <c r="AF406" s="126"/>
      <c r="AP406" s="126"/>
      <c r="AZ406" s="126"/>
      <c r="BJ406" s="126"/>
      <c r="BK406" s="126"/>
      <c r="BT406" s="126"/>
      <c r="CD406" s="126"/>
      <c r="CN406" s="126"/>
      <c r="CX406" s="126"/>
      <c r="DH406" s="126"/>
      <c r="DR406" s="126"/>
      <c r="EB406" s="126"/>
      <c r="EL406" s="126"/>
      <c r="EV406" s="126"/>
      <c r="FF406" s="126"/>
      <c r="FP406" s="126"/>
      <c r="FZ406" s="126"/>
      <c r="GJ406" s="126"/>
      <c r="GT406" s="126"/>
      <c r="HD406" s="126"/>
      <c r="HN406" s="126"/>
      <c r="HX406" s="126"/>
    </row>
    <row xmlns:x14ac="http://schemas.microsoft.com/office/spreadsheetml/2009/9/ac" r="407" s="3" customFormat="true" x14ac:dyDescent="0.25">
      <c r="A407" s="387"/>
      <c r="B407" s="126"/>
      <c r="L407" s="126"/>
      <c r="V407" s="126"/>
      <c r="AF407" s="126"/>
      <c r="AP407" s="126"/>
      <c r="AZ407" s="126"/>
      <c r="BJ407" s="126"/>
      <c r="BK407" s="126"/>
      <c r="BT407" s="126"/>
      <c r="CD407" s="126"/>
      <c r="CN407" s="126"/>
      <c r="CX407" s="126"/>
      <c r="DH407" s="126"/>
      <c r="DR407" s="126"/>
      <c r="EB407" s="126"/>
      <c r="EL407" s="126"/>
      <c r="EV407" s="126"/>
      <c r="FF407" s="126"/>
      <c r="FP407" s="126"/>
      <c r="FZ407" s="126"/>
      <c r="GJ407" s="126"/>
      <c r="GT407" s="126"/>
      <c r="HD407" s="126"/>
      <c r="HN407" s="126"/>
      <c r="HX407" s="126"/>
    </row>
    <row xmlns:x14ac="http://schemas.microsoft.com/office/spreadsheetml/2009/9/ac" r="408" s="3" customFormat="true" x14ac:dyDescent="0.25">
      <c r="A408" s="387"/>
      <c r="B408" s="126"/>
      <c r="L408" s="126"/>
      <c r="V408" s="126"/>
      <c r="AF408" s="126"/>
      <c r="AP408" s="126"/>
      <c r="AZ408" s="126"/>
      <c r="BJ408" s="126"/>
      <c r="BK408" s="126"/>
      <c r="BT408" s="126"/>
      <c r="CD408" s="126"/>
      <c r="CN408" s="126"/>
      <c r="CX408" s="126"/>
      <c r="DH408" s="126"/>
      <c r="DR408" s="126"/>
      <c r="EB408" s="126"/>
      <c r="EL408" s="126"/>
      <c r="EV408" s="126"/>
      <c r="FF408" s="126"/>
      <c r="FP408" s="126"/>
      <c r="FZ408" s="126"/>
      <c r="GJ408" s="126"/>
      <c r="GT408" s="126"/>
      <c r="HD408" s="126"/>
      <c r="HN408" s="126"/>
      <c r="HX408" s="126"/>
    </row>
    <row xmlns:x14ac="http://schemas.microsoft.com/office/spreadsheetml/2009/9/ac" r="409" s="3" customFormat="true" x14ac:dyDescent="0.25">
      <c r="A409" s="387"/>
      <c r="B409" s="126"/>
      <c r="L409" s="126"/>
      <c r="V409" s="126"/>
      <c r="AF409" s="126"/>
      <c r="AP409" s="126"/>
      <c r="AZ409" s="126"/>
      <c r="BJ409" s="126"/>
      <c r="BK409" s="126"/>
      <c r="BT409" s="126"/>
      <c r="CD409" s="126"/>
      <c r="CN409" s="126"/>
      <c r="CX409" s="126"/>
      <c r="DH409" s="126"/>
      <c r="DR409" s="126"/>
      <c r="EB409" s="126"/>
      <c r="EL409" s="126"/>
      <c r="EV409" s="126"/>
      <c r="FF409" s="126"/>
      <c r="FP409" s="126"/>
      <c r="FZ409" s="126"/>
      <c r="GJ409" s="126"/>
      <c r="GT409" s="126"/>
      <c r="HD409" s="126"/>
      <c r="HN409" s="126"/>
      <c r="HX409" s="126"/>
    </row>
    <row xmlns:x14ac="http://schemas.microsoft.com/office/spreadsheetml/2009/9/ac" r="410" s="3" customFormat="true" x14ac:dyDescent="0.25">
      <c r="A410" s="387"/>
      <c r="B410" s="126"/>
      <c r="L410" s="126"/>
      <c r="V410" s="126"/>
      <c r="AF410" s="126"/>
      <c r="AP410" s="126"/>
      <c r="AZ410" s="126"/>
      <c r="BJ410" s="126"/>
      <c r="BK410" s="126"/>
      <c r="BT410" s="126"/>
      <c r="CD410" s="126"/>
      <c r="CN410" s="126"/>
      <c r="CX410" s="126"/>
      <c r="DH410" s="126"/>
      <c r="DR410" s="126"/>
      <c r="EB410" s="126"/>
      <c r="EL410" s="126"/>
      <c r="EV410" s="126"/>
      <c r="FF410" s="126"/>
      <c r="FP410" s="126"/>
      <c r="FZ410" s="126"/>
      <c r="GJ410" s="126"/>
      <c r="GT410" s="126"/>
      <c r="HD410" s="126"/>
      <c r="HN410" s="126"/>
      <c r="HX410" s="126"/>
    </row>
    <row xmlns:x14ac="http://schemas.microsoft.com/office/spreadsheetml/2009/9/ac" r="411" s="3" customFormat="true" x14ac:dyDescent="0.25">
      <c r="A411" s="387"/>
      <c r="B411" s="126"/>
      <c r="L411" s="126"/>
      <c r="V411" s="126"/>
      <c r="AF411" s="126"/>
      <c r="AP411" s="126"/>
      <c r="AZ411" s="126"/>
      <c r="BJ411" s="126"/>
      <c r="BK411" s="126"/>
      <c r="BT411" s="126"/>
      <c r="CD411" s="126"/>
      <c r="CN411" s="126"/>
      <c r="CX411" s="126"/>
      <c r="DH411" s="126"/>
      <c r="DR411" s="126"/>
      <c r="EB411" s="126"/>
      <c r="EL411" s="126"/>
      <c r="EV411" s="126"/>
      <c r="FF411" s="126"/>
      <c r="FP411" s="126"/>
      <c r="FZ411" s="126"/>
      <c r="GJ411" s="126"/>
      <c r="GT411" s="126"/>
      <c r="HD411" s="126"/>
      <c r="HN411" s="126"/>
      <c r="HX411" s="126"/>
    </row>
    <row xmlns:x14ac="http://schemas.microsoft.com/office/spreadsheetml/2009/9/ac" r="412" s="3" customFormat="true" x14ac:dyDescent="0.25">
      <c r="A412" s="387"/>
      <c r="B412" s="126"/>
      <c r="L412" s="126"/>
      <c r="V412" s="126"/>
      <c r="AF412" s="126"/>
      <c r="AP412" s="126"/>
      <c r="AZ412" s="126"/>
      <c r="BJ412" s="126"/>
      <c r="BK412" s="126"/>
      <c r="BT412" s="126"/>
      <c r="CD412" s="126"/>
      <c r="CN412" s="126"/>
      <c r="CX412" s="126"/>
      <c r="DH412" s="126"/>
      <c r="DR412" s="126"/>
      <c r="EB412" s="126"/>
      <c r="EL412" s="126"/>
      <c r="EV412" s="126"/>
      <c r="FF412" s="126"/>
      <c r="FP412" s="126"/>
      <c r="FZ412" s="126"/>
      <c r="GJ412" s="126"/>
      <c r="GT412" s="126"/>
      <c r="HD412" s="126"/>
      <c r="HN412" s="126"/>
      <c r="HX412" s="126"/>
    </row>
    <row xmlns:x14ac="http://schemas.microsoft.com/office/spreadsheetml/2009/9/ac" r="413" s="3" customFormat="true" x14ac:dyDescent="0.25">
      <c r="A413" s="387"/>
      <c r="B413" s="126"/>
      <c r="L413" s="126"/>
      <c r="V413" s="126"/>
      <c r="AF413" s="126"/>
      <c r="AP413" s="126"/>
      <c r="AZ413" s="126"/>
      <c r="BJ413" s="126"/>
      <c r="BK413" s="126"/>
      <c r="BT413" s="126"/>
      <c r="CD413" s="126"/>
      <c r="CN413" s="126"/>
      <c r="CX413" s="126"/>
      <c r="DH413" s="126"/>
      <c r="DR413" s="126"/>
      <c r="EB413" s="126"/>
      <c r="EL413" s="126"/>
      <c r="EV413" s="126"/>
      <c r="FF413" s="126"/>
      <c r="FP413" s="126"/>
      <c r="FZ413" s="126"/>
      <c r="GJ413" s="126"/>
      <c r="GT413" s="126"/>
      <c r="HD413" s="126"/>
      <c r="HN413" s="126"/>
      <c r="HX413" s="126"/>
    </row>
    <row xmlns:x14ac="http://schemas.microsoft.com/office/spreadsheetml/2009/9/ac" r="414" s="3" customFormat="true" x14ac:dyDescent="0.25">
      <c r="A414" s="387"/>
      <c r="B414" s="126"/>
      <c r="L414" s="126"/>
      <c r="V414" s="126"/>
      <c r="AF414" s="126"/>
      <c r="AP414" s="126"/>
      <c r="AZ414" s="126"/>
      <c r="BJ414" s="126"/>
      <c r="BK414" s="126"/>
      <c r="BT414" s="126"/>
      <c r="CD414" s="126"/>
      <c r="CN414" s="126"/>
      <c r="CX414" s="126"/>
      <c r="DH414" s="126"/>
      <c r="DR414" s="126"/>
      <c r="EB414" s="126"/>
      <c r="EL414" s="126"/>
      <c r="EV414" s="126"/>
      <c r="FF414" s="126"/>
      <c r="FP414" s="126"/>
      <c r="FZ414" s="126"/>
      <c r="GJ414" s="126"/>
      <c r="GT414" s="126"/>
      <c r="HD414" s="126"/>
      <c r="HN414" s="126"/>
      <c r="HX414" s="126"/>
    </row>
    <row xmlns:x14ac="http://schemas.microsoft.com/office/spreadsheetml/2009/9/ac" r="415" s="3" customFormat="true" x14ac:dyDescent="0.25">
      <c r="A415" s="387"/>
      <c r="B415" s="126"/>
      <c r="L415" s="126"/>
      <c r="V415" s="126"/>
      <c r="AF415" s="126"/>
      <c r="AP415" s="126"/>
      <c r="AZ415" s="126"/>
      <c r="BJ415" s="126"/>
      <c r="BK415" s="126"/>
      <c r="BT415" s="126"/>
      <c r="CD415" s="126"/>
      <c r="CN415" s="126"/>
      <c r="CX415" s="126"/>
      <c r="DH415" s="126"/>
      <c r="DR415" s="126"/>
      <c r="EB415" s="126"/>
      <c r="EL415" s="126"/>
      <c r="EV415" s="126"/>
      <c r="FF415" s="126"/>
      <c r="FP415" s="126"/>
      <c r="FZ415" s="126"/>
      <c r="GJ415" s="126"/>
      <c r="GT415" s="126"/>
      <c r="HD415" s="126"/>
      <c r="HN415" s="126"/>
      <c r="HX415" s="126"/>
    </row>
    <row xmlns:x14ac="http://schemas.microsoft.com/office/spreadsheetml/2009/9/ac" r="416" s="3" customFormat="true" x14ac:dyDescent="0.25">
      <c r="A416" s="387"/>
      <c r="B416" s="126"/>
      <c r="L416" s="126"/>
      <c r="V416" s="126"/>
      <c r="AF416" s="126"/>
      <c r="AP416" s="126"/>
      <c r="AZ416" s="126"/>
      <c r="BJ416" s="126"/>
      <c r="BK416" s="126"/>
      <c r="BT416" s="126"/>
      <c r="CD416" s="126"/>
      <c r="CN416" s="126"/>
      <c r="CX416" s="126"/>
      <c r="DH416" s="126"/>
      <c r="DR416" s="126"/>
      <c r="EB416" s="126"/>
      <c r="EL416" s="126"/>
      <c r="EV416" s="126"/>
      <c r="FF416" s="126"/>
      <c r="FP416" s="126"/>
      <c r="FZ416" s="126"/>
      <c r="GJ416" s="126"/>
      <c r="GT416" s="126"/>
      <c r="HD416" s="126"/>
      <c r="HN416" s="126"/>
      <c r="HX416" s="126"/>
    </row>
    <row xmlns:x14ac="http://schemas.microsoft.com/office/spreadsheetml/2009/9/ac" r="417" s="3" customFormat="true" x14ac:dyDescent="0.25">
      <c r="A417" s="387"/>
      <c r="B417" s="126"/>
      <c r="L417" s="126"/>
      <c r="V417" s="126"/>
      <c r="AF417" s="126"/>
      <c r="AP417" s="126"/>
      <c r="AZ417" s="126"/>
      <c r="BJ417" s="126"/>
      <c r="BK417" s="126"/>
      <c r="BT417" s="126"/>
      <c r="CD417" s="126"/>
      <c r="CN417" s="126"/>
      <c r="CX417" s="126"/>
      <c r="DH417" s="126"/>
      <c r="DR417" s="126"/>
      <c r="EB417" s="126"/>
      <c r="EL417" s="126"/>
      <c r="EV417" s="126"/>
      <c r="FF417" s="126"/>
      <c r="FP417" s="126"/>
      <c r="FZ417" s="126"/>
      <c r="GJ417" s="126"/>
      <c r="GT417" s="126"/>
      <c r="HD417" s="126"/>
      <c r="HN417" s="126"/>
      <c r="HX417" s="126"/>
    </row>
    <row xmlns:x14ac="http://schemas.microsoft.com/office/spreadsheetml/2009/9/ac" r="418" s="3" customFormat="true" x14ac:dyDescent="0.25">
      <c r="A418" s="387"/>
      <c r="B418" s="126"/>
      <c r="L418" s="126"/>
      <c r="V418" s="126"/>
      <c r="AF418" s="126"/>
      <c r="AP418" s="126"/>
      <c r="AZ418" s="126"/>
      <c r="BJ418" s="126"/>
      <c r="BK418" s="126"/>
      <c r="BT418" s="126"/>
      <c r="CD418" s="126"/>
      <c r="CN418" s="126"/>
      <c r="CX418" s="126"/>
      <c r="DH418" s="126"/>
      <c r="DR418" s="126"/>
      <c r="EB418" s="126"/>
      <c r="EL418" s="126"/>
      <c r="EV418" s="126"/>
      <c r="FF418" s="126"/>
      <c r="FP418" s="126"/>
      <c r="FZ418" s="126"/>
      <c r="GJ418" s="126"/>
      <c r="GT418" s="126"/>
      <c r="HD418" s="126"/>
      <c r="HN418" s="126"/>
      <c r="HX418" s="126"/>
    </row>
    <row xmlns:x14ac="http://schemas.microsoft.com/office/spreadsheetml/2009/9/ac" r="419" s="3" customFormat="true" x14ac:dyDescent="0.25">
      <c r="A419" s="387"/>
      <c r="B419" s="126"/>
      <c r="L419" s="126"/>
      <c r="V419" s="126"/>
      <c r="AF419" s="126"/>
      <c r="AP419" s="126"/>
      <c r="AZ419" s="126"/>
      <c r="BJ419" s="126"/>
      <c r="BK419" s="126"/>
      <c r="BT419" s="126"/>
      <c r="CD419" s="126"/>
      <c r="CN419" s="126"/>
      <c r="CX419" s="126"/>
      <c r="DH419" s="126"/>
      <c r="DR419" s="126"/>
      <c r="EB419" s="126"/>
      <c r="EL419" s="126"/>
      <c r="EV419" s="126"/>
      <c r="FF419" s="126"/>
      <c r="FP419" s="126"/>
      <c r="FZ419" s="126"/>
      <c r="GJ419" s="126"/>
      <c r="GT419" s="126"/>
      <c r="HD419" s="126"/>
      <c r="HN419" s="126"/>
      <c r="HX419" s="126"/>
    </row>
    <row xmlns:x14ac="http://schemas.microsoft.com/office/spreadsheetml/2009/9/ac" r="420" s="3" customFormat="true" x14ac:dyDescent="0.25">
      <c r="A420" s="387"/>
      <c r="B420" s="126"/>
      <c r="L420" s="126"/>
      <c r="V420" s="126"/>
      <c r="AF420" s="126"/>
      <c r="AP420" s="126"/>
      <c r="AZ420" s="126"/>
      <c r="BJ420" s="126"/>
      <c r="BK420" s="126"/>
      <c r="BT420" s="126"/>
      <c r="CD420" s="126"/>
      <c r="CN420" s="126"/>
      <c r="CX420" s="126"/>
      <c r="DH420" s="126"/>
      <c r="DR420" s="126"/>
      <c r="EB420" s="126"/>
      <c r="EL420" s="126"/>
      <c r="EV420" s="126"/>
      <c r="FF420" s="126"/>
      <c r="FP420" s="126"/>
      <c r="FZ420" s="126"/>
      <c r="GJ420" s="126"/>
      <c r="GT420" s="126"/>
      <c r="HD420" s="126"/>
      <c r="HN420" s="126"/>
      <c r="HX420" s="126"/>
    </row>
    <row xmlns:x14ac="http://schemas.microsoft.com/office/spreadsheetml/2009/9/ac" r="421" s="3" customFormat="true" x14ac:dyDescent="0.25">
      <c r="A421" s="387"/>
      <c r="B421" s="126"/>
      <c r="L421" s="126"/>
      <c r="V421" s="126"/>
      <c r="AF421" s="126"/>
      <c r="AP421" s="126"/>
      <c r="AZ421" s="126"/>
      <c r="BJ421" s="126"/>
      <c r="BK421" s="126"/>
      <c r="BT421" s="126"/>
      <c r="CD421" s="126"/>
      <c r="CN421" s="126"/>
      <c r="CX421" s="126"/>
      <c r="DH421" s="126"/>
      <c r="DR421" s="126"/>
      <c r="EB421" s="126"/>
      <c r="EL421" s="126"/>
      <c r="EV421" s="126"/>
      <c r="FF421" s="126"/>
      <c r="FP421" s="126"/>
      <c r="FZ421" s="126"/>
      <c r="GJ421" s="126"/>
      <c r="GT421" s="126"/>
      <c r="HD421" s="126"/>
      <c r="HN421" s="126"/>
      <c r="HX421" s="126"/>
    </row>
    <row xmlns:x14ac="http://schemas.microsoft.com/office/spreadsheetml/2009/9/ac" r="422" s="3" customFormat="true" x14ac:dyDescent="0.25">
      <c r="A422" s="387"/>
      <c r="B422" s="126"/>
      <c r="L422" s="126"/>
      <c r="V422" s="126"/>
      <c r="AF422" s="126"/>
      <c r="AP422" s="126"/>
      <c r="AZ422" s="126"/>
      <c r="BJ422" s="126"/>
      <c r="BK422" s="126"/>
      <c r="BT422" s="126"/>
      <c r="CD422" s="126"/>
      <c r="CN422" s="126"/>
      <c r="CX422" s="126"/>
      <c r="DH422" s="126"/>
      <c r="DR422" s="126"/>
      <c r="EB422" s="126"/>
      <c r="EL422" s="126"/>
      <c r="EV422" s="126"/>
      <c r="FF422" s="126"/>
      <c r="FP422" s="126"/>
      <c r="FZ422" s="126"/>
      <c r="GJ422" s="126"/>
      <c r="GT422" s="126"/>
      <c r="HD422" s="126"/>
      <c r="HN422" s="126"/>
      <c r="HX422" s="126"/>
    </row>
    <row xmlns:x14ac="http://schemas.microsoft.com/office/spreadsheetml/2009/9/ac" r="423" s="3" customFormat="true" x14ac:dyDescent="0.25">
      <c r="A423" s="387"/>
      <c r="B423" s="126"/>
      <c r="L423" s="126"/>
      <c r="V423" s="126"/>
      <c r="AF423" s="126"/>
      <c r="AP423" s="126"/>
      <c r="AZ423" s="126"/>
      <c r="BJ423" s="126"/>
      <c r="BK423" s="126"/>
      <c r="BT423" s="126"/>
      <c r="CD423" s="126"/>
      <c r="CN423" s="126"/>
      <c r="CX423" s="126"/>
      <c r="DH423" s="126"/>
      <c r="DR423" s="126"/>
      <c r="EB423" s="126"/>
      <c r="EL423" s="126"/>
      <c r="EV423" s="126"/>
      <c r="FF423" s="126"/>
      <c r="FP423" s="126"/>
      <c r="FZ423" s="126"/>
      <c r="GJ423" s="126"/>
      <c r="GT423" s="126"/>
      <c r="HD423" s="126"/>
      <c r="HN423" s="126"/>
      <c r="HX423" s="126"/>
    </row>
    <row xmlns:x14ac="http://schemas.microsoft.com/office/spreadsheetml/2009/9/ac" r="424" s="3" customFormat="true" x14ac:dyDescent="0.25">
      <c r="A424" s="387"/>
      <c r="B424" s="126"/>
      <c r="L424" s="126"/>
      <c r="V424" s="126"/>
      <c r="AF424" s="126"/>
      <c r="AP424" s="126"/>
      <c r="AZ424" s="126"/>
      <c r="BJ424" s="126"/>
      <c r="BK424" s="126"/>
      <c r="BT424" s="126"/>
      <c r="CD424" s="126"/>
      <c r="CN424" s="126"/>
      <c r="CX424" s="126"/>
      <c r="DH424" s="126"/>
      <c r="DR424" s="126"/>
      <c r="EB424" s="126"/>
      <c r="EL424" s="126"/>
      <c r="EV424" s="126"/>
      <c r="FF424" s="126"/>
      <c r="FP424" s="126"/>
      <c r="FZ424" s="126"/>
      <c r="GJ424" s="126"/>
      <c r="GT424" s="126"/>
      <c r="HD424" s="126"/>
      <c r="HN424" s="126"/>
      <c r="HX424" s="126"/>
    </row>
    <row xmlns:x14ac="http://schemas.microsoft.com/office/spreadsheetml/2009/9/ac" r="425" s="3" customFormat="true" x14ac:dyDescent="0.25">
      <c r="A425" s="387"/>
      <c r="B425" s="126"/>
      <c r="L425" s="126"/>
      <c r="V425" s="126"/>
      <c r="AF425" s="126"/>
      <c r="AP425" s="126"/>
      <c r="AZ425" s="126"/>
      <c r="BJ425" s="126"/>
      <c r="BK425" s="126"/>
      <c r="BT425" s="126"/>
      <c r="CD425" s="126"/>
      <c r="CN425" s="126"/>
      <c r="CX425" s="126"/>
      <c r="DH425" s="126"/>
      <c r="DR425" s="126"/>
      <c r="EB425" s="126"/>
      <c r="EL425" s="126"/>
      <c r="EV425" s="126"/>
      <c r="FF425" s="126"/>
      <c r="FP425" s="126"/>
      <c r="FZ425" s="126"/>
      <c r="GJ425" s="126"/>
      <c r="GT425" s="126"/>
      <c r="HD425" s="126"/>
      <c r="HN425" s="126"/>
      <c r="HX425" s="126"/>
    </row>
    <row xmlns:x14ac="http://schemas.microsoft.com/office/spreadsheetml/2009/9/ac" r="426" s="3" customFormat="true" x14ac:dyDescent="0.25">
      <c r="A426" s="387"/>
      <c r="B426" s="126"/>
      <c r="L426" s="126"/>
      <c r="V426" s="126"/>
      <c r="AF426" s="126"/>
      <c r="AP426" s="126"/>
      <c r="AZ426" s="126"/>
      <c r="BJ426" s="126"/>
      <c r="BK426" s="126"/>
      <c r="BT426" s="126"/>
      <c r="CD426" s="126"/>
      <c r="CN426" s="126"/>
      <c r="CX426" s="126"/>
      <c r="DH426" s="126"/>
      <c r="DR426" s="126"/>
      <c r="EB426" s="126"/>
      <c r="EL426" s="126"/>
      <c r="EV426" s="126"/>
      <c r="FF426" s="126"/>
      <c r="FP426" s="126"/>
      <c r="FZ426" s="126"/>
      <c r="GJ426" s="126"/>
      <c r="GT426" s="126"/>
      <c r="HD426" s="126"/>
      <c r="HN426" s="126"/>
      <c r="HX426" s="126"/>
    </row>
    <row xmlns:x14ac="http://schemas.microsoft.com/office/spreadsheetml/2009/9/ac" r="427" s="3" customFormat="true" x14ac:dyDescent="0.25">
      <c r="A427" s="387"/>
      <c r="B427" s="126"/>
      <c r="L427" s="126"/>
      <c r="V427" s="126"/>
      <c r="AF427" s="126"/>
      <c r="AP427" s="126"/>
      <c r="AZ427" s="126"/>
      <c r="BJ427" s="126"/>
      <c r="BK427" s="126"/>
      <c r="BT427" s="126"/>
      <c r="CD427" s="126"/>
      <c r="CN427" s="126"/>
      <c r="CX427" s="126"/>
      <c r="DH427" s="126"/>
      <c r="DR427" s="126"/>
      <c r="EB427" s="126"/>
      <c r="EL427" s="126"/>
      <c r="EV427" s="126"/>
      <c r="FF427" s="126"/>
      <c r="FP427" s="126"/>
      <c r="FZ427" s="126"/>
      <c r="GJ427" s="126"/>
      <c r="GT427" s="126"/>
      <c r="HD427" s="126"/>
      <c r="HN427" s="126"/>
      <c r="HX427" s="126"/>
    </row>
    <row xmlns:x14ac="http://schemas.microsoft.com/office/spreadsheetml/2009/9/ac" r="428" s="3" customFormat="true" x14ac:dyDescent="0.25">
      <c r="A428" s="387"/>
      <c r="B428" s="126"/>
      <c r="L428" s="126"/>
      <c r="V428" s="126"/>
      <c r="AF428" s="126"/>
      <c r="AP428" s="126"/>
      <c r="AZ428" s="126"/>
      <c r="BJ428" s="126"/>
      <c r="BK428" s="126"/>
      <c r="BT428" s="126"/>
      <c r="CD428" s="126"/>
      <c r="CN428" s="126"/>
      <c r="CX428" s="126"/>
      <c r="DH428" s="126"/>
      <c r="DR428" s="126"/>
      <c r="EB428" s="126"/>
      <c r="EL428" s="126"/>
      <c r="EV428" s="126"/>
      <c r="FF428" s="126"/>
      <c r="FP428" s="126"/>
      <c r="FZ428" s="126"/>
      <c r="GJ428" s="126"/>
      <c r="GT428" s="126"/>
      <c r="HD428" s="126"/>
      <c r="HN428" s="126"/>
      <c r="HX428" s="126"/>
    </row>
    <row xmlns:x14ac="http://schemas.microsoft.com/office/spreadsheetml/2009/9/ac" r="429" s="3" customFormat="true" x14ac:dyDescent="0.25">
      <c r="A429" s="387"/>
      <c r="B429" s="126"/>
      <c r="L429" s="126"/>
      <c r="V429" s="126"/>
      <c r="AF429" s="126"/>
      <c r="AP429" s="126"/>
      <c r="AZ429" s="126"/>
      <c r="BJ429" s="126"/>
      <c r="BK429" s="126"/>
      <c r="BT429" s="126"/>
      <c r="CD429" s="126"/>
      <c r="CN429" s="126"/>
      <c r="CX429" s="126"/>
      <c r="DH429" s="126"/>
      <c r="DR429" s="126"/>
      <c r="EB429" s="126"/>
      <c r="EL429" s="126"/>
      <c r="EV429" s="126"/>
      <c r="FF429" s="126"/>
      <c r="FP429" s="126"/>
      <c r="FZ429" s="126"/>
      <c r="GJ429" s="126"/>
      <c r="GT429" s="126"/>
      <c r="HD429" s="126"/>
      <c r="HN429" s="126"/>
      <c r="HX429" s="126"/>
    </row>
    <row xmlns:x14ac="http://schemas.microsoft.com/office/spreadsheetml/2009/9/ac" r="430" s="3" customFormat="true" x14ac:dyDescent="0.25">
      <c r="A430" s="387"/>
      <c r="B430" s="126"/>
      <c r="L430" s="126"/>
      <c r="V430" s="126"/>
      <c r="AF430" s="126"/>
      <c r="AP430" s="126"/>
      <c r="AZ430" s="126"/>
      <c r="BJ430" s="126"/>
      <c r="BK430" s="126"/>
      <c r="BT430" s="126"/>
      <c r="CD430" s="126"/>
      <c r="CN430" s="126"/>
      <c r="CX430" s="126"/>
      <c r="DH430" s="126"/>
      <c r="DR430" s="126"/>
      <c r="EB430" s="126"/>
      <c r="EL430" s="126"/>
      <c r="EV430" s="126"/>
      <c r="FF430" s="126"/>
      <c r="FP430" s="126"/>
      <c r="FZ430" s="126"/>
      <c r="GJ430" s="126"/>
      <c r="GT430" s="126"/>
      <c r="HD430" s="126"/>
      <c r="HN430" s="126"/>
      <c r="HX430" s="126"/>
    </row>
    <row xmlns:x14ac="http://schemas.microsoft.com/office/spreadsheetml/2009/9/ac" r="431" s="3" customFormat="true" x14ac:dyDescent="0.25">
      <c r="A431" s="387"/>
      <c r="B431" s="126"/>
      <c r="L431" s="126"/>
      <c r="V431" s="126"/>
      <c r="AF431" s="126"/>
      <c r="AP431" s="126"/>
      <c r="AZ431" s="126"/>
      <c r="BJ431" s="126"/>
      <c r="BK431" s="126"/>
      <c r="BT431" s="126"/>
      <c r="CD431" s="126"/>
      <c r="CN431" s="126"/>
      <c r="CX431" s="126"/>
      <c r="DH431" s="126"/>
      <c r="DR431" s="126"/>
      <c r="EB431" s="126"/>
      <c r="EL431" s="126"/>
      <c r="EV431" s="126"/>
      <c r="FF431" s="126"/>
      <c r="FP431" s="126"/>
      <c r="FZ431" s="126"/>
      <c r="GJ431" s="126"/>
      <c r="GT431" s="126"/>
      <c r="HD431" s="126"/>
      <c r="HN431" s="126"/>
      <c r="HX431" s="126"/>
    </row>
    <row xmlns:x14ac="http://schemas.microsoft.com/office/spreadsheetml/2009/9/ac" r="432" s="3" customFormat="true" x14ac:dyDescent="0.25">
      <c r="A432" s="387"/>
      <c r="B432" s="126"/>
      <c r="L432" s="126"/>
      <c r="V432" s="126"/>
      <c r="AF432" s="126"/>
      <c r="AP432" s="126"/>
      <c r="AZ432" s="126"/>
      <c r="BJ432" s="126"/>
      <c r="BK432" s="126"/>
      <c r="BT432" s="126"/>
      <c r="CD432" s="126"/>
      <c r="CN432" s="126"/>
      <c r="CX432" s="126"/>
      <c r="DH432" s="126"/>
      <c r="DR432" s="126"/>
      <c r="EB432" s="126"/>
      <c r="EL432" s="126"/>
      <c r="EV432" s="126"/>
      <c r="FF432" s="126"/>
      <c r="FP432" s="126"/>
      <c r="FZ432" s="126"/>
      <c r="GJ432" s="126"/>
      <c r="GT432" s="126"/>
      <c r="HD432" s="126"/>
      <c r="HN432" s="126"/>
      <c r="HX432" s="126"/>
    </row>
    <row xmlns:x14ac="http://schemas.microsoft.com/office/spreadsheetml/2009/9/ac" r="433" s="3" customFormat="true" x14ac:dyDescent="0.25">
      <c r="A433" s="387"/>
      <c r="B433" s="126"/>
      <c r="L433" s="126"/>
      <c r="V433" s="126"/>
      <c r="AF433" s="126"/>
      <c r="AP433" s="126"/>
      <c r="AZ433" s="126"/>
      <c r="BJ433" s="126"/>
      <c r="BK433" s="126"/>
      <c r="BT433" s="126"/>
      <c r="CD433" s="126"/>
      <c r="CN433" s="126"/>
      <c r="CX433" s="126"/>
      <c r="DH433" s="126"/>
      <c r="DR433" s="126"/>
      <c r="EB433" s="126"/>
      <c r="EL433" s="126"/>
      <c r="EV433" s="126"/>
      <c r="FF433" s="126"/>
      <c r="FP433" s="126"/>
      <c r="FZ433" s="126"/>
      <c r="GJ433" s="126"/>
      <c r="GT433" s="126"/>
      <c r="HD433" s="126"/>
      <c r="HN433" s="126"/>
      <c r="HX433" s="126"/>
    </row>
    <row xmlns:x14ac="http://schemas.microsoft.com/office/spreadsheetml/2009/9/ac" r="434" s="3" customFormat="true" x14ac:dyDescent="0.25">
      <c r="A434" s="387"/>
      <c r="B434" s="126"/>
      <c r="L434" s="126"/>
      <c r="V434" s="126"/>
      <c r="AF434" s="126"/>
      <c r="AP434" s="126"/>
      <c r="AZ434" s="126"/>
      <c r="BJ434" s="126"/>
      <c r="BK434" s="126"/>
      <c r="BT434" s="126"/>
      <c r="CD434" s="126"/>
      <c r="CN434" s="126"/>
      <c r="CX434" s="126"/>
      <c r="DH434" s="126"/>
      <c r="DR434" s="126"/>
      <c r="EB434" s="126"/>
      <c r="EL434" s="126"/>
      <c r="EV434" s="126"/>
      <c r="FF434" s="126"/>
      <c r="FP434" s="126"/>
      <c r="FZ434" s="126"/>
      <c r="GJ434" s="126"/>
      <c r="GT434" s="126"/>
      <c r="HD434" s="126"/>
      <c r="HN434" s="126"/>
      <c r="HX434" s="126"/>
    </row>
    <row xmlns:x14ac="http://schemas.microsoft.com/office/spreadsheetml/2009/9/ac" r="435" s="3" customFormat="true" x14ac:dyDescent="0.25">
      <c r="A435" s="387"/>
      <c r="B435" s="126"/>
      <c r="L435" s="126"/>
      <c r="V435" s="126"/>
      <c r="AF435" s="126"/>
      <c r="AP435" s="126"/>
      <c r="AZ435" s="126"/>
      <c r="BJ435" s="126"/>
      <c r="BK435" s="126"/>
      <c r="BT435" s="126"/>
      <c r="CD435" s="126"/>
      <c r="CN435" s="126"/>
      <c r="CX435" s="126"/>
      <c r="DH435" s="126"/>
      <c r="DR435" s="126"/>
      <c r="EB435" s="126"/>
      <c r="EL435" s="126"/>
      <c r="EV435" s="126"/>
      <c r="FF435" s="126"/>
      <c r="FP435" s="126"/>
      <c r="FZ435" s="126"/>
      <c r="GJ435" s="126"/>
      <c r="GT435" s="126"/>
      <c r="HD435" s="126"/>
      <c r="HN435" s="126"/>
      <c r="HX435" s="126"/>
    </row>
    <row xmlns:x14ac="http://schemas.microsoft.com/office/spreadsheetml/2009/9/ac" r="436" s="3" customFormat="true" x14ac:dyDescent="0.25">
      <c r="A436" s="387"/>
      <c r="B436" s="126"/>
      <c r="L436" s="126"/>
      <c r="V436" s="126"/>
      <c r="AF436" s="126"/>
      <c r="AP436" s="126"/>
      <c r="AZ436" s="126"/>
      <c r="BJ436" s="126"/>
      <c r="BK436" s="126"/>
      <c r="BT436" s="126"/>
      <c r="CD436" s="126"/>
      <c r="CN436" s="126"/>
      <c r="CX436" s="126"/>
      <c r="DH436" s="126"/>
      <c r="DR436" s="126"/>
      <c r="EB436" s="126"/>
      <c r="EL436" s="126"/>
      <c r="EV436" s="126"/>
      <c r="FF436" s="126"/>
      <c r="FP436" s="126"/>
      <c r="FZ436" s="126"/>
      <c r="GJ436" s="126"/>
      <c r="GT436" s="126"/>
      <c r="HD436" s="126"/>
      <c r="HN436" s="126"/>
      <c r="HX436" s="126"/>
    </row>
    <row xmlns:x14ac="http://schemas.microsoft.com/office/spreadsheetml/2009/9/ac" r="437" s="3" customFormat="true" x14ac:dyDescent="0.25">
      <c r="A437" s="387"/>
      <c r="B437" s="126"/>
      <c r="L437" s="126"/>
      <c r="V437" s="126"/>
      <c r="AF437" s="126"/>
      <c r="AP437" s="126"/>
      <c r="AZ437" s="126"/>
      <c r="BJ437" s="126"/>
      <c r="BK437" s="126"/>
      <c r="BT437" s="126"/>
      <c r="CD437" s="126"/>
      <c r="CN437" s="126"/>
      <c r="CX437" s="126"/>
      <c r="DH437" s="126"/>
      <c r="DR437" s="126"/>
      <c r="EB437" s="126"/>
      <c r="EL437" s="126"/>
      <c r="EV437" s="126"/>
      <c r="FF437" s="126"/>
      <c r="FP437" s="126"/>
      <c r="FZ437" s="126"/>
      <c r="GJ437" s="126"/>
      <c r="GT437" s="126"/>
      <c r="HD437" s="126"/>
      <c r="HN437" s="126"/>
      <c r="HX437" s="126"/>
    </row>
    <row xmlns:x14ac="http://schemas.microsoft.com/office/spreadsheetml/2009/9/ac" r="438" s="3" customFormat="true" x14ac:dyDescent="0.25">
      <c r="A438" s="387"/>
      <c r="B438" s="126"/>
      <c r="L438" s="126"/>
      <c r="V438" s="126"/>
      <c r="AF438" s="126"/>
      <c r="AP438" s="126"/>
      <c r="AZ438" s="126"/>
      <c r="BJ438" s="126"/>
      <c r="BK438" s="126"/>
      <c r="BT438" s="126"/>
      <c r="CD438" s="126"/>
      <c r="CN438" s="126"/>
      <c r="CX438" s="126"/>
      <c r="DH438" s="126"/>
      <c r="DR438" s="126"/>
      <c r="EB438" s="126"/>
      <c r="EL438" s="126"/>
      <c r="EV438" s="126"/>
      <c r="FF438" s="126"/>
      <c r="FP438" s="126"/>
      <c r="FZ438" s="126"/>
      <c r="GJ438" s="126"/>
      <c r="GT438" s="126"/>
      <c r="HD438" s="126"/>
      <c r="HN438" s="126"/>
      <c r="HX438" s="126"/>
    </row>
    <row xmlns:x14ac="http://schemas.microsoft.com/office/spreadsheetml/2009/9/ac" r="439" s="3" customFormat="true" x14ac:dyDescent="0.25">
      <c r="A439" s="387"/>
      <c r="B439" s="126"/>
      <c r="L439" s="126"/>
      <c r="V439" s="126"/>
      <c r="AF439" s="126"/>
      <c r="AP439" s="126"/>
      <c r="AZ439" s="126"/>
      <c r="BJ439" s="126"/>
      <c r="BK439" s="126"/>
      <c r="BT439" s="126"/>
      <c r="CD439" s="126"/>
      <c r="CN439" s="126"/>
      <c r="CX439" s="126"/>
      <c r="DH439" s="126"/>
      <c r="DR439" s="126"/>
      <c r="EB439" s="126"/>
      <c r="EL439" s="126"/>
      <c r="EV439" s="126"/>
      <c r="FF439" s="126"/>
      <c r="FP439" s="126"/>
      <c r="FZ439" s="126"/>
      <c r="GJ439" s="126"/>
      <c r="GT439" s="126"/>
      <c r="HD439" s="126"/>
      <c r="HN439" s="126"/>
      <c r="HX439" s="126"/>
    </row>
    <row xmlns:x14ac="http://schemas.microsoft.com/office/spreadsheetml/2009/9/ac" r="440" s="3" customFormat="true" x14ac:dyDescent="0.25">
      <c r="A440" s="387"/>
      <c r="B440" s="126"/>
      <c r="L440" s="126"/>
      <c r="V440" s="126"/>
      <c r="AF440" s="126"/>
      <c r="AP440" s="126"/>
      <c r="AZ440" s="126"/>
      <c r="BJ440" s="126"/>
      <c r="BK440" s="126"/>
      <c r="BT440" s="126"/>
      <c r="CD440" s="126"/>
      <c r="CN440" s="126"/>
      <c r="CX440" s="126"/>
      <c r="DH440" s="126"/>
      <c r="DR440" s="126"/>
      <c r="EB440" s="126"/>
      <c r="EL440" s="126"/>
      <c r="EV440" s="126"/>
      <c r="FF440" s="126"/>
      <c r="FP440" s="126"/>
      <c r="FZ440" s="126"/>
      <c r="GJ440" s="126"/>
      <c r="GT440" s="126"/>
      <c r="HD440" s="126"/>
      <c r="HN440" s="126"/>
      <c r="HX440" s="126"/>
    </row>
    <row xmlns:x14ac="http://schemas.microsoft.com/office/spreadsheetml/2009/9/ac" r="441" s="3" customFormat="true" x14ac:dyDescent="0.25">
      <c r="A441" s="387"/>
      <c r="B441" s="126"/>
      <c r="L441" s="126"/>
      <c r="V441" s="126"/>
      <c r="AF441" s="126"/>
      <c r="AP441" s="126"/>
      <c r="AZ441" s="126"/>
      <c r="BJ441" s="126"/>
      <c r="BK441" s="126"/>
      <c r="BT441" s="126"/>
      <c r="CD441" s="126"/>
      <c r="CN441" s="126"/>
      <c r="CX441" s="126"/>
      <c r="DH441" s="126"/>
      <c r="DR441" s="126"/>
      <c r="EB441" s="126"/>
      <c r="EL441" s="126"/>
      <c r="EV441" s="126"/>
      <c r="FF441" s="126"/>
      <c r="FP441" s="126"/>
      <c r="FZ441" s="126"/>
      <c r="GJ441" s="126"/>
      <c r="GT441" s="126"/>
      <c r="HD441" s="126"/>
      <c r="HN441" s="126"/>
      <c r="HX441" s="126"/>
    </row>
    <row xmlns:x14ac="http://schemas.microsoft.com/office/spreadsheetml/2009/9/ac" r="442" s="3" customFormat="true" x14ac:dyDescent="0.25">
      <c r="A442" s="387"/>
      <c r="B442" s="126"/>
      <c r="L442" s="126"/>
      <c r="V442" s="126"/>
      <c r="AF442" s="126"/>
      <c r="AP442" s="126"/>
      <c r="AZ442" s="126"/>
      <c r="BJ442" s="126"/>
      <c r="BK442" s="126"/>
      <c r="BT442" s="126"/>
      <c r="CD442" s="126"/>
      <c r="CN442" s="126"/>
      <c r="CX442" s="126"/>
      <c r="DH442" s="126"/>
      <c r="DR442" s="126"/>
      <c r="EB442" s="126"/>
      <c r="EL442" s="126"/>
      <c r="EV442" s="126"/>
      <c r="FF442" s="126"/>
      <c r="FP442" s="126"/>
      <c r="FZ442" s="126"/>
      <c r="GJ442" s="126"/>
      <c r="GT442" s="126"/>
      <c r="HD442" s="126"/>
      <c r="HN442" s="126"/>
      <c r="HX442" s="126"/>
    </row>
    <row xmlns:x14ac="http://schemas.microsoft.com/office/spreadsheetml/2009/9/ac" r="443" s="3" customFormat="true" x14ac:dyDescent="0.25">
      <c r="A443" s="387"/>
      <c r="B443" s="126"/>
      <c r="L443" s="126"/>
      <c r="V443" s="126"/>
      <c r="AF443" s="126"/>
      <c r="AP443" s="126"/>
      <c r="AZ443" s="126"/>
      <c r="BJ443" s="126"/>
      <c r="BK443" s="126"/>
      <c r="BT443" s="126"/>
      <c r="CD443" s="126"/>
      <c r="CN443" s="126"/>
      <c r="CX443" s="126"/>
      <c r="DH443" s="126"/>
      <c r="DR443" s="126"/>
      <c r="EB443" s="126"/>
      <c r="EL443" s="126"/>
      <c r="EV443" s="126"/>
      <c r="FF443" s="126"/>
      <c r="FP443" s="126"/>
      <c r="FZ443" s="126"/>
      <c r="GJ443" s="126"/>
      <c r="GT443" s="126"/>
      <c r="HD443" s="126"/>
      <c r="HN443" s="126"/>
      <c r="HX443" s="126"/>
    </row>
    <row xmlns:x14ac="http://schemas.microsoft.com/office/spreadsheetml/2009/9/ac" r="444" s="3" customFormat="true" x14ac:dyDescent="0.25">
      <c r="A444" s="387"/>
      <c r="B444" s="126"/>
      <c r="L444" s="126"/>
      <c r="V444" s="126"/>
      <c r="AF444" s="126"/>
      <c r="AP444" s="126"/>
      <c r="AZ444" s="126"/>
      <c r="BJ444" s="126"/>
      <c r="BK444" s="126"/>
      <c r="BT444" s="126"/>
      <c r="CD444" s="126"/>
      <c r="CN444" s="126"/>
      <c r="CX444" s="126"/>
      <c r="DH444" s="126"/>
      <c r="DR444" s="126"/>
      <c r="EB444" s="126"/>
      <c r="EL444" s="126"/>
      <c r="EV444" s="126"/>
      <c r="FF444" s="126"/>
      <c r="FP444" s="126"/>
      <c r="FZ444" s="126"/>
      <c r="GJ444" s="126"/>
      <c r="GT444" s="126"/>
      <c r="HD444" s="126"/>
      <c r="HN444" s="126"/>
      <c r="HX444" s="126"/>
    </row>
    <row xmlns:x14ac="http://schemas.microsoft.com/office/spreadsheetml/2009/9/ac" r="445" s="3" customFormat="true" x14ac:dyDescent="0.25">
      <c r="A445" s="387"/>
      <c r="B445" s="126"/>
      <c r="L445" s="126"/>
      <c r="V445" s="126"/>
      <c r="AF445" s="126"/>
      <c r="AP445" s="126"/>
      <c r="AZ445" s="126"/>
      <c r="BJ445" s="126"/>
      <c r="BK445" s="126"/>
      <c r="BT445" s="126"/>
      <c r="CD445" s="126"/>
      <c r="CN445" s="126"/>
      <c r="CX445" s="126"/>
      <c r="DH445" s="126"/>
      <c r="DR445" s="126"/>
      <c r="EB445" s="126"/>
      <c r="EL445" s="126"/>
      <c r="EV445" s="126"/>
      <c r="FF445" s="126"/>
      <c r="FP445" s="126"/>
      <c r="FZ445" s="126"/>
      <c r="GJ445" s="126"/>
      <c r="GT445" s="126"/>
      <c r="HD445" s="126"/>
      <c r="HN445" s="126"/>
      <c r="HX445" s="126"/>
    </row>
    <row xmlns:x14ac="http://schemas.microsoft.com/office/spreadsheetml/2009/9/ac" r="446" s="3" customFormat="true" x14ac:dyDescent="0.25">
      <c r="A446" s="387"/>
      <c r="B446" s="126"/>
      <c r="L446" s="126"/>
      <c r="V446" s="126"/>
      <c r="AF446" s="126"/>
      <c r="AP446" s="126"/>
      <c r="AZ446" s="126"/>
      <c r="BJ446" s="126"/>
      <c r="BK446" s="126"/>
      <c r="BT446" s="126"/>
      <c r="CD446" s="126"/>
      <c r="CN446" s="126"/>
      <c r="CX446" s="126"/>
      <c r="DH446" s="126"/>
      <c r="DR446" s="126"/>
      <c r="EB446" s="126"/>
      <c r="EL446" s="126"/>
      <c r="EV446" s="126"/>
      <c r="FF446" s="126"/>
      <c r="FP446" s="126"/>
      <c r="FZ446" s="126"/>
      <c r="GJ446" s="126"/>
      <c r="GT446" s="126"/>
      <c r="HD446" s="126"/>
      <c r="HN446" s="126"/>
      <c r="HX446" s="126"/>
    </row>
    <row xmlns:x14ac="http://schemas.microsoft.com/office/spreadsheetml/2009/9/ac" r="447" s="3" customFormat="true" x14ac:dyDescent="0.25">
      <c r="A447" s="387"/>
      <c r="B447" s="126"/>
      <c r="L447" s="126"/>
      <c r="V447" s="126"/>
      <c r="AF447" s="126"/>
      <c r="AP447" s="126"/>
      <c r="AZ447" s="126"/>
      <c r="BJ447" s="126"/>
      <c r="BK447" s="126"/>
      <c r="BT447" s="126"/>
      <c r="CD447" s="126"/>
      <c r="CN447" s="126"/>
      <c r="CX447" s="126"/>
      <c r="DH447" s="126"/>
      <c r="DR447" s="126"/>
      <c r="EB447" s="126"/>
      <c r="EL447" s="126"/>
      <c r="EV447" s="126"/>
      <c r="FF447" s="126"/>
      <c r="FP447" s="126"/>
      <c r="FZ447" s="126"/>
      <c r="GJ447" s="126"/>
      <c r="GT447" s="126"/>
      <c r="HD447" s="126"/>
      <c r="HN447" s="126"/>
      <c r="HX447" s="126"/>
    </row>
    <row xmlns:x14ac="http://schemas.microsoft.com/office/spreadsheetml/2009/9/ac" r="448" s="3" customFormat="true" x14ac:dyDescent="0.25">
      <c r="A448" s="387"/>
      <c r="B448" s="126"/>
      <c r="L448" s="126"/>
      <c r="V448" s="126"/>
      <c r="AF448" s="126"/>
      <c r="AP448" s="126"/>
      <c r="AZ448" s="126"/>
      <c r="BJ448" s="126"/>
      <c r="BK448" s="126"/>
      <c r="BT448" s="126"/>
      <c r="CD448" s="126"/>
      <c r="CN448" s="126"/>
      <c r="CX448" s="126"/>
      <c r="DH448" s="126"/>
      <c r="DR448" s="126"/>
      <c r="EB448" s="126"/>
      <c r="EL448" s="126"/>
      <c r="EV448" s="126"/>
      <c r="FF448" s="126"/>
      <c r="FP448" s="126"/>
      <c r="FZ448" s="126"/>
      <c r="GJ448" s="126"/>
      <c r="GT448" s="126"/>
      <c r="HD448" s="126"/>
      <c r="HN448" s="126"/>
      <c r="HX448" s="126"/>
    </row>
    <row xmlns:x14ac="http://schemas.microsoft.com/office/spreadsheetml/2009/9/ac" r="449" s="3" customFormat="true" x14ac:dyDescent="0.25">
      <c r="A449" s="387"/>
      <c r="B449" s="126"/>
      <c r="L449" s="126"/>
      <c r="V449" s="126"/>
      <c r="AF449" s="126"/>
      <c r="AP449" s="126"/>
      <c r="AZ449" s="126"/>
      <c r="BJ449" s="126"/>
      <c r="BK449" s="126"/>
      <c r="BT449" s="126"/>
      <c r="CD449" s="126"/>
      <c r="CN449" s="126"/>
      <c r="CX449" s="126"/>
      <c r="DH449" s="126"/>
      <c r="DR449" s="126"/>
      <c r="EB449" s="126"/>
      <c r="EL449" s="126"/>
      <c r="EV449" s="126"/>
      <c r="FF449" s="126"/>
      <c r="FP449" s="126"/>
      <c r="FZ449" s="126"/>
      <c r="GJ449" s="126"/>
      <c r="GT449" s="126"/>
      <c r="HD449" s="126"/>
      <c r="HN449" s="126"/>
      <c r="HX449" s="126"/>
    </row>
    <row xmlns:x14ac="http://schemas.microsoft.com/office/spreadsheetml/2009/9/ac" r="450" s="3" customFormat="true" x14ac:dyDescent="0.25">
      <c r="A450" s="387"/>
      <c r="B450" s="126"/>
      <c r="L450" s="126"/>
      <c r="V450" s="126"/>
      <c r="AF450" s="126"/>
      <c r="AP450" s="126"/>
      <c r="AZ450" s="126"/>
      <c r="BJ450" s="126"/>
      <c r="BK450" s="126"/>
      <c r="BT450" s="126"/>
      <c r="CD450" s="126"/>
      <c r="CN450" s="126"/>
      <c r="CX450" s="126"/>
      <c r="DH450" s="126"/>
      <c r="DR450" s="126"/>
      <c r="EB450" s="126"/>
      <c r="EL450" s="126"/>
      <c r="EV450" s="126"/>
      <c r="FF450" s="126"/>
      <c r="FP450" s="126"/>
      <c r="FZ450" s="126"/>
      <c r="GJ450" s="126"/>
      <c r="GT450" s="126"/>
      <c r="HD450" s="126"/>
      <c r="HN450" s="126"/>
      <c r="HX450" s="126"/>
    </row>
    <row xmlns:x14ac="http://schemas.microsoft.com/office/spreadsheetml/2009/9/ac" r="451" s="3" customFormat="true" x14ac:dyDescent="0.25">
      <c r="A451" s="387"/>
      <c r="B451" s="126"/>
      <c r="L451" s="126"/>
      <c r="V451" s="126"/>
      <c r="AF451" s="126"/>
      <c r="AP451" s="126"/>
      <c r="AZ451" s="126"/>
      <c r="BJ451" s="126"/>
      <c r="BK451" s="126"/>
      <c r="BT451" s="126"/>
      <c r="CD451" s="126"/>
      <c r="CN451" s="126"/>
      <c r="CX451" s="126"/>
      <c r="DH451" s="126"/>
      <c r="DR451" s="126"/>
      <c r="EB451" s="126"/>
      <c r="EL451" s="126"/>
      <c r="EV451" s="126"/>
      <c r="FF451" s="126"/>
      <c r="FP451" s="126"/>
      <c r="FZ451" s="126"/>
      <c r="GJ451" s="126"/>
      <c r="GT451" s="126"/>
      <c r="HD451" s="126"/>
      <c r="HN451" s="126"/>
      <c r="HX451" s="126"/>
    </row>
    <row xmlns:x14ac="http://schemas.microsoft.com/office/spreadsheetml/2009/9/ac" r="452" s="3" customFormat="true" x14ac:dyDescent="0.25">
      <c r="A452" s="387"/>
      <c r="B452" s="126"/>
      <c r="L452" s="126"/>
      <c r="V452" s="126"/>
      <c r="AF452" s="126"/>
      <c r="AP452" s="126"/>
      <c r="AZ452" s="126"/>
      <c r="BJ452" s="126"/>
      <c r="BK452" s="126"/>
      <c r="BT452" s="126"/>
      <c r="CD452" s="126"/>
      <c r="CN452" s="126"/>
      <c r="CX452" s="126"/>
      <c r="DH452" s="126"/>
      <c r="DR452" s="126"/>
      <c r="EB452" s="126"/>
      <c r="EL452" s="126"/>
      <c r="EV452" s="126"/>
      <c r="FF452" s="126"/>
      <c r="FP452" s="126"/>
      <c r="FZ452" s="126"/>
      <c r="GJ452" s="126"/>
      <c r="GT452" s="126"/>
      <c r="HD452" s="126"/>
      <c r="HN452" s="126"/>
      <c r="HX452" s="126"/>
    </row>
    <row xmlns:x14ac="http://schemas.microsoft.com/office/spreadsheetml/2009/9/ac" r="453" s="3" customFormat="true" x14ac:dyDescent="0.25">
      <c r="A453" s="387"/>
      <c r="B453" s="126"/>
      <c r="L453" s="126"/>
      <c r="V453" s="126"/>
      <c r="AF453" s="126"/>
      <c r="AP453" s="126"/>
      <c r="AZ453" s="126"/>
      <c r="BJ453" s="126"/>
      <c r="BK453" s="126"/>
      <c r="BT453" s="126"/>
      <c r="CD453" s="126"/>
      <c r="CN453" s="126"/>
      <c r="CX453" s="126"/>
      <c r="DH453" s="126"/>
      <c r="DR453" s="126"/>
      <c r="EB453" s="126"/>
      <c r="EL453" s="126"/>
      <c r="EV453" s="126"/>
      <c r="FF453" s="126"/>
      <c r="FP453" s="126"/>
      <c r="FZ453" s="126"/>
      <c r="GJ453" s="126"/>
      <c r="GT453" s="126"/>
      <c r="HD453" s="126"/>
      <c r="HN453" s="126"/>
      <c r="HX453" s="126"/>
    </row>
    <row xmlns:x14ac="http://schemas.microsoft.com/office/spreadsheetml/2009/9/ac" r="454" s="3" customFormat="true" x14ac:dyDescent="0.25">
      <c r="A454" s="387"/>
      <c r="B454" s="126"/>
      <c r="L454" s="126"/>
      <c r="V454" s="126"/>
      <c r="AF454" s="126"/>
      <c r="AP454" s="126"/>
      <c r="AZ454" s="126"/>
      <c r="BJ454" s="126"/>
      <c r="BK454" s="126"/>
      <c r="BT454" s="126"/>
      <c r="CD454" s="126"/>
      <c r="CN454" s="126"/>
      <c r="CX454" s="126"/>
      <c r="DH454" s="126"/>
      <c r="DR454" s="126"/>
      <c r="EB454" s="126"/>
      <c r="EL454" s="126"/>
      <c r="EV454" s="126"/>
      <c r="FF454" s="126"/>
      <c r="FP454" s="126"/>
      <c r="FZ454" s="126"/>
      <c r="GJ454" s="126"/>
      <c r="GT454" s="126"/>
      <c r="HD454" s="126"/>
      <c r="HN454" s="126"/>
      <c r="HX454" s="126"/>
    </row>
    <row xmlns:x14ac="http://schemas.microsoft.com/office/spreadsheetml/2009/9/ac" r="455" s="3" customFormat="true" x14ac:dyDescent="0.25">
      <c r="A455" s="387"/>
      <c r="B455" s="126"/>
      <c r="L455" s="126"/>
      <c r="V455" s="126"/>
      <c r="AF455" s="126"/>
      <c r="AP455" s="126"/>
      <c r="AZ455" s="126"/>
      <c r="BJ455" s="126"/>
      <c r="BK455" s="126"/>
      <c r="BT455" s="126"/>
      <c r="CD455" s="126"/>
      <c r="CN455" s="126"/>
      <c r="CX455" s="126"/>
      <c r="DH455" s="126"/>
      <c r="DR455" s="126"/>
      <c r="EB455" s="126"/>
      <c r="EL455" s="126"/>
      <c r="EV455" s="126"/>
      <c r="FF455" s="126"/>
      <c r="FP455" s="126"/>
      <c r="FZ455" s="126"/>
      <c r="GJ455" s="126"/>
      <c r="GT455" s="126"/>
      <c r="HD455" s="126"/>
      <c r="HN455" s="126"/>
      <c r="HX455" s="126"/>
    </row>
    <row xmlns:x14ac="http://schemas.microsoft.com/office/spreadsheetml/2009/9/ac" r="456" s="3" customFormat="true" x14ac:dyDescent="0.25">
      <c r="A456" s="387"/>
      <c r="B456" s="126"/>
      <c r="L456" s="126"/>
      <c r="V456" s="126"/>
      <c r="AF456" s="126"/>
      <c r="AP456" s="126"/>
      <c r="AZ456" s="126"/>
      <c r="BJ456" s="126"/>
      <c r="BK456" s="126"/>
      <c r="BT456" s="126"/>
      <c r="CD456" s="126"/>
      <c r="CN456" s="126"/>
      <c r="CX456" s="126"/>
      <c r="DH456" s="126"/>
      <c r="DR456" s="126"/>
      <c r="EB456" s="126"/>
      <c r="EL456" s="126"/>
      <c r="EV456" s="126"/>
      <c r="FF456" s="126"/>
      <c r="FP456" s="126"/>
      <c r="FZ456" s="126"/>
      <c r="GJ456" s="126"/>
      <c r="GT456" s="126"/>
      <c r="HD456" s="126"/>
      <c r="HN456" s="126"/>
      <c r="HX456" s="126"/>
    </row>
    <row xmlns:x14ac="http://schemas.microsoft.com/office/spreadsheetml/2009/9/ac" r="457" s="3" customFormat="true" x14ac:dyDescent="0.25">
      <c r="A457" s="387"/>
      <c r="B457" s="126"/>
      <c r="L457" s="126"/>
      <c r="V457" s="126"/>
      <c r="AF457" s="126"/>
      <c r="AP457" s="126"/>
      <c r="AZ457" s="126"/>
      <c r="BJ457" s="126"/>
      <c r="BK457" s="126"/>
      <c r="BT457" s="126"/>
      <c r="CD457" s="126"/>
      <c r="CN457" s="126"/>
      <c r="CX457" s="126"/>
      <c r="DH457" s="126"/>
      <c r="DR457" s="126"/>
      <c r="EB457" s="126"/>
      <c r="EL457" s="126"/>
      <c r="EV457" s="126"/>
      <c r="FF457" s="126"/>
      <c r="FP457" s="126"/>
      <c r="FZ457" s="126"/>
      <c r="GJ457" s="126"/>
      <c r="GT457" s="126"/>
      <c r="HD457" s="126"/>
      <c r="HN457" s="126"/>
      <c r="HX457" s="126"/>
    </row>
    <row xmlns:x14ac="http://schemas.microsoft.com/office/spreadsheetml/2009/9/ac" r="458" s="3" customFormat="true" x14ac:dyDescent="0.25">
      <c r="A458" s="387"/>
      <c r="B458" s="126"/>
      <c r="L458" s="126"/>
      <c r="V458" s="126"/>
      <c r="AF458" s="126"/>
      <c r="AP458" s="126"/>
      <c r="AZ458" s="126"/>
      <c r="BJ458" s="126"/>
      <c r="BK458" s="126"/>
      <c r="BT458" s="126"/>
      <c r="CD458" s="126"/>
      <c r="CN458" s="126"/>
      <c r="CX458" s="126"/>
      <c r="DH458" s="126"/>
      <c r="DR458" s="126"/>
      <c r="EB458" s="126"/>
      <c r="EL458" s="126"/>
      <c r="EV458" s="126"/>
      <c r="FF458" s="126"/>
      <c r="FP458" s="126"/>
      <c r="FZ458" s="126"/>
      <c r="GJ458" s="126"/>
      <c r="GT458" s="126"/>
      <c r="HD458" s="126"/>
      <c r="HN458" s="126"/>
      <c r="HX458" s="126"/>
    </row>
    <row xmlns:x14ac="http://schemas.microsoft.com/office/spreadsheetml/2009/9/ac" r="459" s="3" customFormat="true" x14ac:dyDescent="0.25">
      <c r="A459" s="387"/>
      <c r="B459" s="126"/>
      <c r="L459" s="126"/>
      <c r="V459" s="126"/>
      <c r="AF459" s="126"/>
      <c r="AP459" s="126"/>
      <c r="AZ459" s="126"/>
      <c r="BJ459" s="126"/>
      <c r="BK459" s="126"/>
      <c r="BT459" s="126"/>
      <c r="CD459" s="126"/>
      <c r="CN459" s="126"/>
      <c r="CX459" s="126"/>
      <c r="DH459" s="126"/>
      <c r="DR459" s="126"/>
      <c r="EB459" s="126"/>
      <c r="EL459" s="126"/>
      <c r="EV459" s="126"/>
      <c r="FF459" s="126"/>
      <c r="FP459" s="126"/>
      <c r="FZ459" s="126"/>
      <c r="GJ459" s="126"/>
      <c r="GT459" s="126"/>
      <c r="HD459" s="126"/>
      <c r="HN459" s="126"/>
      <c r="HX459" s="126"/>
    </row>
    <row xmlns:x14ac="http://schemas.microsoft.com/office/spreadsheetml/2009/9/ac" r="460" s="3" customFormat="true" x14ac:dyDescent="0.25">
      <c r="A460" s="387"/>
      <c r="B460" s="126"/>
      <c r="L460" s="126"/>
      <c r="V460" s="126"/>
      <c r="AF460" s="126"/>
      <c r="AP460" s="126"/>
      <c r="AZ460" s="126"/>
      <c r="BJ460" s="126"/>
      <c r="BK460" s="126"/>
      <c r="BT460" s="126"/>
      <c r="CD460" s="126"/>
      <c r="CN460" s="126"/>
      <c r="CX460" s="126"/>
      <c r="DH460" s="126"/>
      <c r="DR460" s="126"/>
      <c r="EB460" s="126"/>
      <c r="EL460" s="126"/>
      <c r="EV460" s="126"/>
      <c r="FF460" s="126"/>
      <c r="FP460" s="126"/>
      <c r="FZ460" s="126"/>
      <c r="GJ460" s="126"/>
      <c r="GT460" s="126"/>
      <c r="HD460" s="126"/>
      <c r="HN460" s="126"/>
      <c r="HX460" s="126"/>
    </row>
    <row xmlns:x14ac="http://schemas.microsoft.com/office/spreadsheetml/2009/9/ac" r="461" s="3" customFormat="true" x14ac:dyDescent="0.25">
      <c r="A461" s="387"/>
      <c r="B461" s="126"/>
      <c r="L461" s="126"/>
      <c r="V461" s="126"/>
      <c r="AF461" s="126"/>
      <c r="AP461" s="126"/>
      <c r="AZ461" s="126"/>
      <c r="BJ461" s="126"/>
      <c r="BK461" s="126"/>
      <c r="BT461" s="126"/>
      <c r="CD461" s="126"/>
      <c r="CN461" s="126"/>
      <c r="CX461" s="126"/>
      <c r="DH461" s="126"/>
      <c r="DR461" s="126"/>
      <c r="EB461" s="126"/>
      <c r="EL461" s="126"/>
      <c r="EV461" s="126"/>
      <c r="FF461" s="126"/>
      <c r="FP461" s="126"/>
      <c r="FZ461" s="126"/>
      <c r="GJ461" s="126"/>
      <c r="GT461" s="126"/>
      <c r="HD461" s="126"/>
      <c r="HN461" s="126"/>
      <c r="HX461" s="126"/>
    </row>
    <row xmlns:x14ac="http://schemas.microsoft.com/office/spreadsheetml/2009/9/ac" r="462" s="3" customFormat="true" x14ac:dyDescent="0.25">
      <c r="A462" s="387"/>
      <c r="B462" s="126"/>
      <c r="L462" s="126"/>
      <c r="V462" s="126"/>
      <c r="AF462" s="126"/>
      <c r="AP462" s="126"/>
      <c r="AZ462" s="126"/>
      <c r="BJ462" s="126"/>
      <c r="BK462" s="126"/>
      <c r="BT462" s="126"/>
      <c r="CD462" s="126"/>
      <c r="CN462" s="126"/>
      <c r="CX462" s="126"/>
      <c r="DH462" s="126"/>
      <c r="DR462" s="126"/>
      <c r="EB462" s="126"/>
      <c r="EL462" s="126"/>
      <c r="EV462" s="126"/>
      <c r="FF462" s="126"/>
      <c r="FP462" s="126"/>
      <c r="FZ462" s="126"/>
      <c r="GJ462" s="126"/>
      <c r="GT462" s="126"/>
      <c r="HD462" s="126"/>
      <c r="HN462" s="126"/>
      <c r="HX462" s="126"/>
    </row>
    <row xmlns:x14ac="http://schemas.microsoft.com/office/spreadsheetml/2009/9/ac" r="463" s="3" customFormat="true" x14ac:dyDescent="0.25">
      <c r="A463" s="387"/>
      <c r="B463" s="126"/>
      <c r="L463" s="126"/>
      <c r="V463" s="126"/>
      <c r="AF463" s="126"/>
      <c r="AP463" s="126"/>
      <c r="AZ463" s="126"/>
      <c r="BJ463" s="126"/>
      <c r="BK463" s="126"/>
      <c r="BT463" s="126"/>
      <c r="CD463" s="126"/>
      <c r="CN463" s="126"/>
      <c r="CX463" s="126"/>
      <c r="DH463" s="126"/>
      <c r="DR463" s="126"/>
      <c r="EB463" s="126"/>
      <c r="EL463" s="126"/>
      <c r="EV463" s="126"/>
      <c r="FF463" s="126"/>
      <c r="FP463" s="126"/>
      <c r="FZ463" s="126"/>
      <c r="GJ463" s="126"/>
      <c r="GT463" s="126"/>
      <c r="HD463" s="126"/>
      <c r="HN463" s="126"/>
      <c r="HX463" s="126"/>
    </row>
    <row xmlns:x14ac="http://schemas.microsoft.com/office/spreadsheetml/2009/9/ac" r="464" s="3" customFormat="true" x14ac:dyDescent="0.25">
      <c r="A464" s="387"/>
      <c r="B464" s="126"/>
      <c r="L464" s="126"/>
      <c r="V464" s="126"/>
      <c r="AF464" s="126"/>
      <c r="AP464" s="126"/>
      <c r="AZ464" s="126"/>
      <c r="BJ464" s="126"/>
      <c r="BK464" s="126"/>
      <c r="BT464" s="126"/>
      <c r="CD464" s="126"/>
      <c r="CN464" s="126"/>
      <c r="CX464" s="126"/>
      <c r="DH464" s="126"/>
      <c r="DR464" s="126"/>
      <c r="EB464" s="126"/>
      <c r="EL464" s="126"/>
      <c r="EV464" s="126"/>
      <c r="FF464" s="126"/>
      <c r="FP464" s="126"/>
      <c r="FZ464" s="126"/>
      <c r="GJ464" s="126"/>
      <c r="GT464" s="126"/>
      <c r="HD464" s="126"/>
      <c r="HN464" s="126"/>
      <c r="HX464" s="126"/>
    </row>
    <row xmlns:x14ac="http://schemas.microsoft.com/office/spreadsheetml/2009/9/ac" r="465" s="3" customFormat="true" x14ac:dyDescent="0.25">
      <c r="A465" s="387"/>
      <c r="B465" s="126"/>
      <c r="L465" s="126"/>
      <c r="V465" s="126"/>
      <c r="AF465" s="126"/>
      <c r="AP465" s="126"/>
      <c r="AZ465" s="126"/>
      <c r="BJ465" s="126"/>
      <c r="BK465" s="126"/>
      <c r="BT465" s="126"/>
      <c r="CD465" s="126"/>
      <c r="CN465" s="126"/>
      <c r="CX465" s="126"/>
      <c r="DH465" s="126"/>
      <c r="DR465" s="126"/>
      <c r="EB465" s="126"/>
      <c r="EL465" s="126"/>
      <c r="EV465" s="126"/>
      <c r="FF465" s="126"/>
      <c r="FP465" s="126"/>
      <c r="FZ465" s="126"/>
      <c r="GJ465" s="126"/>
      <c r="GT465" s="126"/>
      <c r="HD465" s="126"/>
      <c r="HN465" s="126"/>
      <c r="HX465" s="126"/>
    </row>
    <row xmlns:x14ac="http://schemas.microsoft.com/office/spreadsheetml/2009/9/ac" r="466" s="3" customFormat="true" x14ac:dyDescent="0.25">
      <c r="A466" s="387"/>
      <c r="B466" s="126"/>
      <c r="L466" s="126"/>
      <c r="V466" s="126"/>
      <c r="AF466" s="126"/>
      <c r="AP466" s="126"/>
      <c r="AZ466" s="126"/>
      <c r="BJ466" s="126"/>
      <c r="BK466" s="126"/>
      <c r="BT466" s="126"/>
      <c r="CD466" s="126"/>
      <c r="CN466" s="126"/>
      <c r="CX466" s="126"/>
      <c r="DH466" s="126"/>
      <c r="DR466" s="126"/>
      <c r="EB466" s="126"/>
      <c r="EL466" s="126"/>
      <c r="EV466" s="126"/>
      <c r="FF466" s="126"/>
      <c r="FP466" s="126"/>
      <c r="FZ466" s="126"/>
      <c r="GJ466" s="126"/>
      <c r="GT466" s="126"/>
      <c r="HD466" s="126"/>
      <c r="HN466" s="126"/>
      <c r="HX466" s="126"/>
    </row>
    <row xmlns:x14ac="http://schemas.microsoft.com/office/spreadsheetml/2009/9/ac" r="467" s="3" customFormat="true" x14ac:dyDescent="0.25">
      <c r="A467" s="387"/>
      <c r="B467" s="126"/>
      <c r="L467" s="126"/>
      <c r="V467" s="126"/>
      <c r="AF467" s="126"/>
      <c r="AP467" s="126"/>
      <c r="AZ467" s="126"/>
      <c r="BJ467" s="126"/>
      <c r="BK467" s="126"/>
      <c r="BT467" s="126"/>
      <c r="CD467" s="126"/>
      <c r="CN467" s="126"/>
      <c r="CX467" s="126"/>
      <c r="DH467" s="126"/>
      <c r="DR467" s="126"/>
      <c r="EB467" s="126"/>
      <c r="EL467" s="126"/>
      <c r="EV467" s="126"/>
      <c r="FF467" s="126"/>
      <c r="FP467" s="126"/>
      <c r="FZ467" s="126"/>
      <c r="GJ467" s="126"/>
      <c r="GT467" s="126"/>
      <c r="HD467" s="126"/>
      <c r="HN467" s="126"/>
      <c r="HX467" s="126"/>
    </row>
    <row xmlns:x14ac="http://schemas.microsoft.com/office/spreadsheetml/2009/9/ac" r="468" s="3" customFormat="true" x14ac:dyDescent="0.25">
      <c r="A468" s="387"/>
      <c r="B468" s="126"/>
      <c r="L468" s="126"/>
      <c r="V468" s="126"/>
      <c r="AF468" s="126"/>
      <c r="AP468" s="126"/>
      <c r="AZ468" s="126"/>
      <c r="BJ468" s="126"/>
      <c r="BK468" s="126"/>
      <c r="BT468" s="126"/>
      <c r="CD468" s="126"/>
      <c r="CN468" s="126"/>
      <c r="CX468" s="126"/>
      <c r="DH468" s="126"/>
      <c r="DR468" s="126"/>
      <c r="EB468" s="126"/>
      <c r="EL468" s="126"/>
      <c r="EV468" s="126"/>
      <c r="FF468" s="126"/>
      <c r="FP468" s="126"/>
      <c r="FZ468" s="126"/>
      <c r="GJ468" s="126"/>
      <c r="GT468" s="126"/>
      <c r="HD468" s="126"/>
      <c r="HN468" s="126"/>
      <c r="HX468" s="126"/>
    </row>
    <row xmlns:x14ac="http://schemas.microsoft.com/office/spreadsheetml/2009/9/ac" r="469" s="3" customFormat="true" x14ac:dyDescent="0.25">
      <c r="A469" s="387"/>
      <c r="B469" s="126"/>
      <c r="L469" s="126"/>
      <c r="V469" s="126"/>
      <c r="AF469" s="126"/>
      <c r="AP469" s="126"/>
      <c r="AZ469" s="126"/>
      <c r="BJ469" s="126"/>
      <c r="BK469" s="126"/>
      <c r="BT469" s="126"/>
      <c r="CD469" s="126"/>
      <c r="CN469" s="126"/>
      <c r="CX469" s="126"/>
      <c r="DH469" s="126"/>
      <c r="DR469" s="126"/>
      <c r="EB469" s="126"/>
      <c r="EL469" s="126"/>
      <c r="EV469" s="126"/>
      <c r="FF469" s="126"/>
      <c r="FP469" s="126"/>
      <c r="FZ469" s="126"/>
      <c r="GJ469" s="126"/>
      <c r="GT469" s="126"/>
      <c r="HD469" s="126"/>
      <c r="HN469" s="126"/>
      <c r="HX469" s="126"/>
    </row>
    <row xmlns:x14ac="http://schemas.microsoft.com/office/spreadsheetml/2009/9/ac" r="470" s="3" customFormat="true" x14ac:dyDescent="0.25">
      <c r="A470" s="387"/>
      <c r="B470" s="126"/>
      <c r="L470" s="126"/>
      <c r="V470" s="126"/>
      <c r="AF470" s="126"/>
      <c r="AP470" s="126"/>
      <c r="AZ470" s="126"/>
      <c r="BJ470" s="126"/>
      <c r="BK470" s="126"/>
      <c r="BT470" s="126"/>
      <c r="CD470" s="126"/>
      <c r="CN470" s="126"/>
      <c r="CX470" s="126"/>
      <c r="DH470" s="126"/>
      <c r="DR470" s="126"/>
      <c r="EB470" s="126"/>
      <c r="EL470" s="126"/>
      <c r="EV470" s="126"/>
      <c r="FF470" s="126"/>
      <c r="FP470" s="126"/>
      <c r="FZ470" s="126"/>
      <c r="GJ470" s="126"/>
      <c r="GT470" s="126"/>
      <c r="HD470" s="126"/>
      <c r="HN470" s="126"/>
      <c r="HX470" s="126"/>
    </row>
    <row xmlns:x14ac="http://schemas.microsoft.com/office/spreadsheetml/2009/9/ac" r="471" s="3" customFormat="true" x14ac:dyDescent="0.25">
      <c r="A471" s="387"/>
      <c r="B471" s="126"/>
      <c r="L471" s="126"/>
      <c r="V471" s="126"/>
      <c r="AF471" s="126"/>
      <c r="AP471" s="126"/>
      <c r="AZ471" s="126"/>
      <c r="BJ471" s="126"/>
      <c r="BK471" s="126"/>
      <c r="BT471" s="126"/>
      <c r="CD471" s="126"/>
      <c r="CN471" s="126"/>
      <c r="CX471" s="126"/>
      <c r="DH471" s="126"/>
      <c r="DR471" s="126"/>
      <c r="EB471" s="126"/>
      <c r="EL471" s="126"/>
      <c r="EV471" s="126"/>
      <c r="FF471" s="126"/>
      <c r="FP471" s="126"/>
      <c r="FZ471" s="126"/>
      <c r="GJ471" s="126"/>
      <c r="GT471" s="126"/>
      <c r="HD471" s="126"/>
      <c r="HN471" s="126"/>
      <c r="HX471" s="126"/>
    </row>
    <row xmlns:x14ac="http://schemas.microsoft.com/office/spreadsheetml/2009/9/ac" r="472" s="3" customFormat="true" x14ac:dyDescent="0.25">
      <c r="A472" s="387"/>
      <c r="B472" s="126"/>
      <c r="L472" s="126"/>
      <c r="V472" s="126"/>
      <c r="AF472" s="126"/>
      <c r="AP472" s="126"/>
      <c r="AZ472" s="126"/>
      <c r="BJ472" s="126"/>
      <c r="BK472" s="126"/>
      <c r="BT472" s="126"/>
      <c r="CD472" s="126"/>
      <c r="CN472" s="126"/>
      <c r="CX472" s="126"/>
      <c r="DH472" s="126"/>
      <c r="DR472" s="126"/>
      <c r="EB472" s="126"/>
      <c r="EL472" s="126"/>
      <c r="EV472" s="126"/>
      <c r="FF472" s="126"/>
      <c r="FP472" s="126"/>
      <c r="FZ472" s="126"/>
      <c r="GJ472" s="126"/>
      <c r="GT472" s="126"/>
      <c r="HD472" s="126"/>
      <c r="HN472" s="126"/>
      <c r="HX472" s="126"/>
    </row>
    <row xmlns:x14ac="http://schemas.microsoft.com/office/spreadsheetml/2009/9/ac" r="473" s="3" customFormat="true" x14ac:dyDescent="0.25">
      <c r="A473" s="387"/>
      <c r="B473" s="126"/>
      <c r="L473" s="126"/>
      <c r="V473" s="126"/>
      <c r="AF473" s="126"/>
      <c r="AP473" s="126"/>
      <c r="AZ473" s="126"/>
      <c r="BJ473" s="126"/>
      <c r="BK473" s="126"/>
      <c r="BT473" s="126"/>
      <c r="CD473" s="126"/>
      <c r="CN473" s="126"/>
      <c r="CX473" s="126"/>
      <c r="DH473" s="126"/>
      <c r="DR473" s="126"/>
      <c r="EB473" s="126"/>
      <c r="EL473" s="126"/>
      <c r="EV473" s="126"/>
      <c r="FF473" s="126"/>
      <c r="FP473" s="126"/>
      <c r="FZ473" s="126"/>
      <c r="GJ473" s="126"/>
      <c r="GT473" s="126"/>
      <c r="HD473" s="126"/>
      <c r="HN473" s="126"/>
      <c r="HX473" s="126"/>
    </row>
    <row xmlns:x14ac="http://schemas.microsoft.com/office/spreadsheetml/2009/9/ac" r="474" s="3" customFormat="true" x14ac:dyDescent="0.25">
      <c r="A474" s="387"/>
      <c r="B474" s="126"/>
      <c r="L474" s="126"/>
      <c r="V474" s="126"/>
      <c r="AF474" s="126"/>
      <c r="AP474" s="126"/>
      <c r="AZ474" s="126"/>
      <c r="BJ474" s="126"/>
      <c r="BK474" s="126"/>
      <c r="BT474" s="126"/>
      <c r="CD474" s="126"/>
      <c r="CN474" s="126"/>
      <c r="CX474" s="126"/>
      <c r="DH474" s="126"/>
      <c r="DR474" s="126"/>
      <c r="EB474" s="126"/>
      <c r="EL474" s="126"/>
      <c r="EV474" s="126"/>
      <c r="FF474" s="126"/>
      <c r="FP474" s="126"/>
      <c r="FZ474" s="126"/>
      <c r="GJ474" s="126"/>
      <c r="GT474" s="126"/>
      <c r="HD474" s="126"/>
      <c r="HN474" s="126"/>
      <c r="HX474" s="126"/>
    </row>
    <row xmlns:x14ac="http://schemas.microsoft.com/office/spreadsheetml/2009/9/ac" r="475" s="3" customFormat="true" x14ac:dyDescent="0.25">
      <c r="A475" s="387"/>
      <c r="B475" s="126"/>
      <c r="L475" s="126"/>
      <c r="V475" s="126"/>
      <c r="AF475" s="126"/>
      <c r="AP475" s="126"/>
      <c r="AZ475" s="126"/>
      <c r="BJ475" s="126"/>
      <c r="BK475" s="126"/>
      <c r="BT475" s="126"/>
      <c r="CD475" s="126"/>
      <c r="CN475" s="126"/>
      <c r="CX475" s="126"/>
      <c r="DH475" s="126"/>
      <c r="DR475" s="126"/>
      <c r="EB475" s="126"/>
      <c r="EL475" s="126"/>
      <c r="EV475" s="126"/>
      <c r="FF475" s="126"/>
      <c r="FP475" s="126"/>
      <c r="FZ475" s="126"/>
      <c r="GJ475" s="126"/>
      <c r="GT475" s="126"/>
      <c r="HD475" s="126"/>
      <c r="HN475" s="126"/>
      <c r="HX475" s="126"/>
    </row>
    <row xmlns:x14ac="http://schemas.microsoft.com/office/spreadsheetml/2009/9/ac" r="476" s="3" customFormat="true" x14ac:dyDescent="0.25">
      <c r="A476" s="387"/>
      <c r="B476" s="126"/>
      <c r="L476" s="126"/>
      <c r="V476" s="126"/>
      <c r="AF476" s="126"/>
      <c r="AP476" s="126"/>
      <c r="AZ476" s="126"/>
      <c r="BJ476" s="126"/>
      <c r="BK476" s="126"/>
      <c r="BT476" s="126"/>
      <c r="CD476" s="126"/>
      <c r="CN476" s="126"/>
      <c r="CX476" s="126"/>
      <c r="DH476" s="126"/>
      <c r="DR476" s="126"/>
      <c r="EB476" s="126"/>
      <c r="EL476" s="126"/>
      <c r="EV476" s="126"/>
      <c r="FF476" s="126"/>
      <c r="FP476" s="126"/>
      <c r="FZ476" s="126"/>
      <c r="GJ476" s="126"/>
      <c r="GT476" s="126"/>
      <c r="HD476" s="126"/>
      <c r="HN476" s="126"/>
      <c r="HX476" s="126"/>
    </row>
    <row xmlns:x14ac="http://schemas.microsoft.com/office/spreadsheetml/2009/9/ac" r="477" s="3" customFormat="true" x14ac:dyDescent="0.25">
      <c r="A477" s="387"/>
      <c r="B477" s="126"/>
      <c r="L477" s="126"/>
      <c r="V477" s="126"/>
      <c r="AF477" s="126"/>
      <c r="AP477" s="126"/>
      <c r="AZ477" s="126"/>
      <c r="BJ477" s="126"/>
      <c r="BK477" s="126"/>
      <c r="BT477" s="126"/>
      <c r="CD477" s="126"/>
      <c r="CN477" s="126"/>
      <c r="CX477" s="126"/>
      <c r="DH477" s="126"/>
      <c r="DR477" s="126"/>
      <c r="EB477" s="126"/>
      <c r="EL477" s="126"/>
      <c r="EV477" s="126"/>
      <c r="FF477" s="126"/>
      <c r="FP477" s="126"/>
      <c r="FZ477" s="126"/>
      <c r="GJ477" s="126"/>
      <c r="GT477" s="126"/>
      <c r="HD477" s="126"/>
      <c r="HN477" s="126"/>
      <c r="HX477" s="126"/>
    </row>
    <row xmlns:x14ac="http://schemas.microsoft.com/office/spreadsheetml/2009/9/ac" r="478" s="3" customFormat="true" x14ac:dyDescent="0.25">
      <c r="A478" s="387"/>
      <c r="B478" s="126"/>
      <c r="L478" s="126"/>
      <c r="V478" s="126"/>
      <c r="AF478" s="126"/>
      <c r="AP478" s="126"/>
      <c r="AZ478" s="126"/>
      <c r="BJ478" s="126"/>
      <c r="BK478" s="126"/>
      <c r="BT478" s="126"/>
      <c r="CD478" s="126"/>
      <c r="CN478" s="126"/>
      <c r="CX478" s="126"/>
      <c r="DH478" s="126"/>
      <c r="DR478" s="126"/>
      <c r="EB478" s="126"/>
      <c r="EL478" s="126"/>
      <c r="EV478" s="126"/>
      <c r="FF478" s="126"/>
      <c r="FP478" s="126"/>
      <c r="FZ478" s="126"/>
      <c r="GJ478" s="126"/>
      <c r="GT478" s="126"/>
      <c r="HD478" s="126"/>
      <c r="HN478" s="126"/>
      <c r="HX478" s="126"/>
    </row>
    <row xmlns:x14ac="http://schemas.microsoft.com/office/spreadsheetml/2009/9/ac" r="479" s="3" customFormat="true" x14ac:dyDescent="0.25">
      <c r="A479" s="387"/>
      <c r="B479" s="126"/>
      <c r="L479" s="126"/>
      <c r="V479" s="126"/>
      <c r="AF479" s="126"/>
      <c r="AP479" s="126"/>
      <c r="AZ479" s="126"/>
      <c r="BJ479" s="126"/>
      <c r="BK479" s="126"/>
      <c r="BT479" s="126"/>
      <c r="CD479" s="126"/>
      <c r="CN479" s="126"/>
      <c r="CX479" s="126"/>
      <c r="DH479" s="126"/>
      <c r="DR479" s="126"/>
      <c r="EB479" s="126"/>
      <c r="EL479" s="126"/>
      <c r="EV479" s="126"/>
      <c r="FF479" s="126"/>
      <c r="FP479" s="126"/>
      <c r="FZ479" s="126"/>
      <c r="GJ479" s="126"/>
      <c r="GT479" s="126"/>
      <c r="HD479" s="126"/>
      <c r="HN479" s="126"/>
      <c r="HX479" s="126"/>
    </row>
    <row xmlns:x14ac="http://schemas.microsoft.com/office/spreadsheetml/2009/9/ac" r="480" s="3" customFormat="true" x14ac:dyDescent="0.25">
      <c r="A480" s="387"/>
      <c r="B480" s="126"/>
      <c r="L480" s="126"/>
      <c r="V480" s="126"/>
      <c r="AF480" s="126"/>
      <c r="AP480" s="126"/>
      <c r="AZ480" s="126"/>
      <c r="BJ480" s="126"/>
      <c r="BK480" s="126"/>
      <c r="BT480" s="126"/>
      <c r="CD480" s="126"/>
      <c r="CN480" s="126"/>
      <c r="CX480" s="126"/>
      <c r="DH480" s="126"/>
      <c r="DR480" s="126"/>
      <c r="EB480" s="126"/>
      <c r="EL480" s="126"/>
      <c r="EV480" s="126"/>
      <c r="FF480" s="126"/>
      <c r="FP480" s="126"/>
      <c r="FZ480" s="126"/>
      <c r="GJ480" s="126"/>
      <c r="GT480" s="126"/>
      <c r="HD480" s="126"/>
      <c r="HN480" s="126"/>
      <c r="HX480" s="126"/>
    </row>
    <row xmlns:x14ac="http://schemas.microsoft.com/office/spreadsheetml/2009/9/ac" r="481" s="3" customFormat="true" x14ac:dyDescent="0.25">
      <c r="A481" s="387"/>
      <c r="B481" s="126"/>
      <c r="L481" s="126"/>
      <c r="V481" s="126"/>
      <c r="AF481" s="126"/>
      <c r="AP481" s="126"/>
      <c r="AZ481" s="126"/>
      <c r="BJ481" s="126"/>
      <c r="BK481" s="126"/>
      <c r="BT481" s="126"/>
      <c r="CD481" s="126"/>
      <c r="CN481" s="126"/>
      <c r="CX481" s="126"/>
      <c r="DH481" s="126"/>
      <c r="DR481" s="126"/>
      <c r="EB481" s="126"/>
      <c r="EL481" s="126"/>
      <c r="EV481" s="126"/>
      <c r="FF481" s="126"/>
      <c r="FP481" s="126"/>
      <c r="FZ481" s="126"/>
      <c r="GJ481" s="126"/>
      <c r="GT481" s="126"/>
      <c r="HD481" s="126"/>
      <c r="HN481" s="126"/>
      <c r="HX481" s="126"/>
    </row>
    <row xmlns:x14ac="http://schemas.microsoft.com/office/spreadsheetml/2009/9/ac" r="482" s="3" customFormat="true" x14ac:dyDescent="0.25">
      <c r="A482" s="387"/>
      <c r="B482" s="126"/>
      <c r="L482" s="126"/>
      <c r="V482" s="126"/>
      <c r="AF482" s="126"/>
      <c r="AP482" s="126"/>
      <c r="AZ482" s="126"/>
      <c r="BJ482" s="126"/>
      <c r="BK482" s="126"/>
      <c r="BT482" s="126"/>
      <c r="CD482" s="126"/>
      <c r="CN482" s="126"/>
      <c r="CX482" s="126"/>
      <c r="DH482" s="126"/>
      <c r="DR482" s="126"/>
      <c r="EB482" s="126"/>
      <c r="EL482" s="126"/>
      <c r="EV482" s="126"/>
      <c r="FF482" s="126"/>
      <c r="FP482" s="126"/>
      <c r="FZ482" s="126"/>
      <c r="GJ482" s="126"/>
      <c r="GT482" s="126"/>
      <c r="HD482" s="126"/>
      <c r="HN482" s="126"/>
      <c r="HX482" s="126"/>
    </row>
    <row xmlns:x14ac="http://schemas.microsoft.com/office/spreadsheetml/2009/9/ac" r="483" s="3" customFormat="true" x14ac:dyDescent="0.25">
      <c r="A483" s="387"/>
      <c r="B483" s="126"/>
      <c r="L483" s="126"/>
      <c r="V483" s="126"/>
      <c r="AF483" s="126"/>
      <c r="AP483" s="126"/>
      <c r="AZ483" s="126"/>
      <c r="BJ483" s="126"/>
      <c r="BK483" s="126"/>
      <c r="BT483" s="126"/>
      <c r="CD483" s="126"/>
      <c r="CN483" s="126"/>
      <c r="CX483" s="126"/>
      <c r="DH483" s="126"/>
      <c r="DR483" s="126"/>
      <c r="EB483" s="126"/>
      <c r="EL483" s="126"/>
      <c r="EV483" s="126"/>
      <c r="FF483" s="126"/>
      <c r="FP483" s="126"/>
      <c r="FZ483" s="126"/>
      <c r="GJ483" s="126"/>
      <c r="GT483" s="126"/>
      <c r="HD483" s="126"/>
      <c r="HN483" s="126"/>
      <c r="HX483" s="126"/>
    </row>
    <row xmlns:x14ac="http://schemas.microsoft.com/office/spreadsheetml/2009/9/ac" r="484" s="3" customFormat="true" x14ac:dyDescent="0.25">
      <c r="A484" s="387"/>
      <c r="B484" s="126"/>
      <c r="L484" s="126"/>
      <c r="V484" s="126"/>
      <c r="AF484" s="126"/>
      <c r="AP484" s="126"/>
      <c r="AZ484" s="126"/>
      <c r="BJ484" s="126"/>
      <c r="BK484" s="126"/>
      <c r="BT484" s="126"/>
      <c r="CD484" s="126"/>
      <c r="CN484" s="126"/>
      <c r="CX484" s="126"/>
      <c r="DH484" s="126"/>
      <c r="DR484" s="126"/>
      <c r="EB484" s="126"/>
      <c r="EL484" s="126"/>
      <c r="EV484" s="126"/>
      <c r="FF484" s="126"/>
      <c r="FP484" s="126"/>
      <c r="FZ484" s="126"/>
      <c r="GJ484" s="126"/>
      <c r="GT484" s="126"/>
      <c r="HD484" s="126"/>
      <c r="HN484" s="126"/>
      <c r="HX484" s="126"/>
    </row>
    <row xmlns:x14ac="http://schemas.microsoft.com/office/spreadsheetml/2009/9/ac" r="485" s="3" customFormat="true" x14ac:dyDescent="0.25">
      <c r="A485" s="387"/>
      <c r="B485" s="126"/>
      <c r="L485" s="126"/>
      <c r="V485" s="126"/>
      <c r="AF485" s="126"/>
      <c r="AP485" s="126"/>
      <c r="AZ485" s="126"/>
      <c r="BJ485" s="126"/>
      <c r="BK485" s="126"/>
      <c r="BT485" s="126"/>
      <c r="CD485" s="126"/>
      <c r="CN485" s="126"/>
      <c r="CX485" s="126"/>
      <c r="DH485" s="126"/>
      <c r="DR485" s="126"/>
      <c r="EB485" s="126"/>
      <c r="EL485" s="126"/>
      <c r="EV485" s="126"/>
      <c r="FF485" s="126"/>
      <c r="FP485" s="126"/>
      <c r="FZ485" s="126"/>
      <c r="GJ485" s="126"/>
      <c r="GT485" s="126"/>
      <c r="HD485" s="126"/>
      <c r="HN485" s="126"/>
      <c r="HX485" s="126"/>
    </row>
    <row xmlns:x14ac="http://schemas.microsoft.com/office/spreadsheetml/2009/9/ac" r="486" s="3" customFormat="true" x14ac:dyDescent="0.25">
      <c r="A486" s="387"/>
      <c r="B486" s="126"/>
      <c r="L486" s="126"/>
      <c r="V486" s="126"/>
      <c r="AF486" s="126"/>
      <c r="AP486" s="126"/>
      <c r="AZ486" s="126"/>
      <c r="BJ486" s="126"/>
      <c r="BK486" s="126"/>
      <c r="BT486" s="126"/>
      <c r="CD486" s="126"/>
      <c r="CN486" s="126"/>
      <c r="CX486" s="126"/>
      <c r="DH486" s="126"/>
      <c r="DR486" s="126"/>
      <c r="EB486" s="126"/>
      <c r="EL486" s="126"/>
      <c r="EV486" s="126"/>
      <c r="FF486" s="126"/>
      <c r="FP486" s="126"/>
      <c r="FZ486" s="126"/>
      <c r="GJ486" s="126"/>
      <c r="GT486" s="126"/>
      <c r="HD486" s="126"/>
      <c r="HN486" s="126"/>
      <c r="HX486" s="126"/>
    </row>
    <row xmlns:x14ac="http://schemas.microsoft.com/office/spreadsheetml/2009/9/ac" r="487" s="3" customFormat="true" x14ac:dyDescent="0.25">
      <c r="A487" s="387"/>
      <c r="B487" s="126"/>
      <c r="L487" s="126"/>
      <c r="V487" s="126"/>
      <c r="AF487" s="126"/>
      <c r="AP487" s="126"/>
      <c r="AZ487" s="126"/>
      <c r="BJ487" s="126"/>
      <c r="BK487" s="126"/>
      <c r="BT487" s="126"/>
      <c r="CD487" s="126"/>
      <c r="CN487" s="126"/>
      <c r="CX487" s="126"/>
      <c r="DH487" s="126"/>
      <c r="DR487" s="126"/>
      <c r="EB487" s="126"/>
      <c r="EL487" s="126"/>
      <c r="EV487" s="126"/>
      <c r="FF487" s="126"/>
      <c r="FP487" s="126"/>
      <c r="FZ487" s="126"/>
      <c r="GJ487" s="126"/>
      <c r="GT487" s="126"/>
      <c r="HD487" s="126"/>
      <c r="HN487" s="126"/>
      <c r="HX487" s="126"/>
    </row>
    <row xmlns:x14ac="http://schemas.microsoft.com/office/spreadsheetml/2009/9/ac" r="488" s="3" customFormat="true" x14ac:dyDescent="0.25">
      <c r="A488" s="387"/>
      <c r="B488" s="126"/>
      <c r="L488" s="126"/>
      <c r="V488" s="126"/>
      <c r="AF488" s="126"/>
      <c r="AP488" s="126"/>
      <c r="AZ488" s="126"/>
      <c r="BJ488" s="126"/>
      <c r="BK488" s="126"/>
      <c r="BT488" s="126"/>
      <c r="CD488" s="126"/>
      <c r="CN488" s="126"/>
      <c r="CX488" s="126"/>
      <c r="DH488" s="126"/>
      <c r="DR488" s="126"/>
      <c r="EB488" s="126"/>
      <c r="EL488" s="126"/>
      <c r="EV488" s="126"/>
      <c r="FF488" s="126"/>
      <c r="FP488" s="126"/>
      <c r="FZ488" s="126"/>
      <c r="GJ488" s="126"/>
      <c r="GT488" s="126"/>
      <c r="HD488" s="126"/>
      <c r="HN488" s="126"/>
      <c r="HX488" s="126"/>
    </row>
    <row xmlns:x14ac="http://schemas.microsoft.com/office/spreadsheetml/2009/9/ac" r="489" s="3" customFormat="true" x14ac:dyDescent="0.25">
      <c r="A489" s="387"/>
      <c r="B489" s="126"/>
      <c r="L489" s="126"/>
      <c r="V489" s="126"/>
      <c r="AF489" s="126"/>
      <c r="AP489" s="126"/>
      <c r="AZ489" s="126"/>
      <c r="BJ489" s="126"/>
      <c r="BK489" s="126"/>
      <c r="BT489" s="126"/>
      <c r="CD489" s="126"/>
      <c r="CN489" s="126"/>
      <c r="CX489" s="126"/>
      <c r="DH489" s="126"/>
      <c r="DR489" s="126"/>
      <c r="EB489" s="126"/>
      <c r="EL489" s="126"/>
      <c r="EV489" s="126"/>
      <c r="FF489" s="126"/>
      <c r="FP489" s="126"/>
      <c r="FZ489" s="126"/>
      <c r="GJ489" s="126"/>
      <c r="GT489" s="126"/>
      <c r="HD489" s="126"/>
      <c r="HN489" s="126"/>
      <c r="HX489" s="126"/>
    </row>
    <row xmlns:x14ac="http://schemas.microsoft.com/office/spreadsheetml/2009/9/ac" r="490" s="3" customFormat="true" x14ac:dyDescent="0.25">
      <c r="A490" s="387"/>
      <c r="B490" s="126"/>
      <c r="L490" s="126"/>
      <c r="V490" s="126"/>
      <c r="AF490" s="126"/>
      <c r="AP490" s="126"/>
      <c r="AZ490" s="126"/>
      <c r="BJ490" s="126"/>
      <c r="BK490" s="126"/>
      <c r="BT490" s="126"/>
      <c r="CD490" s="126"/>
      <c r="CN490" s="126"/>
      <c r="CX490" s="126"/>
      <c r="DH490" s="126"/>
      <c r="DR490" s="126"/>
      <c r="EB490" s="126"/>
      <c r="EL490" s="126"/>
      <c r="EV490" s="126"/>
      <c r="FF490" s="126"/>
      <c r="FP490" s="126"/>
      <c r="FZ490" s="126"/>
      <c r="GJ490" s="126"/>
      <c r="GT490" s="126"/>
      <c r="HD490" s="126"/>
      <c r="HN490" s="126"/>
      <c r="HX490" s="126"/>
    </row>
    <row xmlns:x14ac="http://schemas.microsoft.com/office/spreadsheetml/2009/9/ac" r="491" s="3" customFormat="true" x14ac:dyDescent="0.25">
      <c r="A491" s="387"/>
      <c r="B491" s="126"/>
      <c r="L491" s="126"/>
      <c r="V491" s="126"/>
      <c r="AF491" s="126"/>
      <c r="AP491" s="126"/>
      <c r="AZ491" s="126"/>
      <c r="BJ491" s="126"/>
      <c r="BK491" s="126"/>
      <c r="BT491" s="126"/>
      <c r="CD491" s="126"/>
      <c r="CN491" s="126"/>
      <c r="CX491" s="126"/>
      <c r="DH491" s="126"/>
      <c r="DR491" s="126"/>
      <c r="EB491" s="126"/>
      <c r="EL491" s="126"/>
      <c r="EV491" s="126"/>
      <c r="FF491" s="126"/>
      <c r="FP491" s="126"/>
      <c r="FZ491" s="126"/>
      <c r="GJ491" s="126"/>
      <c r="GT491" s="126"/>
      <c r="HD491" s="126"/>
      <c r="HN491" s="126"/>
      <c r="HX491" s="126"/>
    </row>
    <row xmlns:x14ac="http://schemas.microsoft.com/office/spreadsheetml/2009/9/ac" r="492" s="3" customFormat="true" x14ac:dyDescent="0.25">
      <c r="A492" s="387"/>
      <c r="B492" s="126"/>
      <c r="L492" s="126"/>
      <c r="V492" s="126"/>
      <c r="AF492" s="126"/>
      <c r="AP492" s="126"/>
      <c r="AZ492" s="126"/>
      <c r="BJ492" s="126"/>
      <c r="BK492" s="126"/>
      <c r="BT492" s="126"/>
      <c r="CD492" s="126"/>
      <c r="CN492" s="126"/>
      <c r="CX492" s="126"/>
      <c r="DH492" s="126"/>
      <c r="DR492" s="126"/>
      <c r="EB492" s="126"/>
      <c r="EL492" s="126"/>
      <c r="EV492" s="126"/>
      <c r="FF492" s="126"/>
      <c r="FP492" s="126"/>
      <c r="FZ492" s="126"/>
      <c r="GJ492" s="126"/>
      <c r="GT492" s="126"/>
      <c r="HD492" s="126"/>
      <c r="HN492" s="126"/>
      <c r="HX492" s="126"/>
    </row>
    <row xmlns:x14ac="http://schemas.microsoft.com/office/spreadsheetml/2009/9/ac" r="493" s="3" customFormat="true" x14ac:dyDescent="0.25">
      <c r="A493" s="387"/>
      <c r="B493" s="126"/>
      <c r="L493" s="126"/>
      <c r="V493" s="126"/>
      <c r="AF493" s="126"/>
      <c r="AP493" s="126"/>
      <c r="AZ493" s="126"/>
      <c r="BJ493" s="126"/>
      <c r="BK493" s="126"/>
      <c r="BT493" s="126"/>
      <c r="CD493" s="126"/>
      <c r="CN493" s="126"/>
      <c r="CX493" s="126"/>
      <c r="DH493" s="126"/>
      <c r="DR493" s="126"/>
      <c r="EB493" s="126"/>
      <c r="EL493" s="126"/>
      <c r="EV493" s="126"/>
      <c r="FF493" s="126"/>
      <c r="FP493" s="126"/>
      <c r="FZ493" s="126"/>
      <c r="GJ493" s="126"/>
      <c r="GT493" s="126"/>
      <c r="HD493" s="126"/>
      <c r="HN493" s="126"/>
      <c r="HX493" s="126"/>
    </row>
    <row xmlns:x14ac="http://schemas.microsoft.com/office/spreadsheetml/2009/9/ac" r="494" s="3" customFormat="true" x14ac:dyDescent="0.25">
      <c r="A494" s="387"/>
      <c r="B494" s="126"/>
      <c r="L494" s="126"/>
      <c r="V494" s="126"/>
      <c r="AF494" s="126"/>
      <c r="AP494" s="126"/>
      <c r="AZ494" s="126"/>
      <c r="BJ494" s="126"/>
      <c r="BK494" s="126"/>
      <c r="BT494" s="126"/>
      <c r="CD494" s="126"/>
      <c r="CN494" s="126"/>
      <c r="CX494" s="126"/>
      <c r="DH494" s="126"/>
      <c r="DR494" s="126"/>
      <c r="EB494" s="126"/>
      <c r="EL494" s="126"/>
      <c r="EV494" s="126"/>
      <c r="FF494" s="126"/>
      <c r="FP494" s="126"/>
      <c r="FZ494" s="126"/>
      <c r="GJ494" s="126"/>
      <c r="GT494" s="126"/>
      <c r="HD494" s="126"/>
      <c r="HN494" s="126"/>
      <c r="HX494" s="126"/>
    </row>
    <row xmlns:x14ac="http://schemas.microsoft.com/office/spreadsheetml/2009/9/ac" r="495" s="3" customFormat="true" x14ac:dyDescent="0.25">
      <c r="A495" s="387"/>
      <c r="B495" s="126"/>
      <c r="L495" s="126"/>
      <c r="V495" s="126"/>
      <c r="AF495" s="126"/>
      <c r="AP495" s="126"/>
      <c r="AZ495" s="126"/>
      <c r="BJ495" s="126"/>
      <c r="BK495" s="126"/>
      <c r="BT495" s="126"/>
      <c r="CD495" s="126"/>
      <c r="CN495" s="126"/>
      <c r="CX495" s="126"/>
      <c r="DH495" s="126"/>
      <c r="DR495" s="126"/>
      <c r="EB495" s="126"/>
      <c r="EL495" s="126"/>
      <c r="EV495" s="126"/>
      <c r="FF495" s="126"/>
      <c r="FP495" s="126"/>
      <c r="FZ495" s="126"/>
      <c r="GJ495" s="126"/>
      <c r="GT495" s="126"/>
      <c r="HD495" s="126"/>
      <c r="HN495" s="126"/>
      <c r="HX495" s="126"/>
    </row>
    <row xmlns:x14ac="http://schemas.microsoft.com/office/spreadsheetml/2009/9/ac" r="496" s="3" customFormat="true" x14ac:dyDescent="0.25">
      <c r="A496" s="387"/>
      <c r="B496" s="126"/>
      <c r="L496" s="126"/>
      <c r="V496" s="126"/>
      <c r="AF496" s="126"/>
      <c r="AP496" s="126"/>
      <c r="AZ496" s="126"/>
      <c r="BJ496" s="126"/>
      <c r="BK496" s="126"/>
      <c r="BT496" s="126"/>
      <c r="CD496" s="126"/>
      <c r="CN496" s="126"/>
      <c r="CX496" s="126"/>
      <c r="DH496" s="126"/>
      <c r="DR496" s="126"/>
      <c r="EB496" s="126"/>
      <c r="EL496" s="126"/>
      <c r="EV496" s="126"/>
      <c r="FF496" s="126"/>
      <c r="FP496" s="126"/>
      <c r="FZ496" s="126"/>
      <c r="GJ496" s="126"/>
      <c r="GT496" s="126"/>
      <c r="HD496" s="126"/>
      <c r="HN496" s="126"/>
      <c r="HX496" s="126"/>
    </row>
    <row xmlns:x14ac="http://schemas.microsoft.com/office/spreadsheetml/2009/9/ac" r="497" s="3" customFormat="true" x14ac:dyDescent="0.25">
      <c r="A497" s="387"/>
      <c r="B497" s="126"/>
      <c r="L497" s="126"/>
      <c r="V497" s="126"/>
      <c r="AF497" s="126"/>
      <c r="AP497" s="126"/>
      <c r="AZ497" s="126"/>
      <c r="BJ497" s="126"/>
      <c r="BK497" s="126"/>
      <c r="BT497" s="126"/>
      <c r="CD497" s="126"/>
      <c r="CN497" s="126"/>
      <c r="CX497" s="126"/>
      <c r="DH497" s="126"/>
      <c r="DR497" s="126"/>
      <c r="EB497" s="126"/>
      <c r="EL497" s="126"/>
      <c r="EV497" s="126"/>
      <c r="FF497" s="126"/>
      <c r="FP497" s="126"/>
      <c r="FZ497" s="126"/>
      <c r="GJ497" s="126"/>
      <c r="GT497" s="126"/>
      <c r="HD497" s="126"/>
      <c r="HN497" s="126"/>
      <c r="HX497" s="126"/>
    </row>
    <row xmlns:x14ac="http://schemas.microsoft.com/office/spreadsheetml/2009/9/ac" r="498" s="3" customFormat="true" x14ac:dyDescent="0.25">
      <c r="A498" s="387"/>
      <c r="B498" s="126"/>
      <c r="L498" s="126"/>
      <c r="V498" s="126"/>
      <c r="AF498" s="126"/>
      <c r="AP498" s="126"/>
      <c r="AZ498" s="126"/>
      <c r="BJ498" s="126"/>
      <c r="BK498" s="126"/>
      <c r="BT498" s="126"/>
      <c r="CD498" s="126"/>
      <c r="CN498" s="126"/>
      <c r="CX498" s="126"/>
      <c r="DH498" s="126"/>
      <c r="DR498" s="126"/>
      <c r="EB498" s="126"/>
      <c r="EL498" s="126"/>
      <c r="EV498" s="126"/>
      <c r="FF498" s="126"/>
      <c r="FP498" s="126"/>
      <c r="FZ498" s="126"/>
      <c r="GJ498" s="126"/>
      <c r="GT498" s="126"/>
      <c r="HD498" s="126"/>
      <c r="HN498" s="126"/>
      <c r="HX498" s="126"/>
    </row>
    <row xmlns:x14ac="http://schemas.microsoft.com/office/spreadsheetml/2009/9/ac" r="499" s="3" customFormat="true" x14ac:dyDescent="0.25">
      <c r="A499" s="387"/>
      <c r="B499" s="126"/>
      <c r="L499" s="126"/>
      <c r="V499" s="126"/>
      <c r="AF499" s="126"/>
      <c r="AP499" s="126"/>
      <c r="AZ499" s="126"/>
      <c r="BJ499" s="126"/>
      <c r="BK499" s="126"/>
      <c r="BT499" s="126"/>
      <c r="CD499" s="126"/>
      <c r="CN499" s="126"/>
      <c r="CX499" s="126"/>
      <c r="DH499" s="126"/>
      <c r="DR499" s="126"/>
      <c r="EB499" s="126"/>
      <c r="EL499" s="126"/>
      <c r="EV499" s="126"/>
      <c r="FF499" s="126"/>
      <c r="FP499" s="126"/>
      <c r="FZ499" s="126"/>
      <c r="GJ499" s="126"/>
      <c r="GT499" s="126"/>
      <c r="HD499" s="126"/>
      <c r="HN499" s="126"/>
      <c r="HX499" s="126"/>
    </row>
    <row xmlns:x14ac="http://schemas.microsoft.com/office/spreadsheetml/2009/9/ac" r="500" s="3" customFormat="true" x14ac:dyDescent="0.25">
      <c r="A500" s="387"/>
      <c r="B500" s="126"/>
      <c r="L500" s="126"/>
      <c r="V500" s="126"/>
      <c r="AF500" s="126"/>
      <c r="AP500" s="126"/>
      <c r="AZ500" s="126"/>
      <c r="BJ500" s="126"/>
      <c r="BK500" s="126"/>
      <c r="BT500" s="126"/>
      <c r="CD500" s="126"/>
      <c r="CN500" s="126"/>
      <c r="CX500" s="126"/>
      <c r="DH500" s="126"/>
      <c r="DR500" s="126"/>
      <c r="EB500" s="126"/>
      <c r="EL500" s="126"/>
      <c r="EV500" s="126"/>
      <c r="FF500" s="126"/>
      <c r="FP500" s="126"/>
      <c r="FZ500" s="126"/>
      <c r="GJ500" s="126"/>
      <c r="GT500" s="126"/>
      <c r="HD500" s="126"/>
      <c r="HN500" s="126"/>
      <c r="HX500" s="126"/>
    </row>
    <row xmlns:x14ac="http://schemas.microsoft.com/office/spreadsheetml/2009/9/ac" r="501" s="3" customFormat="true" x14ac:dyDescent="0.25">
      <c r="A501" s="387"/>
      <c r="B501" s="126"/>
      <c r="L501" s="126"/>
      <c r="V501" s="126"/>
      <c r="AF501" s="126"/>
      <c r="AP501" s="126"/>
      <c r="AZ501" s="126"/>
      <c r="BJ501" s="126"/>
      <c r="BK501" s="126"/>
      <c r="BT501" s="126"/>
      <c r="CD501" s="126"/>
      <c r="CN501" s="126"/>
      <c r="CX501" s="126"/>
      <c r="DH501" s="126"/>
      <c r="DR501" s="126"/>
      <c r="EB501" s="126"/>
      <c r="EL501" s="126"/>
      <c r="EV501" s="126"/>
      <c r="FF501" s="126"/>
      <c r="FP501" s="126"/>
      <c r="FZ501" s="126"/>
      <c r="GJ501" s="126"/>
      <c r="GT501" s="126"/>
      <c r="HD501" s="126"/>
      <c r="HN501" s="126"/>
      <c r="HX501" s="126"/>
    </row>
    <row xmlns:x14ac="http://schemas.microsoft.com/office/spreadsheetml/2009/9/ac" r="502" s="3" customFormat="true" x14ac:dyDescent="0.25">
      <c r="A502" s="387"/>
      <c r="B502" s="126"/>
      <c r="L502" s="126"/>
      <c r="V502" s="126"/>
      <c r="AF502" s="126"/>
      <c r="AP502" s="126"/>
      <c r="AZ502" s="126"/>
      <c r="BJ502" s="126"/>
      <c r="BK502" s="126"/>
      <c r="BT502" s="126"/>
      <c r="CD502" s="126"/>
      <c r="CN502" s="126"/>
      <c r="CX502" s="126"/>
      <c r="DH502" s="126"/>
      <c r="DR502" s="126"/>
      <c r="EB502" s="126"/>
      <c r="EL502" s="126"/>
      <c r="EV502" s="126"/>
      <c r="FF502" s="126"/>
      <c r="FP502" s="126"/>
      <c r="FZ502" s="126"/>
      <c r="GJ502" s="126"/>
      <c r="GT502" s="126"/>
      <c r="HD502" s="126"/>
      <c r="HN502" s="126"/>
      <c r="HX502" s="126"/>
    </row>
    <row xmlns:x14ac="http://schemas.microsoft.com/office/spreadsheetml/2009/9/ac" r="503" s="3" customFormat="true" x14ac:dyDescent="0.25">
      <c r="A503" s="387"/>
      <c r="B503" s="126"/>
      <c r="L503" s="126"/>
      <c r="V503" s="126"/>
      <c r="AF503" s="126"/>
      <c r="AP503" s="126"/>
      <c r="AZ503" s="126"/>
      <c r="BJ503" s="126"/>
      <c r="BK503" s="126"/>
      <c r="BT503" s="126"/>
      <c r="CD503" s="126"/>
      <c r="CN503" s="126"/>
      <c r="CX503" s="126"/>
      <c r="DH503" s="126"/>
      <c r="DR503" s="126"/>
      <c r="EB503" s="126"/>
      <c r="EL503" s="126"/>
      <c r="EV503" s="126"/>
      <c r="FF503" s="126"/>
      <c r="FP503" s="126"/>
      <c r="FZ503" s="126"/>
      <c r="GJ503" s="126"/>
      <c r="GT503" s="126"/>
      <c r="HD503" s="126"/>
      <c r="HN503" s="126"/>
      <c r="HX503" s="126"/>
    </row>
    <row xmlns:x14ac="http://schemas.microsoft.com/office/spreadsheetml/2009/9/ac" r="504" s="3" customFormat="true" x14ac:dyDescent="0.25">
      <c r="A504" s="387"/>
      <c r="B504" s="126"/>
      <c r="L504" s="126"/>
      <c r="V504" s="126"/>
      <c r="AF504" s="126"/>
      <c r="AP504" s="126"/>
      <c r="AZ504" s="126"/>
      <c r="BJ504" s="126"/>
      <c r="BK504" s="126"/>
      <c r="BT504" s="126"/>
      <c r="CD504" s="126"/>
      <c r="CN504" s="126"/>
      <c r="CX504" s="126"/>
      <c r="DH504" s="126"/>
      <c r="DR504" s="126"/>
      <c r="EB504" s="126"/>
      <c r="EL504" s="126"/>
      <c r="EV504" s="126"/>
      <c r="FF504" s="126"/>
      <c r="FP504" s="126"/>
      <c r="FZ504" s="126"/>
      <c r="GJ504" s="126"/>
      <c r="GT504" s="126"/>
      <c r="HD504" s="126"/>
      <c r="HN504" s="126"/>
      <c r="HX504" s="126"/>
    </row>
    <row xmlns:x14ac="http://schemas.microsoft.com/office/spreadsheetml/2009/9/ac" r="505" s="3" customFormat="true" x14ac:dyDescent="0.25">
      <c r="A505" s="387"/>
      <c r="B505" s="126"/>
      <c r="L505" s="126"/>
      <c r="V505" s="126"/>
      <c r="AF505" s="126"/>
      <c r="AP505" s="126"/>
      <c r="AZ505" s="126"/>
      <c r="BJ505" s="126"/>
      <c r="BK505" s="126"/>
      <c r="BT505" s="126"/>
      <c r="CD505" s="126"/>
      <c r="CN505" s="126"/>
      <c r="CX505" s="126"/>
      <c r="DH505" s="126"/>
      <c r="DR505" s="126"/>
      <c r="EB505" s="126"/>
      <c r="EL505" s="126"/>
      <c r="EV505" s="126"/>
      <c r="FF505" s="126"/>
      <c r="FP505" s="126"/>
      <c r="FZ505" s="126"/>
      <c r="GJ505" s="126"/>
      <c r="GT505" s="126"/>
      <c r="HD505" s="126"/>
      <c r="HN505" s="126"/>
      <c r="HX505" s="126"/>
    </row>
    <row xmlns:x14ac="http://schemas.microsoft.com/office/spreadsheetml/2009/9/ac" r="506" s="3" customFormat="true" x14ac:dyDescent="0.25">
      <c r="A506" s="387"/>
      <c r="B506" s="126"/>
      <c r="L506" s="126"/>
      <c r="V506" s="126"/>
      <c r="AF506" s="126"/>
      <c r="AP506" s="126"/>
      <c r="AZ506" s="126"/>
      <c r="BJ506" s="126"/>
      <c r="BK506" s="126"/>
      <c r="BT506" s="126"/>
      <c r="CD506" s="126"/>
      <c r="CN506" s="126"/>
      <c r="CX506" s="126"/>
      <c r="DH506" s="126"/>
      <c r="DR506" s="126"/>
      <c r="EB506" s="126"/>
      <c r="EL506" s="126"/>
      <c r="EV506" s="126"/>
      <c r="FF506" s="126"/>
      <c r="FP506" s="126"/>
      <c r="FZ506" s="126"/>
      <c r="GJ506" s="126"/>
      <c r="GT506" s="126"/>
      <c r="HD506" s="126"/>
      <c r="HN506" s="126"/>
      <c r="HX506" s="126"/>
    </row>
    <row xmlns:x14ac="http://schemas.microsoft.com/office/spreadsheetml/2009/9/ac" r="507" s="3" customFormat="true" x14ac:dyDescent="0.25">
      <c r="A507" s="387"/>
      <c r="B507" s="126"/>
      <c r="L507" s="126"/>
      <c r="V507" s="126"/>
      <c r="AF507" s="126"/>
      <c r="AP507" s="126"/>
      <c r="AZ507" s="126"/>
      <c r="BJ507" s="126"/>
      <c r="BK507" s="126"/>
      <c r="BT507" s="126"/>
      <c r="CD507" s="126"/>
      <c r="CN507" s="126"/>
      <c r="CX507" s="126"/>
      <c r="DH507" s="126"/>
      <c r="DR507" s="126"/>
      <c r="EB507" s="126"/>
      <c r="EL507" s="126"/>
      <c r="EV507" s="126"/>
      <c r="FF507" s="126"/>
      <c r="FP507" s="126"/>
      <c r="FZ507" s="126"/>
      <c r="GJ507" s="126"/>
      <c r="GT507" s="126"/>
      <c r="HD507" s="126"/>
      <c r="HN507" s="126"/>
      <c r="HX507" s="126"/>
    </row>
    <row xmlns:x14ac="http://schemas.microsoft.com/office/spreadsheetml/2009/9/ac" r="508" s="3" customFormat="true" x14ac:dyDescent="0.25">
      <c r="A508" s="387"/>
      <c r="B508" s="126"/>
      <c r="L508" s="126"/>
      <c r="V508" s="126"/>
      <c r="AF508" s="126"/>
      <c r="AP508" s="126"/>
      <c r="AZ508" s="126"/>
      <c r="BJ508" s="126"/>
      <c r="BK508" s="126"/>
      <c r="BT508" s="126"/>
      <c r="CD508" s="126"/>
      <c r="CN508" s="126"/>
      <c r="CX508" s="126"/>
      <c r="DH508" s="126"/>
      <c r="DR508" s="126"/>
      <c r="EB508" s="126"/>
      <c r="EL508" s="126"/>
      <c r="EV508" s="126"/>
      <c r="FF508" s="126"/>
      <c r="FP508" s="126"/>
      <c r="FZ508" s="126"/>
      <c r="GJ508" s="126"/>
      <c r="GT508" s="126"/>
      <c r="HD508" s="126"/>
      <c r="HN508" s="126"/>
      <c r="HX508" s="126"/>
    </row>
    <row xmlns:x14ac="http://schemas.microsoft.com/office/spreadsheetml/2009/9/ac" r="509" s="3" customFormat="true" x14ac:dyDescent="0.25">
      <c r="A509" s="387"/>
      <c r="B509" s="126"/>
      <c r="L509" s="126"/>
      <c r="V509" s="126"/>
      <c r="AF509" s="126"/>
      <c r="AP509" s="126"/>
      <c r="AZ509" s="126"/>
      <c r="BJ509" s="126"/>
      <c r="BK509" s="126"/>
      <c r="BT509" s="126"/>
      <c r="CD509" s="126"/>
      <c r="CN509" s="126"/>
      <c r="CX509" s="126"/>
      <c r="DH509" s="126"/>
      <c r="DR509" s="126"/>
      <c r="EB509" s="126"/>
      <c r="EL509" s="126"/>
      <c r="EV509" s="126"/>
      <c r="FF509" s="126"/>
      <c r="FP509" s="126"/>
      <c r="FZ509" s="126"/>
      <c r="GJ509" s="126"/>
      <c r="GT509" s="126"/>
      <c r="HD509" s="126"/>
      <c r="HN509" s="126"/>
      <c r="HX509" s="126"/>
    </row>
    <row xmlns:x14ac="http://schemas.microsoft.com/office/spreadsheetml/2009/9/ac" r="510" s="3" customFormat="true" x14ac:dyDescent="0.25">
      <c r="A510" s="387"/>
      <c r="B510" s="126"/>
      <c r="L510" s="126"/>
      <c r="V510" s="126"/>
      <c r="AF510" s="126"/>
      <c r="AP510" s="126"/>
      <c r="AZ510" s="126"/>
      <c r="BJ510" s="126"/>
      <c r="BK510" s="126"/>
      <c r="BT510" s="126"/>
      <c r="CD510" s="126"/>
      <c r="CN510" s="126"/>
      <c r="CX510" s="126"/>
      <c r="DH510" s="126"/>
      <c r="DR510" s="126"/>
      <c r="EB510" s="126"/>
      <c r="EL510" s="126"/>
      <c r="EV510" s="126"/>
      <c r="FF510" s="126"/>
      <c r="FP510" s="126"/>
      <c r="FZ510" s="126"/>
      <c r="GJ510" s="126"/>
      <c r="GT510" s="126"/>
      <c r="HD510" s="126"/>
      <c r="HN510" s="126"/>
      <c r="HX510" s="126"/>
    </row>
    <row xmlns:x14ac="http://schemas.microsoft.com/office/spreadsheetml/2009/9/ac" r="511" s="3" customFormat="true" x14ac:dyDescent="0.25">
      <c r="A511" s="387"/>
      <c r="B511" s="126"/>
      <c r="L511" s="126"/>
      <c r="V511" s="126"/>
      <c r="AF511" s="126"/>
      <c r="AP511" s="126"/>
      <c r="AZ511" s="126"/>
      <c r="BJ511" s="126"/>
      <c r="BK511" s="126"/>
      <c r="BT511" s="126"/>
      <c r="CD511" s="126"/>
      <c r="CN511" s="126"/>
      <c r="CX511" s="126"/>
      <c r="DH511" s="126"/>
      <c r="DR511" s="126"/>
      <c r="EB511" s="126"/>
      <c r="EL511" s="126"/>
      <c r="EV511" s="126"/>
      <c r="FF511" s="126"/>
      <c r="FP511" s="126"/>
      <c r="FZ511" s="126"/>
      <c r="GJ511" s="126"/>
      <c r="GT511" s="126"/>
      <c r="HD511" s="126"/>
      <c r="HN511" s="126"/>
      <c r="HX511" s="126"/>
    </row>
    <row xmlns:x14ac="http://schemas.microsoft.com/office/spreadsheetml/2009/9/ac" r="512" s="3" customFormat="true" x14ac:dyDescent="0.25">
      <c r="A512" s="387"/>
      <c r="B512" s="126"/>
      <c r="L512" s="126"/>
      <c r="V512" s="126"/>
      <c r="AF512" s="126"/>
      <c r="AP512" s="126"/>
      <c r="AZ512" s="126"/>
      <c r="BJ512" s="126"/>
      <c r="BK512" s="126"/>
      <c r="BT512" s="126"/>
      <c r="CD512" s="126"/>
      <c r="CN512" s="126"/>
      <c r="CX512" s="126"/>
      <c r="DH512" s="126"/>
      <c r="DR512" s="126"/>
      <c r="EB512" s="126"/>
      <c r="EL512" s="126"/>
      <c r="EV512" s="126"/>
      <c r="FF512" s="126"/>
      <c r="FP512" s="126"/>
      <c r="FZ512" s="126"/>
      <c r="GJ512" s="126"/>
      <c r="GT512" s="126"/>
      <c r="HD512" s="126"/>
      <c r="HN512" s="126"/>
      <c r="HX512" s="126"/>
    </row>
    <row xmlns:x14ac="http://schemas.microsoft.com/office/spreadsheetml/2009/9/ac" r="513" s="3" customFormat="true" x14ac:dyDescent="0.25">
      <c r="A513" s="387"/>
      <c r="B513" s="126"/>
      <c r="L513" s="126"/>
      <c r="V513" s="126"/>
      <c r="AF513" s="126"/>
      <c r="AP513" s="126"/>
      <c r="AZ513" s="126"/>
      <c r="BJ513" s="126"/>
      <c r="BK513" s="126"/>
      <c r="BT513" s="126"/>
      <c r="CD513" s="126"/>
      <c r="CN513" s="126"/>
      <c r="CX513" s="126"/>
      <c r="DH513" s="126"/>
      <c r="DR513" s="126"/>
      <c r="EB513" s="126"/>
      <c r="EL513" s="126"/>
      <c r="EV513" s="126"/>
      <c r="FF513" s="126"/>
      <c r="FP513" s="126"/>
      <c r="FZ513" s="126"/>
      <c r="GJ513" s="126"/>
      <c r="GT513" s="126"/>
      <c r="HD513" s="126"/>
      <c r="HN513" s="126"/>
      <c r="HX513" s="126"/>
    </row>
    <row xmlns:x14ac="http://schemas.microsoft.com/office/spreadsheetml/2009/9/ac" r="514" s="3" customFormat="true" x14ac:dyDescent="0.25">
      <c r="A514" s="387"/>
      <c r="B514" s="126"/>
      <c r="L514" s="126"/>
      <c r="V514" s="126"/>
      <c r="AF514" s="126"/>
      <c r="AP514" s="126"/>
      <c r="AZ514" s="126"/>
      <c r="BJ514" s="126"/>
      <c r="BK514" s="126"/>
      <c r="BT514" s="126"/>
      <c r="CD514" s="126"/>
      <c r="CN514" s="126"/>
      <c r="CX514" s="126"/>
      <c r="DH514" s="126"/>
      <c r="DR514" s="126"/>
      <c r="EB514" s="126"/>
      <c r="EL514" s="126"/>
      <c r="EV514" s="126"/>
      <c r="FF514" s="126"/>
      <c r="FP514" s="126"/>
      <c r="FZ514" s="126"/>
      <c r="GJ514" s="126"/>
      <c r="GT514" s="126"/>
      <c r="HD514" s="126"/>
      <c r="HN514" s="126"/>
      <c r="HX514" s="126"/>
    </row>
    <row xmlns:x14ac="http://schemas.microsoft.com/office/spreadsheetml/2009/9/ac" r="515" s="3" customFormat="true" x14ac:dyDescent="0.25">
      <c r="A515" s="387"/>
      <c r="B515" s="126"/>
      <c r="L515" s="126"/>
      <c r="V515" s="126"/>
      <c r="AF515" s="126"/>
      <c r="AP515" s="126"/>
      <c r="AZ515" s="126"/>
      <c r="BJ515" s="126"/>
      <c r="BK515" s="126"/>
      <c r="BT515" s="126"/>
      <c r="CD515" s="126"/>
      <c r="CN515" s="126"/>
      <c r="CX515" s="126"/>
      <c r="DH515" s="126"/>
      <c r="DR515" s="126"/>
      <c r="EB515" s="126"/>
      <c r="EL515" s="126"/>
      <c r="EV515" s="126"/>
      <c r="FF515" s="126"/>
      <c r="FP515" s="126"/>
      <c r="FZ515" s="126"/>
      <c r="GJ515" s="126"/>
      <c r="GT515" s="126"/>
      <c r="HD515" s="126"/>
      <c r="HN515" s="126"/>
      <c r="HX515" s="126"/>
    </row>
    <row xmlns:x14ac="http://schemas.microsoft.com/office/spreadsheetml/2009/9/ac" r="516" s="3" customFormat="true" x14ac:dyDescent="0.25">
      <c r="A516" s="387"/>
      <c r="B516" s="126"/>
      <c r="L516" s="126"/>
      <c r="V516" s="126"/>
      <c r="AF516" s="126"/>
      <c r="AP516" s="126"/>
      <c r="AZ516" s="126"/>
      <c r="BJ516" s="126"/>
      <c r="BK516" s="126"/>
      <c r="BT516" s="126"/>
      <c r="CD516" s="126"/>
      <c r="CN516" s="126"/>
      <c r="CX516" s="126"/>
      <c r="DH516" s="126"/>
      <c r="DR516" s="126"/>
      <c r="EB516" s="126"/>
      <c r="EL516" s="126"/>
      <c r="EV516" s="126"/>
      <c r="FF516" s="126"/>
      <c r="FP516" s="126"/>
      <c r="FZ516" s="126"/>
      <c r="GJ516" s="126"/>
      <c r="GT516" s="126"/>
      <c r="HD516" s="126"/>
      <c r="HN516" s="126"/>
      <c r="HX516" s="126"/>
    </row>
    <row xmlns:x14ac="http://schemas.microsoft.com/office/spreadsheetml/2009/9/ac" r="517" s="3" customFormat="true" x14ac:dyDescent="0.25">
      <c r="A517" s="387"/>
      <c r="B517" s="126"/>
      <c r="L517" s="126"/>
      <c r="V517" s="126"/>
      <c r="AF517" s="126"/>
      <c r="AP517" s="126"/>
      <c r="AZ517" s="126"/>
      <c r="BJ517" s="126"/>
      <c r="BK517" s="126"/>
      <c r="BT517" s="126"/>
      <c r="CD517" s="126"/>
      <c r="CN517" s="126"/>
      <c r="CX517" s="126"/>
      <c r="DH517" s="126"/>
      <c r="DR517" s="126"/>
      <c r="EB517" s="126"/>
      <c r="EL517" s="126"/>
      <c r="EV517" s="126"/>
      <c r="FF517" s="126"/>
      <c r="FP517" s="126"/>
      <c r="FZ517" s="126"/>
      <c r="GJ517" s="126"/>
      <c r="GT517" s="126"/>
      <c r="HD517" s="126"/>
      <c r="HN517" s="126"/>
      <c r="HX517" s="126"/>
    </row>
    <row xmlns:x14ac="http://schemas.microsoft.com/office/spreadsheetml/2009/9/ac" r="518" s="3" customFormat="true" x14ac:dyDescent="0.25">
      <c r="A518" s="387"/>
      <c r="B518" s="126"/>
      <c r="L518" s="126"/>
      <c r="V518" s="126"/>
      <c r="AF518" s="126"/>
      <c r="AP518" s="126"/>
      <c r="AZ518" s="126"/>
      <c r="BJ518" s="126"/>
      <c r="BK518" s="126"/>
      <c r="BT518" s="126"/>
      <c r="CD518" s="126"/>
      <c r="CN518" s="126"/>
      <c r="CX518" s="126"/>
      <c r="DH518" s="126"/>
      <c r="DR518" s="126"/>
      <c r="EB518" s="126"/>
      <c r="EL518" s="126"/>
      <c r="EV518" s="126"/>
      <c r="FF518" s="126"/>
      <c r="FP518" s="126"/>
      <c r="FZ518" s="126"/>
      <c r="GJ518" s="126"/>
      <c r="GT518" s="126"/>
      <c r="HD518" s="126"/>
      <c r="HN518" s="126"/>
      <c r="HX518" s="126"/>
    </row>
    <row xmlns:x14ac="http://schemas.microsoft.com/office/spreadsheetml/2009/9/ac" r="519" s="3" customFormat="true" x14ac:dyDescent="0.25">
      <c r="A519" s="387"/>
      <c r="B519" s="126"/>
      <c r="L519" s="126"/>
      <c r="V519" s="126"/>
      <c r="AF519" s="126"/>
      <c r="AP519" s="126"/>
      <c r="AZ519" s="126"/>
      <c r="BJ519" s="126"/>
      <c r="BK519" s="126"/>
      <c r="BT519" s="126"/>
      <c r="CD519" s="126"/>
      <c r="CN519" s="126"/>
      <c r="CX519" s="126"/>
      <c r="DH519" s="126"/>
      <c r="DR519" s="126"/>
      <c r="EB519" s="126"/>
      <c r="EL519" s="126"/>
      <c r="EV519" s="126"/>
      <c r="FF519" s="126"/>
      <c r="FP519" s="126"/>
      <c r="FZ519" s="126"/>
      <c r="GJ519" s="126"/>
      <c r="GT519" s="126"/>
      <c r="HD519" s="126"/>
      <c r="HN519" s="126"/>
      <c r="HX519" s="126"/>
    </row>
    <row xmlns:x14ac="http://schemas.microsoft.com/office/spreadsheetml/2009/9/ac" r="520" s="3" customFormat="true" x14ac:dyDescent="0.25">
      <c r="A520" s="387"/>
      <c r="B520" s="126"/>
      <c r="L520" s="126"/>
      <c r="V520" s="126"/>
      <c r="AF520" s="126"/>
      <c r="AP520" s="126"/>
      <c r="AZ520" s="126"/>
      <c r="BJ520" s="126"/>
      <c r="BK520" s="126"/>
      <c r="BT520" s="126"/>
      <c r="CD520" s="126"/>
      <c r="CN520" s="126"/>
      <c r="CX520" s="126"/>
      <c r="DH520" s="126"/>
      <c r="DR520" s="126"/>
      <c r="EB520" s="126"/>
      <c r="EL520" s="126"/>
      <c r="EV520" s="126"/>
      <c r="FF520" s="126"/>
      <c r="FP520" s="126"/>
      <c r="FZ520" s="126"/>
      <c r="GJ520" s="126"/>
      <c r="GT520" s="126"/>
      <c r="HD520" s="126"/>
      <c r="HN520" s="126"/>
      <c r="HX520" s="126"/>
    </row>
    <row xmlns:x14ac="http://schemas.microsoft.com/office/spreadsheetml/2009/9/ac" r="521" s="3" customFormat="true" x14ac:dyDescent="0.25">
      <c r="A521" s="387"/>
      <c r="B521" s="126"/>
      <c r="L521" s="126"/>
      <c r="V521" s="126"/>
      <c r="AF521" s="126"/>
      <c r="AP521" s="126"/>
      <c r="AZ521" s="126"/>
      <c r="BJ521" s="126"/>
      <c r="BK521" s="126"/>
      <c r="BT521" s="126"/>
      <c r="CD521" s="126"/>
      <c r="CN521" s="126"/>
      <c r="CX521" s="126"/>
      <c r="DH521" s="126"/>
      <c r="DR521" s="126"/>
      <c r="EB521" s="126"/>
      <c r="EL521" s="126"/>
      <c r="EV521" s="126"/>
      <c r="FF521" s="126"/>
      <c r="FP521" s="126"/>
      <c r="FZ521" s="126"/>
      <c r="GJ521" s="126"/>
      <c r="GT521" s="126"/>
      <c r="HD521" s="126"/>
      <c r="HN521" s="126"/>
      <c r="HX521" s="126"/>
    </row>
    <row xmlns:x14ac="http://schemas.microsoft.com/office/spreadsheetml/2009/9/ac" r="522" s="3" customFormat="true" x14ac:dyDescent="0.25">
      <c r="A522" s="387"/>
      <c r="B522" s="126"/>
      <c r="L522" s="126"/>
      <c r="V522" s="126"/>
      <c r="AF522" s="126"/>
      <c r="AP522" s="126"/>
      <c r="AZ522" s="126"/>
      <c r="BJ522" s="126"/>
      <c r="BK522" s="126"/>
      <c r="BT522" s="126"/>
      <c r="CD522" s="126"/>
      <c r="CN522" s="126"/>
      <c r="CX522" s="126"/>
      <c r="DH522" s="126"/>
      <c r="DR522" s="126"/>
      <c r="EB522" s="126"/>
      <c r="EL522" s="126"/>
      <c r="EV522" s="126"/>
      <c r="FF522" s="126"/>
      <c r="FP522" s="126"/>
      <c r="FZ522" s="126"/>
      <c r="GJ522" s="126"/>
      <c r="GT522" s="126"/>
      <c r="HD522" s="126"/>
      <c r="HN522" s="126"/>
      <c r="HX522" s="126"/>
    </row>
    <row xmlns:x14ac="http://schemas.microsoft.com/office/spreadsheetml/2009/9/ac" r="523" s="3" customFormat="true" x14ac:dyDescent="0.25">
      <c r="A523" s="387"/>
      <c r="B523" s="126"/>
      <c r="L523" s="126"/>
      <c r="V523" s="126"/>
      <c r="AF523" s="126"/>
      <c r="AP523" s="126"/>
      <c r="AZ523" s="126"/>
      <c r="BJ523" s="126"/>
      <c r="BK523" s="126"/>
      <c r="BT523" s="126"/>
      <c r="CD523" s="126"/>
      <c r="CN523" s="126"/>
      <c r="CX523" s="126"/>
      <c r="DH523" s="126"/>
      <c r="DR523" s="126"/>
      <c r="EB523" s="126"/>
      <c r="EL523" s="126"/>
      <c r="EV523" s="126"/>
      <c r="FF523" s="126"/>
      <c r="FP523" s="126"/>
      <c r="FZ523" s="126"/>
      <c r="GJ523" s="126"/>
      <c r="GT523" s="126"/>
      <c r="HD523" s="126"/>
      <c r="HN523" s="126"/>
      <c r="HX523" s="126"/>
    </row>
    <row xmlns:x14ac="http://schemas.microsoft.com/office/spreadsheetml/2009/9/ac" r="524" s="3" customFormat="true" x14ac:dyDescent="0.25">
      <c r="A524" s="387"/>
      <c r="B524" s="126"/>
      <c r="L524" s="126"/>
      <c r="V524" s="126"/>
      <c r="AF524" s="126"/>
      <c r="AP524" s="126"/>
      <c r="AZ524" s="126"/>
      <c r="BJ524" s="126"/>
      <c r="BK524" s="126"/>
      <c r="BT524" s="126"/>
      <c r="CD524" s="126"/>
      <c r="CN524" s="126"/>
      <c r="CX524" s="126"/>
      <c r="DH524" s="126"/>
      <c r="DR524" s="126"/>
      <c r="EB524" s="126"/>
      <c r="EL524" s="126"/>
      <c r="EV524" s="126"/>
      <c r="FF524" s="126"/>
      <c r="FP524" s="126"/>
      <c r="FZ524" s="126"/>
      <c r="GJ524" s="126"/>
      <c r="GT524" s="126"/>
      <c r="HD524" s="126"/>
      <c r="HN524" s="126"/>
      <c r="HX524" s="126"/>
    </row>
    <row xmlns:x14ac="http://schemas.microsoft.com/office/spreadsheetml/2009/9/ac" r="525" s="3" customFormat="true" x14ac:dyDescent="0.25">
      <c r="A525" s="387"/>
      <c r="B525" s="126"/>
      <c r="L525" s="126"/>
      <c r="V525" s="126"/>
      <c r="AF525" s="126"/>
      <c r="AP525" s="126"/>
      <c r="AZ525" s="126"/>
      <c r="BJ525" s="126"/>
      <c r="BK525" s="126"/>
      <c r="BT525" s="126"/>
      <c r="CD525" s="126"/>
      <c r="CN525" s="126"/>
      <c r="CX525" s="126"/>
      <c r="DH525" s="126"/>
      <c r="DR525" s="126"/>
      <c r="EB525" s="126"/>
      <c r="EL525" s="126"/>
      <c r="EV525" s="126"/>
      <c r="FF525" s="126"/>
      <c r="FP525" s="126"/>
      <c r="FZ525" s="126"/>
      <c r="GJ525" s="126"/>
      <c r="GT525" s="126"/>
      <c r="HD525" s="126"/>
      <c r="HN525" s="126"/>
      <c r="HX525" s="126"/>
    </row>
    <row xmlns:x14ac="http://schemas.microsoft.com/office/spreadsheetml/2009/9/ac" r="526" s="3" customFormat="true" x14ac:dyDescent="0.25">
      <c r="A526" s="387"/>
      <c r="B526" s="126"/>
      <c r="L526" s="126"/>
      <c r="V526" s="126"/>
      <c r="AF526" s="126"/>
      <c r="AP526" s="126"/>
      <c r="AZ526" s="126"/>
      <c r="BJ526" s="126"/>
      <c r="BK526" s="126"/>
      <c r="BT526" s="126"/>
      <c r="CD526" s="126"/>
      <c r="CN526" s="126"/>
      <c r="CX526" s="126"/>
      <c r="DH526" s="126"/>
      <c r="DR526" s="126"/>
      <c r="EB526" s="126"/>
      <c r="EL526" s="126"/>
      <c r="EV526" s="126"/>
      <c r="FF526" s="126"/>
      <c r="FP526" s="126"/>
      <c r="FZ526" s="126"/>
      <c r="GJ526" s="126"/>
      <c r="GT526" s="126"/>
      <c r="HD526" s="126"/>
      <c r="HN526" s="126"/>
      <c r="HX526" s="126"/>
    </row>
    <row xmlns:x14ac="http://schemas.microsoft.com/office/spreadsheetml/2009/9/ac" r="527" s="3" customFormat="true" x14ac:dyDescent="0.25">
      <c r="A527" s="387"/>
      <c r="B527" s="126"/>
      <c r="L527" s="126"/>
      <c r="V527" s="126"/>
      <c r="AF527" s="126"/>
      <c r="AP527" s="126"/>
      <c r="AZ527" s="126"/>
      <c r="BJ527" s="126"/>
      <c r="BK527" s="126"/>
      <c r="BT527" s="126"/>
      <c r="CD527" s="126"/>
      <c r="CN527" s="126"/>
      <c r="CX527" s="126"/>
      <c r="DH527" s="126"/>
      <c r="DR527" s="126"/>
      <c r="EB527" s="126"/>
      <c r="EL527" s="126"/>
      <c r="EV527" s="126"/>
      <c r="FF527" s="126"/>
      <c r="FP527" s="126"/>
      <c r="FZ527" s="126"/>
      <c r="GJ527" s="126"/>
      <c r="GT527" s="126"/>
      <c r="HD527" s="126"/>
      <c r="HN527" s="126"/>
      <c r="HX527" s="126"/>
    </row>
    <row xmlns:x14ac="http://schemas.microsoft.com/office/spreadsheetml/2009/9/ac" r="528" s="3" customFormat="true" x14ac:dyDescent="0.25">
      <c r="A528" s="387"/>
      <c r="B528" s="126"/>
      <c r="L528" s="126"/>
      <c r="V528" s="126"/>
      <c r="AF528" s="126"/>
      <c r="AP528" s="126"/>
      <c r="AZ528" s="126"/>
      <c r="BJ528" s="126"/>
      <c r="BK528" s="126"/>
      <c r="BT528" s="126"/>
      <c r="CD528" s="126"/>
      <c r="CN528" s="126"/>
      <c r="CX528" s="126"/>
      <c r="DH528" s="126"/>
      <c r="DR528" s="126"/>
      <c r="EB528" s="126"/>
      <c r="EL528" s="126"/>
      <c r="EV528" s="126"/>
      <c r="FF528" s="126"/>
      <c r="FP528" s="126"/>
      <c r="FZ528" s="126"/>
      <c r="GJ528" s="126"/>
      <c r="GT528" s="126"/>
      <c r="HD528" s="126"/>
      <c r="HN528" s="126"/>
      <c r="HX528" s="126"/>
    </row>
    <row xmlns:x14ac="http://schemas.microsoft.com/office/spreadsheetml/2009/9/ac" r="529" s="3" customFormat="true" x14ac:dyDescent="0.25">
      <c r="A529" s="387"/>
      <c r="B529" s="126"/>
      <c r="L529" s="126"/>
      <c r="V529" s="126"/>
      <c r="AF529" s="126"/>
      <c r="AP529" s="126"/>
      <c r="AZ529" s="126"/>
      <c r="BJ529" s="126"/>
      <c r="BK529" s="126"/>
      <c r="BT529" s="126"/>
      <c r="CD529" s="126"/>
      <c r="CN529" s="126"/>
      <c r="CX529" s="126"/>
      <c r="DH529" s="126"/>
      <c r="DR529" s="126"/>
      <c r="EB529" s="126"/>
      <c r="EL529" s="126"/>
      <c r="EV529" s="126"/>
      <c r="FF529" s="126"/>
      <c r="FP529" s="126"/>
      <c r="FZ529" s="126"/>
      <c r="GJ529" s="126"/>
      <c r="GT529" s="126"/>
      <c r="HD529" s="126"/>
      <c r="HN529" s="126"/>
      <c r="HX529" s="126"/>
    </row>
    <row xmlns:x14ac="http://schemas.microsoft.com/office/spreadsheetml/2009/9/ac" r="530" s="3" customFormat="true" x14ac:dyDescent="0.25">
      <c r="A530" s="387"/>
      <c r="B530" s="126"/>
      <c r="L530" s="126"/>
      <c r="V530" s="126"/>
      <c r="AF530" s="126"/>
      <c r="AP530" s="126"/>
      <c r="AZ530" s="126"/>
      <c r="BJ530" s="126"/>
      <c r="BK530" s="126"/>
      <c r="BT530" s="126"/>
      <c r="CD530" s="126"/>
      <c r="CN530" s="126"/>
      <c r="CX530" s="126"/>
      <c r="DH530" s="126"/>
      <c r="DR530" s="126"/>
      <c r="EB530" s="126"/>
      <c r="EL530" s="126"/>
      <c r="EV530" s="126"/>
      <c r="FF530" s="126"/>
      <c r="FP530" s="126"/>
      <c r="FZ530" s="126"/>
      <c r="GJ530" s="126"/>
      <c r="GT530" s="126"/>
      <c r="HD530" s="126"/>
      <c r="HN530" s="126"/>
      <c r="HX530" s="126"/>
    </row>
    <row xmlns:x14ac="http://schemas.microsoft.com/office/spreadsheetml/2009/9/ac" r="531" s="3" customFormat="true" x14ac:dyDescent="0.25">
      <c r="A531" s="387"/>
      <c r="B531" s="126"/>
      <c r="L531" s="126"/>
      <c r="V531" s="126"/>
      <c r="AF531" s="126"/>
      <c r="AP531" s="126"/>
      <c r="AZ531" s="126"/>
      <c r="BJ531" s="126"/>
      <c r="BK531" s="126"/>
      <c r="BT531" s="126"/>
      <c r="CD531" s="126"/>
      <c r="CN531" s="126"/>
      <c r="CX531" s="126"/>
      <c r="DH531" s="126"/>
      <c r="DR531" s="126"/>
      <c r="EB531" s="126"/>
      <c r="EL531" s="126"/>
      <c r="EV531" s="126"/>
      <c r="FF531" s="126"/>
      <c r="FP531" s="126"/>
      <c r="FZ531" s="126"/>
      <c r="GJ531" s="126"/>
      <c r="GT531" s="126"/>
      <c r="HD531" s="126"/>
      <c r="HN531" s="126"/>
      <c r="HX531" s="126"/>
    </row>
    <row xmlns:x14ac="http://schemas.microsoft.com/office/spreadsheetml/2009/9/ac" r="532" s="3" customFormat="true" x14ac:dyDescent="0.25">
      <c r="A532" s="387"/>
      <c r="B532" s="126"/>
      <c r="L532" s="126"/>
      <c r="V532" s="126"/>
      <c r="AF532" s="126"/>
      <c r="AP532" s="126"/>
      <c r="AZ532" s="126"/>
      <c r="BJ532" s="126"/>
      <c r="BK532" s="126"/>
      <c r="BT532" s="126"/>
      <c r="CD532" s="126"/>
      <c r="CN532" s="126"/>
      <c r="CX532" s="126"/>
      <c r="DH532" s="126"/>
      <c r="DR532" s="126"/>
      <c r="EB532" s="126"/>
      <c r="EL532" s="126"/>
      <c r="EV532" s="126"/>
      <c r="FF532" s="126"/>
      <c r="FP532" s="126"/>
      <c r="FZ532" s="126"/>
      <c r="GJ532" s="126"/>
      <c r="GT532" s="126"/>
      <c r="HD532" s="126"/>
      <c r="HN532" s="126"/>
      <c r="HX532" s="126"/>
    </row>
    <row xmlns:x14ac="http://schemas.microsoft.com/office/spreadsheetml/2009/9/ac" r="533" s="3" customFormat="true" x14ac:dyDescent="0.25">
      <c r="A533" s="387"/>
      <c r="B533" s="126"/>
      <c r="L533" s="126"/>
      <c r="V533" s="126"/>
      <c r="AF533" s="126"/>
      <c r="AP533" s="126"/>
      <c r="AZ533" s="126"/>
      <c r="BJ533" s="126"/>
      <c r="BK533" s="126"/>
      <c r="BT533" s="126"/>
      <c r="CD533" s="126"/>
      <c r="CN533" s="126"/>
      <c r="CX533" s="126"/>
      <c r="DH533" s="126"/>
      <c r="DR533" s="126"/>
      <c r="EB533" s="126"/>
      <c r="EL533" s="126"/>
      <c r="EV533" s="126"/>
      <c r="FF533" s="126"/>
      <c r="FP533" s="126"/>
      <c r="FZ533" s="126"/>
      <c r="GJ533" s="126"/>
      <c r="GT533" s="126"/>
      <c r="HD533" s="126"/>
      <c r="HN533" s="126"/>
      <c r="HX533" s="126"/>
    </row>
    <row xmlns:x14ac="http://schemas.microsoft.com/office/spreadsheetml/2009/9/ac" r="534" s="3" customFormat="true" x14ac:dyDescent="0.25">
      <c r="A534" s="387"/>
      <c r="B534" s="126"/>
      <c r="L534" s="126"/>
      <c r="V534" s="126"/>
      <c r="AF534" s="126"/>
      <c r="AP534" s="126"/>
      <c r="AZ534" s="126"/>
      <c r="BJ534" s="126"/>
      <c r="BK534" s="126"/>
      <c r="BT534" s="126"/>
      <c r="CD534" s="126"/>
      <c r="CN534" s="126"/>
      <c r="CX534" s="126"/>
      <c r="DH534" s="126"/>
      <c r="DR534" s="126"/>
      <c r="EB534" s="126"/>
      <c r="EL534" s="126"/>
      <c r="EV534" s="126"/>
      <c r="FF534" s="126"/>
      <c r="FP534" s="126"/>
      <c r="FZ534" s="126"/>
      <c r="GJ534" s="126"/>
      <c r="GT534" s="126"/>
      <c r="HD534" s="126"/>
      <c r="HN534" s="126"/>
      <c r="HX534" s="126"/>
    </row>
    <row xmlns:x14ac="http://schemas.microsoft.com/office/spreadsheetml/2009/9/ac" r="535" s="3" customFormat="true" x14ac:dyDescent="0.25">
      <c r="A535" s="387"/>
      <c r="B535" s="126"/>
      <c r="L535" s="126"/>
      <c r="V535" s="126"/>
      <c r="AF535" s="126"/>
      <c r="AP535" s="126"/>
      <c r="AZ535" s="126"/>
      <c r="BJ535" s="126"/>
      <c r="BK535" s="126"/>
      <c r="BT535" s="126"/>
      <c r="CD535" s="126"/>
      <c r="CN535" s="126"/>
      <c r="CX535" s="126"/>
      <c r="DH535" s="126"/>
      <c r="DR535" s="126"/>
      <c r="EB535" s="126"/>
      <c r="EL535" s="126"/>
      <c r="EV535" s="126"/>
      <c r="FF535" s="126"/>
      <c r="FP535" s="126"/>
      <c r="FZ535" s="126"/>
      <c r="GJ535" s="126"/>
      <c r="GT535" s="126"/>
      <c r="HD535" s="126"/>
      <c r="HN535" s="126"/>
      <c r="HX535" s="126"/>
    </row>
    <row xmlns:x14ac="http://schemas.microsoft.com/office/spreadsheetml/2009/9/ac" r="536" s="3" customFormat="true" x14ac:dyDescent="0.25">
      <c r="A536" s="387"/>
      <c r="B536" s="126"/>
      <c r="L536" s="126"/>
      <c r="V536" s="126"/>
      <c r="AF536" s="126"/>
      <c r="AP536" s="126"/>
      <c r="AZ536" s="126"/>
      <c r="BJ536" s="126"/>
      <c r="BK536" s="126"/>
      <c r="BT536" s="126"/>
      <c r="CD536" s="126"/>
      <c r="CN536" s="126"/>
      <c r="CX536" s="126"/>
      <c r="DH536" s="126"/>
      <c r="DR536" s="126"/>
      <c r="EB536" s="126"/>
      <c r="EL536" s="126"/>
      <c r="EV536" s="126"/>
      <c r="FF536" s="126"/>
      <c r="FP536" s="126"/>
      <c r="FZ536" s="126"/>
      <c r="GJ536" s="126"/>
      <c r="GT536" s="126"/>
      <c r="HD536" s="126"/>
      <c r="HN536" s="126"/>
      <c r="HX536" s="126"/>
    </row>
    <row xmlns:x14ac="http://schemas.microsoft.com/office/spreadsheetml/2009/9/ac" r="537" s="3" customFormat="true" x14ac:dyDescent="0.25">
      <c r="A537" s="387"/>
      <c r="B537" s="126"/>
      <c r="L537" s="126"/>
      <c r="V537" s="126"/>
      <c r="AF537" s="126"/>
      <c r="AP537" s="126"/>
      <c r="AZ537" s="126"/>
      <c r="BJ537" s="126"/>
      <c r="BK537" s="126"/>
      <c r="BT537" s="126"/>
      <c r="CD537" s="126"/>
      <c r="CN537" s="126"/>
      <c r="CX537" s="126"/>
      <c r="DH537" s="126"/>
      <c r="DR537" s="126"/>
      <c r="EB537" s="126"/>
      <c r="EL537" s="126"/>
      <c r="EV537" s="126"/>
      <c r="FF537" s="126"/>
      <c r="FP537" s="126"/>
      <c r="FZ537" s="126"/>
      <c r="GJ537" s="126"/>
      <c r="GT537" s="126"/>
      <c r="HD537" s="126"/>
      <c r="HN537" s="126"/>
      <c r="HX537" s="126"/>
    </row>
    <row xmlns:x14ac="http://schemas.microsoft.com/office/spreadsheetml/2009/9/ac" r="538" s="3" customFormat="true" x14ac:dyDescent="0.25">
      <c r="A538" s="387"/>
      <c r="B538" s="126"/>
      <c r="L538" s="126"/>
      <c r="V538" s="126"/>
      <c r="AF538" s="126"/>
      <c r="AP538" s="126"/>
      <c r="AZ538" s="126"/>
      <c r="BJ538" s="126"/>
      <c r="BK538" s="126"/>
      <c r="BT538" s="126"/>
      <c r="CD538" s="126"/>
      <c r="CN538" s="126"/>
      <c r="CX538" s="126"/>
      <c r="DH538" s="126"/>
      <c r="DR538" s="126"/>
      <c r="EB538" s="126"/>
      <c r="EL538" s="126"/>
      <c r="EV538" s="126"/>
      <c r="FF538" s="126"/>
      <c r="FP538" s="126"/>
      <c r="FZ538" s="126"/>
      <c r="GJ538" s="126"/>
      <c r="GT538" s="126"/>
      <c r="HD538" s="126"/>
      <c r="HN538" s="126"/>
      <c r="HX538" s="126"/>
    </row>
    <row xmlns:x14ac="http://schemas.microsoft.com/office/spreadsheetml/2009/9/ac" r="539" s="3" customFormat="true" x14ac:dyDescent="0.25">
      <c r="A539" s="387"/>
      <c r="B539" s="126"/>
      <c r="L539" s="126"/>
      <c r="V539" s="126"/>
      <c r="AF539" s="126"/>
      <c r="AP539" s="126"/>
      <c r="AZ539" s="126"/>
      <c r="BJ539" s="126"/>
      <c r="BK539" s="126"/>
      <c r="BT539" s="126"/>
      <c r="CD539" s="126"/>
      <c r="CN539" s="126"/>
      <c r="CX539" s="126"/>
      <c r="DH539" s="126"/>
      <c r="DR539" s="126"/>
      <c r="EB539" s="126"/>
      <c r="EL539" s="126"/>
      <c r="EV539" s="126"/>
      <c r="FF539" s="126"/>
      <c r="FP539" s="126"/>
      <c r="FZ539" s="126"/>
      <c r="GJ539" s="126"/>
      <c r="GT539" s="126"/>
      <c r="HD539" s="126"/>
      <c r="HN539" s="126"/>
      <c r="HX539" s="126"/>
    </row>
    <row xmlns:x14ac="http://schemas.microsoft.com/office/spreadsheetml/2009/9/ac" r="540" s="3" customFormat="true" x14ac:dyDescent="0.25">
      <c r="A540" s="387"/>
      <c r="B540" s="126"/>
      <c r="L540" s="126"/>
      <c r="V540" s="126"/>
      <c r="AF540" s="126"/>
      <c r="AP540" s="126"/>
      <c r="AZ540" s="126"/>
      <c r="BJ540" s="126"/>
      <c r="BK540" s="126"/>
      <c r="BT540" s="126"/>
      <c r="CD540" s="126"/>
      <c r="CN540" s="126"/>
      <c r="CX540" s="126"/>
      <c r="DH540" s="126"/>
      <c r="DR540" s="126"/>
      <c r="EB540" s="126"/>
      <c r="EL540" s="126"/>
      <c r="EV540" s="126"/>
      <c r="FF540" s="126"/>
      <c r="FP540" s="126"/>
      <c r="FZ540" s="126"/>
      <c r="GJ540" s="126"/>
      <c r="GT540" s="126"/>
      <c r="HD540" s="126"/>
      <c r="HN540" s="126"/>
      <c r="HX540" s="126"/>
    </row>
    <row xmlns:x14ac="http://schemas.microsoft.com/office/spreadsheetml/2009/9/ac" r="541" s="3" customFormat="true" x14ac:dyDescent="0.25">
      <c r="A541" s="387"/>
      <c r="B541" s="126"/>
      <c r="L541" s="126"/>
      <c r="V541" s="126"/>
      <c r="AF541" s="126"/>
      <c r="AP541" s="126"/>
      <c r="AZ541" s="126"/>
      <c r="BJ541" s="126"/>
      <c r="BK541" s="126"/>
      <c r="BT541" s="126"/>
      <c r="CD541" s="126"/>
      <c r="CN541" s="126"/>
      <c r="CX541" s="126"/>
      <c r="DH541" s="126"/>
      <c r="DR541" s="126"/>
      <c r="EB541" s="126"/>
      <c r="EL541" s="126"/>
      <c r="EV541" s="126"/>
      <c r="FF541" s="126"/>
      <c r="FP541" s="126"/>
      <c r="FZ541" s="126"/>
      <c r="GJ541" s="126"/>
      <c r="GT541" s="126"/>
      <c r="HD541" s="126"/>
      <c r="HN541" s="126"/>
      <c r="HX541" s="126"/>
    </row>
    <row xmlns:x14ac="http://schemas.microsoft.com/office/spreadsheetml/2009/9/ac" r="542" s="3" customFormat="true" x14ac:dyDescent="0.25">
      <c r="A542" s="387"/>
      <c r="B542" s="126"/>
      <c r="L542" s="126"/>
      <c r="V542" s="126"/>
      <c r="AF542" s="126"/>
      <c r="AP542" s="126"/>
      <c r="AZ542" s="126"/>
      <c r="BJ542" s="126"/>
      <c r="BK542" s="126"/>
      <c r="BT542" s="126"/>
      <c r="CD542" s="126"/>
      <c r="CN542" s="126"/>
      <c r="CX542" s="126"/>
      <c r="DH542" s="126"/>
      <c r="DR542" s="126"/>
      <c r="EB542" s="126"/>
      <c r="EL542" s="126"/>
      <c r="EV542" s="126"/>
      <c r="FF542" s="126"/>
      <c r="FP542" s="126"/>
      <c r="FZ542" s="126"/>
      <c r="GJ542" s="126"/>
      <c r="GT542" s="126"/>
      <c r="HD542" s="126"/>
      <c r="HN542" s="126"/>
      <c r="HX542" s="126"/>
    </row>
    <row xmlns:x14ac="http://schemas.microsoft.com/office/spreadsheetml/2009/9/ac" r="543" s="3" customFormat="true" x14ac:dyDescent="0.25">
      <c r="A543" s="387"/>
      <c r="B543" s="126"/>
      <c r="L543" s="126"/>
      <c r="V543" s="126"/>
      <c r="AF543" s="126"/>
      <c r="AP543" s="126"/>
      <c r="AZ543" s="126"/>
      <c r="BJ543" s="126"/>
      <c r="BK543" s="126"/>
      <c r="BT543" s="126"/>
      <c r="CD543" s="126"/>
      <c r="CN543" s="126"/>
      <c r="CX543" s="126"/>
      <c r="DH543" s="126"/>
      <c r="DR543" s="126"/>
      <c r="EB543" s="126"/>
      <c r="EL543" s="126"/>
      <c r="EV543" s="126"/>
      <c r="FF543" s="126"/>
      <c r="FP543" s="126"/>
      <c r="FZ543" s="126"/>
      <c r="GJ543" s="126"/>
      <c r="GT543" s="126"/>
      <c r="HD543" s="126"/>
      <c r="HN543" s="126"/>
      <c r="HX543" s="126"/>
    </row>
    <row xmlns:x14ac="http://schemas.microsoft.com/office/spreadsheetml/2009/9/ac" r="544" s="3" customFormat="true" x14ac:dyDescent="0.25">
      <c r="A544" s="387"/>
      <c r="B544" s="126"/>
      <c r="L544" s="126"/>
      <c r="V544" s="126"/>
      <c r="AF544" s="126"/>
      <c r="AP544" s="126"/>
      <c r="AZ544" s="126"/>
      <c r="BJ544" s="126"/>
      <c r="BK544" s="126"/>
      <c r="BT544" s="126"/>
      <c r="CD544" s="126"/>
      <c r="CN544" s="126"/>
      <c r="CX544" s="126"/>
      <c r="DH544" s="126"/>
      <c r="DR544" s="126"/>
      <c r="EB544" s="126"/>
      <c r="EL544" s="126"/>
      <c r="EV544" s="126"/>
      <c r="FF544" s="126"/>
      <c r="FP544" s="126"/>
      <c r="FZ544" s="126"/>
      <c r="GJ544" s="126"/>
      <c r="GT544" s="126"/>
      <c r="HD544" s="126"/>
      <c r="HN544" s="126"/>
      <c r="HX544" s="126"/>
    </row>
    <row xmlns:x14ac="http://schemas.microsoft.com/office/spreadsheetml/2009/9/ac" r="545" s="3" customFormat="true" x14ac:dyDescent="0.25">
      <c r="A545" s="387"/>
      <c r="B545" s="126"/>
      <c r="L545" s="126"/>
      <c r="V545" s="126"/>
      <c r="AF545" s="126"/>
      <c r="AP545" s="126"/>
      <c r="AZ545" s="126"/>
      <c r="BJ545" s="126"/>
      <c r="BK545" s="126"/>
      <c r="BT545" s="126"/>
      <c r="CD545" s="126"/>
      <c r="CN545" s="126"/>
      <c r="CX545" s="126"/>
      <c r="DH545" s="126"/>
      <c r="DR545" s="126"/>
      <c r="EB545" s="126"/>
      <c r="EL545" s="126"/>
      <c r="EV545" s="126"/>
      <c r="FF545" s="126"/>
      <c r="FP545" s="126"/>
      <c r="FZ545" s="126"/>
      <c r="GJ545" s="126"/>
      <c r="GT545" s="126"/>
      <c r="HD545" s="126"/>
      <c r="HN545" s="126"/>
      <c r="HX545" s="126"/>
    </row>
    <row xmlns:x14ac="http://schemas.microsoft.com/office/spreadsheetml/2009/9/ac" r="546" s="3" customFormat="true" x14ac:dyDescent="0.25">
      <c r="A546" s="387"/>
      <c r="B546" s="126"/>
      <c r="L546" s="126"/>
      <c r="V546" s="126"/>
      <c r="AF546" s="126"/>
      <c r="AP546" s="126"/>
      <c r="AZ546" s="126"/>
      <c r="BJ546" s="126"/>
      <c r="BK546" s="126"/>
      <c r="BT546" s="126"/>
      <c r="CD546" s="126"/>
      <c r="CN546" s="126"/>
      <c r="CX546" s="126"/>
      <c r="DH546" s="126"/>
      <c r="DR546" s="126"/>
      <c r="EB546" s="126"/>
      <c r="EL546" s="126"/>
      <c r="EV546" s="126"/>
      <c r="FF546" s="126"/>
      <c r="FP546" s="126"/>
      <c r="FZ546" s="126"/>
      <c r="GJ546" s="126"/>
      <c r="GT546" s="126"/>
      <c r="HD546" s="126"/>
      <c r="HN546" s="126"/>
      <c r="HX546" s="126"/>
    </row>
    <row xmlns:x14ac="http://schemas.microsoft.com/office/spreadsheetml/2009/9/ac" r="547" s="3" customFormat="true" x14ac:dyDescent="0.25">
      <c r="A547" s="387"/>
      <c r="B547" s="126"/>
      <c r="L547" s="126"/>
      <c r="V547" s="126"/>
      <c r="AF547" s="126"/>
      <c r="AP547" s="126"/>
      <c r="AZ547" s="126"/>
      <c r="BJ547" s="126"/>
      <c r="BK547" s="126"/>
      <c r="BT547" s="126"/>
      <c r="CD547" s="126"/>
      <c r="CN547" s="126"/>
      <c r="CX547" s="126"/>
      <c r="DH547" s="126"/>
      <c r="DR547" s="126"/>
      <c r="EB547" s="126"/>
      <c r="EL547" s="126"/>
      <c r="EV547" s="126"/>
      <c r="FF547" s="126"/>
      <c r="FP547" s="126"/>
      <c r="FZ547" s="126"/>
      <c r="GJ547" s="126"/>
      <c r="GT547" s="126"/>
      <c r="HD547" s="126"/>
      <c r="HN547" s="126"/>
      <c r="HX547" s="126"/>
    </row>
    <row xmlns:x14ac="http://schemas.microsoft.com/office/spreadsheetml/2009/9/ac" r="548" s="3" customFormat="true" x14ac:dyDescent="0.25">
      <c r="A548" s="387"/>
      <c r="B548" s="126"/>
      <c r="L548" s="126"/>
      <c r="V548" s="126"/>
      <c r="AF548" s="126"/>
      <c r="AP548" s="126"/>
      <c r="AZ548" s="126"/>
      <c r="BJ548" s="126"/>
      <c r="BK548" s="126"/>
      <c r="BT548" s="126"/>
      <c r="CD548" s="126"/>
      <c r="CN548" s="126"/>
      <c r="CX548" s="126"/>
      <c r="DH548" s="126"/>
      <c r="DR548" s="126"/>
      <c r="EB548" s="126"/>
      <c r="EL548" s="126"/>
      <c r="EV548" s="126"/>
      <c r="FF548" s="126"/>
      <c r="FP548" s="126"/>
      <c r="FZ548" s="126"/>
      <c r="GJ548" s="126"/>
      <c r="GT548" s="126"/>
      <c r="HD548" s="126"/>
      <c r="HN548" s="126"/>
      <c r="HX548" s="126"/>
    </row>
    <row xmlns:x14ac="http://schemas.microsoft.com/office/spreadsheetml/2009/9/ac" r="549" s="3" customFormat="true" x14ac:dyDescent="0.25">
      <c r="A549" s="387"/>
      <c r="B549" s="126"/>
      <c r="L549" s="126"/>
      <c r="V549" s="126"/>
      <c r="AF549" s="126"/>
      <c r="AP549" s="126"/>
      <c r="AZ549" s="126"/>
      <c r="BJ549" s="126"/>
      <c r="BK549" s="126"/>
      <c r="BT549" s="126"/>
      <c r="CD549" s="126"/>
      <c r="CN549" s="126"/>
      <c r="CX549" s="126"/>
      <c r="DH549" s="126"/>
      <c r="DR549" s="126"/>
      <c r="EB549" s="126"/>
      <c r="EL549" s="126"/>
      <c r="EV549" s="126"/>
      <c r="FF549" s="126"/>
      <c r="FP549" s="126"/>
      <c r="FZ549" s="126"/>
      <c r="GJ549" s="126"/>
      <c r="GT549" s="126"/>
      <c r="HD549" s="126"/>
      <c r="HN549" s="126"/>
      <c r="HX549" s="126"/>
    </row>
    <row xmlns:x14ac="http://schemas.microsoft.com/office/spreadsheetml/2009/9/ac" r="550" s="3" customFormat="true" x14ac:dyDescent="0.25">
      <c r="A550" s="387"/>
      <c r="B550" s="126"/>
      <c r="L550" s="126"/>
      <c r="V550" s="126"/>
      <c r="AF550" s="126"/>
      <c r="AP550" s="126"/>
      <c r="AZ550" s="126"/>
      <c r="BJ550" s="126"/>
      <c r="BK550" s="126"/>
      <c r="BT550" s="126"/>
      <c r="CD550" s="126"/>
      <c r="CN550" s="126"/>
      <c r="CX550" s="126"/>
      <c r="DH550" s="126"/>
      <c r="DR550" s="126"/>
      <c r="EB550" s="126"/>
      <c r="EL550" s="126"/>
      <c r="EV550" s="126"/>
      <c r="FF550" s="126"/>
      <c r="FP550" s="126"/>
      <c r="FZ550" s="126"/>
      <c r="GJ550" s="126"/>
      <c r="GT550" s="126"/>
      <c r="HD550" s="126"/>
      <c r="HN550" s="126"/>
      <c r="HX550" s="126"/>
    </row>
    <row xmlns:x14ac="http://schemas.microsoft.com/office/spreadsheetml/2009/9/ac" r="551" s="3" customFormat="true" x14ac:dyDescent="0.25">
      <c r="A551" s="387"/>
      <c r="B551" s="126"/>
      <c r="L551" s="126"/>
      <c r="V551" s="126"/>
      <c r="AF551" s="126"/>
      <c r="AP551" s="126"/>
      <c r="AZ551" s="126"/>
      <c r="BJ551" s="126"/>
      <c r="BK551" s="126"/>
      <c r="BT551" s="126"/>
      <c r="CD551" s="126"/>
      <c r="CN551" s="126"/>
      <c r="CX551" s="126"/>
      <c r="DH551" s="126"/>
      <c r="DR551" s="126"/>
      <c r="EB551" s="126"/>
      <c r="EL551" s="126"/>
      <c r="EV551" s="126"/>
      <c r="FF551" s="126"/>
      <c r="FP551" s="126"/>
      <c r="FZ551" s="126"/>
      <c r="GJ551" s="126"/>
      <c r="GT551" s="126"/>
      <c r="HD551" s="126"/>
      <c r="HN551" s="126"/>
      <c r="HX551" s="126"/>
    </row>
    <row xmlns:x14ac="http://schemas.microsoft.com/office/spreadsheetml/2009/9/ac" r="552" s="3" customFormat="true" x14ac:dyDescent="0.25">
      <c r="A552" s="387"/>
      <c r="B552" s="126"/>
      <c r="L552" s="126"/>
      <c r="V552" s="126"/>
      <c r="AF552" s="126"/>
      <c r="AP552" s="126"/>
      <c r="AZ552" s="126"/>
      <c r="BJ552" s="126"/>
      <c r="BK552" s="126"/>
      <c r="BT552" s="126"/>
      <c r="CD552" s="126"/>
      <c r="CN552" s="126"/>
      <c r="CX552" s="126"/>
      <c r="DH552" s="126"/>
      <c r="DR552" s="126"/>
      <c r="EB552" s="126"/>
      <c r="EL552" s="126"/>
      <c r="EV552" s="126"/>
      <c r="FF552" s="126"/>
      <c r="FP552" s="126"/>
      <c r="FZ552" s="126"/>
      <c r="GJ552" s="126"/>
      <c r="GT552" s="126"/>
      <c r="HD552" s="126"/>
      <c r="HN552" s="126"/>
      <c r="HX552" s="126"/>
    </row>
    <row xmlns:x14ac="http://schemas.microsoft.com/office/spreadsheetml/2009/9/ac" r="553" s="3" customFormat="true" x14ac:dyDescent="0.25">
      <c r="A553" s="387"/>
      <c r="B553" s="126"/>
      <c r="L553" s="126"/>
      <c r="V553" s="126"/>
      <c r="AF553" s="126"/>
      <c r="AP553" s="126"/>
      <c r="AZ553" s="126"/>
      <c r="BJ553" s="126"/>
      <c r="BK553" s="126"/>
      <c r="BT553" s="126"/>
      <c r="CD553" s="126"/>
      <c r="CN553" s="126"/>
      <c r="CX553" s="126"/>
      <c r="DH553" s="126"/>
      <c r="DR553" s="126"/>
      <c r="EB553" s="126"/>
      <c r="EL553" s="126"/>
      <c r="EV553" s="126"/>
      <c r="FF553" s="126"/>
      <c r="FP553" s="126"/>
      <c r="FZ553" s="126"/>
      <c r="GJ553" s="126"/>
      <c r="GT553" s="126"/>
      <c r="HD553" s="126"/>
      <c r="HN553" s="126"/>
      <c r="HX553" s="126"/>
    </row>
    <row xmlns:x14ac="http://schemas.microsoft.com/office/spreadsheetml/2009/9/ac" r="554" s="3" customFormat="true" x14ac:dyDescent="0.25">
      <c r="A554" s="387"/>
      <c r="B554" s="126"/>
      <c r="L554" s="126"/>
      <c r="V554" s="126"/>
      <c r="AF554" s="126"/>
      <c r="AP554" s="126"/>
      <c r="AZ554" s="126"/>
      <c r="BJ554" s="126"/>
      <c r="BK554" s="126"/>
      <c r="BT554" s="126"/>
      <c r="CD554" s="126"/>
      <c r="CN554" s="126"/>
      <c r="CX554" s="126"/>
      <c r="DH554" s="126"/>
      <c r="DR554" s="126"/>
      <c r="EB554" s="126"/>
      <c r="EL554" s="126"/>
      <c r="EV554" s="126"/>
      <c r="FF554" s="126"/>
      <c r="FP554" s="126"/>
      <c r="FZ554" s="126"/>
      <c r="GJ554" s="126"/>
      <c r="GT554" s="126"/>
      <c r="HD554" s="126"/>
      <c r="HN554" s="126"/>
      <c r="HX554" s="126"/>
    </row>
    <row xmlns:x14ac="http://schemas.microsoft.com/office/spreadsheetml/2009/9/ac" r="555" s="3" customFormat="true" x14ac:dyDescent="0.25">
      <c r="A555" s="387"/>
      <c r="B555" s="126"/>
      <c r="L555" s="126"/>
      <c r="V555" s="126"/>
      <c r="AF555" s="126"/>
      <c r="AP555" s="126"/>
      <c r="AZ555" s="126"/>
      <c r="BJ555" s="126"/>
      <c r="BK555" s="126"/>
      <c r="BT555" s="126"/>
      <c r="CD555" s="126"/>
      <c r="CN555" s="126"/>
      <c r="CX555" s="126"/>
      <c r="DH555" s="126"/>
      <c r="DR555" s="126"/>
      <c r="EB555" s="126"/>
      <c r="EL555" s="126"/>
      <c r="EV555" s="126"/>
      <c r="FF555" s="126"/>
      <c r="FP555" s="126"/>
      <c r="FZ555" s="126"/>
      <c r="GJ555" s="126"/>
      <c r="GT555" s="126"/>
      <c r="HD555" s="126"/>
      <c r="HN555" s="126"/>
      <c r="HX555" s="126"/>
    </row>
    <row xmlns:x14ac="http://schemas.microsoft.com/office/spreadsheetml/2009/9/ac" r="556" s="3" customFormat="true" x14ac:dyDescent="0.25">
      <c r="A556" s="387"/>
      <c r="B556" s="126"/>
      <c r="L556" s="126"/>
      <c r="V556" s="126"/>
      <c r="AF556" s="126"/>
      <c r="AP556" s="126"/>
      <c r="AZ556" s="126"/>
      <c r="BJ556" s="126"/>
      <c r="BK556" s="126"/>
      <c r="BT556" s="126"/>
      <c r="CD556" s="126"/>
      <c r="CN556" s="126"/>
      <c r="CX556" s="126"/>
      <c r="DH556" s="126"/>
      <c r="DR556" s="126"/>
      <c r="EB556" s="126"/>
      <c r="EL556" s="126"/>
      <c r="EV556" s="126"/>
      <c r="FF556" s="126"/>
      <c r="FP556" s="126"/>
      <c r="FZ556" s="126"/>
      <c r="GJ556" s="126"/>
      <c r="GT556" s="126"/>
      <c r="HD556" s="126"/>
      <c r="HN556" s="126"/>
      <c r="HX556" s="126"/>
    </row>
    <row xmlns:x14ac="http://schemas.microsoft.com/office/spreadsheetml/2009/9/ac" r="557" s="3" customFormat="true" x14ac:dyDescent="0.25">
      <c r="A557" s="387"/>
      <c r="B557" s="126"/>
      <c r="L557" s="126"/>
      <c r="V557" s="126"/>
      <c r="AF557" s="126"/>
      <c r="AP557" s="126"/>
      <c r="AZ557" s="126"/>
      <c r="BJ557" s="126"/>
      <c r="BK557" s="126"/>
      <c r="BT557" s="126"/>
      <c r="CD557" s="126"/>
      <c r="CN557" s="126"/>
      <c r="CX557" s="126"/>
      <c r="DH557" s="126"/>
      <c r="DR557" s="126"/>
      <c r="EB557" s="126"/>
      <c r="EL557" s="126"/>
      <c r="EV557" s="126"/>
      <c r="FF557" s="126"/>
      <c r="FP557" s="126"/>
      <c r="FZ557" s="126"/>
      <c r="GJ557" s="126"/>
      <c r="GT557" s="126"/>
      <c r="HD557" s="126"/>
      <c r="HN557" s="126"/>
      <c r="HX557" s="126"/>
    </row>
    <row xmlns:x14ac="http://schemas.microsoft.com/office/spreadsheetml/2009/9/ac" r="558" s="3" customFormat="true" x14ac:dyDescent="0.25">
      <c r="A558" s="387"/>
      <c r="B558" s="126"/>
      <c r="L558" s="126"/>
      <c r="V558" s="126"/>
      <c r="AF558" s="126"/>
      <c r="AP558" s="126"/>
      <c r="AZ558" s="126"/>
      <c r="BJ558" s="126"/>
      <c r="BK558" s="126"/>
      <c r="BT558" s="126"/>
      <c r="CD558" s="126"/>
      <c r="CN558" s="126"/>
      <c r="CX558" s="126"/>
      <c r="DH558" s="126"/>
      <c r="DR558" s="126"/>
      <c r="EB558" s="126"/>
      <c r="EL558" s="126"/>
      <c r="EV558" s="126"/>
      <c r="FF558" s="126"/>
      <c r="FP558" s="126"/>
      <c r="FZ558" s="126"/>
      <c r="GJ558" s="126"/>
      <c r="GT558" s="126"/>
      <c r="HD558" s="126"/>
      <c r="HN558" s="126"/>
      <c r="HX558" s="126"/>
    </row>
    <row xmlns:x14ac="http://schemas.microsoft.com/office/spreadsheetml/2009/9/ac" r="559" s="3" customFormat="true" x14ac:dyDescent="0.25">
      <c r="A559" s="387"/>
      <c r="B559" s="126"/>
      <c r="L559" s="126"/>
      <c r="V559" s="126"/>
      <c r="AF559" s="126"/>
      <c r="AP559" s="126"/>
      <c r="AZ559" s="126"/>
      <c r="BJ559" s="126"/>
      <c r="BK559" s="126"/>
      <c r="BT559" s="126"/>
      <c r="CD559" s="126"/>
      <c r="CN559" s="126"/>
      <c r="CX559" s="126"/>
      <c r="DH559" s="126"/>
      <c r="DR559" s="126"/>
      <c r="EB559" s="126"/>
      <c r="EL559" s="126"/>
      <c r="EV559" s="126"/>
      <c r="FF559" s="126"/>
      <c r="FP559" s="126"/>
      <c r="FZ559" s="126"/>
      <c r="GJ559" s="126"/>
      <c r="GT559" s="126"/>
      <c r="HD559" s="126"/>
      <c r="HN559" s="126"/>
      <c r="HX559" s="126"/>
    </row>
    <row xmlns:x14ac="http://schemas.microsoft.com/office/spreadsheetml/2009/9/ac" r="560" s="3" customFormat="true" x14ac:dyDescent="0.25">
      <c r="A560" s="387"/>
      <c r="B560" s="126"/>
      <c r="L560" s="126"/>
      <c r="V560" s="126"/>
      <c r="AF560" s="126"/>
      <c r="AP560" s="126"/>
      <c r="AZ560" s="126"/>
      <c r="BJ560" s="126"/>
      <c r="BK560" s="126"/>
      <c r="BT560" s="126"/>
      <c r="CD560" s="126"/>
      <c r="CN560" s="126"/>
      <c r="CX560" s="126"/>
      <c r="DH560" s="126"/>
      <c r="DR560" s="126"/>
      <c r="EB560" s="126"/>
      <c r="EL560" s="126"/>
      <c r="EV560" s="126"/>
      <c r="FF560" s="126"/>
      <c r="FP560" s="126"/>
      <c r="FZ560" s="126"/>
      <c r="GJ560" s="126"/>
      <c r="GT560" s="126"/>
      <c r="HD560" s="126"/>
      <c r="HN560" s="126"/>
      <c r="HX560" s="126"/>
    </row>
    <row xmlns:x14ac="http://schemas.microsoft.com/office/spreadsheetml/2009/9/ac" r="561" s="3" customFormat="true" x14ac:dyDescent="0.25">
      <c r="A561" s="387"/>
      <c r="B561" s="126"/>
      <c r="L561" s="126"/>
      <c r="V561" s="126"/>
      <c r="AF561" s="126"/>
      <c r="AP561" s="126"/>
      <c r="AZ561" s="126"/>
      <c r="BJ561" s="126"/>
      <c r="BK561" s="126"/>
      <c r="BT561" s="126"/>
      <c r="CD561" s="126"/>
      <c r="CN561" s="126"/>
      <c r="CX561" s="126"/>
      <c r="DH561" s="126"/>
      <c r="DR561" s="126"/>
      <c r="EB561" s="126"/>
      <c r="EL561" s="126"/>
      <c r="EV561" s="126"/>
      <c r="FF561" s="126"/>
      <c r="FP561" s="126"/>
      <c r="FZ561" s="126"/>
      <c r="GJ561" s="126"/>
      <c r="GT561" s="126"/>
      <c r="HD561" s="126"/>
      <c r="HN561" s="126"/>
      <c r="HX561" s="126"/>
    </row>
    <row xmlns:x14ac="http://schemas.microsoft.com/office/spreadsheetml/2009/9/ac" r="562" s="3" customFormat="true" x14ac:dyDescent="0.25">
      <c r="A562" s="387"/>
      <c r="B562" s="126"/>
      <c r="L562" s="126"/>
      <c r="V562" s="126"/>
      <c r="AF562" s="126"/>
      <c r="AP562" s="126"/>
      <c r="AZ562" s="126"/>
      <c r="BJ562" s="126"/>
      <c r="BK562" s="126"/>
      <c r="BT562" s="126"/>
      <c r="CD562" s="126"/>
      <c r="CN562" s="126"/>
      <c r="CX562" s="126"/>
      <c r="DH562" s="126"/>
      <c r="DR562" s="126"/>
      <c r="EB562" s="126"/>
      <c r="EL562" s="126"/>
      <c r="EV562" s="126"/>
      <c r="FF562" s="126"/>
      <c r="FP562" s="126"/>
      <c r="FZ562" s="126"/>
      <c r="GJ562" s="126"/>
      <c r="GT562" s="126"/>
      <c r="HD562" s="126"/>
      <c r="HN562" s="126"/>
      <c r="HX562" s="126"/>
    </row>
    <row xmlns:x14ac="http://schemas.microsoft.com/office/spreadsheetml/2009/9/ac" r="563" s="3" customFormat="true" x14ac:dyDescent="0.25">
      <c r="A563" s="387"/>
      <c r="B563" s="126"/>
      <c r="L563" s="126"/>
      <c r="V563" s="126"/>
      <c r="AF563" s="126"/>
      <c r="AP563" s="126"/>
      <c r="AZ563" s="126"/>
      <c r="BJ563" s="126"/>
      <c r="BK563" s="126"/>
      <c r="BT563" s="126"/>
      <c r="CD563" s="126"/>
      <c r="CN563" s="126"/>
      <c r="CX563" s="126"/>
      <c r="DH563" s="126"/>
      <c r="DR563" s="126"/>
      <c r="EB563" s="126"/>
      <c r="EL563" s="126"/>
      <c r="EV563" s="126"/>
      <c r="FF563" s="126"/>
      <c r="FP563" s="126"/>
      <c r="FZ563" s="126"/>
      <c r="GJ563" s="126"/>
      <c r="GT563" s="126"/>
      <c r="HD563" s="126"/>
      <c r="HN563" s="126"/>
      <c r="HX563" s="126"/>
    </row>
    <row xmlns:x14ac="http://schemas.microsoft.com/office/spreadsheetml/2009/9/ac" r="564" s="3" customFormat="true" x14ac:dyDescent="0.25">
      <c r="A564" s="387"/>
      <c r="B564" s="126"/>
      <c r="L564" s="126"/>
      <c r="V564" s="126"/>
      <c r="AF564" s="126"/>
      <c r="AP564" s="126"/>
      <c r="AZ564" s="126"/>
      <c r="BJ564" s="126"/>
      <c r="BK564" s="126"/>
      <c r="BT564" s="126"/>
      <c r="CD564" s="126"/>
      <c r="CN564" s="126"/>
      <c r="CX564" s="126"/>
      <c r="DH564" s="126"/>
      <c r="DR564" s="126"/>
      <c r="EB564" s="126"/>
      <c r="EL564" s="126"/>
      <c r="EV564" s="126"/>
      <c r="FF564" s="126"/>
      <c r="FP564" s="126"/>
      <c r="FZ564" s="126"/>
      <c r="GJ564" s="126"/>
      <c r="GT564" s="126"/>
      <c r="HD564" s="126"/>
      <c r="HN564" s="126"/>
      <c r="HX564" s="126"/>
    </row>
    <row xmlns:x14ac="http://schemas.microsoft.com/office/spreadsheetml/2009/9/ac" r="565" s="3" customFormat="true" x14ac:dyDescent="0.25">
      <c r="A565" s="387"/>
      <c r="B565" s="126"/>
      <c r="L565" s="126"/>
      <c r="V565" s="126"/>
      <c r="AF565" s="126"/>
      <c r="AP565" s="126"/>
      <c r="AZ565" s="126"/>
      <c r="BJ565" s="126"/>
      <c r="BK565" s="126"/>
      <c r="BT565" s="126"/>
      <c r="CD565" s="126"/>
      <c r="CN565" s="126"/>
      <c r="CX565" s="126"/>
      <c r="DH565" s="126"/>
      <c r="DR565" s="126"/>
      <c r="EB565" s="126"/>
      <c r="EL565" s="126"/>
      <c r="EV565" s="126"/>
      <c r="FF565" s="126"/>
      <c r="FP565" s="126"/>
      <c r="FZ565" s="126"/>
      <c r="GJ565" s="126"/>
      <c r="GT565" s="126"/>
      <c r="HD565" s="126"/>
      <c r="HN565" s="126"/>
      <c r="HX565" s="126"/>
    </row>
    <row xmlns:x14ac="http://schemas.microsoft.com/office/spreadsheetml/2009/9/ac" r="566" s="3" customFormat="true" x14ac:dyDescent="0.25">
      <c r="A566" s="387"/>
      <c r="B566" s="126"/>
      <c r="L566" s="126"/>
      <c r="V566" s="126"/>
      <c r="AF566" s="126"/>
      <c r="AP566" s="126"/>
      <c r="AZ566" s="126"/>
      <c r="BJ566" s="126"/>
      <c r="BK566" s="126"/>
      <c r="BT566" s="126"/>
      <c r="CD566" s="126"/>
      <c r="CN566" s="126"/>
      <c r="CX566" s="126"/>
      <c r="DH566" s="126"/>
      <c r="DR566" s="126"/>
      <c r="EB566" s="126"/>
      <c r="EL566" s="126"/>
      <c r="EV566" s="126"/>
      <c r="FF566" s="126"/>
      <c r="FP566" s="126"/>
      <c r="FZ566" s="126"/>
      <c r="GJ566" s="126"/>
      <c r="GT566" s="126"/>
      <c r="HD566" s="126"/>
      <c r="HN566" s="126"/>
      <c r="HX566" s="126"/>
    </row>
    <row xmlns:x14ac="http://schemas.microsoft.com/office/spreadsheetml/2009/9/ac" r="567" s="3" customFormat="true" x14ac:dyDescent="0.25">
      <c r="A567" s="387"/>
      <c r="B567" s="126"/>
      <c r="L567" s="126"/>
      <c r="V567" s="126"/>
      <c r="AF567" s="126"/>
      <c r="AP567" s="126"/>
      <c r="AZ567" s="126"/>
      <c r="BJ567" s="126"/>
      <c r="BK567" s="126"/>
      <c r="BT567" s="126"/>
      <c r="CD567" s="126"/>
      <c r="CN567" s="126"/>
      <c r="CX567" s="126"/>
      <c r="DH567" s="126"/>
      <c r="DR567" s="126"/>
      <c r="EB567" s="126"/>
      <c r="EL567" s="126"/>
      <c r="EV567" s="126"/>
      <c r="FF567" s="126"/>
      <c r="FP567" s="126"/>
      <c r="FZ567" s="126"/>
      <c r="GJ567" s="126"/>
      <c r="GT567" s="126"/>
      <c r="HD567" s="126"/>
      <c r="HN567" s="126"/>
      <c r="HX567" s="126"/>
    </row>
    <row xmlns:x14ac="http://schemas.microsoft.com/office/spreadsheetml/2009/9/ac" r="568" s="3" customFormat="true" x14ac:dyDescent="0.25">
      <c r="A568" s="387"/>
      <c r="B568" s="126"/>
      <c r="L568" s="126"/>
      <c r="V568" s="126"/>
      <c r="AF568" s="126"/>
      <c r="AP568" s="126"/>
      <c r="AZ568" s="126"/>
      <c r="BJ568" s="126"/>
      <c r="BK568" s="126"/>
      <c r="BT568" s="126"/>
      <c r="CD568" s="126"/>
      <c r="CN568" s="126"/>
      <c r="CX568" s="126"/>
      <c r="DH568" s="126"/>
      <c r="DR568" s="126"/>
      <c r="EB568" s="126"/>
      <c r="EL568" s="126"/>
      <c r="EV568" s="126"/>
      <c r="FF568" s="126"/>
      <c r="FP568" s="126"/>
      <c r="FZ568" s="126"/>
      <c r="GJ568" s="126"/>
      <c r="GT568" s="126"/>
      <c r="HD568" s="126"/>
      <c r="HN568" s="126"/>
      <c r="HX568" s="126"/>
    </row>
    <row xmlns:x14ac="http://schemas.microsoft.com/office/spreadsheetml/2009/9/ac" r="569" s="3" customFormat="true" x14ac:dyDescent="0.25">
      <c r="A569" s="387"/>
      <c r="B569" s="126"/>
      <c r="L569" s="126"/>
      <c r="V569" s="126"/>
      <c r="AF569" s="126"/>
      <c r="AP569" s="126"/>
      <c r="AZ569" s="126"/>
      <c r="BJ569" s="126"/>
      <c r="BK569" s="126"/>
      <c r="BT569" s="126"/>
      <c r="CD569" s="126"/>
      <c r="CN569" s="126"/>
      <c r="CX569" s="126"/>
      <c r="DH569" s="126"/>
      <c r="DR569" s="126"/>
      <c r="EB569" s="126"/>
      <c r="EL569" s="126"/>
      <c r="EV569" s="126"/>
      <c r="FF569" s="126"/>
      <c r="FP569" s="126"/>
      <c r="FZ569" s="126"/>
      <c r="GJ569" s="126"/>
      <c r="GT569" s="126"/>
      <c r="HD569" s="126"/>
      <c r="HN569" s="126"/>
      <c r="HX569" s="126"/>
    </row>
    <row xmlns:x14ac="http://schemas.microsoft.com/office/spreadsheetml/2009/9/ac" r="570" s="3" customFormat="true" x14ac:dyDescent="0.25">
      <c r="A570" s="387"/>
      <c r="B570" s="126"/>
      <c r="L570" s="126"/>
      <c r="V570" s="126"/>
      <c r="AF570" s="126"/>
      <c r="AP570" s="126"/>
      <c r="AZ570" s="126"/>
      <c r="BJ570" s="126"/>
      <c r="BK570" s="126"/>
      <c r="BT570" s="126"/>
      <c r="CD570" s="126"/>
      <c r="CN570" s="126"/>
      <c r="CX570" s="126"/>
      <c r="DH570" s="126"/>
      <c r="DR570" s="126"/>
      <c r="EB570" s="126"/>
      <c r="EL570" s="126"/>
      <c r="EV570" s="126"/>
      <c r="FF570" s="126"/>
      <c r="FP570" s="126"/>
      <c r="FZ570" s="126"/>
      <c r="GJ570" s="126"/>
      <c r="GT570" s="126"/>
      <c r="HD570" s="126"/>
      <c r="HN570" s="126"/>
      <c r="HX570" s="126"/>
    </row>
    <row xmlns:x14ac="http://schemas.microsoft.com/office/spreadsheetml/2009/9/ac" r="571" s="3" customFormat="true" x14ac:dyDescent="0.25">
      <c r="A571" s="387"/>
      <c r="B571" s="126"/>
      <c r="L571" s="126"/>
      <c r="V571" s="126"/>
      <c r="AF571" s="126"/>
      <c r="AP571" s="126"/>
      <c r="AZ571" s="126"/>
      <c r="BJ571" s="126"/>
      <c r="BK571" s="126"/>
      <c r="BT571" s="126"/>
      <c r="CD571" s="126"/>
      <c r="CN571" s="126"/>
      <c r="CX571" s="126"/>
      <c r="DH571" s="126"/>
      <c r="DR571" s="126"/>
      <c r="EB571" s="126"/>
      <c r="EL571" s="126"/>
      <c r="EV571" s="126"/>
      <c r="FF571" s="126"/>
      <c r="FP571" s="126"/>
      <c r="FZ571" s="126"/>
      <c r="GJ571" s="126"/>
      <c r="GT571" s="126"/>
      <c r="HD571" s="126"/>
      <c r="HN571" s="126"/>
      <c r="HX571" s="126"/>
    </row>
    <row xmlns:x14ac="http://schemas.microsoft.com/office/spreadsheetml/2009/9/ac" r="572" s="3" customFormat="true" x14ac:dyDescent="0.25">
      <c r="A572" s="387"/>
      <c r="B572" s="126"/>
      <c r="L572" s="126"/>
      <c r="V572" s="126"/>
      <c r="AF572" s="126"/>
      <c r="AP572" s="126"/>
      <c r="AZ572" s="126"/>
      <c r="BJ572" s="126"/>
      <c r="BK572" s="126"/>
      <c r="BT572" s="126"/>
      <c r="CD572" s="126"/>
      <c r="CN572" s="126"/>
      <c r="CX572" s="126"/>
      <c r="DH572" s="126"/>
      <c r="DR572" s="126"/>
      <c r="EB572" s="126"/>
      <c r="EL572" s="126"/>
      <c r="EV572" s="126"/>
      <c r="FF572" s="126"/>
      <c r="FP572" s="126"/>
      <c r="FZ572" s="126"/>
      <c r="GJ572" s="126"/>
      <c r="GT572" s="126"/>
      <c r="HD572" s="126"/>
      <c r="HN572" s="126"/>
      <c r="HX572" s="126"/>
    </row>
    <row xmlns:x14ac="http://schemas.microsoft.com/office/spreadsheetml/2009/9/ac" r="573" s="3" customFormat="true" x14ac:dyDescent="0.25">
      <c r="A573" s="387"/>
      <c r="B573" s="126"/>
      <c r="L573" s="126"/>
      <c r="V573" s="126"/>
      <c r="AF573" s="126"/>
      <c r="AP573" s="126"/>
      <c r="AZ573" s="126"/>
      <c r="BJ573" s="126"/>
      <c r="BK573" s="126"/>
      <c r="BT573" s="126"/>
      <c r="CD573" s="126"/>
      <c r="CN573" s="126"/>
      <c r="CX573" s="126"/>
      <c r="DH573" s="126"/>
      <c r="DR573" s="126"/>
      <c r="EB573" s="126"/>
      <c r="EL573" s="126"/>
      <c r="EV573" s="126"/>
      <c r="FF573" s="126"/>
      <c r="FP573" s="126"/>
      <c r="FZ573" s="126"/>
      <c r="GJ573" s="126"/>
      <c r="GT573" s="126"/>
      <c r="HD573" s="126"/>
      <c r="HN573" s="126"/>
      <c r="HX573" s="126"/>
    </row>
    <row xmlns:x14ac="http://schemas.microsoft.com/office/spreadsheetml/2009/9/ac" r="574" s="3" customFormat="true" x14ac:dyDescent="0.25">
      <c r="A574" s="387"/>
      <c r="B574" s="126"/>
      <c r="L574" s="126"/>
      <c r="V574" s="126"/>
      <c r="AF574" s="126"/>
      <c r="AP574" s="126"/>
      <c r="AZ574" s="126"/>
      <c r="BJ574" s="126"/>
      <c r="BK574" s="126"/>
      <c r="BT574" s="126"/>
      <c r="CD574" s="126"/>
      <c r="CN574" s="126"/>
      <c r="CX574" s="126"/>
      <c r="DH574" s="126"/>
      <c r="DR574" s="126"/>
      <c r="EB574" s="126"/>
      <c r="EL574" s="126"/>
      <c r="EV574" s="126"/>
      <c r="FF574" s="126"/>
      <c r="FP574" s="126"/>
      <c r="FZ574" s="126"/>
      <c r="GJ574" s="126"/>
      <c r="GT574" s="126"/>
      <c r="HD574" s="126"/>
      <c r="HN574" s="126"/>
      <c r="HX574" s="126"/>
    </row>
    <row xmlns:x14ac="http://schemas.microsoft.com/office/spreadsheetml/2009/9/ac" r="575" s="3" customFormat="true" x14ac:dyDescent="0.25">
      <c r="A575" s="387"/>
      <c r="B575" s="126"/>
      <c r="L575" s="126"/>
      <c r="V575" s="126"/>
      <c r="AF575" s="126"/>
      <c r="AP575" s="126"/>
      <c r="AZ575" s="126"/>
      <c r="BJ575" s="126"/>
      <c r="BK575" s="126"/>
      <c r="BT575" s="126"/>
      <c r="CD575" s="126"/>
      <c r="CN575" s="126"/>
      <c r="CX575" s="126"/>
      <c r="DH575" s="126"/>
      <c r="DR575" s="126"/>
      <c r="EB575" s="126"/>
      <c r="EL575" s="126"/>
      <c r="EV575" s="126"/>
      <c r="FF575" s="126"/>
      <c r="FP575" s="126"/>
      <c r="FZ575" s="126"/>
      <c r="GJ575" s="126"/>
      <c r="GT575" s="126"/>
      <c r="HD575" s="126"/>
      <c r="HN575" s="126"/>
      <c r="HX575" s="126"/>
    </row>
    <row xmlns:x14ac="http://schemas.microsoft.com/office/spreadsheetml/2009/9/ac" r="576" s="3" customFormat="true" x14ac:dyDescent="0.25">
      <c r="A576" s="387"/>
      <c r="B576" s="126"/>
      <c r="L576" s="126"/>
      <c r="V576" s="126"/>
      <c r="AF576" s="126"/>
      <c r="AP576" s="126"/>
      <c r="AZ576" s="126"/>
      <c r="BJ576" s="126"/>
      <c r="BK576" s="126"/>
      <c r="BT576" s="126"/>
      <c r="CD576" s="126"/>
      <c r="CN576" s="126"/>
      <c r="CX576" s="126"/>
      <c r="DH576" s="126"/>
      <c r="DR576" s="126"/>
      <c r="EB576" s="126"/>
      <c r="EL576" s="126"/>
      <c r="EV576" s="126"/>
      <c r="FF576" s="126"/>
      <c r="FP576" s="126"/>
      <c r="FZ576" s="126"/>
      <c r="GJ576" s="126"/>
      <c r="GT576" s="126"/>
      <c r="HD576" s="126"/>
      <c r="HN576" s="126"/>
      <c r="HX576" s="126"/>
    </row>
    <row xmlns:x14ac="http://schemas.microsoft.com/office/spreadsheetml/2009/9/ac" r="577" s="3" customFormat="true" x14ac:dyDescent="0.25">
      <c r="A577" s="387"/>
      <c r="B577" s="126"/>
      <c r="L577" s="126"/>
      <c r="V577" s="126"/>
      <c r="AF577" s="126"/>
      <c r="AP577" s="126"/>
      <c r="AZ577" s="126"/>
      <c r="BJ577" s="126"/>
      <c r="BK577" s="126"/>
      <c r="BT577" s="126"/>
      <c r="CD577" s="126"/>
      <c r="CN577" s="126"/>
      <c r="CX577" s="126"/>
      <c r="DH577" s="126"/>
      <c r="DR577" s="126"/>
      <c r="EB577" s="126"/>
      <c r="EL577" s="126"/>
      <c r="EV577" s="126"/>
      <c r="FF577" s="126"/>
      <c r="FP577" s="126"/>
      <c r="FZ577" s="126"/>
      <c r="GJ577" s="126"/>
      <c r="GT577" s="126"/>
      <c r="HD577" s="126"/>
      <c r="HN577" s="126"/>
      <c r="HX577" s="126"/>
    </row>
    <row xmlns:x14ac="http://schemas.microsoft.com/office/spreadsheetml/2009/9/ac" r="578" s="3" customFormat="true" x14ac:dyDescent="0.25">
      <c r="A578" s="387"/>
      <c r="B578" s="126"/>
      <c r="L578" s="126"/>
      <c r="V578" s="126"/>
      <c r="AF578" s="126"/>
      <c r="AP578" s="126"/>
      <c r="AZ578" s="126"/>
      <c r="BJ578" s="126"/>
      <c r="BK578" s="126"/>
      <c r="BT578" s="126"/>
      <c r="CD578" s="126"/>
      <c r="CN578" s="126"/>
      <c r="CX578" s="126"/>
      <c r="DH578" s="126"/>
      <c r="DR578" s="126"/>
      <c r="EB578" s="126"/>
      <c r="EL578" s="126"/>
      <c r="EV578" s="126"/>
      <c r="FF578" s="126"/>
      <c r="FP578" s="126"/>
      <c r="FZ578" s="126"/>
      <c r="GJ578" s="126"/>
      <c r="GT578" s="126"/>
      <c r="HD578" s="126"/>
      <c r="HN578" s="126"/>
      <c r="HX578" s="126"/>
    </row>
    <row xmlns:x14ac="http://schemas.microsoft.com/office/spreadsheetml/2009/9/ac" r="579" s="3" customFormat="true" x14ac:dyDescent="0.25">
      <c r="A579" s="387"/>
      <c r="B579" s="126"/>
      <c r="L579" s="126"/>
      <c r="V579" s="126"/>
      <c r="AF579" s="126"/>
      <c r="AP579" s="126"/>
      <c r="AZ579" s="126"/>
      <c r="BJ579" s="126"/>
      <c r="BK579" s="126"/>
      <c r="BT579" s="126"/>
      <c r="CD579" s="126"/>
      <c r="CN579" s="126"/>
      <c r="CX579" s="126"/>
      <c r="DH579" s="126"/>
      <c r="DR579" s="126"/>
      <c r="EB579" s="126"/>
      <c r="EL579" s="126"/>
      <c r="EV579" s="126"/>
      <c r="FF579" s="126"/>
      <c r="FP579" s="126"/>
      <c r="FZ579" s="126"/>
      <c r="GJ579" s="126"/>
      <c r="GT579" s="126"/>
      <c r="HD579" s="126"/>
      <c r="HN579" s="126"/>
      <c r="HX579" s="126"/>
    </row>
    <row xmlns:x14ac="http://schemas.microsoft.com/office/spreadsheetml/2009/9/ac" r="580" s="3" customFormat="true" x14ac:dyDescent="0.25">
      <c r="A580" s="387"/>
      <c r="B580" s="126"/>
      <c r="L580" s="126"/>
      <c r="V580" s="126"/>
      <c r="AF580" s="126"/>
      <c r="AP580" s="126"/>
      <c r="AZ580" s="126"/>
      <c r="BJ580" s="126"/>
      <c r="BK580" s="126"/>
      <c r="BT580" s="126"/>
      <c r="CD580" s="126"/>
      <c r="CN580" s="126"/>
      <c r="CX580" s="126"/>
      <c r="DH580" s="126"/>
      <c r="DR580" s="126"/>
      <c r="EB580" s="126"/>
      <c r="EL580" s="126"/>
      <c r="EV580" s="126"/>
      <c r="FF580" s="126"/>
      <c r="FP580" s="126"/>
      <c r="FZ580" s="126"/>
      <c r="GJ580" s="126"/>
      <c r="GT580" s="126"/>
      <c r="HD580" s="126"/>
      <c r="HN580" s="126"/>
      <c r="HX580" s="126"/>
    </row>
    <row xmlns:x14ac="http://schemas.microsoft.com/office/spreadsheetml/2009/9/ac" r="581" s="3" customFormat="true" x14ac:dyDescent="0.25">
      <c r="A581" s="387"/>
      <c r="B581" s="126"/>
      <c r="L581" s="126"/>
      <c r="V581" s="126"/>
      <c r="AF581" s="126"/>
      <c r="AP581" s="126"/>
      <c r="AZ581" s="126"/>
      <c r="BJ581" s="126"/>
      <c r="BK581" s="126"/>
      <c r="BT581" s="126"/>
      <c r="CD581" s="126"/>
      <c r="CN581" s="126"/>
      <c r="CX581" s="126"/>
      <c r="DH581" s="126"/>
      <c r="DR581" s="126"/>
      <c r="EB581" s="126"/>
      <c r="EL581" s="126"/>
      <c r="EV581" s="126"/>
      <c r="FF581" s="126"/>
      <c r="FP581" s="126"/>
      <c r="FZ581" s="126"/>
      <c r="GJ581" s="126"/>
      <c r="GT581" s="126"/>
      <c r="HD581" s="126"/>
      <c r="HN581" s="126"/>
      <c r="HX581" s="126"/>
    </row>
    <row xmlns:x14ac="http://schemas.microsoft.com/office/spreadsheetml/2009/9/ac" r="582" s="3" customFormat="true" x14ac:dyDescent="0.25">
      <c r="A582" s="387"/>
      <c r="B582" s="126"/>
      <c r="L582" s="126"/>
      <c r="V582" s="126"/>
      <c r="AF582" s="126"/>
      <c r="AP582" s="126"/>
      <c r="AZ582" s="126"/>
      <c r="BJ582" s="126"/>
      <c r="BK582" s="126"/>
      <c r="BT582" s="126"/>
      <c r="CD582" s="126"/>
      <c r="CN582" s="126"/>
      <c r="CX582" s="126"/>
      <c r="DH582" s="126"/>
      <c r="DR582" s="126"/>
      <c r="EB582" s="126"/>
      <c r="EL582" s="126"/>
      <c r="EV582" s="126"/>
      <c r="FF582" s="126"/>
      <c r="FP582" s="126"/>
      <c r="FZ582" s="126"/>
      <c r="GJ582" s="126"/>
      <c r="GT582" s="126"/>
      <c r="HD582" s="126"/>
      <c r="HN582" s="126"/>
      <c r="HX582" s="126"/>
    </row>
    <row xmlns:x14ac="http://schemas.microsoft.com/office/spreadsheetml/2009/9/ac" r="583" s="3" customFormat="true" x14ac:dyDescent="0.25">
      <c r="A583" s="387"/>
      <c r="B583" s="126"/>
      <c r="L583" s="126"/>
      <c r="V583" s="126"/>
      <c r="AF583" s="126"/>
      <c r="AP583" s="126"/>
      <c r="AZ583" s="126"/>
      <c r="BJ583" s="126"/>
      <c r="BK583" s="126"/>
      <c r="BT583" s="126"/>
      <c r="CD583" s="126"/>
      <c r="CN583" s="126"/>
      <c r="CX583" s="126"/>
      <c r="DH583" s="126"/>
      <c r="DR583" s="126"/>
      <c r="EB583" s="126"/>
      <c r="EL583" s="126"/>
      <c r="EV583" s="126"/>
      <c r="FF583" s="126"/>
      <c r="FP583" s="126"/>
      <c r="FZ583" s="126"/>
      <c r="GJ583" s="126"/>
      <c r="GT583" s="126"/>
      <c r="HD583" s="126"/>
      <c r="HN583" s="126"/>
      <c r="HX583" s="126"/>
    </row>
    <row xmlns:x14ac="http://schemas.microsoft.com/office/spreadsheetml/2009/9/ac" r="584" s="3" customFormat="true" x14ac:dyDescent="0.25">
      <c r="A584" s="387"/>
      <c r="B584" s="126"/>
      <c r="L584" s="126"/>
      <c r="V584" s="126"/>
      <c r="AF584" s="126"/>
      <c r="AP584" s="126"/>
      <c r="AZ584" s="126"/>
      <c r="BJ584" s="126"/>
      <c r="BK584" s="126"/>
      <c r="BT584" s="126"/>
      <c r="CD584" s="126"/>
      <c r="CN584" s="126"/>
      <c r="CX584" s="126"/>
      <c r="DH584" s="126"/>
      <c r="DR584" s="126"/>
      <c r="EB584" s="126"/>
      <c r="EL584" s="126"/>
      <c r="EV584" s="126"/>
      <c r="FF584" s="126"/>
      <c r="FP584" s="126"/>
      <c r="FZ584" s="126"/>
      <c r="GJ584" s="126"/>
      <c r="GT584" s="126"/>
      <c r="HD584" s="126"/>
      <c r="HN584" s="126"/>
      <c r="HX584" s="126"/>
    </row>
    <row xmlns:x14ac="http://schemas.microsoft.com/office/spreadsheetml/2009/9/ac" r="585" s="3" customFormat="true" x14ac:dyDescent="0.25">
      <c r="A585" s="387"/>
      <c r="B585" s="126"/>
      <c r="L585" s="126"/>
      <c r="V585" s="126"/>
      <c r="AF585" s="126"/>
      <c r="AP585" s="126"/>
      <c r="AZ585" s="126"/>
      <c r="BJ585" s="126"/>
      <c r="BK585" s="126"/>
      <c r="BT585" s="126"/>
      <c r="CD585" s="126"/>
      <c r="CN585" s="126"/>
      <c r="CX585" s="126"/>
      <c r="DH585" s="126"/>
      <c r="DR585" s="126"/>
      <c r="EB585" s="126"/>
      <c r="EL585" s="126"/>
      <c r="EV585" s="126"/>
      <c r="FF585" s="126"/>
      <c r="FP585" s="126"/>
      <c r="FZ585" s="126"/>
      <c r="GJ585" s="126"/>
      <c r="GT585" s="126"/>
      <c r="HD585" s="126"/>
      <c r="HN585" s="126"/>
      <c r="HX585" s="126"/>
    </row>
    <row xmlns:x14ac="http://schemas.microsoft.com/office/spreadsheetml/2009/9/ac" r="586" s="3" customFormat="true" x14ac:dyDescent="0.25">
      <c r="A586" s="387"/>
      <c r="B586" s="126"/>
      <c r="L586" s="126"/>
      <c r="V586" s="126"/>
      <c r="AF586" s="126"/>
      <c r="AP586" s="126"/>
      <c r="AZ586" s="126"/>
      <c r="BJ586" s="126"/>
      <c r="BK586" s="126"/>
      <c r="BT586" s="126"/>
      <c r="CD586" s="126"/>
      <c r="CN586" s="126"/>
      <c r="CX586" s="126"/>
      <c r="DH586" s="126"/>
      <c r="DR586" s="126"/>
      <c r="EB586" s="126"/>
      <c r="EL586" s="126"/>
      <c r="EV586" s="126"/>
      <c r="FF586" s="126"/>
      <c r="FP586" s="126"/>
      <c r="FZ586" s="126"/>
      <c r="GJ586" s="126"/>
      <c r="GT586" s="126"/>
      <c r="HD586" s="126"/>
      <c r="HN586" s="126"/>
      <c r="HX586" s="126"/>
    </row>
    <row xmlns:x14ac="http://schemas.microsoft.com/office/spreadsheetml/2009/9/ac" r="587" s="3" customFormat="true" x14ac:dyDescent="0.25">
      <c r="A587" s="387"/>
      <c r="B587" s="126"/>
      <c r="L587" s="126"/>
      <c r="V587" s="126"/>
      <c r="AF587" s="126"/>
      <c r="AP587" s="126"/>
      <c r="AZ587" s="126"/>
      <c r="BJ587" s="126"/>
      <c r="BK587" s="126"/>
      <c r="BT587" s="126"/>
      <c r="CD587" s="126"/>
      <c r="CN587" s="126"/>
      <c r="CX587" s="126"/>
      <c r="DH587" s="126"/>
      <c r="DR587" s="126"/>
      <c r="EB587" s="126"/>
      <c r="EL587" s="126"/>
      <c r="EV587" s="126"/>
      <c r="FF587" s="126"/>
      <c r="FP587" s="126"/>
      <c r="FZ587" s="126"/>
      <c r="GJ587" s="126"/>
      <c r="GT587" s="126"/>
      <c r="HD587" s="126"/>
      <c r="HN587" s="126"/>
      <c r="HX587" s="126"/>
    </row>
    <row xmlns:x14ac="http://schemas.microsoft.com/office/spreadsheetml/2009/9/ac" r="588" s="3" customFormat="true" x14ac:dyDescent="0.25">
      <c r="A588" s="387"/>
      <c r="B588" s="126"/>
      <c r="L588" s="126"/>
      <c r="V588" s="126"/>
      <c r="AF588" s="126"/>
      <c r="AP588" s="126"/>
      <c r="AZ588" s="126"/>
      <c r="BJ588" s="126"/>
      <c r="BK588" s="126"/>
      <c r="BT588" s="126"/>
      <c r="CD588" s="126"/>
      <c r="CN588" s="126"/>
      <c r="CX588" s="126"/>
      <c r="DH588" s="126"/>
      <c r="DR588" s="126"/>
      <c r="EB588" s="126"/>
      <c r="EL588" s="126"/>
      <c r="EV588" s="126"/>
      <c r="FF588" s="126"/>
      <c r="FP588" s="126"/>
      <c r="FZ588" s="126"/>
      <c r="GJ588" s="126"/>
      <c r="GT588" s="126"/>
      <c r="HD588" s="126"/>
      <c r="HN588" s="126"/>
      <c r="HX588" s="126"/>
    </row>
    <row xmlns:x14ac="http://schemas.microsoft.com/office/spreadsheetml/2009/9/ac" r="589" s="3" customFormat="true" x14ac:dyDescent="0.25">
      <c r="A589" s="387"/>
      <c r="B589" s="126"/>
      <c r="L589" s="126"/>
      <c r="V589" s="126"/>
      <c r="AF589" s="126"/>
      <c r="AP589" s="126"/>
      <c r="AZ589" s="126"/>
      <c r="BJ589" s="126"/>
      <c r="BK589" s="126"/>
      <c r="BT589" s="126"/>
      <c r="CD589" s="126"/>
      <c r="CN589" s="126"/>
      <c r="CX589" s="126"/>
      <c r="DH589" s="126"/>
      <c r="DR589" s="126"/>
      <c r="EB589" s="126"/>
      <c r="EL589" s="126"/>
      <c r="EV589" s="126"/>
      <c r="FF589" s="126"/>
      <c r="FP589" s="126"/>
      <c r="FZ589" s="126"/>
      <c r="GJ589" s="126"/>
      <c r="GT589" s="126"/>
      <c r="HD589" s="126"/>
      <c r="HN589" s="126"/>
      <c r="HX589" s="126"/>
    </row>
    <row xmlns:x14ac="http://schemas.microsoft.com/office/spreadsheetml/2009/9/ac" r="590" s="3" customFormat="true" x14ac:dyDescent="0.25">
      <c r="A590" s="387"/>
      <c r="B590" s="126"/>
      <c r="L590" s="126"/>
      <c r="V590" s="126"/>
      <c r="AF590" s="126"/>
      <c r="AP590" s="126"/>
      <c r="AZ590" s="126"/>
      <c r="BJ590" s="126"/>
      <c r="BK590" s="126"/>
      <c r="BT590" s="126"/>
      <c r="CD590" s="126"/>
      <c r="CN590" s="126"/>
      <c r="CX590" s="126"/>
      <c r="DH590" s="126"/>
      <c r="DR590" s="126"/>
      <c r="EB590" s="126"/>
      <c r="EL590" s="126"/>
      <c r="EV590" s="126"/>
      <c r="FF590" s="126"/>
      <c r="FP590" s="126"/>
      <c r="FZ590" s="126"/>
      <c r="GJ590" s="126"/>
      <c r="GT590" s="126"/>
      <c r="HD590" s="126"/>
      <c r="HN590" s="126"/>
      <c r="HX590" s="126"/>
    </row>
    <row xmlns:x14ac="http://schemas.microsoft.com/office/spreadsheetml/2009/9/ac" r="591" s="3" customFormat="true" x14ac:dyDescent="0.25">
      <c r="A591" s="387"/>
      <c r="B591" s="126"/>
      <c r="L591" s="126"/>
      <c r="V591" s="126"/>
      <c r="AF591" s="126"/>
      <c r="AP591" s="126"/>
      <c r="AZ591" s="126"/>
      <c r="BJ591" s="126"/>
      <c r="BK591" s="126"/>
      <c r="BT591" s="126"/>
      <c r="CD591" s="126"/>
      <c r="CN591" s="126"/>
      <c r="CX591" s="126"/>
      <c r="DH591" s="126"/>
      <c r="DR591" s="126"/>
      <c r="EB591" s="126"/>
      <c r="EL591" s="126"/>
      <c r="EV591" s="126"/>
      <c r="FF591" s="126"/>
      <c r="FP591" s="126"/>
      <c r="FZ591" s="126"/>
      <c r="GJ591" s="126"/>
      <c r="GT591" s="126"/>
      <c r="HD591" s="126"/>
      <c r="HN591" s="126"/>
      <c r="HX591" s="126"/>
    </row>
    <row xmlns:x14ac="http://schemas.microsoft.com/office/spreadsheetml/2009/9/ac" r="592" s="3" customFormat="true" x14ac:dyDescent="0.25">
      <c r="A592" s="387"/>
      <c r="B592" s="126"/>
      <c r="L592" s="126"/>
      <c r="V592" s="126"/>
      <c r="AF592" s="126"/>
      <c r="AP592" s="126"/>
      <c r="AZ592" s="126"/>
      <c r="BJ592" s="126"/>
      <c r="BK592" s="126"/>
      <c r="BT592" s="126"/>
      <c r="CD592" s="126"/>
      <c r="CN592" s="126"/>
      <c r="CX592" s="126"/>
      <c r="DH592" s="126"/>
      <c r="DR592" s="126"/>
      <c r="EB592" s="126"/>
      <c r="EL592" s="126"/>
      <c r="EV592" s="126"/>
      <c r="FF592" s="126"/>
      <c r="FP592" s="126"/>
      <c r="FZ592" s="126"/>
      <c r="GJ592" s="126"/>
      <c r="GT592" s="126"/>
      <c r="HD592" s="126"/>
      <c r="HN592" s="126"/>
      <c r="HX592" s="126"/>
    </row>
    <row xmlns:x14ac="http://schemas.microsoft.com/office/spreadsheetml/2009/9/ac" r="593" s="3" customFormat="true" x14ac:dyDescent="0.25">
      <c r="A593" s="387"/>
      <c r="B593" s="126"/>
      <c r="L593" s="126"/>
      <c r="V593" s="126"/>
      <c r="AF593" s="126"/>
      <c r="AP593" s="126"/>
      <c r="AZ593" s="126"/>
      <c r="BJ593" s="126"/>
      <c r="BK593" s="126"/>
      <c r="BT593" s="126"/>
      <c r="CD593" s="126"/>
      <c r="CN593" s="126"/>
      <c r="CX593" s="126"/>
      <c r="DH593" s="126"/>
      <c r="DR593" s="126"/>
      <c r="EB593" s="126"/>
      <c r="EL593" s="126"/>
      <c r="EV593" s="126"/>
      <c r="FF593" s="126"/>
      <c r="FP593" s="126"/>
      <c r="FZ593" s="126"/>
      <c r="GJ593" s="126"/>
      <c r="GT593" s="126"/>
      <c r="HD593" s="126"/>
      <c r="HN593" s="126"/>
      <c r="HX593" s="126"/>
    </row>
    <row xmlns:x14ac="http://schemas.microsoft.com/office/spreadsheetml/2009/9/ac" r="594" s="3" customFormat="true" x14ac:dyDescent="0.25">
      <c r="A594" s="387"/>
      <c r="B594" s="126"/>
      <c r="L594" s="126"/>
      <c r="V594" s="126"/>
      <c r="AF594" s="126"/>
      <c r="AP594" s="126"/>
      <c r="AZ594" s="126"/>
      <c r="BJ594" s="126"/>
      <c r="BK594" s="126"/>
      <c r="BT594" s="126"/>
      <c r="CD594" s="126"/>
      <c r="CN594" s="126"/>
      <c r="CX594" s="126"/>
      <c r="DH594" s="126"/>
      <c r="DR594" s="126"/>
      <c r="EB594" s="126"/>
      <c r="EL594" s="126"/>
      <c r="EV594" s="126"/>
      <c r="FF594" s="126"/>
      <c r="FP594" s="126"/>
      <c r="FZ594" s="126"/>
      <c r="GJ594" s="126"/>
      <c r="GT594" s="126"/>
      <c r="HD594" s="126"/>
      <c r="HN594" s="126"/>
      <c r="HX594" s="126"/>
    </row>
    <row xmlns:x14ac="http://schemas.microsoft.com/office/spreadsheetml/2009/9/ac" r="595" s="3" customFormat="true" x14ac:dyDescent="0.25">
      <c r="A595" s="387"/>
      <c r="B595" s="126"/>
      <c r="L595" s="126"/>
      <c r="V595" s="126"/>
      <c r="AF595" s="126"/>
      <c r="AP595" s="126"/>
      <c r="AZ595" s="126"/>
      <c r="BJ595" s="126"/>
      <c r="BK595" s="126"/>
      <c r="BT595" s="126"/>
      <c r="CD595" s="126"/>
      <c r="CN595" s="126"/>
      <c r="CX595" s="126"/>
      <c r="DH595" s="126"/>
      <c r="DR595" s="126"/>
      <c r="EB595" s="126"/>
      <c r="EL595" s="126"/>
      <c r="EV595" s="126"/>
      <c r="FF595" s="126"/>
      <c r="FP595" s="126"/>
      <c r="FZ595" s="126"/>
      <c r="GJ595" s="126"/>
      <c r="GT595" s="126"/>
      <c r="HD595" s="126"/>
      <c r="HN595" s="126"/>
      <c r="HX595" s="126"/>
    </row>
    <row xmlns:x14ac="http://schemas.microsoft.com/office/spreadsheetml/2009/9/ac" r="596" s="3" customFormat="true" x14ac:dyDescent="0.25">
      <c r="A596" s="387"/>
      <c r="B596" s="126"/>
      <c r="L596" s="126"/>
      <c r="V596" s="126"/>
      <c r="AF596" s="126"/>
      <c r="AP596" s="126"/>
      <c r="AZ596" s="126"/>
      <c r="BJ596" s="126"/>
      <c r="BK596" s="126"/>
      <c r="BT596" s="126"/>
      <c r="CD596" s="126"/>
      <c r="CN596" s="126"/>
      <c r="CX596" s="126"/>
      <c r="DH596" s="126"/>
      <c r="DR596" s="126"/>
      <c r="EB596" s="126"/>
      <c r="EL596" s="126"/>
      <c r="EV596" s="126"/>
      <c r="FF596" s="126"/>
      <c r="FP596" s="126"/>
      <c r="FZ596" s="126"/>
      <c r="GJ596" s="126"/>
      <c r="GT596" s="126"/>
      <c r="HD596" s="126"/>
      <c r="HN596" s="126"/>
      <c r="HX596" s="126"/>
    </row>
    <row xmlns:x14ac="http://schemas.microsoft.com/office/spreadsheetml/2009/9/ac" r="597" s="3" customFormat="true" x14ac:dyDescent="0.25">
      <c r="A597" s="387"/>
      <c r="B597" s="126"/>
      <c r="L597" s="126"/>
      <c r="V597" s="126"/>
      <c r="AF597" s="126"/>
      <c r="AP597" s="126"/>
      <c r="AZ597" s="126"/>
      <c r="BJ597" s="126"/>
      <c r="BK597" s="126"/>
      <c r="BT597" s="126"/>
      <c r="CD597" s="126"/>
      <c r="CN597" s="126"/>
      <c r="CX597" s="126"/>
      <c r="DH597" s="126"/>
      <c r="DR597" s="126"/>
      <c r="EB597" s="126"/>
      <c r="EL597" s="126"/>
      <c r="EV597" s="126"/>
      <c r="FF597" s="126"/>
      <c r="FP597" s="126"/>
      <c r="FZ597" s="126"/>
      <c r="GJ597" s="126"/>
      <c r="GT597" s="126"/>
      <c r="HD597" s="126"/>
      <c r="HN597" s="126"/>
      <c r="HX597" s="126"/>
    </row>
    <row xmlns:x14ac="http://schemas.microsoft.com/office/spreadsheetml/2009/9/ac" r="598" s="3" customFormat="true" x14ac:dyDescent="0.25">
      <c r="A598" s="387"/>
      <c r="B598" s="126"/>
      <c r="L598" s="126"/>
      <c r="V598" s="126"/>
      <c r="AF598" s="126"/>
      <c r="AP598" s="126"/>
      <c r="AZ598" s="126"/>
      <c r="BJ598" s="126"/>
      <c r="BK598" s="126"/>
      <c r="BT598" s="126"/>
      <c r="CD598" s="126"/>
      <c r="CN598" s="126"/>
      <c r="CX598" s="126"/>
      <c r="DH598" s="126"/>
      <c r="DR598" s="126"/>
      <c r="EB598" s="126"/>
      <c r="EL598" s="126"/>
      <c r="EV598" s="126"/>
      <c r="FF598" s="126"/>
      <c r="FP598" s="126"/>
      <c r="FZ598" s="126"/>
      <c r="GJ598" s="126"/>
      <c r="GT598" s="126"/>
      <c r="HD598" s="126"/>
      <c r="HN598" s="126"/>
      <c r="HX598" s="126"/>
    </row>
    <row xmlns:x14ac="http://schemas.microsoft.com/office/spreadsheetml/2009/9/ac" r="599" s="3" customFormat="true" x14ac:dyDescent="0.25">
      <c r="A599" s="387"/>
      <c r="B599" s="126"/>
      <c r="L599" s="126"/>
      <c r="V599" s="126"/>
      <c r="AF599" s="126"/>
      <c r="AP599" s="126"/>
      <c r="AZ599" s="126"/>
      <c r="BJ599" s="126"/>
      <c r="BK599" s="126"/>
      <c r="BT599" s="126"/>
      <c r="CD599" s="126"/>
      <c r="CN599" s="126"/>
      <c r="CX599" s="126"/>
      <c r="DH599" s="126"/>
      <c r="DR599" s="126"/>
      <c r="EB599" s="126"/>
      <c r="EL599" s="126"/>
      <c r="EV599" s="126"/>
      <c r="FF599" s="126"/>
      <c r="FP599" s="126"/>
      <c r="FZ599" s="126"/>
      <c r="GJ599" s="126"/>
      <c r="GT599" s="126"/>
      <c r="HD599" s="126"/>
      <c r="HN599" s="126"/>
      <c r="HX599" s="126"/>
    </row>
    <row xmlns:x14ac="http://schemas.microsoft.com/office/spreadsheetml/2009/9/ac" r="600" s="3" customFormat="true" x14ac:dyDescent="0.25">
      <c r="A600" s="387"/>
      <c r="B600" s="126"/>
      <c r="L600" s="126"/>
      <c r="V600" s="126"/>
      <c r="AF600" s="126"/>
      <c r="AP600" s="126"/>
      <c r="AZ600" s="126"/>
      <c r="BJ600" s="126"/>
      <c r="BK600" s="126"/>
      <c r="BT600" s="126"/>
      <c r="CD600" s="126"/>
      <c r="CN600" s="126"/>
      <c r="CX600" s="126"/>
      <c r="DH600" s="126"/>
      <c r="DR600" s="126"/>
      <c r="EB600" s="126"/>
      <c r="EL600" s="126"/>
      <c r="EV600" s="126"/>
      <c r="FF600" s="126"/>
      <c r="FP600" s="126"/>
      <c r="FZ600" s="126"/>
      <c r="GJ600" s="126"/>
      <c r="GT600" s="126"/>
      <c r="HD600" s="126"/>
      <c r="HN600" s="126"/>
      <c r="HX600" s="126"/>
    </row>
    <row xmlns:x14ac="http://schemas.microsoft.com/office/spreadsheetml/2009/9/ac" r="601" s="3" customFormat="true" x14ac:dyDescent="0.25">
      <c r="A601" s="387"/>
      <c r="B601" s="126"/>
      <c r="L601" s="126"/>
      <c r="V601" s="126"/>
      <c r="AF601" s="126"/>
      <c r="AP601" s="126"/>
      <c r="AZ601" s="126"/>
      <c r="BJ601" s="126"/>
      <c r="BK601" s="126"/>
      <c r="BT601" s="126"/>
      <c r="CD601" s="126"/>
      <c r="CN601" s="126"/>
      <c r="CX601" s="126"/>
      <c r="DH601" s="126"/>
      <c r="DR601" s="126"/>
      <c r="EB601" s="126"/>
      <c r="EL601" s="126"/>
      <c r="EV601" s="126"/>
      <c r="FF601" s="126"/>
      <c r="FP601" s="126"/>
      <c r="FZ601" s="126"/>
      <c r="GJ601" s="126"/>
      <c r="GT601" s="126"/>
      <c r="HD601" s="126"/>
      <c r="HN601" s="126"/>
      <c r="HX601" s="126"/>
    </row>
    <row xmlns:x14ac="http://schemas.microsoft.com/office/spreadsheetml/2009/9/ac" r="602" s="3" customFormat="true" x14ac:dyDescent="0.25">
      <c r="A602" s="387"/>
      <c r="B602" s="126"/>
      <c r="L602" s="126"/>
      <c r="V602" s="126"/>
      <c r="AF602" s="126"/>
      <c r="AP602" s="126"/>
      <c r="AZ602" s="126"/>
      <c r="BJ602" s="126"/>
      <c r="BK602" s="126"/>
      <c r="BT602" s="126"/>
      <c r="CD602" s="126"/>
      <c r="CN602" s="126"/>
      <c r="CX602" s="126"/>
      <c r="DH602" s="126"/>
      <c r="DR602" s="126"/>
      <c r="EB602" s="126"/>
      <c r="EL602" s="126"/>
      <c r="EV602" s="126"/>
      <c r="FF602" s="126"/>
      <c r="FP602" s="126"/>
      <c r="FZ602" s="126"/>
      <c r="GJ602" s="126"/>
      <c r="GT602" s="126"/>
      <c r="HD602" s="126"/>
      <c r="HN602" s="126"/>
      <c r="HX602" s="126"/>
    </row>
    <row xmlns:x14ac="http://schemas.microsoft.com/office/spreadsheetml/2009/9/ac" r="603" s="3" customFormat="true" x14ac:dyDescent="0.25">
      <c r="A603" s="387"/>
      <c r="B603" s="126"/>
      <c r="L603" s="126"/>
      <c r="V603" s="126"/>
      <c r="AF603" s="126"/>
      <c r="AP603" s="126"/>
      <c r="AZ603" s="126"/>
      <c r="BJ603" s="126"/>
      <c r="BK603" s="126"/>
      <c r="BT603" s="126"/>
      <c r="CD603" s="126"/>
      <c r="CN603" s="126"/>
      <c r="CX603" s="126"/>
      <c r="DH603" s="126"/>
      <c r="DR603" s="126"/>
      <c r="EB603" s="126"/>
      <c r="EL603" s="126"/>
      <c r="EV603" s="126"/>
      <c r="FF603" s="126"/>
      <c r="FP603" s="126"/>
      <c r="FZ603" s="126"/>
      <c r="GJ603" s="126"/>
      <c r="GT603" s="126"/>
      <c r="HD603" s="126"/>
      <c r="HN603" s="126"/>
      <c r="HX603" s="126"/>
    </row>
    <row xmlns:x14ac="http://schemas.microsoft.com/office/spreadsheetml/2009/9/ac" r="604" s="3" customFormat="true" x14ac:dyDescent="0.25">
      <c r="A604" s="387"/>
      <c r="B604" s="126"/>
      <c r="L604" s="126"/>
      <c r="V604" s="126"/>
      <c r="AF604" s="126"/>
      <c r="AP604" s="126"/>
      <c r="AZ604" s="126"/>
      <c r="BJ604" s="126"/>
      <c r="BK604" s="126"/>
      <c r="BT604" s="126"/>
      <c r="CD604" s="126"/>
      <c r="CN604" s="126"/>
      <c r="CX604" s="126"/>
      <c r="DH604" s="126"/>
      <c r="DR604" s="126"/>
      <c r="EB604" s="126"/>
      <c r="EL604" s="126"/>
      <c r="EV604" s="126"/>
      <c r="FF604" s="126"/>
      <c r="FP604" s="126"/>
      <c r="FZ604" s="126"/>
      <c r="GJ604" s="126"/>
      <c r="GT604" s="126"/>
      <c r="HD604" s="126"/>
      <c r="HN604" s="126"/>
      <c r="HX604" s="126"/>
    </row>
    <row xmlns:x14ac="http://schemas.microsoft.com/office/spreadsheetml/2009/9/ac" r="605" s="3" customFormat="true" x14ac:dyDescent="0.25">
      <c r="A605" s="387"/>
      <c r="B605" s="126"/>
      <c r="L605" s="126"/>
      <c r="V605" s="126"/>
      <c r="AF605" s="126"/>
      <c r="AP605" s="126"/>
      <c r="AZ605" s="126"/>
      <c r="BJ605" s="126"/>
      <c r="BK605" s="126"/>
      <c r="BT605" s="126"/>
      <c r="CD605" s="126"/>
      <c r="CN605" s="126"/>
      <c r="CX605" s="126"/>
      <c r="DH605" s="126"/>
      <c r="DR605" s="126"/>
      <c r="EB605" s="126"/>
      <c r="EL605" s="126"/>
      <c r="EV605" s="126"/>
      <c r="FF605" s="126"/>
      <c r="FP605" s="126"/>
      <c r="FZ605" s="126"/>
      <c r="GJ605" s="126"/>
      <c r="GT605" s="126"/>
      <c r="HD605" s="126"/>
      <c r="HN605" s="126"/>
      <c r="HX605" s="126"/>
    </row>
    <row xmlns:x14ac="http://schemas.microsoft.com/office/spreadsheetml/2009/9/ac" r="606" s="3" customFormat="true" x14ac:dyDescent="0.25">
      <c r="A606" s="387"/>
      <c r="B606" s="126"/>
      <c r="L606" s="126"/>
      <c r="V606" s="126"/>
      <c r="AF606" s="126"/>
      <c r="AP606" s="126"/>
      <c r="AZ606" s="126"/>
      <c r="BJ606" s="126"/>
      <c r="BK606" s="126"/>
      <c r="BT606" s="126"/>
      <c r="CD606" s="126"/>
      <c r="CN606" s="126"/>
      <c r="CX606" s="126"/>
      <c r="DH606" s="126"/>
      <c r="DR606" s="126"/>
      <c r="EB606" s="126"/>
      <c r="EL606" s="126"/>
      <c r="EV606" s="126"/>
      <c r="FF606" s="126"/>
      <c r="FP606" s="126"/>
      <c r="FZ606" s="126"/>
      <c r="GJ606" s="126"/>
      <c r="GT606" s="126"/>
      <c r="HD606" s="126"/>
      <c r="HN606" s="126"/>
      <c r="HX606" s="126"/>
    </row>
    <row xmlns:x14ac="http://schemas.microsoft.com/office/spreadsheetml/2009/9/ac" r="607" s="3" customFormat="true" x14ac:dyDescent="0.25">
      <c r="A607" s="387"/>
      <c r="B607" s="126"/>
      <c r="L607" s="126"/>
      <c r="V607" s="126"/>
      <c r="AF607" s="126"/>
      <c r="AP607" s="126"/>
      <c r="AZ607" s="126"/>
      <c r="BJ607" s="126"/>
      <c r="BK607" s="126"/>
      <c r="BT607" s="126"/>
      <c r="CD607" s="126"/>
      <c r="CN607" s="126"/>
      <c r="CX607" s="126"/>
      <c r="DH607" s="126"/>
      <c r="DR607" s="126"/>
      <c r="EB607" s="126"/>
      <c r="EL607" s="126"/>
      <c r="EV607" s="126"/>
      <c r="FF607" s="126"/>
      <c r="FP607" s="126"/>
      <c r="FZ607" s="126"/>
      <c r="GJ607" s="126"/>
      <c r="GT607" s="126"/>
      <c r="HD607" s="126"/>
      <c r="HN607" s="126"/>
      <c r="HX607" s="126"/>
    </row>
    <row xmlns:x14ac="http://schemas.microsoft.com/office/spreadsheetml/2009/9/ac" r="608" s="3" customFormat="true" x14ac:dyDescent="0.25">
      <c r="A608" s="387"/>
      <c r="B608" s="126"/>
      <c r="L608" s="126"/>
      <c r="V608" s="126"/>
      <c r="AF608" s="126"/>
      <c r="AP608" s="126"/>
      <c r="AZ608" s="126"/>
      <c r="BJ608" s="126"/>
      <c r="BK608" s="126"/>
      <c r="BT608" s="126"/>
      <c r="CD608" s="126"/>
      <c r="CN608" s="126"/>
      <c r="CX608" s="126"/>
      <c r="DH608" s="126"/>
      <c r="DR608" s="126"/>
      <c r="EB608" s="126"/>
      <c r="EL608" s="126"/>
      <c r="EV608" s="126"/>
      <c r="FF608" s="126"/>
      <c r="FP608" s="126"/>
      <c r="FZ608" s="126"/>
      <c r="GJ608" s="126"/>
      <c r="GT608" s="126"/>
      <c r="HD608" s="126"/>
      <c r="HN608" s="126"/>
      <c r="HX608" s="126"/>
    </row>
    <row xmlns:x14ac="http://schemas.microsoft.com/office/spreadsheetml/2009/9/ac" r="609" s="3" customFormat="true" x14ac:dyDescent="0.25">
      <c r="A609" s="387"/>
      <c r="B609" s="126"/>
      <c r="L609" s="126"/>
      <c r="V609" s="126"/>
      <c r="AF609" s="126"/>
      <c r="AP609" s="126"/>
      <c r="AZ609" s="126"/>
      <c r="BJ609" s="126"/>
      <c r="BK609" s="126"/>
      <c r="BT609" s="126"/>
      <c r="CD609" s="126"/>
      <c r="CN609" s="126"/>
      <c r="CX609" s="126"/>
      <c r="DH609" s="126"/>
      <c r="DR609" s="126"/>
      <c r="EB609" s="126"/>
      <c r="EL609" s="126"/>
      <c r="EV609" s="126"/>
      <c r="FF609" s="126"/>
      <c r="FP609" s="126"/>
      <c r="FZ609" s="126"/>
      <c r="GJ609" s="126"/>
      <c r="GT609" s="126"/>
      <c r="HD609" s="126"/>
      <c r="HN609" s="126"/>
      <c r="HX609" s="126"/>
    </row>
    <row xmlns:x14ac="http://schemas.microsoft.com/office/spreadsheetml/2009/9/ac" r="610" s="3" customFormat="true" x14ac:dyDescent="0.25">
      <c r="A610" s="387"/>
      <c r="B610" s="126"/>
      <c r="L610" s="126"/>
      <c r="V610" s="126"/>
      <c r="AF610" s="126"/>
      <c r="AP610" s="126"/>
      <c r="AZ610" s="126"/>
      <c r="BJ610" s="126"/>
      <c r="BK610" s="126"/>
      <c r="BT610" s="126"/>
      <c r="CD610" s="126"/>
      <c r="CN610" s="126"/>
      <c r="CX610" s="126"/>
      <c r="DH610" s="126"/>
      <c r="DR610" s="126"/>
      <c r="EB610" s="126"/>
      <c r="EL610" s="126"/>
      <c r="EV610" s="126"/>
      <c r="FF610" s="126"/>
      <c r="FP610" s="126"/>
      <c r="FZ610" s="126"/>
      <c r="GJ610" s="126"/>
      <c r="GT610" s="126"/>
      <c r="HD610" s="126"/>
      <c r="HN610" s="126"/>
      <c r="HX610" s="126"/>
    </row>
    <row xmlns:x14ac="http://schemas.microsoft.com/office/spreadsheetml/2009/9/ac" r="611" s="3" customFormat="true" x14ac:dyDescent="0.25">
      <c r="A611" s="387"/>
      <c r="B611" s="126"/>
      <c r="L611" s="126"/>
      <c r="V611" s="126"/>
      <c r="AF611" s="126"/>
      <c r="AP611" s="126"/>
      <c r="AZ611" s="126"/>
      <c r="BJ611" s="126"/>
      <c r="BK611" s="126"/>
      <c r="BT611" s="126"/>
      <c r="CD611" s="126"/>
      <c r="CN611" s="126"/>
      <c r="CX611" s="126"/>
      <c r="DH611" s="126"/>
      <c r="DR611" s="126"/>
      <c r="EB611" s="126"/>
      <c r="EL611" s="126"/>
      <c r="EV611" s="126"/>
      <c r="FF611" s="126"/>
      <c r="FP611" s="126"/>
      <c r="FZ611" s="126"/>
      <c r="GJ611" s="126"/>
      <c r="GT611" s="126"/>
      <c r="HD611" s="126"/>
      <c r="HN611" s="126"/>
      <c r="HX611" s="126"/>
    </row>
    <row xmlns:x14ac="http://schemas.microsoft.com/office/spreadsheetml/2009/9/ac" r="612" s="3" customFormat="true" x14ac:dyDescent="0.25">
      <c r="A612" s="387"/>
      <c r="B612" s="126"/>
      <c r="L612" s="126"/>
      <c r="V612" s="126"/>
      <c r="AF612" s="126"/>
      <c r="AP612" s="126"/>
      <c r="AZ612" s="126"/>
      <c r="BJ612" s="126"/>
      <c r="BK612" s="126"/>
      <c r="BT612" s="126"/>
      <c r="CD612" s="126"/>
      <c r="CN612" s="126"/>
      <c r="CX612" s="126"/>
      <c r="DH612" s="126"/>
      <c r="DR612" s="126"/>
      <c r="EB612" s="126"/>
      <c r="EL612" s="126"/>
      <c r="EV612" s="126"/>
      <c r="FF612" s="126"/>
      <c r="FP612" s="126"/>
      <c r="FZ612" s="126"/>
      <c r="GJ612" s="126"/>
      <c r="GT612" s="126"/>
      <c r="HD612" s="126"/>
      <c r="HN612" s="126"/>
      <c r="HX612" s="126"/>
    </row>
    <row xmlns:x14ac="http://schemas.microsoft.com/office/spreadsheetml/2009/9/ac" r="613" s="3" customFormat="true" x14ac:dyDescent="0.25">
      <c r="A613" s="387"/>
      <c r="B613" s="126"/>
      <c r="L613" s="126"/>
      <c r="V613" s="126"/>
      <c r="AF613" s="126"/>
      <c r="AP613" s="126"/>
      <c r="AZ613" s="126"/>
      <c r="BJ613" s="126"/>
      <c r="BK613" s="126"/>
      <c r="BT613" s="126"/>
      <c r="CD613" s="126"/>
      <c r="CN613" s="126"/>
      <c r="CX613" s="126"/>
      <c r="DH613" s="126"/>
      <c r="DR613" s="126"/>
      <c r="EB613" s="126"/>
      <c r="EL613" s="126"/>
      <c r="EV613" s="126"/>
      <c r="FF613" s="126"/>
      <c r="FP613" s="126"/>
      <c r="FZ613" s="126"/>
      <c r="GJ613" s="126"/>
      <c r="GT613" s="126"/>
      <c r="HD613" s="126"/>
      <c r="HN613" s="126"/>
      <c r="HX613" s="126"/>
    </row>
    <row xmlns:x14ac="http://schemas.microsoft.com/office/spreadsheetml/2009/9/ac" r="614" s="3" customFormat="true" x14ac:dyDescent="0.25">
      <c r="A614" s="387"/>
      <c r="B614" s="126"/>
      <c r="L614" s="126"/>
      <c r="V614" s="126"/>
      <c r="AF614" s="126"/>
      <c r="AP614" s="126"/>
      <c r="AZ614" s="126"/>
      <c r="BJ614" s="126"/>
      <c r="BK614" s="126"/>
      <c r="BT614" s="126"/>
      <c r="CD614" s="126"/>
      <c r="CN614" s="126"/>
      <c r="CX614" s="126"/>
      <c r="DH614" s="126"/>
      <c r="DR614" s="126"/>
      <c r="EB614" s="126"/>
      <c r="EL614" s="126"/>
      <c r="EV614" s="126"/>
      <c r="FF614" s="126"/>
      <c r="FP614" s="126"/>
      <c r="FZ614" s="126"/>
      <c r="GJ614" s="126"/>
      <c r="GT614" s="126"/>
      <c r="HD614" s="126"/>
      <c r="HN614" s="126"/>
      <c r="HX614" s="126"/>
    </row>
    <row xmlns:x14ac="http://schemas.microsoft.com/office/spreadsheetml/2009/9/ac" r="615" s="3" customFormat="true" x14ac:dyDescent="0.25">
      <c r="A615" s="387"/>
      <c r="B615" s="126"/>
      <c r="L615" s="126"/>
      <c r="V615" s="126"/>
      <c r="AF615" s="126"/>
      <c r="AP615" s="126"/>
      <c r="AZ615" s="126"/>
      <c r="BJ615" s="126"/>
      <c r="BK615" s="126"/>
      <c r="BT615" s="126"/>
      <c r="CD615" s="126"/>
      <c r="CN615" s="126"/>
      <c r="CX615" s="126"/>
      <c r="DH615" s="126"/>
      <c r="DR615" s="126"/>
      <c r="EB615" s="126"/>
      <c r="EL615" s="126"/>
      <c r="EV615" s="126"/>
      <c r="FF615" s="126"/>
      <c r="FP615" s="126"/>
      <c r="FZ615" s="126"/>
      <c r="GJ615" s="126"/>
      <c r="GT615" s="126"/>
      <c r="HD615" s="126"/>
      <c r="HN615" s="126"/>
      <c r="HX615" s="126"/>
    </row>
    <row xmlns:x14ac="http://schemas.microsoft.com/office/spreadsheetml/2009/9/ac" r="616" s="3" customFormat="true" x14ac:dyDescent="0.25">
      <c r="A616" s="387"/>
      <c r="B616" s="126"/>
      <c r="L616" s="126"/>
      <c r="V616" s="126"/>
      <c r="AF616" s="126"/>
      <c r="AP616" s="126"/>
      <c r="AZ616" s="126"/>
      <c r="BJ616" s="126"/>
      <c r="BK616" s="126"/>
      <c r="BT616" s="126"/>
      <c r="CD616" s="126"/>
      <c r="CN616" s="126"/>
      <c r="CX616" s="126"/>
      <c r="DH616" s="126"/>
      <c r="DR616" s="126"/>
      <c r="EB616" s="126"/>
      <c r="EL616" s="126"/>
      <c r="EV616" s="126"/>
      <c r="FF616" s="126"/>
      <c r="FP616" s="126"/>
      <c r="FZ616" s="126"/>
      <c r="GJ616" s="126"/>
      <c r="GT616" s="126"/>
      <c r="HD616" s="126"/>
      <c r="HN616" s="126"/>
      <c r="HX616" s="126"/>
    </row>
    <row xmlns:x14ac="http://schemas.microsoft.com/office/spreadsheetml/2009/9/ac" r="617" s="3" customFormat="true" x14ac:dyDescent="0.25">
      <c r="A617" s="387"/>
      <c r="B617" s="126"/>
      <c r="L617" s="126"/>
      <c r="V617" s="126"/>
      <c r="AF617" s="126"/>
      <c r="AP617" s="126"/>
      <c r="AZ617" s="126"/>
      <c r="BJ617" s="126"/>
      <c r="BK617" s="126"/>
      <c r="BT617" s="126"/>
      <c r="CD617" s="126"/>
      <c r="CN617" s="126"/>
      <c r="CX617" s="126"/>
      <c r="DH617" s="126"/>
      <c r="DR617" s="126"/>
      <c r="EB617" s="126"/>
      <c r="EL617" s="126"/>
      <c r="EV617" s="126"/>
      <c r="FF617" s="126"/>
      <c r="FP617" s="126"/>
      <c r="FZ617" s="126"/>
      <c r="GJ617" s="126"/>
      <c r="GT617" s="126"/>
      <c r="HD617" s="126"/>
      <c r="HN617" s="126"/>
      <c r="HX617" s="126"/>
    </row>
    <row xmlns:x14ac="http://schemas.microsoft.com/office/spreadsheetml/2009/9/ac" r="618" s="3" customFormat="true" x14ac:dyDescent="0.25">
      <c r="A618" s="387"/>
      <c r="B618" s="126"/>
      <c r="L618" s="126"/>
      <c r="V618" s="126"/>
      <c r="AF618" s="126"/>
      <c r="AP618" s="126"/>
      <c r="AZ618" s="126"/>
      <c r="BJ618" s="126"/>
      <c r="BK618" s="126"/>
      <c r="BT618" s="126"/>
      <c r="CD618" s="126"/>
      <c r="CN618" s="126"/>
      <c r="CX618" s="126"/>
      <c r="DH618" s="126"/>
      <c r="DR618" s="126"/>
      <c r="EB618" s="126"/>
      <c r="EL618" s="126"/>
      <c r="EV618" s="126"/>
      <c r="FF618" s="126"/>
      <c r="FP618" s="126"/>
      <c r="FZ618" s="126"/>
      <c r="GJ618" s="126"/>
      <c r="GT618" s="126"/>
      <c r="HD618" s="126"/>
      <c r="HN618" s="126"/>
      <c r="HX618" s="126"/>
    </row>
    <row xmlns:x14ac="http://schemas.microsoft.com/office/spreadsheetml/2009/9/ac" r="619" s="3" customFormat="true" x14ac:dyDescent="0.25">
      <c r="A619" s="387"/>
      <c r="B619" s="126"/>
      <c r="L619" s="126"/>
      <c r="V619" s="126"/>
      <c r="AF619" s="126"/>
      <c r="AP619" s="126"/>
      <c r="AZ619" s="126"/>
      <c r="BJ619" s="126"/>
      <c r="BK619" s="126"/>
      <c r="BT619" s="126"/>
      <c r="CD619" s="126"/>
      <c r="CN619" s="126"/>
      <c r="CX619" s="126"/>
      <c r="DH619" s="126"/>
      <c r="DR619" s="126"/>
      <c r="EB619" s="126"/>
      <c r="EL619" s="126"/>
      <c r="EV619" s="126"/>
      <c r="FF619" s="126"/>
      <c r="FP619" s="126"/>
      <c r="FZ619" s="126"/>
      <c r="GJ619" s="126"/>
      <c r="GT619" s="126"/>
      <c r="HD619" s="126"/>
      <c r="HN619" s="126"/>
      <c r="HX619" s="126"/>
    </row>
    <row xmlns:x14ac="http://schemas.microsoft.com/office/spreadsheetml/2009/9/ac" r="620" s="3" customFormat="true" x14ac:dyDescent="0.25">
      <c r="A620" s="387"/>
      <c r="B620" s="126"/>
      <c r="L620" s="126"/>
      <c r="V620" s="126"/>
      <c r="AF620" s="126"/>
      <c r="AP620" s="126"/>
      <c r="AZ620" s="126"/>
      <c r="BJ620" s="126"/>
      <c r="BK620" s="126"/>
      <c r="BT620" s="126"/>
      <c r="CD620" s="126"/>
      <c r="CN620" s="126"/>
      <c r="CX620" s="126"/>
      <c r="DH620" s="126"/>
      <c r="DR620" s="126"/>
      <c r="EB620" s="126"/>
      <c r="EL620" s="126"/>
      <c r="EV620" s="126"/>
      <c r="FF620" s="126"/>
      <c r="FP620" s="126"/>
      <c r="FZ620" s="126"/>
      <c r="GJ620" s="126"/>
      <c r="GT620" s="126"/>
      <c r="HD620" s="126"/>
      <c r="HN620" s="126"/>
      <c r="HX620" s="126"/>
    </row>
    <row xmlns:x14ac="http://schemas.microsoft.com/office/spreadsheetml/2009/9/ac" r="621" s="3" customFormat="true" x14ac:dyDescent="0.25">
      <c r="A621" s="387"/>
      <c r="B621" s="126"/>
      <c r="L621" s="126"/>
      <c r="V621" s="126"/>
      <c r="AF621" s="126"/>
      <c r="AP621" s="126"/>
      <c r="AZ621" s="126"/>
      <c r="BJ621" s="126"/>
      <c r="BK621" s="126"/>
      <c r="BT621" s="126"/>
      <c r="CD621" s="126"/>
      <c r="CN621" s="126"/>
      <c r="CX621" s="126"/>
      <c r="DH621" s="126"/>
      <c r="DR621" s="126"/>
      <c r="EB621" s="126"/>
      <c r="EL621" s="126"/>
      <c r="EV621" s="126"/>
      <c r="FF621" s="126"/>
      <c r="FP621" s="126"/>
      <c r="FZ621" s="126"/>
      <c r="GJ621" s="126"/>
      <c r="GT621" s="126"/>
      <c r="HD621" s="126"/>
      <c r="HN621" s="126"/>
      <c r="HX621" s="126"/>
    </row>
    <row xmlns:x14ac="http://schemas.microsoft.com/office/spreadsheetml/2009/9/ac" r="622" s="3" customFormat="true" x14ac:dyDescent="0.25">
      <c r="A622" s="387"/>
      <c r="B622" s="126"/>
      <c r="L622" s="126"/>
      <c r="V622" s="126"/>
      <c r="AF622" s="126"/>
      <c r="AP622" s="126"/>
      <c r="AZ622" s="126"/>
      <c r="BJ622" s="126"/>
      <c r="BK622" s="126"/>
      <c r="BT622" s="126"/>
      <c r="CD622" s="126"/>
      <c r="CN622" s="126"/>
      <c r="CX622" s="126"/>
      <c r="DH622" s="126"/>
      <c r="DR622" s="126"/>
      <c r="EB622" s="126"/>
      <c r="EL622" s="126"/>
      <c r="EV622" s="126"/>
      <c r="FF622" s="126"/>
      <c r="FP622" s="126"/>
      <c r="FZ622" s="126"/>
      <c r="GJ622" s="126"/>
      <c r="GT622" s="126"/>
      <c r="HD622" s="126"/>
      <c r="HN622" s="126"/>
      <c r="HX622" s="126"/>
    </row>
  </sheetData>
  <mergeCells count="13">
    <mergeCell ref="CO10:CU10"/>
    <mergeCell ref="CY10:DE10"/>
    <mergeCell ref="DI10:DO10"/>
    <mergeCell ref="A2:A3"/>
    <mergeCell ref="BK10:BQ10"/>
    <mergeCell ref="BU10:CA10"/>
    <mergeCell ref="CE10:CK10"/>
    <mergeCell ref="BA10:BG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4"/>
    <col min="3" max="7" width="11.75" style="114" customWidth="true"/>
    <col min="8" max="16384" width="9" style="114"/>
  </cols>
  <sheetData>
    <row xmlns:x14ac="http://schemas.microsoft.com/office/spreadsheetml/2009/9/ac" r="2" ht="20.25" x14ac:dyDescent="0.2">
      <c r="B2" s="110" t="str">
        <f>+Introduction!C7</f>
        <v>Colombia</v>
      </c>
      <c r="C2" s="111"/>
      <c r="D2" s="112"/>
      <c r="E2" s="112"/>
      <c r="F2" s="112"/>
      <c r="G2" s="113"/>
    </row>
    <row xmlns:x14ac="http://schemas.microsoft.com/office/spreadsheetml/2009/9/ac" r="3" x14ac:dyDescent="0.2">
      <c r="B3" s="576" t="s">
        <v>207</v>
      </c>
      <c r="C3" s="576"/>
      <c r="D3" s="576"/>
      <c r="E3" s="576"/>
      <c r="F3" s="576"/>
      <c r="G3" s="577"/>
    </row>
    <row xmlns:x14ac="http://schemas.microsoft.com/office/spreadsheetml/2009/9/ac" r="4" ht="13.5" x14ac:dyDescent="0.2">
      <c r="B4" s="115" t="s">
        <v>4</v>
      </c>
      <c r="C4" s="115" t="s">
        <v>60</v>
      </c>
      <c r="D4" s="115" t="s">
        <v>64</v>
      </c>
      <c r="E4" s="115" t="s">
        <v>61</v>
      </c>
      <c r="F4" s="115" t="s">
        <v>62</v>
      </c>
      <c r="G4" s="115" t="s">
        <v>63</v>
      </c>
    </row>
    <row xmlns:x14ac="http://schemas.microsoft.com/office/spreadsheetml/2009/9/ac" r="5" x14ac:dyDescent="0.2">
      <c r="B5" s="783">
        <v>2000</v>
      </c>
      <c r="C5" s="927">
        <v>11465908</v>
      </c>
      <c r="D5" s="928">
        <v>73.957000732421875</v>
      </c>
      <c r="E5" s="929">
        <v>2594467</v>
      </c>
      <c r="F5" s="930">
        <v>4200394</v>
      </c>
      <c r="G5" s="931">
        <v>4671047</v>
      </c>
    </row>
    <row xmlns:x14ac="http://schemas.microsoft.com/office/spreadsheetml/2009/9/ac" r="6" x14ac:dyDescent="0.2">
      <c r="B6" s="789">
        <v>2001</v>
      </c>
      <c r="C6" s="932">
        <v>11539834</v>
      </c>
      <c r="D6" s="933">
        <v>74.378997802734375</v>
      </c>
      <c r="E6" s="934">
        <v>2588990</v>
      </c>
      <c r="F6" s="935">
        <v>4237769</v>
      </c>
      <c r="G6" s="936">
        <v>4713075</v>
      </c>
    </row>
    <row xmlns:x14ac="http://schemas.microsoft.com/office/spreadsheetml/2009/9/ac" r="7" x14ac:dyDescent="0.2">
      <c r="B7" s="795">
        <v>2002</v>
      </c>
      <c r="C7" s="937">
        <v>11603953</v>
      </c>
      <c r="D7" s="938">
        <v>74.7969970703125</v>
      </c>
      <c r="E7" s="939">
        <v>2575577</v>
      </c>
      <c r="F7" s="940">
        <v>4264332</v>
      </c>
      <c r="G7" s="941">
        <v>4764044</v>
      </c>
    </row>
    <row xmlns:x14ac="http://schemas.microsoft.com/office/spreadsheetml/2009/9/ac" r="8" x14ac:dyDescent="0.2">
      <c r="B8" s="801">
        <v>2003</v>
      </c>
      <c r="C8" s="942">
        <v>11655607</v>
      </c>
      <c r="D8" s="943">
        <v>75.21099853515625</v>
      </c>
      <c r="E8" s="944">
        <v>2554700</v>
      </c>
      <c r="F8" s="945">
        <v>4279384</v>
      </c>
      <c r="G8" s="946">
        <v>4821523</v>
      </c>
    </row>
    <row xmlns:x14ac="http://schemas.microsoft.com/office/spreadsheetml/2009/9/ac" r="9" x14ac:dyDescent="0.2">
      <c r="B9" s="807">
        <v>2004</v>
      </c>
      <c r="C9" s="947">
        <v>11691814</v>
      </c>
      <c r="D9" s="948">
        <v>75.620002746582031</v>
      </c>
      <c r="E9" s="949">
        <v>2527546</v>
      </c>
      <c r="F9" s="950">
        <v>4281203</v>
      </c>
      <c r="G9" s="951">
        <v>4883065</v>
      </c>
    </row>
    <row xmlns:x14ac="http://schemas.microsoft.com/office/spreadsheetml/2009/9/ac" r="10" x14ac:dyDescent="0.2">
      <c r="B10" s="813">
        <v>2005</v>
      </c>
      <c r="C10" s="952">
        <v>11707199</v>
      </c>
      <c r="D10" s="953">
        <v>76.024002075195313</v>
      </c>
      <c r="E10" s="954">
        <v>2494290</v>
      </c>
      <c r="F10" s="955">
        <v>4271388</v>
      </c>
      <c r="G10" s="956">
        <v>4941521</v>
      </c>
    </row>
    <row xmlns:x14ac="http://schemas.microsoft.com/office/spreadsheetml/2009/9/ac" r="11" x14ac:dyDescent="0.2">
      <c r="B11" s="819">
        <v>2006</v>
      </c>
      <c r="C11" s="957">
        <v>11706854</v>
      </c>
      <c r="D11" s="958">
        <v>76.423004150390625</v>
      </c>
      <c r="E11" s="959">
        <v>2462478</v>
      </c>
      <c r="F11" s="960">
        <v>4249889</v>
      </c>
      <c r="G11" s="961">
        <v>4994487</v>
      </c>
    </row>
    <row xmlns:x14ac="http://schemas.microsoft.com/office/spreadsheetml/2009/9/ac" r="12" x14ac:dyDescent="0.2">
      <c r="B12" s="825">
        <v>2007</v>
      </c>
      <c r="C12" s="962">
        <v>11685102</v>
      </c>
      <c r="D12" s="963">
        <v>76.816001892089844</v>
      </c>
      <c r="E12" s="964">
        <v>2431042</v>
      </c>
      <c r="F12" s="965">
        <v>4218159</v>
      </c>
      <c r="G12" s="966">
        <v>5035901</v>
      </c>
    </row>
    <row xmlns:x14ac="http://schemas.microsoft.com/office/spreadsheetml/2009/9/ac" r="13" x14ac:dyDescent="0.2">
      <c r="B13" s="831">
        <v>2008</v>
      </c>
      <c r="C13" s="967">
        <v>11644630</v>
      </c>
      <c r="D13" s="968">
        <v>77.204002380371094</v>
      </c>
      <c r="E13" s="969">
        <v>2401497</v>
      </c>
      <c r="F13" s="970">
        <v>4178811</v>
      </c>
      <c r="G13" s="971">
        <v>5064322</v>
      </c>
    </row>
    <row xmlns:x14ac="http://schemas.microsoft.com/office/spreadsheetml/2009/9/ac" r="14" x14ac:dyDescent="0.2">
      <c r="B14" s="837">
        <v>2009</v>
      </c>
      <c r="C14" s="972">
        <v>11591531</v>
      </c>
      <c r="D14" s="973">
        <v>77.587005615234375</v>
      </c>
      <c r="E14" s="974">
        <v>2376874</v>
      </c>
      <c r="F14" s="975">
        <v>4134716</v>
      </c>
      <c r="G14" s="976">
        <v>5079941</v>
      </c>
    </row>
    <row xmlns:x14ac="http://schemas.microsoft.com/office/spreadsheetml/2009/9/ac" r="15" x14ac:dyDescent="0.2">
      <c r="B15" s="843">
        <v>2010</v>
      </c>
      <c r="C15" s="977">
        <v>11524678</v>
      </c>
      <c r="D15" s="978">
        <v>77.964004516601563</v>
      </c>
      <c r="E15" s="979">
        <v>2354212</v>
      </c>
      <c r="F15" s="980">
        <v>4088415</v>
      </c>
      <c r="G15" s="981">
        <v>5082051</v>
      </c>
    </row>
    <row xmlns:x14ac="http://schemas.microsoft.com/office/spreadsheetml/2009/9/ac" r="16" x14ac:dyDescent="0.2">
      <c r="B16" s="849">
        <v>2011</v>
      </c>
      <c r="C16" s="982">
        <v>11444137</v>
      </c>
      <c r="D16" s="983">
        <v>78.334999084472656</v>
      </c>
      <c r="E16" s="984">
        <v>2332551</v>
      </c>
      <c r="F16" s="985">
        <v>4041939</v>
      </c>
      <c r="G16" s="986">
        <v>5069647</v>
      </c>
    </row>
    <row xmlns:x14ac="http://schemas.microsoft.com/office/spreadsheetml/2009/9/ac" r="17" x14ac:dyDescent="0.2">
      <c r="B17" s="855">
        <v>2012</v>
      </c>
      <c r="C17" s="987">
        <v>11351551</v>
      </c>
      <c r="D17" s="988">
        <v>78.701004028320313</v>
      </c>
      <c r="E17" s="989">
        <v>2311182</v>
      </c>
      <c r="F17" s="990">
        <v>3997351</v>
      </c>
      <c r="G17" s="991">
        <v>5043018</v>
      </c>
    </row>
    <row xmlns:x14ac="http://schemas.microsoft.com/office/spreadsheetml/2009/9/ac" r="18" x14ac:dyDescent="0.2">
      <c r="B18" s="861">
        <v>2013</v>
      </c>
      <c r="C18" s="992">
        <v>11251999</v>
      </c>
      <c r="D18" s="993">
        <v>79.061004638671875</v>
      </c>
      <c r="E18" s="994">
        <v>2293075</v>
      </c>
      <c r="F18" s="995">
        <v>3953879</v>
      </c>
      <c r="G18" s="996">
        <v>5005045</v>
      </c>
    </row>
    <row xmlns:x14ac="http://schemas.microsoft.com/office/spreadsheetml/2009/9/ac" r="19" x14ac:dyDescent="0.2">
      <c r="B19" s="867">
        <v>2014</v>
      </c>
      <c r="C19" s="997">
        <v>11150365</v>
      </c>
      <c r="D19" s="998">
        <v>79.415000915527344</v>
      </c>
      <c r="E19" s="999">
        <v>2278286</v>
      </c>
      <c r="F19" s="1000">
        <v>3913370</v>
      </c>
      <c r="G19" s="1001">
        <v>4958709</v>
      </c>
    </row>
    <row xmlns:x14ac="http://schemas.microsoft.com/office/spreadsheetml/2009/9/ac" r="20" x14ac:dyDescent="0.2">
      <c r="B20" s="873">
        <v>2015</v>
      </c>
      <c r="C20" s="1002">
        <v>11053647</v>
      </c>
      <c r="D20" s="1003">
        <v>79.763999938964844</v>
      </c>
      <c r="E20" s="1004">
        <v>2267318</v>
      </c>
      <c r="F20" s="1005">
        <v>3878209</v>
      </c>
      <c r="G20" s="1006">
        <v>4908120</v>
      </c>
    </row>
    <row xmlns:x14ac="http://schemas.microsoft.com/office/spreadsheetml/2009/9/ac" r="21" x14ac:dyDescent="0.2">
      <c r="B21" s="879">
        <v>2016</v>
      </c>
      <c r="C21" s="1007">
        <v>10978573</v>
      </c>
      <c r="D21" s="1008">
        <v>80.108001708984375</v>
      </c>
      <c r="E21" s="1009">
        <v>2263445</v>
      </c>
      <c r="F21" s="1010">
        <v>3853185</v>
      </c>
      <c r="G21" s="1011">
        <v>4861943</v>
      </c>
    </row>
    <row xmlns:x14ac="http://schemas.microsoft.com/office/spreadsheetml/2009/9/ac" r="22" x14ac:dyDescent="0.2">
      <c r="B22" s="885">
        <v>2017</v>
      </c>
      <c r="C22" s="1012">
        <v>10930547</v>
      </c>
      <c r="D22" s="1013">
        <v>80.445999145507813</v>
      </c>
      <c r="E22" s="1014">
        <v>2267366</v>
      </c>
      <c r="F22" s="1015">
        <v>3840687</v>
      </c>
      <c r="G22" s="1016">
        <v>4822494</v>
      </c>
    </row>
    <row xmlns:x14ac="http://schemas.microsoft.com/office/spreadsheetml/2009/9/ac" r="23" x14ac:dyDescent="0.2">
      <c r="B23" s="891">
        <v>2018</v>
      </c>
      <c r="C23" s="1017">
        <v>10944848</v>
      </c>
      <c r="D23" s="1018">
        <v>80.777999877929688</v>
      </c>
      <c r="E23" s="1019">
        <v>2288694</v>
      </c>
      <c r="F23" s="1020">
        <v>3853057</v>
      </c>
      <c r="G23" s="1021">
        <v>4803097</v>
      </c>
    </row>
    <row xmlns:x14ac="http://schemas.microsoft.com/office/spreadsheetml/2009/9/ac" r="24" x14ac:dyDescent="0.2">
      <c r="B24" s="897">
        <v>2019</v>
      </c>
      <c r="C24" s="1022">
        <v>11043308</v>
      </c>
      <c r="D24" s="1023">
        <v>81.103996276855469</v>
      </c>
      <c r="E24" s="1024">
        <v>2331488</v>
      </c>
      <c r="F24" s="1025">
        <v>3899198</v>
      </c>
      <c r="G24" s="1026">
        <v>4812622</v>
      </c>
    </row>
    <row xmlns:x14ac="http://schemas.microsoft.com/office/spreadsheetml/2009/9/ac" r="25" x14ac:dyDescent="0.2">
      <c r="B25" s="903">
        <v>2020</v>
      </c>
      <c r="C25" s="1027">
        <v>11044930</v>
      </c>
      <c r="D25" s="1028">
        <v>81.425003051757813</v>
      </c>
      <c r="E25" s="1029">
        <v>2336318</v>
      </c>
      <c r="F25" s="1030">
        <v>3916135</v>
      </c>
      <c r="G25" s="1031">
        <v>4792477</v>
      </c>
    </row>
    <row xmlns:x14ac="http://schemas.microsoft.com/office/spreadsheetml/2009/9/ac" r="26" x14ac:dyDescent="0.2">
      <c r="B26" s="909">
        <v>2021</v>
      </c>
      <c r="C26" s="1032">
        <v>11062176</v>
      </c>
      <c r="D26" s="1033">
        <v>81.739997863769531</v>
      </c>
      <c r="E26" s="1034">
        <v>2344264</v>
      </c>
      <c r="F26" s="1035">
        <v>3935384</v>
      </c>
      <c r="G26" s="1036">
        <v>4782528</v>
      </c>
    </row>
    <row xmlns:x14ac="http://schemas.microsoft.com/office/spreadsheetml/2009/9/ac" r="27" x14ac:dyDescent="0.2">
      <c r="B27" s="915">
        <v>2022</v>
      </c>
      <c r="C27" s="916">
        <v>11063196</v>
      </c>
      <c r="D27" s="917">
        <v>82.050003051757813</v>
      </c>
      <c r="E27" s="918">
        <v>2339162</v>
      </c>
      <c r="F27" s="919">
        <v>3949675</v>
      </c>
      <c r="G27" s="920">
        <v>4774359</v>
      </c>
    </row>
    <row xmlns:x14ac="http://schemas.microsoft.com/office/spreadsheetml/2009/9/ac" r="28" x14ac:dyDescent="0.2">
      <c r="B28" s="921">
        <v>2023</v>
      </c>
      <c r="C28" s="922">
        <v>10408276</v>
      </c>
      <c r="D28" s="923">
        <v>82.353996276855469</v>
      </c>
      <c r="E28" s="924">
        <v>2204736</v>
      </c>
      <c r="F28" s="925">
        <v>3684141</v>
      </c>
      <c r="G28" s="926">
        <v>4519399</v>
      </c>
    </row>
    <row xmlns:x14ac="http://schemas.microsoft.com/office/spreadsheetml/2009/9/ac" r="29" x14ac:dyDescent="0.2">
      <c r="B29" s="190">
        <v>2024</v>
      </c>
      <c r="C29" s="352"/>
      <c r="D29" s="353"/>
      <c r="E29" s="354"/>
      <c r="F29" s="355"/>
      <c r="G29" s="356"/>
    </row>
    <row xmlns:x14ac="http://schemas.microsoft.com/office/spreadsheetml/2009/9/ac" r="30" x14ac:dyDescent="0.2">
      <c r="B30" s="189">
        <v>2025</v>
      </c>
      <c r="C30" s="352"/>
      <c r="D30" s="353"/>
      <c r="E30" s="354"/>
      <c r="F30" s="355"/>
      <c r="G30" s="356"/>
    </row>
    <row xmlns:x14ac="http://schemas.microsoft.com/office/spreadsheetml/2009/9/ac" r="31" x14ac:dyDescent="0.2">
      <c r="B31" s="190">
        <v>2026</v>
      </c>
      <c r="C31" s="352"/>
      <c r="D31" s="353"/>
      <c r="E31" s="354"/>
      <c r="F31" s="355"/>
      <c r="G31" s="356"/>
    </row>
    <row xmlns:x14ac="http://schemas.microsoft.com/office/spreadsheetml/2009/9/ac" r="32" x14ac:dyDescent="0.2">
      <c r="B32" s="189">
        <v>2027</v>
      </c>
      <c r="C32" s="352"/>
      <c r="D32" s="353"/>
      <c r="E32" s="354"/>
      <c r="F32" s="355"/>
      <c r="G32" s="356"/>
    </row>
    <row xmlns:x14ac="http://schemas.microsoft.com/office/spreadsheetml/2009/9/ac" r="33" x14ac:dyDescent="0.2">
      <c r="B33" s="190">
        <v>2028</v>
      </c>
      <c r="C33" s="352"/>
      <c r="D33" s="353"/>
      <c r="E33" s="354"/>
      <c r="F33" s="355"/>
      <c r="G33" s="356"/>
    </row>
    <row xmlns:x14ac="http://schemas.microsoft.com/office/spreadsheetml/2009/9/ac" r="34" x14ac:dyDescent="0.2">
      <c r="B34" s="189">
        <v>2029</v>
      </c>
      <c r="C34" s="352"/>
      <c r="D34" s="353"/>
      <c r="E34" s="354"/>
      <c r="F34" s="355"/>
      <c r="G34" s="356"/>
    </row>
    <row xmlns:x14ac="http://schemas.microsoft.com/office/spreadsheetml/2009/9/ac" r="35" x14ac:dyDescent="0.2">
      <c r="B35" s="190">
        <v>2030</v>
      </c>
      <c r="C35" s="194"/>
      <c r="D35" s="191"/>
      <c r="E35" s="195"/>
      <c r="F35" s="192"/>
      <c r="G35" s="193"/>
    </row>
    <row xmlns:x14ac="http://schemas.microsoft.com/office/spreadsheetml/2009/9/ac" r="36" ht="14.25" x14ac:dyDescent="0.2">
      <c r="B36" s="118" t="s">
        <v>215</v>
      </c>
      <c r="G36" s="116"/>
    </row>
    <row xmlns:x14ac="http://schemas.microsoft.com/office/spreadsheetml/2009/9/ac" r="37" ht="14.25" x14ac:dyDescent="0.2">
      <c r="B37" s="118" t="s">
        <v>240</v>
      </c>
    </row>
    <row xmlns:x14ac="http://schemas.microsoft.com/office/spreadsheetml/2009/9/ac" r="38" ht="14.25" x14ac:dyDescent="0.2">
      <c r="B38" s="118" t="s">
        <v>284</v>
      </c>
    </row>
    <row xmlns:x14ac="http://schemas.microsoft.com/office/spreadsheetml/2009/9/ac" r="39" x14ac:dyDescent="0.2">
      <c r="B39" s="412" t="s">
        <v>241</v>
      </c>
    </row>
    <row xmlns:x14ac="http://schemas.microsoft.com/office/spreadsheetml/2009/9/ac" r="41" x14ac:dyDescent="0.2">
      <c r="B41" s="11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D04A-FB8F-485C-ABC5-FAF5F0A4AFE7}">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7" customWidth="true"/>
  </cols>
  <sheetData>
    <row xmlns:x14ac="http://schemas.microsoft.com/office/spreadsheetml/2009/9/ac" r="2" ht="33" customHeight="true" x14ac:dyDescent="0.25">
      <c r="B2" s="578" t="s">
        <v>250</v>
      </c>
      <c r="C2" s="578"/>
    </row>
    <row xmlns:x14ac="http://schemas.microsoft.com/office/spreadsheetml/2009/9/ac" r="3" ht="6" customHeight="true" x14ac:dyDescent="0.25">
      <c r="B3" s="366"/>
    </row>
    <row xmlns:x14ac="http://schemas.microsoft.com/office/spreadsheetml/2009/9/ac" r="4" ht="30" customHeight="true" x14ac:dyDescent="0.25">
      <c r="B4" s="368" t="s">
        <v>251</v>
      </c>
      <c r="C4" s="369" t="s">
        <v>252</v>
      </c>
    </row>
    <row xmlns:x14ac="http://schemas.microsoft.com/office/spreadsheetml/2009/9/ac" r="5" ht="30" customHeight="true" x14ac:dyDescent="0.25">
      <c r="B5" s="368" t="s">
        <v>48</v>
      </c>
      <c r="C5" s="369" t="s">
        <v>253</v>
      </c>
    </row>
    <row xmlns:x14ac="http://schemas.microsoft.com/office/spreadsheetml/2009/9/ac" r="6" ht="30" customHeight="true" x14ac:dyDescent="0.25">
      <c r="B6" s="368" t="s">
        <v>254</v>
      </c>
      <c r="C6" s="369" t="s">
        <v>255</v>
      </c>
    </row>
    <row xmlns:x14ac="http://schemas.microsoft.com/office/spreadsheetml/2009/9/ac" r="7" ht="30" customHeight="true" x14ac:dyDescent="0.25">
      <c r="B7" s="368" t="s">
        <v>256</v>
      </c>
      <c r="C7" s="369" t="s">
        <v>257</v>
      </c>
    </row>
    <row xmlns:x14ac="http://schemas.microsoft.com/office/spreadsheetml/2009/9/ac" r="8" ht="30" customHeight="true" x14ac:dyDescent="0.25">
      <c r="B8" s="368" t="s">
        <v>144</v>
      </c>
      <c r="C8" s="369" t="s">
        <v>258</v>
      </c>
    </row>
    <row xmlns:x14ac="http://schemas.microsoft.com/office/spreadsheetml/2009/9/ac" r="9" ht="30" customHeight="true" x14ac:dyDescent="0.25">
      <c r="B9" s="368" t="s">
        <v>259</v>
      </c>
      <c r="C9" s="369" t="s">
        <v>260</v>
      </c>
    </row>
    <row xmlns:x14ac="http://schemas.microsoft.com/office/spreadsheetml/2009/9/ac" r="10" ht="30" customHeight="true" x14ac:dyDescent="0.25">
      <c r="B10" s="368" t="s">
        <v>148</v>
      </c>
      <c r="C10" s="369" t="s">
        <v>261</v>
      </c>
    </row>
    <row xmlns:x14ac="http://schemas.microsoft.com/office/spreadsheetml/2009/9/ac" r="11" s="372" customFormat="true" ht="6.75" customHeight="true" x14ac:dyDescent="0.25">
      <c r="B11" s="370"/>
      <c r="C11" s="371"/>
    </row>
    <row xmlns:x14ac="http://schemas.microsoft.com/office/spreadsheetml/2009/9/ac" r="12" s="374" customFormat="true" ht="11.25" x14ac:dyDescent="0.2">
      <c r="B12" s="373" t="s">
        <v>262</v>
      </c>
    </row>
    <row xmlns:x14ac="http://schemas.microsoft.com/office/spreadsheetml/2009/9/ac" r="13" x14ac:dyDescent="0.25">
      <c r="B13" s="373" t="s">
        <v>279</v>
      </c>
    </row>
    <row xmlns:x14ac="http://schemas.microsoft.com/office/spreadsheetml/2009/9/ac" r="14" x14ac:dyDescent="0.25">
      <c r="B14" s="375" t="s">
        <v>263</v>
      </c>
    </row>
    <row xmlns:x14ac="http://schemas.microsoft.com/office/spreadsheetml/2009/9/ac" r="15" ht="76.5" customHeight="true" x14ac:dyDescent="0.25">
      <c r="B15" s="579" t="s">
        <v>264</v>
      </c>
      <c r="C15" s="57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94F1C-7D7F-4CB5-A616-4C951F6AA00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1" customWidth="true"/>
    <col min="2" max="2" width="12.375" style="581" customWidth="true"/>
    <col min="3" max="8" width="9" style="581" customWidth="true"/>
    <col min="9" max="9" width="12.375" style="581" customWidth="true"/>
    <col min="10" max="15" width="9" style="581" customWidth="true"/>
    <col min="16" max="16" width="12.375" style="581" customWidth="true"/>
    <col min="17" max="22" width="9" style="581" customWidth="true"/>
    <col min="23" max="38" width="9" style="581"/>
    <col min="39" max="16384" width="9" style="589"/>
  </cols>
  <sheetData>
    <row xmlns:x14ac="http://schemas.microsoft.com/office/spreadsheetml/2009/9/ac" r="1" s="581" customFormat="true" x14ac:dyDescent="0.2">
      <c r="A1" s="580" t="s">
        <v>150</v>
      </c>
      <c r="B1" s="580"/>
      <c r="C1" s="580"/>
      <c r="D1" s="580"/>
      <c r="E1" s="580"/>
      <c r="F1" s="580"/>
      <c r="G1" s="580"/>
      <c r="H1" s="580"/>
      <c r="I1" s="580"/>
      <c r="J1" s="580"/>
      <c r="K1" s="580"/>
      <c r="L1" s="580"/>
      <c r="M1" s="580"/>
      <c r="N1" s="580"/>
      <c r="O1" s="580"/>
      <c r="P1" s="580"/>
      <c r="Q1" s="580"/>
      <c r="R1" s="580"/>
      <c r="S1" s="580"/>
      <c r="T1" s="580"/>
      <c r="U1" s="580"/>
      <c r="V1" s="580"/>
    </row>
    <row xmlns:x14ac="http://schemas.microsoft.com/office/spreadsheetml/2009/9/ac" r="2" s="581" customFormat="true" x14ac:dyDescent="0.2">
      <c r="A2" s="580"/>
      <c r="B2" s="580"/>
      <c r="C2" s="580"/>
      <c r="D2" s="580"/>
      <c r="E2" s="580"/>
      <c r="F2" s="580"/>
      <c r="G2" s="580"/>
      <c r="H2" s="580"/>
      <c r="I2" s="580"/>
      <c r="J2" s="580"/>
      <c r="K2" s="580"/>
      <c r="L2" s="580"/>
      <c r="M2" s="580"/>
      <c r="N2" s="580"/>
      <c r="O2" s="580"/>
      <c r="P2" s="580"/>
      <c r="Q2" s="580"/>
      <c r="R2" s="580"/>
      <c r="S2" s="580"/>
      <c r="T2" s="580"/>
      <c r="U2" s="580"/>
      <c r="V2" s="580"/>
    </row>
    <row xmlns:x14ac="http://schemas.microsoft.com/office/spreadsheetml/2009/9/ac" r="3" s="581" customFormat="true" ht="18" x14ac:dyDescent="0.2">
      <c r="A3" s="582"/>
      <c r="B3" s="582"/>
      <c r="C3" s="582"/>
      <c r="D3" s="582"/>
      <c r="E3" s="582"/>
      <c r="F3" s="582"/>
      <c r="G3" s="582"/>
      <c r="H3" s="582"/>
      <c r="I3" s="582"/>
      <c r="J3" s="582"/>
      <c r="K3" s="582"/>
      <c r="L3" s="582"/>
      <c r="M3" s="582"/>
      <c r="N3" s="582"/>
      <c r="O3" s="582"/>
      <c r="P3" s="582"/>
      <c r="Q3" s="582"/>
      <c r="R3" s="582"/>
      <c r="S3" s="582"/>
      <c r="T3" s="582"/>
      <c r="U3" s="582"/>
      <c r="V3" s="582"/>
    </row>
    <row xmlns:x14ac="http://schemas.microsoft.com/office/spreadsheetml/2009/9/ac" r="4" ht="15.75" x14ac:dyDescent="0.25">
      <c r="B4" s="583" t="s">
        <v>13</v>
      </c>
      <c r="E4" s="584"/>
      <c r="I4" s="585" t="s">
        <v>14</v>
      </c>
      <c r="P4" s="586" t="s">
        <v>15</v>
      </c>
    </row>
    <row xmlns:x14ac="http://schemas.microsoft.com/office/spreadsheetml/2009/9/ac" r="6" x14ac:dyDescent="0.2">
      <c r="G6" s="587"/>
      <c r="H6" s="587"/>
      <c r="I6" s="587"/>
      <c r="K6" s="587"/>
      <c r="L6" s="587"/>
    </row>
    <row xmlns:x14ac="http://schemas.microsoft.com/office/spreadsheetml/2009/9/ac" r="7" ht="15.75" x14ac:dyDescent="0.2">
      <c r="G7" s="587"/>
      <c r="H7" s="587"/>
      <c r="I7" s="587"/>
      <c r="K7" s="588"/>
      <c r="L7" s="587"/>
    </row>
    <row xmlns:x14ac="http://schemas.microsoft.com/office/spreadsheetml/2009/9/ac" r="8" x14ac:dyDescent="0.2">
      <c r="G8" s="587"/>
      <c r="H8" s="587"/>
      <c r="I8" s="587"/>
      <c r="K8" s="587"/>
      <c r="L8" s="587"/>
    </row>
    <row xmlns:x14ac="http://schemas.microsoft.com/office/spreadsheetml/2009/9/ac" r="9" x14ac:dyDescent="0.2">
      <c r="G9" s="587"/>
      <c r="H9" s="587"/>
      <c r="I9" s="587"/>
      <c r="K9" s="587"/>
      <c r="L9" s="587"/>
    </row>
    <row xmlns:x14ac="http://schemas.microsoft.com/office/spreadsheetml/2009/9/ac" r="10" x14ac:dyDescent="0.2">
      <c r="G10" s="587"/>
      <c r="H10" s="587"/>
      <c r="I10" s="587"/>
      <c r="K10" s="587"/>
      <c r="L10" s="587"/>
    </row>
    <row xmlns:x14ac="http://schemas.microsoft.com/office/spreadsheetml/2009/9/ac" r="11" x14ac:dyDescent="0.2">
      <c r="G11" s="587"/>
      <c r="H11" s="587"/>
      <c r="I11" s="587"/>
      <c r="K11" s="587"/>
      <c r="L11" s="587"/>
    </row>
    <row xmlns:x14ac="http://schemas.microsoft.com/office/spreadsheetml/2009/9/ac" r="12" x14ac:dyDescent="0.2">
      <c r="G12" s="587"/>
      <c r="H12" s="587"/>
      <c r="I12" s="587"/>
      <c r="K12" s="587"/>
      <c r="L12" s="587"/>
    </row>
    <row xmlns:x14ac="http://schemas.microsoft.com/office/spreadsheetml/2009/9/ac" r="13" x14ac:dyDescent="0.2">
      <c r="G13" s="587"/>
      <c r="H13" s="587"/>
      <c r="I13" s="587"/>
      <c r="K13" s="587"/>
      <c r="L13" s="587"/>
    </row>
    <row xmlns:x14ac="http://schemas.microsoft.com/office/spreadsheetml/2009/9/ac" r="14" x14ac:dyDescent="0.2">
      <c r="G14" s="587"/>
      <c r="H14" s="587"/>
      <c r="I14" s="587"/>
      <c r="K14" s="587"/>
      <c r="L14" s="587"/>
    </row>
    <row xmlns:x14ac="http://schemas.microsoft.com/office/spreadsheetml/2009/9/ac" r="15" x14ac:dyDescent="0.2">
      <c r="G15" s="587"/>
      <c r="H15" s="587"/>
      <c r="I15" s="587"/>
      <c r="K15" s="587"/>
      <c r="L15" s="587"/>
    </row>
    <row xmlns:x14ac="http://schemas.microsoft.com/office/spreadsheetml/2009/9/ac" r="16" x14ac:dyDescent="0.2">
      <c r="G16" s="587"/>
      <c r="H16" s="587"/>
      <c r="I16" s="587"/>
      <c r="K16" s="587"/>
      <c r="L16" s="587"/>
    </row>
    <row xmlns:x14ac="http://schemas.microsoft.com/office/spreadsheetml/2009/9/ac" r="17" x14ac:dyDescent="0.2">
      <c r="G17" s="587"/>
      <c r="H17" s="587"/>
      <c r="I17" s="587"/>
      <c r="K17" s="587"/>
      <c r="L17" s="587"/>
    </row>
    <row xmlns:x14ac="http://schemas.microsoft.com/office/spreadsheetml/2009/9/ac" r="18" x14ac:dyDescent="0.2">
      <c r="G18" s="587"/>
      <c r="H18" s="587"/>
      <c r="I18" s="587"/>
      <c r="K18" s="587"/>
      <c r="L18" s="587"/>
    </row>
    <row xmlns:x14ac="http://schemas.microsoft.com/office/spreadsheetml/2009/9/ac" r="19" x14ac:dyDescent="0.2">
      <c r="G19" s="587"/>
      <c r="H19" s="587"/>
      <c r="I19" s="587"/>
      <c r="K19" s="587"/>
      <c r="L19" s="587"/>
    </row>
    <row xmlns:x14ac="http://schemas.microsoft.com/office/spreadsheetml/2009/9/ac" r="20" x14ac:dyDescent="0.2">
      <c r="G20" s="587"/>
      <c r="H20" s="587"/>
      <c r="I20" s="587"/>
      <c r="K20" s="587"/>
      <c r="L20" s="587"/>
    </row>
    <row xmlns:x14ac="http://schemas.microsoft.com/office/spreadsheetml/2009/9/ac" r="21" x14ac:dyDescent="0.2">
      <c r="G21" s="587"/>
      <c r="H21" s="587"/>
      <c r="I21" s="587"/>
      <c r="K21" s="587"/>
      <c r="L21" s="587"/>
    </row>
    <row xmlns:x14ac="http://schemas.microsoft.com/office/spreadsheetml/2009/9/ac" r="23" x14ac:dyDescent="0.2">
      <c r="B23" s="590"/>
    </row>
    <row xmlns:x14ac="http://schemas.microsoft.com/office/spreadsheetml/2009/9/ac" r="25" x14ac:dyDescent="0.2">
      <c r="B25" s="591"/>
      <c r="C25" s="591" t="str">
        <f>+IF(OR((C28="National*"),(D28="Urban*"),(E28="Rural*"),(F28="Pre-primary*"),(G28="Primary*"),(H28="Secondary^"),(C28="National*^"),(D28="Urban*^"),(E28="Rural*^"),(F28="Pre-primary*^"),(G28="Primary*^"),(H28="Secondary*^")),"*No basic service estimate available","")</f>
        <v>*No basic service estimate available</v>
      </c>
      <c r="J25" s="591" t="str">
        <f>+IF(OR((J28="National*"),(K28="Urban*"),(L28="Rural*"),(M28="Pre-primary*"),(N28="Primary*"),(O28="Secondary^"),(J28="National*^"),(K28="Urban*^"),(L28="Rural*^"),(M28="Pre-primary*^"),(N28="Primary*^"),(O28="Secondary*^")),"*No basic service estimate available","")</f>
        <v>*No basic service estimate available</v>
      </c>
      <c r="Q25" s="59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0"/>
      <c r="C26" s="591" t="str">
        <f>+IF(OR((C28="National*^"),(D28="Urban*^"),(E28="Rural*^"),(F28="Pre-primary*^"),(G28="Primary*^"),(H28="Secondary*^")),"^Facilities that cannot be classified as improved or unimproved are treated as limited","")</f>
        <v/>
      </c>
      <c r="J26" s="591" t="str">
        <f>+IF(OR((J28="National*^"),(K28="Urban*^"),(L28="Rural*^"),(M28="Pre-primary*^"),(N28="Primary*^"),(O28="Secondary*^")),"^Facilities that cannot be classified as improved or unimproved are treated as limited","")</f>
        <v/>
      </c>
      <c r="Q26" s="591" t="str">
        <f>+IF(OR((Q28="National*^"),(R28="Urban*^"),(S28="Rural*^"),(T28="Pre-primary*^"),(U28="Primary*^"),(V28="Secondary*^")),"^Facilities that cannot be classified as having water or not are treated as limited","")</f>
        <v/>
      </c>
    </row>
    <row xmlns:x14ac="http://schemas.microsoft.com/office/spreadsheetml/2009/9/ac" r="27" x14ac:dyDescent="0.2">
      <c r="B27" s="592" t="str">
        <f>+Introduction!C7</f>
        <v>Colombia</v>
      </c>
      <c r="C27" s="593" t="s">
        <v>234</v>
      </c>
      <c r="D27" s="593"/>
      <c r="E27" s="593"/>
      <c r="F27" s="593"/>
      <c r="G27" s="593"/>
      <c r="H27" s="593"/>
      <c r="I27" s="594" t="str">
        <f>+B27</f>
        <v>Colombia</v>
      </c>
      <c r="J27" s="595" t="s">
        <v>14</v>
      </c>
      <c r="K27" s="596"/>
      <c r="L27" s="596"/>
      <c r="M27" s="596"/>
      <c r="N27" s="596"/>
      <c r="O27" s="596"/>
      <c r="P27" s="597" t="str">
        <f>+B27</f>
        <v>Colombia</v>
      </c>
      <c r="Q27" s="598" t="s">
        <v>15</v>
      </c>
      <c r="R27" s="598"/>
      <c r="S27" s="598"/>
      <c r="T27" s="598"/>
      <c r="U27" s="598"/>
      <c r="V27" s="599"/>
      <c r="AM27" s="581"/>
      <c r="AN27" s="581"/>
      <c r="AO27" s="581"/>
      <c r="AP27" s="581"/>
      <c r="AQ27" s="581"/>
      <c r="AR27" s="581"/>
      <c r="AS27" s="581"/>
      <c r="AT27" s="581"/>
      <c r="AU27" s="581"/>
    </row>
    <row xmlns:x14ac="http://schemas.microsoft.com/office/spreadsheetml/2009/9/ac" r="28" x14ac:dyDescent="0.2">
      <c r="B28" s="600"/>
      <c r="C28" s="601" t="str">
        <f>IF(AND(C30=0.0000000001,C31=0.0000000001,C32=0.0000000001), "National*",IF(AND(C30=0.0000000001,ISNUMBER(C32)),"National*", "National"))</f>
        <v>National*</v>
      </c>
      <c r="D28" s="602" t="str">
        <f>IF(AND(D30=0.0000000001,D31=0.0000000001,D32=0.0000000001), "Urban*",IF(AND(D30=0.0000000001,ISNUMBER(D32)),"Urban*", "Urban"))</f>
        <v>Urban*</v>
      </c>
      <c r="E28" s="602" t="str">
        <f>IF(AND(E30=0.0000000001,E31=0.0000000001,E32=0.0000000001), "Rural*",IF(AND(E30=0.0000000001,ISNUMBER(E32)),"Rural*", "Rural"))</f>
        <v>Rural</v>
      </c>
      <c r="F28" s="602" t="str">
        <f>IF(AND(F30=0.0000000001,F31=0.0000000001,F32=0.0000000001), "Pre-primary*",IF(AND(F30=0.0000000001,ISNUMBER(F32)),"Pre-primary*", "Pre-primary"))</f>
        <v>Pre-primary*</v>
      </c>
      <c r="G28" s="602" t="str">
        <f>IF(AND(G30=0.0000000001,G31=0.0000000001,G32=0.0000000001), "Primary*",IF(AND(G30=0.0000000001,ISNUMBER(G32)),"Primary*", "Primary"))</f>
        <v>Primary*</v>
      </c>
      <c r="H28" s="602" t="str">
        <f>IF(AND(H30=0.0000000001,H31=0.0000000001,H32=0.0000000001), "Secondary*",IF(AND(H30=0.0000000001,ISNUMBER(H32)),"Secondary*", "Secondary"))</f>
        <v>Secondary*</v>
      </c>
      <c r="I28" s="600"/>
      <c r="J28" s="603" t="str">
        <f>IF(AND(J30=0.0000000001,J31=0.0000000001,J32=0.0000000001), "National*",IF(AND(J30=0.0000000001,ISNUMBER(J32)),"National*", "National"))</f>
        <v>National</v>
      </c>
      <c r="K28" s="602" t="str">
        <f>IF(AND(K30=0.0000000001,K31=0.0000000001,K32=0.0000000001), "Urban*",IF(AND(K30=0.0000000001,ISNUMBER(K32)),"Urban*", "Urban"))</f>
        <v>Urban</v>
      </c>
      <c r="L28" s="602" t="str">
        <f>IF(AND(L30=0.0000000001,L31=0.0000000001,L32=0.0000000001), "Rural*",IF(AND(L30=0.0000000001,ISNUMBER(L32)),"Rural*", "Rural"))</f>
        <v>Rural</v>
      </c>
      <c r="M28" s="602" t="str">
        <f>IF(AND(M30=0.0000000001,M31=0.0000000001,M32=0.0000000001), "Pre-primary*",IF(AND(M30=0.0000000001,ISNUMBER(M32)),"Pre-primary*", "Pre-primary"))</f>
        <v>Pre-primary*</v>
      </c>
      <c r="N28" s="602" t="str">
        <f>IF(AND(N30=0.0000000001,N31=0.0000000001,N32=0.0000000001), "Primary*",IF(AND(N30=0.0000000001,ISNUMBER(N32)),"Primary*", "Primary"))</f>
        <v>Primary</v>
      </c>
      <c r="O28" s="602" t="str">
        <f>IF(AND(O30=0.0000000001,O31=0.0000000001,O32=0.0000000001), "Secondary*",IF(AND(O30=0.0000000001,ISNUMBER(O32)),"Secondary*", "Secondary"))</f>
        <v>Secondary</v>
      </c>
      <c r="P28" s="604"/>
      <c r="Q28" s="605" t="str">
        <f>IF(AND(Q30=0.0000000001,Q31=0.0000000001,Q32=0.0000000001), "National*",IF(AND(Q30=0.0000000001,ISNUMBER(Q32)),"National*", "National"))</f>
        <v>National</v>
      </c>
      <c r="R28" s="602" t="str">
        <f>IF(AND(R30=0.0000000001,R31=0.0000000001,R32=0.0000000001), "Urban*",IF(AND(R30=0.0000000001,ISNUMBER(R32)),"Urban*", "Urban"))</f>
        <v>Urban*</v>
      </c>
      <c r="S28" s="602" t="str">
        <f>IF(AND(S30=0.0000000001,S31=0.0000000001,S32=0.0000000001), "Rural*",IF(AND(S30=0.0000000001,ISNUMBER(S32)),"Rural*", "Rural"))</f>
        <v>Rural</v>
      </c>
      <c r="T28" s="602" t="str">
        <f>IF(AND(T30=0.0000000001,T31=0.0000000001,T32=0.0000000001), "Pre-primary*",IF(AND(T30=0.0000000001,ISNUMBER(T32)),"Pre-primary*", "Pre-primary"))</f>
        <v>Pre-primary*</v>
      </c>
      <c r="U28" s="602" t="str">
        <f>IF(AND(U30=0.0000000001,U31=0.0000000001,U32=0.0000000001), "Primary*",IF(AND(U30=0.0000000001,ISNUMBER(U32)),"Primary*", "Primary"))</f>
        <v>Primary</v>
      </c>
      <c r="V28" s="606" t="str">
        <f>IF(AND(V30=0.0000000001,V31=0.0000000001,V32=0.0000000001), "Secondary*",IF(AND(V30=0.0000000001,ISNUMBER(V32)),"Secondary*", "Secondary"))</f>
        <v>Secondary</v>
      </c>
      <c r="AM28" s="581"/>
      <c r="AN28" s="581"/>
      <c r="AO28" s="581"/>
      <c r="AP28" s="581"/>
      <c r="AQ28" s="581"/>
      <c r="AR28" s="581"/>
      <c r="AS28" s="581"/>
      <c r="AT28" s="581"/>
      <c r="AU28" s="581"/>
    </row>
    <row xmlns:x14ac="http://schemas.microsoft.com/office/spreadsheetml/2009/9/ac" r="29" ht="15.75" thickBot="true" x14ac:dyDescent="0.25">
      <c r="B29" s="600"/>
      <c r="C29" s="607">
        <f>IF(ISNUMBER(Regressions!B4), Regressions!B4, "-")</f>
        <v>2023</v>
      </c>
      <c r="D29" s="608">
        <f>C29</f>
        <v>2023</v>
      </c>
      <c r="E29" s="608">
        <f>D29</f>
        <v>2023</v>
      </c>
      <c r="F29" s="608">
        <f>E29</f>
        <v>2023</v>
      </c>
      <c r="G29" s="608">
        <f>F29</f>
        <v>2023</v>
      </c>
      <c r="H29" s="608">
        <f>F29</f>
        <v>2023</v>
      </c>
      <c r="I29" s="600"/>
      <c r="J29" s="609">
        <f>IF(ISNUMBER(Regressions!K4), Regressions!K4, "-")</f>
        <v>2023</v>
      </c>
      <c r="K29" s="610">
        <f>J29</f>
        <v>2023</v>
      </c>
      <c r="L29" s="610">
        <f>K29</f>
        <v>2023</v>
      </c>
      <c r="M29" s="610">
        <f>L29</f>
        <v>2023</v>
      </c>
      <c r="N29" s="610">
        <f>M29</f>
        <v>2023</v>
      </c>
      <c r="O29" s="610">
        <f>M29</f>
        <v>2023</v>
      </c>
      <c r="P29" s="604"/>
      <c r="Q29" s="611">
        <f>IF(ISNUMBER(Regressions!T4), Regressions!T4, "-")</f>
        <v>2023</v>
      </c>
      <c r="R29" s="612">
        <f>Q29</f>
        <v>2023</v>
      </c>
      <c r="S29" s="612">
        <f>R29</f>
        <v>2023</v>
      </c>
      <c r="T29" s="612">
        <f>S29</f>
        <v>2023</v>
      </c>
      <c r="U29" s="612">
        <f>T29</f>
        <v>2023</v>
      </c>
      <c r="V29" s="613">
        <f>T29</f>
        <v>2023</v>
      </c>
      <c r="AM29" s="581"/>
      <c r="AN29" s="581"/>
      <c r="AO29" s="581"/>
      <c r="AP29" s="581"/>
      <c r="AQ29" s="581"/>
      <c r="AR29" s="581"/>
      <c r="AS29" s="581"/>
      <c r="AT29" s="581"/>
      <c r="AU29" s="581"/>
    </row>
    <row xmlns:x14ac="http://schemas.microsoft.com/office/spreadsheetml/2009/9/ac" r="30" x14ac:dyDescent="0.2">
      <c r="B30" s="614" t="s">
        <v>153</v>
      </c>
      <c r="C30" s="615">
        <f>IF(ISNUMBER(Regressions!C4), Regressions!C4, 0.0000000001)</f>
        <v>1E-10</v>
      </c>
      <c r="D30" s="615">
        <f>IF(ISNUMBER(Regressions!D4), Regressions!D4, 0.0000000001)</f>
        <v>1E-10</v>
      </c>
      <c r="E30" s="615">
        <f>IF(ISNUMBER(Regressions!E4), Regressions!E4, 0.0000000001)</f>
        <v>45.578659999999999</v>
      </c>
      <c r="F30" s="615">
        <f>IF(ISNUMBER(Regressions!F4), Regressions!F4, 0.0000000001)</f>
        <v>1E-10</v>
      </c>
      <c r="G30" s="615">
        <f>IF(ISNUMBER(Regressions!G4), Regressions!G4, 0.0000000001)</f>
        <v>1E-10</v>
      </c>
      <c r="H30" s="615">
        <f>IF(ISNUMBER(Regressions!H4), Regressions!H4, 0.0000000001)</f>
        <v>1E-10</v>
      </c>
      <c r="I30" s="616" t="s">
        <v>153</v>
      </c>
      <c r="J30" s="615">
        <f>IF(ISNUMBER(Regressions!L4), Regressions!L4,0.0000000001)</f>
        <v>84.579591840000006</v>
      </c>
      <c r="K30" s="615">
        <f>IF(ISNUMBER(Regressions!M4), Regressions!M4,0.0000000001)</f>
        <v>85.039370079999998</v>
      </c>
      <c r="L30" s="615">
        <f>IF(ISNUMBER(Regressions!N4), Regressions!N4,0.0000000001)</f>
        <v>59.593179999999997</v>
      </c>
      <c r="M30" s="615">
        <f>IF(ISNUMBER(Regressions!O4), Regressions!O4,0.0000000001)</f>
        <v>1E-10</v>
      </c>
      <c r="N30" s="615">
        <f>IF(ISNUMBER(Regressions!P4), Regressions!P4,0.0000000001)</f>
        <v>79.428571430000005</v>
      </c>
      <c r="O30" s="615">
        <f>IF(ISNUMBER(Regressions!Q4), Regressions!Q4,0.0000000001)</f>
        <v>80.58823529</v>
      </c>
      <c r="P30" s="617" t="s">
        <v>153</v>
      </c>
      <c r="Q30" s="615">
        <f>IF(ISNUMBER(Regressions!U4), Regressions!U4,0.0000000001)</f>
        <v>16.926930980000002</v>
      </c>
      <c r="R30" s="615">
        <f>IF(ISNUMBER(Regressions!V4), Regressions!V4,0.0000000001)</f>
        <v>1E-10</v>
      </c>
      <c r="S30" s="615">
        <f>IF(ISNUMBER(Regressions!W4), Regressions!W4,0.0000000001)</f>
        <v>60.39378</v>
      </c>
      <c r="T30" s="615">
        <f>IF(ISNUMBER(Regressions!X4), Regressions!X4,0.0000000001)</f>
        <v>1E-10</v>
      </c>
      <c r="U30" s="615">
        <f>IF(ISNUMBER(Regressions!Y4), Regressions!Y4,0.0000000001)</f>
        <v>10.86</v>
      </c>
      <c r="V30" s="618">
        <f>IF(ISNUMBER(Regressions!Z4), Regressions!Z4,0.0000000001)</f>
        <v>21.587377719999999</v>
      </c>
      <c r="AM30" s="581"/>
      <c r="AN30" s="581"/>
      <c r="AO30" s="581"/>
      <c r="AP30" s="581"/>
      <c r="AQ30" s="581"/>
      <c r="AR30" s="581"/>
      <c r="AS30" s="581"/>
      <c r="AT30" s="581"/>
      <c r="AU30" s="581"/>
    </row>
    <row xmlns:x14ac="http://schemas.microsoft.com/office/spreadsheetml/2009/9/ac" r="31" x14ac:dyDescent="0.2">
      <c r="B31" s="619" t="s">
        <v>154</v>
      </c>
      <c r="C31" s="615">
        <f>IF(ISNUMBER(Regressions!C5), Regressions!C5, 0.0000000001)</f>
        <v>1E-10</v>
      </c>
      <c r="D31" s="615">
        <f>IF(ISNUMBER(Regressions!D5), Regressions!D5, 0.0000000001)</f>
        <v>1E-10</v>
      </c>
      <c r="E31" s="615">
        <f>IF(ISNUMBER(Regressions!E5), Regressions!E5, 0.0000000001)</f>
        <v>18.18410913</v>
      </c>
      <c r="F31" s="615">
        <f>IF(ISNUMBER(Regressions!F5), Regressions!F5, 0.0000000001)</f>
        <v>1E-10</v>
      </c>
      <c r="G31" s="615">
        <f>IF(ISNUMBER(Regressions!G5), Regressions!G5, 0.0000000001)</f>
        <v>1E-10</v>
      </c>
      <c r="H31" s="615">
        <f>IF(ISNUMBER(Regressions!H5), Regressions!H5, 0.0000000001)</f>
        <v>1E-10</v>
      </c>
      <c r="I31" s="620" t="s">
        <v>154</v>
      </c>
      <c r="J31" s="615">
        <f>IF(ISNUMBER(Regressions!L5), Regressions!L5,0.0000000001)</f>
        <v>1E-10</v>
      </c>
      <c r="K31" s="615">
        <f>IF(ISNUMBER(Regressions!M5), Regressions!M5,0.0000000001)</f>
        <v>11.321803689999999</v>
      </c>
      <c r="L31" s="615">
        <f>IF(ISNUMBER(Regressions!N5), Regressions!N5,0.0000000001)</f>
        <v>0</v>
      </c>
      <c r="M31" s="615">
        <f>IF(ISNUMBER(Regressions!O5), Regressions!O5,0.0000000001)</f>
        <v>1E-10</v>
      </c>
      <c r="N31" s="615">
        <f>IF(ISNUMBER(Regressions!P5), Regressions!P5,0.0000000001)</f>
        <v>1E-10</v>
      </c>
      <c r="O31" s="615">
        <f>IF(ISNUMBER(Regressions!Q5), Regressions!Q5,0.0000000001)</f>
        <v>1E-10</v>
      </c>
      <c r="P31" s="621" t="s">
        <v>154</v>
      </c>
      <c r="Q31" s="615">
        <f>IF(ISNUMBER(Regressions!U5), Regressions!U5,0.0000000001)</f>
        <v>1E-10</v>
      </c>
      <c r="R31" s="615">
        <f>IF(ISNUMBER(Regressions!V5), Regressions!V5,0.0000000001)</f>
        <v>1E-10</v>
      </c>
      <c r="S31" s="615">
        <f>IF(ISNUMBER(Regressions!W5), Regressions!W5,0.0000000001)</f>
        <v>1E-10</v>
      </c>
      <c r="T31" s="615">
        <f>IF(ISNUMBER(Regressions!X5), Regressions!X5,0.0000000001)</f>
        <v>1E-10</v>
      </c>
      <c r="U31" s="615">
        <f>IF(ISNUMBER(Regressions!Y5), Regressions!Y5,0.0000000001)</f>
        <v>1E-10</v>
      </c>
      <c r="V31" s="618">
        <f>IF(ISNUMBER(Regressions!Z5), Regressions!Z5,0.0000000001)</f>
        <v>1E-10</v>
      </c>
      <c r="AM31" s="581"/>
      <c r="AN31" s="581"/>
      <c r="AO31" s="581"/>
      <c r="AP31" s="581"/>
      <c r="AQ31" s="581"/>
      <c r="AR31" s="581"/>
      <c r="AS31" s="581"/>
      <c r="AT31" s="581"/>
      <c r="AU31" s="581"/>
    </row>
    <row xmlns:x14ac="http://schemas.microsoft.com/office/spreadsheetml/2009/9/ac" r="32" x14ac:dyDescent="0.2">
      <c r="B32" s="619" t="s">
        <v>152</v>
      </c>
      <c r="C32" s="615">
        <f>IF(ISNUMBER(Regressions!C6), Regressions!C6, 0.0000000001)</f>
        <v>22.905195490000001</v>
      </c>
      <c r="D32" s="615">
        <f>IF(ISNUMBER(Regressions!D6), Regressions!D6, 0.0000000001)</f>
        <v>7.6203176260000003</v>
      </c>
      <c r="E32" s="615">
        <f>IF(ISNUMBER(Regressions!E6), Regressions!E6, 0.0000000001)</f>
        <v>36.237230869999998</v>
      </c>
      <c r="F32" s="615">
        <f>IF(ISNUMBER(Regressions!F6), Regressions!F6, 0.0000000001)</f>
        <v>1E-10</v>
      </c>
      <c r="G32" s="615">
        <f>IF(ISNUMBER(Regressions!G6), Regressions!G6, 0.0000000001)</f>
        <v>23.014200590000002</v>
      </c>
      <c r="H32" s="615">
        <f>IF(ISNUMBER(Regressions!H6), Regressions!H6, 0.0000000001)</f>
        <v>22.4852071</v>
      </c>
      <c r="I32" s="622" t="s">
        <v>152</v>
      </c>
      <c r="J32" s="615">
        <f>IF(ISNUMBER(Regressions!L6), Regressions!L6,0.0000000001)</f>
        <v>1E-10</v>
      </c>
      <c r="K32" s="615">
        <f>IF(ISNUMBER(Regressions!M6), Regressions!M6,0.0000000001)</f>
        <v>3.6388262349999998</v>
      </c>
      <c r="L32" s="615">
        <f>IF(ISNUMBER(Regressions!N6), Regressions!N6,0.0000000001)</f>
        <v>40.406820000000003</v>
      </c>
      <c r="M32" s="615">
        <f>IF(ISNUMBER(Regressions!O6), Regressions!O6,0.0000000001)</f>
        <v>1E-10</v>
      </c>
      <c r="N32" s="615">
        <f>IF(ISNUMBER(Regressions!P6), Regressions!P6,0.0000000001)</f>
        <v>1E-10</v>
      </c>
      <c r="O32" s="615">
        <f>IF(ISNUMBER(Regressions!Q6), Regressions!Q6,0.0000000001)</f>
        <v>1E-10</v>
      </c>
      <c r="P32" s="623" t="s">
        <v>152</v>
      </c>
      <c r="Q32" s="615">
        <f>IF(ISNUMBER(Regressions!U6), Regressions!U6,0.0000000001)</f>
        <v>1E-10</v>
      </c>
      <c r="R32" s="615">
        <f>IF(ISNUMBER(Regressions!V6), Regressions!V6,0.0000000001)</f>
        <v>1E-10</v>
      </c>
      <c r="S32" s="615">
        <f>IF(ISNUMBER(Regressions!W6), Regressions!W6,0.0000000001)</f>
        <v>1E-10</v>
      </c>
      <c r="T32" s="615">
        <f>IF(ISNUMBER(Regressions!X6), Regressions!X6,0.0000000001)</f>
        <v>1E-10</v>
      </c>
      <c r="U32" s="615">
        <f>IF(ISNUMBER(Regressions!Y6), Regressions!Y6,0.0000000001)</f>
        <v>1E-10</v>
      </c>
      <c r="V32" s="618">
        <f>IF(ISNUMBER(Regressions!Z6), Regressions!Z6,0.0000000001)</f>
        <v>1E-10</v>
      </c>
      <c r="AM32" s="581"/>
      <c r="AN32" s="581"/>
      <c r="AO32" s="581"/>
      <c r="AP32" s="581"/>
      <c r="AQ32" s="581"/>
      <c r="AR32" s="581"/>
      <c r="AS32" s="581"/>
      <c r="AT32" s="581"/>
      <c r="AU32" s="581"/>
    </row>
    <row xmlns:x14ac="http://schemas.microsoft.com/office/spreadsheetml/2009/9/ac" r="33" ht="15.75" thickBot="true" x14ac:dyDescent="0.25">
      <c r="B33" s="624" t="s">
        <v>235</v>
      </c>
      <c r="C33" s="625">
        <f>IF(ISNUMBER(Regressions!C7), Regressions!C7, 0.0000000001)</f>
        <v>77.094804510000003</v>
      </c>
      <c r="D33" s="625">
        <f>IF(ISNUMBER(Regressions!D7), Regressions!D7, 0.0000000001)</f>
        <v>92.379682369999998</v>
      </c>
      <c r="E33" s="625">
        <f>IF(ISNUMBER(Regressions!E7), Regressions!E7, 0.0000000001)</f>
        <v>0</v>
      </c>
      <c r="F33" s="625">
        <f>IF(ISNUMBER(Regressions!F7), Regressions!F7, 0.0000000001)</f>
        <v>100</v>
      </c>
      <c r="G33" s="625">
        <f>IF(ISNUMBER(Regressions!G7), Regressions!G7, 0.0000000001)</f>
        <v>76.985799409999998</v>
      </c>
      <c r="H33" s="625">
        <f>IF(ISNUMBER(Regressions!H7), Regressions!H7, 0.0000000001)</f>
        <v>77.514792900000003</v>
      </c>
      <c r="I33" s="626" t="s">
        <v>235</v>
      </c>
      <c r="J33" s="627">
        <f>IF(ISNUMBER(Regressions!L7), Regressions!L7,0.0000000001)</f>
        <v>15.420408159999999</v>
      </c>
      <c r="K33" s="625">
        <f>IF(ISNUMBER(Regressions!M7), Regressions!M7,0.0000000001)</f>
        <v>0</v>
      </c>
      <c r="L33" s="625">
        <f>IF(ISNUMBER(Regressions!N7), Regressions!N7,0.0000000001)</f>
        <v>0</v>
      </c>
      <c r="M33" s="625">
        <f>IF(ISNUMBER(Regressions!O7), Regressions!O7,0.0000000001)</f>
        <v>100</v>
      </c>
      <c r="N33" s="625">
        <f>IF(ISNUMBER(Regressions!P7), Regressions!P7,0.0000000001)</f>
        <v>20.571428569999998</v>
      </c>
      <c r="O33" s="625">
        <f>IF(ISNUMBER(Regressions!Q7), Regressions!Q7,0.0000000001)</f>
        <v>19.41176471</v>
      </c>
      <c r="P33" s="628" t="s">
        <v>235</v>
      </c>
      <c r="Q33" s="627">
        <f>IF(ISNUMBER(Regressions!U7), Regressions!U7,0.0000000001)</f>
        <v>83.073069020000005</v>
      </c>
      <c r="R33" s="627">
        <f>IF(ISNUMBER(Regressions!V7), Regressions!V7,0.0000000001)</f>
        <v>100</v>
      </c>
      <c r="S33" s="625">
        <f>IF(ISNUMBER(Regressions!W7), Regressions!W7,0.0000000001)</f>
        <v>39.60622</v>
      </c>
      <c r="T33" s="625">
        <f>IF(ISNUMBER(Regressions!X7), Regressions!X7,0.0000000001)</f>
        <v>100</v>
      </c>
      <c r="U33" s="625">
        <f>IF(ISNUMBER(Regressions!Y7), Regressions!Y7,0.0000000001)</f>
        <v>89.14</v>
      </c>
      <c r="V33" s="629">
        <f>IF(ISNUMBER(Regressions!Z7), Regressions!Z7,0.0000000001)</f>
        <v>78.412622279999994</v>
      </c>
    </row>
    <row xmlns:x14ac="http://schemas.microsoft.com/office/spreadsheetml/2009/9/ac" r="34" x14ac:dyDescent="0.2">
      <c r="B34" s="630" t="s">
        <v>282</v>
      </c>
    </row>
    <row xmlns:x14ac="http://schemas.microsoft.com/office/spreadsheetml/2009/9/ac" r="35" ht="6" customHeight="true" x14ac:dyDescent="0.2"/>
    <row xmlns:x14ac="http://schemas.microsoft.com/office/spreadsheetml/2009/9/ac" r="36" s="581" customFormat="true" ht="50.1" customHeight="true" x14ac:dyDescent="0.2">
      <c r="B36" s="631" t="s">
        <v>34</v>
      </c>
      <c r="C36" s="632" t="s">
        <v>302</v>
      </c>
      <c r="D36" s="632"/>
      <c r="E36" s="632"/>
      <c r="F36" s="632"/>
      <c r="G36" s="632"/>
      <c r="H36" s="632"/>
      <c r="I36" s="631" t="s">
        <v>34</v>
      </c>
      <c r="J36" s="633" t="s">
        <v>303</v>
      </c>
      <c r="K36" s="634"/>
      <c r="L36" s="634"/>
      <c r="M36" s="634"/>
      <c r="N36" s="634"/>
      <c r="O36" s="634"/>
      <c r="P36" s="631" t="s">
        <v>34</v>
      </c>
      <c r="Q36" s="635" t="s">
        <v>304</v>
      </c>
      <c r="R36" s="635"/>
      <c r="S36" s="635"/>
      <c r="T36" s="635"/>
      <c r="U36" s="635"/>
      <c r="V36" s="635"/>
    </row>
    <row xmlns:x14ac="http://schemas.microsoft.com/office/spreadsheetml/2009/9/ac" r="37" ht="50.1" customHeight="true" x14ac:dyDescent="0.2">
      <c r="B37" s="631" t="s">
        <v>35</v>
      </c>
      <c r="C37" s="636" t="s">
        <v>305</v>
      </c>
      <c r="D37" s="636"/>
      <c r="E37" s="636"/>
      <c r="F37" s="636"/>
      <c r="G37" s="636"/>
      <c r="H37" s="636"/>
      <c r="I37" s="631" t="s">
        <v>35</v>
      </c>
      <c r="J37" s="636" t="s">
        <v>306</v>
      </c>
      <c r="K37" s="636"/>
      <c r="L37" s="636"/>
      <c r="M37" s="636"/>
      <c r="N37" s="636"/>
      <c r="O37" s="636"/>
      <c r="P37" s="631" t="s">
        <v>35</v>
      </c>
      <c r="Q37" s="636" t="s">
        <v>307</v>
      </c>
      <c r="R37" s="636"/>
      <c r="S37" s="636"/>
      <c r="T37" s="636"/>
      <c r="U37" s="636"/>
      <c r="V37" s="636"/>
    </row>
    <row xmlns:x14ac="http://schemas.microsoft.com/office/spreadsheetml/2009/9/ac" r="38" ht="50.1" customHeight="true" x14ac:dyDescent="0.2">
      <c r="B38" s="631" t="s">
        <v>36</v>
      </c>
      <c r="C38" s="637" t="s">
        <v>308</v>
      </c>
      <c r="D38" s="637"/>
      <c r="E38" s="637"/>
      <c r="F38" s="637"/>
      <c r="G38" s="637"/>
      <c r="H38" s="637"/>
      <c r="I38" s="631" t="s">
        <v>36</v>
      </c>
      <c r="J38" s="637" t="s">
        <v>309</v>
      </c>
      <c r="K38" s="637"/>
      <c r="L38" s="637"/>
      <c r="M38" s="637"/>
      <c r="N38" s="637"/>
      <c r="O38" s="637"/>
      <c r="P38" s="631" t="s">
        <v>36</v>
      </c>
      <c r="Q38" s="637" t="s">
        <v>310</v>
      </c>
      <c r="R38" s="637"/>
      <c r="S38" s="637"/>
      <c r="T38" s="637"/>
      <c r="U38" s="637"/>
      <c r="V38" s="637"/>
    </row>
    <row xmlns:x14ac="http://schemas.microsoft.com/office/spreadsheetml/2009/9/ac" r="39" ht="50.1" customHeight="true" x14ac:dyDescent="0.2">
      <c r="B39" s="631" t="s">
        <v>235</v>
      </c>
      <c r="C39" s="638" t="s">
        <v>311</v>
      </c>
      <c r="D39" s="638"/>
      <c r="E39" s="638"/>
      <c r="F39" s="638"/>
      <c r="G39" s="638"/>
      <c r="H39" s="638"/>
      <c r="I39" s="631" t="s">
        <v>235</v>
      </c>
      <c r="J39" s="638" t="s">
        <v>311</v>
      </c>
      <c r="K39" s="638"/>
      <c r="L39" s="638"/>
      <c r="M39" s="638"/>
      <c r="N39" s="638"/>
      <c r="O39" s="638"/>
      <c r="P39" s="631" t="s">
        <v>235</v>
      </c>
      <c r="Q39" s="638" t="s">
        <v>311</v>
      </c>
      <c r="R39" s="638"/>
      <c r="S39" s="638"/>
      <c r="T39" s="638"/>
      <c r="U39" s="638"/>
      <c r="V39" s="63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155</v>
      </c>
    </row>
    <row xmlns:x14ac="http://schemas.microsoft.com/office/spreadsheetml/2009/9/ac" r="3" s="35" customFormat="true" ht="15.75" x14ac:dyDescent="0.25">
      <c r="A3" s="34"/>
    </row>
    <row xmlns:x14ac="http://schemas.microsoft.com/office/spreadsheetml/2009/9/ac" r="4" s="35" customFormat="true" x14ac:dyDescent="0.2">
      <c r="A4" s="10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row>
    <row xmlns:x14ac="http://schemas.microsoft.com/office/spreadsheetml/2009/9/ac" r="5" s="35" customFormat="true" x14ac:dyDescent="0.2">
      <c r="A5" s="101"/>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row>
    <row xmlns:x14ac="http://schemas.microsoft.com/office/spreadsheetml/2009/9/ac" r="6" s="35" customFormat="true" x14ac:dyDescent="0.2">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row>
    <row xmlns:x14ac="http://schemas.microsoft.com/office/spreadsheetml/2009/9/ac" r="7" s="35" customFormat="true" x14ac:dyDescent="0.2">
      <c r="A7" s="101"/>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row>
    <row xmlns:x14ac="http://schemas.microsoft.com/office/spreadsheetml/2009/9/ac" r="8" s="35" customFormat="true" x14ac:dyDescent="0.2">
      <c r="A8" s="101"/>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row>
    <row xmlns:x14ac="http://schemas.microsoft.com/office/spreadsheetml/2009/9/ac" r="9" s="35" customFormat="true" x14ac:dyDescent="0.2">
      <c r="A9" s="101"/>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row>
    <row xmlns:x14ac="http://schemas.microsoft.com/office/spreadsheetml/2009/9/ac" r="10" s="35" customFormat="true" x14ac:dyDescent="0.2">
      <c r="A10" s="101"/>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row>
    <row xmlns:x14ac="http://schemas.microsoft.com/office/spreadsheetml/2009/9/ac" r="11" s="35" customFormat="true" x14ac:dyDescent="0.2">
      <c r="A11" s="101"/>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row>
    <row xmlns:x14ac="http://schemas.microsoft.com/office/spreadsheetml/2009/9/ac" r="12" s="35" customFormat="true" x14ac:dyDescent="0.2">
      <c r="A12" s="101"/>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row>
    <row xmlns:x14ac="http://schemas.microsoft.com/office/spreadsheetml/2009/9/ac" r="13" s="35" customFormat="true" x14ac:dyDescent="0.2">
      <c r="A13" s="101"/>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row>
    <row xmlns:x14ac="http://schemas.microsoft.com/office/spreadsheetml/2009/9/ac" r="14" s="35" customFormat="true" x14ac:dyDescent="0.2">
      <c r="A14" s="101"/>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row>
    <row xmlns:x14ac="http://schemas.microsoft.com/office/spreadsheetml/2009/9/ac" r="15" s="35" customFormat="true" x14ac:dyDescent="0.2">
      <c r="A15" s="101"/>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row>
    <row xmlns:x14ac="http://schemas.microsoft.com/office/spreadsheetml/2009/9/ac" r="16" s="35" customFormat="true" x14ac:dyDescent="0.2">
      <c r="A16" s="101"/>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row>
    <row xmlns:x14ac="http://schemas.microsoft.com/office/spreadsheetml/2009/9/ac" r="17" s="35" customFormat="true" x14ac:dyDescent="0.2">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row>
    <row xmlns:x14ac="http://schemas.microsoft.com/office/spreadsheetml/2009/9/ac" r="18" s="35" customFormat="true" x14ac:dyDescent="0.2">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row>
    <row xmlns:x14ac="http://schemas.microsoft.com/office/spreadsheetml/2009/9/ac" r="19" s="35" customFormat="true" x14ac:dyDescent="0.2">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row>
    <row xmlns:x14ac="http://schemas.microsoft.com/office/spreadsheetml/2009/9/ac" r="20" s="35" customFormat="true" x14ac:dyDescent="0.2">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row>
    <row xmlns:x14ac="http://schemas.microsoft.com/office/spreadsheetml/2009/9/ac" r="21" s="35" customFormat="true" x14ac:dyDescent="0.2">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row>
    <row xmlns:x14ac="http://schemas.microsoft.com/office/spreadsheetml/2009/9/ac" r="22" s="35" customFormat="true" x14ac:dyDescent="0.2">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row>
    <row xmlns:x14ac="http://schemas.microsoft.com/office/spreadsheetml/2009/9/ac" r="23" s="35" customFormat="true" x14ac:dyDescent="0.2">
      <c r="A23" s="33" t="s">
        <v>282</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282</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282</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101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33" t="s">
        <v>25</v>
      </c>
      <c r="E4" s="134" t="s">
        <v>19</v>
      </c>
      <c r="F4" s="135" t="s">
        <v>121</v>
      </c>
      <c r="G4" s="133" t="s">
        <v>25</v>
      </c>
      <c r="H4" s="134" t="s">
        <v>19</v>
      </c>
      <c r="I4" s="135" t="s">
        <v>121</v>
      </c>
      <c r="J4" s="133" t="s">
        <v>25</v>
      </c>
      <c r="K4" s="134" t="s">
        <v>19</v>
      </c>
      <c r="L4" s="135" t="s">
        <v>121</v>
      </c>
      <c r="M4" s="133" t="s">
        <v>25</v>
      </c>
      <c r="N4" s="134" t="s">
        <v>19</v>
      </c>
      <c r="O4" s="135" t="s">
        <v>121</v>
      </c>
      <c r="P4" s="133" t="s">
        <v>25</v>
      </c>
      <c r="Q4" s="134" t="s">
        <v>19</v>
      </c>
      <c r="R4" s="135" t="s">
        <v>121</v>
      </c>
      <c r="S4" s="133" t="s">
        <v>25</v>
      </c>
      <c r="T4" s="134" t="s">
        <v>19</v>
      </c>
      <c r="U4" s="136" t="s">
        <v>121</v>
      </c>
      <c r="V4" s="137" t="s">
        <v>25</v>
      </c>
      <c r="W4" s="138" t="s">
        <v>19</v>
      </c>
      <c r="X4" s="138" t="s">
        <v>21</v>
      </c>
      <c r="Y4" s="138" t="s">
        <v>29</v>
      </c>
      <c r="Z4" s="140" t="s">
        <v>122</v>
      </c>
      <c r="AA4" s="137" t="s">
        <v>25</v>
      </c>
      <c r="AB4" s="138" t="s">
        <v>19</v>
      </c>
      <c r="AC4" s="138" t="s">
        <v>21</v>
      </c>
      <c r="AD4" s="138" t="s">
        <v>29</v>
      </c>
      <c r="AE4" s="140" t="s">
        <v>122</v>
      </c>
      <c r="AF4" s="137" t="s">
        <v>25</v>
      </c>
      <c r="AG4" s="138" t="s">
        <v>19</v>
      </c>
      <c r="AH4" s="138" t="s">
        <v>21</v>
      </c>
      <c r="AI4" s="138" t="s">
        <v>29</v>
      </c>
      <c r="AJ4" s="140" t="s">
        <v>122</v>
      </c>
      <c r="AK4" s="137" t="s">
        <v>25</v>
      </c>
      <c r="AL4" s="138" t="s">
        <v>19</v>
      </c>
      <c r="AM4" s="138" t="s">
        <v>21</v>
      </c>
      <c r="AN4" s="138" t="s">
        <v>29</v>
      </c>
      <c r="AO4" s="140" t="s">
        <v>122</v>
      </c>
      <c r="AP4" s="137" t="s">
        <v>25</v>
      </c>
      <c r="AQ4" s="138" t="s">
        <v>19</v>
      </c>
      <c r="AR4" s="138" t="s">
        <v>21</v>
      </c>
      <c r="AS4" s="138" t="s">
        <v>29</v>
      </c>
      <c r="AT4" s="140" t="s">
        <v>122</v>
      </c>
      <c r="AU4" s="137" t="s">
        <v>25</v>
      </c>
      <c r="AV4" s="138" t="s">
        <v>19</v>
      </c>
      <c r="AW4" s="138" t="s">
        <v>21</v>
      </c>
      <c r="AX4" s="138" t="s">
        <v>29</v>
      </c>
      <c r="AY4" s="141" t="s">
        <v>122</v>
      </c>
      <c r="AZ4" s="142" t="s">
        <v>25</v>
      </c>
      <c r="BA4" s="143" t="s">
        <v>139</v>
      </c>
      <c r="BB4" s="144" t="s">
        <v>141</v>
      </c>
      <c r="BC4" s="142" t="s">
        <v>25</v>
      </c>
      <c r="BD4" s="143" t="s">
        <v>139</v>
      </c>
      <c r="BE4" s="144" t="s">
        <v>141</v>
      </c>
      <c r="BF4" s="142" t="s">
        <v>25</v>
      </c>
      <c r="BG4" s="143" t="s">
        <v>139</v>
      </c>
      <c r="BH4" s="144" t="s">
        <v>141</v>
      </c>
      <c r="BI4" s="142" t="s">
        <v>25</v>
      </c>
      <c r="BJ4" s="143" t="s">
        <v>139</v>
      </c>
      <c r="BK4" s="144" t="s">
        <v>141</v>
      </c>
      <c r="BL4" s="142" t="s">
        <v>25</v>
      </c>
      <c r="BM4" s="143" t="s">
        <v>139</v>
      </c>
      <c r="BN4" s="144" t="s">
        <v>141</v>
      </c>
      <c r="BO4" s="142" t="s">
        <v>25</v>
      </c>
      <c r="BP4" s="143" t="s">
        <v>139</v>
      </c>
      <c r="BQ4" s="144" t="s">
        <v>141</v>
      </c>
    </row>
    <row xmlns:x14ac="http://schemas.microsoft.com/office/spreadsheetml/2009/9/ac" r="5" ht="48" hidden="true" x14ac:dyDescent="0.2">
      <c r="A5" s="45" t="s">
        <v>39</v>
      </c>
      <c r="B5" s="45" t="s">
        <v>40</v>
      </c>
      <c r="C5" s="45" t="s">
        <v>41</v>
      </c>
      <c r="D5" s="133" t="s">
        <v>133</v>
      </c>
      <c r="E5" s="134" t="s">
        <v>42</v>
      </c>
      <c r="F5" s="135" t="s">
        <v>216</v>
      </c>
      <c r="G5" s="133" t="s">
        <v>134</v>
      </c>
      <c r="H5" s="134" t="s">
        <v>43</v>
      </c>
      <c r="I5" s="135" t="s">
        <v>217</v>
      </c>
      <c r="J5" s="133" t="s">
        <v>135</v>
      </c>
      <c r="K5" s="134" t="s">
        <v>44</v>
      </c>
      <c r="L5" s="135" t="s">
        <v>218</v>
      </c>
      <c r="M5" s="133" t="s">
        <v>136</v>
      </c>
      <c r="N5" s="134" t="s">
        <v>86</v>
      </c>
      <c r="O5" s="135" t="s">
        <v>219</v>
      </c>
      <c r="P5" s="133" t="s">
        <v>137</v>
      </c>
      <c r="Q5" s="134" t="s">
        <v>87</v>
      </c>
      <c r="R5" s="135" t="s">
        <v>220</v>
      </c>
      <c r="S5" s="133" t="s">
        <v>138</v>
      </c>
      <c r="T5" s="134" t="s">
        <v>88</v>
      </c>
      <c r="U5" s="136" t="s">
        <v>221</v>
      </c>
      <c r="V5" s="137" t="s">
        <v>127</v>
      </c>
      <c r="W5" s="138" t="s">
        <v>45</v>
      </c>
      <c r="X5" s="139" t="s">
        <v>65</v>
      </c>
      <c r="Y5" s="139" t="s">
        <v>66</v>
      </c>
      <c r="Z5" s="140" t="s">
        <v>222</v>
      </c>
      <c r="AA5" s="137" t="s">
        <v>128</v>
      </c>
      <c r="AB5" s="138" t="s">
        <v>46</v>
      </c>
      <c r="AC5" s="139" t="s">
        <v>67</v>
      </c>
      <c r="AD5" s="139" t="s">
        <v>68</v>
      </c>
      <c r="AE5" s="140" t="s">
        <v>223</v>
      </c>
      <c r="AF5" s="137" t="s">
        <v>129</v>
      </c>
      <c r="AG5" s="138" t="s">
        <v>47</v>
      </c>
      <c r="AH5" s="139" t="s">
        <v>69</v>
      </c>
      <c r="AI5" s="139" t="s">
        <v>70</v>
      </c>
      <c r="AJ5" s="140" t="s">
        <v>224</v>
      </c>
      <c r="AK5" s="137" t="s">
        <v>130</v>
      </c>
      <c r="AL5" s="138" t="s">
        <v>71</v>
      </c>
      <c r="AM5" s="139" t="s">
        <v>72</v>
      </c>
      <c r="AN5" s="139" t="s">
        <v>73</v>
      </c>
      <c r="AO5" s="140" t="s">
        <v>225</v>
      </c>
      <c r="AP5" s="137" t="s">
        <v>131</v>
      </c>
      <c r="AQ5" s="138" t="s">
        <v>74</v>
      </c>
      <c r="AR5" s="139" t="s">
        <v>75</v>
      </c>
      <c r="AS5" s="139" t="s">
        <v>76</v>
      </c>
      <c r="AT5" s="140" t="s">
        <v>226</v>
      </c>
      <c r="AU5" s="137" t="s">
        <v>132</v>
      </c>
      <c r="AV5" s="138" t="s">
        <v>77</v>
      </c>
      <c r="AW5" s="139" t="s">
        <v>78</v>
      </c>
      <c r="AX5" s="139" t="s">
        <v>79</v>
      </c>
      <c r="AY5" s="141" t="s">
        <v>227</v>
      </c>
      <c r="AZ5" s="142" t="s">
        <v>80</v>
      </c>
      <c r="BA5" s="143" t="s">
        <v>114</v>
      </c>
      <c r="BB5" s="144" t="s">
        <v>228</v>
      </c>
      <c r="BC5" s="142" t="s">
        <v>85</v>
      </c>
      <c r="BD5" s="143" t="s">
        <v>115</v>
      </c>
      <c r="BE5" s="144" t="s">
        <v>229</v>
      </c>
      <c r="BF5" s="142" t="s">
        <v>84</v>
      </c>
      <c r="BG5" s="143" t="s">
        <v>116</v>
      </c>
      <c r="BH5" s="144" t="s">
        <v>230</v>
      </c>
      <c r="BI5" s="142" t="s">
        <v>83</v>
      </c>
      <c r="BJ5" s="143" t="s">
        <v>117</v>
      </c>
      <c r="BK5" s="144" t="s">
        <v>231</v>
      </c>
      <c r="BL5" s="142" t="s">
        <v>82</v>
      </c>
      <c r="BM5" s="143" t="s">
        <v>118</v>
      </c>
      <c r="BN5" s="144" t="s">
        <v>232</v>
      </c>
      <c r="BO5" s="142" t="s">
        <v>81</v>
      </c>
      <c r="BP5" s="143" t="s">
        <v>119</v>
      </c>
      <c r="BQ5" s="144" t="s">
        <v>233</v>
      </c>
    </row>
    <row xmlns:x14ac="http://schemas.microsoft.com/office/spreadsheetml/2009/9/ac" r="6" x14ac:dyDescent="0.2">
      <c r="A6" s="332" t="str">
        <f>+RIGHT('Data Summary'!A6,LEN('Data Summary'!A6)-9)</f>
        <v>LLECE</v>
      </c>
      <c r="B6" s="38" t="str">
        <f>+IF(ISTEXT('Data Summary'!B6),'Data Summary'!B6,"")</f>
        <v>Survey</v>
      </c>
      <c r="C6" s="331">
        <f>+VALUE('Data Summary'!C6)</f>
        <v>2006</v>
      </c>
      <c r="D6" s="98" t="e">
        <f>+IF(AND(ISNUMBER('Water Data'!D4),'Data Summary'!BS6="Yes"),100-'Water Data'!D4,NA())</f>
        <v>#N/A</v>
      </c>
      <c r="E6" s="98">
        <f>+IF(AND(ISNUMBER('Water Data'!D6),'Data Summary'!BT6="Yes"),'Water Data'!D6,NA())</f>
        <v>75</v>
      </c>
      <c r="F6" s="98" t="e">
        <f>+IF(AND(ISNUMBER('Water Data'!D9),'Data Summary'!BU6="Yes"),'Water Data'!D9,NA())</f>
        <v>#N/A</v>
      </c>
      <c r="G6" s="98" t="e">
        <f>+IF(AND(ISNUMBER('Water Data'!E4),'Data Summary'!BV6="Yes"),100-'Water Data'!E4,NA())</f>
        <v>#N/A</v>
      </c>
      <c r="H6" s="98">
        <f>+IF(AND(ISNUMBER('Water Data'!E6),'Data Summary'!BW6="Yes"),'Water Data'!E6,NA())</f>
        <v>92.8</v>
      </c>
      <c r="I6" s="98" t="e">
        <f>+IF(AND(ISNUMBER('Water Data'!E9),'Data Summary'!BX6="Yes"),'Water Data'!E9,NA())</f>
        <v>#N/A</v>
      </c>
      <c r="J6" s="98" t="e">
        <f>+IF(AND(ISNUMBER('Water Data'!F4),'Data Summary'!BY6="Yes"),100-'Water Data'!F4,NA())</f>
        <v>#N/A</v>
      </c>
      <c r="K6" s="98">
        <f>+IF(AND(ISNUMBER('Water Data'!F6),'Data Summary'!BZ6="Yes"),'Water Data'!F6,NA())</f>
        <v>53</v>
      </c>
      <c r="L6" s="98" t="e">
        <f>+IF(AND(ISNUMBER('Water Data'!F9),'Data Summary'!CA6="Yes"),'Water Data'!F9,NA())</f>
        <v>#N/A</v>
      </c>
      <c r="M6" s="98" t="e">
        <f>+IF(AND(ISNUMBER('Water Data'!G4),'Data Summary'!CB6="Yes"),100-'Water Data'!G4,NA())</f>
        <v>#N/A</v>
      </c>
      <c r="N6" s="98" t="e">
        <f>+IF(AND(ISNUMBER('Water Data'!G6),'Data Summary'!CC6="Yes"),'Water Data'!G6,NA())</f>
        <v>#N/A</v>
      </c>
      <c r="O6" s="98" t="e">
        <f>+IF(AND(ISNUMBER('Water Data'!G9),'Data Summary'!CD6="Yes"),'Water Data'!G9,NA())</f>
        <v>#N/A</v>
      </c>
      <c r="P6" s="98" t="e">
        <f>+IF(AND(ISNUMBER('Water Data'!H4),'Data Summary'!CE6="Yes"),100-'Water Data'!H4,NA())</f>
        <v>#N/A</v>
      </c>
      <c r="Q6" s="98">
        <f>+IF(AND(ISNUMBER('Water Data'!H6),'Data Summary'!CF6="Yes"),'Water Data'!H6,NA())</f>
        <v>75.773195876288653</v>
      </c>
      <c r="R6" s="98" t="e">
        <f>+IF(AND(ISNUMBER('Water Data'!H9),'Data Summary'!CG6="Yes"),'Water Data'!H9,NA())</f>
        <v>#N/A</v>
      </c>
      <c r="S6" s="98" t="e">
        <f>+IF(AND(ISNUMBER('Water Data'!I4),'Data Summary'!CH6="Yes"),100-'Water Data'!I4,NA())</f>
        <v>#N/A</v>
      </c>
      <c r="T6" s="98" t="e">
        <f>+IF(AND(ISNUMBER('Water Data'!I6),'Data Summary'!CI6="Yes"),'Water Data'!I6,NA())</f>
        <v>#N/A</v>
      </c>
      <c r="U6" s="98" t="e">
        <f>+IF(AND(ISNUMBER('Water Data'!I9),'Data Summary'!CJ6="Yes"),'Water Data'!I9,NA())</f>
        <v>#N/A</v>
      </c>
      <c r="V6" s="99" t="e">
        <f>+IF(AND(ISNUMBER('Sanitation Data'!D4),'Data Summary'!CK6="Yes"),100-'Sanitation Data'!D4,NA())</f>
        <v>#N/A</v>
      </c>
      <c r="W6" s="99" t="e">
        <f>+IF(AND(ISNUMBER('Sanitation Data'!D6),'Data Summary'!CL6="Yes"),'Sanitation Data'!D6,NA())</f>
        <v>#N/A</v>
      </c>
      <c r="X6" s="99" t="e">
        <f>+IF(AND(ISNUMBER('Sanitation Data'!D10),'Data Summary'!CM6="Yes"),'Sanitation Data'!D10,NA())</f>
        <v>#N/A</v>
      </c>
      <c r="Y6" s="99" t="e">
        <f>+IF(AND(ISNUMBER('Sanitation Data'!D11),'Data Summary'!CN6="Yes"),'Sanitation Data'!D11,NA())</f>
        <v>#N/A</v>
      </c>
      <c r="Z6" s="99" t="e">
        <f>+IF(AND(ISNUMBER('Sanitation Data'!D12),'Data Summary'!CO6="Yes"),'Sanitation Data'!D12,NA())</f>
        <v>#N/A</v>
      </c>
      <c r="AA6" s="99" t="e">
        <f>+IF(AND(ISNUMBER('Sanitation Data'!E4),'Data Summary'!CP6="Yes"),100-'Sanitation Data'!E4,NA())</f>
        <v>#N/A</v>
      </c>
      <c r="AB6" s="99">
        <f>+IF(AND(ISNUMBER('Sanitation Data'!E6),'Data Summary'!CQ6="Yes"),'Sanitation Data'!E6,NA())</f>
        <v>96.3</v>
      </c>
      <c r="AC6" s="99" t="e">
        <f>+IF(AND(ISNUMBER('Sanitation Data'!E10),'Data Summary'!CR6="Yes"),'Sanitation Data'!E10,NA())</f>
        <v>#N/A</v>
      </c>
      <c r="AD6" s="99" t="e">
        <f>+IF(AND(ISNUMBER('Sanitation Data'!E11),'Data Summary'!CS6="Yes"),'Sanitation Data'!E11,NA())</f>
        <v>#N/A</v>
      </c>
      <c r="AE6" s="99" t="e">
        <f>+IF(AND(ISNUMBER('Sanitation Data'!E12),'Data Summary'!CT6="Yes"),'Sanitation Data'!E12,NA())</f>
        <v>#N/A</v>
      </c>
      <c r="AF6" s="99" t="e">
        <f>+IF(AND(ISNUMBER('Sanitation Data'!F4),'Data Summary'!CU6="Yes"),100-'Sanitation Data'!F4,NA())</f>
        <v>#N/A</v>
      </c>
      <c r="AG6" s="99" t="e">
        <f>+IF(AND(ISNUMBER('Sanitation Data'!F6),'Data Summary'!CV6="Yes"),'Sanitation Data'!F6,NA())</f>
        <v>#N/A</v>
      </c>
      <c r="AH6" s="99" t="e">
        <f>+IF(AND(ISNUMBER('Sanitation Data'!F10),'Data Summary'!CW6="Yes"),'Sanitation Data'!F10,NA())</f>
        <v>#N/A</v>
      </c>
      <c r="AI6" s="99" t="e">
        <f>+IF(AND(ISNUMBER('Sanitation Data'!F11),'Data Summary'!CX6="Yes"),'Sanitation Data'!F11,NA())</f>
        <v>#N/A</v>
      </c>
      <c r="AJ6" s="99" t="e">
        <f>+IF(AND(ISNUMBER('Sanitation Data'!F12),'Data Summary'!CY6="Yes"),'Sanitation Data'!F12,NA())</f>
        <v>#N/A</v>
      </c>
      <c r="AK6" s="99" t="e">
        <f>+IF(AND(ISNUMBER('Sanitation Data'!G4),'Data Summary'!CZ6="Yes"),100-'Sanitation Data'!G4,NA())</f>
        <v>#N/A</v>
      </c>
      <c r="AL6" s="99" t="e">
        <f>+IF(AND(ISNUMBER('Sanitation Data'!G6),'Data Summary'!DA6="Yes"),'Sanitation Data'!G6,NA())</f>
        <v>#N/A</v>
      </c>
      <c r="AM6" s="99" t="e">
        <f>+IF(AND(ISNUMBER('Sanitation Data'!G10),'Data Summary'!DB6="Yes"),'Sanitation Data'!G10,NA())</f>
        <v>#N/A</v>
      </c>
      <c r="AN6" s="99" t="e">
        <f>+IF(AND(ISNUMBER('Sanitation Data'!G11),'Data Summary'!DC6="Yes"),'Sanitation Data'!G11,NA())</f>
        <v>#N/A</v>
      </c>
      <c r="AO6" s="99" t="e">
        <f>+IF(AND(ISNUMBER('Sanitation Data'!G12),'Data Summary'!DD6="Yes"),'Sanitation Data'!G12,NA())</f>
        <v>#N/A</v>
      </c>
      <c r="AP6" s="99" t="e">
        <f>+IF(AND(ISNUMBER('Sanitation Data'!H4),'Data Summary'!DE6="Yes"),100-'Sanitation Data'!H4,NA())</f>
        <v>#N/A</v>
      </c>
      <c r="AQ6" s="99" t="e">
        <f>+IF(AND(ISNUMBER('Sanitation Data'!H6),'Data Summary'!DF6="Yes"),'Sanitation Data'!H6,NA())</f>
        <v>#N/A</v>
      </c>
      <c r="AR6" s="99" t="e">
        <f>+IF(AND(ISNUMBER('Sanitation Data'!H10),'Data Summary'!DG6="Yes"),'Sanitation Data'!H10,NA())</f>
        <v>#N/A</v>
      </c>
      <c r="AS6" s="99" t="e">
        <f>+IF(AND(ISNUMBER('Sanitation Data'!H11),'Data Summary'!DH6="Yes"),'Sanitation Data'!H11,NA())</f>
        <v>#N/A</v>
      </c>
      <c r="AT6" s="99" t="e">
        <f>+IF(AND(ISNUMBER('Sanitation Data'!H12),'Data Summary'!DI6="Yes"),'Sanitation Data'!H12,NA())</f>
        <v>#N/A</v>
      </c>
      <c r="AU6" s="99" t="e">
        <f>+IF(AND(ISNUMBER('Sanitation Data'!I4),'Data Summary'!DJ6="Yes"),100-'Sanitation Data'!I4,NA())</f>
        <v>#N/A</v>
      </c>
      <c r="AV6" s="99" t="e">
        <f>+IF(AND(ISNUMBER('Sanitation Data'!I6),'Data Summary'!DK6="Yes"),'Sanitation Data'!I6,NA())</f>
        <v>#N/A</v>
      </c>
      <c r="AW6" s="99" t="e">
        <f>+IF(AND(ISNUMBER('Sanitation Data'!I10),'Data Summary'!DL6="Yes"),'Sanitation Data'!I10,NA())</f>
        <v>#N/A</v>
      </c>
      <c r="AX6" s="99" t="e">
        <f>+IF(AND(ISNUMBER('Sanitation Data'!I11),'Data Summary'!DM6="Yes"),'Sanitation Data'!I11,NA())</f>
        <v>#N/A</v>
      </c>
      <c r="AY6" s="99" t="e">
        <f>+IF(AND(ISNUMBER('Sanitation Data'!I12),'Data Summary'!DN6="Yes"),'Sanitation Data'!I12,NA())</f>
        <v>#N/A</v>
      </c>
      <c r="AZ6" s="100" t="e">
        <f>+IF(AND(ISNUMBER('Hygiene Data'!D5),'Data Summary'!DO6="Yes"),'Hygiene Data'!D5,NA())</f>
        <v>#N/A</v>
      </c>
      <c r="BA6" s="100" t="e">
        <f>+IF(AND(ISNUMBER('Hygiene Data'!D7),'Data Summary'!DP6="Yes"),'Hygiene Data'!D7,NA())</f>
        <v>#N/A</v>
      </c>
      <c r="BB6" s="100" t="e">
        <f>+IF(AND(ISNUMBER('Hygiene Data'!D9),'Data Summary'!DQ6="Yes"),'Hygiene Data'!D9,NA())</f>
        <v>#N/A</v>
      </c>
      <c r="BC6" s="100" t="e">
        <f>+IF(AND(ISNUMBER('Hygiene Data'!E5),'Data Summary'!DR6="Yes"),'Hygiene Data'!E5,NA())</f>
        <v>#N/A</v>
      </c>
      <c r="BD6" s="100" t="e">
        <f>+IF(AND(ISNUMBER('Hygiene Data'!E7),'Data Summary'!DS6="Yes"),'Hygiene Data'!E7,NA())</f>
        <v>#N/A</v>
      </c>
      <c r="BE6" s="100" t="e">
        <f>+IF(AND(ISNUMBER('Hygiene Data'!E9),'Data Summary'!DT6="Yes"),'Hygiene Data'!E9,NA())</f>
        <v>#N/A</v>
      </c>
      <c r="BF6" s="100" t="e">
        <f>+IF(AND(ISNUMBER('Hygiene Data'!F5),'Data Summary'!DU6="Yes"),'Hygiene Data'!F5,NA())</f>
        <v>#N/A</v>
      </c>
      <c r="BG6" s="100" t="e">
        <f>+IF(AND(ISNUMBER('Hygiene Data'!F7),'Data Summary'!DV6="Yes"),'Hygiene Data'!F7,NA())</f>
        <v>#N/A</v>
      </c>
      <c r="BH6" s="100" t="e">
        <f>+IF(AND(ISNUMBER('Hygiene Data'!F9),'Data Summary'!DW6="Yes"),'Hygiene Data'!F9,NA())</f>
        <v>#N/A</v>
      </c>
      <c r="BI6" s="100" t="e">
        <f>+IF(AND(ISNUMBER('Hygiene Data'!G5),'Data Summary'!DX6="Yes"),'Hygiene Data'!G5,NA())</f>
        <v>#N/A</v>
      </c>
      <c r="BJ6" s="100" t="e">
        <f>+IF(AND(ISNUMBER('Hygiene Data'!G7),'Data Summary'!DY6="Yes"),'Hygiene Data'!G7,NA())</f>
        <v>#N/A</v>
      </c>
      <c r="BK6" s="100" t="e">
        <f>+IF(AND(ISNUMBER('Hygiene Data'!G9),'Data Summary'!DZ6="Yes"),'Hygiene Data'!G9,NA())</f>
        <v>#N/A</v>
      </c>
      <c r="BL6" s="100" t="e">
        <f>+IF(AND(ISNUMBER('Hygiene Data'!H5),'Data Summary'!EA6="Yes"),'Hygiene Data'!H5,NA())</f>
        <v>#N/A</v>
      </c>
      <c r="BM6" s="100" t="e">
        <f>+IF(AND(ISNUMBER('Hygiene Data'!H7),'Data Summary'!EB6="Yes"),'Hygiene Data'!H7,NA())</f>
        <v>#N/A</v>
      </c>
      <c r="BN6" s="100" t="e">
        <f>+IF(AND(ISNUMBER('Hygiene Data'!H9),'Data Summary'!EC6="Yes"),'Hygiene Data'!H9,NA())</f>
        <v>#N/A</v>
      </c>
      <c r="BO6" s="100" t="e">
        <f>+IF(AND(ISNUMBER('Hygiene Data'!I5),'Data Summary'!ED6="Yes"),'Hygiene Data'!I5,NA())</f>
        <v>#N/A</v>
      </c>
      <c r="BP6" s="100" t="e">
        <f>+IF(AND(ISNUMBER('Hygiene Data'!I7),'Data Summary'!EE6="Yes"),'Hygiene Data'!I7,NA())</f>
        <v>#N/A</v>
      </c>
      <c r="BQ6" s="100" t="e">
        <f>+IF(AND(ISNUMBER('Hygiene Data'!I9),'Data Summary'!EF6="Yes"),'Hygiene Data'!I9,NA())</f>
        <v>#N/A</v>
      </c>
    </row>
    <row xmlns:x14ac="http://schemas.microsoft.com/office/spreadsheetml/2009/9/ac" r="7" x14ac:dyDescent="0.2">
      <c r="A7" s="332" t="str">
        <f ca="true">+RIGHT('Data Summary'!A7,LEN('Data Summary'!A7)-9)</f>
        <v>EMIS</v>
      </c>
      <c r="B7" s="38" t="str">
        <f ca="true">+IF(ISTEXT('Data Summary'!B7),'Data Summary'!B7,"")</f>
        <v>EMIS</v>
      </c>
      <c r="C7" s="331">
        <f ca="true">+VALUE('Data Summary'!C7)</f>
        <v>2012</v>
      </c>
      <c r="D7" s="98">
        <f ca="true">+IF(AND(ISNUMBER(OFFSET('Water Data'!$D$4,0,10*ROW('Water Data'!D1))),'Data Summary'!BS7="Yes"),100-OFFSET('Water Data'!$D$4,0,10*ROW('Water Data'!D1)),NA())</f>
        <v>85.2</v>
      </c>
      <c r="E7" s="98">
        <f ca="true">+IF(AND(ISNUMBER(OFFSET('Water Data'!$D$6,0,10*ROW('Water Data'!D1))),'Data Summary'!BT7="Yes"),OFFSET('Water Data'!$D$6,0,10*ROW('Water Data'!D1)),NA())</f>
        <v>74.740000000000009</v>
      </c>
      <c r="F7" s="98">
        <f ca="true">+IF(AND(ISNUMBER(OFFSET('Water Data'!$D$9,0,10*ROW('Water Data'!D1))),'Data Summary'!BU7="Yes"),OFFSET('Water Data'!$D$9,0,10*ROW('Water Data'!D1)),NA())</f>
        <v>55.2</v>
      </c>
      <c r="G7" s="98" t="e">
        <f ca="true">+IF(AND(ISNUMBER(OFFSET('Water Data'!$E$4,0,10*ROW('Water Data'!E1))),'Data Summary'!BV7="Yes"),100-OFFSET('Water Data'!$E$4,0,10*ROW('Water Data'!E1)),NA())</f>
        <v>#N/A</v>
      </c>
      <c r="H7" s="98" t="e">
        <f ca="true">+IF(AND(ISNUMBER(OFFSET('Water Data'!$E$6,0,10*ROW('Water Data'!E1))),'Data Summary'!BW7="Yes"),OFFSET('Water Data'!$E$6,0,10*ROW('Water Data'!E1)),NA())</f>
        <v>#N/A</v>
      </c>
      <c r="I7" s="98" t="e">
        <f ca="true">+IF(AND(ISNUMBER(OFFSET('Water Data'!$E$9,0,10*ROW('Water Data'!E1))),'Data Summary'!BX7="Yes"),OFFSET('Water Data'!$E$9,0,10*ROW('Water Data'!E1)),NA())</f>
        <v>#N/A</v>
      </c>
      <c r="J7" s="98" t="e">
        <f ca="true">+IF(AND(ISNUMBER(OFFSET('Water Data'!$F$4,0,10*ROW('Water Data'!F1))),'Data Summary'!BY7="Yes"),100-OFFSET('Water Data'!$F$4,0,10*ROW('Water Data'!F1)),NA())</f>
        <v>#N/A</v>
      </c>
      <c r="K7" s="98" t="e">
        <f ca="true">+IF(AND(ISNUMBER(OFFSET('Water Data'!$F$6,0,10*ROW('Water Data'!F1))),'Data Summary'!BZ7="Yes"),OFFSET('Water Data'!$F$6,0,10*ROW('Water Data'!F1)),NA())</f>
        <v>#N/A</v>
      </c>
      <c r="L7" s="98" t="e">
        <f ca="true">+IF(AND(ISNUMBER(OFFSET('Water Data'!$F$9,0,10*ROW('Water Data'!F1))),'Data Summary'!CA7="Yes"),OFFSET('Water Data'!$F$9,0,10*ROW('Water Data'!F1)),NA())</f>
        <v>#N/A</v>
      </c>
      <c r="M7" s="98" t="e">
        <f ca="true">+IF(AND(ISNUMBER(OFFSET('Water Data'!$G$4,0,10*ROW('Water Data'!G1))),'Data Summary'!CB7="Yes"),100-OFFSET('Water Data'!$G$4,0,10*ROW('Water Data'!G1)),NA())</f>
        <v>#N/A</v>
      </c>
      <c r="N7" s="98" t="e">
        <f ca="true">+IF(AND(ISNUMBER(OFFSET('Water Data'!$G$6,0,10*ROW('Water Data'!G1))),'Data Summary'!CC7="Yes"),OFFSET('Water Data'!$G$6,0,10*ROW('Water Data'!G1)),NA())</f>
        <v>#N/A</v>
      </c>
      <c r="O7" s="98" t="e">
        <f ca="true">+IF(AND(ISNUMBER(OFFSET('Water Data'!$G$9,0,10*ROW('Water Data'!G1))),'Data Summary'!CD7="Yes"),OFFSET('Water Data'!$G$9,0,10*ROW('Water Data'!G1)),NA())</f>
        <v>#N/A</v>
      </c>
      <c r="P7" s="98" t="e">
        <f ca="true">+IF(AND(ISNUMBER(OFFSET('Water Data'!$H$4,0,10*ROW('Water Data'!H1))),'Data Summary'!CE7="Yes"),100-OFFSET('Water Data'!$H$4,0,10*ROW('Water Data'!H1)),NA())</f>
        <v>#N/A</v>
      </c>
      <c r="Q7" s="98" t="e">
        <f ca="true">+IF(AND(ISNUMBER(OFFSET('Water Data'!$H$6,0,10*ROW('Water Data'!H1))),'Data Summary'!CF7="Yes"),OFFSET('Water Data'!$H$6,0,10*ROW('Water Data'!H1)),NA())</f>
        <v>#N/A</v>
      </c>
      <c r="R7" s="98" t="e">
        <f ca="true">+IF(AND(ISNUMBER(OFFSET('Water Data'!$H$9,0,10*ROW('Water Data'!H1))),'Data Summary'!CG7="Yes"),OFFSET('Water Data'!$H$9,0,10*ROW('Water Data'!H1)),NA())</f>
        <v>#N/A</v>
      </c>
      <c r="S7" s="98" t="e">
        <f ca="true">+IF(AND(ISNUMBER(OFFSET('Water Data'!$I$4,0,10*ROW('Water Data'!I1))),'Data Summary'!CH7="Yes"),100-OFFSET('Water Data'!$I$4,0,10*ROW('Water Data'!I1)),NA())</f>
        <v>#N/A</v>
      </c>
      <c r="T7" s="98" t="e">
        <f ca="true">+IF(AND(ISNUMBER(OFFSET('Water Data'!$I$6,0,10*ROW('Water Data'!I1))),'Data Summary'!CI7="Yes"),OFFSET('Water Data'!$I$6,0,10*ROW('Water Data'!I1)),NA())</f>
        <v>#N/A</v>
      </c>
      <c r="U7" s="98" t="e">
        <f ca="true">+IF(AND(ISNUMBER(OFFSET('Water Data'!$I$9,0,10*ROW('Water Data'!I1))),'Data Summary'!CJ7="Yes"),OFFSET('Water Data'!$I$9,0,10*ROW('Water Data'!I1)),NA())</f>
        <v>#N/A</v>
      </c>
      <c r="V7" s="99" t="e">
        <f ca="true">+IF(AND(ISNUMBER(OFFSET('Sanitation Data'!$D$4,0,10*ROW('Sanitation Data'!D1))),'Data Summary'!CK7="Yes"),100-OFFSET('Sanitation Data'!$D$4,0,10*ROW('Sanitation Data'!D1)),NA())</f>
        <v>#N/A</v>
      </c>
      <c r="W7" s="99">
        <f ca="true">+IF(AND(ISNUMBER(OFFSET('Sanitation Data'!$D$6,0,10*ROW('Sanitation Data'!D1))),'Data Summary'!CL7="Yes"),OFFSET('Sanitation Data'!$D$6,0,10*ROW('Sanitation Data'!D1)),NA())</f>
        <v>77.8</v>
      </c>
      <c r="X7" s="99">
        <f ca="true">+IF(AND(ISNUMBER(OFFSET('Sanitation Data'!$D$10,0,10*ROW('Sanitation Data'!D1))),'Data Summary'!CM7="Yes"),OFFSET('Sanitation Data'!$D$10,0,10*ROW('Sanitation Data'!D1)),NA())</f>
        <v>70.5</v>
      </c>
      <c r="Y7" s="99" t="e">
        <f ca="true">+IF(AND(ISNUMBER(OFFSET('Sanitation Data'!$D$11,0,10*ROW('Sanitation Data'!D1))),'Data Summary'!CN7="Yes"),OFFSET('Sanitation Data'!$D$11,0,10*ROW('Sanitation Data'!D1)),NA())</f>
        <v>#N/A</v>
      </c>
      <c r="Z7" s="99">
        <f ca="true">+IF(AND(ISNUMBER(OFFSET('Sanitation Data'!$D$12,0,10*ROW('Sanitation Data'!D1))),'Data Summary'!CO7="Yes"),OFFSET('Sanitation Data'!$D$12,0,10*ROW('Sanitation Data'!D1)),NA())</f>
        <v>61.4</v>
      </c>
      <c r="AA7" s="99" t="e">
        <f ca="true">+IF(AND(ISNUMBER(OFFSET('Sanitation Data'!$E$4,0,10*ROW('Sanitation Data'!E1))),'Data Summary'!CP7="Yes"),100-OFFSET('Sanitation Data'!$E$4,0,10*ROW('Sanitation Data'!E1)),NA())</f>
        <v>#N/A</v>
      </c>
      <c r="AB7" s="99" t="e">
        <f ca="true">+IF(AND(ISNUMBER(OFFSET('Sanitation Data'!$E$6,0,10*ROW('Sanitation Data'!E1))),'Data Summary'!CQ7="Yes"),OFFSET('Sanitation Data'!$E$6,0,10*ROW('Sanitation Data'!E1)),NA())</f>
        <v>#N/A</v>
      </c>
      <c r="AC7" s="99" t="e">
        <f ca="true">+IF(AND(ISNUMBER(OFFSET('Sanitation Data'!$E$10,0,10*ROW('Sanitation Data'!E1))),'Data Summary'!CR7="Yes"),OFFSET('Sanitation Data'!$E$10,0,10*ROW('Sanitation Data'!E1)),NA())</f>
        <v>#N/A</v>
      </c>
      <c r="AD7" s="99" t="e">
        <f ca="true">+IF(AND(ISNUMBER(OFFSET('Sanitation Data'!$E$11,0,10*ROW('Sanitation Data'!E1))),'Data Summary'!CS7="Yes"),OFFSET('Sanitation Data'!$E$11,0,10*ROW('Sanitation Data'!E1)),NA())</f>
        <v>#N/A</v>
      </c>
      <c r="AE7" s="99" t="e">
        <f ca="true">+IF(AND(ISNUMBER(OFFSET('Sanitation Data'!$E$12,0,10*ROW('Sanitation Data'!E1))),'Data Summary'!CT7="Yes"),OFFSET('Sanitation Data'!$E$12,0,10*ROW('Sanitation Data'!E1)),NA())</f>
        <v>#N/A</v>
      </c>
      <c r="AF7" s="99" t="e">
        <f ca="true">+IF(AND(ISNUMBER(OFFSET('Sanitation Data'!$F$4,0,10*ROW('Sanitation Data'!F1))),'Data Summary'!CU7="Yes"),100-OFFSET('Sanitation Data'!$F$4,0,10*ROW('Sanitation Data'!F1)),NA())</f>
        <v>#N/A</v>
      </c>
      <c r="AG7" s="99" t="e">
        <f ca="true">+IF(AND(ISNUMBER(OFFSET('Sanitation Data'!$F$6,0,10*ROW('Sanitation Data'!F1))),'Data Summary'!CV7="Yes"),OFFSET('Sanitation Data'!$F$6,0,10*ROW('Sanitation Data'!F1)),NA())</f>
        <v>#N/A</v>
      </c>
      <c r="AH7" s="99" t="e">
        <f ca="true">+IF(AND(ISNUMBER(OFFSET('Sanitation Data'!$F$10,0,10*ROW('Sanitation Data'!F1))),'Data Summary'!CW7="Yes"),OFFSET('Sanitation Data'!$F$10,0,10*ROW('Sanitation Data'!F1)),NA())</f>
        <v>#N/A</v>
      </c>
      <c r="AI7" s="99" t="e">
        <f ca="true">+IF(AND(ISNUMBER(OFFSET('Sanitation Data'!$F$11,0,10*ROW('Sanitation Data'!F1))),'Data Summary'!CX7="Yes"),OFFSET('Sanitation Data'!$F$11,0,10*ROW('Sanitation Data'!F1)),NA())</f>
        <v>#N/A</v>
      </c>
      <c r="AJ7" s="99" t="e">
        <f ca="true">+IF(AND(ISNUMBER(OFFSET('Sanitation Data'!$F$12,0,10*ROW('Sanitation Data'!F1))),'Data Summary'!CY7="Yes"),OFFSET('Sanitation Data'!$F$12,0,10*ROW('Sanitation Data'!F1)),NA())</f>
        <v>#N/A</v>
      </c>
      <c r="AK7" s="99" t="e">
        <f ca="true">+IF(AND(ISNUMBER(OFFSET('Sanitation Data'!$G$4,0,10*ROW('Sanitation Data'!G1))),'Data Summary'!CZ7="Yes"),100-OFFSET('Sanitation Data'!$G$4,0,10*ROW('Sanitation Data'!G1)),NA())</f>
        <v>#N/A</v>
      </c>
      <c r="AL7" s="99" t="e">
        <f ca="true">+IF(AND(ISNUMBER(OFFSET('Sanitation Data'!$G$6,0,10*ROW('Sanitation Data'!G1))),'Data Summary'!DA7="Yes"),OFFSET('Sanitation Data'!$G$6,0,10*ROW('Sanitation Data'!G1)),NA())</f>
        <v>#N/A</v>
      </c>
      <c r="AM7" s="99" t="e">
        <f ca="true">+IF(AND(ISNUMBER(OFFSET('Sanitation Data'!$G$10,0,10*ROW('Sanitation Data'!G1))),'Data Summary'!DB7="Yes"),OFFSET('Sanitation Data'!$G$10,0,10*ROW('Sanitation Data'!G1)),NA())</f>
        <v>#N/A</v>
      </c>
      <c r="AN7" s="99" t="e">
        <f ca="true">+IF(AND(ISNUMBER(OFFSET('Sanitation Data'!$G$11,0,10*ROW('Sanitation Data'!G1))),'Data Summary'!DC7="Yes"),OFFSET('Sanitation Data'!$G$11,0,10*ROW('Sanitation Data'!G1)),NA())</f>
        <v>#N/A</v>
      </c>
      <c r="AO7" s="99" t="e">
        <f ca="true">+IF(AND(ISNUMBER(OFFSET('Sanitation Data'!$G$12,0,10*ROW('Sanitation Data'!G1))),'Data Summary'!DD7="Yes"),OFFSET('Sanitation Data'!$G$12,0,10*ROW('Sanitation Data'!G1)),NA())</f>
        <v>#N/A</v>
      </c>
      <c r="AP7" s="99" t="e">
        <f ca="true">+IF(AND(ISNUMBER(OFFSET('Sanitation Data'!$H$4,0,10*ROW('Sanitation Data'!H1))),'Data Summary'!DE7="Yes"),100-OFFSET('Sanitation Data'!$H$4,0,10*ROW('Sanitation Data'!H1)),NA())</f>
        <v>#N/A</v>
      </c>
      <c r="AQ7" s="99" t="e">
        <f ca="true">+IF(AND(ISNUMBER(OFFSET('Sanitation Data'!$H$6,0,10*ROW('Sanitation Data'!H1))),'Data Summary'!DF7="Yes"),OFFSET('Sanitation Data'!$H$6,0,10*ROW('Sanitation Data'!H1)),NA())</f>
        <v>#N/A</v>
      </c>
      <c r="AR7" s="99" t="e">
        <f ca="true">+IF(AND(ISNUMBER(OFFSET('Sanitation Data'!$H$10,0,10*ROW('Sanitation Data'!H1))),'Data Summary'!DG7="Yes"),OFFSET('Sanitation Data'!$H$10,0,10*ROW('Sanitation Data'!H1)),NA())</f>
        <v>#N/A</v>
      </c>
      <c r="AS7" s="99" t="e">
        <f ca="true">+IF(AND(ISNUMBER(OFFSET('Sanitation Data'!$H$11,0,10*ROW('Sanitation Data'!H1))),'Data Summary'!DH7="Yes"),OFFSET('Sanitation Data'!$H$11,0,10*ROW('Sanitation Data'!H1)),NA())</f>
        <v>#N/A</v>
      </c>
      <c r="AT7" s="99" t="e">
        <f ca="true">+IF(AND(ISNUMBER(OFFSET('Sanitation Data'!$H$12,0,10*ROW('Sanitation Data'!H1))),'Data Summary'!DI7="Yes"),OFFSET('Sanitation Data'!$H$12,0,10*ROW('Sanitation Data'!H1)),NA())</f>
        <v>#N/A</v>
      </c>
      <c r="AU7" s="99" t="e">
        <f ca="true">+IF(AND(ISNUMBER(OFFSET('Sanitation Data'!$I$4,0,10*ROW('Sanitation Data'!I1))),'Data Summary'!DJ7="Yes"),100-OFFSET('Sanitation Data'!$I$4,0,10*ROW('Sanitation Data'!I1)),NA())</f>
        <v>#N/A</v>
      </c>
      <c r="AV7" s="99" t="e">
        <f ca="true">+IF(AND(ISNUMBER(OFFSET('Sanitation Data'!$I$6,0,10*ROW('Sanitation Data'!I1))),'Data Summary'!DK7="Yes"),OFFSET('Sanitation Data'!$I$6,0,10*ROW('Sanitation Data'!I1)),NA())</f>
        <v>#N/A</v>
      </c>
      <c r="AW7" s="99" t="e">
        <f ca="true">+IF(AND(ISNUMBER(OFFSET('Sanitation Data'!$I$10,0,10*ROW('Sanitation Data'!I1))),'Data Summary'!DL7="Yes"),OFFSET('Sanitation Data'!$I$10,0,10*ROW('Sanitation Data'!I1)),NA())</f>
        <v>#N/A</v>
      </c>
      <c r="AX7" s="99" t="e">
        <f ca="true">+IF(AND(ISNUMBER(OFFSET('Sanitation Data'!$I$11,0,10*ROW('Sanitation Data'!I1))),'Data Summary'!DM7="Yes"),OFFSET('Sanitation Data'!$I$11,0,10*ROW('Sanitation Data'!I1)),NA())</f>
        <v>#N/A</v>
      </c>
      <c r="AY7" s="99" t="e">
        <f ca="true">+IF(AND(ISNUMBER(OFFSET('Sanitation Data'!$I$12,0,10*ROW('Sanitation Data'!I1))),'Data Summary'!DN7="Yes"),OFFSET('Sanitation Data'!$I$12,0,10*ROW('Sanitation Data'!I1)),NA())</f>
        <v>#N/A</v>
      </c>
      <c r="AZ7" s="100">
        <f ca="true">+IF(AND(ISNUMBER(OFFSET('Hygiene Data'!$D$5,0,10*ROW('Hygiene Data'!D1))),'Data Summary'!DO7="Yes"),OFFSET('Hygiene Data'!$D$5,0,10*ROW('Hygiene Data'!D1)),NA())</f>
        <v>60.7</v>
      </c>
      <c r="BA7" s="100">
        <f ca="true">+IF(AND(ISNUMBER(OFFSET('Hygiene Data'!$D$7,0,10*ROW('Hygiene Data'!D1))),'Data Summary'!DP7="Yes"),OFFSET('Hygiene Data'!$D$7,0,10*ROW('Hygiene Data'!D1)),NA())</f>
        <v>54.1</v>
      </c>
      <c r="BB7" s="100" t="e">
        <f ca="true">+IF(AND(ISNUMBER(OFFSET('Hygiene Data'!$D$9,0,10*ROW('Hygiene Data'!D1))),'Data Summary'!DQ7="Yes"),OFFSET('Hygiene Data'!$D$9,0,10*ROW('Hygiene Data'!D1)),NA())</f>
        <v>#N/A</v>
      </c>
      <c r="BC7" s="100" t="e">
        <f ca="true">+IF(AND(ISNUMBER(OFFSET('Hygiene Data'!$E$5,0,10*ROW('Hygiene Data'!E1))),'Data Summary'!DR7="Yes"),OFFSET('Hygiene Data'!$E$5,0,10*ROW('Hygiene Data'!E1)),NA())</f>
        <v>#N/A</v>
      </c>
      <c r="BD7" s="100" t="e">
        <f ca="true">+IF(AND(ISNUMBER(OFFSET('Hygiene Data'!$E$7,0,10*ROW('Hygiene Data'!E1))),'Data Summary'!DS7="Yes"),OFFSET('Hygiene Data'!$E$7,0,10*ROW('Hygiene Data'!E1)),NA())</f>
        <v>#N/A</v>
      </c>
      <c r="BE7" s="100" t="e">
        <f ca="true">+IF(AND(ISNUMBER(OFFSET('Hygiene Data'!$E$9,0,10*ROW('Hygiene Data'!E1))),'Data Summary'!DT7="Yes"),OFFSET('Hygiene Data'!$E$9,0,10*ROW('Hygiene Data'!E1)),NA())</f>
        <v>#N/A</v>
      </c>
      <c r="BF7" s="100" t="e">
        <f ca="true">+IF(AND(ISNUMBER(OFFSET('Hygiene Data'!$F$5,0,10*ROW('Hygiene Data'!F1))),'Data Summary'!DU7="Yes"),OFFSET('Hygiene Data'!$F$5,0,10*ROW('Hygiene Data'!F1)),NA())</f>
        <v>#N/A</v>
      </c>
      <c r="BG7" s="100" t="e">
        <f ca="true">+IF(AND(ISNUMBER(OFFSET('Hygiene Data'!$F$7,0,10*ROW('Hygiene Data'!F1))),'Data Summary'!DV7="Yes"),OFFSET('Hygiene Data'!$F$7,0,10*ROW('Hygiene Data'!F1)),NA())</f>
        <v>#N/A</v>
      </c>
      <c r="BH7" s="100" t="e">
        <f ca="true">+IF(AND(ISNUMBER(OFFSET('Hygiene Data'!$F$9,0,10*ROW('Hygiene Data'!F1))),'Data Summary'!DW7="Yes"),OFFSET('Hygiene Data'!$F$9,0,10*ROW('Hygiene Data'!F1)),NA())</f>
        <v>#N/A</v>
      </c>
      <c r="BI7" s="100" t="e">
        <f ca="true">+IF(AND(ISNUMBER(OFFSET('Hygiene Data'!$G$5,0,10*ROW('Hygiene Data'!G1))),'Data Summary'!DX7="Yes"),OFFSET('Hygiene Data'!$G$5,0,10*ROW('Hygiene Data'!G1)),NA())</f>
        <v>#N/A</v>
      </c>
      <c r="BJ7" s="100" t="e">
        <f ca="true">+IF(AND(ISNUMBER(OFFSET('Hygiene Data'!$G$7,0,10*ROW('Hygiene Data'!G1))),'Data Summary'!DY7="Yes"),OFFSET('Hygiene Data'!$G$7,0,10*ROW('Hygiene Data'!G1)),NA())</f>
        <v>#N/A</v>
      </c>
      <c r="BK7" s="100" t="e">
        <f ca="true">+IF(AND(ISNUMBER(OFFSET('Hygiene Data'!$G$9,0,10*ROW('Hygiene Data'!G1))),'Data Summary'!DZ7="Yes"),OFFSET('Hygiene Data'!$G$9,0,10*ROW('Hygiene Data'!G1)),NA())</f>
        <v>#N/A</v>
      </c>
      <c r="BL7" s="100" t="e">
        <f ca="true">+IF(AND(ISNUMBER(OFFSET('Hygiene Data'!$H$5,0,10*ROW('Hygiene Data'!H1))),'Data Summary'!EA7="Yes"),OFFSET('Hygiene Data'!$H$5,0,10*ROW('Hygiene Data'!H1)),NA())</f>
        <v>#N/A</v>
      </c>
      <c r="BM7" s="100" t="e">
        <f ca="true">+IF(AND(ISNUMBER(OFFSET('Hygiene Data'!$H$7,0,10*ROW('Hygiene Data'!H1))),'Data Summary'!EB7="Yes"),OFFSET('Hygiene Data'!$H$7,0,10*ROW('Hygiene Data'!H1)),NA())</f>
        <v>#N/A</v>
      </c>
      <c r="BN7" s="100" t="e">
        <f ca="true">+IF(AND(ISNUMBER(OFFSET('Hygiene Data'!$H$9,0,10*ROW('Hygiene Data'!H1))),'Data Summary'!EC7="Yes"),OFFSET('Hygiene Data'!$H$9,0,10*ROW('Hygiene Data'!H1)),NA())</f>
        <v>#N/A</v>
      </c>
      <c r="BO7" s="100" t="e">
        <f ca="true">+IF(AND(ISNUMBER(OFFSET('Hygiene Data'!$I$5,0,10*ROW('Hygiene Data'!I1))),'Data Summary'!ED7="Yes"),OFFSET('Hygiene Data'!$I$5,0,10*ROW('Hygiene Data'!I1)),NA())</f>
        <v>#N/A</v>
      </c>
      <c r="BP7" s="100" t="e">
        <f ca="true">+IF(AND(ISNUMBER(OFFSET('Hygiene Data'!$I$7,0,10*ROW('Hygiene Data'!I1))),'Data Summary'!EE7="Yes"),OFFSET('Hygiene Data'!$I$7,0,10*ROW('Hygiene Data'!I1)),NA())</f>
        <v>#N/A</v>
      </c>
      <c r="BQ7" s="100" t="e">
        <f ca="true">+IF(AND(ISNUMBER(OFFSET('Hygiene Data'!$I$9,0,10*ROW('Hygiene Data'!I1))),'Data Summary'!EF7="Yes"),OFFSET('Hygiene Data'!$I$9,0,10*ROW('Hygiene Data'!I1)),NA())</f>
        <v>#N/A</v>
      </c>
    </row>
    <row xmlns:x14ac="http://schemas.microsoft.com/office/spreadsheetml/2009/9/ac" r="8" x14ac:dyDescent="0.2">
      <c r="A8" s="332" t="str">
        <f ca="true">+RIGHT('Data Summary'!A8,LEN('Data Summary'!A8)-9)</f>
        <v>SUR</v>
      </c>
      <c r="B8" s="38" t="str">
        <f ca="true">+IF(ISTEXT('Data Summary'!B8),'Data Summary'!B8,"")</f>
        <v>Survey</v>
      </c>
      <c r="C8" s="331">
        <f ca="true">+VALUE('Data Summary'!C8)</f>
        <v>2012</v>
      </c>
      <c r="D8" s="98" t="e">
        <f ca="true">+IF(AND(ISNUMBER(OFFSET('Water Data'!$D$4,0,10*ROW('Water Data'!D2))),'Data Summary'!BS8="Yes"),100-OFFSET('Water Data'!$D$4,0,10*ROW('Water Data'!D2)),NA())</f>
        <v>#N/A</v>
      </c>
      <c r="E8" s="98" t="e">
        <f ca="true">+IF(AND(ISNUMBER(OFFSET('Water Data'!$D$6,0,10*ROW('Water Data'!D2))),'Data Summary'!BT8="Yes"),OFFSET('Water Data'!$D$6,0,10*ROW('Water Data'!D2)),NA())</f>
        <v>#N/A</v>
      </c>
      <c r="F8" s="98" t="e">
        <f ca="true">+IF(AND(ISNUMBER(OFFSET('Water Data'!$D$9,0,10*ROW('Water Data'!D2))),'Data Summary'!BU8="Yes"),OFFSET('Water Data'!$D$9,0,10*ROW('Water Data'!D2)),NA())</f>
        <v>#N/A</v>
      </c>
      <c r="G8" s="98" t="e">
        <f ca="true">+IF(AND(ISNUMBER(OFFSET('Water Data'!$E$4,0,10*ROW('Water Data'!E2))),'Data Summary'!BV8="Yes"),100-OFFSET('Water Data'!$E$4,0,10*ROW('Water Data'!E2)),NA())</f>
        <v>#N/A</v>
      </c>
      <c r="H8" s="98" t="e">
        <f ca="true">+IF(AND(ISNUMBER(OFFSET('Water Data'!$E$6,0,10*ROW('Water Data'!E2))),'Data Summary'!BW8="Yes"),OFFSET('Water Data'!$E$6,0,10*ROW('Water Data'!E2)),NA())</f>
        <v>#N/A</v>
      </c>
      <c r="I8" s="98" t="e">
        <f ca="true">+IF(AND(ISNUMBER(OFFSET('Water Data'!$E$9,0,10*ROW('Water Data'!E2))),'Data Summary'!BX8="Yes"),OFFSET('Water Data'!$E$9,0,10*ROW('Water Data'!E2)),NA())</f>
        <v>#N/A</v>
      </c>
      <c r="J8" s="98" t="e">
        <f ca="true">+IF(AND(ISNUMBER(OFFSET('Water Data'!$F$4,0,10*ROW('Water Data'!F2))),'Data Summary'!BY8="Yes"),100-OFFSET('Water Data'!$F$4,0,10*ROW('Water Data'!F2)),NA())</f>
        <v>#N/A</v>
      </c>
      <c r="K8" s="98" t="e">
        <f ca="true">+IF(AND(ISNUMBER(OFFSET('Water Data'!$F$6,0,10*ROW('Water Data'!F2))),'Data Summary'!BZ8="Yes"),OFFSET('Water Data'!$F$6,0,10*ROW('Water Data'!F2)),NA())</f>
        <v>#N/A</v>
      </c>
      <c r="L8" s="98" t="e">
        <f ca="true">+IF(AND(ISNUMBER(OFFSET('Water Data'!$F$9,0,10*ROW('Water Data'!F2))),'Data Summary'!CA8="Yes"),OFFSET('Water Data'!$F$9,0,10*ROW('Water Data'!F2)),NA())</f>
        <v>#N/A</v>
      </c>
      <c r="M8" s="98" t="e">
        <f ca="true">+IF(AND(ISNUMBER(OFFSET('Water Data'!$G$4,0,10*ROW('Water Data'!G2))),'Data Summary'!CB8="Yes"),100-OFFSET('Water Data'!$G$4,0,10*ROW('Water Data'!G2)),NA())</f>
        <v>#N/A</v>
      </c>
      <c r="N8" s="98">
        <f ca="true">+IF(AND(ISNUMBER(OFFSET('Water Data'!$G$6,0,10*ROW('Water Data'!G2))),'Data Summary'!CC8="Yes"),OFFSET('Water Data'!$G$6,0,10*ROW('Water Data'!G2)),NA())</f>
        <v>73</v>
      </c>
      <c r="O8" s="98">
        <f ca="true">+IF(AND(ISNUMBER(OFFSET('Water Data'!$G$9,0,10*ROW('Water Data'!G2))),'Data Summary'!CD8="Yes"),OFFSET('Water Data'!$G$9,0,10*ROW('Water Data'!G2)),NA())</f>
        <v>56.867000000000004</v>
      </c>
      <c r="P8" s="98" t="e">
        <f ca="true">+IF(AND(ISNUMBER(OFFSET('Water Data'!$H$4,0,10*ROW('Water Data'!H2))),'Data Summary'!CE8="Yes"),100-OFFSET('Water Data'!$H$4,0,10*ROW('Water Data'!H2)),NA())</f>
        <v>#N/A</v>
      </c>
      <c r="Q8" s="98" t="e">
        <f ca="true">+IF(AND(ISNUMBER(OFFSET('Water Data'!$H$6,0,10*ROW('Water Data'!H2))),'Data Summary'!CF8="Yes"),OFFSET('Water Data'!$H$6,0,10*ROW('Water Data'!H2)),NA())</f>
        <v>#N/A</v>
      </c>
      <c r="R8" s="98" t="e">
        <f ca="true">+IF(AND(ISNUMBER(OFFSET('Water Data'!$H$9,0,10*ROW('Water Data'!H2))),'Data Summary'!CG8="Yes"),OFFSET('Water Data'!$H$9,0,10*ROW('Water Data'!H2)),NA())</f>
        <v>#N/A</v>
      </c>
      <c r="S8" s="98" t="e">
        <f ca="true">+IF(AND(ISNUMBER(OFFSET('Water Data'!$I$4,0,10*ROW('Water Data'!I2))),'Data Summary'!CH8="Yes"),100-OFFSET('Water Data'!$I$4,0,10*ROW('Water Data'!I2)),NA())</f>
        <v>#N/A</v>
      </c>
      <c r="T8" s="98" t="e">
        <f ca="true">+IF(AND(ISNUMBER(OFFSET('Water Data'!$I$6,0,10*ROW('Water Data'!I2))),'Data Summary'!CI8="Yes"),OFFSET('Water Data'!$I$6,0,10*ROW('Water Data'!I2)),NA())</f>
        <v>#N/A</v>
      </c>
      <c r="U8" s="98" t="e">
        <f ca="true">+IF(AND(ISNUMBER(OFFSET('Water Data'!$I$9,0,10*ROW('Water Data'!I2))),'Data Summary'!CJ8="Yes"),OFFSET('Water Data'!$I$9,0,10*ROW('Water Data'!I2)),NA())</f>
        <v>#N/A</v>
      </c>
      <c r="V8" s="99" t="e">
        <f ca="true">+IF(AND(ISNUMBER(OFFSET('Sanitation Data'!$D$4,0,10*ROW('Sanitation Data'!D2))),'Data Summary'!CK8="Yes"),100-OFFSET('Sanitation Data'!$D$4,0,10*ROW('Sanitation Data'!D2)),NA())</f>
        <v>#N/A</v>
      </c>
      <c r="W8" s="99" t="e">
        <f ca="true">+IF(AND(ISNUMBER(OFFSET('Sanitation Data'!$D$6,0,10*ROW('Sanitation Data'!D2))),'Data Summary'!CL8="Yes"),OFFSET('Sanitation Data'!$D$6,0,10*ROW('Sanitation Data'!D2)),NA())</f>
        <v>#N/A</v>
      </c>
      <c r="X8" s="99" t="e">
        <f ca="true">+IF(AND(ISNUMBER(OFFSET('Sanitation Data'!$D$10,0,10*ROW('Sanitation Data'!D2))),'Data Summary'!CM8="Yes"),OFFSET('Sanitation Data'!$D$10,0,10*ROW('Sanitation Data'!D2)),NA())</f>
        <v>#N/A</v>
      </c>
      <c r="Y8" s="99" t="e">
        <f ca="true">+IF(AND(ISNUMBER(OFFSET('Sanitation Data'!$D$11,0,10*ROW('Sanitation Data'!D2))),'Data Summary'!CN8="Yes"),OFFSET('Sanitation Data'!$D$11,0,10*ROW('Sanitation Data'!D2)),NA())</f>
        <v>#N/A</v>
      </c>
      <c r="Z8" s="99" t="e">
        <f ca="true">+IF(AND(ISNUMBER(OFFSET('Sanitation Data'!$D$12,0,10*ROW('Sanitation Data'!D2))),'Data Summary'!CO8="Yes"),OFFSET('Sanitation Data'!$D$12,0,10*ROW('Sanitation Data'!D2)),NA())</f>
        <v>#N/A</v>
      </c>
      <c r="AA8" s="99" t="e">
        <f ca="true">+IF(AND(ISNUMBER(OFFSET('Sanitation Data'!$E$4,0,10*ROW('Sanitation Data'!E2))),'Data Summary'!CP8="Yes"),100-OFFSET('Sanitation Data'!$E$4,0,10*ROW('Sanitation Data'!E2)),NA())</f>
        <v>#N/A</v>
      </c>
      <c r="AB8" s="99" t="e">
        <f ca="true">+IF(AND(ISNUMBER(OFFSET('Sanitation Data'!$E$6,0,10*ROW('Sanitation Data'!E2))),'Data Summary'!CQ8="Yes"),OFFSET('Sanitation Data'!$E$6,0,10*ROW('Sanitation Data'!E2)),NA())</f>
        <v>#N/A</v>
      </c>
      <c r="AC8" s="99" t="e">
        <f ca="true">+IF(AND(ISNUMBER(OFFSET('Sanitation Data'!$E$10,0,10*ROW('Sanitation Data'!E2))),'Data Summary'!CR8="Yes"),OFFSET('Sanitation Data'!$E$10,0,10*ROW('Sanitation Data'!E2)),NA())</f>
        <v>#N/A</v>
      </c>
      <c r="AD8" s="99" t="e">
        <f ca="true">+IF(AND(ISNUMBER(OFFSET('Sanitation Data'!$E$11,0,10*ROW('Sanitation Data'!E2))),'Data Summary'!CS8="Yes"),OFFSET('Sanitation Data'!$E$11,0,10*ROW('Sanitation Data'!E2)),NA())</f>
        <v>#N/A</v>
      </c>
      <c r="AE8" s="99" t="e">
        <f ca="true">+IF(AND(ISNUMBER(OFFSET('Sanitation Data'!$E$12,0,10*ROW('Sanitation Data'!E2))),'Data Summary'!CT8="Yes"),OFFSET('Sanitation Data'!$E$12,0,10*ROW('Sanitation Data'!E2)),NA())</f>
        <v>#N/A</v>
      </c>
      <c r="AF8" s="99" t="e">
        <f ca="true">+IF(AND(ISNUMBER(OFFSET('Sanitation Data'!$F$4,0,10*ROW('Sanitation Data'!F2))),'Data Summary'!CU8="Yes"),100-OFFSET('Sanitation Data'!$F$4,0,10*ROW('Sanitation Data'!F2)),NA())</f>
        <v>#N/A</v>
      </c>
      <c r="AG8" s="99" t="e">
        <f ca="true">+IF(AND(ISNUMBER(OFFSET('Sanitation Data'!$F$6,0,10*ROW('Sanitation Data'!F2))),'Data Summary'!CV8="Yes"),OFFSET('Sanitation Data'!$F$6,0,10*ROW('Sanitation Data'!F2)),NA())</f>
        <v>#N/A</v>
      </c>
      <c r="AH8" s="99" t="e">
        <f ca="true">+IF(AND(ISNUMBER(OFFSET('Sanitation Data'!$F$10,0,10*ROW('Sanitation Data'!F2))),'Data Summary'!CW8="Yes"),OFFSET('Sanitation Data'!$F$10,0,10*ROW('Sanitation Data'!F2)),NA())</f>
        <v>#N/A</v>
      </c>
      <c r="AI8" s="99" t="e">
        <f ca="true">+IF(AND(ISNUMBER(OFFSET('Sanitation Data'!$F$11,0,10*ROW('Sanitation Data'!F2))),'Data Summary'!CX8="Yes"),OFFSET('Sanitation Data'!$F$11,0,10*ROW('Sanitation Data'!F2)),NA())</f>
        <v>#N/A</v>
      </c>
      <c r="AJ8" s="99" t="e">
        <f ca="true">+IF(AND(ISNUMBER(OFFSET('Sanitation Data'!$F$12,0,10*ROW('Sanitation Data'!F2))),'Data Summary'!CY8="Yes"),OFFSET('Sanitation Data'!$F$12,0,10*ROW('Sanitation Data'!F2)),NA())</f>
        <v>#N/A</v>
      </c>
      <c r="AK8" s="99">
        <f ca="true">+IF(AND(ISNUMBER(OFFSET('Sanitation Data'!$G$4,0,10*ROW('Sanitation Data'!G2))),'Data Summary'!CZ8="Yes"),100-OFFSET('Sanitation Data'!$G$4,0,10*ROW('Sanitation Data'!G2)),NA())</f>
        <v>92.1</v>
      </c>
      <c r="AL8" s="99" t="e">
        <f ca="true">+IF(AND(ISNUMBER(OFFSET('Sanitation Data'!$G$6,0,10*ROW('Sanitation Data'!G2))),'Data Summary'!DA8="Yes"),OFFSET('Sanitation Data'!$G$6,0,10*ROW('Sanitation Data'!G2)),NA())</f>
        <v>#N/A</v>
      </c>
      <c r="AM8" s="99" t="e">
        <f ca="true">+IF(AND(ISNUMBER(OFFSET('Sanitation Data'!$G$10,0,10*ROW('Sanitation Data'!G2))),'Data Summary'!DB8="Yes"),OFFSET('Sanitation Data'!$G$10,0,10*ROW('Sanitation Data'!G2)),NA())</f>
        <v>#N/A</v>
      </c>
      <c r="AN8" s="99" t="e">
        <f ca="true">+IF(AND(ISNUMBER(OFFSET('Sanitation Data'!$G$11,0,10*ROW('Sanitation Data'!G2))),'Data Summary'!DC8="Yes"),OFFSET('Sanitation Data'!$G$11,0,10*ROW('Sanitation Data'!G2)),NA())</f>
        <v>#N/A</v>
      </c>
      <c r="AO8" s="99" t="e">
        <f ca="true">+IF(AND(ISNUMBER(OFFSET('Sanitation Data'!$G$12,0,10*ROW('Sanitation Data'!G2))),'Data Summary'!DD8="Yes"),OFFSET('Sanitation Data'!$G$12,0,10*ROW('Sanitation Data'!G2)),NA())</f>
        <v>#N/A</v>
      </c>
      <c r="AP8" s="99" t="e">
        <f ca="true">+IF(AND(ISNUMBER(OFFSET('Sanitation Data'!$H$4,0,10*ROW('Sanitation Data'!H2))),'Data Summary'!DE8="Yes"),100-OFFSET('Sanitation Data'!$H$4,0,10*ROW('Sanitation Data'!H2)),NA())</f>
        <v>#N/A</v>
      </c>
      <c r="AQ8" s="99" t="e">
        <f ca="true">+IF(AND(ISNUMBER(OFFSET('Sanitation Data'!$H$6,0,10*ROW('Sanitation Data'!H2))),'Data Summary'!DF8="Yes"),OFFSET('Sanitation Data'!$H$6,0,10*ROW('Sanitation Data'!H2)),NA())</f>
        <v>#N/A</v>
      </c>
      <c r="AR8" s="99" t="e">
        <f ca="true">+IF(AND(ISNUMBER(OFFSET('Sanitation Data'!$H$10,0,10*ROW('Sanitation Data'!H2))),'Data Summary'!DG8="Yes"),OFFSET('Sanitation Data'!$H$10,0,10*ROW('Sanitation Data'!H2)),NA())</f>
        <v>#N/A</v>
      </c>
      <c r="AS8" s="99" t="e">
        <f ca="true">+IF(AND(ISNUMBER(OFFSET('Sanitation Data'!$H$11,0,10*ROW('Sanitation Data'!H2))),'Data Summary'!DH8="Yes"),OFFSET('Sanitation Data'!$H$11,0,10*ROW('Sanitation Data'!H2)),NA())</f>
        <v>#N/A</v>
      </c>
      <c r="AT8" s="99" t="e">
        <f ca="true">+IF(AND(ISNUMBER(OFFSET('Sanitation Data'!$H$12,0,10*ROW('Sanitation Data'!H2))),'Data Summary'!DI8="Yes"),OFFSET('Sanitation Data'!$H$12,0,10*ROW('Sanitation Data'!H2)),NA())</f>
        <v>#N/A</v>
      </c>
      <c r="AU8" s="99" t="e">
        <f ca="true">+IF(AND(ISNUMBER(OFFSET('Sanitation Data'!$I$4,0,10*ROW('Sanitation Data'!I2))),'Data Summary'!DJ8="Yes"),100-OFFSET('Sanitation Data'!$I$4,0,10*ROW('Sanitation Data'!I2)),NA())</f>
        <v>#N/A</v>
      </c>
      <c r="AV8" s="99" t="e">
        <f ca="true">+IF(AND(ISNUMBER(OFFSET('Sanitation Data'!$I$6,0,10*ROW('Sanitation Data'!I2))),'Data Summary'!DK8="Yes"),OFFSET('Sanitation Data'!$I$6,0,10*ROW('Sanitation Data'!I2)),NA())</f>
        <v>#N/A</v>
      </c>
      <c r="AW8" s="99" t="e">
        <f ca="true">+IF(AND(ISNUMBER(OFFSET('Sanitation Data'!$I$10,0,10*ROW('Sanitation Data'!I2))),'Data Summary'!DL8="Yes"),OFFSET('Sanitation Data'!$I$10,0,10*ROW('Sanitation Data'!I2)),NA())</f>
        <v>#N/A</v>
      </c>
      <c r="AX8" s="99" t="e">
        <f ca="true">+IF(AND(ISNUMBER(OFFSET('Sanitation Data'!$I$11,0,10*ROW('Sanitation Data'!I2))),'Data Summary'!DM8="Yes"),OFFSET('Sanitation Data'!$I$11,0,10*ROW('Sanitation Data'!I2)),NA())</f>
        <v>#N/A</v>
      </c>
      <c r="AY8" s="99" t="e">
        <f ca="true">+IF(AND(ISNUMBER(OFFSET('Sanitation Data'!$I$12,0,10*ROW('Sanitation Data'!I2))),'Data Summary'!DN8="Yes"),OFFSET('Sanitation Data'!$I$12,0,10*ROW('Sanitation Data'!I2)),NA())</f>
        <v>#N/A</v>
      </c>
      <c r="AZ8" s="100" t="e">
        <f ca="true">+IF(AND(ISNUMBER(OFFSET('Hygiene Data'!$D$5,0,10*ROW('Hygiene Data'!D2))),'Data Summary'!DO8="Yes"),OFFSET('Hygiene Data'!$D$5,0,10*ROW('Hygiene Data'!D2)),NA())</f>
        <v>#N/A</v>
      </c>
      <c r="BA8" s="100" t="e">
        <f ca="true">+IF(AND(ISNUMBER(OFFSET('Hygiene Data'!$D$7,0,10*ROW('Hygiene Data'!D2))),'Data Summary'!DP8="Yes"),OFFSET('Hygiene Data'!$D$7,0,10*ROW('Hygiene Data'!D2)),NA())</f>
        <v>#N/A</v>
      </c>
      <c r="BB8" s="100" t="e">
        <f ca="true">+IF(AND(ISNUMBER(OFFSET('Hygiene Data'!$D$9,0,10*ROW('Hygiene Data'!D2))),'Data Summary'!DQ8="Yes"),OFFSET('Hygiene Data'!$D$9,0,10*ROW('Hygiene Data'!D2)),NA())</f>
        <v>#N/A</v>
      </c>
      <c r="BC8" s="100" t="e">
        <f ca="true">+IF(AND(ISNUMBER(OFFSET('Hygiene Data'!$E$5,0,10*ROW('Hygiene Data'!E2))),'Data Summary'!DR8="Yes"),OFFSET('Hygiene Data'!$E$5,0,10*ROW('Hygiene Data'!E2)),NA())</f>
        <v>#N/A</v>
      </c>
      <c r="BD8" s="100" t="e">
        <f ca="true">+IF(AND(ISNUMBER(OFFSET('Hygiene Data'!$E$7,0,10*ROW('Hygiene Data'!E2))),'Data Summary'!DS8="Yes"),OFFSET('Hygiene Data'!$E$7,0,10*ROW('Hygiene Data'!E2)),NA())</f>
        <v>#N/A</v>
      </c>
      <c r="BE8" s="100" t="e">
        <f ca="true">+IF(AND(ISNUMBER(OFFSET('Hygiene Data'!$E$9,0,10*ROW('Hygiene Data'!E2))),'Data Summary'!DT8="Yes"),OFFSET('Hygiene Data'!$E$9,0,10*ROW('Hygiene Data'!E2)),NA())</f>
        <v>#N/A</v>
      </c>
      <c r="BF8" s="100" t="e">
        <f ca="true">+IF(AND(ISNUMBER(OFFSET('Hygiene Data'!$F$5,0,10*ROW('Hygiene Data'!F2))),'Data Summary'!DU8="Yes"),OFFSET('Hygiene Data'!$F$5,0,10*ROW('Hygiene Data'!F2)),NA())</f>
        <v>#N/A</v>
      </c>
      <c r="BG8" s="100" t="e">
        <f ca="true">+IF(AND(ISNUMBER(OFFSET('Hygiene Data'!$F$7,0,10*ROW('Hygiene Data'!F2))),'Data Summary'!DV8="Yes"),OFFSET('Hygiene Data'!$F$7,0,10*ROW('Hygiene Data'!F2)),NA())</f>
        <v>#N/A</v>
      </c>
      <c r="BH8" s="100" t="e">
        <f ca="true">+IF(AND(ISNUMBER(OFFSET('Hygiene Data'!$F$9,0,10*ROW('Hygiene Data'!F2))),'Data Summary'!DW8="Yes"),OFFSET('Hygiene Data'!$F$9,0,10*ROW('Hygiene Data'!F2)),NA())</f>
        <v>#N/A</v>
      </c>
      <c r="BI8" s="100" t="e">
        <f ca="true">+IF(AND(ISNUMBER(OFFSET('Hygiene Data'!$G$5,0,10*ROW('Hygiene Data'!G2))),'Data Summary'!DX8="Yes"),OFFSET('Hygiene Data'!$G$5,0,10*ROW('Hygiene Data'!G2)),NA())</f>
        <v>#N/A</v>
      </c>
      <c r="BJ8" s="100" t="e">
        <f ca="true">+IF(AND(ISNUMBER(OFFSET('Hygiene Data'!$G$7,0,10*ROW('Hygiene Data'!G2))),'Data Summary'!DY8="Yes"),OFFSET('Hygiene Data'!$G$7,0,10*ROW('Hygiene Data'!G2)),NA())</f>
        <v>#N/A</v>
      </c>
      <c r="BK8" s="100">
        <f ca="true">+IF(AND(ISNUMBER(OFFSET('Hygiene Data'!$G$9,0,10*ROW('Hygiene Data'!G2))),'Data Summary'!DZ8="Yes"),OFFSET('Hygiene Data'!$G$9,0,10*ROW('Hygiene Data'!G2)),NA())</f>
        <v>18.618099999999998</v>
      </c>
      <c r="BL8" s="100" t="e">
        <f ca="true">+IF(AND(ISNUMBER(OFFSET('Hygiene Data'!$H$5,0,10*ROW('Hygiene Data'!H2))),'Data Summary'!EA8="Yes"),OFFSET('Hygiene Data'!$H$5,0,10*ROW('Hygiene Data'!H2)),NA())</f>
        <v>#N/A</v>
      </c>
      <c r="BM8" s="100" t="e">
        <f ca="true">+IF(AND(ISNUMBER(OFFSET('Hygiene Data'!$H$7,0,10*ROW('Hygiene Data'!H2))),'Data Summary'!EB8="Yes"),OFFSET('Hygiene Data'!$H$7,0,10*ROW('Hygiene Data'!H2)),NA())</f>
        <v>#N/A</v>
      </c>
      <c r="BN8" s="100" t="e">
        <f ca="true">+IF(AND(ISNUMBER(OFFSET('Hygiene Data'!$H$9,0,10*ROW('Hygiene Data'!H2))),'Data Summary'!EC8="Yes"),OFFSET('Hygiene Data'!$H$9,0,10*ROW('Hygiene Data'!H2)),NA())</f>
        <v>#N/A</v>
      </c>
      <c r="BO8" s="100" t="e">
        <f ca="true">+IF(AND(ISNUMBER(OFFSET('Hygiene Data'!$I$5,0,10*ROW('Hygiene Data'!I2))),'Data Summary'!ED8="Yes"),OFFSET('Hygiene Data'!$I$5,0,10*ROW('Hygiene Data'!I2)),NA())</f>
        <v>#N/A</v>
      </c>
      <c r="BP8" s="100" t="e">
        <f ca="true">+IF(AND(ISNUMBER(OFFSET('Hygiene Data'!$I$7,0,10*ROW('Hygiene Data'!I2))),'Data Summary'!EE8="Yes"),OFFSET('Hygiene Data'!$I$7,0,10*ROW('Hygiene Data'!I2)),NA())</f>
        <v>#N/A</v>
      </c>
      <c r="BQ8" s="100" t="e">
        <f ca="true">+IF(AND(ISNUMBER(OFFSET('Hygiene Data'!$I$9,0,10*ROW('Hygiene Data'!I2))),'Data Summary'!EF8="Yes"),OFFSET('Hygiene Data'!$I$9,0,10*ROW('Hygiene Data'!I2)),NA())</f>
        <v>#N/A</v>
      </c>
    </row>
    <row xmlns:x14ac="http://schemas.microsoft.com/office/spreadsheetml/2009/9/ac" r="9" x14ac:dyDescent="0.2">
      <c r="A9" s="332" t="str">
        <f ca="true">+RIGHT('Data Summary'!A9,LEN('Data Summary'!A9)-9)</f>
        <v>LLECE</v>
      </c>
      <c r="B9" s="38" t="str">
        <f ca="true">+IF(ISTEXT('Data Summary'!B9),'Data Summary'!B9,"")</f>
        <v>Survey</v>
      </c>
      <c r="C9" s="331">
        <f ca="true">+VALUE('Data Summary'!C9)</f>
        <v>2013</v>
      </c>
      <c r="D9" s="98" t="e">
        <f ca="true">+IF(AND(ISNUMBER(OFFSET('Water Data'!$D$4,0,10*ROW('Water Data'!D3))),'Data Summary'!BS9="Yes"),100-OFFSET('Water Data'!$D$4,0,10*ROW('Water Data'!D3)),NA())</f>
        <v>#N/A</v>
      </c>
      <c r="E9" s="98">
        <f ca="true">+IF(AND(ISNUMBER(OFFSET('Water Data'!$D$6,0,10*ROW('Water Data'!D3))),'Data Summary'!BT9="Yes"),OFFSET('Water Data'!$D$6,0,10*ROW('Water Data'!D3)),NA())</f>
        <v>74.01315789473685</v>
      </c>
      <c r="F9" s="98" t="e">
        <f ca="true">+IF(AND(ISNUMBER(OFFSET('Water Data'!$D$9,0,10*ROW('Water Data'!D3))),'Data Summary'!BU9="Yes"),OFFSET('Water Data'!$D$9,0,10*ROW('Water Data'!D3)),NA())</f>
        <v>#N/A</v>
      </c>
      <c r="G9" s="98" t="e">
        <f ca="true">+IF(AND(ISNUMBER(OFFSET('Water Data'!$E$4,0,10*ROW('Water Data'!E3))),'Data Summary'!BV9="Yes"),100-OFFSET('Water Data'!$E$4,0,10*ROW('Water Data'!E3)),NA())</f>
        <v>#N/A</v>
      </c>
      <c r="H9" s="98">
        <f ca="true">+IF(AND(ISNUMBER(OFFSET('Water Data'!$E$6,0,10*ROW('Water Data'!E3))),'Data Summary'!BW9="Yes"),OFFSET('Water Data'!$E$6,0,10*ROW('Water Data'!E3)),NA())</f>
        <v>93.41317365269461</v>
      </c>
      <c r="I9" s="98" t="e">
        <f ca="true">+IF(AND(ISNUMBER(OFFSET('Water Data'!$E$9,0,10*ROW('Water Data'!E3))),'Data Summary'!BX9="Yes"),OFFSET('Water Data'!$E$9,0,10*ROW('Water Data'!E3)),NA())</f>
        <v>#N/A</v>
      </c>
      <c r="J9" s="98" t="e">
        <f ca="true">+IF(AND(ISNUMBER(OFFSET('Water Data'!$F$4,0,10*ROW('Water Data'!F3))),'Data Summary'!BY9="Yes"),100-OFFSET('Water Data'!$F$4,0,10*ROW('Water Data'!F3)),NA())</f>
        <v>#N/A</v>
      </c>
      <c r="K9" s="98">
        <f ca="true">+IF(AND(ISNUMBER(OFFSET('Water Data'!$F$6,0,10*ROW('Water Data'!F3))),'Data Summary'!BZ9="Yes"),OFFSET('Water Data'!$F$6,0,10*ROW('Water Data'!F3)),NA())</f>
        <v>50.364963503649641</v>
      </c>
      <c r="L9" s="98" t="e">
        <f ca="true">+IF(AND(ISNUMBER(OFFSET('Water Data'!$F$9,0,10*ROW('Water Data'!F3))),'Data Summary'!CA9="Yes"),OFFSET('Water Data'!$F$9,0,10*ROW('Water Data'!F3)),NA())</f>
        <v>#N/A</v>
      </c>
      <c r="M9" s="98" t="e">
        <f ca="true">+IF(AND(ISNUMBER(OFFSET('Water Data'!$G$4,0,10*ROW('Water Data'!G3))),'Data Summary'!CB9="Yes"),100-OFFSET('Water Data'!$G$4,0,10*ROW('Water Data'!G3)),NA())</f>
        <v>#N/A</v>
      </c>
      <c r="N9" s="98" t="e">
        <f ca="true">+IF(AND(ISNUMBER(OFFSET('Water Data'!$G$6,0,10*ROW('Water Data'!G3))),'Data Summary'!CC9="Yes"),OFFSET('Water Data'!$G$6,0,10*ROW('Water Data'!G3)),NA())</f>
        <v>#N/A</v>
      </c>
      <c r="O9" s="98" t="e">
        <f ca="true">+IF(AND(ISNUMBER(OFFSET('Water Data'!$G$9,0,10*ROW('Water Data'!G3))),'Data Summary'!CD9="Yes"),OFFSET('Water Data'!$G$9,0,10*ROW('Water Data'!G3)),NA())</f>
        <v>#N/A</v>
      </c>
      <c r="P9" s="98" t="e">
        <f ca="true">+IF(AND(ISNUMBER(OFFSET('Water Data'!$H$4,0,10*ROW('Water Data'!H3))),'Data Summary'!CE9="Yes"),100-OFFSET('Water Data'!$H$4,0,10*ROW('Water Data'!H3)),NA())</f>
        <v>#N/A</v>
      </c>
      <c r="Q9" s="98">
        <f ca="true">+IF(AND(ISNUMBER(OFFSET('Water Data'!$H$6,0,10*ROW('Water Data'!H3))),'Data Summary'!CF9="Yes"),OFFSET('Water Data'!$H$6,0,10*ROW('Water Data'!H3)),NA())</f>
        <v>74.01315789473685</v>
      </c>
      <c r="R9" s="98" t="e">
        <f ca="true">+IF(AND(ISNUMBER(OFFSET('Water Data'!$H$9,0,10*ROW('Water Data'!H3))),'Data Summary'!CG9="Yes"),OFFSET('Water Data'!$H$9,0,10*ROW('Water Data'!H3)),NA())</f>
        <v>#N/A</v>
      </c>
      <c r="S9" s="98" t="e">
        <f ca="true">+IF(AND(ISNUMBER(OFFSET('Water Data'!$I$4,0,10*ROW('Water Data'!I3))),'Data Summary'!CH9="Yes"),100-OFFSET('Water Data'!$I$4,0,10*ROW('Water Data'!I3)),NA())</f>
        <v>#N/A</v>
      </c>
      <c r="T9" s="98" t="e">
        <f ca="true">+IF(AND(ISNUMBER(OFFSET('Water Data'!$I$6,0,10*ROW('Water Data'!I3))),'Data Summary'!CI9="Yes"),OFFSET('Water Data'!$I$6,0,10*ROW('Water Data'!I3)),NA())</f>
        <v>#N/A</v>
      </c>
      <c r="U9" s="98" t="e">
        <f ca="true">+IF(AND(ISNUMBER(OFFSET('Water Data'!$I$9,0,10*ROW('Water Data'!I3))),'Data Summary'!CJ9="Yes"),OFFSET('Water Data'!$I$9,0,10*ROW('Water Data'!I3)),NA())</f>
        <v>#N/A</v>
      </c>
      <c r="V9" s="99" t="e">
        <f ca="true">+IF(AND(ISNUMBER(OFFSET('Sanitation Data'!$D$4,0,10*ROW('Sanitation Data'!D3))),'Data Summary'!CK9="Yes"),100-OFFSET('Sanitation Data'!$D$4,0,10*ROW('Sanitation Data'!D3)),NA())</f>
        <v>#N/A</v>
      </c>
      <c r="W9" s="99" t="e">
        <f ca="true">+IF(AND(ISNUMBER(OFFSET('Sanitation Data'!$D$6,0,10*ROW('Sanitation Data'!D3))),'Data Summary'!CL9="Yes"),OFFSET('Sanitation Data'!$D$6,0,10*ROW('Sanitation Data'!D3)),NA())</f>
        <v>#N/A</v>
      </c>
      <c r="X9" s="99">
        <f ca="true">+IF(AND(ISNUMBER(OFFSET('Sanitation Data'!$D$10,0,10*ROW('Sanitation Data'!D3))),'Data Summary'!CM9="Yes"),OFFSET('Sanitation Data'!$D$10,0,10*ROW('Sanitation Data'!D3)),NA())</f>
        <v>79.276315789473685</v>
      </c>
      <c r="Y9" s="99" t="e">
        <f ca="true">+IF(AND(ISNUMBER(OFFSET('Sanitation Data'!$D$11,0,10*ROW('Sanitation Data'!D3))),'Data Summary'!CN9="Yes"),OFFSET('Sanitation Data'!$D$11,0,10*ROW('Sanitation Data'!D3)),NA())</f>
        <v>#N/A</v>
      </c>
      <c r="Z9" s="99" t="e">
        <f ca="true">+IF(AND(ISNUMBER(OFFSET('Sanitation Data'!$D$12,0,10*ROW('Sanitation Data'!D3))),'Data Summary'!CO9="Yes"),OFFSET('Sanitation Data'!$D$12,0,10*ROW('Sanitation Data'!D3)),NA())</f>
        <v>#N/A</v>
      </c>
      <c r="AA9" s="99" t="e">
        <f ca="true">+IF(AND(ISNUMBER(OFFSET('Sanitation Data'!$E$4,0,10*ROW('Sanitation Data'!E3))),'Data Summary'!CP9="Yes"),100-OFFSET('Sanitation Data'!$E$4,0,10*ROW('Sanitation Data'!E3)),NA())</f>
        <v>#N/A</v>
      </c>
      <c r="AB9" s="99">
        <f ca="true">+IF(AND(ISNUMBER(OFFSET('Sanitation Data'!$E$6,0,10*ROW('Sanitation Data'!E3))),'Data Summary'!CQ9="Yes"),OFFSET('Sanitation Data'!$E$6,0,10*ROW('Sanitation Data'!E3)),NA())</f>
        <v>97.005988023952085</v>
      </c>
      <c r="AC9" s="99">
        <f ca="true">+IF(AND(ISNUMBER(OFFSET('Sanitation Data'!$E$10,0,10*ROW('Sanitation Data'!E3))),'Data Summary'!CR9="Yes"),OFFSET('Sanitation Data'!$E$10,0,10*ROW('Sanitation Data'!E3)),NA())</f>
        <v>92.814371257485035</v>
      </c>
      <c r="AD9" s="99" t="e">
        <f ca="true">+IF(AND(ISNUMBER(OFFSET('Sanitation Data'!$E$11,0,10*ROW('Sanitation Data'!E3))),'Data Summary'!CS9="Yes"),OFFSET('Sanitation Data'!$E$11,0,10*ROW('Sanitation Data'!E3)),NA())</f>
        <v>#N/A</v>
      </c>
      <c r="AE9" s="99" t="e">
        <f ca="true">+IF(AND(ISNUMBER(OFFSET('Sanitation Data'!$E$12,0,10*ROW('Sanitation Data'!E3))),'Data Summary'!CT9="Yes"),OFFSET('Sanitation Data'!$E$12,0,10*ROW('Sanitation Data'!E3)),NA())</f>
        <v>#N/A</v>
      </c>
      <c r="AF9" s="99" t="e">
        <f ca="true">+IF(AND(ISNUMBER(OFFSET('Sanitation Data'!$F$4,0,10*ROW('Sanitation Data'!F3))),'Data Summary'!CU9="Yes"),100-OFFSET('Sanitation Data'!$F$4,0,10*ROW('Sanitation Data'!F3)),NA())</f>
        <v>#N/A</v>
      </c>
      <c r="AG9" s="99" t="e">
        <f ca="true">+IF(AND(ISNUMBER(OFFSET('Sanitation Data'!$F$6,0,10*ROW('Sanitation Data'!F3))),'Data Summary'!CV9="Yes"),OFFSET('Sanitation Data'!$F$6,0,10*ROW('Sanitation Data'!F3)),NA())</f>
        <v>#N/A</v>
      </c>
      <c r="AH9" s="99">
        <f ca="true">+IF(AND(ISNUMBER(OFFSET('Sanitation Data'!$F$10,0,10*ROW('Sanitation Data'!F3))),'Data Summary'!CW9="Yes"),OFFSET('Sanitation Data'!$F$10,0,10*ROW('Sanitation Data'!F3)),NA())</f>
        <v>62.773722627737229</v>
      </c>
      <c r="AI9" s="99" t="e">
        <f ca="true">+IF(AND(ISNUMBER(OFFSET('Sanitation Data'!$F$11,0,10*ROW('Sanitation Data'!F3))),'Data Summary'!CX9="Yes"),OFFSET('Sanitation Data'!$F$11,0,10*ROW('Sanitation Data'!F3)),NA())</f>
        <v>#N/A</v>
      </c>
      <c r="AJ9" s="99" t="e">
        <f ca="true">+IF(AND(ISNUMBER(OFFSET('Sanitation Data'!$F$12,0,10*ROW('Sanitation Data'!F3))),'Data Summary'!CY9="Yes"),OFFSET('Sanitation Data'!$F$12,0,10*ROW('Sanitation Data'!F3)),NA())</f>
        <v>#N/A</v>
      </c>
      <c r="AK9" s="99" t="e">
        <f ca="true">+IF(AND(ISNUMBER(OFFSET('Sanitation Data'!$G$4,0,10*ROW('Sanitation Data'!G3))),'Data Summary'!CZ9="Yes"),100-OFFSET('Sanitation Data'!$G$4,0,10*ROW('Sanitation Data'!G3)),NA())</f>
        <v>#N/A</v>
      </c>
      <c r="AL9" s="99" t="e">
        <f ca="true">+IF(AND(ISNUMBER(OFFSET('Sanitation Data'!$G$6,0,10*ROW('Sanitation Data'!G3))),'Data Summary'!DA9="Yes"),OFFSET('Sanitation Data'!$G$6,0,10*ROW('Sanitation Data'!G3)),NA())</f>
        <v>#N/A</v>
      </c>
      <c r="AM9" s="99" t="e">
        <f ca="true">+IF(AND(ISNUMBER(OFFSET('Sanitation Data'!$G$10,0,10*ROW('Sanitation Data'!G3))),'Data Summary'!DB9="Yes"),OFFSET('Sanitation Data'!$G$10,0,10*ROW('Sanitation Data'!G3)),NA())</f>
        <v>#N/A</v>
      </c>
      <c r="AN9" s="99" t="e">
        <f ca="true">+IF(AND(ISNUMBER(OFFSET('Sanitation Data'!$G$11,0,10*ROW('Sanitation Data'!G3))),'Data Summary'!DC9="Yes"),OFFSET('Sanitation Data'!$G$11,0,10*ROW('Sanitation Data'!G3)),NA())</f>
        <v>#N/A</v>
      </c>
      <c r="AO9" s="99" t="e">
        <f ca="true">+IF(AND(ISNUMBER(OFFSET('Sanitation Data'!$G$12,0,10*ROW('Sanitation Data'!G3))),'Data Summary'!DD9="Yes"),OFFSET('Sanitation Data'!$G$12,0,10*ROW('Sanitation Data'!G3)),NA())</f>
        <v>#N/A</v>
      </c>
      <c r="AP9" s="99" t="e">
        <f ca="true">+IF(AND(ISNUMBER(OFFSET('Sanitation Data'!$H$4,0,10*ROW('Sanitation Data'!H3))),'Data Summary'!DE9="Yes"),100-OFFSET('Sanitation Data'!$H$4,0,10*ROW('Sanitation Data'!H3)),NA())</f>
        <v>#N/A</v>
      </c>
      <c r="AQ9" s="99" t="e">
        <f ca="true">+IF(AND(ISNUMBER(OFFSET('Sanitation Data'!$H$6,0,10*ROW('Sanitation Data'!H3))),'Data Summary'!DF9="Yes"),OFFSET('Sanitation Data'!$H$6,0,10*ROW('Sanitation Data'!H3)),NA())</f>
        <v>#N/A</v>
      </c>
      <c r="AR9" s="99">
        <f ca="true">+IF(AND(ISNUMBER(OFFSET('Sanitation Data'!$H$10,0,10*ROW('Sanitation Data'!H3))),'Data Summary'!DG9="Yes"),OFFSET('Sanitation Data'!$H$10,0,10*ROW('Sanitation Data'!H3)),NA())</f>
        <v>79.276315789473685</v>
      </c>
      <c r="AS9" s="99" t="e">
        <f ca="true">+IF(AND(ISNUMBER(OFFSET('Sanitation Data'!$H$11,0,10*ROW('Sanitation Data'!H3))),'Data Summary'!DH9="Yes"),OFFSET('Sanitation Data'!$H$11,0,10*ROW('Sanitation Data'!H3)),NA())</f>
        <v>#N/A</v>
      </c>
      <c r="AT9" s="99" t="e">
        <f ca="true">+IF(AND(ISNUMBER(OFFSET('Sanitation Data'!$H$12,0,10*ROW('Sanitation Data'!H3))),'Data Summary'!DI9="Yes"),OFFSET('Sanitation Data'!$H$12,0,10*ROW('Sanitation Data'!H3)),NA())</f>
        <v>#N/A</v>
      </c>
      <c r="AU9" s="99" t="e">
        <f ca="true">+IF(AND(ISNUMBER(OFFSET('Sanitation Data'!$I$4,0,10*ROW('Sanitation Data'!I3))),'Data Summary'!DJ9="Yes"),100-OFFSET('Sanitation Data'!$I$4,0,10*ROW('Sanitation Data'!I3)),NA())</f>
        <v>#N/A</v>
      </c>
      <c r="AV9" s="99" t="e">
        <f ca="true">+IF(AND(ISNUMBER(OFFSET('Sanitation Data'!$I$6,0,10*ROW('Sanitation Data'!I3))),'Data Summary'!DK9="Yes"),OFFSET('Sanitation Data'!$I$6,0,10*ROW('Sanitation Data'!I3)),NA())</f>
        <v>#N/A</v>
      </c>
      <c r="AW9" s="99" t="e">
        <f ca="true">+IF(AND(ISNUMBER(OFFSET('Sanitation Data'!$I$10,0,10*ROW('Sanitation Data'!I3))),'Data Summary'!DL9="Yes"),OFFSET('Sanitation Data'!$I$10,0,10*ROW('Sanitation Data'!I3)),NA())</f>
        <v>#N/A</v>
      </c>
      <c r="AX9" s="99" t="e">
        <f ca="true">+IF(AND(ISNUMBER(OFFSET('Sanitation Data'!$I$11,0,10*ROW('Sanitation Data'!I3))),'Data Summary'!DM9="Yes"),OFFSET('Sanitation Data'!$I$11,0,10*ROW('Sanitation Data'!I3)),NA())</f>
        <v>#N/A</v>
      </c>
      <c r="AY9" s="99" t="e">
        <f ca="true">+IF(AND(ISNUMBER(OFFSET('Sanitation Data'!$I$12,0,10*ROW('Sanitation Data'!I3))),'Data Summary'!DN9="Yes"),OFFSET('Sanitation Data'!$I$12,0,10*ROW('Sanitation Data'!I3)),NA())</f>
        <v>#N/A</v>
      </c>
      <c r="AZ9" s="100" t="e">
        <f ca="true">+IF(AND(ISNUMBER(OFFSET('Hygiene Data'!$D$5,0,10*ROW('Hygiene Data'!D3))),'Data Summary'!DO9="Yes"),OFFSET('Hygiene Data'!$D$5,0,10*ROW('Hygiene Data'!D3)),NA())</f>
        <v>#N/A</v>
      </c>
      <c r="BA9" s="100" t="e">
        <f ca="true">+IF(AND(ISNUMBER(OFFSET('Hygiene Data'!$D$7,0,10*ROW('Hygiene Data'!D3))),'Data Summary'!DP9="Yes"),OFFSET('Hygiene Data'!$D$7,0,10*ROW('Hygiene Data'!D3)),NA())</f>
        <v>#N/A</v>
      </c>
      <c r="BB9" s="100" t="e">
        <f ca="true">+IF(AND(ISNUMBER(OFFSET('Hygiene Data'!$D$9,0,10*ROW('Hygiene Data'!D3))),'Data Summary'!DQ9="Yes"),OFFSET('Hygiene Data'!$D$9,0,10*ROW('Hygiene Data'!D3)),NA())</f>
        <v>#N/A</v>
      </c>
      <c r="BC9" s="100" t="e">
        <f ca="true">+IF(AND(ISNUMBER(OFFSET('Hygiene Data'!$E$5,0,10*ROW('Hygiene Data'!E3))),'Data Summary'!DR9="Yes"),OFFSET('Hygiene Data'!$E$5,0,10*ROW('Hygiene Data'!E3)),NA())</f>
        <v>#N/A</v>
      </c>
      <c r="BD9" s="100" t="e">
        <f ca="true">+IF(AND(ISNUMBER(OFFSET('Hygiene Data'!$E$7,0,10*ROW('Hygiene Data'!E3))),'Data Summary'!DS9="Yes"),OFFSET('Hygiene Data'!$E$7,0,10*ROW('Hygiene Data'!E3)),NA())</f>
        <v>#N/A</v>
      </c>
      <c r="BE9" s="100" t="e">
        <f ca="true">+IF(AND(ISNUMBER(OFFSET('Hygiene Data'!$E$9,0,10*ROW('Hygiene Data'!E3))),'Data Summary'!DT9="Yes"),OFFSET('Hygiene Data'!$E$9,0,10*ROW('Hygiene Data'!E3)),NA())</f>
        <v>#N/A</v>
      </c>
      <c r="BF9" s="100" t="e">
        <f ca="true">+IF(AND(ISNUMBER(OFFSET('Hygiene Data'!$F$5,0,10*ROW('Hygiene Data'!F3))),'Data Summary'!DU9="Yes"),OFFSET('Hygiene Data'!$F$5,0,10*ROW('Hygiene Data'!F3)),NA())</f>
        <v>#N/A</v>
      </c>
      <c r="BG9" s="100" t="e">
        <f ca="true">+IF(AND(ISNUMBER(OFFSET('Hygiene Data'!$F$7,0,10*ROW('Hygiene Data'!F3))),'Data Summary'!DV9="Yes"),OFFSET('Hygiene Data'!$F$7,0,10*ROW('Hygiene Data'!F3)),NA())</f>
        <v>#N/A</v>
      </c>
      <c r="BH9" s="100" t="e">
        <f ca="true">+IF(AND(ISNUMBER(OFFSET('Hygiene Data'!$F$9,0,10*ROW('Hygiene Data'!F3))),'Data Summary'!DW9="Yes"),OFFSET('Hygiene Data'!$F$9,0,10*ROW('Hygiene Data'!F3)),NA())</f>
        <v>#N/A</v>
      </c>
      <c r="BI9" s="100" t="e">
        <f ca="true">+IF(AND(ISNUMBER(OFFSET('Hygiene Data'!$G$5,0,10*ROW('Hygiene Data'!G3))),'Data Summary'!DX9="Yes"),OFFSET('Hygiene Data'!$G$5,0,10*ROW('Hygiene Data'!G3)),NA())</f>
        <v>#N/A</v>
      </c>
      <c r="BJ9" s="100" t="e">
        <f ca="true">+IF(AND(ISNUMBER(OFFSET('Hygiene Data'!$G$7,0,10*ROW('Hygiene Data'!G3))),'Data Summary'!DY9="Yes"),OFFSET('Hygiene Data'!$G$7,0,10*ROW('Hygiene Data'!G3)),NA())</f>
        <v>#N/A</v>
      </c>
      <c r="BK9" s="100" t="e">
        <f ca="true">+IF(AND(ISNUMBER(OFFSET('Hygiene Data'!$G$9,0,10*ROW('Hygiene Data'!G3))),'Data Summary'!DZ9="Yes"),OFFSET('Hygiene Data'!$G$9,0,10*ROW('Hygiene Data'!G3)),NA())</f>
        <v>#N/A</v>
      </c>
      <c r="BL9" s="100" t="e">
        <f ca="true">+IF(AND(ISNUMBER(OFFSET('Hygiene Data'!$H$5,0,10*ROW('Hygiene Data'!H3))),'Data Summary'!EA9="Yes"),OFFSET('Hygiene Data'!$H$5,0,10*ROW('Hygiene Data'!H3)),NA())</f>
        <v>#N/A</v>
      </c>
      <c r="BM9" s="100" t="e">
        <f ca="true">+IF(AND(ISNUMBER(OFFSET('Hygiene Data'!$H$7,0,10*ROW('Hygiene Data'!H3))),'Data Summary'!EB9="Yes"),OFFSET('Hygiene Data'!$H$7,0,10*ROW('Hygiene Data'!H3)),NA())</f>
        <v>#N/A</v>
      </c>
      <c r="BN9" s="100" t="e">
        <f ca="true">+IF(AND(ISNUMBER(OFFSET('Hygiene Data'!$H$9,0,10*ROW('Hygiene Data'!H3))),'Data Summary'!EC9="Yes"),OFFSET('Hygiene Data'!$H$9,0,10*ROW('Hygiene Data'!H3)),NA())</f>
        <v>#N/A</v>
      </c>
      <c r="BO9" s="100" t="e">
        <f ca="true">+IF(AND(ISNUMBER(OFFSET('Hygiene Data'!$I$5,0,10*ROW('Hygiene Data'!I3))),'Data Summary'!ED9="Yes"),OFFSET('Hygiene Data'!$I$5,0,10*ROW('Hygiene Data'!I3)),NA())</f>
        <v>#N/A</v>
      </c>
      <c r="BP9" s="100" t="e">
        <f ca="true">+IF(AND(ISNUMBER(OFFSET('Hygiene Data'!$I$7,0,10*ROW('Hygiene Data'!I3))),'Data Summary'!EE9="Yes"),OFFSET('Hygiene Data'!$I$7,0,10*ROW('Hygiene Data'!I3)),NA())</f>
        <v>#N/A</v>
      </c>
      <c r="BQ9" s="100" t="e">
        <f ca="true">+IF(AND(ISNUMBER(OFFSET('Hygiene Data'!$I$9,0,10*ROW('Hygiene Data'!I3))),'Data Summary'!EF9="Yes"),OFFSET('Hygiene Data'!$I$9,0,10*ROW('Hygiene Data'!I3)),NA())</f>
        <v>#N/A</v>
      </c>
    </row>
    <row xmlns:x14ac="http://schemas.microsoft.com/office/spreadsheetml/2009/9/ac" r="10" x14ac:dyDescent="0.2">
      <c r="A10" s="332" t="str">
        <f ca="true">+RIGHT('Data Summary'!A10,LEN('Data Summary'!A10)-9)</f>
        <v>UIS</v>
      </c>
      <c r="B10" s="38" t="str">
        <f ca="true">+IF(ISTEXT('Data Summary'!B10),'Data Summary'!B10,"")</f>
        <v>Other</v>
      </c>
      <c r="C10" s="331">
        <f ca="true">+VALUE('Data Summary'!C10)</f>
        <v>2013</v>
      </c>
      <c r="D10" s="98" t="e">
        <f ca="true">+IF(AND(ISNUMBER(OFFSET('Water Data'!$D$4,0,10*ROW('Water Data'!D4))),'Data Summary'!BS10="Yes"),100-OFFSET('Water Data'!$D$4,0,10*ROW('Water Data'!D4)),NA())</f>
        <v>#N/A</v>
      </c>
      <c r="E10" s="98" t="e">
        <f ca="true">+IF(AND(ISNUMBER(OFFSET('Water Data'!$D$6,0,10*ROW('Water Data'!D4))),'Data Summary'!BT10="Yes"),OFFSET('Water Data'!$D$6,0,10*ROW('Water Data'!D4)),NA())</f>
        <v>#N/A</v>
      </c>
      <c r="F10" s="98">
        <f ca="true">+IF(AND(ISNUMBER(OFFSET('Water Data'!$D$9,0,10*ROW('Water Data'!D4))),'Data Summary'!BU10="Yes"),OFFSET('Water Data'!$D$9,0,10*ROW('Water Data'!D4)),NA())</f>
        <v>68.87</v>
      </c>
      <c r="G10" s="98" t="e">
        <f ca="true">+IF(AND(ISNUMBER(OFFSET('Water Data'!$E$4,0,10*ROW('Water Data'!E4))),'Data Summary'!BV10="Yes"),100-OFFSET('Water Data'!$E$4,0,10*ROW('Water Data'!E4)),NA())</f>
        <v>#N/A</v>
      </c>
      <c r="H10" s="98" t="e">
        <f ca="true">+IF(AND(ISNUMBER(OFFSET('Water Data'!$E$6,0,10*ROW('Water Data'!E4))),'Data Summary'!BW10="Yes"),OFFSET('Water Data'!$E$6,0,10*ROW('Water Data'!E4)),NA())</f>
        <v>#N/A</v>
      </c>
      <c r="I10" s="98" t="e">
        <f ca="true">+IF(AND(ISNUMBER(OFFSET('Water Data'!$E$9,0,10*ROW('Water Data'!E4))),'Data Summary'!BX10="Yes"),OFFSET('Water Data'!$E$9,0,10*ROW('Water Data'!E4)),NA())</f>
        <v>#N/A</v>
      </c>
      <c r="J10" s="98" t="e">
        <f ca="true">+IF(AND(ISNUMBER(OFFSET('Water Data'!$F$4,0,10*ROW('Water Data'!F4))),'Data Summary'!BY10="Yes"),100-OFFSET('Water Data'!$F$4,0,10*ROW('Water Data'!F4)),NA())</f>
        <v>#N/A</v>
      </c>
      <c r="K10" s="98" t="e">
        <f ca="true">+IF(AND(ISNUMBER(OFFSET('Water Data'!$F$6,0,10*ROW('Water Data'!F4))),'Data Summary'!BZ10="Yes"),OFFSET('Water Data'!$F$6,0,10*ROW('Water Data'!F4)),NA())</f>
        <v>#N/A</v>
      </c>
      <c r="L10" s="98" t="e">
        <f ca="true">+IF(AND(ISNUMBER(OFFSET('Water Data'!$F$9,0,10*ROW('Water Data'!F4))),'Data Summary'!CA10="Yes"),OFFSET('Water Data'!$F$9,0,10*ROW('Water Data'!F4)),NA())</f>
        <v>#N/A</v>
      </c>
      <c r="M10" s="98" t="e">
        <f ca="true">+IF(AND(ISNUMBER(OFFSET('Water Data'!$G$4,0,10*ROW('Water Data'!G4))),'Data Summary'!CB10="Yes"),100-OFFSET('Water Data'!$G$4,0,10*ROW('Water Data'!G4)),NA())</f>
        <v>#N/A</v>
      </c>
      <c r="N10" s="98" t="e">
        <f ca="true">+IF(AND(ISNUMBER(OFFSET('Water Data'!$G$6,0,10*ROW('Water Data'!G4))),'Data Summary'!CC10="Yes"),OFFSET('Water Data'!$G$6,0,10*ROW('Water Data'!G4)),NA())</f>
        <v>#N/A</v>
      </c>
      <c r="O10" s="98" t="e">
        <f ca="true">+IF(AND(ISNUMBER(OFFSET('Water Data'!$G$9,0,10*ROW('Water Data'!G4))),'Data Summary'!CD10="Yes"),OFFSET('Water Data'!$G$9,0,10*ROW('Water Data'!G4)),NA())</f>
        <v>#N/A</v>
      </c>
      <c r="P10" s="98" t="e">
        <f ca="true">+IF(AND(ISNUMBER(OFFSET('Water Data'!$H$4,0,10*ROW('Water Data'!H4))),'Data Summary'!CE10="Yes"),100-OFFSET('Water Data'!$H$4,0,10*ROW('Water Data'!H4)),NA())</f>
        <v>#N/A</v>
      </c>
      <c r="Q10" s="98" t="e">
        <f ca="true">+IF(AND(ISNUMBER(OFFSET('Water Data'!$H$6,0,10*ROW('Water Data'!H4))),'Data Summary'!CF10="Yes"),OFFSET('Water Data'!$H$6,0,10*ROW('Water Data'!H4)),NA())</f>
        <v>#N/A</v>
      </c>
      <c r="R10" s="98">
        <f ca="true">+IF(AND(ISNUMBER(OFFSET('Water Data'!$H$9,0,10*ROW('Water Data'!H4))),'Data Summary'!CG10="Yes"),OFFSET('Water Data'!$H$9,0,10*ROW('Water Data'!H4)),NA())</f>
        <v>68.87</v>
      </c>
      <c r="S10" s="98" t="e">
        <f ca="true">+IF(AND(ISNUMBER(OFFSET('Water Data'!$I$4,0,10*ROW('Water Data'!I4))),'Data Summary'!CH10="Yes"),100-OFFSET('Water Data'!$I$4,0,10*ROW('Water Data'!I4)),NA())</f>
        <v>#N/A</v>
      </c>
      <c r="T10" s="98" t="e">
        <f ca="true">+IF(AND(ISNUMBER(OFFSET('Water Data'!$I$6,0,10*ROW('Water Data'!I4))),'Data Summary'!CI10="Yes"),OFFSET('Water Data'!$I$6,0,10*ROW('Water Data'!I4)),NA())</f>
        <v>#N/A</v>
      </c>
      <c r="U10" s="98" t="e">
        <f ca="true">+IF(AND(ISNUMBER(OFFSET('Water Data'!$I$9,0,10*ROW('Water Data'!I4))),'Data Summary'!CJ10="Yes"),OFFSET('Water Data'!$I$9,0,10*ROW('Water Data'!I4)),NA())</f>
        <v>#N/A</v>
      </c>
      <c r="V10" s="99" t="e">
        <f ca="true">+IF(AND(ISNUMBER(OFFSET('Sanitation Data'!$D$4,0,10*ROW('Sanitation Data'!D4))),'Data Summary'!CK10="Yes"),100-OFFSET('Sanitation Data'!$D$4,0,10*ROW('Sanitation Data'!D4)),NA())</f>
        <v>#N/A</v>
      </c>
      <c r="W10" s="99" t="e">
        <f ca="true">+IF(AND(ISNUMBER(OFFSET('Sanitation Data'!$D$6,0,10*ROW('Sanitation Data'!D4))),'Data Summary'!CL10="Yes"),OFFSET('Sanitation Data'!$D$6,0,10*ROW('Sanitation Data'!D4)),NA())</f>
        <v>#N/A</v>
      </c>
      <c r="X10" s="99" t="e">
        <f ca="true">+IF(AND(ISNUMBER(OFFSET('Sanitation Data'!$D$10,0,10*ROW('Sanitation Data'!D4))),'Data Summary'!CM10="Yes"),OFFSET('Sanitation Data'!$D$10,0,10*ROW('Sanitation Data'!D4)),NA())</f>
        <v>#N/A</v>
      </c>
      <c r="Y10" s="99" t="e">
        <f ca="true">+IF(AND(ISNUMBER(OFFSET('Sanitation Data'!$D$11,0,10*ROW('Sanitation Data'!D4))),'Data Summary'!CN10="Yes"),OFFSET('Sanitation Data'!$D$11,0,10*ROW('Sanitation Data'!D4)),NA())</f>
        <v>#N/A</v>
      </c>
      <c r="Z10" s="99" t="e">
        <f ca="true">+IF(AND(ISNUMBER(OFFSET('Sanitation Data'!$D$12,0,10*ROW('Sanitation Data'!D4))),'Data Summary'!CO10="Yes"),OFFSET('Sanitation Data'!$D$12,0,10*ROW('Sanitation Data'!D4)),NA())</f>
        <v>#N/A</v>
      </c>
      <c r="AA10" s="99" t="e">
        <f ca="true">+IF(AND(ISNUMBER(OFFSET('Sanitation Data'!$E$4,0,10*ROW('Sanitation Data'!E4))),'Data Summary'!CP10="Yes"),100-OFFSET('Sanitation Data'!$E$4,0,10*ROW('Sanitation Data'!E4)),NA())</f>
        <v>#N/A</v>
      </c>
      <c r="AB10" s="99" t="e">
        <f ca="true">+IF(AND(ISNUMBER(OFFSET('Sanitation Data'!$E$6,0,10*ROW('Sanitation Data'!E4))),'Data Summary'!CQ10="Yes"),OFFSET('Sanitation Data'!$E$6,0,10*ROW('Sanitation Data'!E4)),NA())</f>
        <v>#N/A</v>
      </c>
      <c r="AC10" s="99" t="e">
        <f ca="true">+IF(AND(ISNUMBER(OFFSET('Sanitation Data'!$E$10,0,10*ROW('Sanitation Data'!E4))),'Data Summary'!CR10="Yes"),OFFSET('Sanitation Data'!$E$10,0,10*ROW('Sanitation Data'!E4)),NA())</f>
        <v>#N/A</v>
      </c>
      <c r="AD10" s="99" t="e">
        <f ca="true">+IF(AND(ISNUMBER(OFFSET('Sanitation Data'!$E$11,0,10*ROW('Sanitation Data'!E4))),'Data Summary'!CS10="Yes"),OFFSET('Sanitation Data'!$E$11,0,10*ROW('Sanitation Data'!E4)),NA())</f>
        <v>#N/A</v>
      </c>
      <c r="AE10" s="99" t="e">
        <f ca="true">+IF(AND(ISNUMBER(OFFSET('Sanitation Data'!$E$12,0,10*ROW('Sanitation Data'!E4))),'Data Summary'!CT10="Yes"),OFFSET('Sanitation Data'!$E$12,0,10*ROW('Sanitation Data'!E4)),NA())</f>
        <v>#N/A</v>
      </c>
      <c r="AF10" s="99" t="e">
        <f ca="true">+IF(AND(ISNUMBER(OFFSET('Sanitation Data'!$F$4,0,10*ROW('Sanitation Data'!F4))),'Data Summary'!CU10="Yes"),100-OFFSET('Sanitation Data'!$F$4,0,10*ROW('Sanitation Data'!F4)),NA())</f>
        <v>#N/A</v>
      </c>
      <c r="AG10" s="99" t="e">
        <f ca="true">+IF(AND(ISNUMBER(OFFSET('Sanitation Data'!$F$6,0,10*ROW('Sanitation Data'!F4))),'Data Summary'!CV10="Yes"),OFFSET('Sanitation Data'!$F$6,0,10*ROW('Sanitation Data'!F4)),NA())</f>
        <v>#N/A</v>
      </c>
      <c r="AH10" s="99" t="e">
        <f ca="true">+IF(AND(ISNUMBER(OFFSET('Sanitation Data'!$F$10,0,10*ROW('Sanitation Data'!F4))),'Data Summary'!CW10="Yes"),OFFSET('Sanitation Data'!$F$10,0,10*ROW('Sanitation Data'!F4)),NA())</f>
        <v>#N/A</v>
      </c>
      <c r="AI10" s="99" t="e">
        <f ca="true">+IF(AND(ISNUMBER(OFFSET('Sanitation Data'!$F$11,0,10*ROW('Sanitation Data'!F4))),'Data Summary'!CX10="Yes"),OFFSET('Sanitation Data'!$F$11,0,10*ROW('Sanitation Data'!F4)),NA())</f>
        <v>#N/A</v>
      </c>
      <c r="AJ10" s="99" t="e">
        <f ca="true">+IF(AND(ISNUMBER(OFFSET('Sanitation Data'!$F$12,0,10*ROW('Sanitation Data'!F4))),'Data Summary'!CY10="Yes"),OFFSET('Sanitation Data'!$F$12,0,10*ROW('Sanitation Data'!F4)),NA())</f>
        <v>#N/A</v>
      </c>
      <c r="AK10" s="99" t="e">
        <f ca="true">+IF(AND(ISNUMBER(OFFSET('Sanitation Data'!$G$4,0,10*ROW('Sanitation Data'!G4))),'Data Summary'!CZ10="Yes"),100-OFFSET('Sanitation Data'!$G$4,0,10*ROW('Sanitation Data'!G4)),NA())</f>
        <v>#N/A</v>
      </c>
      <c r="AL10" s="99" t="e">
        <f ca="true">+IF(AND(ISNUMBER(OFFSET('Sanitation Data'!$G$6,0,10*ROW('Sanitation Data'!G4))),'Data Summary'!DA10="Yes"),OFFSET('Sanitation Data'!$G$6,0,10*ROW('Sanitation Data'!G4)),NA())</f>
        <v>#N/A</v>
      </c>
      <c r="AM10" s="99" t="e">
        <f ca="true">+IF(AND(ISNUMBER(OFFSET('Sanitation Data'!$G$10,0,10*ROW('Sanitation Data'!G4))),'Data Summary'!DB10="Yes"),OFFSET('Sanitation Data'!$G$10,0,10*ROW('Sanitation Data'!G4)),NA())</f>
        <v>#N/A</v>
      </c>
      <c r="AN10" s="99" t="e">
        <f ca="true">+IF(AND(ISNUMBER(OFFSET('Sanitation Data'!$G$11,0,10*ROW('Sanitation Data'!G4))),'Data Summary'!DC10="Yes"),OFFSET('Sanitation Data'!$G$11,0,10*ROW('Sanitation Data'!G4)),NA())</f>
        <v>#N/A</v>
      </c>
      <c r="AO10" s="99" t="e">
        <f ca="true">+IF(AND(ISNUMBER(OFFSET('Sanitation Data'!$G$12,0,10*ROW('Sanitation Data'!G4))),'Data Summary'!DD10="Yes"),OFFSET('Sanitation Data'!$G$12,0,10*ROW('Sanitation Data'!G4)),NA())</f>
        <v>#N/A</v>
      </c>
      <c r="AP10" s="99" t="e">
        <f ca="true">+IF(AND(ISNUMBER(OFFSET('Sanitation Data'!$H$4,0,10*ROW('Sanitation Data'!H4))),'Data Summary'!DE10="Yes"),100-OFFSET('Sanitation Data'!$H$4,0,10*ROW('Sanitation Data'!H4)),NA())</f>
        <v>#N/A</v>
      </c>
      <c r="AQ10" s="99" t="e">
        <f ca="true">+IF(AND(ISNUMBER(OFFSET('Sanitation Data'!$H$6,0,10*ROW('Sanitation Data'!H4))),'Data Summary'!DF10="Yes"),OFFSET('Sanitation Data'!$H$6,0,10*ROW('Sanitation Data'!H4)),NA())</f>
        <v>#N/A</v>
      </c>
      <c r="AR10" s="99" t="e">
        <f ca="true">+IF(AND(ISNUMBER(OFFSET('Sanitation Data'!$H$10,0,10*ROW('Sanitation Data'!H4))),'Data Summary'!DG10="Yes"),OFFSET('Sanitation Data'!$H$10,0,10*ROW('Sanitation Data'!H4)),NA())</f>
        <v>#N/A</v>
      </c>
      <c r="AS10" s="99" t="e">
        <f ca="true">+IF(AND(ISNUMBER(OFFSET('Sanitation Data'!$H$11,0,10*ROW('Sanitation Data'!H4))),'Data Summary'!DH10="Yes"),OFFSET('Sanitation Data'!$H$11,0,10*ROW('Sanitation Data'!H4)),NA())</f>
        <v>#N/A</v>
      </c>
      <c r="AT10" s="99" t="e">
        <f ca="true">+IF(AND(ISNUMBER(OFFSET('Sanitation Data'!$H$12,0,10*ROW('Sanitation Data'!H4))),'Data Summary'!DI10="Yes"),OFFSET('Sanitation Data'!$H$12,0,10*ROW('Sanitation Data'!H4)),NA())</f>
        <v>#N/A</v>
      </c>
      <c r="AU10" s="99" t="e">
        <f ca="true">+IF(AND(ISNUMBER(OFFSET('Sanitation Data'!$I$4,0,10*ROW('Sanitation Data'!I4))),'Data Summary'!DJ10="Yes"),100-OFFSET('Sanitation Data'!$I$4,0,10*ROW('Sanitation Data'!I4)),NA())</f>
        <v>#N/A</v>
      </c>
      <c r="AV10" s="99" t="e">
        <f ca="true">+IF(AND(ISNUMBER(OFFSET('Sanitation Data'!$I$6,0,10*ROW('Sanitation Data'!I4))),'Data Summary'!DK10="Yes"),OFFSET('Sanitation Data'!$I$6,0,10*ROW('Sanitation Data'!I4)),NA())</f>
        <v>#N/A</v>
      </c>
      <c r="AW10" s="99" t="e">
        <f ca="true">+IF(AND(ISNUMBER(OFFSET('Sanitation Data'!$I$10,0,10*ROW('Sanitation Data'!I4))),'Data Summary'!DL10="Yes"),OFFSET('Sanitation Data'!$I$10,0,10*ROW('Sanitation Data'!I4)),NA())</f>
        <v>#N/A</v>
      </c>
      <c r="AX10" s="99" t="e">
        <f ca="true">+IF(AND(ISNUMBER(OFFSET('Sanitation Data'!$I$11,0,10*ROW('Sanitation Data'!I4))),'Data Summary'!DM10="Yes"),OFFSET('Sanitation Data'!$I$11,0,10*ROW('Sanitation Data'!I4)),NA())</f>
        <v>#N/A</v>
      </c>
      <c r="AY10" s="99" t="e">
        <f ca="true">+IF(AND(ISNUMBER(OFFSET('Sanitation Data'!$I$12,0,10*ROW('Sanitation Data'!I4))),'Data Summary'!DN10="Yes"),OFFSET('Sanitation Data'!$I$12,0,10*ROW('Sanitation Data'!I4)),NA())</f>
        <v>#N/A</v>
      </c>
      <c r="AZ10" s="100" t="e">
        <f ca="true">+IF(AND(ISNUMBER(OFFSET('Hygiene Data'!$D$5,0,10*ROW('Hygiene Data'!D4))),'Data Summary'!DO10="Yes"),OFFSET('Hygiene Data'!$D$5,0,10*ROW('Hygiene Data'!D4)),NA())</f>
        <v>#N/A</v>
      </c>
      <c r="BA10" s="100" t="e">
        <f ca="true">+IF(AND(ISNUMBER(OFFSET('Hygiene Data'!$D$7,0,10*ROW('Hygiene Data'!D4))),'Data Summary'!DP10="Yes"),OFFSET('Hygiene Data'!$D$7,0,10*ROW('Hygiene Data'!D4)),NA())</f>
        <v>#N/A</v>
      </c>
      <c r="BB10" s="100" t="e">
        <f ca="true">+IF(AND(ISNUMBER(OFFSET('Hygiene Data'!$D$9,0,10*ROW('Hygiene Data'!D4))),'Data Summary'!DQ10="Yes"),OFFSET('Hygiene Data'!$D$9,0,10*ROW('Hygiene Data'!D4)),NA())</f>
        <v>#N/A</v>
      </c>
      <c r="BC10" s="100" t="e">
        <f ca="true">+IF(AND(ISNUMBER(OFFSET('Hygiene Data'!$E$5,0,10*ROW('Hygiene Data'!E4))),'Data Summary'!DR10="Yes"),OFFSET('Hygiene Data'!$E$5,0,10*ROW('Hygiene Data'!E4)),NA())</f>
        <v>#N/A</v>
      </c>
      <c r="BD10" s="100" t="e">
        <f ca="true">+IF(AND(ISNUMBER(OFFSET('Hygiene Data'!$E$7,0,10*ROW('Hygiene Data'!E4))),'Data Summary'!DS10="Yes"),OFFSET('Hygiene Data'!$E$7,0,10*ROW('Hygiene Data'!E4)),NA())</f>
        <v>#N/A</v>
      </c>
      <c r="BE10" s="100" t="e">
        <f ca="true">+IF(AND(ISNUMBER(OFFSET('Hygiene Data'!$E$9,0,10*ROW('Hygiene Data'!E4))),'Data Summary'!DT10="Yes"),OFFSET('Hygiene Data'!$E$9,0,10*ROW('Hygiene Data'!E4)),NA())</f>
        <v>#N/A</v>
      </c>
      <c r="BF10" s="100" t="e">
        <f ca="true">+IF(AND(ISNUMBER(OFFSET('Hygiene Data'!$F$5,0,10*ROW('Hygiene Data'!F4))),'Data Summary'!DU10="Yes"),OFFSET('Hygiene Data'!$F$5,0,10*ROW('Hygiene Data'!F4)),NA())</f>
        <v>#N/A</v>
      </c>
      <c r="BG10" s="100" t="e">
        <f ca="true">+IF(AND(ISNUMBER(OFFSET('Hygiene Data'!$F$7,0,10*ROW('Hygiene Data'!F4))),'Data Summary'!DV10="Yes"),OFFSET('Hygiene Data'!$F$7,0,10*ROW('Hygiene Data'!F4)),NA())</f>
        <v>#N/A</v>
      </c>
      <c r="BH10" s="100" t="e">
        <f ca="true">+IF(AND(ISNUMBER(OFFSET('Hygiene Data'!$F$9,0,10*ROW('Hygiene Data'!F4))),'Data Summary'!DW10="Yes"),OFFSET('Hygiene Data'!$F$9,0,10*ROW('Hygiene Data'!F4)),NA())</f>
        <v>#N/A</v>
      </c>
      <c r="BI10" s="100" t="e">
        <f ca="true">+IF(AND(ISNUMBER(OFFSET('Hygiene Data'!$G$5,0,10*ROW('Hygiene Data'!G4))),'Data Summary'!DX10="Yes"),OFFSET('Hygiene Data'!$G$5,0,10*ROW('Hygiene Data'!G4)),NA())</f>
        <v>#N/A</v>
      </c>
      <c r="BJ10" s="100" t="e">
        <f ca="true">+IF(AND(ISNUMBER(OFFSET('Hygiene Data'!$G$7,0,10*ROW('Hygiene Data'!G4))),'Data Summary'!DY10="Yes"),OFFSET('Hygiene Data'!$G$7,0,10*ROW('Hygiene Data'!G4)),NA())</f>
        <v>#N/A</v>
      </c>
      <c r="BK10" s="100" t="e">
        <f ca="true">+IF(AND(ISNUMBER(OFFSET('Hygiene Data'!$G$9,0,10*ROW('Hygiene Data'!G4))),'Data Summary'!DZ10="Yes"),OFFSET('Hygiene Data'!$G$9,0,10*ROW('Hygiene Data'!G4)),NA())</f>
        <v>#N/A</v>
      </c>
      <c r="BL10" s="100" t="e">
        <f ca="true">+IF(AND(ISNUMBER(OFFSET('Hygiene Data'!$H$5,0,10*ROW('Hygiene Data'!H4))),'Data Summary'!EA10="Yes"),OFFSET('Hygiene Data'!$H$5,0,10*ROW('Hygiene Data'!H4)),NA())</f>
        <v>#N/A</v>
      </c>
      <c r="BM10" s="100" t="e">
        <f ca="true">+IF(AND(ISNUMBER(OFFSET('Hygiene Data'!$H$7,0,10*ROW('Hygiene Data'!H4))),'Data Summary'!EB10="Yes"),OFFSET('Hygiene Data'!$H$7,0,10*ROW('Hygiene Data'!H4)),NA())</f>
        <v>#N/A</v>
      </c>
      <c r="BN10" s="100" t="e">
        <f ca="true">+IF(AND(ISNUMBER(OFFSET('Hygiene Data'!$H$9,0,10*ROW('Hygiene Data'!H4))),'Data Summary'!EC10="Yes"),OFFSET('Hygiene Data'!$H$9,0,10*ROW('Hygiene Data'!H4)),NA())</f>
        <v>#N/A</v>
      </c>
      <c r="BO10" s="100" t="e">
        <f ca="true">+IF(AND(ISNUMBER(OFFSET('Hygiene Data'!$I$5,0,10*ROW('Hygiene Data'!I4))),'Data Summary'!ED10="Yes"),OFFSET('Hygiene Data'!$I$5,0,10*ROW('Hygiene Data'!I4)),NA())</f>
        <v>#N/A</v>
      </c>
      <c r="BP10" s="100" t="e">
        <f ca="true">+IF(AND(ISNUMBER(OFFSET('Hygiene Data'!$I$7,0,10*ROW('Hygiene Data'!I4))),'Data Summary'!EE10="Yes"),OFFSET('Hygiene Data'!$I$7,0,10*ROW('Hygiene Data'!I4)),NA())</f>
        <v>#N/A</v>
      </c>
      <c r="BQ10" s="100" t="e">
        <f ca="true">+IF(AND(ISNUMBER(OFFSET('Hygiene Data'!$I$9,0,10*ROW('Hygiene Data'!I4))),'Data Summary'!EF10="Yes"),OFFSET('Hygiene Data'!$I$9,0,10*ROW('Hygiene Data'!I4)),NA())</f>
        <v>#N/A</v>
      </c>
    </row>
    <row xmlns:x14ac="http://schemas.microsoft.com/office/spreadsheetml/2009/9/ac" r="11" x14ac:dyDescent="0.2">
      <c r="A11" s="332" t="str">
        <f ca="true">+RIGHT('Data Summary'!A11,LEN('Data Summary'!A11)-9)</f>
        <v>SIASAR</v>
      </c>
      <c r="B11" s="38" t="str">
        <f ca="true">+IF(ISTEXT('Data Summary'!B11),'Data Summary'!B11,"")</f>
        <v>Survey</v>
      </c>
      <c r="C11" s="331">
        <f ca="true">+VALUE('Data Summary'!C11)</f>
        <v>2017</v>
      </c>
      <c r="D11" s="98" t="e">
        <f ca="true">+IF(AND(ISNUMBER(OFFSET('Water Data'!$D$4,0,10*ROW('Water Data'!D5))),'Data Summary'!BS11="Yes"),100-OFFSET('Water Data'!$D$4,0,10*ROW('Water Data'!D5)),NA())</f>
        <v>#N/A</v>
      </c>
      <c r="E11" s="98" t="e">
        <f ca="true">+IF(AND(ISNUMBER(OFFSET('Water Data'!$D$6,0,10*ROW('Water Data'!D5))),'Data Summary'!BT11="Yes"),OFFSET('Water Data'!$D$6,0,10*ROW('Water Data'!D5)),NA())</f>
        <v>#N/A</v>
      </c>
      <c r="F11" s="98" t="e">
        <f ca="true">+IF(AND(ISNUMBER(OFFSET('Water Data'!$D$9,0,10*ROW('Water Data'!D5))),'Data Summary'!BU11="Yes"),OFFSET('Water Data'!$D$9,0,10*ROW('Water Data'!D5)),NA())</f>
        <v>#N/A</v>
      </c>
      <c r="G11" s="98" t="e">
        <f ca="true">+IF(AND(ISNUMBER(OFFSET('Water Data'!$E$4,0,10*ROW('Water Data'!E5))),'Data Summary'!BV11="Yes"),100-OFFSET('Water Data'!$E$4,0,10*ROW('Water Data'!E5)),NA())</f>
        <v>#N/A</v>
      </c>
      <c r="H11" s="98" t="e">
        <f ca="true">+IF(AND(ISNUMBER(OFFSET('Water Data'!$E$6,0,10*ROW('Water Data'!E5))),'Data Summary'!BW11="Yes"),OFFSET('Water Data'!$E$6,0,10*ROW('Water Data'!E5)),NA())</f>
        <v>#N/A</v>
      </c>
      <c r="I11" s="98" t="e">
        <f ca="true">+IF(AND(ISNUMBER(OFFSET('Water Data'!$E$9,0,10*ROW('Water Data'!E5))),'Data Summary'!BX11="Yes"),OFFSET('Water Data'!$E$9,0,10*ROW('Water Data'!E5)),NA())</f>
        <v>#N/A</v>
      </c>
      <c r="J11" s="98" t="e">
        <f ca="true">+IF(AND(ISNUMBER(OFFSET('Water Data'!$F$4,0,10*ROW('Water Data'!F5))),'Data Summary'!BY11="Yes"),100-OFFSET('Water Data'!$F$4,0,10*ROW('Water Data'!F5)),NA())</f>
        <v>#N/A</v>
      </c>
      <c r="K11" s="98">
        <f ca="true">+IF(AND(ISNUMBER(OFFSET('Water Data'!$F$6,0,10*ROW('Water Data'!F5))),'Data Summary'!BZ11="Yes"),OFFSET('Water Data'!$F$6,0,10*ROW('Water Data'!F5)),NA())</f>
        <v>75.688100000000006</v>
      </c>
      <c r="L11" s="98">
        <f ca="true">+IF(AND(ISNUMBER(OFFSET('Water Data'!$F$9,0,10*ROW('Water Data'!F5))),'Data Summary'!CA11="Yes"),OFFSET('Water Data'!$F$9,0,10*ROW('Water Data'!F5)),NA())</f>
        <v>70.412800000000004</v>
      </c>
      <c r="M11" s="98" t="e">
        <f ca="true">+IF(AND(ISNUMBER(OFFSET('Water Data'!$G$4,0,10*ROW('Water Data'!G5))),'Data Summary'!CB11="Yes"),100-OFFSET('Water Data'!$G$4,0,10*ROW('Water Data'!G5)),NA())</f>
        <v>#N/A</v>
      </c>
      <c r="N11" s="98" t="e">
        <f ca="true">+IF(AND(ISNUMBER(OFFSET('Water Data'!$G$6,0,10*ROW('Water Data'!G5))),'Data Summary'!CC11="Yes"),OFFSET('Water Data'!$G$6,0,10*ROW('Water Data'!G5)),NA())</f>
        <v>#N/A</v>
      </c>
      <c r="O11" s="98" t="e">
        <f ca="true">+IF(AND(ISNUMBER(OFFSET('Water Data'!$G$9,0,10*ROW('Water Data'!G5))),'Data Summary'!CD11="Yes"),OFFSET('Water Data'!$G$9,0,10*ROW('Water Data'!G5)),NA())</f>
        <v>#N/A</v>
      </c>
      <c r="P11" s="98" t="e">
        <f ca="true">+IF(AND(ISNUMBER(OFFSET('Water Data'!$H$4,0,10*ROW('Water Data'!H5))),'Data Summary'!CE11="Yes"),100-OFFSET('Water Data'!$H$4,0,10*ROW('Water Data'!H5)),NA())</f>
        <v>#N/A</v>
      </c>
      <c r="Q11" s="98" t="e">
        <f ca="true">+IF(AND(ISNUMBER(OFFSET('Water Data'!$H$6,0,10*ROW('Water Data'!H5))),'Data Summary'!CF11="Yes"),OFFSET('Water Data'!$H$6,0,10*ROW('Water Data'!H5)),NA())</f>
        <v>#N/A</v>
      </c>
      <c r="R11" s="98" t="e">
        <f ca="true">+IF(AND(ISNUMBER(OFFSET('Water Data'!$H$9,0,10*ROW('Water Data'!H5))),'Data Summary'!CG11="Yes"),OFFSET('Water Data'!$H$9,0,10*ROW('Water Data'!H5)),NA())</f>
        <v>#N/A</v>
      </c>
      <c r="S11" s="98" t="e">
        <f ca="true">+IF(AND(ISNUMBER(OFFSET('Water Data'!$I$4,0,10*ROW('Water Data'!I5))),'Data Summary'!CH11="Yes"),100-OFFSET('Water Data'!$I$4,0,10*ROW('Water Data'!I5)),NA())</f>
        <v>#N/A</v>
      </c>
      <c r="T11" s="98" t="e">
        <f ca="true">+IF(AND(ISNUMBER(OFFSET('Water Data'!$I$6,0,10*ROW('Water Data'!I5))),'Data Summary'!CI11="Yes"),OFFSET('Water Data'!$I$6,0,10*ROW('Water Data'!I5)),NA())</f>
        <v>#N/A</v>
      </c>
      <c r="U11" s="98" t="e">
        <f ca="true">+IF(AND(ISNUMBER(OFFSET('Water Data'!$I$9,0,10*ROW('Water Data'!I5))),'Data Summary'!CJ11="Yes"),OFFSET('Water Data'!$I$9,0,10*ROW('Water Data'!I5)),NA())</f>
        <v>#N/A</v>
      </c>
      <c r="V11" s="99" t="e">
        <f ca="true">+IF(AND(ISNUMBER(OFFSET('Sanitation Data'!$D$4,0,10*ROW('Sanitation Data'!D5))),'Data Summary'!CK11="Yes"),100-OFFSET('Sanitation Data'!$D$4,0,10*ROW('Sanitation Data'!D5)),NA())</f>
        <v>#N/A</v>
      </c>
      <c r="W11" s="99" t="e">
        <f ca="true">+IF(AND(ISNUMBER(OFFSET('Sanitation Data'!$D$6,0,10*ROW('Sanitation Data'!D5))),'Data Summary'!CL11="Yes"),OFFSET('Sanitation Data'!$D$6,0,10*ROW('Sanitation Data'!D5)),NA())</f>
        <v>#N/A</v>
      </c>
      <c r="X11" s="99" t="e">
        <f ca="true">+IF(AND(ISNUMBER(OFFSET('Sanitation Data'!$D$10,0,10*ROW('Sanitation Data'!D5))),'Data Summary'!CM11="Yes"),OFFSET('Sanitation Data'!$D$10,0,10*ROW('Sanitation Data'!D5)),NA())</f>
        <v>#N/A</v>
      </c>
      <c r="Y11" s="99" t="e">
        <f ca="true">+IF(AND(ISNUMBER(OFFSET('Sanitation Data'!$D$11,0,10*ROW('Sanitation Data'!D5))),'Data Summary'!CN11="Yes"),OFFSET('Sanitation Data'!$D$11,0,10*ROW('Sanitation Data'!D5)),NA())</f>
        <v>#N/A</v>
      </c>
      <c r="Z11" s="99" t="e">
        <f ca="true">+IF(AND(ISNUMBER(OFFSET('Sanitation Data'!$D$12,0,10*ROW('Sanitation Data'!D5))),'Data Summary'!CO11="Yes"),OFFSET('Sanitation Data'!$D$12,0,10*ROW('Sanitation Data'!D5)),NA())</f>
        <v>#N/A</v>
      </c>
      <c r="AA11" s="99" t="e">
        <f ca="true">+IF(AND(ISNUMBER(OFFSET('Sanitation Data'!$E$4,0,10*ROW('Sanitation Data'!E5))),'Data Summary'!CP11="Yes"),100-OFFSET('Sanitation Data'!$E$4,0,10*ROW('Sanitation Data'!E5)),NA())</f>
        <v>#N/A</v>
      </c>
      <c r="AB11" s="99" t="e">
        <f ca="true">+IF(AND(ISNUMBER(OFFSET('Sanitation Data'!$E$6,0,10*ROW('Sanitation Data'!E5))),'Data Summary'!CQ11="Yes"),OFFSET('Sanitation Data'!$E$6,0,10*ROW('Sanitation Data'!E5)),NA())</f>
        <v>#N/A</v>
      </c>
      <c r="AC11" s="99" t="e">
        <f ca="true">+IF(AND(ISNUMBER(OFFSET('Sanitation Data'!$E$10,0,10*ROW('Sanitation Data'!E5))),'Data Summary'!CR11="Yes"),OFFSET('Sanitation Data'!$E$10,0,10*ROW('Sanitation Data'!E5)),NA())</f>
        <v>#N/A</v>
      </c>
      <c r="AD11" s="99" t="e">
        <f ca="true">+IF(AND(ISNUMBER(OFFSET('Sanitation Data'!$E$11,0,10*ROW('Sanitation Data'!E5))),'Data Summary'!CS11="Yes"),OFFSET('Sanitation Data'!$E$11,0,10*ROW('Sanitation Data'!E5)),NA())</f>
        <v>#N/A</v>
      </c>
      <c r="AE11" s="99" t="e">
        <f ca="true">+IF(AND(ISNUMBER(OFFSET('Sanitation Data'!$E$12,0,10*ROW('Sanitation Data'!E5))),'Data Summary'!CT11="Yes"),OFFSET('Sanitation Data'!$E$12,0,10*ROW('Sanitation Data'!E5)),NA())</f>
        <v>#N/A</v>
      </c>
      <c r="AF11" s="99" t="e">
        <f ca="true">+IF(AND(ISNUMBER(OFFSET('Sanitation Data'!$F$4,0,10*ROW('Sanitation Data'!F5))),'Data Summary'!CU11="Yes"),100-OFFSET('Sanitation Data'!$F$4,0,10*ROW('Sanitation Data'!F5)),NA())</f>
        <v>#N/A</v>
      </c>
      <c r="AG11" s="99">
        <f ca="true">+IF(AND(ISNUMBER(OFFSET('Sanitation Data'!$F$6,0,10*ROW('Sanitation Data'!F5))),'Data Summary'!CV11="Yes"),OFFSET('Sanitation Data'!$F$6,0,10*ROW('Sanitation Data'!F5)),NA())</f>
        <v>85.091700000000003</v>
      </c>
      <c r="AH11" s="99" t="e">
        <f ca="true">+IF(AND(ISNUMBER(OFFSET('Sanitation Data'!$F$10,0,10*ROW('Sanitation Data'!F5))),'Data Summary'!CW11="Yes"),OFFSET('Sanitation Data'!$F$10,0,10*ROW('Sanitation Data'!F5)),NA())</f>
        <v>#N/A</v>
      </c>
      <c r="AI11" s="99">
        <f ca="true">+IF(AND(ISNUMBER(OFFSET('Sanitation Data'!$F$11,0,10*ROW('Sanitation Data'!F5))),'Data Summary'!CX11="Yes"),OFFSET('Sanitation Data'!$F$11,0,10*ROW('Sanitation Data'!F5)),NA())</f>
        <v>62.385300000000001</v>
      </c>
      <c r="AJ11" s="99" t="e">
        <f ca="true">+IF(AND(ISNUMBER(OFFSET('Sanitation Data'!$F$12,0,10*ROW('Sanitation Data'!F5))),'Data Summary'!CY11="Yes"),OFFSET('Sanitation Data'!$F$12,0,10*ROW('Sanitation Data'!F5)),NA())</f>
        <v>#N/A</v>
      </c>
      <c r="AK11" s="99" t="e">
        <f ca="true">+IF(AND(ISNUMBER(OFFSET('Sanitation Data'!$G$4,0,10*ROW('Sanitation Data'!G5))),'Data Summary'!CZ11="Yes"),100-OFFSET('Sanitation Data'!$G$4,0,10*ROW('Sanitation Data'!G5)),NA())</f>
        <v>#N/A</v>
      </c>
      <c r="AL11" s="99" t="e">
        <f ca="true">+IF(AND(ISNUMBER(OFFSET('Sanitation Data'!$G$6,0,10*ROW('Sanitation Data'!G5))),'Data Summary'!DA11="Yes"),OFFSET('Sanitation Data'!$G$6,0,10*ROW('Sanitation Data'!G5)),NA())</f>
        <v>#N/A</v>
      </c>
      <c r="AM11" s="99" t="e">
        <f ca="true">+IF(AND(ISNUMBER(OFFSET('Sanitation Data'!$G$10,0,10*ROW('Sanitation Data'!G5))),'Data Summary'!DB11="Yes"),OFFSET('Sanitation Data'!$G$10,0,10*ROW('Sanitation Data'!G5)),NA())</f>
        <v>#N/A</v>
      </c>
      <c r="AN11" s="99" t="e">
        <f ca="true">+IF(AND(ISNUMBER(OFFSET('Sanitation Data'!$G$11,0,10*ROW('Sanitation Data'!G5))),'Data Summary'!DC11="Yes"),OFFSET('Sanitation Data'!$G$11,0,10*ROW('Sanitation Data'!G5)),NA())</f>
        <v>#N/A</v>
      </c>
      <c r="AO11" s="99" t="e">
        <f ca="true">+IF(AND(ISNUMBER(OFFSET('Sanitation Data'!$G$12,0,10*ROW('Sanitation Data'!G5))),'Data Summary'!DD11="Yes"),OFFSET('Sanitation Data'!$G$12,0,10*ROW('Sanitation Data'!G5)),NA())</f>
        <v>#N/A</v>
      </c>
      <c r="AP11" s="99" t="e">
        <f ca="true">+IF(AND(ISNUMBER(OFFSET('Sanitation Data'!$H$4,0,10*ROW('Sanitation Data'!H5))),'Data Summary'!DE11="Yes"),100-OFFSET('Sanitation Data'!$H$4,0,10*ROW('Sanitation Data'!H5)),NA())</f>
        <v>#N/A</v>
      </c>
      <c r="AQ11" s="99" t="e">
        <f ca="true">+IF(AND(ISNUMBER(OFFSET('Sanitation Data'!$H$6,0,10*ROW('Sanitation Data'!H5))),'Data Summary'!DF11="Yes"),OFFSET('Sanitation Data'!$H$6,0,10*ROW('Sanitation Data'!H5)),NA())</f>
        <v>#N/A</v>
      </c>
      <c r="AR11" s="99" t="e">
        <f ca="true">+IF(AND(ISNUMBER(OFFSET('Sanitation Data'!$H$10,0,10*ROW('Sanitation Data'!H5))),'Data Summary'!DG11="Yes"),OFFSET('Sanitation Data'!$H$10,0,10*ROW('Sanitation Data'!H5)),NA())</f>
        <v>#N/A</v>
      </c>
      <c r="AS11" s="99" t="e">
        <f ca="true">+IF(AND(ISNUMBER(OFFSET('Sanitation Data'!$H$11,0,10*ROW('Sanitation Data'!H5))),'Data Summary'!DH11="Yes"),OFFSET('Sanitation Data'!$H$11,0,10*ROW('Sanitation Data'!H5)),NA())</f>
        <v>#N/A</v>
      </c>
      <c r="AT11" s="99" t="e">
        <f ca="true">+IF(AND(ISNUMBER(OFFSET('Sanitation Data'!$H$12,0,10*ROW('Sanitation Data'!H5))),'Data Summary'!DI11="Yes"),OFFSET('Sanitation Data'!$H$12,0,10*ROW('Sanitation Data'!H5)),NA())</f>
        <v>#N/A</v>
      </c>
      <c r="AU11" s="99" t="e">
        <f ca="true">+IF(AND(ISNUMBER(OFFSET('Sanitation Data'!$I$4,0,10*ROW('Sanitation Data'!I5))),'Data Summary'!DJ11="Yes"),100-OFFSET('Sanitation Data'!$I$4,0,10*ROW('Sanitation Data'!I5)),NA())</f>
        <v>#N/A</v>
      </c>
      <c r="AV11" s="99" t="e">
        <f ca="true">+IF(AND(ISNUMBER(OFFSET('Sanitation Data'!$I$6,0,10*ROW('Sanitation Data'!I5))),'Data Summary'!DK11="Yes"),OFFSET('Sanitation Data'!$I$6,0,10*ROW('Sanitation Data'!I5)),NA())</f>
        <v>#N/A</v>
      </c>
      <c r="AW11" s="99" t="e">
        <f ca="true">+IF(AND(ISNUMBER(OFFSET('Sanitation Data'!$I$10,0,10*ROW('Sanitation Data'!I5))),'Data Summary'!DL11="Yes"),OFFSET('Sanitation Data'!$I$10,0,10*ROW('Sanitation Data'!I5)),NA())</f>
        <v>#N/A</v>
      </c>
      <c r="AX11" s="99" t="e">
        <f ca="true">+IF(AND(ISNUMBER(OFFSET('Sanitation Data'!$I$11,0,10*ROW('Sanitation Data'!I5))),'Data Summary'!DM11="Yes"),OFFSET('Sanitation Data'!$I$11,0,10*ROW('Sanitation Data'!I5)),NA())</f>
        <v>#N/A</v>
      </c>
      <c r="AY11" s="99" t="e">
        <f ca="true">+IF(AND(ISNUMBER(OFFSET('Sanitation Data'!$I$12,0,10*ROW('Sanitation Data'!I5))),'Data Summary'!DN11="Yes"),OFFSET('Sanitation Data'!$I$12,0,10*ROW('Sanitation Data'!I5)),NA())</f>
        <v>#N/A</v>
      </c>
      <c r="AZ11" s="100" t="e">
        <f ca="true">+IF(AND(ISNUMBER(OFFSET('Hygiene Data'!$D$5,0,10*ROW('Hygiene Data'!D5))),'Data Summary'!DO11="Yes"),OFFSET('Hygiene Data'!$D$5,0,10*ROW('Hygiene Data'!D5)),NA())</f>
        <v>#N/A</v>
      </c>
      <c r="BA11" s="100" t="e">
        <f ca="true">+IF(AND(ISNUMBER(OFFSET('Hygiene Data'!$D$7,0,10*ROW('Hygiene Data'!D5))),'Data Summary'!DP11="Yes"),OFFSET('Hygiene Data'!$D$7,0,10*ROW('Hygiene Data'!D5)),NA())</f>
        <v>#N/A</v>
      </c>
      <c r="BB11" s="100" t="e">
        <f ca="true">+IF(AND(ISNUMBER(OFFSET('Hygiene Data'!$D$9,0,10*ROW('Hygiene Data'!D5))),'Data Summary'!DQ11="Yes"),OFFSET('Hygiene Data'!$D$9,0,10*ROW('Hygiene Data'!D5)),NA())</f>
        <v>#N/A</v>
      </c>
      <c r="BC11" s="100" t="e">
        <f ca="true">+IF(AND(ISNUMBER(OFFSET('Hygiene Data'!$E$5,0,10*ROW('Hygiene Data'!E5))),'Data Summary'!DR11="Yes"),OFFSET('Hygiene Data'!$E$5,0,10*ROW('Hygiene Data'!E5)),NA())</f>
        <v>#N/A</v>
      </c>
      <c r="BD11" s="100" t="e">
        <f ca="true">+IF(AND(ISNUMBER(OFFSET('Hygiene Data'!$E$7,0,10*ROW('Hygiene Data'!E5))),'Data Summary'!DS11="Yes"),OFFSET('Hygiene Data'!$E$7,0,10*ROW('Hygiene Data'!E5)),NA())</f>
        <v>#N/A</v>
      </c>
      <c r="BE11" s="100" t="e">
        <f ca="true">+IF(AND(ISNUMBER(OFFSET('Hygiene Data'!$E$9,0,10*ROW('Hygiene Data'!E5))),'Data Summary'!DT11="Yes"),OFFSET('Hygiene Data'!$E$9,0,10*ROW('Hygiene Data'!E5)),NA())</f>
        <v>#N/A</v>
      </c>
      <c r="BF11" s="100" t="e">
        <f ca="true">+IF(AND(ISNUMBER(OFFSET('Hygiene Data'!$F$5,0,10*ROW('Hygiene Data'!F5))),'Data Summary'!DU11="Yes"),OFFSET('Hygiene Data'!$F$5,0,10*ROW('Hygiene Data'!F5)),NA())</f>
        <v>#N/A</v>
      </c>
      <c r="BG11" s="100" t="e">
        <f ca="true">+IF(AND(ISNUMBER(OFFSET('Hygiene Data'!$F$7,0,10*ROW('Hygiene Data'!F5))),'Data Summary'!DV11="Yes"),OFFSET('Hygiene Data'!$F$7,0,10*ROW('Hygiene Data'!F5)),NA())</f>
        <v>#N/A</v>
      </c>
      <c r="BH11" s="100">
        <f ca="true">+IF(AND(ISNUMBER(OFFSET('Hygiene Data'!$F$9,0,10*ROW('Hygiene Data'!F5))),'Data Summary'!DW11="Yes"),OFFSET('Hygiene Data'!$F$9,0,10*ROW('Hygiene Data'!F5)),NA())</f>
        <v>80.275199999999998</v>
      </c>
      <c r="BI11" s="100" t="e">
        <f ca="true">+IF(AND(ISNUMBER(OFFSET('Hygiene Data'!$G$5,0,10*ROW('Hygiene Data'!G5))),'Data Summary'!DX11="Yes"),OFFSET('Hygiene Data'!$G$5,0,10*ROW('Hygiene Data'!G5)),NA())</f>
        <v>#N/A</v>
      </c>
      <c r="BJ11" s="100" t="e">
        <f ca="true">+IF(AND(ISNUMBER(OFFSET('Hygiene Data'!$G$7,0,10*ROW('Hygiene Data'!G5))),'Data Summary'!DY11="Yes"),OFFSET('Hygiene Data'!$G$7,0,10*ROW('Hygiene Data'!G5)),NA())</f>
        <v>#N/A</v>
      </c>
      <c r="BK11" s="100" t="e">
        <f ca="true">+IF(AND(ISNUMBER(OFFSET('Hygiene Data'!$G$9,0,10*ROW('Hygiene Data'!G5))),'Data Summary'!DZ11="Yes"),OFFSET('Hygiene Data'!$G$9,0,10*ROW('Hygiene Data'!G5)),NA())</f>
        <v>#N/A</v>
      </c>
      <c r="BL11" s="100" t="e">
        <f ca="true">+IF(AND(ISNUMBER(OFFSET('Hygiene Data'!$H$5,0,10*ROW('Hygiene Data'!H5))),'Data Summary'!EA11="Yes"),OFFSET('Hygiene Data'!$H$5,0,10*ROW('Hygiene Data'!H5)),NA())</f>
        <v>#N/A</v>
      </c>
      <c r="BM11" s="100" t="e">
        <f ca="true">+IF(AND(ISNUMBER(OFFSET('Hygiene Data'!$H$7,0,10*ROW('Hygiene Data'!H5))),'Data Summary'!EB11="Yes"),OFFSET('Hygiene Data'!$H$7,0,10*ROW('Hygiene Data'!H5)),NA())</f>
        <v>#N/A</v>
      </c>
      <c r="BN11" s="100" t="e">
        <f ca="true">+IF(AND(ISNUMBER(OFFSET('Hygiene Data'!$H$9,0,10*ROW('Hygiene Data'!H5))),'Data Summary'!EC11="Yes"),OFFSET('Hygiene Data'!$H$9,0,10*ROW('Hygiene Data'!H5)),NA())</f>
        <v>#N/A</v>
      </c>
      <c r="BO11" s="100" t="e">
        <f ca="true">+IF(AND(ISNUMBER(OFFSET('Hygiene Data'!$I$5,0,10*ROW('Hygiene Data'!I5))),'Data Summary'!ED11="Yes"),OFFSET('Hygiene Data'!$I$5,0,10*ROW('Hygiene Data'!I5)),NA())</f>
        <v>#N/A</v>
      </c>
      <c r="BP11" s="100" t="e">
        <f ca="true">+IF(AND(ISNUMBER(OFFSET('Hygiene Data'!$I$7,0,10*ROW('Hygiene Data'!I5))),'Data Summary'!EE11="Yes"),OFFSET('Hygiene Data'!$I$7,0,10*ROW('Hygiene Data'!I5)),NA())</f>
        <v>#N/A</v>
      </c>
      <c r="BQ11" s="100" t="e">
        <f ca="true">+IF(AND(ISNUMBER(OFFSET('Hygiene Data'!$I$9,0,10*ROW('Hygiene Data'!I5))),'Data Summary'!EF11="Yes"),OFFSET('Hygiene Data'!$I$9,0,10*ROW('Hygiene Data'!I5)),NA())</f>
        <v>#N/A</v>
      </c>
    </row>
    <row xmlns:x14ac="http://schemas.microsoft.com/office/spreadsheetml/2009/9/ac" r="12" x14ac:dyDescent="0.2">
      <c r="A12" s="332" t="str">
        <f ca="true">+RIGHT('Data Summary'!A12,LEN('Data Summary'!A12)-9)</f>
        <v>SIASAR</v>
      </c>
      <c r="B12" s="38" t="str">
        <f ca="true">+IF(ISTEXT('Data Summary'!B12),'Data Summary'!B12,"")</f>
        <v>Survey</v>
      </c>
      <c r="C12" s="331">
        <f ca="true">+VALUE('Data Summary'!C12)</f>
        <v>2018</v>
      </c>
      <c r="D12" s="98" t="e">
        <f ca="true">+IF(AND(ISNUMBER(OFFSET('Water Data'!$D$4,0,10*ROW('Water Data'!D6))),'Data Summary'!BS12="Yes"),100-OFFSET('Water Data'!$D$4,0,10*ROW('Water Data'!D6)),NA())</f>
        <v>#N/A</v>
      </c>
      <c r="E12" s="98" t="e">
        <f ca="true">+IF(AND(ISNUMBER(OFFSET('Water Data'!$D$6,0,10*ROW('Water Data'!D6))),'Data Summary'!BT12="Yes"),OFFSET('Water Data'!$D$6,0,10*ROW('Water Data'!D6)),NA())</f>
        <v>#N/A</v>
      </c>
      <c r="F12" s="98" t="e">
        <f ca="true">+IF(AND(ISNUMBER(OFFSET('Water Data'!$D$9,0,10*ROW('Water Data'!D6))),'Data Summary'!BU12="Yes"),OFFSET('Water Data'!$D$9,0,10*ROW('Water Data'!D6)),NA())</f>
        <v>#N/A</v>
      </c>
      <c r="G12" s="98" t="e">
        <f ca="true">+IF(AND(ISNUMBER(OFFSET('Water Data'!$E$4,0,10*ROW('Water Data'!E6))),'Data Summary'!BV12="Yes"),100-OFFSET('Water Data'!$E$4,0,10*ROW('Water Data'!E6)),NA())</f>
        <v>#N/A</v>
      </c>
      <c r="H12" s="98" t="e">
        <f ca="true">+IF(AND(ISNUMBER(OFFSET('Water Data'!$E$6,0,10*ROW('Water Data'!E6))),'Data Summary'!BW12="Yes"),OFFSET('Water Data'!$E$6,0,10*ROW('Water Data'!E6)),NA())</f>
        <v>#N/A</v>
      </c>
      <c r="I12" s="98" t="e">
        <f ca="true">+IF(AND(ISNUMBER(OFFSET('Water Data'!$E$9,0,10*ROW('Water Data'!E6))),'Data Summary'!BX12="Yes"),OFFSET('Water Data'!$E$9,0,10*ROW('Water Data'!E6)),NA())</f>
        <v>#N/A</v>
      </c>
      <c r="J12" s="98" t="e">
        <f ca="true">+IF(AND(ISNUMBER(OFFSET('Water Data'!$F$4,0,10*ROW('Water Data'!F6))),'Data Summary'!BY12="Yes"),100-OFFSET('Water Data'!$F$4,0,10*ROW('Water Data'!F6)),NA())</f>
        <v>#N/A</v>
      </c>
      <c r="K12" s="98">
        <f ca="true">+IF(AND(ISNUMBER(OFFSET('Water Data'!$F$6,0,10*ROW('Water Data'!F6))),'Data Summary'!BZ12="Yes"),OFFSET('Water Data'!$F$6,0,10*ROW('Water Data'!F6)),NA())</f>
        <v>73.738200000000006</v>
      </c>
      <c r="L12" s="98">
        <f ca="true">+IF(AND(ISNUMBER(OFFSET('Water Data'!$F$9,0,10*ROW('Water Data'!F6))),'Data Summary'!CA12="Yes"),OFFSET('Water Data'!$F$9,0,10*ROW('Water Data'!F6)),NA())</f>
        <v>72.791799999999995</v>
      </c>
      <c r="M12" s="98" t="e">
        <f ca="true">+IF(AND(ISNUMBER(OFFSET('Water Data'!$G$4,0,10*ROW('Water Data'!G6))),'Data Summary'!CB12="Yes"),100-OFFSET('Water Data'!$G$4,0,10*ROW('Water Data'!G6)),NA())</f>
        <v>#N/A</v>
      </c>
      <c r="N12" s="98" t="e">
        <f ca="true">+IF(AND(ISNUMBER(OFFSET('Water Data'!$G$6,0,10*ROW('Water Data'!G6))),'Data Summary'!CC12="Yes"),OFFSET('Water Data'!$G$6,0,10*ROW('Water Data'!G6)),NA())</f>
        <v>#N/A</v>
      </c>
      <c r="O12" s="98" t="e">
        <f ca="true">+IF(AND(ISNUMBER(OFFSET('Water Data'!$G$9,0,10*ROW('Water Data'!G6))),'Data Summary'!CD12="Yes"),OFFSET('Water Data'!$G$9,0,10*ROW('Water Data'!G6)),NA())</f>
        <v>#N/A</v>
      </c>
      <c r="P12" s="98" t="e">
        <f ca="true">+IF(AND(ISNUMBER(OFFSET('Water Data'!$H$4,0,10*ROW('Water Data'!H6))),'Data Summary'!CE12="Yes"),100-OFFSET('Water Data'!$H$4,0,10*ROW('Water Data'!H6)),NA())</f>
        <v>#N/A</v>
      </c>
      <c r="Q12" s="98" t="e">
        <f ca="true">+IF(AND(ISNUMBER(OFFSET('Water Data'!$H$6,0,10*ROW('Water Data'!H6))),'Data Summary'!CF12="Yes"),OFFSET('Water Data'!$H$6,0,10*ROW('Water Data'!H6)),NA())</f>
        <v>#N/A</v>
      </c>
      <c r="R12" s="98" t="e">
        <f ca="true">+IF(AND(ISNUMBER(OFFSET('Water Data'!$H$9,0,10*ROW('Water Data'!H6))),'Data Summary'!CG12="Yes"),OFFSET('Water Data'!$H$9,0,10*ROW('Water Data'!H6)),NA())</f>
        <v>#N/A</v>
      </c>
      <c r="S12" s="98" t="e">
        <f ca="true">+IF(AND(ISNUMBER(OFFSET('Water Data'!$I$4,0,10*ROW('Water Data'!I6))),'Data Summary'!CH12="Yes"),100-OFFSET('Water Data'!$I$4,0,10*ROW('Water Data'!I6)),NA())</f>
        <v>#N/A</v>
      </c>
      <c r="T12" s="98" t="e">
        <f ca="true">+IF(AND(ISNUMBER(OFFSET('Water Data'!$I$6,0,10*ROW('Water Data'!I6))),'Data Summary'!CI12="Yes"),OFFSET('Water Data'!$I$6,0,10*ROW('Water Data'!I6)),NA())</f>
        <v>#N/A</v>
      </c>
      <c r="U12" s="98" t="e">
        <f ca="true">+IF(AND(ISNUMBER(OFFSET('Water Data'!$I$9,0,10*ROW('Water Data'!I6))),'Data Summary'!CJ12="Yes"),OFFSET('Water Data'!$I$9,0,10*ROW('Water Data'!I6)),NA())</f>
        <v>#N/A</v>
      </c>
      <c r="V12" s="99" t="e">
        <f ca="true">+IF(AND(ISNUMBER(OFFSET('Sanitation Data'!$D$4,0,10*ROW('Sanitation Data'!D6))),'Data Summary'!CK12="Yes"),100-OFFSET('Sanitation Data'!$D$4,0,10*ROW('Sanitation Data'!D6)),NA())</f>
        <v>#N/A</v>
      </c>
      <c r="W12" s="99" t="e">
        <f ca="true">+IF(AND(ISNUMBER(OFFSET('Sanitation Data'!$D$6,0,10*ROW('Sanitation Data'!D6))),'Data Summary'!CL12="Yes"),OFFSET('Sanitation Data'!$D$6,0,10*ROW('Sanitation Data'!D6)),NA())</f>
        <v>#N/A</v>
      </c>
      <c r="X12" s="99" t="e">
        <f ca="true">+IF(AND(ISNUMBER(OFFSET('Sanitation Data'!$D$10,0,10*ROW('Sanitation Data'!D6))),'Data Summary'!CM12="Yes"),OFFSET('Sanitation Data'!$D$10,0,10*ROW('Sanitation Data'!D6)),NA())</f>
        <v>#N/A</v>
      </c>
      <c r="Y12" s="99" t="e">
        <f ca="true">+IF(AND(ISNUMBER(OFFSET('Sanitation Data'!$D$11,0,10*ROW('Sanitation Data'!D6))),'Data Summary'!CN12="Yes"),OFFSET('Sanitation Data'!$D$11,0,10*ROW('Sanitation Data'!D6)),NA())</f>
        <v>#N/A</v>
      </c>
      <c r="Z12" s="99" t="e">
        <f ca="true">+IF(AND(ISNUMBER(OFFSET('Sanitation Data'!$D$12,0,10*ROW('Sanitation Data'!D6))),'Data Summary'!CO12="Yes"),OFFSET('Sanitation Data'!$D$12,0,10*ROW('Sanitation Data'!D6)),NA())</f>
        <v>#N/A</v>
      </c>
      <c r="AA12" s="99" t="e">
        <f ca="true">+IF(AND(ISNUMBER(OFFSET('Sanitation Data'!$E$4,0,10*ROW('Sanitation Data'!E6))),'Data Summary'!CP12="Yes"),100-OFFSET('Sanitation Data'!$E$4,0,10*ROW('Sanitation Data'!E6)),NA())</f>
        <v>#N/A</v>
      </c>
      <c r="AB12" s="99" t="e">
        <f ca="true">+IF(AND(ISNUMBER(OFFSET('Sanitation Data'!$E$6,0,10*ROW('Sanitation Data'!E6))),'Data Summary'!CQ12="Yes"),OFFSET('Sanitation Data'!$E$6,0,10*ROW('Sanitation Data'!E6)),NA())</f>
        <v>#N/A</v>
      </c>
      <c r="AC12" s="99" t="e">
        <f ca="true">+IF(AND(ISNUMBER(OFFSET('Sanitation Data'!$E$10,0,10*ROW('Sanitation Data'!E6))),'Data Summary'!CR12="Yes"),OFFSET('Sanitation Data'!$E$10,0,10*ROW('Sanitation Data'!E6)),NA())</f>
        <v>#N/A</v>
      </c>
      <c r="AD12" s="99" t="e">
        <f ca="true">+IF(AND(ISNUMBER(OFFSET('Sanitation Data'!$E$11,0,10*ROW('Sanitation Data'!E6))),'Data Summary'!CS12="Yes"),OFFSET('Sanitation Data'!$E$11,0,10*ROW('Sanitation Data'!E6)),NA())</f>
        <v>#N/A</v>
      </c>
      <c r="AE12" s="99" t="e">
        <f ca="true">+IF(AND(ISNUMBER(OFFSET('Sanitation Data'!$E$12,0,10*ROW('Sanitation Data'!E6))),'Data Summary'!CT12="Yes"),OFFSET('Sanitation Data'!$E$12,0,10*ROW('Sanitation Data'!E6)),NA())</f>
        <v>#N/A</v>
      </c>
      <c r="AF12" s="99" t="e">
        <f ca="true">+IF(AND(ISNUMBER(OFFSET('Sanitation Data'!$F$4,0,10*ROW('Sanitation Data'!F6))),'Data Summary'!CU12="Yes"),100-OFFSET('Sanitation Data'!$F$4,0,10*ROW('Sanitation Data'!F6)),NA())</f>
        <v>#N/A</v>
      </c>
      <c r="AG12" s="99">
        <f ca="true">+IF(AND(ISNUMBER(OFFSET('Sanitation Data'!$F$6,0,10*ROW('Sanitation Data'!F6))),'Data Summary'!CV12="Yes"),OFFSET('Sanitation Data'!$F$6,0,10*ROW('Sanitation Data'!F6)),NA())</f>
        <v>81.151399999999995</v>
      </c>
      <c r="AH12" s="99" t="e">
        <f ca="true">+IF(AND(ISNUMBER(OFFSET('Sanitation Data'!$F$10,0,10*ROW('Sanitation Data'!F6))),'Data Summary'!CW12="Yes"),OFFSET('Sanitation Data'!$F$10,0,10*ROW('Sanitation Data'!F6)),NA())</f>
        <v>#N/A</v>
      </c>
      <c r="AI12" s="99">
        <f ca="true">+IF(AND(ISNUMBER(OFFSET('Sanitation Data'!$F$11,0,10*ROW('Sanitation Data'!F6))),'Data Summary'!CX12="Yes"),OFFSET('Sanitation Data'!$F$11,0,10*ROW('Sanitation Data'!F6)),NA())</f>
        <v>58.438499999999998</v>
      </c>
      <c r="AJ12" s="99" t="e">
        <f ca="true">+IF(AND(ISNUMBER(OFFSET('Sanitation Data'!$F$12,0,10*ROW('Sanitation Data'!F6))),'Data Summary'!CY12="Yes"),OFFSET('Sanitation Data'!$F$12,0,10*ROW('Sanitation Data'!F6)),NA())</f>
        <v>#N/A</v>
      </c>
      <c r="AK12" s="99" t="e">
        <f ca="true">+IF(AND(ISNUMBER(OFFSET('Sanitation Data'!$G$4,0,10*ROW('Sanitation Data'!G6))),'Data Summary'!CZ12="Yes"),100-OFFSET('Sanitation Data'!$G$4,0,10*ROW('Sanitation Data'!G6)),NA())</f>
        <v>#N/A</v>
      </c>
      <c r="AL12" s="99" t="e">
        <f ca="true">+IF(AND(ISNUMBER(OFFSET('Sanitation Data'!$G$6,0,10*ROW('Sanitation Data'!G6))),'Data Summary'!DA12="Yes"),OFFSET('Sanitation Data'!$G$6,0,10*ROW('Sanitation Data'!G6)),NA())</f>
        <v>#N/A</v>
      </c>
      <c r="AM12" s="99" t="e">
        <f ca="true">+IF(AND(ISNUMBER(OFFSET('Sanitation Data'!$G$10,0,10*ROW('Sanitation Data'!G6))),'Data Summary'!DB12="Yes"),OFFSET('Sanitation Data'!$G$10,0,10*ROW('Sanitation Data'!G6)),NA())</f>
        <v>#N/A</v>
      </c>
      <c r="AN12" s="99" t="e">
        <f ca="true">+IF(AND(ISNUMBER(OFFSET('Sanitation Data'!$G$11,0,10*ROW('Sanitation Data'!G6))),'Data Summary'!DC12="Yes"),OFFSET('Sanitation Data'!$G$11,0,10*ROW('Sanitation Data'!G6)),NA())</f>
        <v>#N/A</v>
      </c>
      <c r="AO12" s="99" t="e">
        <f ca="true">+IF(AND(ISNUMBER(OFFSET('Sanitation Data'!$G$12,0,10*ROW('Sanitation Data'!G6))),'Data Summary'!DD12="Yes"),OFFSET('Sanitation Data'!$G$12,0,10*ROW('Sanitation Data'!G6)),NA())</f>
        <v>#N/A</v>
      </c>
      <c r="AP12" s="99" t="e">
        <f ca="true">+IF(AND(ISNUMBER(OFFSET('Sanitation Data'!$H$4,0,10*ROW('Sanitation Data'!H6))),'Data Summary'!DE12="Yes"),100-OFFSET('Sanitation Data'!$H$4,0,10*ROW('Sanitation Data'!H6)),NA())</f>
        <v>#N/A</v>
      </c>
      <c r="AQ12" s="99" t="e">
        <f ca="true">+IF(AND(ISNUMBER(OFFSET('Sanitation Data'!$H$6,0,10*ROW('Sanitation Data'!H6))),'Data Summary'!DF12="Yes"),OFFSET('Sanitation Data'!$H$6,0,10*ROW('Sanitation Data'!H6)),NA())</f>
        <v>#N/A</v>
      </c>
      <c r="AR12" s="99" t="e">
        <f ca="true">+IF(AND(ISNUMBER(OFFSET('Sanitation Data'!$H$10,0,10*ROW('Sanitation Data'!H6))),'Data Summary'!DG12="Yes"),OFFSET('Sanitation Data'!$H$10,0,10*ROW('Sanitation Data'!H6)),NA())</f>
        <v>#N/A</v>
      </c>
      <c r="AS12" s="99" t="e">
        <f ca="true">+IF(AND(ISNUMBER(OFFSET('Sanitation Data'!$H$11,0,10*ROW('Sanitation Data'!H6))),'Data Summary'!DH12="Yes"),OFFSET('Sanitation Data'!$H$11,0,10*ROW('Sanitation Data'!H6)),NA())</f>
        <v>#N/A</v>
      </c>
      <c r="AT12" s="99" t="e">
        <f ca="true">+IF(AND(ISNUMBER(OFFSET('Sanitation Data'!$H$12,0,10*ROW('Sanitation Data'!H6))),'Data Summary'!DI12="Yes"),OFFSET('Sanitation Data'!$H$12,0,10*ROW('Sanitation Data'!H6)),NA())</f>
        <v>#N/A</v>
      </c>
      <c r="AU12" s="99" t="e">
        <f ca="true">+IF(AND(ISNUMBER(OFFSET('Sanitation Data'!$I$4,0,10*ROW('Sanitation Data'!I6))),'Data Summary'!DJ12="Yes"),100-OFFSET('Sanitation Data'!$I$4,0,10*ROW('Sanitation Data'!I6)),NA())</f>
        <v>#N/A</v>
      </c>
      <c r="AV12" s="99" t="e">
        <f ca="true">+IF(AND(ISNUMBER(OFFSET('Sanitation Data'!$I$6,0,10*ROW('Sanitation Data'!I6))),'Data Summary'!DK12="Yes"),OFFSET('Sanitation Data'!$I$6,0,10*ROW('Sanitation Data'!I6)),NA())</f>
        <v>#N/A</v>
      </c>
      <c r="AW12" s="99" t="e">
        <f ca="true">+IF(AND(ISNUMBER(OFFSET('Sanitation Data'!$I$10,0,10*ROW('Sanitation Data'!I6))),'Data Summary'!DL12="Yes"),OFFSET('Sanitation Data'!$I$10,0,10*ROW('Sanitation Data'!I6)),NA())</f>
        <v>#N/A</v>
      </c>
      <c r="AX12" s="99" t="e">
        <f ca="true">+IF(AND(ISNUMBER(OFFSET('Sanitation Data'!$I$11,0,10*ROW('Sanitation Data'!I6))),'Data Summary'!DM12="Yes"),OFFSET('Sanitation Data'!$I$11,0,10*ROW('Sanitation Data'!I6)),NA())</f>
        <v>#N/A</v>
      </c>
      <c r="AY12" s="99" t="e">
        <f ca="true">+IF(AND(ISNUMBER(OFFSET('Sanitation Data'!$I$12,0,10*ROW('Sanitation Data'!I6))),'Data Summary'!DN12="Yes"),OFFSET('Sanitation Data'!$I$12,0,10*ROW('Sanitation Data'!I6)),NA())</f>
        <v>#N/A</v>
      </c>
      <c r="AZ12" s="100" t="e">
        <f ca="true">+IF(AND(ISNUMBER(OFFSET('Hygiene Data'!$D$5,0,10*ROW('Hygiene Data'!D6))),'Data Summary'!DO12="Yes"),OFFSET('Hygiene Data'!$D$5,0,10*ROW('Hygiene Data'!D6)),NA())</f>
        <v>#N/A</v>
      </c>
      <c r="BA12" s="100" t="e">
        <f ca="true">+IF(AND(ISNUMBER(OFFSET('Hygiene Data'!$D$7,0,10*ROW('Hygiene Data'!D6))),'Data Summary'!DP12="Yes"),OFFSET('Hygiene Data'!$D$7,0,10*ROW('Hygiene Data'!D6)),NA())</f>
        <v>#N/A</v>
      </c>
      <c r="BB12" s="100" t="e">
        <f ca="true">+IF(AND(ISNUMBER(OFFSET('Hygiene Data'!$D$9,0,10*ROW('Hygiene Data'!D6))),'Data Summary'!DQ12="Yes"),OFFSET('Hygiene Data'!$D$9,0,10*ROW('Hygiene Data'!D6)),NA())</f>
        <v>#N/A</v>
      </c>
      <c r="BC12" s="100" t="e">
        <f ca="true">+IF(AND(ISNUMBER(OFFSET('Hygiene Data'!$E$5,0,10*ROW('Hygiene Data'!E6))),'Data Summary'!DR12="Yes"),OFFSET('Hygiene Data'!$E$5,0,10*ROW('Hygiene Data'!E6)),NA())</f>
        <v>#N/A</v>
      </c>
      <c r="BD12" s="100" t="e">
        <f ca="true">+IF(AND(ISNUMBER(OFFSET('Hygiene Data'!$E$7,0,10*ROW('Hygiene Data'!E6))),'Data Summary'!DS12="Yes"),OFFSET('Hygiene Data'!$E$7,0,10*ROW('Hygiene Data'!E6)),NA())</f>
        <v>#N/A</v>
      </c>
      <c r="BE12" s="100" t="e">
        <f ca="true">+IF(AND(ISNUMBER(OFFSET('Hygiene Data'!$E$9,0,10*ROW('Hygiene Data'!E6))),'Data Summary'!DT12="Yes"),OFFSET('Hygiene Data'!$E$9,0,10*ROW('Hygiene Data'!E6)),NA())</f>
        <v>#N/A</v>
      </c>
      <c r="BF12" s="100" t="e">
        <f ca="true">+IF(AND(ISNUMBER(OFFSET('Hygiene Data'!$F$5,0,10*ROW('Hygiene Data'!F6))),'Data Summary'!DU12="Yes"),OFFSET('Hygiene Data'!$F$5,0,10*ROW('Hygiene Data'!F6)),NA())</f>
        <v>#N/A</v>
      </c>
      <c r="BG12" s="100" t="e">
        <f ca="true">+IF(AND(ISNUMBER(OFFSET('Hygiene Data'!$F$7,0,10*ROW('Hygiene Data'!F6))),'Data Summary'!DV12="Yes"),OFFSET('Hygiene Data'!$F$7,0,10*ROW('Hygiene Data'!F6)),NA())</f>
        <v>#N/A</v>
      </c>
      <c r="BH12" s="100">
        <f ca="true">+IF(AND(ISNUMBER(OFFSET('Hygiene Data'!$F$9,0,10*ROW('Hygiene Data'!F6))),'Data Summary'!DW12="Yes"),OFFSET('Hygiene Data'!$F$9,0,10*ROW('Hygiene Data'!F6)),NA())</f>
        <v>86.040999999999997</v>
      </c>
      <c r="BI12" s="100" t="e">
        <f ca="true">+IF(AND(ISNUMBER(OFFSET('Hygiene Data'!$G$5,0,10*ROW('Hygiene Data'!G6))),'Data Summary'!DX12="Yes"),OFFSET('Hygiene Data'!$G$5,0,10*ROW('Hygiene Data'!G6)),NA())</f>
        <v>#N/A</v>
      </c>
      <c r="BJ12" s="100" t="e">
        <f ca="true">+IF(AND(ISNUMBER(OFFSET('Hygiene Data'!$G$7,0,10*ROW('Hygiene Data'!G6))),'Data Summary'!DY12="Yes"),OFFSET('Hygiene Data'!$G$7,0,10*ROW('Hygiene Data'!G6)),NA())</f>
        <v>#N/A</v>
      </c>
      <c r="BK12" s="100" t="e">
        <f ca="true">+IF(AND(ISNUMBER(OFFSET('Hygiene Data'!$G$9,0,10*ROW('Hygiene Data'!G6))),'Data Summary'!DZ12="Yes"),OFFSET('Hygiene Data'!$G$9,0,10*ROW('Hygiene Data'!G6)),NA())</f>
        <v>#N/A</v>
      </c>
      <c r="BL12" s="100" t="e">
        <f ca="true">+IF(AND(ISNUMBER(OFFSET('Hygiene Data'!$H$5,0,10*ROW('Hygiene Data'!H6))),'Data Summary'!EA12="Yes"),OFFSET('Hygiene Data'!$H$5,0,10*ROW('Hygiene Data'!H6)),NA())</f>
        <v>#N/A</v>
      </c>
      <c r="BM12" s="100" t="e">
        <f ca="true">+IF(AND(ISNUMBER(OFFSET('Hygiene Data'!$H$7,0,10*ROW('Hygiene Data'!H6))),'Data Summary'!EB12="Yes"),OFFSET('Hygiene Data'!$H$7,0,10*ROW('Hygiene Data'!H6)),NA())</f>
        <v>#N/A</v>
      </c>
      <c r="BN12" s="100" t="e">
        <f ca="true">+IF(AND(ISNUMBER(OFFSET('Hygiene Data'!$H$9,0,10*ROW('Hygiene Data'!H6))),'Data Summary'!EC12="Yes"),OFFSET('Hygiene Data'!$H$9,0,10*ROW('Hygiene Data'!H6)),NA())</f>
        <v>#N/A</v>
      </c>
      <c r="BO12" s="100" t="e">
        <f ca="true">+IF(AND(ISNUMBER(OFFSET('Hygiene Data'!$I$5,0,10*ROW('Hygiene Data'!I6))),'Data Summary'!ED12="Yes"),OFFSET('Hygiene Data'!$I$5,0,10*ROW('Hygiene Data'!I6)),NA())</f>
        <v>#N/A</v>
      </c>
      <c r="BP12" s="100" t="e">
        <f ca="true">+IF(AND(ISNUMBER(OFFSET('Hygiene Data'!$I$7,0,10*ROW('Hygiene Data'!I6))),'Data Summary'!EE12="Yes"),OFFSET('Hygiene Data'!$I$7,0,10*ROW('Hygiene Data'!I6)),NA())</f>
        <v>#N/A</v>
      </c>
      <c r="BQ12" s="100" t="e">
        <f ca="true">+IF(AND(ISNUMBER(OFFSET('Hygiene Data'!$I$9,0,10*ROW('Hygiene Data'!I6))),'Data Summary'!EF12="Yes"),OFFSET('Hygiene Data'!$I$9,0,10*ROW('Hygiene Data'!I6)),NA())</f>
        <v>#N/A</v>
      </c>
    </row>
    <row xmlns:x14ac="http://schemas.microsoft.com/office/spreadsheetml/2009/9/ac" r="13" x14ac:dyDescent="0.2">
      <c r="A13" s="332" t="str">
        <f ca="true">+RIGHT('Data Summary'!A13,LEN('Data Summary'!A13)-9)</f>
        <v>SIASAR</v>
      </c>
      <c r="B13" s="38" t="str">
        <f ca="true">+IF(ISTEXT('Data Summary'!B13),'Data Summary'!B13,"")</f>
        <v>Survey</v>
      </c>
      <c r="C13" s="331">
        <f ca="true">+VALUE('Data Summary'!C13)</f>
        <v>2019</v>
      </c>
      <c r="D13" s="98" t="e">
        <f ca="true">+IF(AND(ISNUMBER(OFFSET('Water Data'!$D$4,0,10*ROW('Water Data'!D7))),'Data Summary'!BS13="Yes"),100-OFFSET('Water Data'!$D$4,0,10*ROW('Water Data'!D7)),NA())</f>
        <v>#N/A</v>
      </c>
      <c r="E13" s="98" t="e">
        <f ca="true">+IF(AND(ISNUMBER(OFFSET('Water Data'!$D$6,0,10*ROW('Water Data'!D7))),'Data Summary'!BT13="Yes"),OFFSET('Water Data'!$D$6,0,10*ROW('Water Data'!D7)),NA())</f>
        <v>#N/A</v>
      </c>
      <c r="F13" s="98" t="e">
        <f ca="true">+IF(AND(ISNUMBER(OFFSET('Water Data'!$D$9,0,10*ROW('Water Data'!D7))),'Data Summary'!BU13="Yes"),OFFSET('Water Data'!$D$9,0,10*ROW('Water Data'!D7)),NA())</f>
        <v>#N/A</v>
      </c>
      <c r="G13" s="98" t="e">
        <f ca="true">+IF(AND(ISNUMBER(OFFSET('Water Data'!$E$4,0,10*ROW('Water Data'!E7))),'Data Summary'!BV13="Yes"),100-OFFSET('Water Data'!$E$4,0,10*ROW('Water Data'!E7)),NA())</f>
        <v>#N/A</v>
      </c>
      <c r="H13" s="98" t="e">
        <f ca="true">+IF(AND(ISNUMBER(OFFSET('Water Data'!$E$6,0,10*ROW('Water Data'!E7))),'Data Summary'!BW13="Yes"),OFFSET('Water Data'!$E$6,0,10*ROW('Water Data'!E7)),NA())</f>
        <v>#N/A</v>
      </c>
      <c r="I13" s="98" t="e">
        <f ca="true">+IF(AND(ISNUMBER(OFFSET('Water Data'!$E$9,0,10*ROW('Water Data'!E7))),'Data Summary'!BX13="Yes"),OFFSET('Water Data'!$E$9,0,10*ROW('Water Data'!E7)),NA())</f>
        <v>#N/A</v>
      </c>
      <c r="J13" s="98" t="e">
        <f ca="true">+IF(AND(ISNUMBER(OFFSET('Water Data'!$F$4,0,10*ROW('Water Data'!F7))),'Data Summary'!BY13="Yes"),100-OFFSET('Water Data'!$F$4,0,10*ROW('Water Data'!F7)),NA())</f>
        <v>#N/A</v>
      </c>
      <c r="K13" s="98">
        <f ca="true">+IF(AND(ISNUMBER(OFFSET('Water Data'!$F$6,0,10*ROW('Water Data'!F7))),'Data Summary'!BZ13="Yes"),OFFSET('Water Data'!$F$6,0,10*ROW('Water Data'!F7)),NA())</f>
        <v>72.250299999999996</v>
      </c>
      <c r="L13" s="98">
        <f ca="true">+IF(AND(ISNUMBER(OFFSET('Water Data'!$F$9,0,10*ROW('Water Data'!F7))),'Data Summary'!CA13="Yes"),OFFSET('Water Data'!$F$9,0,10*ROW('Water Data'!F7)),NA())</f>
        <v>70.736599999999996</v>
      </c>
      <c r="M13" s="98" t="e">
        <f ca="true">+IF(AND(ISNUMBER(OFFSET('Water Data'!$G$4,0,10*ROW('Water Data'!G7))),'Data Summary'!CB13="Yes"),100-OFFSET('Water Data'!$G$4,0,10*ROW('Water Data'!G7)),NA())</f>
        <v>#N/A</v>
      </c>
      <c r="N13" s="98" t="e">
        <f ca="true">+IF(AND(ISNUMBER(OFFSET('Water Data'!$G$6,0,10*ROW('Water Data'!G7))),'Data Summary'!CC13="Yes"),OFFSET('Water Data'!$G$6,0,10*ROW('Water Data'!G7)),NA())</f>
        <v>#N/A</v>
      </c>
      <c r="O13" s="98" t="e">
        <f ca="true">+IF(AND(ISNUMBER(OFFSET('Water Data'!$G$9,0,10*ROW('Water Data'!G7))),'Data Summary'!CD13="Yes"),OFFSET('Water Data'!$G$9,0,10*ROW('Water Data'!G7)),NA())</f>
        <v>#N/A</v>
      </c>
      <c r="P13" s="98" t="e">
        <f ca="true">+IF(AND(ISNUMBER(OFFSET('Water Data'!$H$4,0,10*ROW('Water Data'!H7))),'Data Summary'!CE13="Yes"),100-OFFSET('Water Data'!$H$4,0,10*ROW('Water Data'!H7)),NA())</f>
        <v>#N/A</v>
      </c>
      <c r="Q13" s="98" t="e">
        <f ca="true">+IF(AND(ISNUMBER(OFFSET('Water Data'!$H$6,0,10*ROW('Water Data'!H7))),'Data Summary'!CF13="Yes"),OFFSET('Water Data'!$H$6,0,10*ROW('Water Data'!H7)),NA())</f>
        <v>#N/A</v>
      </c>
      <c r="R13" s="98" t="e">
        <f ca="true">+IF(AND(ISNUMBER(OFFSET('Water Data'!$H$9,0,10*ROW('Water Data'!H7))),'Data Summary'!CG13="Yes"),OFFSET('Water Data'!$H$9,0,10*ROW('Water Data'!H7)),NA())</f>
        <v>#N/A</v>
      </c>
      <c r="S13" s="98" t="e">
        <f ca="true">+IF(AND(ISNUMBER(OFFSET('Water Data'!$I$4,0,10*ROW('Water Data'!I7))),'Data Summary'!CH13="Yes"),100-OFFSET('Water Data'!$I$4,0,10*ROW('Water Data'!I7)),NA())</f>
        <v>#N/A</v>
      </c>
      <c r="T13" s="98" t="e">
        <f ca="true">+IF(AND(ISNUMBER(OFFSET('Water Data'!$I$6,0,10*ROW('Water Data'!I7))),'Data Summary'!CI13="Yes"),OFFSET('Water Data'!$I$6,0,10*ROW('Water Data'!I7)),NA())</f>
        <v>#N/A</v>
      </c>
      <c r="U13" s="98" t="e">
        <f ca="true">+IF(AND(ISNUMBER(OFFSET('Water Data'!$I$9,0,10*ROW('Water Data'!I7))),'Data Summary'!CJ13="Yes"),OFFSET('Water Data'!$I$9,0,10*ROW('Water Data'!I7)),NA())</f>
        <v>#N/A</v>
      </c>
      <c r="V13" s="99" t="e">
        <f ca="true">+IF(AND(ISNUMBER(OFFSET('Sanitation Data'!$D$4,0,10*ROW('Sanitation Data'!D7))),'Data Summary'!CK13="Yes"),100-OFFSET('Sanitation Data'!$D$4,0,10*ROW('Sanitation Data'!D7)),NA())</f>
        <v>#N/A</v>
      </c>
      <c r="W13" s="99" t="e">
        <f ca="true">+IF(AND(ISNUMBER(OFFSET('Sanitation Data'!$D$6,0,10*ROW('Sanitation Data'!D7))),'Data Summary'!CL13="Yes"),OFFSET('Sanitation Data'!$D$6,0,10*ROW('Sanitation Data'!D7)),NA())</f>
        <v>#N/A</v>
      </c>
      <c r="X13" s="99" t="e">
        <f ca="true">+IF(AND(ISNUMBER(OFFSET('Sanitation Data'!$D$10,0,10*ROW('Sanitation Data'!D7))),'Data Summary'!CM13="Yes"),OFFSET('Sanitation Data'!$D$10,0,10*ROW('Sanitation Data'!D7)),NA())</f>
        <v>#N/A</v>
      </c>
      <c r="Y13" s="99" t="e">
        <f ca="true">+IF(AND(ISNUMBER(OFFSET('Sanitation Data'!$D$11,0,10*ROW('Sanitation Data'!D7))),'Data Summary'!CN13="Yes"),OFFSET('Sanitation Data'!$D$11,0,10*ROW('Sanitation Data'!D7)),NA())</f>
        <v>#N/A</v>
      </c>
      <c r="Z13" s="99" t="e">
        <f ca="true">+IF(AND(ISNUMBER(OFFSET('Sanitation Data'!$D$12,0,10*ROW('Sanitation Data'!D7))),'Data Summary'!CO13="Yes"),OFFSET('Sanitation Data'!$D$12,0,10*ROW('Sanitation Data'!D7)),NA())</f>
        <v>#N/A</v>
      </c>
      <c r="AA13" s="99" t="e">
        <f ca="true">+IF(AND(ISNUMBER(OFFSET('Sanitation Data'!$E$4,0,10*ROW('Sanitation Data'!E7))),'Data Summary'!CP13="Yes"),100-OFFSET('Sanitation Data'!$E$4,0,10*ROW('Sanitation Data'!E7)),NA())</f>
        <v>#N/A</v>
      </c>
      <c r="AB13" s="99" t="e">
        <f ca="true">+IF(AND(ISNUMBER(OFFSET('Sanitation Data'!$E$6,0,10*ROW('Sanitation Data'!E7))),'Data Summary'!CQ13="Yes"),OFFSET('Sanitation Data'!$E$6,0,10*ROW('Sanitation Data'!E7)),NA())</f>
        <v>#N/A</v>
      </c>
      <c r="AC13" s="99" t="e">
        <f ca="true">+IF(AND(ISNUMBER(OFFSET('Sanitation Data'!$E$10,0,10*ROW('Sanitation Data'!E7))),'Data Summary'!CR13="Yes"),OFFSET('Sanitation Data'!$E$10,0,10*ROW('Sanitation Data'!E7)),NA())</f>
        <v>#N/A</v>
      </c>
      <c r="AD13" s="99" t="e">
        <f ca="true">+IF(AND(ISNUMBER(OFFSET('Sanitation Data'!$E$11,0,10*ROW('Sanitation Data'!E7))),'Data Summary'!CS13="Yes"),OFFSET('Sanitation Data'!$E$11,0,10*ROW('Sanitation Data'!E7)),NA())</f>
        <v>#N/A</v>
      </c>
      <c r="AE13" s="99" t="e">
        <f ca="true">+IF(AND(ISNUMBER(OFFSET('Sanitation Data'!$E$12,0,10*ROW('Sanitation Data'!E7))),'Data Summary'!CT13="Yes"),OFFSET('Sanitation Data'!$E$12,0,10*ROW('Sanitation Data'!E7)),NA())</f>
        <v>#N/A</v>
      </c>
      <c r="AF13" s="99" t="e">
        <f ca="true">+IF(AND(ISNUMBER(OFFSET('Sanitation Data'!$F$4,0,10*ROW('Sanitation Data'!F7))),'Data Summary'!CU13="Yes"),100-OFFSET('Sanitation Data'!$F$4,0,10*ROW('Sanitation Data'!F7)),NA())</f>
        <v>#N/A</v>
      </c>
      <c r="AG13" s="99">
        <f ca="true">+IF(AND(ISNUMBER(OFFSET('Sanitation Data'!$F$6,0,10*ROW('Sanitation Data'!F7))),'Data Summary'!CV13="Yes"),OFFSET('Sanitation Data'!$F$6,0,10*ROW('Sanitation Data'!F7)),NA())</f>
        <v>72.250299999999996</v>
      </c>
      <c r="AH13" s="99" t="e">
        <f ca="true">+IF(AND(ISNUMBER(OFFSET('Sanitation Data'!$F$10,0,10*ROW('Sanitation Data'!F7))),'Data Summary'!CW13="Yes"),OFFSET('Sanitation Data'!$F$10,0,10*ROW('Sanitation Data'!F7)),NA())</f>
        <v>#N/A</v>
      </c>
      <c r="AI13" s="99">
        <f ca="true">+IF(AND(ISNUMBER(OFFSET('Sanitation Data'!$F$11,0,10*ROW('Sanitation Data'!F7))),'Data Summary'!CX13="Yes"),OFFSET('Sanitation Data'!$F$11,0,10*ROW('Sanitation Data'!F7)),NA())</f>
        <v>53.33</v>
      </c>
      <c r="AJ13" s="99" t="e">
        <f ca="true">+IF(AND(ISNUMBER(OFFSET('Sanitation Data'!$F$12,0,10*ROW('Sanitation Data'!F7))),'Data Summary'!CY13="Yes"),OFFSET('Sanitation Data'!$F$12,0,10*ROW('Sanitation Data'!F7)),NA())</f>
        <v>#N/A</v>
      </c>
      <c r="AK13" s="99" t="e">
        <f ca="true">+IF(AND(ISNUMBER(OFFSET('Sanitation Data'!$G$4,0,10*ROW('Sanitation Data'!G7))),'Data Summary'!CZ13="Yes"),100-OFFSET('Sanitation Data'!$G$4,0,10*ROW('Sanitation Data'!G7)),NA())</f>
        <v>#N/A</v>
      </c>
      <c r="AL13" s="99" t="e">
        <f ca="true">+IF(AND(ISNUMBER(OFFSET('Sanitation Data'!$G$6,0,10*ROW('Sanitation Data'!G7))),'Data Summary'!DA13="Yes"),OFFSET('Sanitation Data'!$G$6,0,10*ROW('Sanitation Data'!G7)),NA())</f>
        <v>#N/A</v>
      </c>
      <c r="AM13" s="99" t="e">
        <f ca="true">+IF(AND(ISNUMBER(OFFSET('Sanitation Data'!$G$10,0,10*ROW('Sanitation Data'!G7))),'Data Summary'!DB13="Yes"),OFFSET('Sanitation Data'!$G$10,0,10*ROW('Sanitation Data'!G7)),NA())</f>
        <v>#N/A</v>
      </c>
      <c r="AN13" s="99" t="e">
        <f ca="true">+IF(AND(ISNUMBER(OFFSET('Sanitation Data'!$G$11,0,10*ROW('Sanitation Data'!G7))),'Data Summary'!DC13="Yes"),OFFSET('Sanitation Data'!$G$11,0,10*ROW('Sanitation Data'!G7)),NA())</f>
        <v>#N/A</v>
      </c>
      <c r="AO13" s="99" t="e">
        <f ca="true">+IF(AND(ISNUMBER(OFFSET('Sanitation Data'!$G$12,0,10*ROW('Sanitation Data'!G7))),'Data Summary'!DD13="Yes"),OFFSET('Sanitation Data'!$G$12,0,10*ROW('Sanitation Data'!G7)),NA())</f>
        <v>#N/A</v>
      </c>
      <c r="AP13" s="99" t="e">
        <f ca="true">+IF(AND(ISNUMBER(OFFSET('Sanitation Data'!$H$4,0,10*ROW('Sanitation Data'!H7))),'Data Summary'!DE13="Yes"),100-OFFSET('Sanitation Data'!$H$4,0,10*ROW('Sanitation Data'!H7)),NA())</f>
        <v>#N/A</v>
      </c>
      <c r="AQ13" s="99" t="e">
        <f ca="true">+IF(AND(ISNUMBER(OFFSET('Sanitation Data'!$H$6,0,10*ROW('Sanitation Data'!H7))),'Data Summary'!DF13="Yes"),OFFSET('Sanitation Data'!$H$6,0,10*ROW('Sanitation Data'!H7)),NA())</f>
        <v>#N/A</v>
      </c>
      <c r="AR13" s="99" t="e">
        <f ca="true">+IF(AND(ISNUMBER(OFFSET('Sanitation Data'!$H$10,0,10*ROW('Sanitation Data'!H7))),'Data Summary'!DG13="Yes"),OFFSET('Sanitation Data'!$H$10,0,10*ROW('Sanitation Data'!H7)),NA())</f>
        <v>#N/A</v>
      </c>
      <c r="AS13" s="99" t="e">
        <f ca="true">+IF(AND(ISNUMBER(OFFSET('Sanitation Data'!$H$11,0,10*ROW('Sanitation Data'!H7))),'Data Summary'!DH13="Yes"),OFFSET('Sanitation Data'!$H$11,0,10*ROW('Sanitation Data'!H7)),NA())</f>
        <v>#N/A</v>
      </c>
      <c r="AT13" s="99" t="e">
        <f ca="true">+IF(AND(ISNUMBER(OFFSET('Sanitation Data'!$H$12,0,10*ROW('Sanitation Data'!H7))),'Data Summary'!DI13="Yes"),OFFSET('Sanitation Data'!$H$12,0,10*ROW('Sanitation Data'!H7)),NA())</f>
        <v>#N/A</v>
      </c>
      <c r="AU13" s="99" t="e">
        <f ca="true">+IF(AND(ISNUMBER(OFFSET('Sanitation Data'!$I$4,0,10*ROW('Sanitation Data'!I7))),'Data Summary'!DJ13="Yes"),100-OFFSET('Sanitation Data'!$I$4,0,10*ROW('Sanitation Data'!I7)),NA())</f>
        <v>#N/A</v>
      </c>
      <c r="AV13" s="99" t="e">
        <f ca="true">+IF(AND(ISNUMBER(OFFSET('Sanitation Data'!$I$6,0,10*ROW('Sanitation Data'!I7))),'Data Summary'!DK13="Yes"),OFFSET('Sanitation Data'!$I$6,0,10*ROW('Sanitation Data'!I7)),NA())</f>
        <v>#N/A</v>
      </c>
      <c r="AW13" s="99" t="e">
        <f ca="true">+IF(AND(ISNUMBER(OFFSET('Sanitation Data'!$I$10,0,10*ROW('Sanitation Data'!I7))),'Data Summary'!DL13="Yes"),OFFSET('Sanitation Data'!$I$10,0,10*ROW('Sanitation Data'!I7)),NA())</f>
        <v>#N/A</v>
      </c>
      <c r="AX13" s="99" t="e">
        <f ca="true">+IF(AND(ISNUMBER(OFFSET('Sanitation Data'!$I$11,0,10*ROW('Sanitation Data'!I7))),'Data Summary'!DM13="Yes"),OFFSET('Sanitation Data'!$I$11,0,10*ROW('Sanitation Data'!I7)),NA())</f>
        <v>#N/A</v>
      </c>
      <c r="AY13" s="99" t="e">
        <f ca="true">+IF(AND(ISNUMBER(OFFSET('Sanitation Data'!$I$12,0,10*ROW('Sanitation Data'!I7))),'Data Summary'!DN13="Yes"),OFFSET('Sanitation Data'!$I$12,0,10*ROW('Sanitation Data'!I7)),NA())</f>
        <v>#N/A</v>
      </c>
      <c r="AZ13" s="100" t="e">
        <f ca="true">+IF(AND(ISNUMBER(OFFSET('Hygiene Data'!$D$5,0,10*ROW('Hygiene Data'!D7))),'Data Summary'!DO13="Yes"),OFFSET('Hygiene Data'!$D$5,0,10*ROW('Hygiene Data'!D7)),NA())</f>
        <v>#N/A</v>
      </c>
      <c r="BA13" s="100" t="e">
        <f ca="true">+IF(AND(ISNUMBER(OFFSET('Hygiene Data'!$D$7,0,10*ROW('Hygiene Data'!D7))),'Data Summary'!DP13="Yes"),OFFSET('Hygiene Data'!$D$7,0,10*ROW('Hygiene Data'!D7)),NA())</f>
        <v>#N/A</v>
      </c>
      <c r="BB13" s="100" t="e">
        <f ca="true">+IF(AND(ISNUMBER(OFFSET('Hygiene Data'!$D$9,0,10*ROW('Hygiene Data'!D7))),'Data Summary'!DQ13="Yes"),OFFSET('Hygiene Data'!$D$9,0,10*ROW('Hygiene Data'!D7)),NA())</f>
        <v>#N/A</v>
      </c>
      <c r="BC13" s="100" t="e">
        <f ca="true">+IF(AND(ISNUMBER(OFFSET('Hygiene Data'!$E$5,0,10*ROW('Hygiene Data'!E7))),'Data Summary'!DR13="Yes"),OFFSET('Hygiene Data'!$E$5,0,10*ROW('Hygiene Data'!E7)),NA())</f>
        <v>#N/A</v>
      </c>
      <c r="BD13" s="100" t="e">
        <f ca="true">+IF(AND(ISNUMBER(OFFSET('Hygiene Data'!$E$7,0,10*ROW('Hygiene Data'!E7))),'Data Summary'!DS13="Yes"),OFFSET('Hygiene Data'!$E$7,0,10*ROW('Hygiene Data'!E7)),NA())</f>
        <v>#N/A</v>
      </c>
      <c r="BE13" s="100" t="e">
        <f ca="true">+IF(AND(ISNUMBER(OFFSET('Hygiene Data'!$E$9,0,10*ROW('Hygiene Data'!E7))),'Data Summary'!DT13="Yes"),OFFSET('Hygiene Data'!$E$9,0,10*ROW('Hygiene Data'!E7)),NA())</f>
        <v>#N/A</v>
      </c>
      <c r="BF13" s="100" t="e">
        <f ca="true">+IF(AND(ISNUMBER(OFFSET('Hygiene Data'!$F$5,0,10*ROW('Hygiene Data'!F7))),'Data Summary'!DU13="Yes"),OFFSET('Hygiene Data'!$F$5,0,10*ROW('Hygiene Data'!F7)),NA())</f>
        <v>#N/A</v>
      </c>
      <c r="BG13" s="100" t="e">
        <f ca="true">+IF(AND(ISNUMBER(OFFSET('Hygiene Data'!$F$7,0,10*ROW('Hygiene Data'!F7))),'Data Summary'!DV13="Yes"),OFFSET('Hygiene Data'!$F$7,0,10*ROW('Hygiene Data'!F7)),NA())</f>
        <v>#N/A</v>
      </c>
      <c r="BH13" s="100">
        <f ca="true">+IF(AND(ISNUMBER(OFFSET('Hygiene Data'!$F$9,0,10*ROW('Hygiene Data'!F7))),'Data Summary'!DW13="Yes"),OFFSET('Hygiene Data'!$F$9,0,10*ROW('Hygiene Data'!F7)),NA())</f>
        <v>72.502499999999998</v>
      </c>
      <c r="BI13" s="100" t="e">
        <f ca="true">+IF(AND(ISNUMBER(OFFSET('Hygiene Data'!$G$5,0,10*ROW('Hygiene Data'!G7))),'Data Summary'!DX13="Yes"),OFFSET('Hygiene Data'!$G$5,0,10*ROW('Hygiene Data'!G7)),NA())</f>
        <v>#N/A</v>
      </c>
      <c r="BJ13" s="100" t="e">
        <f ca="true">+IF(AND(ISNUMBER(OFFSET('Hygiene Data'!$G$7,0,10*ROW('Hygiene Data'!G7))),'Data Summary'!DY13="Yes"),OFFSET('Hygiene Data'!$G$7,0,10*ROW('Hygiene Data'!G7)),NA())</f>
        <v>#N/A</v>
      </c>
      <c r="BK13" s="100" t="e">
        <f ca="true">+IF(AND(ISNUMBER(OFFSET('Hygiene Data'!$G$9,0,10*ROW('Hygiene Data'!G7))),'Data Summary'!DZ13="Yes"),OFFSET('Hygiene Data'!$G$9,0,10*ROW('Hygiene Data'!G7)),NA())</f>
        <v>#N/A</v>
      </c>
      <c r="BL13" s="100" t="e">
        <f ca="true">+IF(AND(ISNUMBER(OFFSET('Hygiene Data'!$H$5,0,10*ROW('Hygiene Data'!H7))),'Data Summary'!EA13="Yes"),OFFSET('Hygiene Data'!$H$5,0,10*ROW('Hygiene Data'!H7)),NA())</f>
        <v>#N/A</v>
      </c>
      <c r="BM13" s="100" t="e">
        <f ca="true">+IF(AND(ISNUMBER(OFFSET('Hygiene Data'!$H$7,0,10*ROW('Hygiene Data'!H7))),'Data Summary'!EB13="Yes"),OFFSET('Hygiene Data'!$H$7,0,10*ROW('Hygiene Data'!H7)),NA())</f>
        <v>#N/A</v>
      </c>
      <c r="BN13" s="100" t="e">
        <f ca="true">+IF(AND(ISNUMBER(OFFSET('Hygiene Data'!$H$9,0,10*ROW('Hygiene Data'!H7))),'Data Summary'!EC13="Yes"),OFFSET('Hygiene Data'!$H$9,0,10*ROW('Hygiene Data'!H7)),NA())</f>
        <v>#N/A</v>
      </c>
      <c r="BO13" s="100" t="e">
        <f ca="true">+IF(AND(ISNUMBER(OFFSET('Hygiene Data'!$I$5,0,10*ROW('Hygiene Data'!I7))),'Data Summary'!ED13="Yes"),OFFSET('Hygiene Data'!$I$5,0,10*ROW('Hygiene Data'!I7)),NA())</f>
        <v>#N/A</v>
      </c>
      <c r="BP13" s="100" t="e">
        <f ca="true">+IF(AND(ISNUMBER(OFFSET('Hygiene Data'!$I$7,0,10*ROW('Hygiene Data'!I7))),'Data Summary'!EE13="Yes"),OFFSET('Hygiene Data'!$I$7,0,10*ROW('Hygiene Data'!I7)),NA())</f>
        <v>#N/A</v>
      </c>
      <c r="BQ13" s="100" t="e">
        <f ca="true">+IF(AND(ISNUMBER(OFFSET('Hygiene Data'!$I$9,0,10*ROW('Hygiene Data'!I7))),'Data Summary'!EF13="Yes"),OFFSET('Hygiene Data'!$I$9,0,10*ROW('Hygiene Data'!I7)),NA())</f>
        <v>#N/A</v>
      </c>
    </row>
    <row xmlns:x14ac="http://schemas.microsoft.com/office/spreadsheetml/2009/9/ac" r="14" x14ac:dyDescent="0.2">
      <c r="A14" s="332" t="str">
        <f ca="true">+RIGHT('Data Summary'!A14,LEN('Data Summary'!A14)-9)</f>
        <v>UIS</v>
      </c>
      <c r="B14" s="38" t="str">
        <f ca="true">+IF(ISTEXT('Data Summary'!B14),'Data Summary'!B14,"")</f>
        <v>Other</v>
      </c>
      <c r="C14" s="331">
        <f ca="true">+VALUE('Data Summary'!C14)</f>
        <v>2019</v>
      </c>
      <c r="D14" s="98" t="e">
        <f ca="true">+IF(AND(ISNUMBER(OFFSET('Water Data'!$D$4,0,10*ROW('Water Data'!D8))),'Data Summary'!BS14="Yes"),100-OFFSET('Water Data'!$D$4,0,10*ROW('Water Data'!D8)),NA())</f>
        <v>#N/A</v>
      </c>
      <c r="E14" s="98" t="e">
        <f ca="true">+IF(AND(ISNUMBER(OFFSET('Water Data'!$D$6,0,10*ROW('Water Data'!D8))),'Data Summary'!BT14="Yes"),OFFSET('Water Data'!$D$6,0,10*ROW('Water Data'!D8)),NA())</f>
        <v>#N/A</v>
      </c>
      <c r="F14" s="98" t="e">
        <f ca="true">+IF(AND(ISNUMBER(OFFSET('Water Data'!$D$9,0,10*ROW('Water Data'!D8))),'Data Summary'!BU14="Yes"),OFFSET('Water Data'!$D$9,0,10*ROW('Water Data'!D8)),NA())</f>
        <v>#N/A</v>
      </c>
      <c r="G14" s="98" t="e">
        <f ca="true">+IF(AND(ISNUMBER(OFFSET('Water Data'!$E$4,0,10*ROW('Water Data'!E8))),'Data Summary'!BV14="Yes"),100-OFFSET('Water Data'!$E$4,0,10*ROW('Water Data'!E8)),NA())</f>
        <v>#N/A</v>
      </c>
      <c r="H14" s="98" t="e">
        <f ca="true">+IF(AND(ISNUMBER(OFFSET('Water Data'!$E$6,0,10*ROW('Water Data'!E8))),'Data Summary'!BW14="Yes"),OFFSET('Water Data'!$E$6,0,10*ROW('Water Data'!E8)),NA())</f>
        <v>#N/A</v>
      </c>
      <c r="I14" s="98" t="e">
        <f ca="true">+IF(AND(ISNUMBER(OFFSET('Water Data'!$E$9,0,10*ROW('Water Data'!E8))),'Data Summary'!BX14="Yes"),OFFSET('Water Data'!$E$9,0,10*ROW('Water Data'!E8)),NA())</f>
        <v>#N/A</v>
      </c>
      <c r="J14" s="98" t="e">
        <f ca="true">+IF(AND(ISNUMBER(OFFSET('Water Data'!$F$4,0,10*ROW('Water Data'!F8))),'Data Summary'!BY14="Yes"),100-OFFSET('Water Data'!$F$4,0,10*ROW('Water Data'!F8)),NA())</f>
        <v>#N/A</v>
      </c>
      <c r="K14" s="98" t="e">
        <f ca="true">+IF(AND(ISNUMBER(OFFSET('Water Data'!$F$6,0,10*ROW('Water Data'!F8))),'Data Summary'!BZ14="Yes"),OFFSET('Water Data'!$F$6,0,10*ROW('Water Data'!F8)),NA())</f>
        <v>#N/A</v>
      </c>
      <c r="L14" s="98" t="e">
        <f ca="true">+IF(AND(ISNUMBER(OFFSET('Water Data'!$F$9,0,10*ROW('Water Data'!F8))),'Data Summary'!CA14="Yes"),OFFSET('Water Data'!$F$9,0,10*ROW('Water Data'!F8)),NA())</f>
        <v>#N/A</v>
      </c>
      <c r="M14" s="98" t="e">
        <f ca="true">+IF(AND(ISNUMBER(OFFSET('Water Data'!$G$4,0,10*ROW('Water Data'!G8))),'Data Summary'!CB14="Yes"),100-OFFSET('Water Data'!$G$4,0,10*ROW('Water Data'!G8)),NA())</f>
        <v>#N/A</v>
      </c>
      <c r="N14" s="98" t="e">
        <f ca="true">+IF(AND(ISNUMBER(OFFSET('Water Data'!$G$6,0,10*ROW('Water Data'!G8))),'Data Summary'!CC14="Yes"),OFFSET('Water Data'!$G$6,0,10*ROW('Water Data'!G8)),NA())</f>
        <v>#N/A</v>
      </c>
      <c r="O14" s="98" t="e">
        <f ca="true">+IF(AND(ISNUMBER(OFFSET('Water Data'!$G$9,0,10*ROW('Water Data'!G8))),'Data Summary'!CD14="Yes"),OFFSET('Water Data'!$G$9,0,10*ROW('Water Data'!G8)),NA())</f>
        <v>#N/A</v>
      </c>
      <c r="P14" s="98" t="e">
        <f ca="true">+IF(AND(ISNUMBER(OFFSET('Water Data'!$H$4,0,10*ROW('Water Data'!H8))),'Data Summary'!CE14="Yes"),100-OFFSET('Water Data'!$H$4,0,10*ROW('Water Data'!H8)),NA())</f>
        <v>#N/A</v>
      </c>
      <c r="Q14" s="98" t="e">
        <f ca="true">+IF(AND(ISNUMBER(OFFSET('Water Data'!$H$6,0,10*ROW('Water Data'!H8))),'Data Summary'!CF14="Yes"),OFFSET('Water Data'!$H$6,0,10*ROW('Water Data'!H8)),NA())</f>
        <v>#N/A</v>
      </c>
      <c r="R14" s="98" t="e">
        <f ca="true">+IF(AND(ISNUMBER(OFFSET('Water Data'!$H$9,0,10*ROW('Water Data'!H8))),'Data Summary'!CG14="Yes"),OFFSET('Water Data'!$H$9,0,10*ROW('Water Data'!H8)),NA())</f>
        <v>#N/A</v>
      </c>
      <c r="S14" s="98" t="e">
        <f ca="true">+IF(AND(ISNUMBER(OFFSET('Water Data'!$I$4,0,10*ROW('Water Data'!I8))),'Data Summary'!CH14="Yes"),100-OFFSET('Water Data'!$I$4,0,10*ROW('Water Data'!I8)),NA())</f>
        <v>#N/A</v>
      </c>
      <c r="T14" s="98" t="e">
        <f ca="true">+IF(AND(ISNUMBER(OFFSET('Water Data'!$I$6,0,10*ROW('Water Data'!I8))),'Data Summary'!CI14="Yes"),OFFSET('Water Data'!$I$6,0,10*ROW('Water Data'!I8)),NA())</f>
        <v>#N/A</v>
      </c>
      <c r="U14" s="98" t="e">
        <f ca="true">+IF(AND(ISNUMBER(OFFSET('Water Data'!$I$9,0,10*ROW('Water Data'!I8))),'Data Summary'!CJ14="Yes"),OFFSET('Water Data'!$I$9,0,10*ROW('Water Data'!I8)),NA())</f>
        <v>#N/A</v>
      </c>
      <c r="V14" s="99" t="e">
        <f ca="true">+IF(AND(ISNUMBER(OFFSET('Sanitation Data'!$D$4,0,10*ROW('Sanitation Data'!D8))),'Data Summary'!CK14="Yes"),100-OFFSET('Sanitation Data'!$D$4,0,10*ROW('Sanitation Data'!D8)),NA())</f>
        <v>#N/A</v>
      </c>
      <c r="W14" s="99" t="e">
        <f ca="true">+IF(AND(ISNUMBER(OFFSET('Sanitation Data'!$D$6,0,10*ROW('Sanitation Data'!D8))),'Data Summary'!CL14="Yes"),OFFSET('Sanitation Data'!$D$6,0,10*ROW('Sanitation Data'!D8)),NA())</f>
        <v>#N/A</v>
      </c>
      <c r="X14" s="99" t="e">
        <f ca="true">+IF(AND(ISNUMBER(OFFSET('Sanitation Data'!$D$10,0,10*ROW('Sanitation Data'!D8))),'Data Summary'!CM14="Yes"),OFFSET('Sanitation Data'!$D$10,0,10*ROW('Sanitation Data'!D8)),NA())</f>
        <v>#N/A</v>
      </c>
      <c r="Y14" s="99" t="e">
        <f ca="true">+IF(AND(ISNUMBER(OFFSET('Sanitation Data'!$D$11,0,10*ROW('Sanitation Data'!D8))),'Data Summary'!CN14="Yes"),OFFSET('Sanitation Data'!$D$11,0,10*ROW('Sanitation Data'!D8)),NA())</f>
        <v>#N/A</v>
      </c>
      <c r="Z14" s="99" t="e">
        <f ca="true">+IF(AND(ISNUMBER(OFFSET('Sanitation Data'!$D$12,0,10*ROW('Sanitation Data'!D8))),'Data Summary'!CO14="Yes"),OFFSET('Sanitation Data'!$D$12,0,10*ROW('Sanitation Data'!D8)),NA())</f>
        <v>#N/A</v>
      </c>
      <c r="AA14" s="99" t="e">
        <f ca="true">+IF(AND(ISNUMBER(OFFSET('Sanitation Data'!$E$4,0,10*ROW('Sanitation Data'!E8))),'Data Summary'!CP14="Yes"),100-OFFSET('Sanitation Data'!$E$4,0,10*ROW('Sanitation Data'!E8)),NA())</f>
        <v>#N/A</v>
      </c>
      <c r="AB14" s="99" t="e">
        <f ca="true">+IF(AND(ISNUMBER(OFFSET('Sanitation Data'!$E$6,0,10*ROW('Sanitation Data'!E8))),'Data Summary'!CQ14="Yes"),OFFSET('Sanitation Data'!$E$6,0,10*ROW('Sanitation Data'!E8)),NA())</f>
        <v>#N/A</v>
      </c>
      <c r="AC14" s="99" t="e">
        <f ca="true">+IF(AND(ISNUMBER(OFFSET('Sanitation Data'!$E$10,0,10*ROW('Sanitation Data'!E8))),'Data Summary'!CR14="Yes"),OFFSET('Sanitation Data'!$E$10,0,10*ROW('Sanitation Data'!E8)),NA())</f>
        <v>#N/A</v>
      </c>
      <c r="AD14" s="99" t="e">
        <f ca="true">+IF(AND(ISNUMBER(OFFSET('Sanitation Data'!$E$11,0,10*ROW('Sanitation Data'!E8))),'Data Summary'!CS14="Yes"),OFFSET('Sanitation Data'!$E$11,0,10*ROW('Sanitation Data'!E8)),NA())</f>
        <v>#N/A</v>
      </c>
      <c r="AE14" s="99" t="e">
        <f ca="true">+IF(AND(ISNUMBER(OFFSET('Sanitation Data'!$E$12,0,10*ROW('Sanitation Data'!E8))),'Data Summary'!CT14="Yes"),OFFSET('Sanitation Data'!$E$12,0,10*ROW('Sanitation Data'!E8)),NA())</f>
        <v>#N/A</v>
      </c>
      <c r="AF14" s="99" t="e">
        <f ca="true">+IF(AND(ISNUMBER(OFFSET('Sanitation Data'!$F$4,0,10*ROW('Sanitation Data'!F8))),'Data Summary'!CU14="Yes"),100-OFFSET('Sanitation Data'!$F$4,0,10*ROW('Sanitation Data'!F8)),NA())</f>
        <v>#N/A</v>
      </c>
      <c r="AG14" s="99" t="e">
        <f ca="true">+IF(AND(ISNUMBER(OFFSET('Sanitation Data'!$F$6,0,10*ROW('Sanitation Data'!F8))),'Data Summary'!CV14="Yes"),OFFSET('Sanitation Data'!$F$6,0,10*ROW('Sanitation Data'!F8)),NA())</f>
        <v>#N/A</v>
      </c>
      <c r="AH14" s="99" t="e">
        <f ca="true">+IF(AND(ISNUMBER(OFFSET('Sanitation Data'!$F$10,0,10*ROW('Sanitation Data'!F8))),'Data Summary'!CW14="Yes"),OFFSET('Sanitation Data'!$F$10,0,10*ROW('Sanitation Data'!F8)),NA())</f>
        <v>#N/A</v>
      </c>
      <c r="AI14" s="99" t="e">
        <f ca="true">+IF(AND(ISNUMBER(OFFSET('Sanitation Data'!$F$11,0,10*ROW('Sanitation Data'!F8))),'Data Summary'!CX14="Yes"),OFFSET('Sanitation Data'!$F$11,0,10*ROW('Sanitation Data'!F8)),NA())</f>
        <v>#N/A</v>
      </c>
      <c r="AJ14" s="99" t="e">
        <f ca="true">+IF(AND(ISNUMBER(OFFSET('Sanitation Data'!$F$12,0,10*ROW('Sanitation Data'!F8))),'Data Summary'!CY14="Yes"),OFFSET('Sanitation Data'!$F$12,0,10*ROW('Sanitation Data'!F8)),NA())</f>
        <v>#N/A</v>
      </c>
      <c r="AK14" s="99" t="e">
        <f ca="true">+IF(AND(ISNUMBER(OFFSET('Sanitation Data'!$G$4,0,10*ROW('Sanitation Data'!G8))),'Data Summary'!CZ14="Yes"),100-OFFSET('Sanitation Data'!$G$4,0,10*ROW('Sanitation Data'!G8)),NA())</f>
        <v>#N/A</v>
      </c>
      <c r="AL14" s="99" t="e">
        <f ca="true">+IF(AND(ISNUMBER(OFFSET('Sanitation Data'!$G$6,0,10*ROW('Sanitation Data'!G8))),'Data Summary'!DA14="Yes"),OFFSET('Sanitation Data'!$G$6,0,10*ROW('Sanitation Data'!G8)),NA())</f>
        <v>#N/A</v>
      </c>
      <c r="AM14" s="99" t="e">
        <f ca="true">+IF(AND(ISNUMBER(OFFSET('Sanitation Data'!$G$10,0,10*ROW('Sanitation Data'!G8))),'Data Summary'!DB14="Yes"),OFFSET('Sanitation Data'!$G$10,0,10*ROW('Sanitation Data'!G8)),NA())</f>
        <v>#N/A</v>
      </c>
      <c r="AN14" s="99" t="e">
        <f ca="true">+IF(AND(ISNUMBER(OFFSET('Sanitation Data'!$G$11,0,10*ROW('Sanitation Data'!G8))),'Data Summary'!DC14="Yes"),OFFSET('Sanitation Data'!$G$11,0,10*ROW('Sanitation Data'!G8)),NA())</f>
        <v>#N/A</v>
      </c>
      <c r="AO14" s="99" t="e">
        <f ca="true">+IF(AND(ISNUMBER(OFFSET('Sanitation Data'!$G$12,0,10*ROW('Sanitation Data'!G8))),'Data Summary'!DD14="Yes"),OFFSET('Sanitation Data'!$G$12,0,10*ROW('Sanitation Data'!G8)),NA())</f>
        <v>#N/A</v>
      </c>
      <c r="AP14" s="99" t="e">
        <f ca="true">+IF(AND(ISNUMBER(OFFSET('Sanitation Data'!$H$4,0,10*ROW('Sanitation Data'!H8))),'Data Summary'!DE14="Yes"),100-OFFSET('Sanitation Data'!$H$4,0,10*ROW('Sanitation Data'!H8)),NA())</f>
        <v>#N/A</v>
      </c>
      <c r="AQ14" s="99" t="e">
        <f ca="true">+IF(AND(ISNUMBER(OFFSET('Sanitation Data'!$H$6,0,10*ROW('Sanitation Data'!H8))),'Data Summary'!DF14="Yes"),OFFSET('Sanitation Data'!$H$6,0,10*ROW('Sanitation Data'!H8)),NA())</f>
        <v>#N/A</v>
      </c>
      <c r="AR14" s="99" t="e">
        <f ca="true">+IF(AND(ISNUMBER(OFFSET('Sanitation Data'!$H$10,0,10*ROW('Sanitation Data'!H8))),'Data Summary'!DG14="Yes"),OFFSET('Sanitation Data'!$H$10,0,10*ROW('Sanitation Data'!H8)),NA())</f>
        <v>#N/A</v>
      </c>
      <c r="AS14" s="99" t="e">
        <f ca="true">+IF(AND(ISNUMBER(OFFSET('Sanitation Data'!$H$11,0,10*ROW('Sanitation Data'!H8))),'Data Summary'!DH14="Yes"),OFFSET('Sanitation Data'!$H$11,0,10*ROW('Sanitation Data'!H8)),NA())</f>
        <v>#N/A</v>
      </c>
      <c r="AT14" s="99" t="e">
        <f ca="true">+IF(AND(ISNUMBER(OFFSET('Sanitation Data'!$H$12,0,10*ROW('Sanitation Data'!H8))),'Data Summary'!DI14="Yes"),OFFSET('Sanitation Data'!$H$12,0,10*ROW('Sanitation Data'!H8)),NA())</f>
        <v>#N/A</v>
      </c>
      <c r="AU14" s="99" t="e">
        <f ca="true">+IF(AND(ISNUMBER(OFFSET('Sanitation Data'!$I$4,0,10*ROW('Sanitation Data'!I8))),'Data Summary'!DJ14="Yes"),100-OFFSET('Sanitation Data'!$I$4,0,10*ROW('Sanitation Data'!I8)),NA())</f>
        <v>#N/A</v>
      </c>
      <c r="AV14" s="99" t="e">
        <f ca="true">+IF(AND(ISNUMBER(OFFSET('Sanitation Data'!$I$6,0,10*ROW('Sanitation Data'!I8))),'Data Summary'!DK14="Yes"),OFFSET('Sanitation Data'!$I$6,0,10*ROW('Sanitation Data'!I8)),NA())</f>
        <v>#N/A</v>
      </c>
      <c r="AW14" s="99" t="e">
        <f ca="true">+IF(AND(ISNUMBER(OFFSET('Sanitation Data'!$I$10,0,10*ROW('Sanitation Data'!I8))),'Data Summary'!DL14="Yes"),OFFSET('Sanitation Data'!$I$10,0,10*ROW('Sanitation Data'!I8)),NA())</f>
        <v>#N/A</v>
      </c>
      <c r="AX14" s="99" t="e">
        <f ca="true">+IF(AND(ISNUMBER(OFFSET('Sanitation Data'!$I$11,0,10*ROW('Sanitation Data'!I8))),'Data Summary'!DM14="Yes"),OFFSET('Sanitation Data'!$I$11,0,10*ROW('Sanitation Data'!I8)),NA())</f>
        <v>#N/A</v>
      </c>
      <c r="AY14" s="99" t="e">
        <f ca="true">+IF(AND(ISNUMBER(OFFSET('Sanitation Data'!$I$12,0,10*ROW('Sanitation Data'!I8))),'Data Summary'!DN14="Yes"),OFFSET('Sanitation Data'!$I$12,0,10*ROW('Sanitation Data'!I8)),NA())</f>
        <v>#N/A</v>
      </c>
      <c r="AZ14" s="100" t="e">
        <f ca="true">+IF(AND(ISNUMBER(OFFSET('Hygiene Data'!$D$5,0,10*ROW('Hygiene Data'!D8))),'Data Summary'!DO14="Yes"),OFFSET('Hygiene Data'!$D$5,0,10*ROW('Hygiene Data'!D8)),NA())</f>
        <v>#N/A</v>
      </c>
      <c r="BA14" s="100" t="e">
        <f ca="true">+IF(AND(ISNUMBER(OFFSET('Hygiene Data'!$D$7,0,10*ROW('Hygiene Data'!D8))),'Data Summary'!DP14="Yes"),OFFSET('Hygiene Data'!$D$7,0,10*ROW('Hygiene Data'!D8)),NA())</f>
        <v>#N/A</v>
      </c>
      <c r="BB14" s="100">
        <f ca="true">+IF(AND(ISNUMBER(OFFSET('Hygiene Data'!$D$9,0,10*ROW('Hygiene Data'!D8))),'Data Summary'!DQ14="Yes"),OFFSET('Hygiene Data'!$D$9,0,10*ROW('Hygiene Data'!D8)),NA())</f>
        <v>16.926930984817773</v>
      </c>
      <c r="BC14" s="100" t="e">
        <f ca="true">+IF(AND(ISNUMBER(OFFSET('Hygiene Data'!$E$5,0,10*ROW('Hygiene Data'!E8))),'Data Summary'!DR14="Yes"),OFFSET('Hygiene Data'!$E$5,0,10*ROW('Hygiene Data'!E8)),NA())</f>
        <v>#N/A</v>
      </c>
      <c r="BD14" s="100" t="e">
        <f ca="true">+IF(AND(ISNUMBER(OFFSET('Hygiene Data'!$E$7,0,10*ROW('Hygiene Data'!E8))),'Data Summary'!DS14="Yes"),OFFSET('Hygiene Data'!$E$7,0,10*ROW('Hygiene Data'!E8)),NA())</f>
        <v>#N/A</v>
      </c>
      <c r="BE14" s="100" t="e">
        <f ca="true">+IF(AND(ISNUMBER(OFFSET('Hygiene Data'!$E$9,0,10*ROW('Hygiene Data'!E8))),'Data Summary'!DT14="Yes"),OFFSET('Hygiene Data'!$E$9,0,10*ROW('Hygiene Data'!E8)),NA())</f>
        <v>#N/A</v>
      </c>
      <c r="BF14" s="100" t="e">
        <f ca="true">+IF(AND(ISNUMBER(OFFSET('Hygiene Data'!$F$5,0,10*ROW('Hygiene Data'!F8))),'Data Summary'!DU14="Yes"),OFFSET('Hygiene Data'!$F$5,0,10*ROW('Hygiene Data'!F8)),NA())</f>
        <v>#N/A</v>
      </c>
      <c r="BG14" s="100" t="e">
        <f ca="true">+IF(AND(ISNUMBER(OFFSET('Hygiene Data'!$F$7,0,10*ROW('Hygiene Data'!F8))),'Data Summary'!DV14="Yes"),OFFSET('Hygiene Data'!$F$7,0,10*ROW('Hygiene Data'!F8)),NA())</f>
        <v>#N/A</v>
      </c>
      <c r="BH14" s="100" t="e">
        <f ca="true">+IF(AND(ISNUMBER(OFFSET('Hygiene Data'!$F$9,0,10*ROW('Hygiene Data'!F8))),'Data Summary'!DW14="Yes"),OFFSET('Hygiene Data'!$F$9,0,10*ROW('Hygiene Data'!F8)),NA())</f>
        <v>#N/A</v>
      </c>
      <c r="BI14" s="100" t="e">
        <f ca="true">+IF(AND(ISNUMBER(OFFSET('Hygiene Data'!$G$5,0,10*ROW('Hygiene Data'!G8))),'Data Summary'!DX14="Yes"),OFFSET('Hygiene Data'!$G$5,0,10*ROW('Hygiene Data'!G8)),NA())</f>
        <v>#N/A</v>
      </c>
      <c r="BJ14" s="100" t="e">
        <f ca="true">+IF(AND(ISNUMBER(OFFSET('Hygiene Data'!$G$7,0,10*ROW('Hygiene Data'!G8))),'Data Summary'!DY14="Yes"),OFFSET('Hygiene Data'!$G$7,0,10*ROW('Hygiene Data'!G8)),NA())</f>
        <v>#N/A</v>
      </c>
      <c r="BK14" s="100" t="e">
        <f ca="true">+IF(AND(ISNUMBER(OFFSET('Hygiene Data'!$G$9,0,10*ROW('Hygiene Data'!G8))),'Data Summary'!DZ14="Yes"),OFFSET('Hygiene Data'!$G$9,0,10*ROW('Hygiene Data'!G8)),NA())</f>
        <v>#N/A</v>
      </c>
      <c r="BL14" s="100" t="e">
        <f ca="true">+IF(AND(ISNUMBER(OFFSET('Hygiene Data'!$H$5,0,10*ROW('Hygiene Data'!H8))),'Data Summary'!EA14="Yes"),OFFSET('Hygiene Data'!$H$5,0,10*ROW('Hygiene Data'!H8)),NA())</f>
        <v>#N/A</v>
      </c>
      <c r="BM14" s="100" t="e">
        <f ca="true">+IF(AND(ISNUMBER(OFFSET('Hygiene Data'!$H$7,0,10*ROW('Hygiene Data'!H8))),'Data Summary'!EB14="Yes"),OFFSET('Hygiene Data'!$H$7,0,10*ROW('Hygiene Data'!H8)),NA())</f>
        <v>#N/A</v>
      </c>
      <c r="BN14" s="100">
        <f ca="true">+IF(AND(ISNUMBER(OFFSET('Hygiene Data'!$H$9,0,10*ROW('Hygiene Data'!H8))),'Data Summary'!EC14="Yes"),OFFSET('Hygiene Data'!$H$9,0,10*ROW('Hygiene Data'!H8)),NA())</f>
        <v>10.86</v>
      </c>
      <c r="BO14" s="100" t="e">
        <f ca="true">+IF(AND(ISNUMBER(OFFSET('Hygiene Data'!$I$5,0,10*ROW('Hygiene Data'!I8))),'Data Summary'!ED14="Yes"),OFFSET('Hygiene Data'!$I$5,0,10*ROW('Hygiene Data'!I8)),NA())</f>
        <v>#N/A</v>
      </c>
      <c r="BP14" s="100" t="e">
        <f ca="true">+IF(AND(ISNUMBER(OFFSET('Hygiene Data'!$I$7,0,10*ROW('Hygiene Data'!I8))),'Data Summary'!EE14="Yes"),OFFSET('Hygiene Data'!$I$7,0,10*ROW('Hygiene Data'!I8)),NA())</f>
        <v>#N/A</v>
      </c>
      <c r="BQ14" s="100">
        <f ca="true">+IF(AND(ISNUMBER(OFFSET('Hygiene Data'!$I$9,0,10*ROW('Hygiene Data'!I8))),'Data Summary'!EF14="Yes"),OFFSET('Hygiene Data'!$I$9,0,10*ROW('Hygiene Data'!I8)),NA())</f>
        <v>21.587377715644486</v>
      </c>
    </row>
    <row xmlns:x14ac="http://schemas.microsoft.com/office/spreadsheetml/2009/9/ac" r="15" x14ac:dyDescent="0.2">
      <c r="A15" s="332" t="str">
        <f ca="true">+RIGHT('Data Summary'!A15,LEN('Data Summary'!A15)-9)</f>
        <v>LLECE</v>
      </c>
      <c r="B15" s="38" t="str">
        <f ca="true">+IF(ISTEXT('Data Summary'!B15),'Data Summary'!B15,"")</f>
        <v>Survey</v>
      </c>
      <c r="C15" s="331">
        <f ca="true">+VALUE('Data Summary'!C15)</f>
        <v>2019</v>
      </c>
      <c r="D15" s="98" t="e">
        <f ca="true">+IF(AND(ISNUMBER(OFFSET('Water Data'!$D$4,0,10*ROW('Water Data'!D9))),'Data Summary'!BS15="Yes"),100-OFFSET('Water Data'!$D$4,0,10*ROW('Water Data'!D9)),NA())</f>
        <v>#N/A</v>
      </c>
      <c r="E15" s="98">
        <f ca="true">+IF(AND(ISNUMBER(OFFSET('Water Data'!$D$6,0,10*ROW('Water Data'!D9))),'Data Summary'!BT15="Yes"),OFFSET('Water Data'!$D$6,0,10*ROW('Water Data'!D9)),NA())</f>
        <v>77.714285714285708</v>
      </c>
      <c r="F15" s="98" t="e">
        <f ca="true">+IF(AND(ISNUMBER(OFFSET('Water Data'!$D$9,0,10*ROW('Water Data'!D9))),'Data Summary'!BU15="Yes"),OFFSET('Water Data'!$D$9,0,10*ROW('Water Data'!D9)),NA())</f>
        <v>#N/A</v>
      </c>
      <c r="G15" s="98" t="e">
        <f ca="true">+IF(AND(ISNUMBER(OFFSET('Water Data'!$E$4,0,10*ROW('Water Data'!E9))),'Data Summary'!BV15="Yes"),100-OFFSET('Water Data'!$E$4,0,10*ROW('Water Data'!E9)),NA())</f>
        <v>#N/A</v>
      </c>
      <c r="H15" s="98">
        <f ca="true">+IF(AND(ISNUMBER(OFFSET('Water Data'!$E$6,0,10*ROW('Water Data'!E9))),'Data Summary'!BW15="Yes"),OFFSET('Water Data'!$E$6,0,10*ROW('Water Data'!E9)),NA())</f>
        <v>92.125984251968504</v>
      </c>
      <c r="I15" s="98" t="e">
        <f ca="true">+IF(AND(ISNUMBER(OFFSET('Water Data'!$E$9,0,10*ROW('Water Data'!E9))),'Data Summary'!BX15="Yes"),OFFSET('Water Data'!$E$9,0,10*ROW('Water Data'!E9)),NA())</f>
        <v>#N/A</v>
      </c>
      <c r="J15" s="98" t="e">
        <f ca="true">+IF(AND(ISNUMBER(OFFSET('Water Data'!$F$4,0,10*ROW('Water Data'!F9))),'Data Summary'!BY15="Yes"),100-OFFSET('Water Data'!$F$4,0,10*ROW('Water Data'!F9)),NA())</f>
        <v>#N/A</v>
      </c>
      <c r="K15" s="98">
        <f ca="true">+IF(AND(ISNUMBER(OFFSET('Water Data'!$F$6,0,10*ROW('Water Data'!F9))),'Data Summary'!BZ15="Yes"),OFFSET('Water Data'!$F$6,0,10*ROW('Water Data'!F9)),NA())</f>
        <v>39.583333333333329</v>
      </c>
      <c r="L15" s="98" t="e">
        <f ca="true">+IF(AND(ISNUMBER(OFFSET('Water Data'!$F$9,0,10*ROW('Water Data'!F9))),'Data Summary'!CA15="Yes"),OFFSET('Water Data'!$F$9,0,10*ROW('Water Data'!F9)),NA())</f>
        <v>#N/A</v>
      </c>
      <c r="M15" s="98" t="e">
        <f ca="true">+IF(AND(ISNUMBER(OFFSET('Water Data'!$G$4,0,10*ROW('Water Data'!G9))),'Data Summary'!CB15="Yes"),100-OFFSET('Water Data'!$G$4,0,10*ROW('Water Data'!G9)),NA())</f>
        <v>#N/A</v>
      </c>
      <c r="N15" s="98" t="e">
        <f ca="true">+IF(AND(ISNUMBER(OFFSET('Water Data'!$G$6,0,10*ROW('Water Data'!G9))),'Data Summary'!CC15="Yes"),OFFSET('Water Data'!$G$6,0,10*ROW('Water Data'!G9)),NA())</f>
        <v>#N/A</v>
      </c>
      <c r="O15" s="98" t="e">
        <f ca="true">+IF(AND(ISNUMBER(OFFSET('Water Data'!$G$9,0,10*ROW('Water Data'!G9))),'Data Summary'!CD15="Yes"),OFFSET('Water Data'!$G$9,0,10*ROW('Water Data'!G9)),NA())</f>
        <v>#N/A</v>
      </c>
      <c r="P15" s="98" t="e">
        <f ca="true">+IF(AND(ISNUMBER(OFFSET('Water Data'!$H$4,0,10*ROW('Water Data'!H9))),'Data Summary'!CE15="Yes"),100-OFFSET('Water Data'!$H$4,0,10*ROW('Water Data'!H9)),NA())</f>
        <v>#N/A</v>
      </c>
      <c r="Q15" s="98">
        <f ca="true">+IF(AND(ISNUMBER(OFFSET('Water Data'!$H$6,0,10*ROW('Water Data'!H9))),'Data Summary'!CF15="Yes"),OFFSET('Water Data'!$H$6,0,10*ROW('Water Data'!H9)),NA())</f>
        <v>77.714285714285708</v>
      </c>
      <c r="R15" s="98" t="e">
        <f ca="true">+IF(AND(ISNUMBER(OFFSET('Water Data'!$H$9,0,10*ROW('Water Data'!H9))),'Data Summary'!CG15="Yes"),OFFSET('Water Data'!$H$9,0,10*ROW('Water Data'!H9)),NA())</f>
        <v>#N/A</v>
      </c>
      <c r="S15" s="98" t="e">
        <f ca="true">+IF(AND(ISNUMBER(OFFSET('Water Data'!$I$4,0,10*ROW('Water Data'!I9))),'Data Summary'!CH15="Yes"),100-OFFSET('Water Data'!$I$4,0,10*ROW('Water Data'!I9)),NA())</f>
        <v>#N/A</v>
      </c>
      <c r="T15" s="98">
        <f ca="true">+IF(AND(ISNUMBER(OFFSET('Water Data'!$I$6,0,10*ROW('Water Data'!I9))),'Data Summary'!CI15="Yes"),OFFSET('Water Data'!$I$6,0,10*ROW('Water Data'!I9)),NA())</f>
        <v>77.514792899408278</v>
      </c>
      <c r="U15" s="98" t="e">
        <f ca="true">+IF(AND(ISNUMBER(OFFSET('Water Data'!$I$9,0,10*ROW('Water Data'!I9))),'Data Summary'!CJ15="Yes"),OFFSET('Water Data'!$I$9,0,10*ROW('Water Data'!I9)),NA())</f>
        <v>#N/A</v>
      </c>
      <c r="V15" s="99" t="e">
        <f ca="true">+IF(AND(ISNUMBER(OFFSET('Sanitation Data'!$D$4,0,10*ROW('Sanitation Data'!D9))),'Data Summary'!CK15="Yes"),100-OFFSET('Sanitation Data'!$D$4,0,10*ROW('Sanitation Data'!D9)),NA())</f>
        <v>#N/A</v>
      </c>
      <c r="W15" s="99" t="e">
        <f ca="true">+IF(AND(ISNUMBER(OFFSET('Sanitation Data'!$D$6,0,10*ROW('Sanitation Data'!D9))),'Data Summary'!CL15="Yes"),OFFSET('Sanitation Data'!$D$6,0,10*ROW('Sanitation Data'!D9)),NA())</f>
        <v>#N/A</v>
      </c>
      <c r="X15" s="99">
        <f ca="true">+IF(AND(ISNUMBER(OFFSET('Sanitation Data'!$D$10,0,10*ROW('Sanitation Data'!D9))),'Data Summary'!CM15="Yes"),OFFSET('Sanitation Data'!$D$10,0,10*ROW('Sanitation Data'!D9)),NA())</f>
        <v>79.428571428571431</v>
      </c>
      <c r="Y15" s="99" t="e">
        <f ca="true">+IF(AND(ISNUMBER(OFFSET('Sanitation Data'!$D$11,0,10*ROW('Sanitation Data'!D9))),'Data Summary'!CN15="Yes"),OFFSET('Sanitation Data'!$D$11,0,10*ROW('Sanitation Data'!D9)),NA())</f>
        <v>#N/A</v>
      </c>
      <c r="Z15" s="99">
        <f ca="true">+IF(AND(ISNUMBER(OFFSET('Sanitation Data'!$D$12,0,10*ROW('Sanitation Data'!D9))),'Data Summary'!CO15="Yes"),OFFSET('Sanitation Data'!$D$12,0,10*ROW('Sanitation Data'!D9)),NA())</f>
        <v>79.428571428571431</v>
      </c>
      <c r="AA15" s="99" t="e">
        <f ca="true">+IF(AND(ISNUMBER(OFFSET('Sanitation Data'!$E$4,0,10*ROW('Sanitation Data'!E9))),'Data Summary'!CP15="Yes"),100-OFFSET('Sanitation Data'!$E$4,0,10*ROW('Sanitation Data'!E9)),NA())</f>
        <v>#N/A</v>
      </c>
      <c r="AB15" s="99">
        <f ca="true">+IF(AND(ISNUMBER(OFFSET('Sanitation Data'!$E$6,0,10*ROW('Sanitation Data'!E9))),'Data Summary'!CQ15="Yes"),OFFSET('Sanitation Data'!$E$6,0,10*ROW('Sanitation Data'!E9)),NA())</f>
        <v>96.09375</v>
      </c>
      <c r="AC15" s="99">
        <f ca="true">+IF(AND(ISNUMBER(OFFSET('Sanitation Data'!$E$10,0,10*ROW('Sanitation Data'!E9))),'Data Summary'!CR15="Yes"),OFFSET('Sanitation Data'!$E$10,0,10*ROW('Sanitation Data'!E9)),NA())</f>
        <v>85.039370078740163</v>
      </c>
      <c r="AD15" s="99" t="e">
        <f ca="true">+IF(AND(ISNUMBER(OFFSET('Sanitation Data'!$E$11,0,10*ROW('Sanitation Data'!E9))),'Data Summary'!CS15="Yes"),OFFSET('Sanitation Data'!$E$11,0,10*ROW('Sanitation Data'!E9)),NA())</f>
        <v>#N/A</v>
      </c>
      <c r="AE15" s="99">
        <f ca="true">+IF(AND(ISNUMBER(OFFSET('Sanitation Data'!$E$12,0,10*ROW('Sanitation Data'!E9))),'Data Summary'!CT15="Yes"),OFFSET('Sanitation Data'!$E$12,0,10*ROW('Sanitation Data'!E9)),NA())</f>
        <v>85.039370078740163</v>
      </c>
      <c r="AF15" s="99" t="e">
        <f ca="true">+IF(AND(ISNUMBER(OFFSET('Sanitation Data'!$F$4,0,10*ROW('Sanitation Data'!F9))),'Data Summary'!CU15="Yes"),100-OFFSET('Sanitation Data'!$F$4,0,10*ROW('Sanitation Data'!F9)),NA())</f>
        <v>#N/A</v>
      </c>
      <c r="AG15" s="99" t="e">
        <f ca="true">+IF(AND(ISNUMBER(OFFSET('Sanitation Data'!$F$6,0,10*ROW('Sanitation Data'!F9))),'Data Summary'!CV15="Yes"),OFFSET('Sanitation Data'!$F$6,0,10*ROW('Sanitation Data'!F9)),NA())</f>
        <v>#N/A</v>
      </c>
      <c r="AH15" s="99">
        <f ca="true">+IF(AND(ISNUMBER(OFFSET('Sanitation Data'!$F$10,0,10*ROW('Sanitation Data'!F9))),'Data Summary'!CW15="Yes"),OFFSET('Sanitation Data'!$F$10,0,10*ROW('Sanitation Data'!F9)),NA())</f>
        <v>64.583333333333343</v>
      </c>
      <c r="AI15" s="99" t="e">
        <f ca="true">+IF(AND(ISNUMBER(OFFSET('Sanitation Data'!$F$11,0,10*ROW('Sanitation Data'!F9))),'Data Summary'!CX15="Yes"),OFFSET('Sanitation Data'!$F$11,0,10*ROW('Sanitation Data'!F9)),NA())</f>
        <v>#N/A</v>
      </c>
      <c r="AJ15" s="99">
        <f ca="true">+IF(AND(ISNUMBER(OFFSET('Sanitation Data'!$F$12,0,10*ROW('Sanitation Data'!F9))),'Data Summary'!CY15="Yes"),OFFSET('Sanitation Data'!$F$12,0,10*ROW('Sanitation Data'!F9)),NA())</f>
        <v>64.583333333333343</v>
      </c>
      <c r="AK15" s="99" t="e">
        <f ca="true">+IF(AND(ISNUMBER(OFFSET('Sanitation Data'!$G$4,0,10*ROW('Sanitation Data'!G9))),'Data Summary'!CZ15="Yes"),100-OFFSET('Sanitation Data'!$G$4,0,10*ROW('Sanitation Data'!G9)),NA())</f>
        <v>#N/A</v>
      </c>
      <c r="AL15" s="99" t="e">
        <f ca="true">+IF(AND(ISNUMBER(OFFSET('Sanitation Data'!$G$6,0,10*ROW('Sanitation Data'!G9))),'Data Summary'!DA15="Yes"),OFFSET('Sanitation Data'!$G$6,0,10*ROW('Sanitation Data'!G9)),NA())</f>
        <v>#N/A</v>
      </c>
      <c r="AM15" s="99" t="e">
        <f ca="true">+IF(AND(ISNUMBER(OFFSET('Sanitation Data'!$G$10,0,10*ROW('Sanitation Data'!G9))),'Data Summary'!DB15="Yes"),OFFSET('Sanitation Data'!$G$10,0,10*ROW('Sanitation Data'!G9)),NA())</f>
        <v>#N/A</v>
      </c>
      <c r="AN15" s="99" t="e">
        <f ca="true">+IF(AND(ISNUMBER(OFFSET('Sanitation Data'!$G$11,0,10*ROW('Sanitation Data'!G9))),'Data Summary'!DC15="Yes"),OFFSET('Sanitation Data'!$G$11,0,10*ROW('Sanitation Data'!G9)),NA())</f>
        <v>#N/A</v>
      </c>
      <c r="AO15" s="99" t="e">
        <f ca="true">+IF(AND(ISNUMBER(OFFSET('Sanitation Data'!$G$12,0,10*ROW('Sanitation Data'!G9))),'Data Summary'!DD15="Yes"),OFFSET('Sanitation Data'!$G$12,0,10*ROW('Sanitation Data'!G9)),NA())</f>
        <v>#N/A</v>
      </c>
      <c r="AP15" s="99" t="e">
        <f ca="true">+IF(AND(ISNUMBER(OFFSET('Sanitation Data'!$H$4,0,10*ROW('Sanitation Data'!H9))),'Data Summary'!DE15="Yes"),100-OFFSET('Sanitation Data'!$H$4,0,10*ROW('Sanitation Data'!H9)),NA())</f>
        <v>#N/A</v>
      </c>
      <c r="AQ15" s="99" t="e">
        <f ca="true">+IF(AND(ISNUMBER(OFFSET('Sanitation Data'!$H$6,0,10*ROW('Sanitation Data'!H9))),'Data Summary'!DF15="Yes"),OFFSET('Sanitation Data'!$H$6,0,10*ROW('Sanitation Data'!H9)),NA())</f>
        <v>#N/A</v>
      </c>
      <c r="AR15" s="99">
        <f ca="true">+IF(AND(ISNUMBER(OFFSET('Sanitation Data'!$H$10,0,10*ROW('Sanitation Data'!H9))),'Data Summary'!DG15="Yes"),OFFSET('Sanitation Data'!$H$10,0,10*ROW('Sanitation Data'!H9)),NA())</f>
        <v>79.428571428571431</v>
      </c>
      <c r="AS15" s="99" t="e">
        <f ca="true">+IF(AND(ISNUMBER(OFFSET('Sanitation Data'!$H$11,0,10*ROW('Sanitation Data'!H9))),'Data Summary'!DH15="Yes"),OFFSET('Sanitation Data'!$H$11,0,10*ROW('Sanitation Data'!H9)),NA())</f>
        <v>#N/A</v>
      </c>
      <c r="AT15" s="99">
        <f ca="true">+IF(AND(ISNUMBER(OFFSET('Sanitation Data'!$H$12,0,10*ROW('Sanitation Data'!H9))),'Data Summary'!DI15="Yes"),OFFSET('Sanitation Data'!$H$12,0,10*ROW('Sanitation Data'!H9)),NA())</f>
        <v>79.428571428571431</v>
      </c>
      <c r="AU15" s="99" t="e">
        <f ca="true">+IF(AND(ISNUMBER(OFFSET('Sanitation Data'!$I$4,0,10*ROW('Sanitation Data'!I9))),'Data Summary'!DJ15="Yes"),100-OFFSET('Sanitation Data'!$I$4,0,10*ROW('Sanitation Data'!I9)),NA())</f>
        <v>#N/A</v>
      </c>
      <c r="AV15" s="99" t="e">
        <f ca="true">+IF(AND(ISNUMBER(OFFSET('Sanitation Data'!$I$6,0,10*ROW('Sanitation Data'!I9))),'Data Summary'!DK15="Yes"),OFFSET('Sanitation Data'!$I$6,0,10*ROW('Sanitation Data'!I9)),NA())</f>
        <v>#N/A</v>
      </c>
      <c r="AW15" s="99">
        <f ca="true">+IF(AND(ISNUMBER(OFFSET('Sanitation Data'!$I$10,0,10*ROW('Sanitation Data'!I9))),'Data Summary'!DL15="Yes"),OFFSET('Sanitation Data'!$I$10,0,10*ROW('Sanitation Data'!I9)),NA())</f>
        <v>80.588235294117652</v>
      </c>
      <c r="AX15" s="99" t="e">
        <f ca="true">+IF(AND(ISNUMBER(OFFSET('Sanitation Data'!$I$11,0,10*ROW('Sanitation Data'!I9))),'Data Summary'!DM15="Yes"),OFFSET('Sanitation Data'!$I$11,0,10*ROW('Sanitation Data'!I9)),NA())</f>
        <v>#N/A</v>
      </c>
      <c r="AY15" s="99">
        <f ca="true">+IF(AND(ISNUMBER(OFFSET('Sanitation Data'!$I$12,0,10*ROW('Sanitation Data'!I9))),'Data Summary'!DN15="Yes"),OFFSET('Sanitation Data'!$I$12,0,10*ROW('Sanitation Data'!I9)),NA())</f>
        <v>80.588235294117652</v>
      </c>
      <c r="AZ15" s="100" t="e">
        <f ca="true">+IF(AND(ISNUMBER(OFFSET('Hygiene Data'!$D$5,0,10*ROW('Hygiene Data'!D9))),'Data Summary'!DO15="Yes"),OFFSET('Hygiene Data'!$D$5,0,10*ROW('Hygiene Data'!D9)),NA())</f>
        <v>#N/A</v>
      </c>
      <c r="BA15" s="100" t="e">
        <f ca="true">+IF(AND(ISNUMBER(OFFSET('Hygiene Data'!$D$7,0,10*ROW('Hygiene Data'!D9))),'Data Summary'!DP15="Yes"),OFFSET('Hygiene Data'!$D$7,0,10*ROW('Hygiene Data'!D9)),NA())</f>
        <v>#N/A</v>
      </c>
      <c r="BB15" s="100" t="e">
        <f ca="true">+IF(AND(ISNUMBER(OFFSET('Hygiene Data'!$D$9,0,10*ROW('Hygiene Data'!D9))),'Data Summary'!DQ15="Yes"),OFFSET('Hygiene Data'!$D$9,0,10*ROW('Hygiene Data'!D9)),NA())</f>
        <v>#N/A</v>
      </c>
      <c r="BC15" s="100" t="e">
        <f ca="true">+IF(AND(ISNUMBER(OFFSET('Hygiene Data'!$E$5,0,10*ROW('Hygiene Data'!E9))),'Data Summary'!DR15="Yes"),OFFSET('Hygiene Data'!$E$5,0,10*ROW('Hygiene Data'!E9)),NA())</f>
        <v>#N/A</v>
      </c>
      <c r="BD15" s="100" t="e">
        <f ca="true">+IF(AND(ISNUMBER(OFFSET('Hygiene Data'!$E$7,0,10*ROW('Hygiene Data'!E9))),'Data Summary'!DS15="Yes"),OFFSET('Hygiene Data'!$E$7,0,10*ROW('Hygiene Data'!E9)),NA())</f>
        <v>#N/A</v>
      </c>
      <c r="BE15" s="100" t="e">
        <f ca="true">+IF(AND(ISNUMBER(OFFSET('Hygiene Data'!$E$9,0,10*ROW('Hygiene Data'!E9))),'Data Summary'!DT15="Yes"),OFFSET('Hygiene Data'!$E$9,0,10*ROW('Hygiene Data'!E9)),NA())</f>
        <v>#N/A</v>
      </c>
      <c r="BF15" s="100" t="e">
        <f ca="true">+IF(AND(ISNUMBER(OFFSET('Hygiene Data'!$F$5,0,10*ROW('Hygiene Data'!F9))),'Data Summary'!DU15="Yes"),OFFSET('Hygiene Data'!$F$5,0,10*ROW('Hygiene Data'!F9)),NA())</f>
        <v>#N/A</v>
      </c>
      <c r="BG15" s="100" t="e">
        <f ca="true">+IF(AND(ISNUMBER(OFFSET('Hygiene Data'!$F$7,0,10*ROW('Hygiene Data'!F9))),'Data Summary'!DV15="Yes"),OFFSET('Hygiene Data'!$F$7,0,10*ROW('Hygiene Data'!F9)),NA())</f>
        <v>#N/A</v>
      </c>
      <c r="BH15" s="100" t="e">
        <f ca="true">+IF(AND(ISNUMBER(OFFSET('Hygiene Data'!$F$9,0,10*ROW('Hygiene Data'!F9))),'Data Summary'!DW15="Yes"),OFFSET('Hygiene Data'!$F$9,0,10*ROW('Hygiene Data'!F9)),NA())</f>
        <v>#N/A</v>
      </c>
      <c r="BI15" s="100" t="e">
        <f ca="true">+IF(AND(ISNUMBER(OFFSET('Hygiene Data'!$G$5,0,10*ROW('Hygiene Data'!G9))),'Data Summary'!DX15="Yes"),OFFSET('Hygiene Data'!$G$5,0,10*ROW('Hygiene Data'!G9)),NA())</f>
        <v>#N/A</v>
      </c>
      <c r="BJ15" s="100" t="e">
        <f ca="true">+IF(AND(ISNUMBER(OFFSET('Hygiene Data'!$G$7,0,10*ROW('Hygiene Data'!G9))),'Data Summary'!DY15="Yes"),OFFSET('Hygiene Data'!$G$7,0,10*ROW('Hygiene Data'!G9)),NA())</f>
        <v>#N/A</v>
      </c>
      <c r="BK15" s="100" t="e">
        <f ca="true">+IF(AND(ISNUMBER(OFFSET('Hygiene Data'!$G$9,0,10*ROW('Hygiene Data'!G9))),'Data Summary'!DZ15="Yes"),OFFSET('Hygiene Data'!$G$9,0,10*ROW('Hygiene Data'!G9)),NA())</f>
        <v>#N/A</v>
      </c>
      <c r="BL15" s="100" t="e">
        <f ca="true">+IF(AND(ISNUMBER(OFFSET('Hygiene Data'!$H$5,0,10*ROW('Hygiene Data'!H9))),'Data Summary'!EA15="Yes"),OFFSET('Hygiene Data'!$H$5,0,10*ROW('Hygiene Data'!H9)),NA())</f>
        <v>#N/A</v>
      </c>
      <c r="BM15" s="100" t="e">
        <f ca="true">+IF(AND(ISNUMBER(OFFSET('Hygiene Data'!$H$7,0,10*ROW('Hygiene Data'!H9))),'Data Summary'!EB15="Yes"),OFFSET('Hygiene Data'!$H$7,0,10*ROW('Hygiene Data'!H9)),NA())</f>
        <v>#N/A</v>
      </c>
      <c r="BN15" s="100" t="e">
        <f ca="true">+IF(AND(ISNUMBER(OFFSET('Hygiene Data'!$H$9,0,10*ROW('Hygiene Data'!H9))),'Data Summary'!EC15="Yes"),OFFSET('Hygiene Data'!$H$9,0,10*ROW('Hygiene Data'!H9)),NA())</f>
        <v>#N/A</v>
      </c>
      <c r="BO15" s="100" t="e">
        <f ca="true">+IF(AND(ISNUMBER(OFFSET('Hygiene Data'!$I$5,0,10*ROW('Hygiene Data'!I9))),'Data Summary'!ED15="Yes"),OFFSET('Hygiene Data'!$I$5,0,10*ROW('Hygiene Data'!I9)),NA())</f>
        <v>#N/A</v>
      </c>
      <c r="BP15" s="100" t="e">
        <f ca="true">+IF(AND(ISNUMBER(OFFSET('Hygiene Data'!$I$7,0,10*ROW('Hygiene Data'!I9))),'Data Summary'!EE15="Yes"),OFFSET('Hygiene Data'!$I$7,0,10*ROW('Hygiene Data'!I9)),NA())</f>
        <v>#N/A</v>
      </c>
      <c r="BQ15" s="100" t="e">
        <f ca="true">+IF(AND(ISNUMBER(OFFSET('Hygiene Data'!$I$9,0,10*ROW('Hygiene Data'!I9))),'Data Summary'!EF15="Yes"),OFFSET('Hygiene Data'!$I$9,0,10*ROW('Hygiene Data'!I9)),NA())</f>
        <v>#N/A</v>
      </c>
    </row>
    <row xmlns:x14ac="http://schemas.microsoft.com/office/spreadsheetml/2009/9/ac" r="16" x14ac:dyDescent="0.2">
      <c r="A16" s="332" t="str">
        <f ca="true">+RIGHT('Data Summary'!A16,LEN('Data Summary'!A16)-9)</f>
        <v>SIASAR</v>
      </c>
      <c r="B16" s="38" t="str">
        <f ca="true">+IF(ISTEXT('Data Summary'!B16),'Data Summary'!B16,"")</f>
        <v>Survey</v>
      </c>
      <c r="C16" s="331">
        <f ca="true">+VALUE('Data Summary'!C16)</f>
        <v>2020</v>
      </c>
      <c r="D16" s="98" t="e">
        <f ca="true">+IF(AND(ISNUMBER(OFFSET('Water Data'!$D$4,0,10*ROW('Water Data'!D10))),'Data Summary'!BS16="Yes"),100-OFFSET('Water Data'!$D$4,0,10*ROW('Water Data'!D10)),NA())</f>
        <v>#N/A</v>
      </c>
      <c r="E16" s="98" t="e">
        <f ca="true">+IF(AND(ISNUMBER(OFFSET('Water Data'!$D$6,0,10*ROW('Water Data'!D10))),'Data Summary'!BT16="Yes"),OFFSET('Water Data'!$D$6,0,10*ROW('Water Data'!D10)),NA())</f>
        <v>#N/A</v>
      </c>
      <c r="F16" s="98" t="e">
        <f ca="true">+IF(AND(ISNUMBER(OFFSET('Water Data'!$D$9,0,10*ROW('Water Data'!D10))),'Data Summary'!BU16="Yes"),OFFSET('Water Data'!$D$9,0,10*ROW('Water Data'!D10)),NA())</f>
        <v>#N/A</v>
      </c>
      <c r="G16" s="98" t="e">
        <f ca="true">+IF(AND(ISNUMBER(OFFSET('Water Data'!$E$4,0,10*ROW('Water Data'!E10))),'Data Summary'!BV16="Yes"),100-OFFSET('Water Data'!$E$4,0,10*ROW('Water Data'!E10)),NA())</f>
        <v>#N/A</v>
      </c>
      <c r="H16" s="98" t="e">
        <f ca="true">+IF(AND(ISNUMBER(OFFSET('Water Data'!$E$6,0,10*ROW('Water Data'!E10))),'Data Summary'!BW16="Yes"),OFFSET('Water Data'!$E$6,0,10*ROW('Water Data'!E10)),NA())</f>
        <v>#N/A</v>
      </c>
      <c r="I16" s="98" t="e">
        <f ca="true">+IF(AND(ISNUMBER(OFFSET('Water Data'!$E$9,0,10*ROW('Water Data'!E10))),'Data Summary'!BX16="Yes"),OFFSET('Water Data'!$E$9,0,10*ROW('Water Data'!E10)),NA())</f>
        <v>#N/A</v>
      </c>
      <c r="J16" s="98" t="e">
        <f ca="true">+IF(AND(ISNUMBER(OFFSET('Water Data'!$F$4,0,10*ROW('Water Data'!F10))),'Data Summary'!BY16="Yes"),100-OFFSET('Water Data'!$F$4,0,10*ROW('Water Data'!F10)),NA())</f>
        <v>#N/A</v>
      </c>
      <c r="K16" s="98">
        <f ca="true">+IF(AND(ISNUMBER(OFFSET('Water Data'!$F$6,0,10*ROW('Water Data'!F10))),'Data Summary'!BZ16="Yes"),OFFSET('Water Data'!$F$6,0,10*ROW('Water Data'!F10)),NA())</f>
        <v>56.536499999999997</v>
      </c>
      <c r="L16" s="98">
        <f ca="true">+IF(AND(ISNUMBER(OFFSET('Water Data'!$F$9,0,10*ROW('Water Data'!F10))),'Data Summary'!CA16="Yes"),OFFSET('Water Data'!$F$9,0,10*ROW('Water Data'!F10)),NA())</f>
        <v>53.650300000000001</v>
      </c>
      <c r="M16" s="98" t="e">
        <f ca="true">+IF(AND(ISNUMBER(OFFSET('Water Data'!$G$4,0,10*ROW('Water Data'!G10))),'Data Summary'!CB16="Yes"),100-OFFSET('Water Data'!$G$4,0,10*ROW('Water Data'!G10)),NA())</f>
        <v>#N/A</v>
      </c>
      <c r="N16" s="98" t="e">
        <f ca="true">+IF(AND(ISNUMBER(OFFSET('Water Data'!$G$6,0,10*ROW('Water Data'!G10))),'Data Summary'!CC16="Yes"),OFFSET('Water Data'!$G$6,0,10*ROW('Water Data'!G10)),NA())</f>
        <v>#N/A</v>
      </c>
      <c r="O16" s="98" t="e">
        <f ca="true">+IF(AND(ISNUMBER(OFFSET('Water Data'!$G$9,0,10*ROW('Water Data'!G10))),'Data Summary'!CD16="Yes"),OFFSET('Water Data'!$G$9,0,10*ROW('Water Data'!G10)),NA())</f>
        <v>#N/A</v>
      </c>
      <c r="P16" s="98" t="e">
        <f ca="true">+IF(AND(ISNUMBER(OFFSET('Water Data'!$H$4,0,10*ROW('Water Data'!H10))),'Data Summary'!CE16="Yes"),100-OFFSET('Water Data'!$H$4,0,10*ROW('Water Data'!H10)),NA())</f>
        <v>#N/A</v>
      </c>
      <c r="Q16" s="98" t="e">
        <f ca="true">+IF(AND(ISNUMBER(OFFSET('Water Data'!$H$6,0,10*ROW('Water Data'!H10))),'Data Summary'!CF16="Yes"),OFFSET('Water Data'!$H$6,0,10*ROW('Water Data'!H10)),NA())</f>
        <v>#N/A</v>
      </c>
      <c r="R16" s="98" t="e">
        <f ca="true">+IF(AND(ISNUMBER(OFFSET('Water Data'!$H$9,0,10*ROW('Water Data'!H10))),'Data Summary'!CG16="Yes"),OFFSET('Water Data'!$H$9,0,10*ROW('Water Data'!H10)),NA())</f>
        <v>#N/A</v>
      </c>
      <c r="S16" s="98" t="e">
        <f ca="true">+IF(AND(ISNUMBER(OFFSET('Water Data'!$I$4,0,10*ROW('Water Data'!I10))),'Data Summary'!CH16="Yes"),100-OFFSET('Water Data'!$I$4,0,10*ROW('Water Data'!I10)),NA())</f>
        <v>#N/A</v>
      </c>
      <c r="T16" s="98" t="e">
        <f ca="true">+IF(AND(ISNUMBER(OFFSET('Water Data'!$I$6,0,10*ROW('Water Data'!I10))),'Data Summary'!CI16="Yes"),OFFSET('Water Data'!$I$6,0,10*ROW('Water Data'!I10)),NA())</f>
        <v>#N/A</v>
      </c>
      <c r="U16" s="98" t="e">
        <f ca="true">+IF(AND(ISNUMBER(OFFSET('Water Data'!$I$9,0,10*ROW('Water Data'!I10))),'Data Summary'!CJ16="Yes"),OFFSET('Water Data'!$I$9,0,10*ROW('Water Data'!I10)),NA())</f>
        <v>#N/A</v>
      </c>
      <c r="V16" s="99" t="e">
        <f ca="true">+IF(AND(ISNUMBER(OFFSET('Sanitation Data'!$D$4,0,10*ROW('Sanitation Data'!D10))),'Data Summary'!CK16="Yes"),100-OFFSET('Sanitation Data'!$D$4,0,10*ROW('Sanitation Data'!D10)),NA())</f>
        <v>#N/A</v>
      </c>
      <c r="W16" s="99" t="e">
        <f ca="true">+IF(AND(ISNUMBER(OFFSET('Sanitation Data'!$D$6,0,10*ROW('Sanitation Data'!D10))),'Data Summary'!CL16="Yes"),OFFSET('Sanitation Data'!$D$6,0,10*ROW('Sanitation Data'!D10)),NA())</f>
        <v>#N/A</v>
      </c>
      <c r="X16" s="99" t="e">
        <f ca="true">+IF(AND(ISNUMBER(OFFSET('Sanitation Data'!$D$10,0,10*ROW('Sanitation Data'!D10))),'Data Summary'!CM16="Yes"),OFFSET('Sanitation Data'!$D$10,0,10*ROW('Sanitation Data'!D10)),NA())</f>
        <v>#N/A</v>
      </c>
      <c r="Y16" s="99" t="e">
        <f ca="true">+IF(AND(ISNUMBER(OFFSET('Sanitation Data'!$D$11,0,10*ROW('Sanitation Data'!D10))),'Data Summary'!CN16="Yes"),OFFSET('Sanitation Data'!$D$11,0,10*ROW('Sanitation Data'!D10)),NA())</f>
        <v>#N/A</v>
      </c>
      <c r="Z16" s="99" t="e">
        <f ca="true">+IF(AND(ISNUMBER(OFFSET('Sanitation Data'!$D$12,0,10*ROW('Sanitation Data'!D10))),'Data Summary'!CO16="Yes"),OFFSET('Sanitation Data'!$D$12,0,10*ROW('Sanitation Data'!D10)),NA())</f>
        <v>#N/A</v>
      </c>
      <c r="AA16" s="99" t="e">
        <f ca="true">+IF(AND(ISNUMBER(OFFSET('Sanitation Data'!$E$4,0,10*ROW('Sanitation Data'!E10))),'Data Summary'!CP16="Yes"),100-OFFSET('Sanitation Data'!$E$4,0,10*ROW('Sanitation Data'!E10)),NA())</f>
        <v>#N/A</v>
      </c>
      <c r="AB16" s="99" t="e">
        <f ca="true">+IF(AND(ISNUMBER(OFFSET('Sanitation Data'!$E$6,0,10*ROW('Sanitation Data'!E10))),'Data Summary'!CQ16="Yes"),OFFSET('Sanitation Data'!$E$6,0,10*ROW('Sanitation Data'!E10)),NA())</f>
        <v>#N/A</v>
      </c>
      <c r="AC16" s="99" t="e">
        <f ca="true">+IF(AND(ISNUMBER(OFFSET('Sanitation Data'!$E$10,0,10*ROW('Sanitation Data'!E10))),'Data Summary'!CR16="Yes"),OFFSET('Sanitation Data'!$E$10,0,10*ROW('Sanitation Data'!E10)),NA())</f>
        <v>#N/A</v>
      </c>
      <c r="AD16" s="99" t="e">
        <f ca="true">+IF(AND(ISNUMBER(OFFSET('Sanitation Data'!$E$11,0,10*ROW('Sanitation Data'!E10))),'Data Summary'!CS16="Yes"),OFFSET('Sanitation Data'!$E$11,0,10*ROW('Sanitation Data'!E10)),NA())</f>
        <v>#N/A</v>
      </c>
      <c r="AE16" s="99" t="e">
        <f ca="true">+IF(AND(ISNUMBER(OFFSET('Sanitation Data'!$E$12,0,10*ROW('Sanitation Data'!E10))),'Data Summary'!CT16="Yes"),OFFSET('Sanitation Data'!$E$12,0,10*ROW('Sanitation Data'!E10)),NA())</f>
        <v>#N/A</v>
      </c>
      <c r="AF16" s="99" t="e">
        <f ca="true">+IF(AND(ISNUMBER(OFFSET('Sanitation Data'!$F$4,0,10*ROW('Sanitation Data'!F10))),'Data Summary'!CU16="Yes"),100-OFFSET('Sanitation Data'!$F$4,0,10*ROW('Sanitation Data'!F10)),NA())</f>
        <v>#N/A</v>
      </c>
      <c r="AG16" s="99">
        <f ca="true">+IF(AND(ISNUMBER(OFFSET('Sanitation Data'!$F$6,0,10*ROW('Sanitation Data'!F10))),'Data Summary'!CV16="Yes"),OFFSET('Sanitation Data'!$F$6,0,10*ROW('Sanitation Data'!F10)),NA())</f>
        <v>67.911699999999996</v>
      </c>
      <c r="AH16" s="99" t="e">
        <f ca="true">+IF(AND(ISNUMBER(OFFSET('Sanitation Data'!$F$10,0,10*ROW('Sanitation Data'!F10))),'Data Summary'!CW16="Yes"),OFFSET('Sanitation Data'!$F$10,0,10*ROW('Sanitation Data'!F10)),NA())</f>
        <v>#N/A</v>
      </c>
      <c r="AI16" s="99">
        <f ca="true">+IF(AND(ISNUMBER(OFFSET('Sanitation Data'!$F$11,0,10*ROW('Sanitation Data'!F10))),'Data Summary'!CX16="Yes"),OFFSET('Sanitation Data'!$F$11,0,10*ROW('Sanitation Data'!F10)),NA())</f>
        <v>46.18</v>
      </c>
      <c r="AJ16" s="99" t="e">
        <f ca="true">+IF(AND(ISNUMBER(OFFSET('Sanitation Data'!$F$12,0,10*ROW('Sanitation Data'!F10))),'Data Summary'!CY16="Yes"),OFFSET('Sanitation Data'!$F$12,0,10*ROW('Sanitation Data'!F10)),NA())</f>
        <v>#N/A</v>
      </c>
      <c r="AK16" s="99" t="e">
        <f ca="true">+IF(AND(ISNUMBER(OFFSET('Sanitation Data'!$G$4,0,10*ROW('Sanitation Data'!G10))),'Data Summary'!CZ16="Yes"),100-OFFSET('Sanitation Data'!$G$4,0,10*ROW('Sanitation Data'!G10)),NA())</f>
        <v>#N/A</v>
      </c>
      <c r="AL16" s="99" t="e">
        <f ca="true">+IF(AND(ISNUMBER(OFFSET('Sanitation Data'!$G$6,0,10*ROW('Sanitation Data'!G10))),'Data Summary'!DA16="Yes"),OFFSET('Sanitation Data'!$G$6,0,10*ROW('Sanitation Data'!G10)),NA())</f>
        <v>#N/A</v>
      </c>
      <c r="AM16" s="99" t="e">
        <f ca="true">+IF(AND(ISNUMBER(OFFSET('Sanitation Data'!$G$10,0,10*ROW('Sanitation Data'!G10))),'Data Summary'!DB16="Yes"),OFFSET('Sanitation Data'!$G$10,0,10*ROW('Sanitation Data'!G10)),NA())</f>
        <v>#N/A</v>
      </c>
      <c r="AN16" s="99" t="e">
        <f ca="true">+IF(AND(ISNUMBER(OFFSET('Sanitation Data'!$G$11,0,10*ROW('Sanitation Data'!G10))),'Data Summary'!DC16="Yes"),OFFSET('Sanitation Data'!$G$11,0,10*ROW('Sanitation Data'!G10)),NA())</f>
        <v>#N/A</v>
      </c>
      <c r="AO16" s="99" t="e">
        <f ca="true">+IF(AND(ISNUMBER(OFFSET('Sanitation Data'!$G$12,0,10*ROW('Sanitation Data'!G10))),'Data Summary'!DD16="Yes"),OFFSET('Sanitation Data'!$G$12,0,10*ROW('Sanitation Data'!G10)),NA())</f>
        <v>#N/A</v>
      </c>
      <c r="AP16" s="99" t="e">
        <f ca="true">+IF(AND(ISNUMBER(OFFSET('Sanitation Data'!$H$4,0,10*ROW('Sanitation Data'!H10))),'Data Summary'!DE16="Yes"),100-OFFSET('Sanitation Data'!$H$4,0,10*ROW('Sanitation Data'!H10)),NA())</f>
        <v>#N/A</v>
      </c>
      <c r="AQ16" s="99" t="e">
        <f ca="true">+IF(AND(ISNUMBER(OFFSET('Sanitation Data'!$H$6,0,10*ROW('Sanitation Data'!H10))),'Data Summary'!DF16="Yes"),OFFSET('Sanitation Data'!$H$6,0,10*ROW('Sanitation Data'!H10)),NA())</f>
        <v>#N/A</v>
      </c>
      <c r="AR16" s="99" t="e">
        <f ca="true">+IF(AND(ISNUMBER(OFFSET('Sanitation Data'!$H$10,0,10*ROW('Sanitation Data'!H10))),'Data Summary'!DG16="Yes"),OFFSET('Sanitation Data'!$H$10,0,10*ROW('Sanitation Data'!H10)),NA())</f>
        <v>#N/A</v>
      </c>
      <c r="AS16" s="99" t="e">
        <f ca="true">+IF(AND(ISNUMBER(OFFSET('Sanitation Data'!$H$11,0,10*ROW('Sanitation Data'!H10))),'Data Summary'!DH16="Yes"),OFFSET('Sanitation Data'!$H$11,0,10*ROW('Sanitation Data'!H10)),NA())</f>
        <v>#N/A</v>
      </c>
      <c r="AT16" s="99" t="e">
        <f ca="true">+IF(AND(ISNUMBER(OFFSET('Sanitation Data'!$H$12,0,10*ROW('Sanitation Data'!H10))),'Data Summary'!DI16="Yes"),OFFSET('Sanitation Data'!$H$12,0,10*ROW('Sanitation Data'!H10)),NA())</f>
        <v>#N/A</v>
      </c>
      <c r="AU16" s="99" t="e">
        <f ca="true">+IF(AND(ISNUMBER(OFFSET('Sanitation Data'!$I$4,0,10*ROW('Sanitation Data'!I10))),'Data Summary'!DJ16="Yes"),100-OFFSET('Sanitation Data'!$I$4,0,10*ROW('Sanitation Data'!I10)),NA())</f>
        <v>#N/A</v>
      </c>
      <c r="AV16" s="99" t="e">
        <f ca="true">+IF(AND(ISNUMBER(OFFSET('Sanitation Data'!$I$6,0,10*ROW('Sanitation Data'!I10))),'Data Summary'!DK16="Yes"),OFFSET('Sanitation Data'!$I$6,0,10*ROW('Sanitation Data'!I10)),NA())</f>
        <v>#N/A</v>
      </c>
      <c r="AW16" s="99" t="e">
        <f ca="true">+IF(AND(ISNUMBER(OFFSET('Sanitation Data'!$I$10,0,10*ROW('Sanitation Data'!I10))),'Data Summary'!DL16="Yes"),OFFSET('Sanitation Data'!$I$10,0,10*ROW('Sanitation Data'!I10)),NA())</f>
        <v>#N/A</v>
      </c>
      <c r="AX16" s="99" t="e">
        <f ca="true">+IF(AND(ISNUMBER(OFFSET('Sanitation Data'!$I$11,0,10*ROW('Sanitation Data'!I10))),'Data Summary'!DM16="Yes"),OFFSET('Sanitation Data'!$I$11,0,10*ROW('Sanitation Data'!I10)),NA())</f>
        <v>#N/A</v>
      </c>
      <c r="AY16" s="99" t="e">
        <f ca="true">+IF(AND(ISNUMBER(OFFSET('Sanitation Data'!$I$12,0,10*ROW('Sanitation Data'!I10))),'Data Summary'!DN16="Yes"),OFFSET('Sanitation Data'!$I$12,0,10*ROW('Sanitation Data'!I10)),NA())</f>
        <v>#N/A</v>
      </c>
      <c r="AZ16" s="100" t="e">
        <f ca="true">+IF(AND(ISNUMBER(OFFSET('Hygiene Data'!$D$5,0,10*ROW('Hygiene Data'!D10))),'Data Summary'!DO16="Yes"),OFFSET('Hygiene Data'!$D$5,0,10*ROW('Hygiene Data'!D10)),NA())</f>
        <v>#N/A</v>
      </c>
      <c r="BA16" s="100" t="e">
        <f ca="true">+IF(AND(ISNUMBER(OFFSET('Hygiene Data'!$D$7,0,10*ROW('Hygiene Data'!D10))),'Data Summary'!DP16="Yes"),OFFSET('Hygiene Data'!$D$7,0,10*ROW('Hygiene Data'!D10)),NA())</f>
        <v>#N/A</v>
      </c>
      <c r="BB16" s="100" t="e">
        <f ca="true">+IF(AND(ISNUMBER(OFFSET('Hygiene Data'!$D$9,0,10*ROW('Hygiene Data'!D10))),'Data Summary'!DQ16="Yes"),OFFSET('Hygiene Data'!$D$9,0,10*ROW('Hygiene Data'!D10)),NA())</f>
        <v>#N/A</v>
      </c>
      <c r="BC16" s="100" t="e">
        <f ca="true">+IF(AND(ISNUMBER(OFFSET('Hygiene Data'!$E$5,0,10*ROW('Hygiene Data'!E10))),'Data Summary'!DR16="Yes"),OFFSET('Hygiene Data'!$E$5,0,10*ROW('Hygiene Data'!E10)),NA())</f>
        <v>#N/A</v>
      </c>
      <c r="BD16" s="100" t="e">
        <f ca="true">+IF(AND(ISNUMBER(OFFSET('Hygiene Data'!$E$7,0,10*ROW('Hygiene Data'!E10))),'Data Summary'!DS16="Yes"),OFFSET('Hygiene Data'!$E$7,0,10*ROW('Hygiene Data'!E10)),NA())</f>
        <v>#N/A</v>
      </c>
      <c r="BE16" s="100" t="e">
        <f ca="true">+IF(AND(ISNUMBER(OFFSET('Hygiene Data'!$E$9,0,10*ROW('Hygiene Data'!E10))),'Data Summary'!DT16="Yes"),OFFSET('Hygiene Data'!$E$9,0,10*ROW('Hygiene Data'!E10)),NA())</f>
        <v>#N/A</v>
      </c>
      <c r="BF16" s="100" t="e">
        <f ca="true">+IF(AND(ISNUMBER(OFFSET('Hygiene Data'!$F$5,0,10*ROW('Hygiene Data'!F10))),'Data Summary'!DU16="Yes"),OFFSET('Hygiene Data'!$F$5,0,10*ROW('Hygiene Data'!F10)),NA())</f>
        <v>#N/A</v>
      </c>
      <c r="BG16" s="100" t="e">
        <f ca="true">+IF(AND(ISNUMBER(OFFSET('Hygiene Data'!$F$7,0,10*ROW('Hygiene Data'!F10))),'Data Summary'!DV16="Yes"),OFFSET('Hygiene Data'!$F$7,0,10*ROW('Hygiene Data'!F10)),NA())</f>
        <v>#N/A</v>
      </c>
      <c r="BH16" s="100">
        <f ca="true">+IF(AND(ISNUMBER(OFFSET('Hygiene Data'!$F$9,0,10*ROW('Hygiene Data'!F10))),'Data Summary'!DW16="Yes"),OFFSET('Hygiene Data'!$F$9,0,10*ROW('Hygiene Data'!F10)),NA())</f>
        <v>71.137500000000003</v>
      </c>
      <c r="BI16" s="100" t="e">
        <f ca="true">+IF(AND(ISNUMBER(OFFSET('Hygiene Data'!$G$5,0,10*ROW('Hygiene Data'!G10))),'Data Summary'!DX16="Yes"),OFFSET('Hygiene Data'!$G$5,0,10*ROW('Hygiene Data'!G10)),NA())</f>
        <v>#N/A</v>
      </c>
      <c r="BJ16" s="100" t="e">
        <f ca="true">+IF(AND(ISNUMBER(OFFSET('Hygiene Data'!$G$7,0,10*ROW('Hygiene Data'!G10))),'Data Summary'!DY16="Yes"),OFFSET('Hygiene Data'!$G$7,0,10*ROW('Hygiene Data'!G10)),NA())</f>
        <v>#N/A</v>
      </c>
      <c r="BK16" s="100" t="e">
        <f ca="true">+IF(AND(ISNUMBER(OFFSET('Hygiene Data'!$G$9,0,10*ROW('Hygiene Data'!G10))),'Data Summary'!DZ16="Yes"),OFFSET('Hygiene Data'!$G$9,0,10*ROW('Hygiene Data'!G10)),NA())</f>
        <v>#N/A</v>
      </c>
      <c r="BL16" s="100" t="e">
        <f ca="true">+IF(AND(ISNUMBER(OFFSET('Hygiene Data'!$H$5,0,10*ROW('Hygiene Data'!H10))),'Data Summary'!EA16="Yes"),OFFSET('Hygiene Data'!$H$5,0,10*ROW('Hygiene Data'!H10)),NA())</f>
        <v>#N/A</v>
      </c>
      <c r="BM16" s="100" t="e">
        <f ca="true">+IF(AND(ISNUMBER(OFFSET('Hygiene Data'!$H$7,0,10*ROW('Hygiene Data'!H10))),'Data Summary'!EB16="Yes"),OFFSET('Hygiene Data'!$H$7,0,10*ROW('Hygiene Data'!H10)),NA())</f>
        <v>#N/A</v>
      </c>
      <c r="BN16" s="100" t="e">
        <f ca="true">+IF(AND(ISNUMBER(OFFSET('Hygiene Data'!$H$9,0,10*ROW('Hygiene Data'!H10))),'Data Summary'!EC16="Yes"),OFFSET('Hygiene Data'!$H$9,0,10*ROW('Hygiene Data'!H10)),NA())</f>
        <v>#N/A</v>
      </c>
      <c r="BO16" s="100" t="e">
        <f ca="true">+IF(AND(ISNUMBER(OFFSET('Hygiene Data'!$I$5,0,10*ROW('Hygiene Data'!I10))),'Data Summary'!ED16="Yes"),OFFSET('Hygiene Data'!$I$5,0,10*ROW('Hygiene Data'!I10)),NA())</f>
        <v>#N/A</v>
      </c>
      <c r="BP16" s="100" t="e">
        <f ca="true">+IF(AND(ISNUMBER(OFFSET('Hygiene Data'!$I$7,0,10*ROW('Hygiene Data'!I10))),'Data Summary'!EE16="Yes"),OFFSET('Hygiene Data'!$I$7,0,10*ROW('Hygiene Data'!I10)),NA())</f>
        <v>#N/A</v>
      </c>
      <c r="BQ16" s="100" t="e">
        <f ca="true">+IF(AND(ISNUMBER(OFFSET('Hygiene Data'!$I$9,0,10*ROW('Hygiene Data'!I10))),'Data Summary'!EF16="Yes"),OFFSET('Hygiene Data'!$I$9,0,10*ROW('Hygiene Data'!I10)),NA())</f>
        <v>#N/A</v>
      </c>
    </row>
    <row xmlns:x14ac="http://schemas.microsoft.com/office/spreadsheetml/2009/9/ac" r="17" x14ac:dyDescent="0.2">
      <c r="A17" s="332" t="str">
        <f ca="true">+RIGHT('Data Summary'!A17,LEN('Data Summary'!A17)-9)</f>
        <v>SIASAR</v>
      </c>
      <c r="B17" s="38" t="str">
        <f ca="true">+IF(ISTEXT('Data Summary'!B17),'Data Summary'!B17,"")</f>
        <v>Survey</v>
      </c>
      <c r="C17" s="331">
        <f ca="true">+VALUE('Data Summary'!C17)</f>
        <v>2021</v>
      </c>
      <c r="D17" s="98" t="e">
        <f ca="true">+IF(AND(ISNUMBER(OFFSET('Water Data'!$D$4,0,10*ROW('Water Data'!D11))),'Data Summary'!BS17="Yes"),100-OFFSET('Water Data'!$D$4,0,10*ROW('Water Data'!D11)),NA())</f>
        <v>#N/A</v>
      </c>
      <c r="E17" s="98" t="e">
        <f ca="true">+IF(AND(ISNUMBER(OFFSET('Water Data'!$D$6,0,10*ROW('Water Data'!D11))),'Data Summary'!BT17="Yes"),OFFSET('Water Data'!$D$6,0,10*ROW('Water Data'!D11)),NA())</f>
        <v>#N/A</v>
      </c>
      <c r="F17" s="98" t="e">
        <f ca="true">+IF(AND(ISNUMBER(OFFSET('Water Data'!$D$9,0,10*ROW('Water Data'!D11))),'Data Summary'!BU17="Yes"),OFFSET('Water Data'!$D$9,0,10*ROW('Water Data'!D11)),NA())</f>
        <v>#N/A</v>
      </c>
      <c r="G17" s="98" t="e">
        <f ca="true">+IF(AND(ISNUMBER(OFFSET('Water Data'!$E$4,0,10*ROW('Water Data'!E11))),'Data Summary'!BV17="Yes"),100-OFFSET('Water Data'!$E$4,0,10*ROW('Water Data'!E11)),NA())</f>
        <v>#N/A</v>
      </c>
      <c r="H17" s="98" t="e">
        <f ca="true">+IF(AND(ISNUMBER(OFFSET('Water Data'!$E$6,0,10*ROW('Water Data'!E11))),'Data Summary'!BW17="Yes"),OFFSET('Water Data'!$E$6,0,10*ROW('Water Data'!E11)),NA())</f>
        <v>#N/A</v>
      </c>
      <c r="I17" s="98" t="e">
        <f ca="true">+IF(AND(ISNUMBER(OFFSET('Water Data'!$E$9,0,10*ROW('Water Data'!E11))),'Data Summary'!BX17="Yes"),OFFSET('Water Data'!$E$9,0,10*ROW('Water Data'!E11)),NA())</f>
        <v>#N/A</v>
      </c>
      <c r="J17" s="98" t="e">
        <f ca="true">+IF(AND(ISNUMBER(OFFSET('Water Data'!$F$4,0,10*ROW('Water Data'!F11))),'Data Summary'!BY17="Yes"),100-OFFSET('Water Data'!$F$4,0,10*ROW('Water Data'!F11)),NA())</f>
        <v>#N/A</v>
      </c>
      <c r="K17" s="98">
        <f ca="true">+IF(AND(ISNUMBER(OFFSET('Water Data'!$F$6,0,10*ROW('Water Data'!F11))),'Data Summary'!BZ17="Yes"),OFFSET('Water Data'!$F$6,0,10*ROW('Water Data'!F11)),NA())</f>
        <v>59.144500000000001</v>
      </c>
      <c r="L17" s="98">
        <f ca="true">+IF(AND(ISNUMBER(OFFSET('Water Data'!$F$9,0,10*ROW('Water Data'!F11))),'Data Summary'!CA17="Yes"),OFFSET('Water Data'!$F$9,0,10*ROW('Water Data'!F11)),NA())</f>
        <v>56.047199999999997</v>
      </c>
      <c r="M17" s="98" t="e">
        <f ca="true">+IF(AND(ISNUMBER(OFFSET('Water Data'!$G$4,0,10*ROW('Water Data'!G11))),'Data Summary'!CB17="Yes"),100-OFFSET('Water Data'!$G$4,0,10*ROW('Water Data'!G11)),NA())</f>
        <v>#N/A</v>
      </c>
      <c r="N17" s="98" t="e">
        <f ca="true">+IF(AND(ISNUMBER(OFFSET('Water Data'!$G$6,0,10*ROW('Water Data'!G11))),'Data Summary'!CC17="Yes"),OFFSET('Water Data'!$G$6,0,10*ROW('Water Data'!G11)),NA())</f>
        <v>#N/A</v>
      </c>
      <c r="O17" s="98" t="e">
        <f ca="true">+IF(AND(ISNUMBER(OFFSET('Water Data'!$G$9,0,10*ROW('Water Data'!G11))),'Data Summary'!CD17="Yes"),OFFSET('Water Data'!$G$9,0,10*ROW('Water Data'!G11)),NA())</f>
        <v>#N/A</v>
      </c>
      <c r="P17" s="98" t="e">
        <f ca="true">+IF(AND(ISNUMBER(OFFSET('Water Data'!$H$4,0,10*ROW('Water Data'!H11))),'Data Summary'!CE17="Yes"),100-OFFSET('Water Data'!$H$4,0,10*ROW('Water Data'!H11)),NA())</f>
        <v>#N/A</v>
      </c>
      <c r="Q17" s="98" t="e">
        <f ca="true">+IF(AND(ISNUMBER(OFFSET('Water Data'!$H$6,0,10*ROW('Water Data'!H11))),'Data Summary'!CF17="Yes"),OFFSET('Water Data'!$H$6,0,10*ROW('Water Data'!H11)),NA())</f>
        <v>#N/A</v>
      </c>
      <c r="R17" s="98" t="e">
        <f ca="true">+IF(AND(ISNUMBER(OFFSET('Water Data'!$H$9,0,10*ROW('Water Data'!H11))),'Data Summary'!CG17="Yes"),OFFSET('Water Data'!$H$9,0,10*ROW('Water Data'!H11)),NA())</f>
        <v>#N/A</v>
      </c>
      <c r="S17" s="98" t="e">
        <f ca="true">+IF(AND(ISNUMBER(OFFSET('Water Data'!$I$4,0,10*ROW('Water Data'!I11))),'Data Summary'!CH17="Yes"),100-OFFSET('Water Data'!$I$4,0,10*ROW('Water Data'!I11)),NA())</f>
        <v>#N/A</v>
      </c>
      <c r="T17" s="98" t="e">
        <f ca="true">+IF(AND(ISNUMBER(OFFSET('Water Data'!$I$6,0,10*ROW('Water Data'!I11))),'Data Summary'!CI17="Yes"),OFFSET('Water Data'!$I$6,0,10*ROW('Water Data'!I11)),NA())</f>
        <v>#N/A</v>
      </c>
      <c r="U17" s="98" t="e">
        <f ca="true">+IF(AND(ISNUMBER(OFFSET('Water Data'!$I$9,0,10*ROW('Water Data'!I11))),'Data Summary'!CJ17="Yes"),OFFSET('Water Data'!$I$9,0,10*ROW('Water Data'!I11)),NA())</f>
        <v>#N/A</v>
      </c>
      <c r="V17" s="99" t="e">
        <f ca="true">+IF(AND(ISNUMBER(OFFSET('Sanitation Data'!$D$4,0,10*ROW('Sanitation Data'!D11))),'Data Summary'!CK17="Yes"),100-OFFSET('Sanitation Data'!$D$4,0,10*ROW('Sanitation Data'!D11)),NA())</f>
        <v>#N/A</v>
      </c>
      <c r="W17" s="99" t="e">
        <f ca="true">+IF(AND(ISNUMBER(OFFSET('Sanitation Data'!$D$6,0,10*ROW('Sanitation Data'!D11))),'Data Summary'!CL17="Yes"),OFFSET('Sanitation Data'!$D$6,0,10*ROW('Sanitation Data'!D11)),NA())</f>
        <v>#N/A</v>
      </c>
      <c r="X17" s="99" t="e">
        <f ca="true">+IF(AND(ISNUMBER(OFFSET('Sanitation Data'!$D$10,0,10*ROW('Sanitation Data'!D11))),'Data Summary'!CM17="Yes"),OFFSET('Sanitation Data'!$D$10,0,10*ROW('Sanitation Data'!D11)),NA())</f>
        <v>#N/A</v>
      </c>
      <c r="Y17" s="99" t="e">
        <f ca="true">+IF(AND(ISNUMBER(OFFSET('Sanitation Data'!$D$11,0,10*ROW('Sanitation Data'!D11))),'Data Summary'!CN17="Yes"),OFFSET('Sanitation Data'!$D$11,0,10*ROW('Sanitation Data'!D11)),NA())</f>
        <v>#N/A</v>
      </c>
      <c r="Z17" s="99" t="e">
        <f ca="true">+IF(AND(ISNUMBER(OFFSET('Sanitation Data'!$D$12,0,10*ROW('Sanitation Data'!D11))),'Data Summary'!CO17="Yes"),OFFSET('Sanitation Data'!$D$12,0,10*ROW('Sanitation Data'!D11)),NA())</f>
        <v>#N/A</v>
      </c>
      <c r="AA17" s="99" t="e">
        <f ca="true">+IF(AND(ISNUMBER(OFFSET('Sanitation Data'!$E$4,0,10*ROW('Sanitation Data'!E11))),'Data Summary'!CP17="Yes"),100-OFFSET('Sanitation Data'!$E$4,0,10*ROW('Sanitation Data'!E11)),NA())</f>
        <v>#N/A</v>
      </c>
      <c r="AB17" s="99" t="e">
        <f ca="true">+IF(AND(ISNUMBER(OFFSET('Sanitation Data'!$E$6,0,10*ROW('Sanitation Data'!E11))),'Data Summary'!CQ17="Yes"),OFFSET('Sanitation Data'!$E$6,0,10*ROW('Sanitation Data'!E11)),NA())</f>
        <v>#N/A</v>
      </c>
      <c r="AC17" s="99" t="e">
        <f ca="true">+IF(AND(ISNUMBER(OFFSET('Sanitation Data'!$E$10,0,10*ROW('Sanitation Data'!E11))),'Data Summary'!CR17="Yes"),OFFSET('Sanitation Data'!$E$10,0,10*ROW('Sanitation Data'!E11)),NA())</f>
        <v>#N/A</v>
      </c>
      <c r="AD17" s="99" t="e">
        <f ca="true">+IF(AND(ISNUMBER(OFFSET('Sanitation Data'!$E$11,0,10*ROW('Sanitation Data'!E11))),'Data Summary'!CS17="Yes"),OFFSET('Sanitation Data'!$E$11,0,10*ROW('Sanitation Data'!E11)),NA())</f>
        <v>#N/A</v>
      </c>
      <c r="AE17" s="99" t="e">
        <f ca="true">+IF(AND(ISNUMBER(OFFSET('Sanitation Data'!$E$12,0,10*ROW('Sanitation Data'!E11))),'Data Summary'!CT17="Yes"),OFFSET('Sanitation Data'!$E$12,0,10*ROW('Sanitation Data'!E11)),NA())</f>
        <v>#N/A</v>
      </c>
      <c r="AF17" s="99" t="e">
        <f ca="true">+IF(AND(ISNUMBER(OFFSET('Sanitation Data'!$F$4,0,10*ROW('Sanitation Data'!F11))),'Data Summary'!CU17="Yes"),100-OFFSET('Sanitation Data'!$F$4,0,10*ROW('Sanitation Data'!F11)),NA())</f>
        <v>#N/A</v>
      </c>
      <c r="AG17" s="99">
        <f ca="true">+IF(AND(ISNUMBER(OFFSET('Sanitation Data'!$F$6,0,10*ROW('Sanitation Data'!F11))),'Data Summary'!CV17="Yes"),OFFSET('Sanitation Data'!$F$6,0,10*ROW('Sanitation Data'!F11)),NA())</f>
        <v>71.681399999999996</v>
      </c>
      <c r="AH17" s="99" t="e">
        <f ca="true">+IF(AND(ISNUMBER(OFFSET('Sanitation Data'!$F$10,0,10*ROW('Sanitation Data'!F11))),'Data Summary'!CW17="Yes"),OFFSET('Sanitation Data'!$F$10,0,10*ROW('Sanitation Data'!F11)),NA())</f>
        <v>#N/A</v>
      </c>
      <c r="AI17" s="99">
        <f ca="true">+IF(AND(ISNUMBER(OFFSET('Sanitation Data'!$F$11,0,10*ROW('Sanitation Data'!F11))),'Data Summary'!CX17="Yes"),OFFSET('Sanitation Data'!$F$11,0,10*ROW('Sanitation Data'!F11)),NA())</f>
        <v>55.899700000000003</v>
      </c>
      <c r="AJ17" s="99" t="e">
        <f ca="true">+IF(AND(ISNUMBER(OFFSET('Sanitation Data'!$F$12,0,10*ROW('Sanitation Data'!F11))),'Data Summary'!CY17="Yes"),OFFSET('Sanitation Data'!$F$12,0,10*ROW('Sanitation Data'!F11)),NA())</f>
        <v>#N/A</v>
      </c>
      <c r="AK17" s="99" t="e">
        <f ca="true">+IF(AND(ISNUMBER(OFFSET('Sanitation Data'!$G$4,0,10*ROW('Sanitation Data'!G11))),'Data Summary'!CZ17="Yes"),100-OFFSET('Sanitation Data'!$G$4,0,10*ROW('Sanitation Data'!G11)),NA())</f>
        <v>#N/A</v>
      </c>
      <c r="AL17" s="99" t="e">
        <f ca="true">+IF(AND(ISNUMBER(OFFSET('Sanitation Data'!$G$6,0,10*ROW('Sanitation Data'!G11))),'Data Summary'!DA17="Yes"),OFFSET('Sanitation Data'!$G$6,0,10*ROW('Sanitation Data'!G11)),NA())</f>
        <v>#N/A</v>
      </c>
      <c r="AM17" s="99" t="e">
        <f ca="true">+IF(AND(ISNUMBER(OFFSET('Sanitation Data'!$G$10,0,10*ROW('Sanitation Data'!G11))),'Data Summary'!DB17="Yes"),OFFSET('Sanitation Data'!$G$10,0,10*ROW('Sanitation Data'!G11)),NA())</f>
        <v>#N/A</v>
      </c>
      <c r="AN17" s="99" t="e">
        <f ca="true">+IF(AND(ISNUMBER(OFFSET('Sanitation Data'!$G$11,0,10*ROW('Sanitation Data'!G11))),'Data Summary'!DC17="Yes"),OFFSET('Sanitation Data'!$G$11,0,10*ROW('Sanitation Data'!G11)),NA())</f>
        <v>#N/A</v>
      </c>
      <c r="AO17" s="99" t="e">
        <f ca="true">+IF(AND(ISNUMBER(OFFSET('Sanitation Data'!$G$12,0,10*ROW('Sanitation Data'!G11))),'Data Summary'!DD17="Yes"),OFFSET('Sanitation Data'!$G$12,0,10*ROW('Sanitation Data'!G11)),NA())</f>
        <v>#N/A</v>
      </c>
      <c r="AP17" s="99" t="e">
        <f ca="true">+IF(AND(ISNUMBER(OFFSET('Sanitation Data'!$H$4,0,10*ROW('Sanitation Data'!H11))),'Data Summary'!DE17="Yes"),100-OFFSET('Sanitation Data'!$H$4,0,10*ROW('Sanitation Data'!H11)),NA())</f>
        <v>#N/A</v>
      </c>
      <c r="AQ17" s="99" t="e">
        <f ca="true">+IF(AND(ISNUMBER(OFFSET('Sanitation Data'!$H$6,0,10*ROW('Sanitation Data'!H11))),'Data Summary'!DF17="Yes"),OFFSET('Sanitation Data'!$H$6,0,10*ROW('Sanitation Data'!H11)),NA())</f>
        <v>#N/A</v>
      </c>
      <c r="AR17" s="99" t="e">
        <f ca="true">+IF(AND(ISNUMBER(OFFSET('Sanitation Data'!$H$10,0,10*ROW('Sanitation Data'!H11))),'Data Summary'!DG17="Yes"),OFFSET('Sanitation Data'!$H$10,0,10*ROW('Sanitation Data'!H11)),NA())</f>
        <v>#N/A</v>
      </c>
      <c r="AS17" s="99" t="e">
        <f ca="true">+IF(AND(ISNUMBER(OFFSET('Sanitation Data'!$H$11,0,10*ROW('Sanitation Data'!H11))),'Data Summary'!DH17="Yes"),OFFSET('Sanitation Data'!$H$11,0,10*ROW('Sanitation Data'!H11)),NA())</f>
        <v>#N/A</v>
      </c>
      <c r="AT17" s="99" t="e">
        <f ca="true">+IF(AND(ISNUMBER(OFFSET('Sanitation Data'!$H$12,0,10*ROW('Sanitation Data'!H11))),'Data Summary'!DI17="Yes"),OFFSET('Sanitation Data'!$H$12,0,10*ROW('Sanitation Data'!H11)),NA())</f>
        <v>#N/A</v>
      </c>
      <c r="AU17" s="99" t="e">
        <f ca="true">+IF(AND(ISNUMBER(OFFSET('Sanitation Data'!$I$4,0,10*ROW('Sanitation Data'!I11))),'Data Summary'!DJ17="Yes"),100-OFFSET('Sanitation Data'!$I$4,0,10*ROW('Sanitation Data'!I11)),NA())</f>
        <v>#N/A</v>
      </c>
      <c r="AV17" s="99" t="e">
        <f ca="true">+IF(AND(ISNUMBER(OFFSET('Sanitation Data'!$I$6,0,10*ROW('Sanitation Data'!I11))),'Data Summary'!DK17="Yes"),OFFSET('Sanitation Data'!$I$6,0,10*ROW('Sanitation Data'!I11)),NA())</f>
        <v>#N/A</v>
      </c>
      <c r="AW17" s="99" t="e">
        <f ca="true">+IF(AND(ISNUMBER(OFFSET('Sanitation Data'!$I$10,0,10*ROW('Sanitation Data'!I11))),'Data Summary'!DL17="Yes"),OFFSET('Sanitation Data'!$I$10,0,10*ROW('Sanitation Data'!I11)),NA())</f>
        <v>#N/A</v>
      </c>
      <c r="AX17" s="99" t="e">
        <f ca="true">+IF(AND(ISNUMBER(OFFSET('Sanitation Data'!$I$11,0,10*ROW('Sanitation Data'!I11))),'Data Summary'!DM17="Yes"),OFFSET('Sanitation Data'!$I$11,0,10*ROW('Sanitation Data'!I11)),NA())</f>
        <v>#N/A</v>
      </c>
      <c r="AY17" s="99" t="e">
        <f ca="true">+IF(AND(ISNUMBER(OFFSET('Sanitation Data'!$I$12,0,10*ROW('Sanitation Data'!I11))),'Data Summary'!DN17="Yes"),OFFSET('Sanitation Data'!$I$12,0,10*ROW('Sanitation Data'!I11)),NA())</f>
        <v>#N/A</v>
      </c>
      <c r="AZ17" s="100" t="e">
        <f ca="true">+IF(AND(ISNUMBER(OFFSET('Hygiene Data'!$D$5,0,10*ROW('Hygiene Data'!D11))),'Data Summary'!DO17="Yes"),OFFSET('Hygiene Data'!$D$5,0,10*ROW('Hygiene Data'!D11)),NA())</f>
        <v>#N/A</v>
      </c>
      <c r="BA17" s="100" t="e">
        <f ca="true">+IF(AND(ISNUMBER(OFFSET('Hygiene Data'!$D$7,0,10*ROW('Hygiene Data'!D11))),'Data Summary'!DP17="Yes"),OFFSET('Hygiene Data'!$D$7,0,10*ROW('Hygiene Data'!D11)),NA())</f>
        <v>#N/A</v>
      </c>
      <c r="BB17" s="100" t="e">
        <f ca="true">+IF(AND(ISNUMBER(OFFSET('Hygiene Data'!$D$9,0,10*ROW('Hygiene Data'!D11))),'Data Summary'!DQ17="Yes"),OFFSET('Hygiene Data'!$D$9,0,10*ROW('Hygiene Data'!D11)),NA())</f>
        <v>#N/A</v>
      </c>
      <c r="BC17" s="100" t="e">
        <f ca="true">+IF(AND(ISNUMBER(OFFSET('Hygiene Data'!$E$5,0,10*ROW('Hygiene Data'!E11))),'Data Summary'!DR17="Yes"),OFFSET('Hygiene Data'!$E$5,0,10*ROW('Hygiene Data'!E11)),NA())</f>
        <v>#N/A</v>
      </c>
      <c r="BD17" s="100" t="e">
        <f ca="true">+IF(AND(ISNUMBER(OFFSET('Hygiene Data'!$E$7,0,10*ROW('Hygiene Data'!E11))),'Data Summary'!DS17="Yes"),OFFSET('Hygiene Data'!$E$7,0,10*ROW('Hygiene Data'!E11)),NA())</f>
        <v>#N/A</v>
      </c>
      <c r="BE17" s="100" t="e">
        <f ca="true">+IF(AND(ISNUMBER(OFFSET('Hygiene Data'!$E$9,0,10*ROW('Hygiene Data'!E11))),'Data Summary'!DT17="Yes"),OFFSET('Hygiene Data'!$E$9,0,10*ROW('Hygiene Data'!E11)),NA())</f>
        <v>#N/A</v>
      </c>
      <c r="BF17" s="100" t="e">
        <f ca="true">+IF(AND(ISNUMBER(OFFSET('Hygiene Data'!$F$5,0,10*ROW('Hygiene Data'!F11))),'Data Summary'!DU17="Yes"),OFFSET('Hygiene Data'!$F$5,0,10*ROW('Hygiene Data'!F11)),NA())</f>
        <v>#N/A</v>
      </c>
      <c r="BG17" s="100" t="e">
        <f ca="true">+IF(AND(ISNUMBER(OFFSET('Hygiene Data'!$F$7,0,10*ROW('Hygiene Data'!F11))),'Data Summary'!DV17="Yes"),OFFSET('Hygiene Data'!$F$7,0,10*ROW('Hygiene Data'!F11)),NA())</f>
        <v>#N/A</v>
      </c>
      <c r="BH17" s="100">
        <f ca="true">+IF(AND(ISNUMBER(OFFSET('Hygiene Data'!$F$9,0,10*ROW('Hygiene Data'!F11))),'Data Summary'!DW17="Yes"),OFFSET('Hygiene Data'!$F$9,0,10*ROW('Hygiene Data'!F11)),NA())</f>
        <v>68.584100000000007</v>
      </c>
      <c r="BI17" s="100" t="e">
        <f ca="true">+IF(AND(ISNUMBER(OFFSET('Hygiene Data'!$G$5,0,10*ROW('Hygiene Data'!G11))),'Data Summary'!DX17="Yes"),OFFSET('Hygiene Data'!$G$5,0,10*ROW('Hygiene Data'!G11)),NA())</f>
        <v>#N/A</v>
      </c>
      <c r="BJ17" s="100" t="e">
        <f ca="true">+IF(AND(ISNUMBER(OFFSET('Hygiene Data'!$G$7,0,10*ROW('Hygiene Data'!G11))),'Data Summary'!DY17="Yes"),OFFSET('Hygiene Data'!$G$7,0,10*ROW('Hygiene Data'!G11)),NA())</f>
        <v>#N/A</v>
      </c>
      <c r="BK17" s="100" t="e">
        <f ca="true">+IF(AND(ISNUMBER(OFFSET('Hygiene Data'!$G$9,0,10*ROW('Hygiene Data'!G11))),'Data Summary'!DZ17="Yes"),OFFSET('Hygiene Data'!$G$9,0,10*ROW('Hygiene Data'!G11)),NA())</f>
        <v>#N/A</v>
      </c>
      <c r="BL17" s="100" t="e">
        <f ca="true">+IF(AND(ISNUMBER(OFFSET('Hygiene Data'!$H$5,0,10*ROW('Hygiene Data'!H11))),'Data Summary'!EA17="Yes"),OFFSET('Hygiene Data'!$H$5,0,10*ROW('Hygiene Data'!H11)),NA())</f>
        <v>#N/A</v>
      </c>
      <c r="BM17" s="100" t="e">
        <f ca="true">+IF(AND(ISNUMBER(OFFSET('Hygiene Data'!$H$7,0,10*ROW('Hygiene Data'!H11))),'Data Summary'!EB17="Yes"),OFFSET('Hygiene Data'!$H$7,0,10*ROW('Hygiene Data'!H11)),NA())</f>
        <v>#N/A</v>
      </c>
      <c r="BN17" s="100" t="e">
        <f ca="true">+IF(AND(ISNUMBER(OFFSET('Hygiene Data'!$H$9,0,10*ROW('Hygiene Data'!H11))),'Data Summary'!EC17="Yes"),OFFSET('Hygiene Data'!$H$9,0,10*ROW('Hygiene Data'!H11)),NA())</f>
        <v>#N/A</v>
      </c>
      <c r="BO17" s="100" t="e">
        <f ca="true">+IF(AND(ISNUMBER(OFFSET('Hygiene Data'!$I$5,0,10*ROW('Hygiene Data'!I11))),'Data Summary'!ED17="Yes"),OFFSET('Hygiene Data'!$I$5,0,10*ROW('Hygiene Data'!I11)),NA())</f>
        <v>#N/A</v>
      </c>
      <c r="BP17" s="100" t="e">
        <f ca="true">+IF(AND(ISNUMBER(OFFSET('Hygiene Data'!$I$7,0,10*ROW('Hygiene Data'!I11))),'Data Summary'!EE17="Yes"),OFFSET('Hygiene Data'!$I$7,0,10*ROW('Hygiene Data'!I11)),NA())</f>
        <v>#N/A</v>
      </c>
      <c r="BQ17" s="100" t="e">
        <f ca="true">+IF(AND(ISNUMBER(OFFSET('Hygiene Data'!$I$9,0,10*ROW('Hygiene Data'!I11))),'Data Summary'!EF17="Yes"),OFFSET('Hygiene Data'!$I$9,0,10*ROW('Hygiene Data'!I11)),NA())</f>
        <v>#N/A</v>
      </c>
    </row>
    <row xmlns:x14ac="http://schemas.microsoft.com/office/spreadsheetml/2009/9/ac" r="18" x14ac:dyDescent="0.2">
      <c r="A18" s="332" t="e">
        <f ca="true">+RIGHT('Data Summary'!A18,LEN('Data Summary'!A18)-9)</f>
        <v>#VALUE!</v>
      </c>
      <c r="B18" s="38" t="str">
        <f ca="true">+IF(ISTEXT('Data Summary'!B18),'Data Summary'!B18,"")</f>
        <v/>
      </c>
      <c r="C18" s="331" t="e">
        <f ca="true">+VALUE('Data Summary'!C18)</f>
        <v>#VALUE!</v>
      </c>
      <c r="D18" s="98" t="e">
        <f ca="true">+IF(AND(ISNUMBER(OFFSET('Water Data'!$D$4,0,10*ROW('Water Data'!D12))),'Data Summary'!BS18="Yes"),100-OFFSET('Water Data'!$D$4,0,10*ROW('Water Data'!D12)),NA())</f>
        <v>#N/A</v>
      </c>
      <c r="E18" s="98" t="e">
        <f ca="true">+IF(AND(ISNUMBER(OFFSET('Water Data'!$D$6,0,10*ROW('Water Data'!D12))),'Data Summary'!BT18="Yes"),OFFSET('Water Data'!$D$6,0,10*ROW('Water Data'!D12)),NA())</f>
        <v>#N/A</v>
      </c>
      <c r="F18" s="98" t="e">
        <f ca="true">+IF(AND(ISNUMBER(OFFSET('Water Data'!$D$9,0,10*ROW('Water Data'!D12))),'Data Summary'!BU18="Yes"),OFFSET('Water Data'!$D$9,0,10*ROW('Water Data'!D12)),NA())</f>
        <v>#N/A</v>
      </c>
      <c r="G18" s="98" t="e">
        <f ca="true">+IF(AND(ISNUMBER(OFFSET('Water Data'!$E$4,0,10*ROW('Water Data'!E12))),'Data Summary'!BV18="Yes"),100-OFFSET('Water Data'!$E$4,0,10*ROW('Water Data'!E12)),NA())</f>
        <v>#N/A</v>
      </c>
      <c r="H18" s="98" t="e">
        <f ca="true">+IF(AND(ISNUMBER(OFFSET('Water Data'!$E$6,0,10*ROW('Water Data'!E12))),'Data Summary'!BW18="Yes"),OFFSET('Water Data'!$E$6,0,10*ROW('Water Data'!E12)),NA())</f>
        <v>#N/A</v>
      </c>
      <c r="I18" s="98" t="e">
        <f ca="true">+IF(AND(ISNUMBER(OFFSET('Water Data'!$E$9,0,10*ROW('Water Data'!E12))),'Data Summary'!BX18="Yes"),OFFSET('Water Data'!$E$9,0,10*ROW('Water Data'!E12)),NA())</f>
        <v>#N/A</v>
      </c>
      <c r="J18" s="98" t="e">
        <f ca="true">+IF(AND(ISNUMBER(OFFSET('Water Data'!$F$4,0,10*ROW('Water Data'!F12))),'Data Summary'!BY18="Yes"),100-OFFSET('Water Data'!$F$4,0,10*ROW('Water Data'!F12)),NA())</f>
        <v>#N/A</v>
      </c>
      <c r="K18" s="98" t="e">
        <f ca="true">+IF(AND(ISNUMBER(OFFSET('Water Data'!$F$6,0,10*ROW('Water Data'!F12))),'Data Summary'!BZ18="Yes"),OFFSET('Water Data'!$F$6,0,10*ROW('Water Data'!F12)),NA())</f>
        <v>#N/A</v>
      </c>
      <c r="L18" s="98" t="e">
        <f ca="true">+IF(AND(ISNUMBER(OFFSET('Water Data'!$F$9,0,10*ROW('Water Data'!F12))),'Data Summary'!CA18="Yes"),OFFSET('Water Data'!$F$9,0,10*ROW('Water Data'!F12)),NA())</f>
        <v>#N/A</v>
      </c>
      <c r="M18" s="98" t="e">
        <f ca="true">+IF(AND(ISNUMBER(OFFSET('Water Data'!$G$4,0,10*ROW('Water Data'!G12))),'Data Summary'!CB18="Yes"),100-OFFSET('Water Data'!$G$4,0,10*ROW('Water Data'!G12)),NA())</f>
        <v>#N/A</v>
      </c>
      <c r="N18" s="98" t="e">
        <f ca="true">+IF(AND(ISNUMBER(OFFSET('Water Data'!$G$6,0,10*ROW('Water Data'!G12))),'Data Summary'!CC18="Yes"),OFFSET('Water Data'!$G$6,0,10*ROW('Water Data'!G12)),NA())</f>
        <v>#N/A</v>
      </c>
      <c r="O18" s="98" t="e">
        <f ca="true">+IF(AND(ISNUMBER(OFFSET('Water Data'!$G$9,0,10*ROW('Water Data'!G12))),'Data Summary'!CD18="Yes"),OFFSET('Water Data'!$G$9,0,10*ROW('Water Data'!G12)),NA())</f>
        <v>#N/A</v>
      </c>
      <c r="P18" s="98" t="e">
        <f ca="true">+IF(AND(ISNUMBER(OFFSET('Water Data'!$H$4,0,10*ROW('Water Data'!H12))),'Data Summary'!CE18="Yes"),100-OFFSET('Water Data'!$H$4,0,10*ROW('Water Data'!H12)),NA())</f>
        <v>#N/A</v>
      </c>
      <c r="Q18" s="98" t="e">
        <f ca="true">+IF(AND(ISNUMBER(OFFSET('Water Data'!$H$6,0,10*ROW('Water Data'!H12))),'Data Summary'!CF18="Yes"),OFFSET('Water Data'!$H$6,0,10*ROW('Water Data'!H12)),NA())</f>
        <v>#N/A</v>
      </c>
      <c r="R18" s="98" t="e">
        <f ca="true">+IF(AND(ISNUMBER(OFFSET('Water Data'!$H$9,0,10*ROW('Water Data'!H12))),'Data Summary'!CG18="Yes"),OFFSET('Water Data'!$H$9,0,10*ROW('Water Data'!H12)),NA())</f>
        <v>#N/A</v>
      </c>
      <c r="S18" s="98" t="e">
        <f ca="true">+IF(AND(ISNUMBER(OFFSET('Water Data'!$I$4,0,10*ROW('Water Data'!I12))),'Data Summary'!CH18="Yes"),100-OFFSET('Water Data'!$I$4,0,10*ROW('Water Data'!I12)),NA())</f>
        <v>#N/A</v>
      </c>
      <c r="T18" s="98" t="e">
        <f ca="true">+IF(AND(ISNUMBER(OFFSET('Water Data'!$I$6,0,10*ROW('Water Data'!I12))),'Data Summary'!CI18="Yes"),OFFSET('Water Data'!$I$6,0,10*ROW('Water Data'!I12)),NA())</f>
        <v>#N/A</v>
      </c>
      <c r="U18" s="98" t="e">
        <f ca="true">+IF(AND(ISNUMBER(OFFSET('Water Data'!$I$9,0,10*ROW('Water Data'!I12))),'Data Summary'!CJ18="Yes"),OFFSET('Water Data'!$I$9,0,10*ROW('Water Data'!I12)),NA())</f>
        <v>#N/A</v>
      </c>
      <c r="V18" s="99" t="e">
        <f ca="true">+IF(AND(ISNUMBER(OFFSET('Sanitation Data'!$D$4,0,10*ROW('Sanitation Data'!D12))),'Data Summary'!CK18="Yes"),100-OFFSET('Sanitation Data'!$D$4,0,10*ROW('Sanitation Data'!D12)),NA())</f>
        <v>#N/A</v>
      </c>
      <c r="W18" s="99" t="e">
        <f ca="true">+IF(AND(ISNUMBER(OFFSET('Sanitation Data'!$D$6,0,10*ROW('Sanitation Data'!D12))),'Data Summary'!CL18="Yes"),OFFSET('Sanitation Data'!$D$6,0,10*ROW('Sanitation Data'!D12)),NA())</f>
        <v>#N/A</v>
      </c>
      <c r="X18" s="99" t="e">
        <f ca="true">+IF(AND(ISNUMBER(OFFSET('Sanitation Data'!$D$10,0,10*ROW('Sanitation Data'!D12))),'Data Summary'!CM18="Yes"),OFFSET('Sanitation Data'!$D$10,0,10*ROW('Sanitation Data'!D12)),NA())</f>
        <v>#N/A</v>
      </c>
      <c r="Y18" s="99" t="e">
        <f ca="true">+IF(AND(ISNUMBER(OFFSET('Sanitation Data'!$D$11,0,10*ROW('Sanitation Data'!D12))),'Data Summary'!CN18="Yes"),OFFSET('Sanitation Data'!$D$11,0,10*ROW('Sanitation Data'!D12)),NA())</f>
        <v>#N/A</v>
      </c>
      <c r="Z18" s="99" t="e">
        <f ca="true">+IF(AND(ISNUMBER(OFFSET('Sanitation Data'!$D$12,0,10*ROW('Sanitation Data'!D12))),'Data Summary'!CO18="Yes"),OFFSET('Sanitation Data'!$D$12,0,10*ROW('Sanitation Data'!D12)),NA())</f>
        <v>#N/A</v>
      </c>
      <c r="AA18" s="99" t="e">
        <f ca="true">+IF(AND(ISNUMBER(OFFSET('Sanitation Data'!$E$4,0,10*ROW('Sanitation Data'!E12))),'Data Summary'!CP18="Yes"),100-OFFSET('Sanitation Data'!$E$4,0,10*ROW('Sanitation Data'!E12)),NA())</f>
        <v>#N/A</v>
      </c>
      <c r="AB18" s="99" t="e">
        <f ca="true">+IF(AND(ISNUMBER(OFFSET('Sanitation Data'!$E$6,0,10*ROW('Sanitation Data'!E12))),'Data Summary'!CQ18="Yes"),OFFSET('Sanitation Data'!$E$6,0,10*ROW('Sanitation Data'!E12)),NA())</f>
        <v>#N/A</v>
      </c>
      <c r="AC18" s="99" t="e">
        <f ca="true">+IF(AND(ISNUMBER(OFFSET('Sanitation Data'!$E$10,0,10*ROW('Sanitation Data'!E12))),'Data Summary'!CR18="Yes"),OFFSET('Sanitation Data'!$E$10,0,10*ROW('Sanitation Data'!E12)),NA())</f>
        <v>#N/A</v>
      </c>
      <c r="AD18" s="99" t="e">
        <f ca="true">+IF(AND(ISNUMBER(OFFSET('Sanitation Data'!$E$11,0,10*ROW('Sanitation Data'!E12))),'Data Summary'!CS18="Yes"),OFFSET('Sanitation Data'!$E$11,0,10*ROW('Sanitation Data'!E12)),NA())</f>
        <v>#N/A</v>
      </c>
      <c r="AE18" s="99" t="e">
        <f ca="true">+IF(AND(ISNUMBER(OFFSET('Sanitation Data'!$E$12,0,10*ROW('Sanitation Data'!E12))),'Data Summary'!CT18="Yes"),OFFSET('Sanitation Data'!$E$12,0,10*ROW('Sanitation Data'!E12)),NA())</f>
        <v>#N/A</v>
      </c>
      <c r="AF18" s="99" t="e">
        <f ca="true">+IF(AND(ISNUMBER(OFFSET('Sanitation Data'!$F$4,0,10*ROW('Sanitation Data'!F12))),'Data Summary'!CU18="Yes"),100-OFFSET('Sanitation Data'!$F$4,0,10*ROW('Sanitation Data'!F12)),NA())</f>
        <v>#N/A</v>
      </c>
      <c r="AG18" s="99" t="e">
        <f ca="true">+IF(AND(ISNUMBER(OFFSET('Sanitation Data'!$F$6,0,10*ROW('Sanitation Data'!F12))),'Data Summary'!CV18="Yes"),OFFSET('Sanitation Data'!$F$6,0,10*ROW('Sanitation Data'!F12)),NA())</f>
        <v>#N/A</v>
      </c>
      <c r="AH18" s="99" t="e">
        <f ca="true">+IF(AND(ISNUMBER(OFFSET('Sanitation Data'!$F$10,0,10*ROW('Sanitation Data'!F12))),'Data Summary'!CW18="Yes"),OFFSET('Sanitation Data'!$F$10,0,10*ROW('Sanitation Data'!F12)),NA())</f>
        <v>#N/A</v>
      </c>
      <c r="AI18" s="99" t="e">
        <f ca="true">+IF(AND(ISNUMBER(OFFSET('Sanitation Data'!$F$11,0,10*ROW('Sanitation Data'!F12))),'Data Summary'!CX18="Yes"),OFFSET('Sanitation Data'!$F$11,0,10*ROW('Sanitation Data'!F12)),NA())</f>
        <v>#N/A</v>
      </c>
      <c r="AJ18" s="99" t="e">
        <f ca="true">+IF(AND(ISNUMBER(OFFSET('Sanitation Data'!$F$12,0,10*ROW('Sanitation Data'!F12))),'Data Summary'!CY18="Yes"),OFFSET('Sanitation Data'!$F$12,0,10*ROW('Sanitation Data'!F12)),NA())</f>
        <v>#N/A</v>
      </c>
      <c r="AK18" s="99" t="e">
        <f ca="true">+IF(AND(ISNUMBER(OFFSET('Sanitation Data'!$G$4,0,10*ROW('Sanitation Data'!G12))),'Data Summary'!CZ18="Yes"),100-OFFSET('Sanitation Data'!$G$4,0,10*ROW('Sanitation Data'!G12)),NA())</f>
        <v>#N/A</v>
      </c>
      <c r="AL18" s="99" t="e">
        <f ca="true">+IF(AND(ISNUMBER(OFFSET('Sanitation Data'!$G$6,0,10*ROW('Sanitation Data'!G12))),'Data Summary'!DA18="Yes"),OFFSET('Sanitation Data'!$G$6,0,10*ROW('Sanitation Data'!G12)),NA())</f>
        <v>#N/A</v>
      </c>
      <c r="AM18" s="99" t="e">
        <f ca="true">+IF(AND(ISNUMBER(OFFSET('Sanitation Data'!$G$10,0,10*ROW('Sanitation Data'!G12))),'Data Summary'!DB18="Yes"),OFFSET('Sanitation Data'!$G$10,0,10*ROW('Sanitation Data'!G12)),NA())</f>
        <v>#N/A</v>
      </c>
      <c r="AN18" s="99" t="e">
        <f ca="true">+IF(AND(ISNUMBER(OFFSET('Sanitation Data'!$G$11,0,10*ROW('Sanitation Data'!G12))),'Data Summary'!DC18="Yes"),OFFSET('Sanitation Data'!$G$11,0,10*ROW('Sanitation Data'!G12)),NA())</f>
        <v>#N/A</v>
      </c>
      <c r="AO18" s="99" t="e">
        <f ca="true">+IF(AND(ISNUMBER(OFFSET('Sanitation Data'!$G$12,0,10*ROW('Sanitation Data'!G12))),'Data Summary'!DD18="Yes"),OFFSET('Sanitation Data'!$G$12,0,10*ROW('Sanitation Data'!G12)),NA())</f>
        <v>#N/A</v>
      </c>
      <c r="AP18" s="99" t="e">
        <f ca="true">+IF(AND(ISNUMBER(OFFSET('Sanitation Data'!$H$4,0,10*ROW('Sanitation Data'!H12))),'Data Summary'!DE18="Yes"),100-OFFSET('Sanitation Data'!$H$4,0,10*ROW('Sanitation Data'!H12)),NA())</f>
        <v>#N/A</v>
      </c>
      <c r="AQ18" s="99" t="e">
        <f ca="true">+IF(AND(ISNUMBER(OFFSET('Sanitation Data'!$H$6,0,10*ROW('Sanitation Data'!H12))),'Data Summary'!DF18="Yes"),OFFSET('Sanitation Data'!$H$6,0,10*ROW('Sanitation Data'!H12)),NA())</f>
        <v>#N/A</v>
      </c>
      <c r="AR18" s="99" t="e">
        <f ca="true">+IF(AND(ISNUMBER(OFFSET('Sanitation Data'!$H$10,0,10*ROW('Sanitation Data'!H12))),'Data Summary'!DG18="Yes"),OFFSET('Sanitation Data'!$H$10,0,10*ROW('Sanitation Data'!H12)),NA())</f>
        <v>#N/A</v>
      </c>
      <c r="AS18" s="99" t="e">
        <f ca="true">+IF(AND(ISNUMBER(OFFSET('Sanitation Data'!$H$11,0,10*ROW('Sanitation Data'!H12))),'Data Summary'!DH18="Yes"),OFFSET('Sanitation Data'!$H$11,0,10*ROW('Sanitation Data'!H12)),NA())</f>
        <v>#N/A</v>
      </c>
      <c r="AT18" s="99" t="e">
        <f ca="true">+IF(AND(ISNUMBER(OFFSET('Sanitation Data'!$H$12,0,10*ROW('Sanitation Data'!H12))),'Data Summary'!DI18="Yes"),OFFSET('Sanitation Data'!$H$12,0,10*ROW('Sanitation Data'!H12)),NA())</f>
        <v>#N/A</v>
      </c>
      <c r="AU18" s="99" t="e">
        <f ca="true">+IF(AND(ISNUMBER(OFFSET('Sanitation Data'!$I$4,0,10*ROW('Sanitation Data'!I12))),'Data Summary'!DJ18="Yes"),100-OFFSET('Sanitation Data'!$I$4,0,10*ROW('Sanitation Data'!I12)),NA())</f>
        <v>#N/A</v>
      </c>
      <c r="AV18" s="99" t="e">
        <f ca="true">+IF(AND(ISNUMBER(OFFSET('Sanitation Data'!$I$6,0,10*ROW('Sanitation Data'!I12))),'Data Summary'!DK18="Yes"),OFFSET('Sanitation Data'!$I$6,0,10*ROW('Sanitation Data'!I12)),NA())</f>
        <v>#N/A</v>
      </c>
      <c r="AW18" s="99" t="e">
        <f ca="true">+IF(AND(ISNUMBER(OFFSET('Sanitation Data'!$I$10,0,10*ROW('Sanitation Data'!I12))),'Data Summary'!DL18="Yes"),OFFSET('Sanitation Data'!$I$10,0,10*ROW('Sanitation Data'!I12)),NA())</f>
        <v>#N/A</v>
      </c>
      <c r="AX18" s="99" t="e">
        <f ca="true">+IF(AND(ISNUMBER(OFFSET('Sanitation Data'!$I$11,0,10*ROW('Sanitation Data'!I12))),'Data Summary'!DM18="Yes"),OFFSET('Sanitation Data'!$I$11,0,10*ROW('Sanitation Data'!I12)),NA())</f>
        <v>#N/A</v>
      </c>
      <c r="AY18" s="99" t="e">
        <f ca="true">+IF(AND(ISNUMBER(OFFSET('Sanitation Data'!$I$12,0,10*ROW('Sanitation Data'!I12))),'Data Summary'!DN18="Yes"),OFFSET('Sanitation Data'!$I$12,0,10*ROW('Sanitation Data'!I12)),NA())</f>
        <v>#N/A</v>
      </c>
      <c r="AZ18" s="100" t="e">
        <f ca="true">+IF(AND(ISNUMBER(OFFSET('Hygiene Data'!$D$5,0,10*ROW('Hygiene Data'!D12))),'Data Summary'!DO18="Yes"),OFFSET('Hygiene Data'!$D$5,0,10*ROW('Hygiene Data'!D12)),NA())</f>
        <v>#N/A</v>
      </c>
      <c r="BA18" s="100" t="e">
        <f ca="true">+IF(AND(ISNUMBER(OFFSET('Hygiene Data'!$D$7,0,10*ROW('Hygiene Data'!D12))),'Data Summary'!DP18="Yes"),OFFSET('Hygiene Data'!$D$7,0,10*ROW('Hygiene Data'!D12)),NA())</f>
        <v>#N/A</v>
      </c>
      <c r="BB18" s="100" t="e">
        <f ca="true">+IF(AND(ISNUMBER(OFFSET('Hygiene Data'!$D$9,0,10*ROW('Hygiene Data'!D12))),'Data Summary'!DQ18="Yes"),OFFSET('Hygiene Data'!$D$9,0,10*ROW('Hygiene Data'!D12)),NA())</f>
        <v>#N/A</v>
      </c>
      <c r="BC18" s="100" t="e">
        <f ca="true">+IF(AND(ISNUMBER(OFFSET('Hygiene Data'!$E$5,0,10*ROW('Hygiene Data'!E12))),'Data Summary'!DR18="Yes"),OFFSET('Hygiene Data'!$E$5,0,10*ROW('Hygiene Data'!E12)),NA())</f>
        <v>#N/A</v>
      </c>
      <c r="BD18" s="100" t="e">
        <f ca="true">+IF(AND(ISNUMBER(OFFSET('Hygiene Data'!$E$7,0,10*ROW('Hygiene Data'!E12))),'Data Summary'!DS18="Yes"),OFFSET('Hygiene Data'!$E$7,0,10*ROW('Hygiene Data'!E12)),NA())</f>
        <v>#N/A</v>
      </c>
      <c r="BE18" s="100" t="e">
        <f ca="true">+IF(AND(ISNUMBER(OFFSET('Hygiene Data'!$E$9,0,10*ROW('Hygiene Data'!E12))),'Data Summary'!DT18="Yes"),OFFSET('Hygiene Data'!$E$9,0,10*ROW('Hygiene Data'!E12)),NA())</f>
        <v>#N/A</v>
      </c>
      <c r="BF18" s="100" t="e">
        <f ca="true">+IF(AND(ISNUMBER(OFFSET('Hygiene Data'!$F$5,0,10*ROW('Hygiene Data'!F12))),'Data Summary'!DU18="Yes"),OFFSET('Hygiene Data'!$F$5,0,10*ROW('Hygiene Data'!F12)),NA())</f>
        <v>#N/A</v>
      </c>
      <c r="BG18" s="100" t="e">
        <f ca="true">+IF(AND(ISNUMBER(OFFSET('Hygiene Data'!$F$7,0,10*ROW('Hygiene Data'!F12))),'Data Summary'!DV18="Yes"),OFFSET('Hygiene Data'!$F$7,0,10*ROW('Hygiene Data'!F12)),NA())</f>
        <v>#N/A</v>
      </c>
      <c r="BH18" s="100" t="e">
        <f ca="true">+IF(AND(ISNUMBER(OFFSET('Hygiene Data'!$F$9,0,10*ROW('Hygiene Data'!F12))),'Data Summary'!DW18="Yes"),OFFSET('Hygiene Data'!$F$9,0,10*ROW('Hygiene Data'!F12)),NA())</f>
        <v>#N/A</v>
      </c>
      <c r="BI18" s="100" t="e">
        <f ca="true">+IF(AND(ISNUMBER(OFFSET('Hygiene Data'!$G$5,0,10*ROW('Hygiene Data'!G12))),'Data Summary'!DX18="Yes"),OFFSET('Hygiene Data'!$G$5,0,10*ROW('Hygiene Data'!G12)),NA())</f>
        <v>#N/A</v>
      </c>
      <c r="BJ18" s="100" t="e">
        <f ca="true">+IF(AND(ISNUMBER(OFFSET('Hygiene Data'!$G$7,0,10*ROW('Hygiene Data'!G12))),'Data Summary'!DY18="Yes"),OFFSET('Hygiene Data'!$G$7,0,10*ROW('Hygiene Data'!G12)),NA())</f>
        <v>#N/A</v>
      </c>
      <c r="BK18" s="100" t="e">
        <f ca="true">+IF(AND(ISNUMBER(OFFSET('Hygiene Data'!$G$9,0,10*ROW('Hygiene Data'!G12))),'Data Summary'!DZ18="Yes"),OFFSET('Hygiene Data'!$G$9,0,10*ROW('Hygiene Data'!G12)),NA())</f>
        <v>#N/A</v>
      </c>
      <c r="BL18" s="100" t="e">
        <f ca="true">+IF(AND(ISNUMBER(OFFSET('Hygiene Data'!$H$5,0,10*ROW('Hygiene Data'!H12))),'Data Summary'!EA18="Yes"),OFFSET('Hygiene Data'!$H$5,0,10*ROW('Hygiene Data'!H12)),NA())</f>
        <v>#N/A</v>
      </c>
      <c r="BM18" s="100" t="e">
        <f ca="true">+IF(AND(ISNUMBER(OFFSET('Hygiene Data'!$H$7,0,10*ROW('Hygiene Data'!H12))),'Data Summary'!EB18="Yes"),OFFSET('Hygiene Data'!$H$7,0,10*ROW('Hygiene Data'!H12)),NA())</f>
        <v>#N/A</v>
      </c>
      <c r="BN18" s="100" t="e">
        <f ca="true">+IF(AND(ISNUMBER(OFFSET('Hygiene Data'!$H$9,0,10*ROW('Hygiene Data'!H12))),'Data Summary'!EC18="Yes"),OFFSET('Hygiene Data'!$H$9,0,10*ROW('Hygiene Data'!H12)),NA())</f>
        <v>#N/A</v>
      </c>
      <c r="BO18" s="100" t="e">
        <f ca="true">+IF(AND(ISNUMBER(OFFSET('Hygiene Data'!$I$5,0,10*ROW('Hygiene Data'!I12))),'Data Summary'!ED18="Yes"),OFFSET('Hygiene Data'!$I$5,0,10*ROW('Hygiene Data'!I12)),NA())</f>
        <v>#N/A</v>
      </c>
      <c r="BP18" s="100" t="e">
        <f ca="true">+IF(AND(ISNUMBER(OFFSET('Hygiene Data'!$I$7,0,10*ROW('Hygiene Data'!I12))),'Data Summary'!EE18="Yes"),OFFSET('Hygiene Data'!$I$7,0,10*ROW('Hygiene Data'!I12)),NA())</f>
        <v>#N/A</v>
      </c>
      <c r="BQ18" s="100" t="e">
        <f ca="true">+IF(AND(ISNUMBER(OFFSET('Hygiene Data'!$I$9,0,10*ROW('Hygiene Data'!I12))),'Data Summary'!EF18="Yes"),OFFSET('Hygiene Data'!$I$9,0,10*ROW('Hygiene Data'!I12)),NA())</f>
        <v>#N/A</v>
      </c>
    </row>
    <row xmlns:x14ac="http://schemas.microsoft.com/office/spreadsheetml/2009/9/ac" r="19" x14ac:dyDescent="0.2">
      <c r="A19" s="332" t="e">
        <f ca="true">+RIGHT('Data Summary'!A19,LEN('Data Summary'!A19)-9)</f>
        <v>#VALUE!</v>
      </c>
      <c r="B19" s="38" t="str">
        <f ca="true">+IF(ISTEXT('Data Summary'!B19),'Data Summary'!B19,"")</f>
        <v/>
      </c>
      <c r="C19" s="331" t="e">
        <f ca="true">+VALUE('Data Summary'!C19)</f>
        <v>#VALUE!</v>
      </c>
      <c r="D19" s="98" t="e">
        <f ca="true">+IF(AND(ISNUMBER(OFFSET('Water Data'!$D$4,0,10*ROW('Water Data'!D13))),'Data Summary'!BS19="Yes"),100-OFFSET('Water Data'!$D$4,0,10*ROW('Water Data'!D13)),NA())</f>
        <v>#N/A</v>
      </c>
      <c r="E19" s="98" t="e">
        <f ca="true">+IF(AND(ISNUMBER(OFFSET('Water Data'!$D$6,0,10*ROW('Water Data'!D13))),'Data Summary'!BT19="Yes"),OFFSET('Water Data'!$D$6,0,10*ROW('Water Data'!D13)),NA())</f>
        <v>#N/A</v>
      </c>
      <c r="F19" s="98" t="e">
        <f ca="true">+IF(AND(ISNUMBER(OFFSET('Water Data'!$D$9,0,10*ROW('Water Data'!D13))),'Data Summary'!BU19="Yes"),OFFSET('Water Data'!$D$9,0,10*ROW('Water Data'!D13)),NA())</f>
        <v>#N/A</v>
      </c>
      <c r="G19" s="98" t="e">
        <f ca="true">+IF(AND(ISNUMBER(OFFSET('Water Data'!$E$4,0,10*ROW('Water Data'!E13))),'Data Summary'!BV19="Yes"),100-OFFSET('Water Data'!$E$4,0,10*ROW('Water Data'!E13)),NA())</f>
        <v>#N/A</v>
      </c>
      <c r="H19" s="98" t="e">
        <f ca="true">+IF(AND(ISNUMBER(OFFSET('Water Data'!$E$6,0,10*ROW('Water Data'!E13))),'Data Summary'!BW19="Yes"),OFFSET('Water Data'!$E$6,0,10*ROW('Water Data'!E13)),NA())</f>
        <v>#N/A</v>
      </c>
      <c r="I19" s="98" t="e">
        <f ca="true">+IF(AND(ISNUMBER(OFFSET('Water Data'!$E$9,0,10*ROW('Water Data'!E13))),'Data Summary'!BX19="Yes"),OFFSET('Water Data'!$E$9,0,10*ROW('Water Data'!E13)),NA())</f>
        <v>#N/A</v>
      </c>
      <c r="J19" s="98" t="e">
        <f ca="true">+IF(AND(ISNUMBER(OFFSET('Water Data'!$F$4,0,10*ROW('Water Data'!F13))),'Data Summary'!BY19="Yes"),100-OFFSET('Water Data'!$F$4,0,10*ROW('Water Data'!F13)),NA())</f>
        <v>#N/A</v>
      </c>
      <c r="K19" s="98" t="e">
        <f ca="true">+IF(AND(ISNUMBER(OFFSET('Water Data'!$F$6,0,10*ROW('Water Data'!F13))),'Data Summary'!BZ19="Yes"),OFFSET('Water Data'!$F$6,0,10*ROW('Water Data'!F13)),NA())</f>
        <v>#N/A</v>
      </c>
      <c r="L19" s="98" t="e">
        <f ca="true">+IF(AND(ISNUMBER(OFFSET('Water Data'!$F$9,0,10*ROW('Water Data'!F13))),'Data Summary'!CA19="Yes"),OFFSET('Water Data'!$F$9,0,10*ROW('Water Data'!F13)),NA())</f>
        <v>#N/A</v>
      </c>
      <c r="M19" s="98" t="e">
        <f ca="true">+IF(AND(ISNUMBER(OFFSET('Water Data'!$G$4,0,10*ROW('Water Data'!G13))),'Data Summary'!CB19="Yes"),100-OFFSET('Water Data'!$G$4,0,10*ROW('Water Data'!G13)),NA())</f>
        <v>#N/A</v>
      </c>
      <c r="N19" s="98" t="e">
        <f ca="true">+IF(AND(ISNUMBER(OFFSET('Water Data'!$G$6,0,10*ROW('Water Data'!G13))),'Data Summary'!CC19="Yes"),OFFSET('Water Data'!$G$6,0,10*ROW('Water Data'!G13)),NA())</f>
        <v>#N/A</v>
      </c>
      <c r="O19" s="98" t="e">
        <f ca="true">+IF(AND(ISNUMBER(OFFSET('Water Data'!$G$9,0,10*ROW('Water Data'!G13))),'Data Summary'!CD19="Yes"),OFFSET('Water Data'!$G$9,0,10*ROW('Water Data'!G13)),NA())</f>
        <v>#N/A</v>
      </c>
      <c r="P19" s="98" t="e">
        <f ca="true">+IF(AND(ISNUMBER(OFFSET('Water Data'!$H$4,0,10*ROW('Water Data'!H13))),'Data Summary'!CE19="Yes"),100-OFFSET('Water Data'!$H$4,0,10*ROW('Water Data'!H13)),NA())</f>
        <v>#N/A</v>
      </c>
      <c r="Q19" s="98" t="e">
        <f ca="true">+IF(AND(ISNUMBER(OFFSET('Water Data'!$H$6,0,10*ROW('Water Data'!H13))),'Data Summary'!CF19="Yes"),OFFSET('Water Data'!$H$6,0,10*ROW('Water Data'!H13)),NA())</f>
        <v>#N/A</v>
      </c>
      <c r="R19" s="98" t="e">
        <f ca="true">+IF(AND(ISNUMBER(OFFSET('Water Data'!$H$9,0,10*ROW('Water Data'!H13))),'Data Summary'!CG19="Yes"),OFFSET('Water Data'!$H$9,0,10*ROW('Water Data'!H13)),NA())</f>
        <v>#N/A</v>
      </c>
      <c r="S19" s="98" t="e">
        <f ca="true">+IF(AND(ISNUMBER(OFFSET('Water Data'!$I$4,0,10*ROW('Water Data'!I13))),'Data Summary'!CH19="Yes"),100-OFFSET('Water Data'!$I$4,0,10*ROW('Water Data'!I13)),NA())</f>
        <v>#N/A</v>
      </c>
      <c r="T19" s="98" t="e">
        <f ca="true">+IF(AND(ISNUMBER(OFFSET('Water Data'!$I$6,0,10*ROW('Water Data'!I13))),'Data Summary'!CI19="Yes"),OFFSET('Water Data'!$I$6,0,10*ROW('Water Data'!I13)),NA())</f>
        <v>#N/A</v>
      </c>
      <c r="U19" s="98" t="e">
        <f ca="true">+IF(AND(ISNUMBER(OFFSET('Water Data'!$I$9,0,10*ROW('Water Data'!I13))),'Data Summary'!CJ19="Yes"),OFFSET('Water Data'!$I$9,0,10*ROW('Water Data'!I13)),NA())</f>
        <v>#N/A</v>
      </c>
      <c r="V19" s="99" t="e">
        <f ca="true">+IF(AND(ISNUMBER(OFFSET('Sanitation Data'!$D$4,0,10*ROW('Sanitation Data'!D13))),'Data Summary'!CK19="Yes"),100-OFFSET('Sanitation Data'!$D$4,0,10*ROW('Sanitation Data'!D13)),NA())</f>
        <v>#N/A</v>
      </c>
      <c r="W19" s="99" t="e">
        <f ca="true">+IF(AND(ISNUMBER(OFFSET('Sanitation Data'!$D$6,0,10*ROW('Sanitation Data'!D13))),'Data Summary'!CL19="Yes"),OFFSET('Sanitation Data'!$D$6,0,10*ROW('Sanitation Data'!D13)),NA())</f>
        <v>#N/A</v>
      </c>
      <c r="X19" s="99" t="e">
        <f ca="true">+IF(AND(ISNUMBER(OFFSET('Sanitation Data'!$D$10,0,10*ROW('Sanitation Data'!D13))),'Data Summary'!CM19="Yes"),OFFSET('Sanitation Data'!$D$10,0,10*ROW('Sanitation Data'!D13)),NA())</f>
        <v>#N/A</v>
      </c>
      <c r="Y19" s="99" t="e">
        <f ca="true">+IF(AND(ISNUMBER(OFFSET('Sanitation Data'!$D$11,0,10*ROW('Sanitation Data'!D13))),'Data Summary'!CN19="Yes"),OFFSET('Sanitation Data'!$D$11,0,10*ROW('Sanitation Data'!D13)),NA())</f>
        <v>#N/A</v>
      </c>
      <c r="Z19" s="99" t="e">
        <f ca="true">+IF(AND(ISNUMBER(OFFSET('Sanitation Data'!$D$12,0,10*ROW('Sanitation Data'!D13))),'Data Summary'!CO19="Yes"),OFFSET('Sanitation Data'!$D$12,0,10*ROW('Sanitation Data'!D13)),NA())</f>
        <v>#N/A</v>
      </c>
      <c r="AA19" s="99" t="e">
        <f ca="true">+IF(AND(ISNUMBER(OFFSET('Sanitation Data'!$E$4,0,10*ROW('Sanitation Data'!E13))),'Data Summary'!CP19="Yes"),100-OFFSET('Sanitation Data'!$E$4,0,10*ROW('Sanitation Data'!E13)),NA())</f>
        <v>#N/A</v>
      </c>
      <c r="AB19" s="99" t="e">
        <f ca="true">+IF(AND(ISNUMBER(OFFSET('Sanitation Data'!$E$6,0,10*ROW('Sanitation Data'!E13))),'Data Summary'!CQ19="Yes"),OFFSET('Sanitation Data'!$E$6,0,10*ROW('Sanitation Data'!E13)),NA())</f>
        <v>#N/A</v>
      </c>
      <c r="AC19" s="99" t="e">
        <f ca="true">+IF(AND(ISNUMBER(OFFSET('Sanitation Data'!$E$10,0,10*ROW('Sanitation Data'!E13))),'Data Summary'!CR19="Yes"),OFFSET('Sanitation Data'!$E$10,0,10*ROW('Sanitation Data'!E13)),NA())</f>
        <v>#N/A</v>
      </c>
      <c r="AD19" s="99" t="e">
        <f ca="true">+IF(AND(ISNUMBER(OFFSET('Sanitation Data'!$E$11,0,10*ROW('Sanitation Data'!E13))),'Data Summary'!CS19="Yes"),OFFSET('Sanitation Data'!$E$11,0,10*ROW('Sanitation Data'!E13)),NA())</f>
        <v>#N/A</v>
      </c>
      <c r="AE19" s="99" t="e">
        <f ca="true">+IF(AND(ISNUMBER(OFFSET('Sanitation Data'!$E$12,0,10*ROW('Sanitation Data'!E13))),'Data Summary'!CT19="Yes"),OFFSET('Sanitation Data'!$E$12,0,10*ROW('Sanitation Data'!E13)),NA())</f>
        <v>#N/A</v>
      </c>
      <c r="AF19" s="99" t="e">
        <f ca="true">+IF(AND(ISNUMBER(OFFSET('Sanitation Data'!$F$4,0,10*ROW('Sanitation Data'!F13))),'Data Summary'!CU19="Yes"),100-OFFSET('Sanitation Data'!$F$4,0,10*ROW('Sanitation Data'!F13)),NA())</f>
        <v>#N/A</v>
      </c>
      <c r="AG19" s="99" t="e">
        <f ca="true">+IF(AND(ISNUMBER(OFFSET('Sanitation Data'!$F$6,0,10*ROW('Sanitation Data'!F13))),'Data Summary'!CV19="Yes"),OFFSET('Sanitation Data'!$F$6,0,10*ROW('Sanitation Data'!F13)),NA())</f>
        <v>#N/A</v>
      </c>
      <c r="AH19" s="99" t="e">
        <f ca="true">+IF(AND(ISNUMBER(OFFSET('Sanitation Data'!$F$10,0,10*ROW('Sanitation Data'!F13))),'Data Summary'!CW19="Yes"),OFFSET('Sanitation Data'!$F$10,0,10*ROW('Sanitation Data'!F13)),NA())</f>
        <v>#N/A</v>
      </c>
      <c r="AI19" s="99" t="e">
        <f ca="true">+IF(AND(ISNUMBER(OFFSET('Sanitation Data'!$F$11,0,10*ROW('Sanitation Data'!F13))),'Data Summary'!CX19="Yes"),OFFSET('Sanitation Data'!$F$11,0,10*ROW('Sanitation Data'!F13)),NA())</f>
        <v>#N/A</v>
      </c>
      <c r="AJ19" s="99" t="e">
        <f ca="true">+IF(AND(ISNUMBER(OFFSET('Sanitation Data'!$F$12,0,10*ROW('Sanitation Data'!F13))),'Data Summary'!CY19="Yes"),OFFSET('Sanitation Data'!$F$12,0,10*ROW('Sanitation Data'!F13)),NA())</f>
        <v>#N/A</v>
      </c>
      <c r="AK19" s="99" t="e">
        <f ca="true">+IF(AND(ISNUMBER(OFFSET('Sanitation Data'!$G$4,0,10*ROW('Sanitation Data'!G13))),'Data Summary'!CZ19="Yes"),100-OFFSET('Sanitation Data'!$G$4,0,10*ROW('Sanitation Data'!G13)),NA())</f>
        <v>#N/A</v>
      </c>
      <c r="AL19" s="99" t="e">
        <f ca="true">+IF(AND(ISNUMBER(OFFSET('Sanitation Data'!$G$6,0,10*ROW('Sanitation Data'!G13))),'Data Summary'!DA19="Yes"),OFFSET('Sanitation Data'!$G$6,0,10*ROW('Sanitation Data'!G13)),NA())</f>
        <v>#N/A</v>
      </c>
      <c r="AM19" s="99" t="e">
        <f ca="true">+IF(AND(ISNUMBER(OFFSET('Sanitation Data'!$G$10,0,10*ROW('Sanitation Data'!G13))),'Data Summary'!DB19="Yes"),OFFSET('Sanitation Data'!$G$10,0,10*ROW('Sanitation Data'!G13)),NA())</f>
        <v>#N/A</v>
      </c>
      <c r="AN19" s="99" t="e">
        <f ca="true">+IF(AND(ISNUMBER(OFFSET('Sanitation Data'!$G$11,0,10*ROW('Sanitation Data'!G13))),'Data Summary'!DC19="Yes"),OFFSET('Sanitation Data'!$G$11,0,10*ROW('Sanitation Data'!G13)),NA())</f>
        <v>#N/A</v>
      </c>
      <c r="AO19" s="99" t="e">
        <f ca="true">+IF(AND(ISNUMBER(OFFSET('Sanitation Data'!$G$12,0,10*ROW('Sanitation Data'!G13))),'Data Summary'!DD19="Yes"),OFFSET('Sanitation Data'!$G$12,0,10*ROW('Sanitation Data'!G13)),NA())</f>
        <v>#N/A</v>
      </c>
      <c r="AP19" s="99" t="e">
        <f ca="true">+IF(AND(ISNUMBER(OFFSET('Sanitation Data'!$H$4,0,10*ROW('Sanitation Data'!H13))),'Data Summary'!DE19="Yes"),100-OFFSET('Sanitation Data'!$H$4,0,10*ROW('Sanitation Data'!H13)),NA())</f>
        <v>#N/A</v>
      </c>
      <c r="AQ19" s="99" t="e">
        <f ca="true">+IF(AND(ISNUMBER(OFFSET('Sanitation Data'!$H$6,0,10*ROW('Sanitation Data'!H13))),'Data Summary'!DF19="Yes"),OFFSET('Sanitation Data'!$H$6,0,10*ROW('Sanitation Data'!H13)),NA())</f>
        <v>#N/A</v>
      </c>
      <c r="AR19" s="99" t="e">
        <f ca="true">+IF(AND(ISNUMBER(OFFSET('Sanitation Data'!$H$10,0,10*ROW('Sanitation Data'!H13))),'Data Summary'!DG19="Yes"),OFFSET('Sanitation Data'!$H$10,0,10*ROW('Sanitation Data'!H13)),NA())</f>
        <v>#N/A</v>
      </c>
      <c r="AS19" s="99" t="e">
        <f ca="true">+IF(AND(ISNUMBER(OFFSET('Sanitation Data'!$H$11,0,10*ROW('Sanitation Data'!H13))),'Data Summary'!DH19="Yes"),OFFSET('Sanitation Data'!$H$11,0,10*ROW('Sanitation Data'!H13)),NA())</f>
        <v>#N/A</v>
      </c>
      <c r="AT19" s="99" t="e">
        <f ca="true">+IF(AND(ISNUMBER(OFFSET('Sanitation Data'!$H$12,0,10*ROW('Sanitation Data'!H13))),'Data Summary'!DI19="Yes"),OFFSET('Sanitation Data'!$H$12,0,10*ROW('Sanitation Data'!H13)),NA())</f>
        <v>#N/A</v>
      </c>
      <c r="AU19" s="99" t="e">
        <f ca="true">+IF(AND(ISNUMBER(OFFSET('Sanitation Data'!$I$4,0,10*ROW('Sanitation Data'!I13))),'Data Summary'!DJ19="Yes"),100-OFFSET('Sanitation Data'!$I$4,0,10*ROW('Sanitation Data'!I13)),NA())</f>
        <v>#N/A</v>
      </c>
      <c r="AV19" s="99" t="e">
        <f ca="true">+IF(AND(ISNUMBER(OFFSET('Sanitation Data'!$I$6,0,10*ROW('Sanitation Data'!I13))),'Data Summary'!DK19="Yes"),OFFSET('Sanitation Data'!$I$6,0,10*ROW('Sanitation Data'!I13)),NA())</f>
        <v>#N/A</v>
      </c>
      <c r="AW19" s="99" t="e">
        <f ca="true">+IF(AND(ISNUMBER(OFFSET('Sanitation Data'!$I$10,0,10*ROW('Sanitation Data'!I13))),'Data Summary'!DL19="Yes"),OFFSET('Sanitation Data'!$I$10,0,10*ROW('Sanitation Data'!I13)),NA())</f>
        <v>#N/A</v>
      </c>
      <c r="AX19" s="99" t="e">
        <f ca="true">+IF(AND(ISNUMBER(OFFSET('Sanitation Data'!$I$11,0,10*ROW('Sanitation Data'!I13))),'Data Summary'!DM19="Yes"),OFFSET('Sanitation Data'!$I$11,0,10*ROW('Sanitation Data'!I13)),NA())</f>
        <v>#N/A</v>
      </c>
      <c r="AY19" s="99" t="e">
        <f ca="true">+IF(AND(ISNUMBER(OFFSET('Sanitation Data'!$I$12,0,10*ROW('Sanitation Data'!I13))),'Data Summary'!DN19="Yes"),OFFSET('Sanitation Data'!$I$12,0,10*ROW('Sanitation Data'!I13)),NA())</f>
        <v>#N/A</v>
      </c>
      <c r="AZ19" s="100" t="e">
        <f ca="true">+IF(AND(ISNUMBER(OFFSET('Hygiene Data'!$D$5,0,10*ROW('Hygiene Data'!D13))),'Data Summary'!DO19="Yes"),OFFSET('Hygiene Data'!$D$5,0,10*ROW('Hygiene Data'!D13)),NA())</f>
        <v>#N/A</v>
      </c>
      <c r="BA19" s="100" t="e">
        <f ca="true">+IF(AND(ISNUMBER(OFFSET('Hygiene Data'!$D$7,0,10*ROW('Hygiene Data'!D13))),'Data Summary'!DP19="Yes"),OFFSET('Hygiene Data'!$D$7,0,10*ROW('Hygiene Data'!D13)),NA())</f>
        <v>#N/A</v>
      </c>
      <c r="BB19" s="100" t="e">
        <f ca="true">+IF(AND(ISNUMBER(OFFSET('Hygiene Data'!$D$9,0,10*ROW('Hygiene Data'!D13))),'Data Summary'!DQ19="Yes"),OFFSET('Hygiene Data'!$D$9,0,10*ROW('Hygiene Data'!D13)),NA())</f>
        <v>#N/A</v>
      </c>
      <c r="BC19" s="100" t="e">
        <f ca="true">+IF(AND(ISNUMBER(OFFSET('Hygiene Data'!$E$5,0,10*ROW('Hygiene Data'!E13))),'Data Summary'!DR19="Yes"),OFFSET('Hygiene Data'!$E$5,0,10*ROW('Hygiene Data'!E13)),NA())</f>
        <v>#N/A</v>
      </c>
      <c r="BD19" s="100" t="e">
        <f ca="true">+IF(AND(ISNUMBER(OFFSET('Hygiene Data'!$E$7,0,10*ROW('Hygiene Data'!E13))),'Data Summary'!DS19="Yes"),OFFSET('Hygiene Data'!$E$7,0,10*ROW('Hygiene Data'!E13)),NA())</f>
        <v>#N/A</v>
      </c>
      <c r="BE19" s="100" t="e">
        <f ca="true">+IF(AND(ISNUMBER(OFFSET('Hygiene Data'!$E$9,0,10*ROW('Hygiene Data'!E13))),'Data Summary'!DT19="Yes"),OFFSET('Hygiene Data'!$E$9,0,10*ROW('Hygiene Data'!E13)),NA())</f>
        <v>#N/A</v>
      </c>
      <c r="BF19" s="100" t="e">
        <f ca="true">+IF(AND(ISNUMBER(OFFSET('Hygiene Data'!$F$5,0,10*ROW('Hygiene Data'!F13))),'Data Summary'!DU19="Yes"),OFFSET('Hygiene Data'!$F$5,0,10*ROW('Hygiene Data'!F13)),NA())</f>
        <v>#N/A</v>
      </c>
      <c r="BG19" s="100" t="e">
        <f ca="true">+IF(AND(ISNUMBER(OFFSET('Hygiene Data'!$F$7,0,10*ROW('Hygiene Data'!F13))),'Data Summary'!DV19="Yes"),OFFSET('Hygiene Data'!$F$7,0,10*ROW('Hygiene Data'!F13)),NA())</f>
        <v>#N/A</v>
      </c>
      <c r="BH19" s="100" t="e">
        <f ca="true">+IF(AND(ISNUMBER(OFFSET('Hygiene Data'!$F$9,0,10*ROW('Hygiene Data'!F13))),'Data Summary'!DW19="Yes"),OFFSET('Hygiene Data'!$F$9,0,10*ROW('Hygiene Data'!F13)),NA())</f>
        <v>#N/A</v>
      </c>
      <c r="BI19" s="100" t="e">
        <f ca="true">+IF(AND(ISNUMBER(OFFSET('Hygiene Data'!$G$5,0,10*ROW('Hygiene Data'!G13))),'Data Summary'!DX19="Yes"),OFFSET('Hygiene Data'!$G$5,0,10*ROW('Hygiene Data'!G13)),NA())</f>
        <v>#N/A</v>
      </c>
      <c r="BJ19" s="100" t="e">
        <f ca="true">+IF(AND(ISNUMBER(OFFSET('Hygiene Data'!$G$7,0,10*ROW('Hygiene Data'!G13))),'Data Summary'!DY19="Yes"),OFFSET('Hygiene Data'!$G$7,0,10*ROW('Hygiene Data'!G13)),NA())</f>
        <v>#N/A</v>
      </c>
      <c r="BK19" s="100" t="e">
        <f ca="true">+IF(AND(ISNUMBER(OFFSET('Hygiene Data'!$G$9,0,10*ROW('Hygiene Data'!G13))),'Data Summary'!DZ19="Yes"),OFFSET('Hygiene Data'!$G$9,0,10*ROW('Hygiene Data'!G13)),NA())</f>
        <v>#N/A</v>
      </c>
      <c r="BL19" s="100" t="e">
        <f ca="true">+IF(AND(ISNUMBER(OFFSET('Hygiene Data'!$H$5,0,10*ROW('Hygiene Data'!H13))),'Data Summary'!EA19="Yes"),OFFSET('Hygiene Data'!$H$5,0,10*ROW('Hygiene Data'!H13)),NA())</f>
        <v>#N/A</v>
      </c>
      <c r="BM19" s="100" t="e">
        <f ca="true">+IF(AND(ISNUMBER(OFFSET('Hygiene Data'!$H$7,0,10*ROW('Hygiene Data'!H13))),'Data Summary'!EB19="Yes"),OFFSET('Hygiene Data'!$H$7,0,10*ROW('Hygiene Data'!H13)),NA())</f>
        <v>#N/A</v>
      </c>
      <c r="BN19" s="100" t="e">
        <f ca="true">+IF(AND(ISNUMBER(OFFSET('Hygiene Data'!$H$9,0,10*ROW('Hygiene Data'!H13))),'Data Summary'!EC19="Yes"),OFFSET('Hygiene Data'!$H$9,0,10*ROW('Hygiene Data'!H13)),NA())</f>
        <v>#N/A</v>
      </c>
      <c r="BO19" s="100" t="e">
        <f ca="true">+IF(AND(ISNUMBER(OFFSET('Hygiene Data'!$I$5,0,10*ROW('Hygiene Data'!I13))),'Data Summary'!ED19="Yes"),OFFSET('Hygiene Data'!$I$5,0,10*ROW('Hygiene Data'!I13)),NA())</f>
        <v>#N/A</v>
      </c>
      <c r="BP19" s="100" t="e">
        <f ca="true">+IF(AND(ISNUMBER(OFFSET('Hygiene Data'!$I$7,0,10*ROW('Hygiene Data'!I13))),'Data Summary'!EE19="Yes"),OFFSET('Hygiene Data'!$I$7,0,10*ROW('Hygiene Data'!I13)),NA())</f>
        <v>#N/A</v>
      </c>
      <c r="BQ19" s="100" t="e">
        <f ca="true">+IF(AND(ISNUMBER(OFFSET('Hygiene Data'!$I$9,0,10*ROW('Hygiene Data'!I13))),'Data Summary'!EF19="Yes"),OFFSET('Hygiene Data'!$I$9,0,10*ROW('Hygiene Data'!I13)),NA())</f>
        <v>#N/A</v>
      </c>
    </row>
    <row xmlns:x14ac="http://schemas.microsoft.com/office/spreadsheetml/2009/9/ac" r="20" x14ac:dyDescent="0.2">
      <c r="A20" s="332" t="e">
        <f ca="true">+RIGHT('Data Summary'!A20,LEN('Data Summary'!A20)-9)</f>
        <v>#VALUE!</v>
      </c>
      <c r="B20" s="38" t="str">
        <f ca="true">+IF(ISTEXT('Data Summary'!B20),'Data Summary'!B20,"")</f>
        <v/>
      </c>
      <c r="C20" s="331" t="e">
        <f ca="true">+VALUE('Data Summary'!C20)</f>
        <v>#VALUE!</v>
      </c>
      <c r="D20" s="98" t="e">
        <f ca="true">+IF(AND(ISNUMBER(OFFSET('Water Data'!$D$4,0,10*ROW('Water Data'!D14))),'Data Summary'!BS20="Yes"),100-OFFSET('Water Data'!$D$4,0,10*ROW('Water Data'!D14)),NA())</f>
        <v>#N/A</v>
      </c>
      <c r="E20" s="98" t="e">
        <f ca="true">+IF(AND(ISNUMBER(OFFSET('Water Data'!$D$6,0,10*ROW('Water Data'!D14))),'Data Summary'!BT20="Yes"),OFFSET('Water Data'!$D$6,0,10*ROW('Water Data'!D14)),NA())</f>
        <v>#N/A</v>
      </c>
      <c r="F20" s="98" t="e">
        <f ca="true">+IF(AND(ISNUMBER(OFFSET('Water Data'!$D$9,0,10*ROW('Water Data'!D14))),'Data Summary'!BU20="Yes"),OFFSET('Water Data'!$D$9,0,10*ROW('Water Data'!D14)),NA())</f>
        <v>#N/A</v>
      </c>
      <c r="G20" s="98" t="e">
        <f ca="true">+IF(AND(ISNUMBER(OFFSET('Water Data'!$E$4,0,10*ROW('Water Data'!E14))),'Data Summary'!BV20="Yes"),100-OFFSET('Water Data'!$E$4,0,10*ROW('Water Data'!E14)),NA())</f>
        <v>#N/A</v>
      </c>
      <c r="H20" s="98" t="e">
        <f ca="true">+IF(AND(ISNUMBER(OFFSET('Water Data'!$E$6,0,10*ROW('Water Data'!E14))),'Data Summary'!BW20="Yes"),OFFSET('Water Data'!$E$6,0,10*ROW('Water Data'!E14)),NA())</f>
        <v>#N/A</v>
      </c>
      <c r="I20" s="98" t="e">
        <f ca="true">+IF(AND(ISNUMBER(OFFSET('Water Data'!$E$9,0,10*ROW('Water Data'!E14))),'Data Summary'!BX20="Yes"),OFFSET('Water Data'!$E$9,0,10*ROW('Water Data'!E14)),NA())</f>
        <v>#N/A</v>
      </c>
      <c r="J20" s="98" t="e">
        <f ca="true">+IF(AND(ISNUMBER(OFFSET('Water Data'!$F$4,0,10*ROW('Water Data'!F14))),'Data Summary'!BY20="Yes"),100-OFFSET('Water Data'!$F$4,0,10*ROW('Water Data'!F14)),NA())</f>
        <v>#N/A</v>
      </c>
      <c r="K20" s="98" t="e">
        <f ca="true">+IF(AND(ISNUMBER(OFFSET('Water Data'!$F$6,0,10*ROW('Water Data'!F14))),'Data Summary'!BZ20="Yes"),OFFSET('Water Data'!$F$6,0,10*ROW('Water Data'!F14)),NA())</f>
        <v>#N/A</v>
      </c>
      <c r="L20" s="98" t="e">
        <f ca="true">+IF(AND(ISNUMBER(OFFSET('Water Data'!$F$9,0,10*ROW('Water Data'!F14))),'Data Summary'!CA20="Yes"),OFFSET('Water Data'!$F$9,0,10*ROW('Water Data'!F14)),NA())</f>
        <v>#N/A</v>
      </c>
      <c r="M20" s="98" t="e">
        <f ca="true">+IF(AND(ISNUMBER(OFFSET('Water Data'!$G$4,0,10*ROW('Water Data'!G14))),'Data Summary'!CB20="Yes"),100-OFFSET('Water Data'!$G$4,0,10*ROW('Water Data'!G14)),NA())</f>
        <v>#N/A</v>
      </c>
      <c r="N20" s="98" t="e">
        <f ca="true">+IF(AND(ISNUMBER(OFFSET('Water Data'!$G$6,0,10*ROW('Water Data'!G14))),'Data Summary'!CC20="Yes"),OFFSET('Water Data'!$G$6,0,10*ROW('Water Data'!G14)),NA())</f>
        <v>#N/A</v>
      </c>
      <c r="O20" s="98" t="e">
        <f ca="true">+IF(AND(ISNUMBER(OFFSET('Water Data'!$G$9,0,10*ROW('Water Data'!G14))),'Data Summary'!CD20="Yes"),OFFSET('Water Data'!$G$9,0,10*ROW('Water Data'!G14)),NA())</f>
        <v>#N/A</v>
      </c>
      <c r="P20" s="98" t="e">
        <f ca="true">+IF(AND(ISNUMBER(OFFSET('Water Data'!$H$4,0,10*ROW('Water Data'!H14))),'Data Summary'!CE20="Yes"),100-OFFSET('Water Data'!$H$4,0,10*ROW('Water Data'!H14)),NA())</f>
        <v>#N/A</v>
      </c>
      <c r="Q20" s="98" t="e">
        <f ca="true">+IF(AND(ISNUMBER(OFFSET('Water Data'!$H$6,0,10*ROW('Water Data'!H14))),'Data Summary'!CF20="Yes"),OFFSET('Water Data'!$H$6,0,10*ROW('Water Data'!H14)),NA())</f>
        <v>#N/A</v>
      </c>
      <c r="R20" s="98" t="e">
        <f ca="true">+IF(AND(ISNUMBER(OFFSET('Water Data'!$H$9,0,10*ROW('Water Data'!H14))),'Data Summary'!CG20="Yes"),OFFSET('Water Data'!$H$9,0,10*ROW('Water Data'!H14)),NA())</f>
        <v>#N/A</v>
      </c>
      <c r="S20" s="98" t="e">
        <f ca="true">+IF(AND(ISNUMBER(OFFSET('Water Data'!$I$4,0,10*ROW('Water Data'!I14))),'Data Summary'!CH20="Yes"),100-OFFSET('Water Data'!$I$4,0,10*ROW('Water Data'!I14)),NA())</f>
        <v>#N/A</v>
      </c>
      <c r="T20" s="98" t="e">
        <f ca="true">+IF(AND(ISNUMBER(OFFSET('Water Data'!$I$6,0,10*ROW('Water Data'!I14))),'Data Summary'!CI20="Yes"),OFFSET('Water Data'!$I$6,0,10*ROW('Water Data'!I14)),NA())</f>
        <v>#N/A</v>
      </c>
      <c r="U20" s="98" t="e">
        <f ca="true">+IF(AND(ISNUMBER(OFFSET('Water Data'!$I$9,0,10*ROW('Water Data'!I14))),'Data Summary'!CJ20="Yes"),OFFSET('Water Data'!$I$9,0,10*ROW('Water Data'!I14)),NA())</f>
        <v>#N/A</v>
      </c>
      <c r="V20" s="99" t="e">
        <f ca="true">+IF(AND(ISNUMBER(OFFSET('Sanitation Data'!$D$4,0,10*ROW('Sanitation Data'!D14))),'Data Summary'!CK20="Yes"),100-OFFSET('Sanitation Data'!$D$4,0,10*ROW('Sanitation Data'!D14)),NA())</f>
        <v>#N/A</v>
      </c>
      <c r="W20" s="99" t="e">
        <f ca="true">+IF(AND(ISNUMBER(OFFSET('Sanitation Data'!$D$6,0,10*ROW('Sanitation Data'!D14))),'Data Summary'!CL20="Yes"),OFFSET('Sanitation Data'!$D$6,0,10*ROW('Sanitation Data'!D14)),NA())</f>
        <v>#N/A</v>
      </c>
      <c r="X20" s="99" t="e">
        <f ca="true">+IF(AND(ISNUMBER(OFFSET('Sanitation Data'!$D$10,0,10*ROW('Sanitation Data'!D14))),'Data Summary'!CM20="Yes"),OFFSET('Sanitation Data'!$D$10,0,10*ROW('Sanitation Data'!D14)),NA())</f>
        <v>#N/A</v>
      </c>
      <c r="Y20" s="99" t="e">
        <f ca="true">+IF(AND(ISNUMBER(OFFSET('Sanitation Data'!$D$11,0,10*ROW('Sanitation Data'!D14))),'Data Summary'!CN20="Yes"),OFFSET('Sanitation Data'!$D$11,0,10*ROW('Sanitation Data'!D14)),NA())</f>
        <v>#N/A</v>
      </c>
      <c r="Z20" s="99" t="e">
        <f ca="true">+IF(AND(ISNUMBER(OFFSET('Sanitation Data'!$D$12,0,10*ROW('Sanitation Data'!D14))),'Data Summary'!CO20="Yes"),OFFSET('Sanitation Data'!$D$12,0,10*ROW('Sanitation Data'!D14)),NA())</f>
        <v>#N/A</v>
      </c>
      <c r="AA20" s="99" t="e">
        <f ca="true">+IF(AND(ISNUMBER(OFFSET('Sanitation Data'!$E$4,0,10*ROW('Sanitation Data'!E14))),'Data Summary'!CP20="Yes"),100-OFFSET('Sanitation Data'!$E$4,0,10*ROW('Sanitation Data'!E14)),NA())</f>
        <v>#N/A</v>
      </c>
      <c r="AB20" s="99" t="e">
        <f ca="true">+IF(AND(ISNUMBER(OFFSET('Sanitation Data'!$E$6,0,10*ROW('Sanitation Data'!E14))),'Data Summary'!CQ20="Yes"),OFFSET('Sanitation Data'!$E$6,0,10*ROW('Sanitation Data'!E14)),NA())</f>
        <v>#N/A</v>
      </c>
      <c r="AC20" s="99" t="e">
        <f ca="true">+IF(AND(ISNUMBER(OFFSET('Sanitation Data'!$E$10,0,10*ROW('Sanitation Data'!E14))),'Data Summary'!CR20="Yes"),OFFSET('Sanitation Data'!$E$10,0,10*ROW('Sanitation Data'!E14)),NA())</f>
        <v>#N/A</v>
      </c>
      <c r="AD20" s="99" t="e">
        <f ca="true">+IF(AND(ISNUMBER(OFFSET('Sanitation Data'!$E$11,0,10*ROW('Sanitation Data'!E14))),'Data Summary'!CS20="Yes"),OFFSET('Sanitation Data'!$E$11,0,10*ROW('Sanitation Data'!E14)),NA())</f>
        <v>#N/A</v>
      </c>
      <c r="AE20" s="99" t="e">
        <f ca="true">+IF(AND(ISNUMBER(OFFSET('Sanitation Data'!$E$12,0,10*ROW('Sanitation Data'!E14))),'Data Summary'!CT20="Yes"),OFFSET('Sanitation Data'!$E$12,0,10*ROW('Sanitation Data'!E14)),NA())</f>
        <v>#N/A</v>
      </c>
      <c r="AF20" s="99" t="e">
        <f ca="true">+IF(AND(ISNUMBER(OFFSET('Sanitation Data'!$F$4,0,10*ROW('Sanitation Data'!F14))),'Data Summary'!CU20="Yes"),100-OFFSET('Sanitation Data'!$F$4,0,10*ROW('Sanitation Data'!F14)),NA())</f>
        <v>#N/A</v>
      </c>
      <c r="AG20" s="99" t="e">
        <f ca="true">+IF(AND(ISNUMBER(OFFSET('Sanitation Data'!$F$6,0,10*ROW('Sanitation Data'!F14))),'Data Summary'!CV20="Yes"),OFFSET('Sanitation Data'!$F$6,0,10*ROW('Sanitation Data'!F14)),NA())</f>
        <v>#N/A</v>
      </c>
      <c r="AH20" s="99" t="e">
        <f ca="true">+IF(AND(ISNUMBER(OFFSET('Sanitation Data'!$F$10,0,10*ROW('Sanitation Data'!F14))),'Data Summary'!CW20="Yes"),OFFSET('Sanitation Data'!$F$10,0,10*ROW('Sanitation Data'!F14)),NA())</f>
        <v>#N/A</v>
      </c>
      <c r="AI20" s="99" t="e">
        <f ca="true">+IF(AND(ISNUMBER(OFFSET('Sanitation Data'!$F$11,0,10*ROW('Sanitation Data'!F14))),'Data Summary'!CX20="Yes"),OFFSET('Sanitation Data'!$F$11,0,10*ROW('Sanitation Data'!F14)),NA())</f>
        <v>#N/A</v>
      </c>
      <c r="AJ20" s="99" t="e">
        <f ca="true">+IF(AND(ISNUMBER(OFFSET('Sanitation Data'!$F$12,0,10*ROW('Sanitation Data'!F14))),'Data Summary'!CY20="Yes"),OFFSET('Sanitation Data'!$F$12,0,10*ROW('Sanitation Data'!F14)),NA())</f>
        <v>#N/A</v>
      </c>
      <c r="AK20" s="99" t="e">
        <f ca="true">+IF(AND(ISNUMBER(OFFSET('Sanitation Data'!$G$4,0,10*ROW('Sanitation Data'!G14))),'Data Summary'!CZ20="Yes"),100-OFFSET('Sanitation Data'!$G$4,0,10*ROW('Sanitation Data'!G14)),NA())</f>
        <v>#N/A</v>
      </c>
      <c r="AL20" s="99" t="e">
        <f ca="true">+IF(AND(ISNUMBER(OFFSET('Sanitation Data'!$G$6,0,10*ROW('Sanitation Data'!G14))),'Data Summary'!DA20="Yes"),OFFSET('Sanitation Data'!$G$6,0,10*ROW('Sanitation Data'!G14)),NA())</f>
        <v>#N/A</v>
      </c>
      <c r="AM20" s="99" t="e">
        <f ca="true">+IF(AND(ISNUMBER(OFFSET('Sanitation Data'!$G$10,0,10*ROW('Sanitation Data'!G14))),'Data Summary'!DB20="Yes"),OFFSET('Sanitation Data'!$G$10,0,10*ROW('Sanitation Data'!G14)),NA())</f>
        <v>#N/A</v>
      </c>
      <c r="AN20" s="99" t="e">
        <f ca="true">+IF(AND(ISNUMBER(OFFSET('Sanitation Data'!$G$11,0,10*ROW('Sanitation Data'!G14))),'Data Summary'!DC20="Yes"),OFFSET('Sanitation Data'!$G$11,0,10*ROW('Sanitation Data'!G14)),NA())</f>
        <v>#N/A</v>
      </c>
      <c r="AO20" s="99" t="e">
        <f ca="true">+IF(AND(ISNUMBER(OFFSET('Sanitation Data'!$G$12,0,10*ROW('Sanitation Data'!G14))),'Data Summary'!DD20="Yes"),OFFSET('Sanitation Data'!$G$12,0,10*ROW('Sanitation Data'!G14)),NA())</f>
        <v>#N/A</v>
      </c>
      <c r="AP20" s="99" t="e">
        <f ca="true">+IF(AND(ISNUMBER(OFFSET('Sanitation Data'!$H$4,0,10*ROW('Sanitation Data'!H14))),'Data Summary'!DE20="Yes"),100-OFFSET('Sanitation Data'!$H$4,0,10*ROW('Sanitation Data'!H14)),NA())</f>
        <v>#N/A</v>
      </c>
      <c r="AQ20" s="99" t="e">
        <f ca="true">+IF(AND(ISNUMBER(OFFSET('Sanitation Data'!$H$6,0,10*ROW('Sanitation Data'!H14))),'Data Summary'!DF20="Yes"),OFFSET('Sanitation Data'!$H$6,0,10*ROW('Sanitation Data'!H14)),NA())</f>
        <v>#N/A</v>
      </c>
      <c r="AR20" s="99" t="e">
        <f ca="true">+IF(AND(ISNUMBER(OFFSET('Sanitation Data'!$H$10,0,10*ROW('Sanitation Data'!H14))),'Data Summary'!DG20="Yes"),OFFSET('Sanitation Data'!$H$10,0,10*ROW('Sanitation Data'!H14)),NA())</f>
        <v>#N/A</v>
      </c>
      <c r="AS20" s="99" t="e">
        <f ca="true">+IF(AND(ISNUMBER(OFFSET('Sanitation Data'!$H$11,0,10*ROW('Sanitation Data'!H14))),'Data Summary'!DH20="Yes"),OFFSET('Sanitation Data'!$H$11,0,10*ROW('Sanitation Data'!H14)),NA())</f>
        <v>#N/A</v>
      </c>
      <c r="AT20" s="99" t="e">
        <f ca="true">+IF(AND(ISNUMBER(OFFSET('Sanitation Data'!$H$12,0,10*ROW('Sanitation Data'!H14))),'Data Summary'!DI20="Yes"),OFFSET('Sanitation Data'!$H$12,0,10*ROW('Sanitation Data'!H14)),NA())</f>
        <v>#N/A</v>
      </c>
      <c r="AU20" s="99" t="e">
        <f ca="true">+IF(AND(ISNUMBER(OFFSET('Sanitation Data'!$I$4,0,10*ROW('Sanitation Data'!I14))),'Data Summary'!DJ20="Yes"),100-OFFSET('Sanitation Data'!$I$4,0,10*ROW('Sanitation Data'!I14)),NA())</f>
        <v>#N/A</v>
      </c>
      <c r="AV20" s="99" t="e">
        <f ca="true">+IF(AND(ISNUMBER(OFFSET('Sanitation Data'!$I$6,0,10*ROW('Sanitation Data'!I14))),'Data Summary'!DK20="Yes"),OFFSET('Sanitation Data'!$I$6,0,10*ROW('Sanitation Data'!I14)),NA())</f>
        <v>#N/A</v>
      </c>
      <c r="AW20" s="99" t="e">
        <f ca="true">+IF(AND(ISNUMBER(OFFSET('Sanitation Data'!$I$10,0,10*ROW('Sanitation Data'!I14))),'Data Summary'!DL20="Yes"),OFFSET('Sanitation Data'!$I$10,0,10*ROW('Sanitation Data'!I14)),NA())</f>
        <v>#N/A</v>
      </c>
      <c r="AX20" s="99" t="e">
        <f ca="true">+IF(AND(ISNUMBER(OFFSET('Sanitation Data'!$I$11,0,10*ROW('Sanitation Data'!I14))),'Data Summary'!DM20="Yes"),OFFSET('Sanitation Data'!$I$11,0,10*ROW('Sanitation Data'!I14)),NA())</f>
        <v>#N/A</v>
      </c>
      <c r="AY20" s="99" t="e">
        <f ca="true">+IF(AND(ISNUMBER(OFFSET('Sanitation Data'!$I$12,0,10*ROW('Sanitation Data'!I14))),'Data Summary'!DN20="Yes"),OFFSET('Sanitation Data'!$I$12,0,10*ROW('Sanitation Data'!I14)),NA())</f>
        <v>#N/A</v>
      </c>
      <c r="AZ20" s="100" t="e">
        <f ca="true">+IF(AND(ISNUMBER(OFFSET('Hygiene Data'!$D$5,0,10*ROW('Hygiene Data'!D14))),'Data Summary'!DO20="Yes"),OFFSET('Hygiene Data'!$D$5,0,10*ROW('Hygiene Data'!D14)),NA())</f>
        <v>#N/A</v>
      </c>
      <c r="BA20" s="100" t="e">
        <f ca="true">+IF(AND(ISNUMBER(OFFSET('Hygiene Data'!$D$7,0,10*ROW('Hygiene Data'!D14))),'Data Summary'!DP20="Yes"),OFFSET('Hygiene Data'!$D$7,0,10*ROW('Hygiene Data'!D14)),NA())</f>
        <v>#N/A</v>
      </c>
      <c r="BB20" s="100" t="e">
        <f ca="true">+IF(AND(ISNUMBER(OFFSET('Hygiene Data'!$D$9,0,10*ROW('Hygiene Data'!D14))),'Data Summary'!DQ20="Yes"),OFFSET('Hygiene Data'!$D$9,0,10*ROW('Hygiene Data'!D14)),NA())</f>
        <v>#N/A</v>
      </c>
      <c r="BC20" s="100" t="e">
        <f ca="true">+IF(AND(ISNUMBER(OFFSET('Hygiene Data'!$E$5,0,10*ROW('Hygiene Data'!E14))),'Data Summary'!DR20="Yes"),OFFSET('Hygiene Data'!$E$5,0,10*ROW('Hygiene Data'!E14)),NA())</f>
        <v>#N/A</v>
      </c>
      <c r="BD20" s="100" t="e">
        <f ca="true">+IF(AND(ISNUMBER(OFFSET('Hygiene Data'!$E$7,0,10*ROW('Hygiene Data'!E14))),'Data Summary'!DS20="Yes"),OFFSET('Hygiene Data'!$E$7,0,10*ROW('Hygiene Data'!E14)),NA())</f>
        <v>#N/A</v>
      </c>
      <c r="BE20" s="100" t="e">
        <f ca="true">+IF(AND(ISNUMBER(OFFSET('Hygiene Data'!$E$9,0,10*ROW('Hygiene Data'!E14))),'Data Summary'!DT20="Yes"),OFFSET('Hygiene Data'!$E$9,0,10*ROW('Hygiene Data'!E14)),NA())</f>
        <v>#N/A</v>
      </c>
      <c r="BF20" s="100" t="e">
        <f ca="true">+IF(AND(ISNUMBER(OFFSET('Hygiene Data'!$F$5,0,10*ROW('Hygiene Data'!F14))),'Data Summary'!DU20="Yes"),OFFSET('Hygiene Data'!$F$5,0,10*ROW('Hygiene Data'!F14)),NA())</f>
        <v>#N/A</v>
      </c>
      <c r="BG20" s="100" t="e">
        <f ca="true">+IF(AND(ISNUMBER(OFFSET('Hygiene Data'!$F$7,0,10*ROW('Hygiene Data'!F14))),'Data Summary'!DV20="Yes"),OFFSET('Hygiene Data'!$F$7,0,10*ROW('Hygiene Data'!F14)),NA())</f>
        <v>#N/A</v>
      </c>
      <c r="BH20" s="100" t="e">
        <f ca="true">+IF(AND(ISNUMBER(OFFSET('Hygiene Data'!$F$9,0,10*ROW('Hygiene Data'!F14))),'Data Summary'!DW20="Yes"),OFFSET('Hygiene Data'!$F$9,0,10*ROW('Hygiene Data'!F14)),NA())</f>
        <v>#N/A</v>
      </c>
      <c r="BI20" s="100" t="e">
        <f ca="true">+IF(AND(ISNUMBER(OFFSET('Hygiene Data'!$G$5,0,10*ROW('Hygiene Data'!G14))),'Data Summary'!DX20="Yes"),OFFSET('Hygiene Data'!$G$5,0,10*ROW('Hygiene Data'!G14)),NA())</f>
        <v>#N/A</v>
      </c>
      <c r="BJ20" s="100" t="e">
        <f ca="true">+IF(AND(ISNUMBER(OFFSET('Hygiene Data'!$G$7,0,10*ROW('Hygiene Data'!G14))),'Data Summary'!DY20="Yes"),OFFSET('Hygiene Data'!$G$7,0,10*ROW('Hygiene Data'!G14)),NA())</f>
        <v>#N/A</v>
      </c>
      <c r="BK20" s="100" t="e">
        <f ca="true">+IF(AND(ISNUMBER(OFFSET('Hygiene Data'!$G$9,0,10*ROW('Hygiene Data'!G14))),'Data Summary'!DZ20="Yes"),OFFSET('Hygiene Data'!$G$9,0,10*ROW('Hygiene Data'!G14)),NA())</f>
        <v>#N/A</v>
      </c>
      <c r="BL20" s="100" t="e">
        <f ca="true">+IF(AND(ISNUMBER(OFFSET('Hygiene Data'!$H$5,0,10*ROW('Hygiene Data'!H14))),'Data Summary'!EA20="Yes"),OFFSET('Hygiene Data'!$H$5,0,10*ROW('Hygiene Data'!H14)),NA())</f>
        <v>#N/A</v>
      </c>
      <c r="BM20" s="100" t="e">
        <f ca="true">+IF(AND(ISNUMBER(OFFSET('Hygiene Data'!$H$7,0,10*ROW('Hygiene Data'!H14))),'Data Summary'!EB20="Yes"),OFFSET('Hygiene Data'!$H$7,0,10*ROW('Hygiene Data'!H14)),NA())</f>
        <v>#N/A</v>
      </c>
      <c r="BN20" s="100" t="e">
        <f ca="true">+IF(AND(ISNUMBER(OFFSET('Hygiene Data'!$H$9,0,10*ROW('Hygiene Data'!H14))),'Data Summary'!EC20="Yes"),OFFSET('Hygiene Data'!$H$9,0,10*ROW('Hygiene Data'!H14)),NA())</f>
        <v>#N/A</v>
      </c>
      <c r="BO20" s="100" t="e">
        <f ca="true">+IF(AND(ISNUMBER(OFFSET('Hygiene Data'!$I$5,0,10*ROW('Hygiene Data'!I14))),'Data Summary'!ED20="Yes"),OFFSET('Hygiene Data'!$I$5,0,10*ROW('Hygiene Data'!I14)),NA())</f>
        <v>#N/A</v>
      </c>
      <c r="BP20" s="100" t="e">
        <f ca="true">+IF(AND(ISNUMBER(OFFSET('Hygiene Data'!$I$7,0,10*ROW('Hygiene Data'!I14))),'Data Summary'!EE20="Yes"),OFFSET('Hygiene Data'!$I$7,0,10*ROW('Hygiene Data'!I14)),NA())</f>
        <v>#N/A</v>
      </c>
      <c r="BQ20" s="100" t="e">
        <f ca="true">+IF(AND(ISNUMBER(OFFSET('Hygiene Data'!$I$9,0,10*ROW('Hygiene Data'!I14))),'Data Summary'!EF20="Yes"),OFFSET('Hygiene Data'!$I$9,0,10*ROW('Hygiene Data'!I14)),NA())</f>
        <v>#N/A</v>
      </c>
    </row>
    <row xmlns:x14ac="http://schemas.microsoft.com/office/spreadsheetml/2009/9/ac" r="21" x14ac:dyDescent="0.2">
      <c r="A21" s="332" t="e">
        <f ca="true">+RIGHT('Data Summary'!A21,LEN('Data Summary'!A21)-9)</f>
        <v>#VALUE!</v>
      </c>
      <c r="B21" s="38" t="str">
        <f ca="true">+IF(ISTEXT('Data Summary'!B21),'Data Summary'!B21,"")</f>
        <v/>
      </c>
      <c r="C21" s="331" t="e">
        <f ca="true">+VALUE('Data Summary'!C21)</f>
        <v>#VALUE!</v>
      </c>
      <c r="D21" s="98" t="e">
        <f ca="true">+IF(AND(ISNUMBER(OFFSET('Water Data'!$D$4,0,10*ROW('Water Data'!D15))),'Data Summary'!BS21="Yes"),100-OFFSET('Water Data'!$D$4,0,10*ROW('Water Data'!D15)),NA())</f>
        <v>#N/A</v>
      </c>
      <c r="E21" s="98" t="e">
        <f ca="true">+IF(AND(ISNUMBER(OFFSET('Water Data'!$D$6,0,10*ROW('Water Data'!D15))),'Data Summary'!BT21="Yes"),OFFSET('Water Data'!$D$6,0,10*ROW('Water Data'!D15)),NA())</f>
        <v>#N/A</v>
      </c>
      <c r="F21" s="98" t="e">
        <f ca="true">+IF(AND(ISNUMBER(OFFSET('Water Data'!$D$9,0,10*ROW('Water Data'!D15))),'Data Summary'!BU21="Yes"),OFFSET('Water Data'!$D$9,0,10*ROW('Water Data'!D15)),NA())</f>
        <v>#N/A</v>
      </c>
      <c r="G21" s="98" t="e">
        <f ca="true">+IF(AND(ISNUMBER(OFFSET('Water Data'!$E$4,0,10*ROW('Water Data'!E15))),'Data Summary'!BV21="Yes"),100-OFFSET('Water Data'!$E$4,0,10*ROW('Water Data'!E15)),NA())</f>
        <v>#N/A</v>
      </c>
      <c r="H21" s="98" t="e">
        <f ca="true">+IF(AND(ISNUMBER(OFFSET('Water Data'!$E$6,0,10*ROW('Water Data'!E15))),'Data Summary'!BW21="Yes"),OFFSET('Water Data'!$E$6,0,10*ROW('Water Data'!E15)),NA())</f>
        <v>#N/A</v>
      </c>
      <c r="I21" s="98" t="e">
        <f ca="true">+IF(AND(ISNUMBER(OFFSET('Water Data'!$E$9,0,10*ROW('Water Data'!E15))),'Data Summary'!BX21="Yes"),OFFSET('Water Data'!$E$9,0,10*ROW('Water Data'!E15)),NA())</f>
        <v>#N/A</v>
      </c>
      <c r="J21" s="98" t="e">
        <f ca="true">+IF(AND(ISNUMBER(OFFSET('Water Data'!$F$4,0,10*ROW('Water Data'!F15))),'Data Summary'!BY21="Yes"),100-OFFSET('Water Data'!$F$4,0,10*ROW('Water Data'!F15)),NA())</f>
        <v>#N/A</v>
      </c>
      <c r="K21" s="98" t="e">
        <f ca="true">+IF(AND(ISNUMBER(OFFSET('Water Data'!$F$6,0,10*ROW('Water Data'!F15))),'Data Summary'!BZ21="Yes"),OFFSET('Water Data'!$F$6,0,10*ROW('Water Data'!F15)),NA())</f>
        <v>#N/A</v>
      </c>
      <c r="L21" s="98" t="e">
        <f ca="true">+IF(AND(ISNUMBER(OFFSET('Water Data'!$F$9,0,10*ROW('Water Data'!F15))),'Data Summary'!CA21="Yes"),OFFSET('Water Data'!$F$9,0,10*ROW('Water Data'!F15)),NA())</f>
        <v>#N/A</v>
      </c>
      <c r="M21" s="98" t="e">
        <f ca="true">+IF(AND(ISNUMBER(OFFSET('Water Data'!$G$4,0,10*ROW('Water Data'!G15))),'Data Summary'!CB21="Yes"),100-OFFSET('Water Data'!$G$4,0,10*ROW('Water Data'!G15)),NA())</f>
        <v>#N/A</v>
      </c>
      <c r="N21" s="98" t="e">
        <f ca="true">+IF(AND(ISNUMBER(OFFSET('Water Data'!$G$6,0,10*ROW('Water Data'!G15))),'Data Summary'!CC21="Yes"),OFFSET('Water Data'!$G$6,0,10*ROW('Water Data'!G15)),NA())</f>
        <v>#N/A</v>
      </c>
      <c r="O21" s="98" t="e">
        <f ca="true">+IF(AND(ISNUMBER(OFFSET('Water Data'!$G$9,0,10*ROW('Water Data'!G15))),'Data Summary'!CD21="Yes"),OFFSET('Water Data'!$G$9,0,10*ROW('Water Data'!G15)),NA())</f>
        <v>#N/A</v>
      </c>
      <c r="P21" s="98" t="e">
        <f ca="true">+IF(AND(ISNUMBER(OFFSET('Water Data'!$H$4,0,10*ROW('Water Data'!H15))),'Data Summary'!CE21="Yes"),100-OFFSET('Water Data'!$H$4,0,10*ROW('Water Data'!H15)),NA())</f>
        <v>#N/A</v>
      </c>
      <c r="Q21" s="98" t="e">
        <f ca="true">+IF(AND(ISNUMBER(OFFSET('Water Data'!$H$6,0,10*ROW('Water Data'!H15))),'Data Summary'!CF21="Yes"),OFFSET('Water Data'!$H$6,0,10*ROW('Water Data'!H15)),NA())</f>
        <v>#N/A</v>
      </c>
      <c r="R21" s="98" t="e">
        <f ca="true">+IF(AND(ISNUMBER(OFFSET('Water Data'!$H$9,0,10*ROW('Water Data'!H15))),'Data Summary'!CG21="Yes"),OFFSET('Water Data'!$H$9,0,10*ROW('Water Data'!H15)),NA())</f>
        <v>#N/A</v>
      </c>
      <c r="S21" s="98" t="e">
        <f ca="true">+IF(AND(ISNUMBER(OFFSET('Water Data'!$I$4,0,10*ROW('Water Data'!I15))),'Data Summary'!CH21="Yes"),100-OFFSET('Water Data'!$I$4,0,10*ROW('Water Data'!I15)),NA())</f>
        <v>#N/A</v>
      </c>
      <c r="T21" s="98" t="e">
        <f ca="true">+IF(AND(ISNUMBER(OFFSET('Water Data'!$I$6,0,10*ROW('Water Data'!I15))),'Data Summary'!CI21="Yes"),OFFSET('Water Data'!$I$6,0,10*ROW('Water Data'!I15)),NA())</f>
        <v>#N/A</v>
      </c>
      <c r="U21" s="98" t="e">
        <f ca="true">+IF(AND(ISNUMBER(OFFSET('Water Data'!$I$9,0,10*ROW('Water Data'!I15))),'Data Summary'!CJ21="Yes"),OFFSET('Water Data'!$I$9,0,10*ROW('Water Data'!I15)),NA())</f>
        <v>#N/A</v>
      </c>
      <c r="V21" s="99" t="e">
        <f ca="true">+IF(AND(ISNUMBER(OFFSET('Sanitation Data'!$D$4,0,10*ROW('Sanitation Data'!D15))),'Data Summary'!CK21="Yes"),100-OFFSET('Sanitation Data'!$D$4,0,10*ROW('Sanitation Data'!D15)),NA())</f>
        <v>#N/A</v>
      </c>
      <c r="W21" s="99" t="e">
        <f ca="true">+IF(AND(ISNUMBER(OFFSET('Sanitation Data'!$D$6,0,10*ROW('Sanitation Data'!D15))),'Data Summary'!CL21="Yes"),OFFSET('Sanitation Data'!$D$6,0,10*ROW('Sanitation Data'!D15)),NA())</f>
        <v>#N/A</v>
      </c>
      <c r="X21" s="99" t="e">
        <f ca="true">+IF(AND(ISNUMBER(OFFSET('Sanitation Data'!$D$10,0,10*ROW('Sanitation Data'!D15))),'Data Summary'!CM21="Yes"),OFFSET('Sanitation Data'!$D$10,0,10*ROW('Sanitation Data'!D15)),NA())</f>
        <v>#N/A</v>
      </c>
      <c r="Y21" s="99" t="e">
        <f ca="true">+IF(AND(ISNUMBER(OFFSET('Sanitation Data'!$D$11,0,10*ROW('Sanitation Data'!D15))),'Data Summary'!CN21="Yes"),OFFSET('Sanitation Data'!$D$11,0,10*ROW('Sanitation Data'!D15)),NA())</f>
        <v>#N/A</v>
      </c>
      <c r="Z21" s="99" t="e">
        <f ca="true">+IF(AND(ISNUMBER(OFFSET('Sanitation Data'!$D$12,0,10*ROW('Sanitation Data'!D15))),'Data Summary'!CO21="Yes"),OFFSET('Sanitation Data'!$D$12,0,10*ROW('Sanitation Data'!D15)),NA())</f>
        <v>#N/A</v>
      </c>
      <c r="AA21" s="99" t="e">
        <f ca="true">+IF(AND(ISNUMBER(OFFSET('Sanitation Data'!$E$4,0,10*ROW('Sanitation Data'!E15))),'Data Summary'!CP21="Yes"),100-OFFSET('Sanitation Data'!$E$4,0,10*ROW('Sanitation Data'!E15)),NA())</f>
        <v>#N/A</v>
      </c>
      <c r="AB21" s="99" t="e">
        <f ca="true">+IF(AND(ISNUMBER(OFFSET('Sanitation Data'!$E$6,0,10*ROW('Sanitation Data'!E15))),'Data Summary'!CQ21="Yes"),OFFSET('Sanitation Data'!$E$6,0,10*ROW('Sanitation Data'!E15)),NA())</f>
        <v>#N/A</v>
      </c>
      <c r="AC21" s="99" t="e">
        <f ca="true">+IF(AND(ISNUMBER(OFFSET('Sanitation Data'!$E$10,0,10*ROW('Sanitation Data'!E15))),'Data Summary'!CR21="Yes"),OFFSET('Sanitation Data'!$E$10,0,10*ROW('Sanitation Data'!E15)),NA())</f>
        <v>#N/A</v>
      </c>
      <c r="AD21" s="99" t="e">
        <f ca="true">+IF(AND(ISNUMBER(OFFSET('Sanitation Data'!$E$11,0,10*ROW('Sanitation Data'!E15))),'Data Summary'!CS21="Yes"),OFFSET('Sanitation Data'!$E$11,0,10*ROW('Sanitation Data'!E15)),NA())</f>
        <v>#N/A</v>
      </c>
      <c r="AE21" s="99" t="e">
        <f ca="true">+IF(AND(ISNUMBER(OFFSET('Sanitation Data'!$E$12,0,10*ROW('Sanitation Data'!E15))),'Data Summary'!CT21="Yes"),OFFSET('Sanitation Data'!$E$12,0,10*ROW('Sanitation Data'!E15)),NA())</f>
        <v>#N/A</v>
      </c>
      <c r="AF21" s="99" t="e">
        <f ca="true">+IF(AND(ISNUMBER(OFFSET('Sanitation Data'!$F$4,0,10*ROW('Sanitation Data'!F15))),'Data Summary'!CU21="Yes"),100-OFFSET('Sanitation Data'!$F$4,0,10*ROW('Sanitation Data'!F15)),NA())</f>
        <v>#N/A</v>
      </c>
      <c r="AG21" s="99" t="e">
        <f ca="true">+IF(AND(ISNUMBER(OFFSET('Sanitation Data'!$F$6,0,10*ROW('Sanitation Data'!F15))),'Data Summary'!CV21="Yes"),OFFSET('Sanitation Data'!$F$6,0,10*ROW('Sanitation Data'!F15)),NA())</f>
        <v>#N/A</v>
      </c>
      <c r="AH21" s="99" t="e">
        <f ca="true">+IF(AND(ISNUMBER(OFFSET('Sanitation Data'!$F$10,0,10*ROW('Sanitation Data'!F15))),'Data Summary'!CW21="Yes"),OFFSET('Sanitation Data'!$F$10,0,10*ROW('Sanitation Data'!F15)),NA())</f>
        <v>#N/A</v>
      </c>
      <c r="AI21" s="99" t="e">
        <f ca="true">+IF(AND(ISNUMBER(OFFSET('Sanitation Data'!$F$11,0,10*ROW('Sanitation Data'!F15))),'Data Summary'!CX21="Yes"),OFFSET('Sanitation Data'!$F$11,0,10*ROW('Sanitation Data'!F15)),NA())</f>
        <v>#N/A</v>
      </c>
      <c r="AJ21" s="99" t="e">
        <f ca="true">+IF(AND(ISNUMBER(OFFSET('Sanitation Data'!$F$12,0,10*ROW('Sanitation Data'!F15))),'Data Summary'!CY21="Yes"),OFFSET('Sanitation Data'!$F$12,0,10*ROW('Sanitation Data'!F15)),NA())</f>
        <v>#N/A</v>
      </c>
      <c r="AK21" s="99" t="e">
        <f ca="true">+IF(AND(ISNUMBER(OFFSET('Sanitation Data'!$G$4,0,10*ROW('Sanitation Data'!G15))),'Data Summary'!CZ21="Yes"),100-OFFSET('Sanitation Data'!$G$4,0,10*ROW('Sanitation Data'!G15)),NA())</f>
        <v>#N/A</v>
      </c>
      <c r="AL21" s="99" t="e">
        <f ca="true">+IF(AND(ISNUMBER(OFFSET('Sanitation Data'!$G$6,0,10*ROW('Sanitation Data'!G15))),'Data Summary'!DA21="Yes"),OFFSET('Sanitation Data'!$G$6,0,10*ROW('Sanitation Data'!G15)),NA())</f>
        <v>#N/A</v>
      </c>
      <c r="AM21" s="99" t="e">
        <f ca="true">+IF(AND(ISNUMBER(OFFSET('Sanitation Data'!$G$10,0,10*ROW('Sanitation Data'!G15))),'Data Summary'!DB21="Yes"),OFFSET('Sanitation Data'!$G$10,0,10*ROW('Sanitation Data'!G15)),NA())</f>
        <v>#N/A</v>
      </c>
      <c r="AN21" s="99" t="e">
        <f ca="true">+IF(AND(ISNUMBER(OFFSET('Sanitation Data'!$G$11,0,10*ROW('Sanitation Data'!G15))),'Data Summary'!DC21="Yes"),OFFSET('Sanitation Data'!$G$11,0,10*ROW('Sanitation Data'!G15)),NA())</f>
        <v>#N/A</v>
      </c>
      <c r="AO21" s="99" t="e">
        <f ca="true">+IF(AND(ISNUMBER(OFFSET('Sanitation Data'!$G$12,0,10*ROW('Sanitation Data'!G15))),'Data Summary'!DD21="Yes"),OFFSET('Sanitation Data'!$G$12,0,10*ROW('Sanitation Data'!G15)),NA())</f>
        <v>#N/A</v>
      </c>
      <c r="AP21" s="99" t="e">
        <f ca="true">+IF(AND(ISNUMBER(OFFSET('Sanitation Data'!$H$4,0,10*ROW('Sanitation Data'!H15))),'Data Summary'!DE21="Yes"),100-OFFSET('Sanitation Data'!$H$4,0,10*ROW('Sanitation Data'!H15)),NA())</f>
        <v>#N/A</v>
      </c>
      <c r="AQ21" s="99" t="e">
        <f ca="true">+IF(AND(ISNUMBER(OFFSET('Sanitation Data'!$H$6,0,10*ROW('Sanitation Data'!H15))),'Data Summary'!DF21="Yes"),OFFSET('Sanitation Data'!$H$6,0,10*ROW('Sanitation Data'!H15)),NA())</f>
        <v>#N/A</v>
      </c>
      <c r="AR21" s="99" t="e">
        <f ca="true">+IF(AND(ISNUMBER(OFFSET('Sanitation Data'!$H$10,0,10*ROW('Sanitation Data'!H15))),'Data Summary'!DG21="Yes"),OFFSET('Sanitation Data'!$H$10,0,10*ROW('Sanitation Data'!H15)),NA())</f>
        <v>#N/A</v>
      </c>
      <c r="AS21" s="99" t="e">
        <f ca="true">+IF(AND(ISNUMBER(OFFSET('Sanitation Data'!$H$11,0,10*ROW('Sanitation Data'!H15))),'Data Summary'!DH21="Yes"),OFFSET('Sanitation Data'!$H$11,0,10*ROW('Sanitation Data'!H15)),NA())</f>
        <v>#N/A</v>
      </c>
      <c r="AT21" s="99" t="e">
        <f ca="true">+IF(AND(ISNUMBER(OFFSET('Sanitation Data'!$H$12,0,10*ROW('Sanitation Data'!H15))),'Data Summary'!DI21="Yes"),OFFSET('Sanitation Data'!$H$12,0,10*ROW('Sanitation Data'!H15)),NA())</f>
        <v>#N/A</v>
      </c>
      <c r="AU21" s="99" t="e">
        <f ca="true">+IF(AND(ISNUMBER(OFFSET('Sanitation Data'!$I$4,0,10*ROW('Sanitation Data'!I15))),'Data Summary'!DJ21="Yes"),100-OFFSET('Sanitation Data'!$I$4,0,10*ROW('Sanitation Data'!I15)),NA())</f>
        <v>#N/A</v>
      </c>
      <c r="AV21" s="99" t="e">
        <f ca="true">+IF(AND(ISNUMBER(OFFSET('Sanitation Data'!$I$6,0,10*ROW('Sanitation Data'!I15))),'Data Summary'!DK21="Yes"),OFFSET('Sanitation Data'!$I$6,0,10*ROW('Sanitation Data'!I15)),NA())</f>
        <v>#N/A</v>
      </c>
      <c r="AW21" s="99" t="e">
        <f ca="true">+IF(AND(ISNUMBER(OFFSET('Sanitation Data'!$I$10,0,10*ROW('Sanitation Data'!I15))),'Data Summary'!DL21="Yes"),OFFSET('Sanitation Data'!$I$10,0,10*ROW('Sanitation Data'!I15)),NA())</f>
        <v>#N/A</v>
      </c>
      <c r="AX21" s="99" t="e">
        <f ca="true">+IF(AND(ISNUMBER(OFFSET('Sanitation Data'!$I$11,0,10*ROW('Sanitation Data'!I15))),'Data Summary'!DM21="Yes"),OFFSET('Sanitation Data'!$I$11,0,10*ROW('Sanitation Data'!I15)),NA())</f>
        <v>#N/A</v>
      </c>
      <c r="AY21" s="99" t="e">
        <f ca="true">+IF(AND(ISNUMBER(OFFSET('Sanitation Data'!$I$12,0,10*ROW('Sanitation Data'!I15))),'Data Summary'!DN21="Yes"),OFFSET('Sanitation Data'!$I$12,0,10*ROW('Sanitation Data'!I15)),NA())</f>
        <v>#N/A</v>
      </c>
      <c r="AZ21" s="100" t="e">
        <f ca="true">+IF(AND(ISNUMBER(OFFSET('Hygiene Data'!$D$5,0,10*ROW('Hygiene Data'!D15))),'Data Summary'!DO21="Yes"),OFFSET('Hygiene Data'!$D$5,0,10*ROW('Hygiene Data'!D15)),NA())</f>
        <v>#N/A</v>
      </c>
      <c r="BA21" s="100" t="e">
        <f ca="true">+IF(AND(ISNUMBER(OFFSET('Hygiene Data'!$D$7,0,10*ROW('Hygiene Data'!D15))),'Data Summary'!DP21="Yes"),OFFSET('Hygiene Data'!$D$7,0,10*ROW('Hygiene Data'!D15)),NA())</f>
        <v>#N/A</v>
      </c>
      <c r="BB21" s="100" t="e">
        <f ca="true">+IF(AND(ISNUMBER(OFFSET('Hygiene Data'!$D$9,0,10*ROW('Hygiene Data'!D15))),'Data Summary'!DQ21="Yes"),OFFSET('Hygiene Data'!$D$9,0,10*ROW('Hygiene Data'!D15)),NA())</f>
        <v>#N/A</v>
      </c>
      <c r="BC21" s="100" t="e">
        <f ca="true">+IF(AND(ISNUMBER(OFFSET('Hygiene Data'!$E$5,0,10*ROW('Hygiene Data'!E15))),'Data Summary'!DR21="Yes"),OFFSET('Hygiene Data'!$E$5,0,10*ROW('Hygiene Data'!E15)),NA())</f>
        <v>#N/A</v>
      </c>
      <c r="BD21" s="100" t="e">
        <f ca="true">+IF(AND(ISNUMBER(OFFSET('Hygiene Data'!$E$7,0,10*ROW('Hygiene Data'!E15))),'Data Summary'!DS21="Yes"),OFFSET('Hygiene Data'!$E$7,0,10*ROW('Hygiene Data'!E15)),NA())</f>
        <v>#N/A</v>
      </c>
      <c r="BE21" s="100" t="e">
        <f ca="true">+IF(AND(ISNUMBER(OFFSET('Hygiene Data'!$E$9,0,10*ROW('Hygiene Data'!E15))),'Data Summary'!DT21="Yes"),OFFSET('Hygiene Data'!$E$9,0,10*ROW('Hygiene Data'!E15)),NA())</f>
        <v>#N/A</v>
      </c>
      <c r="BF21" s="100" t="e">
        <f ca="true">+IF(AND(ISNUMBER(OFFSET('Hygiene Data'!$F$5,0,10*ROW('Hygiene Data'!F15))),'Data Summary'!DU21="Yes"),OFFSET('Hygiene Data'!$F$5,0,10*ROW('Hygiene Data'!F15)),NA())</f>
        <v>#N/A</v>
      </c>
      <c r="BG21" s="100" t="e">
        <f ca="true">+IF(AND(ISNUMBER(OFFSET('Hygiene Data'!$F$7,0,10*ROW('Hygiene Data'!F15))),'Data Summary'!DV21="Yes"),OFFSET('Hygiene Data'!$F$7,0,10*ROW('Hygiene Data'!F15)),NA())</f>
        <v>#N/A</v>
      </c>
      <c r="BH21" s="100" t="e">
        <f ca="true">+IF(AND(ISNUMBER(OFFSET('Hygiene Data'!$F$9,0,10*ROW('Hygiene Data'!F15))),'Data Summary'!DW21="Yes"),OFFSET('Hygiene Data'!$F$9,0,10*ROW('Hygiene Data'!F15)),NA())</f>
        <v>#N/A</v>
      </c>
      <c r="BI21" s="100" t="e">
        <f ca="true">+IF(AND(ISNUMBER(OFFSET('Hygiene Data'!$G$5,0,10*ROW('Hygiene Data'!G15))),'Data Summary'!DX21="Yes"),OFFSET('Hygiene Data'!$G$5,0,10*ROW('Hygiene Data'!G15)),NA())</f>
        <v>#N/A</v>
      </c>
      <c r="BJ21" s="100" t="e">
        <f ca="true">+IF(AND(ISNUMBER(OFFSET('Hygiene Data'!$G$7,0,10*ROW('Hygiene Data'!G15))),'Data Summary'!DY21="Yes"),OFFSET('Hygiene Data'!$G$7,0,10*ROW('Hygiene Data'!G15)),NA())</f>
        <v>#N/A</v>
      </c>
      <c r="BK21" s="100" t="e">
        <f ca="true">+IF(AND(ISNUMBER(OFFSET('Hygiene Data'!$G$9,0,10*ROW('Hygiene Data'!G15))),'Data Summary'!DZ21="Yes"),OFFSET('Hygiene Data'!$G$9,0,10*ROW('Hygiene Data'!G15)),NA())</f>
        <v>#N/A</v>
      </c>
      <c r="BL21" s="100" t="e">
        <f ca="true">+IF(AND(ISNUMBER(OFFSET('Hygiene Data'!$H$5,0,10*ROW('Hygiene Data'!H15))),'Data Summary'!EA21="Yes"),OFFSET('Hygiene Data'!$H$5,0,10*ROW('Hygiene Data'!H15)),NA())</f>
        <v>#N/A</v>
      </c>
      <c r="BM21" s="100" t="e">
        <f ca="true">+IF(AND(ISNUMBER(OFFSET('Hygiene Data'!$H$7,0,10*ROW('Hygiene Data'!H15))),'Data Summary'!EB21="Yes"),OFFSET('Hygiene Data'!$H$7,0,10*ROW('Hygiene Data'!H15)),NA())</f>
        <v>#N/A</v>
      </c>
      <c r="BN21" s="100" t="e">
        <f ca="true">+IF(AND(ISNUMBER(OFFSET('Hygiene Data'!$H$9,0,10*ROW('Hygiene Data'!H15))),'Data Summary'!EC21="Yes"),OFFSET('Hygiene Data'!$H$9,0,10*ROW('Hygiene Data'!H15)),NA())</f>
        <v>#N/A</v>
      </c>
      <c r="BO21" s="100" t="e">
        <f ca="true">+IF(AND(ISNUMBER(OFFSET('Hygiene Data'!$I$5,0,10*ROW('Hygiene Data'!I15))),'Data Summary'!ED21="Yes"),OFFSET('Hygiene Data'!$I$5,0,10*ROW('Hygiene Data'!I15)),NA())</f>
        <v>#N/A</v>
      </c>
      <c r="BP21" s="100" t="e">
        <f ca="true">+IF(AND(ISNUMBER(OFFSET('Hygiene Data'!$I$7,0,10*ROW('Hygiene Data'!I15))),'Data Summary'!EE21="Yes"),OFFSET('Hygiene Data'!$I$7,0,10*ROW('Hygiene Data'!I15)),NA())</f>
        <v>#N/A</v>
      </c>
      <c r="BQ21" s="100" t="e">
        <f ca="true">+IF(AND(ISNUMBER(OFFSET('Hygiene Data'!$I$9,0,10*ROW('Hygiene Data'!I15))),'Data Summary'!EF21="Yes"),OFFSET('Hygiene Data'!$I$9,0,10*ROW('Hygiene Data'!I15)),NA())</f>
        <v>#N/A</v>
      </c>
    </row>
    <row xmlns:x14ac="http://schemas.microsoft.com/office/spreadsheetml/2009/9/ac" r="22" x14ac:dyDescent="0.2">
      <c r="A22" s="332" t="e">
        <f ca="true">+RIGHT('Data Summary'!A22,LEN('Data Summary'!A22)-9)</f>
        <v>#VALUE!</v>
      </c>
      <c r="B22" s="38" t="str">
        <f ca="true">+IF(ISTEXT('Data Summary'!B22),'Data Summary'!B22,"")</f>
        <v/>
      </c>
      <c r="C22" s="331" t="e">
        <f ca="true">+VALUE('Data Summary'!C22)</f>
        <v>#VALUE!</v>
      </c>
      <c r="D22" s="98" t="e">
        <f ca="true">+IF(AND(ISNUMBER(OFFSET('Water Data'!$D$4,0,10*ROW('Water Data'!D16))),'Data Summary'!BS22="Yes"),100-OFFSET('Water Data'!$D$4,0,10*ROW('Water Data'!D16)),NA())</f>
        <v>#N/A</v>
      </c>
      <c r="E22" s="98" t="e">
        <f ca="true">+IF(AND(ISNUMBER(OFFSET('Water Data'!$D$6,0,10*ROW('Water Data'!D16))),'Data Summary'!BT22="Yes"),OFFSET('Water Data'!$D$6,0,10*ROW('Water Data'!D16)),NA())</f>
        <v>#N/A</v>
      </c>
      <c r="F22" s="98" t="e">
        <f ca="true">+IF(AND(ISNUMBER(OFFSET('Water Data'!$D$9,0,10*ROW('Water Data'!D16))),'Data Summary'!BU22="Yes"),OFFSET('Water Data'!$D$9,0,10*ROW('Water Data'!D16)),NA())</f>
        <v>#N/A</v>
      </c>
      <c r="G22" s="98" t="e">
        <f ca="true">+IF(AND(ISNUMBER(OFFSET('Water Data'!$E$4,0,10*ROW('Water Data'!E16))),'Data Summary'!BV22="Yes"),100-OFFSET('Water Data'!$E$4,0,10*ROW('Water Data'!E16)),NA())</f>
        <v>#N/A</v>
      </c>
      <c r="H22" s="98" t="e">
        <f ca="true">+IF(AND(ISNUMBER(OFFSET('Water Data'!$E$6,0,10*ROW('Water Data'!E16))),'Data Summary'!BW22="Yes"),OFFSET('Water Data'!$E$6,0,10*ROW('Water Data'!E16)),NA())</f>
        <v>#N/A</v>
      </c>
      <c r="I22" s="98" t="e">
        <f ca="true">+IF(AND(ISNUMBER(OFFSET('Water Data'!$E$9,0,10*ROW('Water Data'!E16))),'Data Summary'!BX22="Yes"),OFFSET('Water Data'!$E$9,0,10*ROW('Water Data'!E16)),NA())</f>
        <v>#N/A</v>
      </c>
      <c r="J22" s="98" t="e">
        <f ca="true">+IF(AND(ISNUMBER(OFFSET('Water Data'!$F$4,0,10*ROW('Water Data'!F16))),'Data Summary'!BY22="Yes"),100-OFFSET('Water Data'!$F$4,0,10*ROW('Water Data'!F16)),NA())</f>
        <v>#N/A</v>
      </c>
      <c r="K22" s="98" t="e">
        <f ca="true">+IF(AND(ISNUMBER(OFFSET('Water Data'!$F$6,0,10*ROW('Water Data'!F16))),'Data Summary'!BZ22="Yes"),OFFSET('Water Data'!$F$6,0,10*ROW('Water Data'!F16)),NA())</f>
        <v>#N/A</v>
      </c>
      <c r="L22" s="98" t="e">
        <f ca="true">+IF(AND(ISNUMBER(OFFSET('Water Data'!$F$9,0,10*ROW('Water Data'!F16))),'Data Summary'!CA22="Yes"),OFFSET('Water Data'!$F$9,0,10*ROW('Water Data'!F16)),NA())</f>
        <v>#N/A</v>
      </c>
      <c r="M22" s="98" t="e">
        <f ca="true">+IF(AND(ISNUMBER(OFFSET('Water Data'!$G$4,0,10*ROW('Water Data'!G16))),'Data Summary'!CB22="Yes"),100-OFFSET('Water Data'!$G$4,0,10*ROW('Water Data'!G16)),NA())</f>
        <v>#N/A</v>
      </c>
      <c r="N22" s="98" t="e">
        <f ca="true">+IF(AND(ISNUMBER(OFFSET('Water Data'!$G$6,0,10*ROW('Water Data'!G16))),'Data Summary'!CC22="Yes"),OFFSET('Water Data'!$G$6,0,10*ROW('Water Data'!G16)),NA())</f>
        <v>#N/A</v>
      </c>
      <c r="O22" s="98" t="e">
        <f ca="true">+IF(AND(ISNUMBER(OFFSET('Water Data'!$G$9,0,10*ROW('Water Data'!G16))),'Data Summary'!CD22="Yes"),OFFSET('Water Data'!$G$9,0,10*ROW('Water Data'!G16)),NA())</f>
        <v>#N/A</v>
      </c>
      <c r="P22" s="98" t="e">
        <f ca="true">+IF(AND(ISNUMBER(OFFSET('Water Data'!$H$4,0,10*ROW('Water Data'!H16))),'Data Summary'!CE22="Yes"),100-OFFSET('Water Data'!$H$4,0,10*ROW('Water Data'!H16)),NA())</f>
        <v>#N/A</v>
      </c>
      <c r="Q22" s="98" t="e">
        <f ca="true">+IF(AND(ISNUMBER(OFFSET('Water Data'!$H$6,0,10*ROW('Water Data'!H16))),'Data Summary'!CF22="Yes"),OFFSET('Water Data'!$H$6,0,10*ROW('Water Data'!H16)),NA())</f>
        <v>#N/A</v>
      </c>
      <c r="R22" s="98" t="e">
        <f ca="true">+IF(AND(ISNUMBER(OFFSET('Water Data'!$H$9,0,10*ROW('Water Data'!H16))),'Data Summary'!CG22="Yes"),OFFSET('Water Data'!$H$9,0,10*ROW('Water Data'!H16)),NA())</f>
        <v>#N/A</v>
      </c>
      <c r="S22" s="98" t="e">
        <f ca="true">+IF(AND(ISNUMBER(OFFSET('Water Data'!$I$4,0,10*ROW('Water Data'!I16))),'Data Summary'!CH22="Yes"),100-OFFSET('Water Data'!$I$4,0,10*ROW('Water Data'!I16)),NA())</f>
        <v>#N/A</v>
      </c>
      <c r="T22" s="98" t="e">
        <f ca="true">+IF(AND(ISNUMBER(OFFSET('Water Data'!$I$6,0,10*ROW('Water Data'!I16))),'Data Summary'!CI22="Yes"),OFFSET('Water Data'!$I$6,0,10*ROW('Water Data'!I16)),NA())</f>
        <v>#N/A</v>
      </c>
      <c r="U22" s="98" t="e">
        <f ca="true">+IF(AND(ISNUMBER(OFFSET('Water Data'!$I$9,0,10*ROW('Water Data'!I16))),'Data Summary'!CJ22="Yes"),OFFSET('Water Data'!$I$9,0,10*ROW('Water Data'!I16)),NA())</f>
        <v>#N/A</v>
      </c>
      <c r="V22" s="99" t="e">
        <f ca="true">+IF(AND(ISNUMBER(OFFSET('Sanitation Data'!$D$4,0,10*ROW('Sanitation Data'!D16))),'Data Summary'!CK22="Yes"),100-OFFSET('Sanitation Data'!$D$4,0,10*ROW('Sanitation Data'!D16)),NA())</f>
        <v>#N/A</v>
      </c>
      <c r="W22" s="99" t="e">
        <f ca="true">+IF(AND(ISNUMBER(OFFSET('Sanitation Data'!$D$6,0,10*ROW('Sanitation Data'!D16))),'Data Summary'!CL22="Yes"),OFFSET('Sanitation Data'!$D$6,0,10*ROW('Sanitation Data'!D16)),NA())</f>
        <v>#N/A</v>
      </c>
      <c r="X22" s="99" t="e">
        <f ca="true">+IF(AND(ISNUMBER(OFFSET('Sanitation Data'!$D$10,0,10*ROW('Sanitation Data'!D16))),'Data Summary'!CM22="Yes"),OFFSET('Sanitation Data'!$D$10,0,10*ROW('Sanitation Data'!D16)),NA())</f>
        <v>#N/A</v>
      </c>
      <c r="Y22" s="99" t="e">
        <f ca="true">+IF(AND(ISNUMBER(OFFSET('Sanitation Data'!$D$11,0,10*ROW('Sanitation Data'!D16))),'Data Summary'!CN22="Yes"),OFFSET('Sanitation Data'!$D$11,0,10*ROW('Sanitation Data'!D16)),NA())</f>
        <v>#N/A</v>
      </c>
      <c r="Z22" s="99" t="e">
        <f ca="true">+IF(AND(ISNUMBER(OFFSET('Sanitation Data'!$D$12,0,10*ROW('Sanitation Data'!D16))),'Data Summary'!CO22="Yes"),OFFSET('Sanitation Data'!$D$12,0,10*ROW('Sanitation Data'!D16)),NA())</f>
        <v>#N/A</v>
      </c>
      <c r="AA22" s="99" t="e">
        <f ca="true">+IF(AND(ISNUMBER(OFFSET('Sanitation Data'!$E$4,0,10*ROW('Sanitation Data'!E16))),'Data Summary'!CP22="Yes"),100-OFFSET('Sanitation Data'!$E$4,0,10*ROW('Sanitation Data'!E16)),NA())</f>
        <v>#N/A</v>
      </c>
      <c r="AB22" s="99" t="e">
        <f ca="true">+IF(AND(ISNUMBER(OFFSET('Sanitation Data'!$E$6,0,10*ROW('Sanitation Data'!E16))),'Data Summary'!CQ22="Yes"),OFFSET('Sanitation Data'!$E$6,0,10*ROW('Sanitation Data'!E16)),NA())</f>
        <v>#N/A</v>
      </c>
      <c r="AC22" s="99" t="e">
        <f ca="true">+IF(AND(ISNUMBER(OFFSET('Sanitation Data'!$E$10,0,10*ROW('Sanitation Data'!E16))),'Data Summary'!CR22="Yes"),OFFSET('Sanitation Data'!$E$10,0,10*ROW('Sanitation Data'!E16)),NA())</f>
        <v>#N/A</v>
      </c>
      <c r="AD22" s="99" t="e">
        <f ca="true">+IF(AND(ISNUMBER(OFFSET('Sanitation Data'!$E$11,0,10*ROW('Sanitation Data'!E16))),'Data Summary'!CS22="Yes"),OFFSET('Sanitation Data'!$E$11,0,10*ROW('Sanitation Data'!E16)),NA())</f>
        <v>#N/A</v>
      </c>
      <c r="AE22" s="99" t="e">
        <f ca="true">+IF(AND(ISNUMBER(OFFSET('Sanitation Data'!$E$12,0,10*ROW('Sanitation Data'!E16))),'Data Summary'!CT22="Yes"),OFFSET('Sanitation Data'!$E$12,0,10*ROW('Sanitation Data'!E16)),NA())</f>
        <v>#N/A</v>
      </c>
      <c r="AF22" s="99" t="e">
        <f ca="true">+IF(AND(ISNUMBER(OFFSET('Sanitation Data'!$F$4,0,10*ROW('Sanitation Data'!F16))),'Data Summary'!CU22="Yes"),100-OFFSET('Sanitation Data'!$F$4,0,10*ROW('Sanitation Data'!F16)),NA())</f>
        <v>#N/A</v>
      </c>
      <c r="AG22" s="99" t="e">
        <f ca="true">+IF(AND(ISNUMBER(OFFSET('Sanitation Data'!$F$6,0,10*ROW('Sanitation Data'!F16))),'Data Summary'!CV22="Yes"),OFFSET('Sanitation Data'!$F$6,0,10*ROW('Sanitation Data'!F16)),NA())</f>
        <v>#N/A</v>
      </c>
      <c r="AH22" s="99" t="e">
        <f ca="true">+IF(AND(ISNUMBER(OFFSET('Sanitation Data'!$F$10,0,10*ROW('Sanitation Data'!F16))),'Data Summary'!CW22="Yes"),OFFSET('Sanitation Data'!$F$10,0,10*ROW('Sanitation Data'!F16)),NA())</f>
        <v>#N/A</v>
      </c>
      <c r="AI22" s="99" t="e">
        <f ca="true">+IF(AND(ISNUMBER(OFFSET('Sanitation Data'!$F$11,0,10*ROW('Sanitation Data'!F16))),'Data Summary'!CX22="Yes"),OFFSET('Sanitation Data'!$F$11,0,10*ROW('Sanitation Data'!F16)),NA())</f>
        <v>#N/A</v>
      </c>
      <c r="AJ22" s="99" t="e">
        <f ca="true">+IF(AND(ISNUMBER(OFFSET('Sanitation Data'!$F$12,0,10*ROW('Sanitation Data'!F16))),'Data Summary'!CY22="Yes"),OFFSET('Sanitation Data'!$F$12,0,10*ROW('Sanitation Data'!F16)),NA())</f>
        <v>#N/A</v>
      </c>
      <c r="AK22" s="99" t="e">
        <f ca="true">+IF(AND(ISNUMBER(OFFSET('Sanitation Data'!$G$4,0,10*ROW('Sanitation Data'!G16))),'Data Summary'!CZ22="Yes"),100-OFFSET('Sanitation Data'!$G$4,0,10*ROW('Sanitation Data'!G16)),NA())</f>
        <v>#N/A</v>
      </c>
      <c r="AL22" s="99" t="e">
        <f ca="true">+IF(AND(ISNUMBER(OFFSET('Sanitation Data'!$G$6,0,10*ROW('Sanitation Data'!G16))),'Data Summary'!DA22="Yes"),OFFSET('Sanitation Data'!$G$6,0,10*ROW('Sanitation Data'!G16)),NA())</f>
        <v>#N/A</v>
      </c>
      <c r="AM22" s="99" t="e">
        <f ca="true">+IF(AND(ISNUMBER(OFFSET('Sanitation Data'!$G$10,0,10*ROW('Sanitation Data'!G16))),'Data Summary'!DB22="Yes"),OFFSET('Sanitation Data'!$G$10,0,10*ROW('Sanitation Data'!G16)),NA())</f>
        <v>#N/A</v>
      </c>
      <c r="AN22" s="99" t="e">
        <f ca="true">+IF(AND(ISNUMBER(OFFSET('Sanitation Data'!$G$11,0,10*ROW('Sanitation Data'!G16))),'Data Summary'!DC22="Yes"),OFFSET('Sanitation Data'!$G$11,0,10*ROW('Sanitation Data'!G16)),NA())</f>
        <v>#N/A</v>
      </c>
      <c r="AO22" s="99" t="e">
        <f ca="true">+IF(AND(ISNUMBER(OFFSET('Sanitation Data'!$G$12,0,10*ROW('Sanitation Data'!G16))),'Data Summary'!DD22="Yes"),OFFSET('Sanitation Data'!$G$12,0,10*ROW('Sanitation Data'!G16)),NA())</f>
        <v>#N/A</v>
      </c>
      <c r="AP22" s="99" t="e">
        <f ca="true">+IF(AND(ISNUMBER(OFFSET('Sanitation Data'!$H$4,0,10*ROW('Sanitation Data'!H16))),'Data Summary'!DE22="Yes"),100-OFFSET('Sanitation Data'!$H$4,0,10*ROW('Sanitation Data'!H16)),NA())</f>
        <v>#N/A</v>
      </c>
      <c r="AQ22" s="99" t="e">
        <f ca="true">+IF(AND(ISNUMBER(OFFSET('Sanitation Data'!$H$6,0,10*ROW('Sanitation Data'!H16))),'Data Summary'!DF22="Yes"),OFFSET('Sanitation Data'!$H$6,0,10*ROW('Sanitation Data'!H16)),NA())</f>
        <v>#N/A</v>
      </c>
      <c r="AR22" s="99" t="e">
        <f ca="true">+IF(AND(ISNUMBER(OFFSET('Sanitation Data'!$H$10,0,10*ROW('Sanitation Data'!H16))),'Data Summary'!DG22="Yes"),OFFSET('Sanitation Data'!$H$10,0,10*ROW('Sanitation Data'!H16)),NA())</f>
        <v>#N/A</v>
      </c>
      <c r="AS22" s="99" t="e">
        <f ca="true">+IF(AND(ISNUMBER(OFFSET('Sanitation Data'!$H$11,0,10*ROW('Sanitation Data'!H16))),'Data Summary'!DH22="Yes"),OFFSET('Sanitation Data'!$H$11,0,10*ROW('Sanitation Data'!H16)),NA())</f>
        <v>#N/A</v>
      </c>
      <c r="AT22" s="99" t="e">
        <f ca="true">+IF(AND(ISNUMBER(OFFSET('Sanitation Data'!$H$12,0,10*ROW('Sanitation Data'!H16))),'Data Summary'!DI22="Yes"),OFFSET('Sanitation Data'!$H$12,0,10*ROW('Sanitation Data'!H16)),NA())</f>
        <v>#N/A</v>
      </c>
      <c r="AU22" s="99" t="e">
        <f ca="true">+IF(AND(ISNUMBER(OFFSET('Sanitation Data'!$I$4,0,10*ROW('Sanitation Data'!I16))),'Data Summary'!DJ22="Yes"),100-OFFSET('Sanitation Data'!$I$4,0,10*ROW('Sanitation Data'!I16)),NA())</f>
        <v>#N/A</v>
      </c>
      <c r="AV22" s="99" t="e">
        <f ca="true">+IF(AND(ISNUMBER(OFFSET('Sanitation Data'!$I$6,0,10*ROW('Sanitation Data'!I16))),'Data Summary'!DK22="Yes"),OFFSET('Sanitation Data'!$I$6,0,10*ROW('Sanitation Data'!I16)),NA())</f>
        <v>#N/A</v>
      </c>
      <c r="AW22" s="99" t="e">
        <f ca="true">+IF(AND(ISNUMBER(OFFSET('Sanitation Data'!$I$10,0,10*ROW('Sanitation Data'!I16))),'Data Summary'!DL22="Yes"),OFFSET('Sanitation Data'!$I$10,0,10*ROW('Sanitation Data'!I16)),NA())</f>
        <v>#N/A</v>
      </c>
      <c r="AX22" s="99" t="e">
        <f ca="true">+IF(AND(ISNUMBER(OFFSET('Sanitation Data'!$I$11,0,10*ROW('Sanitation Data'!I16))),'Data Summary'!DM22="Yes"),OFFSET('Sanitation Data'!$I$11,0,10*ROW('Sanitation Data'!I16)),NA())</f>
        <v>#N/A</v>
      </c>
      <c r="AY22" s="99" t="e">
        <f ca="true">+IF(AND(ISNUMBER(OFFSET('Sanitation Data'!$I$12,0,10*ROW('Sanitation Data'!I16))),'Data Summary'!DN22="Yes"),OFFSET('Sanitation Data'!$I$12,0,10*ROW('Sanitation Data'!I16)),NA())</f>
        <v>#N/A</v>
      </c>
      <c r="AZ22" s="100" t="e">
        <f ca="true">+IF(AND(ISNUMBER(OFFSET('Hygiene Data'!$D$5,0,10*ROW('Hygiene Data'!D16))),'Data Summary'!DO22="Yes"),OFFSET('Hygiene Data'!$D$5,0,10*ROW('Hygiene Data'!D16)),NA())</f>
        <v>#N/A</v>
      </c>
      <c r="BA22" s="100" t="e">
        <f ca="true">+IF(AND(ISNUMBER(OFFSET('Hygiene Data'!$D$7,0,10*ROW('Hygiene Data'!D16))),'Data Summary'!DP22="Yes"),OFFSET('Hygiene Data'!$D$7,0,10*ROW('Hygiene Data'!D16)),NA())</f>
        <v>#N/A</v>
      </c>
      <c r="BB22" s="100" t="e">
        <f ca="true">+IF(AND(ISNUMBER(OFFSET('Hygiene Data'!$D$9,0,10*ROW('Hygiene Data'!D16))),'Data Summary'!DQ22="Yes"),OFFSET('Hygiene Data'!$D$9,0,10*ROW('Hygiene Data'!D16)),NA())</f>
        <v>#N/A</v>
      </c>
      <c r="BC22" s="100" t="e">
        <f ca="true">+IF(AND(ISNUMBER(OFFSET('Hygiene Data'!$E$5,0,10*ROW('Hygiene Data'!E16))),'Data Summary'!DR22="Yes"),OFFSET('Hygiene Data'!$E$5,0,10*ROW('Hygiene Data'!E16)),NA())</f>
        <v>#N/A</v>
      </c>
      <c r="BD22" s="100" t="e">
        <f ca="true">+IF(AND(ISNUMBER(OFFSET('Hygiene Data'!$E$7,0,10*ROW('Hygiene Data'!E16))),'Data Summary'!DS22="Yes"),OFFSET('Hygiene Data'!$E$7,0,10*ROW('Hygiene Data'!E16)),NA())</f>
        <v>#N/A</v>
      </c>
      <c r="BE22" s="100" t="e">
        <f ca="true">+IF(AND(ISNUMBER(OFFSET('Hygiene Data'!$E$9,0,10*ROW('Hygiene Data'!E16))),'Data Summary'!DT22="Yes"),OFFSET('Hygiene Data'!$E$9,0,10*ROW('Hygiene Data'!E16)),NA())</f>
        <v>#N/A</v>
      </c>
      <c r="BF22" s="100" t="e">
        <f ca="true">+IF(AND(ISNUMBER(OFFSET('Hygiene Data'!$F$5,0,10*ROW('Hygiene Data'!F16))),'Data Summary'!DU22="Yes"),OFFSET('Hygiene Data'!$F$5,0,10*ROW('Hygiene Data'!F16)),NA())</f>
        <v>#N/A</v>
      </c>
      <c r="BG22" s="100" t="e">
        <f ca="true">+IF(AND(ISNUMBER(OFFSET('Hygiene Data'!$F$7,0,10*ROW('Hygiene Data'!F16))),'Data Summary'!DV22="Yes"),OFFSET('Hygiene Data'!$F$7,0,10*ROW('Hygiene Data'!F16)),NA())</f>
        <v>#N/A</v>
      </c>
      <c r="BH22" s="100" t="e">
        <f ca="true">+IF(AND(ISNUMBER(OFFSET('Hygiene Data'!$F$9,0,10*ROW('Hygiene Data'!F16))),'Data Summary'!DW22="Yes"),OFFSET('Hygiene Data'!$F$9,0,10*ROW('Hygiene Data'!F16)),NA())</f>
        <v>#N/A</v>
      </c>
      <c r="BI22" s="100" t="e">
        <f ca="true">+IF(AND(ISNUMBER(OFFSET('Hygiene Data'!$G$5,0,10*ROW('Hygiene Data'!G16))),'Data Summary'!DX22="Yes"),OFFSET('Hygiene Data'!$G$5,0,10*ROW('Hygiene Data'!G16)),NA())</f>
        <v>#N/A</v>
      </c>
      <c r="BJ22" s="100" t="e">
        <f ca="true">+IF(AND(ISNUMBER(OFFSET('Hygiene Data'!$G$7,0,10*ROW('Hygiene Data'!G16))),'Data Summary'!DY22="Yes"),OFFSET('Hygiene Data'!$G$7,0,10*ROW('Hygiene Data'!G16)),NA())</f>
        <v>#N/A</v>
      </c>
      <c r="BK22" s="100" t="e">
        <f ca="true">+IF(AND(ISNUMBER(OFFSET('Hygiene Data'!$G$9,0,10*ROW('Hygiene Data'!G16))),'Data Summary'!DZ22="Yes"),OFFSET('Hygiene Data'!$G$9,0,10*ROW('Hygiene Data'!G16)),NA())</f>
        <v>#N/A</v>
      </c>
      <c r="BL22" s="100" t="e">
        <f ca="true">+IF(AND(ISNUMBER(OFFSET('Hygiene Data'!$H$5,0,10*ROW('Hygiene Data'!H16))),'Data Summary'!EA22="Yes"),OFFSET('Hygiene Data'!$H$5,0,10*ROW('Hygiene Data'!H16)),NA())</f>
        <v>#N/A</v>
      </c>
      <c r="BM22" s="100" t="e">
        <f ca="true">+IF(AND(ISNUMBER(OFFSET('Hygiene Data'!$H$7,0,10*ROW('Hygiene Data'!H16))),'Data Summary'!EB22="Yes"),OFFSET('Hygiene Data'!$H$7,0,10*ROW('Hygiene Data'!H16)),NA())</f>
        <v>#N/A</v>
      </c>
      <c r="BN22" s="100" t="e">
        <f ca="true">+IF(AND(ISNUMBER(OFFSET('Hygiene Data'!$H$9,0,10*ROW('Hygiene Data'!H16))),'Data Summary'!EC22="Yes"),OFFSET('Hygiene Data'!$H$9,0,10*ROW('Hygiene Data'!H16)),NA())</f>
        <v>#N/A</v>
      </c>
      <c r="BO22" s="100" t="e">
        <f ca="true">+IF(AND(ISNUMBER(OFFSET('Hygiene Data'!$I$5,0,10*ROW('Hygiene Data'!I16))),'Data Summary'!ED22="Yes"),OFFSET('Hygiene Data'!$I$5,0,10*ROW('Hygiene Data'!I16)),NA())</f>
        <v>#N/A</v>
      </c>
      <c r="BP22" s="100" t="e">
        <f ca="true">+IF(AND(ISNUMBER(OFFSET('Hygiene Data'!$I$7,0,10*ROW('Hygiene Data'!I16))),'Data Summary'!EE22="Yes"),OFFSET('Hygiene Data'!$I$7,0,10*ROW('Hygiene Data'!I16)),NA())</f>
        <v>#N/A</v>
      </c>
      <c r="BQ22" s="100" t="e">
        <f ca="true">+IF(AND(ISNUMBER(OFFSET('Hygiene Data'!$I$9,0,10*ROW('Hygiene Data'!I16))),'Data Summary'!EF22="Yes"),OFFSET('Hygiene Data'!$I$9,0,10*ROW('Hygiene Data'!I16)),NA())</f>
        <v>#N/A</v>
      </c>
    </row>
    <row xmlns:x14ac="http://schemas.microsoft.com/office/spreadsheetml/2009/9/ac" r="23" x14ac:dyDescent="0.2">
      <c r="A23" s="332" t="e">
        <f ca="true">+RIGHT('Data Summary'!A23,LEN('Data Summary'!A23)-9)</f>
        <v>#VALUE!</v>
      </c>
      <c r="B23" s="38" t="str">
        <f ca="true">+IF(ISTEXT('Data Summary'!B23),'Data Summary'!B23,"")</f>
        <v/>
      </c>
      <c r="C23" s="331" t="e">
        <f ca="true">+VALUE('Data Summary'!C23)</f>
        <v>#VALUE!</v>
      </c>
      <c r="D23" s="98" t="e">
        <f ca="true">+IF(AND(ISNUMBER(OFFSET('Water Data'!$D$4,0,10*ROW('Water Data'!D17))),'Data Summary'!BS23="Yes"),100-OFFSET('Water Data'!$D$4,0,10*ROW('Water Data'!D17)),NA())</f>
        <v>#N/A</v>
      </c>
      <c r="E23" s="98" t="e">
        <f ca="true">+IF(AND(ISNUMBER(OFFSET('Water Data'!$D$6,0,10*ROW('Water Data'!D17))),'Data Summary'!BT23="Yes"),OFFSET('Water Data'!$D$6,0,10*ROW('Water Data'!D17)),NA())</f>
        <v>#N/A</v>
      </c>
      <c r="F23" s="98" t="e">
        <f ca="true">+IF(AND(ISNUMBER(OFFSET('Water Data'!$D$9,0,10*ROW('Water Data'!D17))),'Data Summary'!BU23="Yes"),OFFSET('Water Data'!$D$9,0,10*ROW('Water Data'!D17)),NA())</f>
        <v>#N/A</v>
      </c>
      <c r="G23" s="98" t="e">
        <f ca="true">+IF(AND(ISNUMBER(OFFSET('Water Data'!$E$4,0,10*ROW('Water Data'!E17))),'Data Summary'!BV23="Yes"),100-OFFSET('Water Data'!$E$4,0,10*ROW('Water Data'!E17)),NA())</f>
        <v>#N/A</v>
      </c>
      <c r="H23" s="98" t="e">
        <f ca="true">+IF(AND(ISNUMBER(OFFSET('Water Data'!$E$6,0,10*ROW('Water Data'!E17))),'Data Summary'!BW23="Yes"),OFFSET('Water Data'!$E$6,0,10*ROW('Water Data'!E17)),NA())</f>
        <v>#N/A</v>
      </c>
      <c r="I23" s="98" t="e">
        <f ca="true">+IF(AND(ISNUMBER(OFFSET('Water Data'!$E$9,0,10*ROW('Water Data'!E17))),'Data Summary'!BX23="Yes"),OFFSET('Water Data'!$E$9,0,10*ROW('Water Data'!E17)),NA())</f>
        <v>#N/A</v>
      </c>
      <c r="J23" s="98" t="e">
        <f ca="true">+IF(AND(ISNUMBER(OFFSET('Water Data'!$F$4,0,10*ROW('Water Data'!F17))),'Data Summary'!BY23="Yes"),100-OFFSET('Water Data'!$F$4,0,10*ROW('Water Data'!F17)),NA())</f>
        <v>#N/A</v>
      </c>
      <c r="K23" s="98" t="e">
        <f ca="true">+IF(AND(ISNUMBER(OFFSET('Water Data'!$F$6,0,10*ROW('Water Data'!F17))),'Data Summary'!BZ23="Yes"),OFFSET('Water Data'!$F$6,0,10*ROW('Water Data'!F17)),NA())</f>
        <v>#N/A</v>
      </c>
      <c r="L23" s="98" t="e">
        <f ca="true">+IF(AND(ISNUMBER(OFFSET('Water Data'!$F$9,0,10*ROW('Water Data'!F17))),'Data Summary'!CA23="Yes"),OFFSET('Water Data'!$F$9,0,10*ROW('Water Data'!F17)),NA())</f>
        <v>#N/A</v>
      </c>
      <c r="M23" s="98" t="e">
        <f ca="true">+IF(AND(ISNUMBER(OFFSET('Water Data'!$G$4,0,10*ROW('Water Data'!G17))),'Data Summary'!CB23="Yes"),100-OFFSET('Water Data'!$G$4,0,10*ROW('Water Data'!G17)),NA())</f>
        <v>#N/A</v>
      </c>
      <c r="N23" s="98" t="e">
        <f ca="true">+IF(AND(ISNUMBER(OFFSET('Water Data'!$G$6,0,10*ROW('Water Data'!G17))),'Data Summary'!CC23="Yes"),OFFSET('Water Data'!$G$6,0,10*ROW('Water Data'!G17)),NA())</f>
        <v>#N/A</v>
      </c>
      <c r="O23" s="98" t="e">
        <f ca="true">+IF(AND(ISNUMBER(OFFSET('Water Data'!$G$9,0,10*ROW('Water Data'!G17))),'Data Summary'!CD23="Yes"),OFFSET('Water Data'!$G$9,0,10*ROW('Water Data'!G17)),NA())</f>
        <v>#N/A</v>
      </c>
      <c r="P23" s="98" t="e">
        <f ca="true">+IF(AND(ISNUMBER(OFFSET('Water Data'!$H$4,0,10*ROW('Water Data'!H17))),'Data Summary'!CE23="Yes"),100-OFFSET('Water Data'!$H$4,0,10*ROW('Water Data'!H17)),NA())</f>
        <v>#N/A</v>
      </c>
      <c r="Q23" s="98" t="e">
        <f ca="true">+IF(AND(ISNUMBER(OFFSET('Water Data'!$H$6,0,10*ROW('Water Data'!H17))),'Data Summary'!CF23="Yes"),OFFSET('Water Data'!$H$6,0,10*ROW('Water Data'!H17)),NA())</f>
        <v>#N/A</v>
      </c>
      <c r="R23" s="98" t="e">
        <f ca="true">+IF(AND(ISNUMBER(OFFSET('Water Data'!$H$9,0,10*ROW('Water Data'!H17))),'Data Summary'!CG23="Yes"),OFFSET('Water Data'!$H$9,0,10*ROW('Water Data'!H17)),NA())</f>
        <v>#N/A</v>
      </c>
      <c r="S23" s="98" t="e">
        <f ca="true">+IF(AND(ISNUMBER(OFFSET('Water Data'!$I$4,0,10*ROW('Water Data'!I17))),'Data Summary'!CH23="Yes"),100-OFFSET('Water Data'!$I$4,0,10*ROW('Water Data'!I17)),NA())</f>
        <v>#N/A</v>
      </c>
      <c r="T23" s="98" t="e">
        <f ca="true">+IF(AND(ISNUMBER(OFFSET('Water Data'!$I$6,0,10*ROW('Water Data'!I17))),'Data Summary'!CI23="Yes"),OFFSET('Water Data'!$I$6,0,10*ROW('Water Data'!I17)),NA())</f>
        <v>#N/A</v>
      </c>
      <c r="U23" s="98" t="e">
        <f ca="true">+IF(AND(ISNUMBER(OFFSET('Water Data'!$I$9,0,10*ROW('Water Data'!I17))),'Data Summary'!CJ23="Yes"),OFFSET('Water Data'!$I$9,0,10*ROW('Water Data'!I17)),NA())</f>
        <v>#N/A</v>
      </c>
      <c r="V23" s="99" t="e">
        <f ca="true">+IF(AND(ISNUMBER(OFFSET('Sanitation Data'!$D$4,0,10*ROW('Sanitation Data'!D17))),'Data Summary'!CK23="Yes"),100-OFFSET('Sanitation Data'!$D$4,0,10*ROW('Sanitation Data'!D17)),NA())</f>
        <v>#N/A</v>
      </c>
      <c r="W23" s="99" t="e">
        <f ca="true">+IF(AND(ISNUMBER(OFFSET('Sanitation Data'!$D$6,0,10*ROW('Sanitation Data'!D17))),'Data Summary'!CL23="Yes"),OFFSET('Sanitation Data'!$D$6,0,10*ROW('Sanitation Data'!D17)),NA())</f>
        <v>#N/A</v>
      </c>
      <c r="X23" s="99" t="e">
        <f ca="true">+IF(AND(ISNUMBER(OFFSET('Sanitation Data'!$D$10,0,10*ROW('Sanitation Data'!D17))),'Data Summary'!CM23="Yes"),OFFSET('Sanitation Data'!$D$10,0,10*ROW('Sanitation Data'!D17)),NA())</f>
        <v>#N/A</v>
      </c>
      <c r="Y23" s="99" t="e">
        <f ca="true">+IF(AND(ISNUMBER(OFFSET('Sanitation Data'!$D$11,0,10*ROW('Sanitation Data'!D17))),'Data Summary'!CN23="Yes"),OFFSET('Sanitation Data'!$D$11,0,10*ROW('Sanitation Data'!D17)),NA())</f>
        <v>#N/A</v>
      </c>
      <c r="Z23" s="99" t="e">
        <f ca="true">+IF(AND(ISNUMBER(OFFSET('Sanitation Data'!$D$12,0,10*ROW('Sanitation Data'!D17))),'Data Summary'!CO23="Yes"),OFFSET('Sanitation Data'!$D$12,0,10*ROW('Sanitation Data'!D17)),NA())</f>
        <v>#N/A</v>
      </c>
      <c r="AA23" s="99" t="e">
        <f ca="true">+IF(AND(ISNUMBER(OFFSET('Sanitation Data'!$E$4,0,10*ROW('Sanitation Data'!E17))),'Data Summary'!CP23="Yes"),100-OFFSET('Sanitation Data'!$E$4,0,10*ROW('Sanitation Data'!E17)),NA())</f>
        <v>#N/A</v>
      </c>
      <c r="AB23" s="99" t="e">
        <f ca="true">+IF(AND(ISNUMBER(OFFSET('Sanitation Data'!$E$6,0,10*ROW('Sanitation Data'!E17))),'Data Summary'!CQ23="Yes"),OFFSET('Sanitation Data'!$E$6,0,10*ROW('Sanitation Data'!E17)),NA())</f>
        <v>#N/A</v>
      </c>
      <c r="AC23" s="99" t="e">
        <f ca="true">+IF(AND(ISNUMBER(OFFSET('Sanitation Data'!$E$10,0,10*ROW('Sanitation Data'!E17))),'Data Summary'!CR23="Yes"),OFFSET('Sanitation Data'!$E$10,0,10*ROW('Sanitation Data'!E17)),NA())</f>
        <v>#N/A</v>
      </c>
      <c r="AD23" s="99" t="e">
        <f ca="true">+IF(AND(ISNUMBER(OFFSET('Sanitation Data'!$E$11,0,10*ROW('Sanitation Data'!E17))),'Data Summary'!CS23="Yes"),OFFSET('Sanitation Data'!$E$11,0,10*ROW('Sanitation Data'!E17)),NA())</f>
        <v>#N/A</v>
      </c>
      <c r="AE23" s="99" t="e">
        <f ca="true">+IF(AND(ISNUMBER(OFFSET('Sanitation Data'!$E$12,0,10*ROW('Sanitation Data'!E17))),'Data Summary'!CT23="Yes"),OFFSET('Sanitation Data'!$E$12,0,10*ROW('Sanitation Data'!E17)),NA())</f>
        <v>#N/A</v>
      </c>
      <c r="AF23" s="99" t="e">
        <f ca="true">+IF(AND(ISNUMBER(OFFSET('Sanitation Data'!$F$4,0,10*ROW('Sanitation Data'!F17))),'Data Summary'!CU23="Yes"),100-OFFSET('Sanitation Data'!$F$4,0,10*ROW('Sanitation Data'!F17)),NA())</f>
        <v>#N/A</v>
      </c>
      <c r="AG23" s="99" t="e">
        <f ca="true">+IF(AND(ISNUMBER(OFFSET('Sanitation Data'!$F$6,0,10*ROW('Sanitation Data'!F17))),'Data Summary'!CV23="Yes"),OFFSET('Sanitation Data'!$F$6,0,10*ROW('Sanitation Data'!F17)),NA())</f>
        <v>#N/A</v>
      </c>
      <c r="AH23" s="99" t="e">
        <f ca="true">+IF(AND(ISNUMBER(OFFSET('Sanitation Data'!$F$10,0,10*ROW('Sanitation Data'!F17))),'Data Summary'!CW23="Yes"),OFFSET('Sanitation Data'!$F$10,0,10*ROW('Sanitation Data'!F17)),NA())</f>
        <v>#N/A</v>
      </c>
      <c r="AI23" s="99" t="e">
        <f ca="true">+IF(AND(ISNUMBER(OFFSET('Sanitation Data'!$F$11,0,10*ROW('Sanitation Data'!F17))),'Data Summary'!CX23="Yes"),OFFSET('Sanitation Data'!$F$11,0,10*ROW('Sanitation Data'!F17)),NA())</f>
        <v>#N/A</v>
      </c>
      <c r="AJ23" s="99" t="e">
        <f ca="true">+IF(AND(ISNUMBER(OFFSET('Sanitation Data'!$F$12,0,10*ROW('Sanitation Data'!F17))),'Data Summary'!CY23="Yes"),OFFSET('Sanitation Data'!$F$12,0,10*ROW('Sanitation Data'!F17)),NA())</f>
        <v>#N/A</v>
      </c>
      <c r="AK23" s="99" t="e">
        <f ca="true">+IF(AND(ISNUMBER(OFFSET('Sanitation Data'!$G$4,0,10*ROW('Sanitation Data'!G17))),'Data Summary'!CZ23="Yes"),100-OFFSET('Sanitation Data'!$G$4,0,10*ROW('Sanitation Data'!G17)),NA())</f>
        <v>#N/A</v>
      </c>
      <c r="AL23" s="99" t="e">
        <f ca="true">+IF(AND(ISNUMBER(OFFSET('Sanitation Data'!$G$6,0,10*ROW('Sanitation Data'!G17))),'Data Summary'!DA23="Yes"),OFFSET('Sanitation Data'!$G$6,0,10*ROW('Sanitation Data'!G17)),NA())</f>
        <v>#N/A</v>
      </c>
      <c r="AM23" s="99" t="e">
        <f ca="true">+IF(AND(ISNUMBER(OFFSET('Sanitation Data'!$G$10,0,10*ROW('Sanitation Data'!G17))),'Data Summary'!DB23="Yes"),OFFSET('Sanitation Data'!$G$10,0,10*ROW('Sanitation Data'!G17)),NA())</f>
        <v>#N/A</v>
      </c>
      <c r="AN23" s="99" t="e">
        <f ca="true">+IF(AND(ISNUMBER(OFFSET('Sanitation Data'!$G$11,0,10*ROW('Sanitation Data'!G17))),'Data Summary'!DC23="Yes"),OFFSET('Sanitation Data'!$G$11,0,10*ROW('Sanitation Data'!G17)),NA())</f>
        <v>#N/A</v>
      </c>
      <c r="AO23" s="99" t="e">
        <f ca="true">+IF(AND(ISNUMBER(OFFSET('Sanitation Data'!$G$12,0,10*ROW('Sanitation Data'!G17))),'Data Summary'!DD23="Yes"),OFFSET('Sanitation Data'!$G$12,0,10*ROW('Sanitation Data'!G17)),NA())</f>
        <v>#N/A</v>
      </c>
      <c r="AP23" s="99" t="e">
        <f ca="true">+IF(AND(ISNUMBER(OFFSET('Sanitation Data'!$H$4,0,10*ROW('Sanitation Data'!H17))),'Data Summary'!DE23="Yes"),100-OFFSET('Sanitation Data'!$H$4,0,10*ROW('Sanitation Data'!H17)),NA())</f>
        <v>#N/A</v>
      </c>
      <c r="AQ23" s="99" t="e">
        <f ca="true">+IF(AND(ISNUMBER(OFFSET('Sanitation Data'!$H$6,0,10*ROW('Sanitation Data'!H17))),'Data Summary'!DF23="Yes"),OFFSET('Sanitation Data'!$H$6,0,10*ROW('Sanitation Data'!H17)),NA())</f>
        <v>#N/A</v>
      </c>
      <c r="AR23" s="99" t="e">
        <f ca="true">+IF(AND(ISNUMBER(OFFSET('Sanitation Data'!$H$10,0,10*ROW('Sanitation Data'!H17))),'Data Summary'!DG23="Yes"),OFFSET('Sanitation Data'!$H$10,0,10*ROW('Sanitation Data'!H17)),NA())</f>
        <v>#N/A</v>
      </c>
      <c r="AS23" s="99" t="e">
        <f ca="true">+IF(AND(ISNUMBER(OFFSET('Sanitation Data'!$H$11,0,10*ROW('Sanitation Data'!H17))),'Data Summary'!DH23="Yes"),OFFSET('Sanitation Data'!$H$11,0,10*ROW('Sanitation Data'!H17)),NA())</f>
        <v>#N/A</v>
      </c>
      <c r="AT23" s="99" t="e">
        <f ca="true">+IF(AND(ISNUMBER(OFFSET('Sanitation Data'!$H$12,0,10*ROW('Sanitation Data'!H17))),'Data Summary'!DI23="Yes"),OFFSET('Sanitation Data'!$H$12,0,10*ROW('Sanitation Data'!H17)),NA())</f>
        <v>#N/A</v>
      </c>
      <c r="AU23" s="99" t="e">
        <f ca="true">+IF(AND(ISNUMBER(OFFSET('Sanitation Data'!$I$4,0,10*ROW('Sanitation Data'!I17))),'Data Summary'!DJ23="Yes"),100-OFFSET('Sanitation Data'!$I$4,0,10*ROW('Sanitation Data'!I17)),NA())</f>
        <v>#N/A</v>
      </c>
      <c r="AV23" s="99" t="e">
        <f ca="true">+IF(AND(ISNUMBER(OFFSET('Sanitation Data'!$I$6,0,10*ROW('Sanitation Data'!I17))),'Data Summary'!DK23="Yes"),OFFSET('Sanitation Data'!$I$6,0,10*ROW('Sanitation Data'!I17)),NA())</f>
        <v>#N/A</v>
      </c>
      <c r="AW23" s="99" t="e">
        <f ca="true">+IF(AND(ISNUMBER(OFFSET('Sanitation Data'!$I$10,0,10*ROW('Sanitation Data'!I17))),'Data Summary'!DL23="Yes"),OFFSET('Sanitation Data'!$I$10,0,10*ROW('Sanitation Data'!I17)),NA())</f>
        <v>#N/A</v>
      </c>
      <c r="AX23" s="99" t="e">
        <f ca="true">+IF(AND(ISNUMBER(OFFSET('Sanitation Data'!$I$11,0,10*ROW('Sanitation Data'!I17))),'Data Summary'!DM23="Yes"),OFFSET('Sanitation Data'!$I$11,0,10*ROW('Sanitation Data'!I17)),NA())</f>
        <v>#N/A</v>
      </c>
      <c r="AY23" s="99" t="e">
        <f ca="true">+IF(AND(ISNUMBER(OFFSET('Sanitation Data'!$I$12,0,10*ROW('Sanitation Data'!I17))),'Data Summary'!DN23="Yes"),OFFSET('Sanitation Data'!$I$12,0,10*ROW('Sanitation Data'!I17)),NA())</f>
        <v>#N/A</v>
      </c>
      <c r="AZ23" s="100" t="e">
        <f ca="true">+IF(AND(ISNUMBER(OFFSET('Hygiene Data'!$D$5,0,10*ROW('Hygiene Data'!D17))),'Data Summary'!DO23="Yes"),OFFSET('Hygiene Data'!$D$5,0,10*ROW('Hygiene Data'!D17)),NA())</f>
        <v>#N/A</v>
      </c>
      <c r="BA23" s="100" t="e">
        <f ca="true">+IF(AND(ISNUMBER(OFFSET('Hygiene Data'!$D$7,0,10*ROW('Hygiene Data'!D17))),'Data Summary'!DP23="Yes"),OFFSET('Hygiene Data'!$D$7,0,10*ROW('Hygiene Data'!D17)),NA())</f>
        <v>#N/A</v>
      </c>
      <c r="BB23" s="100" t="e">
        <f ca="true">+IF(AND(ISNUMBER(OFFSET('Hygiene Data'!$D$9,0,10*ROW('Hygiene Data'!D17))),'Data Summary'!DQ23="Yes"),OFFSET('Hygiene Data'!$D$9,0,10*ROW('Hygiene Data'!D17)),NA())</f>
        <v>#N/A</v>
      </c>
      <c r="BC23" s="100" t="e">
        <f ca="true">+IF(AND(ISNUMBER(OFFSET('Hygiene Data'!$E$5,0,10*ROW('Hygiene Data'!E17))),'Data Summary'!DR23="Yes"),OFFSET('Hygiene Data'!$E$5,0,10*ROW('Hygiene Data'!E17)),NA())</f>
        <v>#N/A</v>
      </c>
      <c r="BD23" s="100" t="e">
        <f ca="true">+IF(AND(ISNUMBER(OFFSET('Hygiene Data'!$E$7,0,10*ROW('Hygiene Data'!E17))),'Data Summary'!DS23="Yes"),OFFSET('Hygiene Data'!$E$7,0,10*ROW('Hygiene Data'!E17)),NA())</f>
        <v>#N/A</v>
      </c>
      <c r="BE23" s="100" t="e">
        <f ca="true">+IF(AND(ISNUMBER(OFFSET('Hygiene Data'!$E$9,0,10*ROW('Hygiene Data'!E17))),'Data Summary'!DT23="Yes"),OFFSET('Hygiene Data'!$E$9,0,10*ROW('Hygiene Data'!E17)),NA())</f>
        <v>#N/A</v>
      </c>
      <c r="BF23" s="100" t="e">
        <f ca="true">+IF(AND(ISNUMBER(OFFSET('Hygiene Data'!$F$5,0,10*ROW('Hygiene Data'!F17))),'Data Summary'!DU23="Yes"),OFFSET('Hygiene Data'!$F$5,0,10*ROW('Hygiene Data'!F17)),NA())</f>
        <v>#N/A</v>
      </c>
      <c r="BG23" s="100" t="e">
        <f ca="true">+IF(AND(ISNUMBER(OFFSET('Hygiene Data'!$F$7,0,10*ROW('Hygiene Data'!F17))),'Data Summary'!DV23="Yes"),OFFSET('Hygiene Data'!$F$7,0,10*ROW('Hygiene Data'!F17)),NA())</f>
        <v>#N/A</v>
      </c>
      <c r="BH23" s="100" t="e">
        <f ca="true">+IF(AND(ISNUMBER(OFFSET('Hygiene Data'!$F$9,0,10*ROW('Hygiene Data'!F17))),'Data Summary'!DW23="Yes"),OFFSET('Hygiene Data'!$F$9,0,10*ROW('Hygiene Data'!F17)),NA())</f>
        <v>#N/A</v>
      </c>
      <c r="BI23" s="100" t="e">
        <f ca="true">+IF(AND(ISNUMBER(OFFSET('Hygiene Data'!$G$5,0,10*ROW('Hygiene Data'!G17))),'Data Summary'!DX23="Yes"),OFFSET('Hygiene Data'!$G$5,0,10*ROW('Hygiene Data'!G17)),NA())</f>
        <v>#N/A</v>
      </c>
      <c r="BJ23" s="100" t="e">
        <f ca="true">+IF(AND(ISNUMBER(OFFSET('Hygiene Data'!$G$7,0,10*ROW('Hygiene Data'!G17))),'Data Summary'!DY23="Yes"),OFFSET('Hygiene Data'!$G$7,0,10*ROW('Hygiene Data'!G17)),NA())</f>
        <v>#N/A</v>
      </c>
      <c r="BK23" s="100" t="e">
        <f ca="true">+IF(AND(ISNUMBER(OFFSET('Hygiene Data'!$G$9,0,10*ROW('Hygiene Data'!G17))),'Data Summary'!DZ23="Yes"),OFFSET('Hygiene Data'!$G$9,0,10*ROW('Hygiene Data'!G17)),NA())</f>
        <v>#N/A</v>
      </c>
      <c r="BL23" s="100" t="e">
        <f ca="true">+IF(AND(ISNUMBER(OFFSET('Hygiene Data'!$H$5,0,10*ROW('Hygiene Data'!H17))),'Data Summary'!EA23="Yes"),OFFSET('Hygiene Data'!$H$5,0,10*ROW('Hygiene Data'!H17)),NA())</f>
        <v>#N/A</v>
      </c>
      <c r="BM23" s="100" t="e">
        <f ca="true">+IF(AND(ISNUMBER(OFFSET('Hygiene Data'!$H$7,0,10*ROW('Hygiene Data'!H17))),'Data Summary'!EB23="Yes"),OFFSET('Hygiene Data'!$H$7,0,10*ROW('Hygiene Data'!H17)),NA())</f>
        <v>#N/A</v>
      </c>
      <c r="BN23" s="100" t="e">
        <f ca="true">+IF(AND(ISNUMBER(OFFSET('Hygiene Data'!$H$9,0,10*ROW('Hygiene Data'!H17))),'Data Summary'!EC23="Yes"),OFFSET('Hygiene Data'!$H$9,0,10*ROW('Hygiene Data'!H17)),NA())</f>
        <v>#N/A</v>
      </c>
      <c r="BO23" s="100" t="e">
        <f ca="true">+IF(AND(ISNUMBER(OFFSET('Hygiene Data'!$I$5,0,10*ROW('Hygiene Data'!I17))),'Data Summary'!ED23="Yes"),OFFSET('Hygiene Data'!$I$5,0,10*ROW('Hygiene Data'!I17)),NA())</f>
        <v>#N/A</v>
      </c>
      <c r="BP23" s="100" t="e">
        <f ca="true">+IF(AND(ISNUMBER(OFFSET('Hygiene Data'!$I$7,0,10*ROW('Hygiene Data'!I17))),'Data Summary'!EE23="Yes"),OFFSET('Hygiene Data'!$I$7,0,10*ROW('Hygiene Data'!I17)),NA())</f>
        <v>#N/A</v>
      </c>
      <c r="BQ23" s="100" t="e">
        <f ca="true">+IF(AND(ISNUMBER(OFFSET('Hygiene Data'!$I$9,0,10*ROW('Hygiene Data'!I17))),'Data Summary'!EF23="Yes"),OFFSET('Hygiene Data'!$I$9,0,10*ROW('Hygiene Data'!I17)),NA())</f>
        <v>#N/A</v>
      </c>
    </row>
    <row xmlns:x14ac="http://schemas.microsoft.com/office/spreadsheetml/2009/9/ac" r="24" x14ac:dyDescent="0.2">
      <c r="A24" s="332" t="e">
        <f ca="true">+RIGHT('Data Summary'!A24,LEN('Data Summary'!A24)-9)</f>
        <v>#VALUE!</v>
      </c>
      <c r="B24" s="38" t="str">
        <f ca="true">+IF(ISTEXT('Data Summary'!B24),'Data Summary'!B24,"")</f>
        <v/>
      </c>
      <c r="C24" s="331" t="e">
        <f ca="true">+VALUE('Data Summary'!C24)</f>
        <v>#VALUE!</v>
      </c>
      <c r="D24" s="98" t="e">
        <f ca="true">+IF(AND(ISNUMBER(OFFSET('Water Data'!$D$4,0,10*ROW('Water Data'!D18))),'Data Summary'!BS24="Yes"),100-OFFSET('Water Data'!$D$4,0,10*ROW('Water Data'!D18)),NA())</f>
        <v>#N/A</v>
      </c>
      <c r="E24" s="98" t="e">
        <f ca="true">+IF(AND(ISNUMBER(OFFSET('Water Data'!$D$6,0,10*ROW('Water Data'!D18))),'Data Summary'!BT24="Yes"),OFFSET('Water Data'!$D$6,0,10*ROW('Water Data'!D18)),NA())</f>
        <v>#N/A</v>
      </c>
      <c r="F24" s="98" t="e">
        <f ca="true">+IF(AND(ISNUMBER(OFFSET('Water Data'!$D$9,0,10*ROW('Water Data'!D18))),'Data Summary'!BU24="Yes"),OFFSET('Water Data'!$D$9,0,10*ROW('Water Data'!D18)),NA())</f>
        <v>#N/A</v>
      </c>
      <c r="G24" s="98" t="e">
        <f ca="true">+IF(AND(ISNUMBER(OFFSET('Water Data'!$E$4,0,10*ROW('Water Data'!E18))),'Data Summary'!BV24="Yes"),100-OFFSET('Water Data'!$E$4,0,10*ROW('Water Data'!E18)),NA())</f>
        <v>#N/A</v>
      </c>
      <c r="H24" s="98" t="e">
        <f ca="true">+IF(AND(ISNUMBER(OFFSET('Water Data'!$E$6,0,10*ROW('Water Data'!E18))),'Data Summary'!BW24="Yes"),OFFSET('Water Data'!$E$6,0,10*ROW('Water Data'!E18)),NA())</f>
        <v>#N/A</v>
      </c>
      <c r="I24" s="98" t="e">
        <f ca="true">+IF(AND(ISNUMBER(OFFSET('Water Data'!$E$9,0,10*ROW('Water Data'!E18))),'Data Summary'!BX24="Yes"),OFFSET('Water Data'!$E$9,0,10*ROW('Water Data'!E18)),NA())</f>
        <v>#N/A</v>
      </c>
      <c r="J24" s="98" t="e">
        <f ca="true">+IF(AND(ISNUMBER(OFFSET('Water Data'!$F$4,0,10*ROW('Water Data'!F18))),'Data Summary'!BY24="Yes"),100-OFFSET('Water Data'!$F$4,0,10*ROW('Water Data'!F18)),NA())</f>
        <v>#N/A</v>
      </c>
      <c r="K24" s="98" t="e">
        <f ca="true">+IF(AND(ISNUMBER(OFFSET('Water Data'!$F$6,0,10*ROW('Water Data'!F18))),'Data Summary'!BZ24="Yes"),OFFSET('Water Data'!$F$6,0,10*ROW('Water Data'!F18)),NA())</f>
        <v>#N/A</v>
      </c>
      <c r="L24" s="98" t="e">
        <f ca="true">+IF(AND(ISNUMBER(OFFSET('Water Data'!$F$9,0,10*ROW('Water Data'!F18))),'Data Summary'!CA24="Yes"),OFFSET('Water Data'!$F$9,0,10*ROW('Water Data'!F18)),NA())</f>
        <v>#N/A</v>
      </c>
      <c r="M24" s="98" t="e">
        <f ca="true">+IF(AND(ISNUMBER(OFFSET('Water Data'!$G$4,0,10*ROW('Water Data'!G18))),'Data Summary'!CB24="Yes"),100-OFFSET('Water Data'!$G$4,0,10*ROW('Water Data'!G18)),NA())</f>
        <v>#N/A</v>
      </c>
      <c r="N24" s="98" t="e">
        <f ca="true">+IF(AND(ISNUMBER(OFFSET('Water Data'!$G$6,0,10*ROW('Water Data'!G18))),'Data Summary'!CC24="Yes"),OFFSET('Water Data'!$G$6,0,10*ROW('Water Data'!G18)),NA())</f>
        <v>#N/A</v>
      </c>
      <c r="O24" s="98" t="e">
        <f ca="true">+IF(AND(ISNUMBER(OFFSET('Water Data'!$G$9,0,10*ROW('Water Data'!G18))),'Data Summary'!CD24="Yes"),OFFSET('Water Data'!$G$9,0,10*ROW('Water Data'!G18)),NA())</f>
        <v>#N/A</v>
      </c>
      <c r="P24" s="98" t="e">
        <f ca="true">+IF(AND(ISNUMBER(OFFSET('Water Data'!$H$4,0,10*ROW('Water Data'!H18))),'Data Summary'!CE24="Yes"),100-OFFSET('Water Data'!$H$4,0,10*ROW('Water Data'!H18)),NA())</f>
        <v>#N/A</v>
      </c>
      <c r="Q24" s="98" t="e">
        <f ca="true">+IF(AND(ISNUMBER(OFFSET('Water Data'!$H$6,0,10*ROW('Water Data'!H18))),'Data Summary'!CF24="Yes"),OFFSET('Water Data'!$H$6,0,10*ROW('Water Data'!H18)),NA())</f>
        <v>#N/A</v>
      </c>
      <c r="R24" s="98" t="e">
        <f ca="true">+IF(AND(ISNUMBER(OFFSET('Water Data'!$H$9,0,10*ROW('Water Data'!H18))),'Data Summary'!CG24="Yes"),OFFSET('Water Data'!$H$9,0,10*ROW('Water Data'!H18)),NA())</f>
        <v>#N/A</v>
      </c>
      <c r="S24" s="98" t="e">
        <f ca="true">+IF(AND(ISNUMBER(OFFSET('Water Data'!$I$4,0,10*ROW('Water Data'!I18))),'Data Summary'!CH24="Yes"),100-OFFSET('Water Data'!$I$4,0,10*ROW('Water Data'!I18)),NA())</f>
        <v>#N/A</v>
      </c>
      <c r="T24" s="98" t="e">
        <f ca="true">+IF(AND(ISNUMBER(OFFSET('Water Data'!$I$6,0,10*ROW('Water Data'!I18))),'Data Summary'!CI24="Yes"),OFFSET('Water Data'!$I$6,0,10*ROW('Water Data'!I18)),NA())</f>
        <v>#N/A</v>
      </c>
      <c r="U24" s="98" t="e">
        <f ca="true">+IF(AND(ISNUMBER(OFFSET('Water Data'!$I$9,0,10*ROW('Water Data'!I18))),'Data Summary'!CJ24="Yes"),OFFSET('Water Data'!$I$9,0,10*ROW('Water Data'!I18)),NA())</f>
        <v>#N/A</v>
      </c>
      <c r="V24" s="99" t="e">
        <f ca="true">+IF(AND(ISNUMBER(OFFSET('Sanitation Data'!$D$4,0,10*ROW('Sanitation Data'!D18))),'Data Summary'!CK24="Yes"),100-OFFSET('Sanitation Data'!$D$4,0,10*ROW('Sanitation Data'!D18)),NA())</f>
        <v>#N/A</v>
      </c>
      <c r="W24" s="99" t="e">
        <f ca="true">+IF(AND(ISNUMBER(OFFSET('Sanitation Data'!$D$6,0,10*ROW('Sanitation Data'!D18))),'Data Summary'!CL24="Yes"),OFFSET('Sanitation Data'!$D$6,0,10*ROW('Sanitation Data'!D18)),NA())</f>
        <v>#N/A</v>
      </c>
      <c r="X24" s="99" t="e">
        <f ca="true">+IF(AND(ISNUMBER(OFFSET('Sanitation Data'!$D$10,0,10*ROW('Sanitation Data'!D18))),'Data Summary'!CM24="Yes"),OFFSET('Sanitation Data'!$D$10,0,10*ROW('Sanitation Data'!D18)),NA())</f>
        <v>#N/A</v>
      </c>
      <c r="Y24" s="99" t="e">
        <f ca="true">+IF(AND(ISNUMBER(OFFSET('Sanitation Data'!$D$11,0,10*ROW('Sanitation Data'!D18))),'Data Summary'!CN24="Yes"),OFFSET('Sanitation Data'!$D$11,0,10*ROW('Sanitation Data'!D18)),NA())</f>
        <v>#N/A</v>
      </c>
      <c r="Z24" s="99" t="e">
        <f ca="true">+IF(AND(ISNUMBER(OFFSET('Sanitation Data'!$D$12,0,10*ROW('Sanitation Data'!D18))),'Data Summary'!CO24="Yes"),OFFSET('Sanitation Data'!$D$12,0,10*ROW('Sanitation Data'!D18)),NA())</f>
        <v>#N/A</v>
      </c>
      <c r="AA24" s="99" t="e">
        <f ca="true">+IF(AND(ISNUMBER(OFFSET('Sanitation Data'!$E$4,0,10*ROW('Sanitation Data'!E18))),'Data Summary'!CP24="Yes"),100-OFFSET('Sanitation Data'!$E$4,0,10*ROW('Sanitation Data'!E18)),NA())</f>
        <v>#N/A</v>
      </c>
      <c r="AB24" s="99" t="e">
        <f ca="true">+IF(AND(ISNUMBER(OFFSET('Sanitation Data'!$E$6,0,10*ROW('Sanitation Data'!E18))),'Data Summary'!CQ24="Yes"),OFFSET('Sanitation Data'!$E$6,0,10*ROW('Sanitation Data'!E18)),NA())</f>
        <v>#N/A</v>
      </c>
      <c r="AC24" s="99" t="e">
        <f ca="true">+IF(AND(ISNUMBER(OFFSET('Sanitation Data'!$E$10,0,10*ROW('Sanitation Data'!E18))),'Data Summary'!CR24="Yes"),OFFSET('Sanitation Data'!$E$10,0,10*ROW('Sanitation Data'!E18)),NA())</f>
        <v>#N/A</v>
      </c>
      <c r="AD24" s="99" t="e">
        <f ca="true">+IF(AND(ISNUMBER(OFFSET('Sanitation Data'!$E$11,0,10*ROW('Sanitation Data'!E18))),'Data Summary'!CS24="Yes"),OFFSET('Sanitation Data'!$E$11,0,10*ROW('Sanitation Data'!E18)),NA())</f>
        <v>#N/A</v>
      </c>
      <c r="AE24" s="99" t="e">
        <f ca="true">+IF(AND(ISNUMBER(OFFSET('Sanitation Data'!$E$12,0,10*ROW('Sanitation Data'!E18))),'Data Summary'!CT24="Yes"),OFFSET('Sanitation Data'!$E$12,0,10*ROW('Sanitation Data'!E18)),NA())</f>
        <v>#N/A</v>
      </c>
      <c r="AF24" s="99" t="e">
        <f ca="true">+IF(AND(ISNUMBER(OFFSET('Sanitation Data'!$F$4,0,10*ROW('Sanitation Data'!F18))),'Data Summary'!CU24="Yes"),100-OFFSET('Sanitation Data'!$F$4,0,10*ROW('Sanitation Data'!F18)),NA())</f>
        <v>#N/A</v>
      </c>
      <c r="AG24" s="99" t="e">
        <f ca="true">+IF(AND(ISNUMBER(OFFSET('Sanitation Data'!$F$6,0,10*ROW('Sanitation Data'!F18))),'Data Summary'!CV24="Yes"),OFFSET('Sanitation Data'!$F$6,0,10*ROW('Sanitation Data'!F18)),NA())</f>
        <v>#N/A</v>
      </c>
      <c r="AH24" s="99" t="e">
        <f ca="true">+IF(AND(ISNUMBER(OFFSET('Sanitation Data'!$F$10,0,10*ROW('Sanitation Data'!F18))),'Data Summary'!CW24="Yes"),OFFSET('Sanitation Data'!$F$10,0,10*ROW('Sanitation Data'!F18)),NA())</f>
        <v>#N/A</v>
      </c>
      <c r="AI24" s="99" t="e">
        <f ca="true">+IF(AND(ISNUMBER(OFFSET('Sanitation Data'!$F$11,0,10*ROW('Sanitation Data'!F18))),'Data Summary'!CX24="Yes"),OFFSET('Sanitation Data'!$F$11,0,10*ROW('Sanitation Data'!F18)),NA())</f>
        <v>#N/A</v>
      </c>
      <c r="AJ24" s="99" t="e">
        <f ca="true">+IF(AND(ISNUMBER(OFFSET('Sanitation Data'!$F$12,0,10*ROW('Sanitation Data'!F18))),'Data Summary'!CY24="Yes"),OFFSET('Sanitation Data'!$F$12,0,10*ROW('Sanitation Data'!F18)),NA())</f>
        <v>#N/A</v>
      </c>
      <c r="AK24" s="99" t="e">
        <f ca="true">+IF(AND(ISNUMBER(OFFSET('Sanitation Data'!$G$4,0,10*ROW('Sanitation Data'!G18))),'Data Summary'!CZ24="Yes"),100-OFFSET('Sanitation Data'!$G$4,0,10*ROW('Sanitation Data'!G18)),NA())</f>
        <v>#N/A</v>
      </c>
      <c r="AL24" s="99" t="e">
        <f ca="true">+IF(AND(ISNUMBER(OFFSET('Sanitation Data'!$G$6,0,10*ROW('Sanitation Data'!G18))),'Data Summary'!DA24="Yes"),OFFSET('Sanitation Data'!$G$6,0,10*ROW('Sanitation Data'!G18)),NA())</f>
        <v>#N/A</v>
      </c>
      <c r="AM24" s="99" t="e">
        <f ca="true">+IF(AND(ISNUMBER(OFFSET('Sanitation Data'!$G$10,0,10*ROW('Sanitation Data'!G18))),'Data Summary'!DB24="Yes"),OFFSET('Sanitation Data'!$G$10,0,10*ROW('Sanitation Data'!G18)),NA())</f>
        <v>#N/A</v>
      </c>
      <c r="AN24" s="99" t="e">
        <f ca="true">+IF(AND(ISNUMBER(OFFSET('Sanitation Data'!$G$11,0,10*ROW('Sanitation Data'!G18))),'Data Summary'!DC24="Yes"),OFFSET('Sanitation Data'!$G$11,0,10*ROW('Sanitation Data'!G18)),NA())</f>
        <v>#N/A</v>
      </c>
      <c r="AO24" s="99" t="e">
        <f ca="true">+IF(AND(ISNUMBER(OFFSET('Sanitation Data'!$G$12,0,10*ROW('Sanitation Data'!G18))),'Data Summary'!DD24="Yes"),OFFSET('Sanitation Data'!$G$12,0,10*ROW('Sanitation Data'!G18)),NA())</f>
        <v>#N/A</v>
      </c>
      <c r="AP24" s="99" t="e">
        <f ca="true">+IF(AND(ISNUMBER(OFFSET('Sanitation Data'!$H$4,0,10*ROW('Sanitation Data'!H18))),'Data Summary'!DE24="Yes"),100-OFFSET('Sanitation Data'!$H$4,0,10*ROW('Sanitation Data'!H18)),NA())</f>
        <v>#N/A</v>
      </c>
      <c r="AQ24" s="99" t="e">
        <f ca="true">+IF(AND(ISNUMBER(OFFSET('Sanitation Data'!$H$6,0,10*ROW('Sanitation Data'!H18))),'Data Summary'!DF24="Yes"),OFFSET('Sanitation Data'!$H$6,0,10*ROW('Sanitation Data'!H18)),NA())</f>
        <v>#N/A</v>
      </c>
      <c r="AR24" s="99" t="e">
        <f ca="true">+IF(AND(ISNUMBER(OFFSET('Sanitation Data'!$H$10,0,10*ROW('Sanitation Data'!H18))),'Data Summary'!DG24="Yes"),OFFSET('Sanitation Data'!$H$10,0,10*ROW('Sanitation Data'!H18)),NA())</f>
        <v>#N/A</v>
      </c>
      <c r="AS24" s="99" t="e">
        <f ca="true">+IF(AND(ISNUMBER(OFFSET('Sanitation Data'!$H$11,0,10*ROW('Sanitation Data'!H18))),'Data Summary'!DH24="Yes"),OFFSET('Sanitation Data'!$H$11,0,10*ROW('Sanitation Data'!H18)),NA())</f>
        <v>#N/A</v>
      </c>
      <c r="AT24" s="99" t="e">
        <f ca="true">+IF(AND(ISNUMBER(OFFSET('Sanitation Data'!$H$12,0,10*ROW('Sanitation Data'!H18))),'Data Summary'!DI24="Yes"),OFFSET('Sanitation Data'!$H$12,0,10*ROW('Sanitation Data'!H18)),NA())</f>
        <v>#N/A</v>
      </c>
      <c r="AU24" s="99" t="e">
        <f ca="true">+IF(AND(ISNUMBER(OFFSET('Sanitation Data'!$I$4,0,10*ROW('Sanitation Data'!I18))),'Data Summary'!DJ24="Yes"),100-OFFSET('Sanitation Data'!$I$4,0,10*ROW('Sanitation Data'!I18)),NA())</f>
        <v>#N/A</v>
      </c>
      <c r="AV24" s="99" t="e">
        <f ca="true">+IF(AND(ISNUMBER(OFFSET('Sanitation Data'!$I$6,0,10*ROW('Sanitation Data'!I18))),'Data Summary'!DK24="Yes"),OFFSET('Sanitation Data'!$I$6,0,10*ROW('Sanitation Data'!I18)),NA())</f>
        <v>#N/A</v>
      </c>
      <c r="AW24" s="99" t="e">
        <f ca="true">+IF(AND(ISNUMBER(OFFSET('Sanitation Data'!$I$10,0,10*ROW('Sanitation Data'!I18))),'Data Summary'!DL24="Yes"),OFFSET('Sanitation Data'!$I$10,0,10*ROW('Sanitation Data'!I18)),NA())</f>
        <v>#N/A</v>
      </c>
      <c r="AX24" s="99" t="e">
        <f ca="true">+IF(AND(ISNUMBER(OFFSET('Sanitation Data'!$I$11,0,10*ROW('Sanitation Data'!I18))),'Data Summary'!DM24="Yes"),OFFSET('Sanitation Data'!$I$11,0,10*ROW('Sanitation Data'!I18)),NA())</f>
        <v>#N/A</v>
      </c>
      <c r="AY24" s="99" t="e">
        <f ca="true">+IF(AND(ISNUMBER(OFFSET('Sanitation Data'!$I$12,0,10*ROW('Sanitation Data'!I18))),'Data Summary'!DN24="Yes"),OFFSET('Sanitation Data'!$I$12,0,10*ROW('Sanitation Data'!I18)),NA())</f>
        <v>#N/A</v>
      </c>
      <c r="AZ24" s="100" t="e">
        <f ca="true">+IF(AND(ISNUMBER(OFFSET('Hygiene Data'!$D$5,0,10*ROW('Hygiene Data'!D18))),'Data Summary'!DO24="Yes"),OFFSET('Hygiene Data'!$D$5,0,10*ROW('Hygiene Data'!D18)),NA())</f>
        <v>#N/A</v>
      </c>
      <c r="BA24" s="100" t="e">
        <f ca="true">+IF(AND(ISNUMBER(OFFSET('Hygiene Data'!$D$7,0,10*ROW('Hygiene Data'!D18))),'Data Summary'!DP24="Yes"),OFFSET('Hygiene Data'!$D$7,0,10*ROW('Hygiene Data'!D18)),NA())</f>
        <v>#N/A</v>
      </c>
      <c r="BB24" s="100" t="e">
        <f ca="true">+IF(AND(ISNUMBER(OFFSET('Hygiene Data'!$D$9,0,10*ROW('Hygiene Data'!D18))),'Data Summary'!DQ24="Yes"),OFFSET('Hygiene Data'!$D$9,0,10*ROW('Hygiene Data'!D18)),NA())</f>
        <v>#N/A</v>
      </c>
      <c r="BC24" s="100" t="e">
        <f ca="true">+IF(AND(ISNUMBER(OFFSET('Hygiene Data'!$E$5,0,10*ROW('Hygiene Data'!E18))),'Data Summary'!DR24="Yes"),OFFSET('Hygiene Data'!$E$5,0,10*ROW('Hygiene Data'!E18)),NA())</f>
        <v>#N/A</v>
      </c>
      <c r="BD24" s="100" t="e">
        <f ca="true">+IF(AND(ISNUMBER(OFFSET('Hygiene Data'!$E$7,0,10*ROW('Hygiene Data'!E18))),'Data Summary'!DS24="Yes"),OFFSET('Hygiene Data'!$E$7,0,10*ROW('Hygiene Data'!E18)),NA())</f>
        <v>#N/A</v>
      </c>
      <c r="BE24" s="100" t="e">
        <f ca="true">+IF(AND(ISNUMBER(OFFSET('Hygiene Data'!$E$9,0,10*ROW('Hygiene Data'!E18))),'Data Summary'!DT24="Yes"),OFFSET('Hygiene Data'!$E$9,0,10*ROW('Hygiene Data'!E18)),NA())</f>
        <v>#N/A</v>
      </c>
      <c r="BF24" s="100" t="e">
        <f ca="true">+IF(AND(ISNUMBER(OFFSET('Hygiene Data'!$F$5,0,10*ROW('Hygiene Data'!F18))),'Data Summary'!DU24="Yes"),OFFSET('Hygiene Data'!$F$5,0,10*ROW('Hygiene Data'!F18)),NA())</f>
        <v>#N/A</v>
      </c>
      <c r="BG24" s="100" t="e">
        <f ca="true">+IF(AND(ISNUMBER(OFFSET('Hygiene Data'!$F$7,0,10*ROW('Hygiene Data'!F18))),'Data Summary'!DV24="Yes"),OFFSET('Hygiene Data'!$F$7,0,10*ROW('Hygiene Data'!F18)),NA())</f>
        <v>#N/A</v>
      </c>
      <c r="BH24" s="100" t="e">
        <f ca="true">+IF(AND(ISNUMBER(OFFSET('Hygiene Data'!$F$9,0,10*ROW('Hygiene Data'!F18))),'Data Summary'!DW24="Yes"),OFFSET('Hygiene Data'!$F$9,0,10*ROW('Hygiene Data'!F18)),NA())</f>
        <v>#N/A</v>
      </c>
      <c r="BI24" s="100" t="e">
        <f ca="true">+IF(AND(ISNUMBER(OFFSET('Hygiene Data'!$G$5,0,10*ROW('Hygiene Data'!G18))),'Data Summary'!DX24="Yes"),OFFSET('Hygiene Data'!$G$5,0,10*ROW('Hygiene Data'!G18)),NA())</f>
        <v>#N/A</v>
      </c>
      <c r="BJ24" s="100" t="e">
        <f ca="true">+IF(AND(ISNUMBER(OFFSET('Hygiene Data'!$G$7,0,10*ROW('Hygiene Data'!G18))),'Data Summary'!DY24="Yes"),OFFSET('Hygiene Data'!$G$7,0,10*ROW('Hygiene Data'!G18)),NA())</f>
        <v>#N/A</v>
      </c>
      <c r="BK24" s="100" t="e">
        <f ca="true">+IF(AND(ISNUMBER(OFFSET('Hygiene Data'!$G$9,0,10*ROW('Hygiene Data'!G18))),'Data Summary'!DZ24="Yes"),OFFSET('Hygiene Data'!$G$9,0,10*ROW('Hygiene Data'!G18)),NA())</f>
        <v>#N/A</v>
      </c>
      <c r="BL24" s="100" t="e">
        <f ca="true">+IF(AND(ISNUMBER(OFFSET('Hygiene Data'!$H$5,0,10*ROW('Hygiene Data'!H18))),'Data Summary'!EA24="Yes"),OFFSET('Hygiene Data'!$H$5,0,10*ROW('Hygiene Data'!H18)),NA())</f>
        <v>#N/A</v>
      </c>
      <c r="BM24" s="100" t="e">
        <f ca="true">+IF(AND(ISNUMBER(OFFSET('Hygiene Data'!$H$7,0,10*ROW('Hygiene Data'!H18))),'Data Summary'!EB24="Yes"),OFFSET('Hygiene Data'!$H$7,0,10*ROW('Hygiene Data'!H18)),NA())</f>
        <v>#N/A</v>
      </c>
      <c r="BN24" s="100" t="e">
        <f ca="true">+IF(AND(ISNUMBER(OFFSET('Hygiene Data'!$H$9,0,10*ROW('Hygiene Data'!H18))),'Data Summary'!EC24="Yes"),OFFSET('Hygiene Data'!$H$9,0,10*ROW('Hygiene Data'!H18)),NA())</f>
        <v>#N/A</v>
      </c>
      <c r="BO24" s="100" t="e">
        <f ca="true">+IF(AND(ISNUMBER(OFFSET('Hygiene Data'!$I$5,0,10*ROW('Hygiene Data'!I18))),'Data Summary'!ED24="Yes"),OFFSET('Hygiene Data'!$I$5,0,10*ROW('Hygiene Data'!I18)),NA())</f>
        <v>#N/A</v>
      </c>
      <c r="BP24" s="100" t="e">
        <f ca="true">+IF(AND(ISNUMBER(OFFSET('Hygiene Data'!$I$7,0,10*ROW('Hygiene Data'!I18))),'Data Summary'!EE24="Yes"),OFFSET('Hygiene Data'!$I$7,0,10*ROW('Hygiene Data'!I18)),NA())</f>
        <v>#N/A</v>
      </c>
      <c r="BQ24" s="100" t="e">
        <f ca="true">+IF(AND(ISNUMBER(OFFSET('Hygiene Data'!$I$9,0,10*ROW('Hygiene Data'!I18))),'Data Summary'!EF24="Yes"),OFFSET('Hygiene Data'!$I$9,0,10*ROW('Hygiene Data'!I18)),NA())</f>
        <v>#N/A</v>
      </c>
    </row>
    <row xmlns:x14ac="http://schemas.microsoft.com/office/spreadsheetml/2009/9/ac" r="25" x14ac:dyDescent="0.2">
      <c r="A25" s="332" t="e">
        <f ca="true">+RIGHT('Data Summary'!A25,LEN('Data Summary'!A25)-9)</f>
        <v>#VALUE!</v>
      </c>
      <c r="B25" s="38" t="str">
        <f ca="true">+IF(ISTEXT('Data Summary'!B25),'Data Summary'!B25,"")</f>
        <v/>
      </c>
      <c r="C25" s="331" t="e">
        <f ca="true">+VALUE('Data Summary'!C25)</f>
        <v>#VALUE!</v>
      </c>
      <c r="D25" s="98" t="e">
        <f ca="true">+IF(AND(ISNUMBER(OFFSET('Water Data'!$D$4,0,10*ROW('Water Data'!D19))),'Data Summary'!BS25="Yes"),100-OFFSET('Water Data'!$D$4,0,10*ROW('Water Data'!D19)),NA())</f>
        <v>#N/A</v>
      </c>
      <c r="E25" s="98" t="e">
        <f ca="true">+IF(AND(ISNUMBER(OFFSET('Water Data'!$D$6,0,10*ROW('Water Data'!D19))),'Data Summary'!BT25="Yes"),OFFSET('Water Data'!$D$6,0,10*ROW('Water Data'!D19)),NA())</f>
        <v>#N/A</v>
      </c>
      <c r="F25" s="98" t="e">
        <f ca="true">+IF(AND(ISNUMBER(OFFSET('Water Data'!$D$9,0,10*ROW('Water Data'!D19))),'Data Summary'!BU25="Yes"),OFFSET('Water Data'!$D$9,0,10*ROW('Water Data'!D19)),NA())</f>
        <v>#N/A</v>
      </c>
      <c r="G25" s="98" t="e">
        <f ca="true">+IF(AND(ISNUMBER(OFFSET('Water Data'!$E$4,0,10*ROW('Water Data'!E19))),'Data Summary'!BV25="Yes"),100-OFFSET('Water Data'!$E$4,0,10*ROW('Water Data'!E19)),NA())</f>
        <v>#N/A</v>
      </c>
      <c r="H25" s="98" t="e">
        <f ca="true">+IF(AND(ISNUMBER(OFFSET('Water Data'!$E$6,0,10*ROW('Water Data'!E19))),'Data Summary'!BW25="Yes"),OFFSET('Water Data'!$E$6,0,10*ROW('Water Data'!E19)),NA())</f>
        <v>#N/A</v>
      </c>
      <c r="I25" s="98" t="e">
        <f ca="true">+IF(AND(ISNUMBER(OFFSET('Water Data'!$E$9,0,10*ROW('Water Data'!E19))),'Data Summary'!BX25="Yes"),OFFSET('Water Data'!$E$9,0,10*ROW('Water Data'!E19)),NA())</f>
        <v>#N/A</v>
      </c>
      <c r="J25" s="98" t="e">
        <f ca="true">+IF(AND(ISNUMBER(OFFSET('Water Data'!$F$4,0,10*ROW('Water Data'!F19))),'Data Summary'!BY25="Yes"),100-OFFSET('Water Data'!$F$4,0,10*ROW('Water Data'!F19)),NA())</f>
        <v>#N/A</v>
      </c>
      <c r="K25" s="98" t="e">
        <f ca="true">+IF(AND(ISNUMBER(OFFSET('Water Data'!$F$6,0,10*ROW('Water Data'!F19))),'Data Summary'!BZ25="Yes"),OFFSET('Water Data'!$F$6,0,10*ROW('Water Data'!F19)),NA())</f>
        <v>#N/A</v>
      </c>
      <c r="L25" s="98" t="e">
        <f ca="true">+IF(AND(ISNUMBER(OFFSET('Water Data'!$F$9,0,10*ROW('Water Data'!F19))),'Data Summary'!CA25="Yes"),OFFSET('Water Data'!$F$9,0,10*ROW('Water Data'!F19)),NA())</f>
        <v>#N/A</v>
      </c>
      <c r="M25" s="98" t="e">
        <f ca="true">+IF(AND(ISNUMBER(OFFSET('Water Data'!$G$4,0,10*ROW('Water Data'!G19))),'Data Summary'!CB25="Yes"),100-OFFSET('Water Data'!$G$4,0,10*ROW('Water Data'!G19)),NA())</f>
        <v>#N/A</v>
      </c>
      <c r="N25" s="98" t="e">
        <f ca="true">+IF(AND(ISNUMBER(OFFSET('Water Data'!$G$6,0,10*ROW('Water Data'!G19))),'Data Summary'!CC25="Yes"),OFFSET('Water Data'!$G$6,0,10*ROW('Water Data'!G19)),NA())</f>
        <v>#N/A</v>
      </c>
      <c r="O25" s="98" t="e">
        <f ca="true">+IF(AND(ISNUMBER(OFFSET('Water Data'!$G$9,0,10*ROW('Water Data'!G19))),'Data Summary'!CD25="Yes"),OFFSET('Water Data'!$G$9,0,10*ROW('Water Data'!G19)),NA())</f>
        <v>#N/A</v>
      </c>
      <c r="P25" s="98" t="e">
        <f ca="true">+IF(AND(ISNUMBER(OFFSET('Water Data'!$H$4,0,10*ROW('Water Data'!H19))),'Data Summary'!CE25="Yes"),100-OFFSET('Water Data'!$H$4,0,10*ROW('Water Data'!H19)),NA())</f>
        <v>#N/A</v>
      </c>
      <c r="Q25" s="98" t="e">
        <f ca="true">+IF(AND(ISNUMBER(OFFSET('Water Data'!$H$6,0,10*ROW('Water Data'!H19))),'Data Summary'!CF25="Yes"),OFFSET('Water Data'!$H$6,0,10*ROW('Water Data'!H19)),NA())</f>
        <v>#N/A</v>
      </c>
      <c r="R25" s="98" t="e">
        <f ca="true">+IF(AND(ISNUMBER(OFFSET('Water Data'!$H$9,0,10*ROW('Water Data'!H19))),'Data Summary'!CG25="Yes"),OFFSET('Water Data'!$H$9,0,10*ROW('Water Data'!H19)),NA())</f>
        <v>#N/A</v>
      </c>
      <c r="S25" s="98" t="e">
        <f ca="true">+IF(AND(ISNUMBER(OFFSET('Water Data'!$I$4,0,10*ROW('Water Data'!I19))),'Data Summary'!CH25="Yes"),100-OFFSET('Water Data'!$I$4,0,10*ROW('Water Data'!I19)),NA())</f>
        <v>#N/A</v>
      </c>
      <c r="T25" s="98" t="e">
        <f ca="true">+IF(AND(ISNUMBER(OFFSET('Water Data'!$I$6,0,10*ROW('Water Data'!I19))),'Data Summary'!CI25="Yes"),OFFSET('Water Data'!$I$6,0,10*ROW('Water Data'!I19)),NA())</f>
        <v>#N/A</v>
      </c>
      <c r="U25" s="98" t="e">
        <f ca="true">+IF(AND(ISNUMBER(OFFSET('Water Data'!$I$9,0,10*ROW('Water Data'!I19))),'Data Summary'!CJ25="Yes"),OFFSET('Water Data'!$I$9,0,10*ROW('Water Data'!I19)),NA())</f>
        <v>#N/A</v>
      </c>
      <c r="V25" s="99" t="e">
        <f ca="true">+IF(AND(ISNUMBER(OFFSET('Sanitation Data'!$D$4,0,10*ROW('Sanitation Data'!D19))),'Data Summary'!CK25="Yes"),100-OFFSET('Sanitation Data'!$D$4,0,10*ROW('Sanitation Data'!D19)),NA())</f>
        <v>#N/A</v>
      </c>
      <c r="W25" s="99" t="e">
        <f ca="true">+IF(AND(ISNUMBER(OFFSET('Sanitation Data'!$D$6,0,10*ROW('Sanitation Data'!D19))),'Data Summary'!CL25="Yes"),OFFSET('Sanitation Data'!$D$6,0,10*ROW('Sanitation Data'!D19)),NA())</f>
        <v>#N/A</v>
      </c>
      <c r="X25" s="99" t="e">
        <f ca="true">+IF(AND(ISNUMBER(OFFSET('Sanitation Data'!$D$10,0,10*ROW('Sanitation Data'!D19))),'Data Summary'!CM25="Yes"),OFFSET('Sanitation Data'!$D$10,0,10*ROW('Sanitation Data'!D19)),NA())</f>
        <v>#N/A</v>
      </c>
      <c r="Y25" s="99" t="e">
        <f ca="true">+IF(AND(ISNUMBER(OFFSET('Sanitation Data'!$D$11,0,10*ROW('Sanitation Data'!D19))),'Data Summary'!CN25="Yes"),OFFSET('Sanitation Data'!$D$11,0,10*ROW('Sanitation Data'!D19)),NA())</f>
        <v>#N/A</v>
      </c>
      <c r="Z25" s="99" t="e">
        <f ca="true">+IF(AND(ISNUMBER(OFFSET('Sanitation Data'!$D$12,0,10*ROW('Sanitation Data'!D19))),'Data Summary'!CO25="Yes"),OFFSET('Sanitation Data'!$D$12,0,10*ROW('Sanitation Data'!D19)),NA())</f>
        <v>#N/A</v>
      </c>
      <c r="AA25" s="99" t="e">
        <f ca="true">+IF(AND(ISNUMBER(OFFSET('Sanitation Data'!$E$4,0,10*ROW('Sanitation Data'!E19))),'Data Summary'!CP25="Yes"),100-OFFSET('Sanitation Data'!$E$4,0,10*ROW('Sanitation Data'!E19)),NA())</f>
        <v>#N/A</v>
      </c>
      <c r="AB25" s="99" t="e">
        <f ca="true">+IF(AND(ISNUMBER(OFFSET('Sanitation Data'!$E$6,0,10*ROW('Sanitation Data'!E19))),'Data Summary'!CQ25="Yes"),OFFSET('Sanitation Data'!$E$6,0,10*ROW('Sanitation Data'!E19)),NA())</f>
        <v>#N/A</v>
      </c>
      <c r="AC25" s="99" t="e">
        <f ca="true">+IF(AND(ISNUMBER(OFFSET('Sanitation Data'!$E$10,0,10*ROW('Sanitation Data'!E19))),'Data Summary'!CR25="Yes"),OFFSET('Sanitation Data'!$E$10,0,10*ROW('Sanitation Data'!E19)),NA())</f>
        <v>#N/A</v>
      </c>
      <c r="AD25" s="99" t="e">
        <f ca="true">+IF(AND(ISNUMBER(OFFSET('Sanitation Data'!$E$11,0,10*ROW('Sanitation Data'!E19))),'Data Summary'!CS25="Yes"),OFFSET('Sanitation Data'!$E$11,0,10*ROW('Sanitation Data'!E19)),NA())</f>
        <v>#N/A</v>
      </c>
      <c r="AE25" s="99" t="e">
        <f ca="true">+IF(AND(ISNUMBER(OFFSET('Sanitation Data'!$E$12,0,10*ROW('Sanitation Data'!E19))),'Data Summary'!CT25="Yes"),OFFSET('Sanitation Data'!$E$12,0,10*ROW('Sanitation Data'!E19)),NA())</f>
        <v>#N/A</v>
      </c>
      <c r="AF25" s="99" t="e">
        <f ca="true">+IF(AND(ISNUMBER(OFFSET('Sanitation Data'!$F$4,0,10*ROW('Sanitation Data'!F19))),'Data Summary'!CU25="Yes"),100-OFFSET('Sanitation Data'!$F$4,0,10*ROW('Sanitation Data'!F19)),NA())</f>
        <v>#N/A</v>
      </c>
      <c r="AG25" s="99" t="e">
        <f ca="true">+IF(AND(ISNUMBER(OFFSET('Sanitation Data'!$F$6,0,10*ROW('Sanitation Data'!F19))),'Data Summary'!CV25="Yes"),OFFSET('Sanitation Data'!$F$6,0,10*ROW('Sanitation Data'!F19)),NA())</f>
        <v>#N/A</v>
      </c>
      <c r="AH25" s="99" t="e">
        <f ca="true">+IF(AND(ISNUMBER(OFFSET('Sanitation Data'!$F$10,0,10*ROW('Sanitation Data'!F19))),'Data Summary'!CW25="Yes"),OFFSET('Sanitation Data'!$F$10,0,10*ROW('Sanitation Data'!F19)),NA())</f>
        <v>#N/A</v>
      </c>
      <c r="AI25" s="99" t="e">
        <f ca="true">+IF(AND(ISNUMBER(OFFSET('Sanitation Data'!$F$11,0,10*ROW('Sanitation Data'!F19))),'Data Summary'!CX25="Yes"),OFFSET('Sanitation Data'!$F$11,0,10*ROW('Sanitation Data'!F19)),NA())</f>
        <v>#N/A</v>
      </c>
      <c r="AJ25" s="99" t="e">
        <f ca="true">+IF(AND(ISNUMBER(OFFSET('Sanitation Data'!$F$12,0,10*ROW('Sanitation Data'!F19))),'Data Summary'!CY25="Yes"),OFFSET('Sanitation Data'!$F$12,0,10*ROW('Sanitation Data'!F19)),NA())</f>
        <v>#N/A</v>
      </c>
      <c r="AK25" s="99" t="e">
        <f ca="true">+IF(AND(ISNUMBER(OFFSET('Sanitation Data'!$G$4,0,10*ROW('Sanitation Data'!G19))),'Data Summary'!CZ25="Yes"),100-OFFSET('Sanitation Data'!$G$4,0,10*ROW('Sanitation Data'!G19)),NA())</f>
        <v>#N/A</v>
      </c>
      <c r="AL25" s="99" t="e">
        <f ca="true">+IF(AND(ISNUMBER(OFFSET('Sanitation Data'!$G$6,0,10*ROW('Sanitation Data'!G19))),'Data Summary'!DA25="Yes"),OFFSET('Sanitation Data'!$G$6,0,10*ROW('Sanitation Data'!G19)),NA())</f>
        <v>#N/A</v>
      </c>
      <c r="AM25" s="99" t="e">
        <f ca="true">+IF(AND(ISNUMBER(OFFSET('Sanitation Data'!$G$10,0,10*ROW('Sanitation Data'!G19))),'Data Summary'!DB25="Yes"),OFFSET('Sanitation Data'!$G$10,0,10*ROW('Sanitation Data'!G19)),NA())</f>
        <v>#N/A</v>
      </c>
      <c r="AN25" s="99" t="e">
        <f ca="true">+IF(AND(ISNUMBER(OFFSET('Sanitation Data'!$G$11,0,10*ROW('Sanitation Data'!G19))),'Data Summary'!DC25="Yes"),OFFSET('Sanitation Data'!$G$11,0,10*ROW('Sanitation Data'!G19)),NA())</f>
        <v>#N/A</v>
      </c>
      <c r="AO25" s="99" t="e">
        <f ca="true">+IF(AND(ISNUMBER(OFFSET('Sanitation Data'!$G$12,0,10*ROW('Sanitation Data'!G19))),'Data Summary'!DD25="Yes"),OFFSET('Sanitation Data'!$G$12,0,10*ROW('Sanitation Data'!G19)),NA())</f>
        <v>#N/A</v>
      </c>
      <c r="AP25" s="99" t="e">
        <f ca="true">+IF(AND(ISNUMBER(OFFSET('Sanitation Data'!$H$4,0,10*ROW('Sanitation Data'!H19))),'Data Summary'!DE25="Yes"),100-OFFSET('Sanitation Data'!$H$4,0,10*ROW('Sanitation Data'!H19)),NA())</f>
        <v>#N/A</v>
      </c>
      <c r="AQ25" s="99" t="e">
        <f ca="true">+IF(AND(ISNUMBER(OFFSET('Sanitation Data'!$H$6,0,10*ROW('Sanitation Data'!H19))),'Data Summary'!DF25="Yes"),OFFSET('Sanitation Data'!$H$6,0,10*ROW('Sanitation Data'!H19)),NA())</f>
        <v>#N/A</v>
      </c>
      <c r="AR25" s="99" t="e">
        <f ca="true">+IF(AND(ISNUMBER(OFFSET('Sanitation Data'!$H$10,0,10*ROW('Sanitation Data'!H19))),'Data Summary'!DG25="Yes"),OFFSET('Sanitation Data'!$H$10,0,10*ROW('Sanitation Data'!H19)),NA())</f>
        <v>#N/A</v>
      </c>
      <c r="AS25" s="99" t="e">
        <f ca="true">+IF(AND(ISNUMBER(OFFSET('Sanitation Data'!$H$11,0,10*ROW('Sanitation Data'!H19))),'Data Summary'!DH25="Yes"),OFFSET('Sanitation Data'!$H$11,0,10*ROW('Sanitation Data'!H19)),NA())</f>
        <v>#N/A</v>
      </c>
      <c r="AT25" s="99" t="e">
        <f ca="true">+IF(AND(ISNUMBER(OFFSET('Sanitation Data'!$H$12,0,10*ROW('Sanitation Data'!H19))),'Data Summary'!DI25="Yes"),OFFSET('Sanitation Data'!$H$12,0,10*ROW('Sanitation Data'!H19)),NA())</f>
        <v>#N/A</v>
      </c>
      <c r="AU25" s="99" t="e">
        <f ca="true">+IF(AND(ISNUMBER(OFFSET('Sanitation Data'!$I$4,0,10*ROW('Sanitation Data'!I19))),'Data Summary'!DJ25="Yes"),100-OFFSET('Sanitation Data'!$I$4,0,10*ROW('Sanitation Data'!I19)),NA())</f>
        <v>#N/A</v>
      </c>
      <c r="AV25" s="99" t="e">
        <f ca="true">+IF(AND(ISNUMBER(OFFSET('Sanitation Data'!$I$6,0,10*ROW('Sanitation Data'!I19))),'Data Summary'!DK25="Yes"),OFFSET('Sanitation Data'!$I$6,0,10*ROW('Sanitation Data'!I19)),NA())</f>
        <v>#N/A</v>
      </c>
      <c r="AW25" s="99" t="e">
        <f ca="true">+IF(AND(ISNUMBER(OFFSET('Sanitation Data'!$I$10,0,10*ROW('Sanitation Data'!I19))),'Data Summary'!DL25="Yes"),OFFSET('Sanitation Data'!$I$10,0,10*ROW('Sanitation Data'!I19)),NA())</f>
        <v>#N/A</v>
      </c>
      <c r="AX25" s="99" t="e">
        <f ca="true">+IF(AND(ISNUMBER(OFFSET('Sanitation Data'!$I$11,0,10*ROW('Sanitation Data'!I19))),'Data Summary'!DM25="Yes"),OFFSET('Sanitation Data'!$I$11,0,10*ROW('Sanitation Data'!I19)),NA())</f>
        <v>#N/A</v>
      </c>
      <c r="AY25" s="99" t="e">
        <f ca="true">+IF(AND(ISNUMBER(OFFSET('Sanitation Data'!$I$12,0,10*ROW('Sanitation Data'!I19))),'Data Summary'!DN25="Yes"),OFFSET('Sanitation Data'!$I$12,0,10*ROW('Sanitation Data'!I19)),NA())</f>
        <v>#N/A</v>
      </c>
      <c r="AZ25" s="100" t="e">
        <f ca="true">+IF(AND(ISNUMBER(OFFSET('Hygiene Data'!$D$5,0,10*ROW('Hygiene Data'!D19))),'Data Summary'!DO25="Yes"),OFFSET('Hygiene Data'!$D$5,0,10*ROW('Hygiene Data'!D19)),NA())</f>
        <v>#N/A</v>
      </c>
      <c r="BA25" s="100" t="e">
        <f ca="true">+IF(AND(ISNUMBER(OFFSET('Hygiene Data'!$D$7,0,10*ROW('Hygiene Data'!D19))),'Data Summary'!DP25="Yes"),OFFSET('Hygiene Data'!$D$7,0,10*ROW('Hygiene Data'!D19)),NA())</f>
        <v>#N/A</v>
      </c>
      <c r="BB25" s="100" t="e">
        <f ca="true">+IF(AND(ISNUMBER(OFFSET('Hygiene Data'!$D$9,0,10*ROW('Hygiene Data'!D19))),'Data Summary'!DQ25="Yes"),OFFSET('Hygiene Data'!$D$9,0,10*ROW('Hygiene Data'!D19)),NA())</f>
        <v>#N/A</v>
      </c>
      <c r="BC25" s="100" t="e">
        <f ca="true">+IF(AND(ISNUMBER(OFFSET('Hygiene Data'!$E$5,0,10*ROW('Hygiene Data'!E19))),'Data Summary'!DR25="Yes"),OFFSET('Hygiene Data'!$E$5,0,10*ROW('Hygiene Data'!E19)),NA())</f>
        <v>#N/A</v>
      </c>
      <c r="BD25" s="100" t="e">
        <f ca="true">+IF(AND(ISNUMBER(OFFSET('Hygiene Data'!$E$7,0,10*ROW('Hygiene Data'!E19))),'Data Summary'!DS25="Yes"),OFFSET('Hygiene Data'!$E$7,0,10*ROW('Hygiene Data'!E19)),NA())</f>
        <v>#N/A</v>
      </c>
      <c r="BE25" s="100" t="e">
        <f ca="true">+IF(AND(ISNUMBER(OFFSET('Hygiene Data'!$E$9,0,10*ROW('Hygiene Data'!E19))),'Data Summary'!DT25="Yes"),OFFSET('Hygiene Data'!$E$9,0,10*ROW('Hygiene Data'!E19)),NA())</f>
        <v>#N/A</v>
      </c>
      <c r="BF25" s="100" t="e">
        <f ca="true">+IF(AND(ISNUMBER(OFFSET('Hygiene Data'!$F$5,0,10*ROW('Hygiene Data'!F19))),'Data Summary'!DU25="Yes"),OFFSET('Hygiene Data'!$F$5,0,10*ROW('Hygiene Data'!F19)),NA())</f>
        <v>#N/A</v>
      </c>
      <c r="BG25" s="100" t="e">
        <f ca="true">+IF(AND(ISNUMBER(OFFSET('Hygiene Data'!$F$7,0,10*ROW('Hygiene Data'!F19))),'Data Summary'!DV25="Yes"),OFFSET('Hygiene Data'!$F$7,0,10*ROW('Hygiene Data'!F19)),NA())</f>
        <v>#N/A</v>
      </c>
      <c r="BH25" s="100" t="e">
        <f ca="true">+IF(AND(ISNUMBER(OFFSET('Hygiene Data'!$F$9,0,10*ROW('Hygiene Data'!F19))),'Data Summary'!DW25="Yes"),OFFSET('Hygiene Data'!$F$9,0,10*ROW('Hygiene Data'!F19)),NA())</f>
        <v>#N/A</v>
      </c>
      <c r="BI25" s="100" t="e">
        <f ca="true">+IF(AND(ISNUMBER(OFFSET('Hygiene Data'!$G$5,0,10*ROW('Hygiene Data'!G19))),'Data Summary'!DX25="Yes"),OFFSET('Hygiene Data'!$G$5,0,10*ROW('Hygiene Data'!G19)),NA())</f>
        <v>#N/A</v>
      </c>
      <c r="BJ25" s="100" t="e">
        <f ca="true">+IF(AND(ISNUMBER(OFFSET('Hygiene Data'!$G$7,0,10*ROW('Hygiene Data'!G19))),'Data Summary'!DY25="Yes"),OFFSET('Hygiene Data'!$G$7,0,10*ROW('Hygiene Data'!G19)),NA())</f>
        <v>#N/A</v>
      </c>
      <c r="BK25" s="100" t="e">
        <f ca="true">+IF(AND(ISNUMBER(OFFSET('Hygiene Data'!$G$9,0,10*ROW('Hygiene Data'!G19))),'Data Summary'!DZ25="Yes"),OFFSET('Hygiene Data'!$G$9,0,10*ROW('Hygiene Data'!G19)),NA())</f>
        <v>#N/A</v>
      </c>
      <c r="BL25" s="100" t="e">
        <f ca="true">+IF(AND(ISNUMBER(OFFSET('Hygiene Data'!$H$5,0,10*ROW('Hygiene Data'!H19))),'Data Summary'!EA25="Yes"),OFFSET('Hygiene Data'!$H$5,0,10*ROW('Hygiene Data'!H19)),NA())</f>
        <v>#N/A</v>
      </c>
      <c r="BM25" s="100" t="e">
        <f ca="true">+IF(AND(ISNUMBER(OFFSET('Hygiene Data'!$H$7,0,10*ROW('Hygiene Data'!H19))),'Data Summary'!EB25="Yes"),OFFSET('Hygiene Data'!$H$7,0,10*ROW('Hygiene Data'!H19)),NA())</f>
        <v>#N/A</v>
      </c>
      <c r="BN25" s="100" t="e">
        <f ca="true">+IF(AND(ISNUMBER(OFFSET('Hygiene Data'!$H$9,0,10*ROW('Hygiene Data'!H19))),'Data Summary'!EC25="Yes"),OFFSET('Hygiene Data'!$H$9,0,10*ROW('Hygiene Data'!H19)),NA())</f>
        <v>#N/A</v>
      </c>
      <c r="BO25" s="100" t="e">
        <f ca="true">+IF(AND(ISNUMBER(OFFSET('Hygiene Data'!$I$5,0,10*ROW('Hygiene Data'!I19))),'Data Summary'!ED25="Yes"),OFFSET('Hygiene Data'!$I$5,0,10*ROW('Hygiene Data'!I19)),NA())</f>
        <v>#N/A</v>
      </c>
      <c r="BP25" s="100" t="e">
        <f ca="true">+IF(AND(ISNUMBER(OFFSET('Hygiene Data'!$I$7,0,10*ROW('Hygiene Data'!I19))),'Data Summary'!EE25="Yes"),OFFSET('Hygiene Data'!$I$7,0,10*ROW('Hygiene Data'!I19)),NA())</f>
        <v>#N/A</v>
      </c>
      <c r="BQ25" s="100" t="e">
        <f ca="true">+IF(AND(ISNUMBER(OFFSET('Hygiene Data'!$I$9,0,10*ROW('Hygiene Data'!I19))),'Data Summary'!EF25="Yes"),OFFSET('Hygiene Data'!$I$9,0,10*ROW('Hygiene Data'!I19)),NA())</f>
        <v>#N/A</v>
      </c>
    </row>
    <row xmlns:x14ac="http://schemas.microsoft.com/office/spreadsheetml/2009/9/ac" r="26" x14ac:dyDescent="0.2">
      <c r="A26" s="332" t="e">
        <f ca="true">+RIGHT('Data Summary'!A26,LEN('Data Summary'!A26)-9)</f>
        <v>#VALUE!</v>
      </c>
      <c r="B26" s="38" t="str">
        <f ca="true">+IF(ISTEXT('Data Summary'!B26),'Data Summary'!B26,"")</f>
        <v/>
      </c>
      <c r="C26" s="331" t="e">
        <f ca="true">+VALUE('Data Summary'!C26)</f>
        <v>#VALUE!</v>
      </c>
      <c r="D26" s="98" t="e">
        <f ca="true">+IF(AND(ISNUMBER(OFFSET('Water Data'!$D$4,0,10*ROW('Water Data'!D20))),'Data Summary'!BS26="Yes"),100-OFFSET('Water Data'!$D$4,0,10*ROW('Water Data'!D20)),NA())</f>
        <v>#N/A</v>
      </c>
      <c r="E26" s="98" t="e">
        <f ca="true">+IF(AND(ISNUMBER(OFFSET('Water Data'!$D$6,0,10*ROW('Water Data'!D20))),'Data Summary'!BT26="Yes"),OFFSET('Water Data'!$D$6,0,10*ROW('Water Data'!D20)),NA())</f>
        <v>#N/A</v>
      </c>
      <c r="F26" s="98" t="e">
        <f ca="true">+IF(AND(ISNUMBER(OFFSET('Water Data'!$D$9,0,10*ROW('Water Data'!D20))),'Data Summary'!BU26="Yes"),OFFSET('Water Data'!$D$9,0,10*ROW('Water Data'!D20)),NA())</f>
        <v>#N/A</v>
      </c>
      <c r="G26" s="98" t="e">
        <f ca="true">+IF(AND(ISNUMBER(OFFSET('Water Data'!$E$4,0,10*ROW('Water Data'!E20))),'Data Summary'!BV26="Yes"),100-OFFSET('Water Data'!$E$4,0,10*ROW('Water Data'!E20)),NA())</f>
        <v>#N/A</v>
      </c>
      <c r="H26" s="98" t="e">
        <f ca="true">+IF(AND(ISNUMBER(OFFSET('Water Data'!$E$6,0,10*ROW('Water Data'!E20))),'Data Summary'!BW26="Yes"),OFFSET('Water Data'!$E$6,0,10*ROW('Water Data'!E20)),NA())</f>
        <v>#N/A</v>
      </c>
      <c r="I26" s="98" t="e">
        <f ca="true">+IF(AND(ISNUMBER(OFFSET('Water Data'!$E$9,0,10*ROW('Water Data'!E20))),'Data Summary'!BX26="Yes"),OFFSET('Water Data'!$E$9,0,10*ROW('Water Data'!E20)),NA())</f>
        <v>#N/A</v>
      </c>
      <c r="J26" s="98" t="e">
        <f ca="true">+IF(AND(ISNUMBER(OFFSET('Water Data'!$F$4,0,10*ROW('Water Data'!F20))),'Data Summary'!BY26="Yes"),100-OFFSET('Water Data'!$F$4,0,10*ROW('Water Data'!F20)),NA())</f>
        <v>#N/A</v>
      </c>
      <c r="K26" s="98" t="e">
        <f ca="true">+IF(AND(ISNUMBER(OFFSET('Water Data'!$F$6,0,10*ROW('Water Data'!F20))),'Data Summary'!BZ26="Yes"),OFFSET('Water Data'!$F$6,0,10*ROW('Water Data'!F20)),NA())</f>
        <v>#N/A</v>
      </c>
      <c r="L26" s="98" t="e">
        <f ca="true">+IF(AND(ISNUMBER(OFFSET('Water Data'!$F$9,0,10*ROW('Water Data'!F20))),'Data Summary'!CA26="Yes"),OFFSET('Water Data'!$F$9,0,10*ROW('Water Data'!F20)),NA())</f>
        <v>#N/A</v>
      </c>
      <c r="M26" s="98" t="e">
        <f ca="true">+IF(AND(ISNUMBER(OFFSET('Water Data'!$G$4,0,10*ROW('Water Data'!G20))),'Data Summary'!CB26="Yes"),100-OFFSET('Water Data'!$G$4,0,10*ROW('Water Data'!G20)),NA())</f>
        <v>#N/A</v>
      </c>
      <c r="N26" s="98" t="e">
        <f ca="true">+IF(AND(ISNUMBER(OFFSET('Water Data'!$G$6,0,10*ROW('Water Data'!G20))),'Data Summary'!CC26="Yes"),OFFSET('Water Data'!$G$6,0,10*ROW('Water Data'!G20)),NA())</f>
        <v>#N/A</v>
      </c>
      <c r="O26" s="98" t="e">
        <f ca="true">+IF(AND(ISNUMBER(OFFSET('Water Data'!$G$9,0,10*ROW('Water Data'!G20))),'Data Summary'!CD26="Yes"),OFFSET('Water Data'!$G$9,0,10*ROW('Water Data'!G20)),NA())</f>
        <v>#N/A</v>
      </c>
      <c r="P26" s="98" t="e">
        <f ca="true">+IF(AND(ISNUMBER(OFFSET('Water Data'!$H$4,0,10*ROW('Water Data'!H20))),'Data Summary'!CE26="Yes"),100-OFFSET('Water Data'!$H$4,0,10*ROW('Water Data'!H20)),NA())</f>
        <v>#N/A</v>
      </c>
      <c r="Q26" s="98" t="e">
        <f ca="true">+IF(AND(ISNUMBER(OFFSET('Water Data'!$H$6,0,10*ROW('Water Data'!H20))),'Data Summary'!CF26="Yes"),OFFSET('Water Data'!$H$6,0,10*ROW('Water Data'!H20)),NA())</f>
        <v>#N/A</v>
      </c>
      <c r="R26" s="98" t="e">
        <f ca="true">+IF(AND(ISNUMBER(OFFSET('Water Data'!$H$9,0,10*ROW('Water Data'!H20))),'Data Summary'!CG26="Yes"),OFFSET('Water Data'!$H$9,0,10*ROW('Water Data'!H20)),NA())</f>
        <v>#N/A</v>
      </c>
      <c r="S26" s="98" t="e">
        <f ca="true">+IF(AND(ISNUMBER(OFFSET('Water Data'!$I$4,0,10*ROW('Water Data'!I20))),'Data Summary'!CH26="Yes"),100-OFFSET('Water Data'!$I$4,0,10*ROW('Water Data'!I20)),NA())</f>
        <v>#N/A</v>
      </c>
      <c r="T26" s="98" t="e">
        <f ca="true">+IF(AND(ISNUMBER(OFFSET('Water Data'!$I$6,0,10*ROW('Water Data'!I20))),'Data Summary'!CI26="Yes"),OFFSET('Water Data'!$I$6,0,10*ROW('Water Data'!I20)),NA())</f>
        <v>#N/A</v>
      </c>
      <c r="U26" s="98" t="e">
        <f ca="true">+IF(AND(ISNUMBER(OFFSET('Water Data'!$I$9,0,10*ROW('Water Data'!I20))),'Data Summary'!CJ26="Yes"),OFFSET('Water Data'!$I$9,0,10*ROW('Water Data'!I20)),NA())</f>
        <v>#N/A</v>
      </c>
      <c r="V26" s="99" t="e">
        <f ca="true">+IF(AND(ISNUMBER(OFFSET('Sanitation Data'!$D$4,0,10*ROW('Sanitation Data'!D20))),'Data Summary'!CK26="Yes"),100-OFFSET('Sanitation Data'!$D$4,0,10*ROW('Sanitation Data'!D20)),NA())</f>
        <v>#N/A</v>
      </c>
      <c r="W26" s="99" t="e">
        <f ca="true">+IF(AND(ISNUMBER(OFFSET('Sanitation Data'!$D$6,0,10*ROW('Sanitation Data'!D20))),'Data Summary'!CL26="Yes"),OFFSET('Sanitation Data'!$D$6,0,10*ROW('Sanitation Data'!D20)),NA())</f>
        <v>#N/A</v>
      </c>
      <c r="X26" s="99" t="e">
        <f ca="true">+IF(AND(ISNUMBER(OFFSET('Sanitation Data'!$D$10,0,10*ROW('Sanitation Data'!D20))),'Data Summary'!CM26="Yes"),OFFSET('Sanitation Data'!$D$10,0,10*ROW('Sanitation Data'!D20)),NA())</f>
        <v>#N/A</v>
      </c>
      <c r="Y26" s="99" t="e">
        <f ca="true">+IF(AND(ISNUMBER(OFFSET('Sanitation Data'!$D$11,0,10*ROW('Sanitation Data'!D20))),'Data Summary'!CN26="Yes"),OFFSET('Sanitation Data'!$D$11,0,10*ROW('Sanitation Data'!D20)),NA())</f>
        <v>#N/A</v>
      </c>
      <c r="Z26" s="99" t="e">
        <f ca="true">+IF(AND(ISNUMBER(OFFSET('Sanitation Data'!$D$12,0,10*ROW('Sanitation Data'!D20))),'Data Summary'!CO26="Yes"),OFFSET('Sanitation Data'!$D$12,0,10*ROW('Sanitation Data'!D20)),NA())</f>
        <v>#N/A</v>
      </c>
      <c r="AA26" s="99" t="e">
        <f ca="true">+IF(AND(ISNUMBER(OFFSET('Sanitation Data'!$E$4,0,10*ROW('Sanitation Data'!E20))),'Data Summary'!CP26="Yes"),100-OFFSET('Sanitation Data'!$E$4,0,10*ROW('Sanitation Data'!E20)),NA())</f>
        <v>#N/A</v>
      </c>
      <c r="AB26" s="99" t="e">
        <f ca="true">+IF(AND(ISNUMBER(OFFSET('Sanitation Data'!$E$6,0,10*ROW('Sanitation Data'!E20))),'Data Summary'!CQ26="Yes"),OFFSET('Sanitation Data'!$E$6,0,10*ROW('Sanitation Data'!E20)),NA())</f>
        <v>#N/A</v>
      </c>
      <c r="AC26" s="99" t="e">
        <f ca="true">+IF(AND(ISNUMBER(OFFSET('Sanitation Data'!$E$10,0,10*ROW('Sanitation Data'!E20))),'Data Summary'!CR26="Yes"),OFFSET('Sanitation Data'!$E$10,0,10*ROW('Sanitation Data'!E20)),NA())</f>
        <v>#N/A</v>
      </c>
      <c r="AD26" s="99" t="e">
        <f ca="true">+IF(AND(ISNUMBER(OFFSET('Sanitation Data'!$E$11,0,10*ROW('Sanitation Data'!E20))),'Data Summary'!CS26="Yes"),OFFSET('Sanitation Data'!$E$11,0,10*ROW('Sanitation Data'!E20)),NA())</f>
        <v>#N/A</v>
      </c>
      <c r="AE26" s="99" t="e">
        <f ca="true">+IF(AND(ISNUMBER(OFFSET('Sanitation Data'!$E$12,0,10*ROW('Sanitation Data'!E20))),'Data Summary'!CT26="Yes"),OFFSET('Sanitation Data'!$E$12,0,10*ROW('Sanitation Data'!E20)),NA())</f>
        <v>#N/A</v>
      </c>
      <c r="AF26" s="99" t="e">
        <f ca="true">+IF(AND(ISNUMBER(OFFSET('Sanitation Data'!$F$4,0,10*ROW('Sanitation Data'!F20))),'Data Summary'!CU26="Yes"),100-OFFSET('Sanitation Data'!$F$4,0,10*ROW('Sanitation Data'!F20)),NA())</f>
        <v>#N/A</v>
      </c>
      <c r="AG26" s="99" t="e">
        <f ca="true">+IF(AND(ISNUMBER(OFFSET('Sanitation Data'!$F$6,0,10*ROW('Sanitation Data'!F20))),'Data Summary'!CV26="Yes"),OFFSET('Sanitation Data'!$F$6,0,10*ROW('Sanitation Data'!F20)),NA())</f>
        <v>#N/A</v>
      </c>
      <c r="AH26" s="99" t="e">
        <f ca="true">+IF(AND(ISNUMBER(OFFSET('Sanitation Data'!$F$10,0,10*ROW('Sanitation Data'!F20))),'Data Summary'!CW26="Yes"),OFFSET('Sanitation Data'!$F$10,0,10*ROW('Sanitation Data'!F20)),NA())</f>
        <v>#N/A</v>
      </c>
      <c r="AI26" s="99" t="e">
        <f ca="true">+IF(AND(ISNUMBER(OFFSET('Sanitation Data'!$F$11,0,10*ROW('Sanitation Data'!F20))),'Data Summary'!CX26="Yes"),OFFSET('Sanitation Data'!$F$11,0,10*ROW('Sanitation Data'!F20)),NA())</f>
        <v>#N/A</v>
      </c>
      <c r="AJ26" s="99" t="e">
        <f ca="true">+IF(AND(ISNUMBER(OFFSET('Sanitation Data'!$F$12,0,10*ROW('Sanitation Data'!F20))),'Data Summary'!CY26="Yes"),OFFSET('Sanitation Data'!$F$12,0,10*ROW('Sanitation Data'!F20)),NA())</f>
        <v>#N/A</v>
      </c>
      <c r="AK26" s="99" t="e">
        <f ca="true">+IF(AND(ISNUMBER(OFFSET('Sanitation Data'!$G$4,0,10*ROW('Sanitation Data'!G20))),'Data Summary'!CZ26="Yes"),100-OFFSET('Sanitation Data'!$G$4,0,10*ROW('Sanitation Data'!G20)),NA())</f>
        <v>#N/A</v>
      </c>
      <c r="AL26" s="99" t="e">
        <f ca="true">+IF(AND(ISNUMBER(OFFSET('Sanitation Data'!$G$6,0,10*ROW('Sanitation Data'!G20))),'Data Summary'!DA26="Yes"),OFFSET('Sanitation Data'!$G$6,0,10*ROW('Sanitation Data'!G20)),NA())</f>
        <v>#N/A</v>
      </c>
      <c r="AM26" s="99" t="e">
        <f ca="true">+IF(AND(ISNUMBER(OFFSET('Sanitation Data'!$G$10,0,10*ROW('Sanitation Data'!G20))),'Data Summary'!DB26="Yes"),OFFSET('Sanitation Data'!$G$10,0,10*ROW('Sanitation Data'!G20)),NA())</f>
        <v>#N/A</v>
      </c>
      <c r="AN26" s="99" t="e">
        <f ca="true">+IF(AND(ISNUMBER(OFFSET('Sanitation Data'!$G$11,0,10*ROW('Sanitation Data'!G20))),'Data Summary'!DC26="Yes"),OFFSET('Sanitation Data'!$G$11,0,10*ROW('Sanitation Data'!G20)),NA())</f>
        <v>#N/A</v>
      </c>
      <c r="AO26" s="99" t="e">
        <f ca="true">+IF(AND(ISNUMBER(OFFSET('Sanitation Data'!$G$12,0,10*ROW('Sanitation Data'!G20))),'Data Summary'!DD26="Yes"),OFFSET('Sanitation Data'!$G$12,0,10*ROW('Sanitation Data'!G20)),NA())</f>
        <v>#N/A</v>
      </c>
      <c r="AP26" s="99" t="e">
        <f ca="true">+IF(AND(ISNUMBER(OFFSET('Sanitation Data'!$H$4,0,10*ROW('Sanitation Data'!H20))),'Data Summary'!DE26="Yes"),100-OFFSET('Sanitation Data'!$H$4,0,10*ROW('Sanitation Data'!H20)),NA())</f>
        <v>#N/A</v>
      </c>
      <c r="AQ26" s="99" t="e">
        <f ca="true">+IF(AND(ISNUMBER(OFFSET('Sanitation Data'!$H$6,0,10*ROW('Sanitation Data'!H20))),'Data Summary'!DF26="Yes"),OFFSET('Sanitation Data'!$H$6,0,10*ROW('Sanitation Data'!H20)),NA())</f>
        <v>#N/A</v>
      </c>
      <c r="AR26" s="99" t="e">
        <f ca="true">+IF(AND(ISNUMBER(OFFSET('Sanitation Data'!$H$10,0,10*ROW('Sanitation Data'!H20))),'Data Summary'!DG26="Yes"),OFFSET('Sanitation Data'!$H$10,0,10*ROW('Sanitation Data'!H20)),NA())</f>
        <v>#N/A</v>
      </c>
      <c r="AS26" s="99" t="e">
        <f ca="true">+IF(AND(ISNUMBER(OFFSET('Sanitation Data'!$H$11,0,10*ROW('Sanitation Data'!H20))),'Data Summary'!DH26="Yes"),OFFSET('Sanitation Data'!$H$11,0,10*ROW('Sanitation Data'!H20)),NA())</f>
        <v>#N/A</v>
      </c>
      <c r="AT26" s="99" t="e">
        <f ca="true">+IF(AND(ISNUMBER(OFFSET('Sanitation Data'!$H$12,0,10*ROW('Sanitation Data'!H20))),'Data Summary'!DI26="Yes"),OFFSET('Sanitation Data'!$H$12,0,10*ROW('Sanitation Data'!H20)),NA())</f>
        <v>#N/A</v>
      </c>
      <c r="AU26" s="99" t="e">
        <f ca="true">+IF(AND(ISNUMBER(OFFSET('Sanitation Data'!$I$4,0,10*ROW('Sanitation Data'!I20))),'Data Summary'!DJ26="Yes"),100-OFFSET('Sanitation Data'!$I$4,0,10*ROW('Sanitation Data'!I20)),NA())</f>
        <v>#N/A</v>
      </c>
      <c r="AV26" s="99" t="e">
        <f ca="true">+IF(AND(ISNUMBER(OFFSET('Sanitation Data'!$I$6,0,10*ROW('Sanitation Data'!I20))),'Data Summary'!DK26="Yes"),OFFSET('Sanitation Data'!$I$6,0,10*ROW('Sanitation Data'!I20)),NA())</f>
        <v>#N/A</v>
      </c>
      <c r="AW26" s="99" t="e">
        <f ca="true">+IF(AND(ISNUMBER(OFFSET('Sanitation Data'!$I$10,0,10*ROW('Sanitation Data'!I20))),'Data Summary'!DL26="Yes"),OFFSET('Sanitation Data'!$I$10,0,10*ROW('Sanitation Data'!I20)),NA())</f>
        <v>#N/A</v>
      </c>
      <c r="AX26" s="99" t="e">
        <f ca="true">+IF(AND(ISNUMBER(OFFSET('Sanitation Data'!$I$11,0,10*ROW('Sanitation Data'!I20))),'Data Summary'!DM26="Yes"),OFFSET('Sanitation Data'!$I$11,0,10*ROW('Sanitation Data'!I20)),NA())</f>
        <v>#N/A</v>
      </c>
      <c r="AY26" s="99" t="e">
        <f ca="true">+IF(AND(ISNUMBER(OFFSET('Sanitation Data'!$I$12,0,10*ROW('Sanitation Data'!I20))),'Data Summary'!DN26="Yes"),OFFSET('Sanitation Data'!$I$12,0,10*ROW('Sanitation Data'!I20)),NA())</f>
        <v>#N/A</v>
      </c>
      <c r="AZ26" s="100" t="e">
        <f ca="true">+IF(AND(ISNUMBER(OFFSET('Hygiene Data'!$D$5,0,10*ROW('Hygiene Data'!D20))),'Data Summary'!DO26="Yes"),OFFSET('Hygiene Data'!$D$5,0,10*ROW('Hygiene Data'!D20)),NA())</f>
        <v>#N/A</v>
      </c>
      <c r="BA26" s="100" t="e">
        <f ca="true">+IF(AND(ISNUMBER(OFFSET('Hygiene Data'!$D$7,0,10*ROW('Hygiene Data'!D20))),'Data Summary'!DP26="Yes"),OFFSET('Hygiene Data'!$D$7,0,10*ROW('Hygiene Data'!D20)),NA())</f>
        <v>#N/A</v>
      </c>
      <c r="BB26" s="100" t="e">
        <f ca="true">+IF(AND(ISNUMBER(OFFSET('Hygiene Data'!$D$9,0,10*ROW('Hygiene Data'!D20))),'Data Summary'!DQ26="Yes"),OFFSET('Hygiene Data'!$D$9,0,10*ROW('Hygiene Data'!D20)),NA())</f>
        <v>#N/A</v>
      </c>
      <c r="BC26" s="100" t="e">
        <f ca="true">+IF(AND(ISNUMBER(OFFSET('Hygiene Data'!$E$5,0,10*ROW('Hygiene Data'!E20))),'Data Summary'!DR26="Yes"),OFFSET('Hygiene Data'!$E$5,0,10*ROW('Hygiene Data'!E20)),NA())</f>
        <v>#N/A</v>
      </c>
      <c r="BD26" s="100" t="e">
        <f ca="true">+IF(AND(ISNUMBER(OFFSET('Hygiene Data'!$E$7,0,10*ROW('Hygiene Data'!E20))),'Data Summary'!DS26="Yes"),OFFSET('Hygiene Data'!$E$7,0,10*ROW('Hygiene Data'!E20)),NA())</f>
        <v>#N/A</v>
      </c>
      <c r="BE26" s="100" t="e">
        <f ca="true">+IF(AND(ISNUMBER(OFFSET('Hygiene Data'!$E$9,0,10*ROW('Hygiene Data'!E20))),'Data Summary'!DT26="Yes"),OFFSET('Hygiene Data'!$E$9,0,10*ROW('Hygiene Data'!E20)),NA())</f>
        <v>#N/A</v>
      </c>
      <c r="BF26" s="100" t="e">
        <f ca="true">+IF(AND(ISNUMBER(OFFSET('Hygiene Data'!$F$5,0,10*ROW('Hygiene Data'!F20))),'Data Summary'!DU26="Yes"),OFFSET('Hygiene Data'!$F$5,0,10*ROW('Hygiene Data'!F20)),NA())</f>
        <v>#N/A</v>
      </c>
      <c r="BG26" s="100" t="e">
        <f ca="true">+IF(AND(ISNUMBER(OFFSET('Hygiene Data'!$F$7,0,10*ROW('Hygiene Data'!F20))),'Data Summary'!DV26="Yes"),OFFSET('Hygiene Data'!$F$7,0,10*ROW('Hygiene Data'!F20)),NA())</f>
        <v>#N/A</v>
      </c>
      <c r="BH26" s="100" t="e">
        <f ca="true">+IF(AND(ISNUMBER(OFFSET('Hygiene Data'!$F$9,0,10*ROW('Hygiene Data'!F20))),'Data Summary'!DW26="Yes"),OFFSET('Hygiene Data'!$F$9,0,10*ROW('Hygiene Data'!F20)),NA())</f>
        <v>#N/A</v>
      </c>
      <c r="BI26" s="100" t="e">
        <f ca="true">+IF(AND(ISNUMBER(OFFSET('Hygiene Data'!$G$5,0,10*ROW('Hygiene Data'!G20))),'Data Summary'!DX26="Yes"),OFFSET('Hygiene Data'!$G$5,0,10*ROW('Hygiene Data'!G20)),NA())</f>
        <v>#N/A</v>
      </c>
      <c r="BJ26" s="100" t="e">
        <f ca="true">+IF(AND(ISNUMBER(OFFSET('Hygiene Data'!$G$7,0,10*ROW('Hygiene Data'!G20))),'Data Summary'!DY26="Yes"),OFFSET('Hygiene Data'!$G$7,0,10*ROW('Hygiene Data'!G20)),NA())</f>
        <v>#N/A</v>
      </c>
      <c r="BK26" s="100" t="e">
        <f ca="true">+IF(AND(ISNUMBER(OFFSET('Hygiene Data'!$G$9,0,10*ROW('Hygiene Data'!G20))),'Data Summary'!DZ26="Yes"),OFFSET('Hygiene Data'!$G$9,0,10*ROW('Hygiene Data'!G20)),NA())</f>
        <v>#N/A</v>
      </c>
      <c r="BL26" s="100" t="e">
        <f ca="true">+IF(AND(ISNUMBER(OFFSET('Hygiene Data'!$H$5,0,10*ROW('Hygiene Data'!H20))),'Data Summary'!EA26="Yes"),OFFSET('Hygiene Data'!$H$5,0,10*ROW('Hygiene Data'!H20)),NA())</f>
        <v>#N/A</v>
      </c>
      <c r="BM26" s="100" t="e">
        <f ca="true">+IF(AND(ISNUMBER(OFFSET('Hygiene Data'!$H$7,0,10*ROW('Hygiene Data'!H20))),'Data Summary'!EB26="Yes"),OFFSET('Hygiene Data'!$H$7,0,10*ROW('Hygiene Data'!H20)),NA())</f>
        <v>#N/A</v>
      </c>
      <c r="BN26" s="100" t="e">
        <f ca="true">+IF(AND(ISNUMBER(OFFSET('Hygiene Data'!$H$9,0,10*ROW('Hygiene Data'!H20))),'Data Summary'!EC26="Yes"),OFFSET('Hygiene Data'!$H$9,0,10*ROW('Hygiene Data'!H20)),NA())</f>
        <v>#N/A</v>
      </c>
      <c r="BO26" s="100" t="e">
        <f ca="true">+IF(AND(ISNUMBER(OFFSET('Hygiene Data'!$I$5,0,10*ROW('Hygiene Data'!I20))),'Data Summary'!ED26="Yes"),OFFSET('Hygiene Data'!$I$5,0,10*ROW('Hygiene Data'!I20)),NA())</f>
        <v>#N/A</v>
      </c>
      <c r="BP26" s="100" t="e">
        <f ca="true">+IF(AND(ISNUMBER(OFFSET('Hygiene Data'!$I$7,0,10*ROW('Hygiene Data'!I20))),'Data Summary'!EE26="Yes"),OFFSET('Hygiene Data'!$I$7,0,10*ROW('Hygiene Data'!I20)),NA())</f>
        <v>#N/A</v>
      </c>
      <c r="BQ26" s="100" t="e">
        <f ca="true">+IF(AND(ISNUMBER(OFFSET('Hygiene Data'!$I$9,0,10*ROW('Hygiene Data'!I20))),'Data Summary'!EF26="Yes"),OFFSET('Hygiene Data'!$I$9,0,10*ROW('Hygiene Data'!I20)),NA())</f>
        <v>#N/A</v>
      </c>
    </row>
    <row xmlns:x14ac="http://schemas.microsoft.com/office/spreadsheetml/2009/9/ac" r="27" x14ac:dyDescent="0.2">
      <c r="A27" s="332" t="e">
        <f ca="true">+RIGHT('Data Summary'!A27,LEN('Data Summary'!A27)-9)</f>
        <v>#VALUE!</v>
      </c>
      <c r="B27" s="38" t="str">
        <f ca="true">+IF(ISTEXT('Data Summary'!B27),'Data Summary'!B27,"")</f>
        <v/>
      </c>
      <c r="C27" s="331" t="e">
        <f ca="true">+VALUE('Data Summary'!C27)</f>
        <v>#VALUE!</v>
      </c>
      <c r="D27" s="98" t="e">
        <f ca="true">+IF(AND(ISNUMBER(OFFSET('Water Data'!$D$4,0,10*ROW('Water Data'!D21))),'Data Summary'!BS27="Yes"),100-OFFSET('Water Data'!$D$4,0,10*ROW('Water Data'!D21)),NA())</f>
        <v>#N/A</v>
      </c>
      <c r="E27" s="98" t="e">
        <f ca="true">+IF(AND(ISNUMBER(OFFSET('Water Data'!$D$6,0,10*ROW('Water Data'!D21))),'Data Summary'!BT27="Yes"),OFFSET('Water Data'!$D$6,0,10*ROW('Water Data'!D21)),NA())</f>
        <v>#N/A</v>
      </c>
      <c r="F27" s="98" t="e">
        <f ca="true">+IF(AND(ISNUMBER(OFFSET('Water Data'!$D$9,0,10*ROW('Water Data'!D21))),'Data Summary'!BU27="Yes"),OFFSET('Water Data'!$D$9,0,10*ROW('Water Data'!D21)),NA())</f>
        <v>#N/A</v>
      </c>
      <c r="G27" s="98" t="e">
        <f ca="true">+IF(AND(ISNUMBER(OFFSET('Water Data'!$E$4,0,10*ROW('Water Data'!E21))),'Data Summary'!BV27="Yes"),100-OFFSET('Water Data'!$E$4,0,10*ROW('Water Data'!E21)),NA())</f>
        <v>#N/A</v>
      </c>
      <c r="H27" s="98" t="e">
        <f ca="true">+IF(AND(ISNUMBER(OFFSET('Water Data'!$E$6,0,10*ROW('Water Data'!E21))),'Data Summary'!BW27="Yes"),OFFSET('Water Data'!$E$6,0,10*ROW('Water Data'!E21)),NA())</f>
        <v>#N/A</v>
      </c>
      <c r="I27" s="98" t="e">
        <f ca="true">+IF(AND(ISNUMBER(OFFSET('Water Data'!$E$9,0,10*ROW('Water Data'!E21))),'Data Summary'!BX27="Yes"),OFFSET('Water Data'!$E$9,0,10*ROW('Water Data'!E21)),NA())</f>
        <v>#N/A</v>
      </c>
      <c r="J27" s="98" t="e">
        <f ca="true">+IF(AND(ISNUMBER(OFFSET('Water Data'!$F$4,0,10*ROW('Water Data'!F21))),'Data Summary'!BY27="Yes"),100-OFFSET('Water Data'!$F$4,0,10*ROW('Water Data'!F21)),NA())</f>
        <v>#N/A</v>
      </c>
      <c r="K27" s="98" t="e">
        <f ca="true">+IF(AND(ISNUMBER(OFFSET('Water Data'!$F$6,0,10*ROW('Water Data'!F21))),'Data Summary'!BZ27="Yes"),OFFSET('Water Data'!$F$6,0,10*ROW('Water Data'!F21)),NA())</f>
        <v>#N/A</v>
      </c>
      <c r="L27" s="98" t="e">
        <f ca="true">+IF(AND(ISNUMBER(OFFSET('Water Data'!$F$9,0,10*ROW('Water Data'!F21))),'Data Summary'!CA27="Yes"),OFFSET('Water Data'!$F$9,0,10*ROW('Water Data'!F21)),NA())</f>
        <v>#N/A</v>
      </c>
      <c r="M27" s="98" t="e">
        <f ca="true">+IF(AND(ISNUMBER(OFFSET('Water Data'!$G$4,0,10*ROW('Water Data'!G21))),'Data Summary'!CB27="Yes"),100-OFFSET('Water Data'!$G$4,0,10*ROW('Water Data'!G21)),NA())</f>
        <v>#N/A</v>
      </c>
      <c r="N27" s="98" t="e">
        <f ca="true">+IF(AND(ISNUMBER(OFFSET('Water Data'!$G$6,0,10*ROW('Water Data'!G21))),'Data Summary'!CC27="Yes"),OFFSET('Water Data'!$G$6,0,10*ROW('Water Data'!G21)),NA())</f>
        <v>#N/A</v>
      </c>
      <c r="O27" s="98" t="e">
        <f ca="true">+IF(AND(ISNUMBER(OFFSET('Water Data'!$G$9,0,10*ROW('Water Data'!G21))),'Data Summary'!CD27="Yes"),OFFSET('Water Data'!$G$9,0,10*ROW('Water Data'!G21)),NA())</f>
        <v>#N/A</v>
      </c>
      <c r="P27" s="98" t="e">
        <f ca="true">+IF(AND(ISNUMBER(OFFSET('Water Data'!$H$4,0,10*ROW('Water Data'!H21))),'Data Summary'!CE27="Yes"),100-OFFSET('Water Data'!$H$4,0,10*ROW('Water Data'!H21)),NA())</f>
        <v>#N/A</v>
      </c>
      <c r="Q27" s="98" t="e">
        <f ca="true">+IF(AND(ISNUMBER(OFFSET('Water Data'!$H$6,0,10*ROW('Water Data'!H21))),'Data Summary'!CF27="Yes"),OFFSET('Water Data'!$H$6,0,10*ROW('Water Data'!H21)),NA())</f>
        <v>#N/A</v>
      </c>
      <c r="R27" s="98" t="e">
        <f ca="true">+IF(AND(ISNUMBER(OFFSET('Water Data'!$H$9,0,10*ROW('Water Data'!H21))),'Data Summary'!CG27="Yes"),OFFSET('Water Data'!$H$9,0,10*ROW('Water Data'!H21)),NA())</f>
        <v>#N/A</v>
      </c>
      <c r="S27" s="98" t="e">
        <f ca="true">+IF(AND(ISNUMBER(OFFSET('Water Data'!$I$4,0,10*ROW('Water Data'!I21))),'Data Summary'!CH27="Yes"),100-OFFSET('Water Data'!$I$4,0,10*ROW('Water Data'!I21)),NA())</f>
        <v>#N/A</v>
      </c>
      <c r="T27" s="98" t="e">
        <f ca="true">+IF(AND(ISNUMBER(OFFSET('Water Data'!$I$6,0,10*ROW('Water Data'!I21))),'Data Summary'!CI27="Yes"),OFFSET('Water Data'!$I$6,0,10*ROW('Water Data'!I21)),NA())</f>
        <v>#N/A</v>
      </c>
      <c r="U27" s="98" t="e">
        <f ca="true">+IF(AND(ISNUMBER(OFFSET('Water Data'!$I$9,0,10*ROW('Water Data'!I21))),'Data Summary'!CJ27="Yes"),OFFSET('Water Data'!$I$9,0,10*ROW('Water Data'!I21)),NA())</f>
        <v>#N/A</v>
      </c>
      <c r="V27" s="99" t="e">
        <f ca="true">+IF(AND(ISNUMBER(OFFSET('Sanitation Data'!$D$4,0,10*ROW('Sanitation Data'!D21))),'Data Summary'!CK27="Yes"),100-OFFSET('Sanitation Data'!$D$4,0,10*ROW('Sanitation Data'!D21)),NA())</f>
        <v>#N/A</v>
      </c>
      <c r="W27" s="99" t="e">
        <f ca="true">+IF(AND(ISNUMBER(OFFSET('Sanitation Data'!$D$6,0,10*ROW('Sanitation Data'!D21))),'Data Summary'!CL27="Yes"),OFFSET('Sanitation Data'!$D$6,0,10*ROW('Sanitation Data'!D21)),NA())</f>
        <v>#N/A</v>
      </c>
      <c r="X27" s="99" t="e">
        <f ca="true">+IF(AND(ISNUMBER(OFFSET('Sanitation Data'!$D$10,0,10*ROW('Sanitation Data'!D21))),'Data Summary'!CM27="Yes"),OFFSET('Sanitation Data'!$D$10,0,10*ROW('Sanitation Data'!D21)),NA())</f>
        <v>#N/A</v>
      </c>
      <c r="Y27" s="99" t="e">
        <f ca="true">+IF(AND(ISNUMBER(OFFSET('Sanitation Data'!$D$11,0,10*ROW('Sanitation Data'!D21))),'Data Summary'!CN27="Yes"),OFFSET('Sanitation Data'!$D$11,0,10*ROW('Sanitation Data'!D21)),NA())</f>
        <v>#N/A</v>
      </c>
      <c r="Z27" s="99" t="e">
        <f ca="true">+IF(AND(ISNUMBER(OFFSET('Sanitation Data'!$D$12,0,10*ROW('Sanitation Data'!D21))),'Data Summary'!CO27="Yes"),OFFSET('Sanitation Data'!$D$12,0,10*ROW('Sanitation Data'!D21)),NA())</f>
        <v>#N/A</v>
      </c>
      <c r="AA27" s="99" t="e">
        <f ca="true">+IF(AND(ISNUMBER(OFFSET('Sanitation Data'!$E$4,0,10*ROW('Sanitation Data'!E21))),'Data Summary'!CP27="Yes"),100-OFFSET('Sanitation Data'!$E$4,0,10*ROW('Sanitation Data'!E21)),NA())</f>
        <v>#N/A</v>
      </c>
      <c r="AB27" s="99" t="e">
        <f ca="true">+IF(AND(ISNUMBER(OFFSET('Sanitation Data'!$E$6,0,10*ROW('Sanitation Data'!E21))),'Data Summary'!CQ27="Yes"),OFFSET('Sanitation Data'!$E$6,0,10*ROW('Sanitation Data'!E21)),NA())</f>
        <v>#N/A</v>
      </c>
      <c r="AC27" s="99" t="e">
        <f ca="true">+IF(AND(ISNUMBER(OFFSET('Sanitation Data'!$E$10,0,10*ROW('Sanitation Data'!E21))),'Data Summary'!CR27="Yes"),OFFSET('Sanitation Data'!$E$10,0,10*ROW('Sanitation Data'!E21)),NA())</f>
        <v>#N/A</v>
      </c>
      <c r="AD27" s="99" t="e">
        <f ca="true">+IF(AND(ISNUMBER(OFFSET('Sanitation Data'!$E$11,0,10*ROW('Sanitation Data'!E21))),'Data Summary'!CS27="Yes"),OFFSET('Sanitation Data'!$E$11,0,10*ROW('Sanitation Data'!E21)),NA())</f>
        <v>#N/A</v>
      </c>
      <c r="AE27" s="99" t="e">
        <f ca="true">+IF(AND(ISNUMBER(OFFSET('Sanitation Data'!$E$12,0,10*ROW('Sanitation Data'!E21))),'Data Summary'!CT27="Yes"),OFFSET('Sanitation Data'!$E$12,0,10*ROW('Sanitation Data'!E21)),NA())</f>
        <v>#N/A</v>
      </c>
      <c r="AF27" s="99" t="e">
        <f ca="true">+IF(AND(ISNUMBER(OFFSET('Sanitation Data'!$F$4,0,10*ROW('Sanitation Data'!F21))),'Data Summary'!CU27="Yes"),100-OFFSET('Sanitation Data'!$F$4,0,10*ROW('Sanitation Data'!F21)),NA())</f>
        <v>#N/A</v>
      </c>
      <c r="AG27" s="99" t="e">
        <f ca="true">+IF(AND(ISNUMBER(OFFSET('Sanitation Data'!$F$6,0,10*ROW('Sanitation Data'!F21))),'Data Summary'!CV27="Yes"),OFFSET('Sanitation Data'!$F$6,0,10*ROW('Sanitation Data'!F21)),NA())</f>
        <v>#N/A</v>
      </c>
      <c r="AH27" s="99" t="e">
        <f ca="true">+IF(AND(ISNUMBER(OFFSET('Sanitation Data'!$F$10,0,10*ROW('Sanitation Data'!F21))),'Data Summary'!CW27="Yes"),OFFSET('Sanitation Data'!$F$10,0,10*ROW('Sanitation Data'!F21)),NA())</f>
        <v>#N/A</v>
      </c>
      <c r="AI27" s="99" t="e">
        <f ca="true">+IF(AND(ISNUMBER(OFFSET('Sanitation Data'!$F$11,0,10*ROW('Sanitation Data'!F21))),'Data Summary'!CX27="Yes"),OFFSET('Sanitation Data'!$F$11,0,10*ROW('Sanitation Data'!F21)),NA())</f>
        <v>#N/A</v>
      </c>
      <c r="AJ27" s="99" t="e">
        <f ca="true">+IF(AND(ISNUMBER(OFFSET('Sanitation Data'!$F$12,0,10*ROW('Sanitation Data'!F21))),'Data Summary'!CY27="Yes"),OFFSET('Sanitation Data'!$F$12,0,10*ROW('Sanitation Data'!F21)),NA())</f>
        <v>#N/A</v>
      </c>
      <c r="AK27" s="99" t="e">
        <f ca="true">+IF(AND(ISNUMBER(OFFSET('Sanitation Data'!$G$4,0,10*ROW('Sanitation Data'!G21))),'Data Summary'!CZ27="Yes"),100-OFFSET('Sanitation Data'!$G$4,0,10*ROW('Sanitation Data'!G21)),NA())</f>
        <v>#N/A</v>
      </c>
      <c r="AL27" s="99" t="e">
        <f ca="true">+IF(AND(ISNUMBER(OFFSET('Sanitation Data'!$G$6,0,10*ROW('Sanitation Data'!G21))),'Data Summary'!DA27="Yes"),OFFSET('Sanitation Data'!$G$6,0,10*ROW('Sanitation Data'!G21)),NA())</f>
        <v>#N/A</v>
      </c>
      <c r="AM27" s="99" t="e">
        <f ca="true">+IF(AND(ISNUMBER(OFFSET('Sanitation Data'!$G$10,0,10*ROW('Sanitation Data'!G21))),'Data Summary'!DB27="Yes"),OFFSET('Sanitation Data'!$G$10,0,10*ROW('Sanitation Data'!G21)),NA())</f>
        <v>#N/A</v>
      </c>
      <c r="AN27" s="99" t="e">
        <f ca="true">+IF(AND(ISNUMBER(OFFSET('Sanitation Data'!$G$11,0,10*ROW('Sanitation Data'!G21))),'Data Summary'!DC27="Yes"),OFFSET('Sanitation Data'!$G$11,0,10*ROW('Sanitation Data'!G21)),NA())</f>
        <v>#N/A</v>
      </c>
      <c r="AO27" s="99" t="e">
        <f ca="true">+IF(AND(ISNUMBER(OFFSET('Sanitation Data'!$G$12,0,10*ROW('Sanitation Data'!G21))),'Data Summary'!DD27="Yes"),OFFSET('Sanitation Data'!$G$12,0,10*ROW('Sanitation Data'!G21)),NA())</f>
        <v>#N/A</v>
      </c>
      <c r="AP27" s="99" t="e">
        <f ca="true">+IF(AND(ISNUMBER(OFFSET('Sanitation Data'!$H$4,0,10*ROW('Sanitation Data'!H21))),'Data Summary'!DE27="Yes"),100-OFFSET('Sanitation Data'!$H$4,0,10*ROW('Sanitation Data'!H21)),NA())</f>
        <v>#N/A</v>
      </c>
      <c r="AQ27" s="99" t="e">
        <f ca="true">+IF(AND(ISNUMBER(OFFSET('Sanitation Data'!$H$6,0,10*ROW('Sanitation Data'!H21))),'Data Summary'!DF27="Yes"),OFFSET('Sanitation Data'!$H$6,0,10*ROW('Sanitation Data'!H21)),NA())</f>
        <v>#N/A</v>
      </c>
      <c r="AR27" s="99" t="e">
        <f ca="true">+IF(AND(ISNUMBER(OFFSET('Sanitation Data'!$H$10,0,10*ROW('Sanitation Data'!H21))),'Data Summary'!DG27="Yes"),OFFSET('Sanitation Data'!$H$10,0,10*ROW('Sanitation Data'!H21)),NA())</f>
        <v>#N/A</v>
      </c>
      <c r="AS27" s="99" t="e">
        <f ca="true">+IF(AND(ISNUMBER(OFFSET('Sanitation Data'!$H$11,0,10*ROW('Sanitation Data'!H21))),'Data Summary'!DH27="Yes"),OFFSET('Sanitation Data'!$H$11,0,10*ROW('Sanitation Data'!H21)),NA())</f>
        <v>#N/A</v>
      </c>
      <c r="AT27" s="99" t="e">
        <f ca="true">+IF(AND(ISNUMBER(OFFSET('Sanitation Data'!$H$12,0,10*ROW('Sanitation Data'!H21))),'Data Summary'!DI27="Yes"),OFFSET('Sanitation Data'!$H$12,0,10*ROW('Sanitation Data'!H21)),NA())</f>
        <v>#N/A</v>
      </c>
      <c r="AU27" s="99" t="e">
        <f ca="true">+IF(AND(ISNUMBER(OFFSET('Sanitation Data'!$I$4,0,10*ROW('Sanitation Data'!I21))),'Data Summary'!DJ27="Yes"),100-OFFSET('Sanitation Data'!$I$4,0,10*ROW('Sanitation Data'!I21)),NA())</f>
        <v>#N/A</v>
      </c>
      <c r="AV27" s="99" t="e">
        <f ca="true">+IF(AND(ISNUMBER(OFFSET('Sanitation Data'!$I$6,0,10*ROW('Sanitation Data'!I21))),'Data Summary'!DK27="Yes"),OFFSET('Sanitation Data'!$I$6,0,10*ROW('Sanitation Data'!I21)),NA())</f>
        <v>#N/A</v>
      </c>
      <c r="AW27" s="99" t="e">
        <f ca="true">+IF(AND(ISNUMBER(OFFSET('Sanitation Data'!$I$10,0,10*ROW('Sanitation Data'!I21))),'Data Summary'!DL27="Yes"),OFFSET('Sanitation Data'!$I$10,0,10*ROW('Sanitation Data'!I21)),NA())</f>
        <v>#N/A</v>
      </c>
      <c r="AX27" s="99" t="e">
        <f ca="true">+IF(AND(ISNUMBER(OFFSET('Sanitation Data'!$I$11,0,10*ROW('Sanitation Data'!I21))),'Data Summary'!DM27="Yes"),OFFSET('Sanitation Data'!$I$11,0,10*ROW('Sanitation Data'!I21)),NA())</f>
        <v>#N/A</v>
      </c>
      <c r="AY27" s="99" t="e">
        <f ca="true">+IF(AND(ISNUMBER(OFFSET('Sanitation Data'!$I$12,0,10*ROW('Sanitation Data'!I21))),'Data Summary'!DN27="Yes"),OFFSET('Sanitation Data'!$I$12,0,10*ROW('Sanitation Data'!I21)),NA())</f>
        <v>#N/A</v>
      </c>
      <c r="AZ27" s="100" t="e">
        <f ca="true">+IF(AND(ISNUMBER(OFFSET('Hygiene Data'!$D$5,0,10*ROW('Hygiene Data'!D21))),'Data Summary'!DO27="Yes"),OFFSET('Hygiene Data'!$D$5,0,10*ROW('Hygiene Data'!D21)),NA())</f>
        <v>#N/A</v>
      </c>
      <c r="BA27" s="100" t="e">
        <f ca="true">+IF(AND(ISNUMBER(OFFSET('Hygiene Data'!$D$7,0,10*ROW('Hygiene Data'!D21))),'Data Summary'!DP27="Yes"),OFFSET('Hygiene Data'!$D$7,0,10*ROW('Hygiene Data'!D21)),NA())</f>
        <v>#N/A</v>
      </c>
      <c r="BB27" s="100" t="e">
        <f ca="true">+IF(AND(ISNUMBER(OFFSET('Hygiene Data'!$D$9,0,10*ROW('Hygiene Data'!D21))),'Data Summary'!DQ27="Yes"),OFFSET('Hygiene Data'!$D$9,0,10*ROW('Hygiene Data'!D21)),NA())</f>
        <v>#N/A</v>
      </c>
      <c r="BC27" s="100" t="e">
        <f ca="true">+IF(AND(ISNUMBER(OFFSET('Hygiene Data'!$E$5,0,10*ROW('Hygiene Data'!E21))),'Data Summary'!DR27="Yes"),OFFSET('Hygiene Data'!$E$5,0,10*ROW('Hygiene Data'!E21)),NA())</f>
        <v>#N/A</v>
      </c>
      <c r="BD27" s="100" t="e">
        <f ca="true">+IF(AND(ISNUMBER(OFFSET('Hygiene Data'!$E$7,0,10*ROW('Hygiene Data'!E21))),'Data Summary'!DS27="Yes"),OFFSET('Hygiene Data'!$E$7,0,10*ROW('Hygiene Data'!E21)),NA())</f>
        <v>#N/A</v>
      </c>
      <c r="BE27" s="100" t="e">
        <f ca="true">+IF(AND(ISNUMBER(OFFSET('Hygiene Data'!$E$9,0,10*ROW('Hygiene Data'!E21))),'Data Summary'!DT27="Yes"),OFFSET('Hygiene Data'!$E$9,0,10*ROW('Hygiene Data'!E21)),NA())</f>
        <v>#N/A</v>
      </c>
      <c r="BF27" s="100" t="e">
        <f ca="true">+IF(AND(ISNUMBER(OFFSET('Hygiene Data'!$F$5,0,10*ROW('Hygiene Data'!F21))),'Data Summary'!DU27="Yes"),OFFSET('Hygiene Data'!$F$5,0,10*ROW('Hygiene Data'!F21)),NA())</f>
        <v>#N/A</v>
      </c>
      <c r="BG27" s="100" t="e">
        <f ca="true">+IF(AND(ISNUMBER(OFFSET('Hygiene Data'!$F$7,0,10*ROW('Hygiene Data'!F21))),'Data Summary'!DV27="Yes"),OFFSET('Hygiene Data'!$F$7,0,10*ROW('Hygiene Data'!F21)),NA())</f>
        <v>#N/A</v>
      </c>
      <c r="BH27" s="100" t="e">
        <f ca="true">+IF(AND(ISNUMBER(OFFSET('Hygiene Data'!$F$9,0,10*ROW('Hygiene Data'!F21))),'Data Summary'!DW27="Yes"),OFFSET('Hygiene Data'!$F$9,0,10*ROW('Hygiene Data'!F21)),NA())</f>
        <v>#N/A</v>
      </c>
      <c r="BI27" s="100" t="e">
        <f ca="true">+IF(AND(ISNUMBER(OFFSET('Hygiene Data'!$G$5,0,10*ROW('Hygiene Data'!G21))),'Data Summary'!DX27="Yes"),OFFSET('Hygiene Data'!$G$5,0,10*ROW('Hygiene Data'!G21)),NA())</f>
        <v>#N/A</v>
      </c>
      <c r="BJ27" s="100" t="e">
        <f ca="true">+IF(AND(ISNUMBER(OFFSET('Hygiene Data'!$G$7,0,10*ROW('Hygiene Data'!G21))),'Data Summary'!DY27="Yes"),OFFSET('Hygiene Data'!$G$7,0,10*ROW('Hygiene Data'!G21)),NA())</f>
        <v>#N/A</v>
      </c>
      <c r="BK27" s="100" t="e">
        <f ca="true">+IF(AND(ISNUMBER(OFFSET('Hygiene Data'!$G$9,0,10*ROW('Hygiene Data'!G21))),'Data Summary'!DZ27="Yes"),OFFSET('Hygiene Data'!$G$9,0,10*ROW('Hygiene Data'!G21)),NA())</f>
        <v>#N/A</v>
      </c>
      <c r="BL27" s="100" t="e">
        <f ca="true">+IF(AND(ISNUMBER(OFFSET('Hygiene Data'!$H$5,0,10*ROW('Hygiene Data'!H21))),'Data Summary'!EA27="Yes"),OFFSET('Hygiene Data'!$H$5,0,10*ROW('Hygiene Data'!H21)),NA())</f>
        <v>#N/A</v>
      </c>
      <c r="BM27" s="100" t="e">
        <f ca="true">+IF(AND(ISNUMBER(OFFSET('Hygiene Data'!$H$7,0,10*ROW('Hygiene Data'!H21))),'Data Summary'!EB27="Yes"),OFFSET('Hygiene Data'!$H$7,0,10*ROW('Hygiene Data'!H21)),NA())</f>
        <v>#N/A</v>
      </c>
      <c r="BN27" s="100" t="e">
        <f ca="true">+IF(AND(ISNUMBER(OFFSET('Hygiene Data'!$H$9,0,10*ROW('Hygiene Data'!H21))),'Data Summary'!EC27="Yes"),OFFSET('Hygiene Data'!$H$9,0,10*ROW('Hygiene Data'!H21)),NA())</f>
        <v>#N/A</v>
      </c>
      <c r="BO27" s="100" t="e">
        <f ca="true">+IF(AND(ISNUMBER(OFFSET('Hygiene Data'!$I$5,0,10*ROW('Hygiene Data'!I21))),'Data Summary'!ED27="Yes"),OFFSET('Hygiene Data'!$I$5,0,10*ROW('Hygiene Data'!I21)),NA())</f>
        <v>#N/A</v>
      </c>
      <c r="BP27" s="100" t="e">
        <f ca="true">+IF(AND(ISNUMBER(OFFSET('Hygiene Data'!$I$7,0,10*ROW('Hygiene Data'!I21))),'Data Summary'!EE27="Yes"),OFFSET('Hygiene Data'!$I$7,0,10*ROW('Hygiene Data'!I21)),NA())</f>
        <v>#N/A</v>
      </c>
      <c r="BQ27" s="100" t="e">
        <f ca="true">+IF(AND(ISNUMBER(OFFSET('Hygiene Data'!$I$9,0,10*ROW('Hygiene Data'!I21))),'Data Summary'!EF27="Yes"),OFFSET('Hygiene Data'!$I$9,0,10*ROW('Hygiene Data'!I21)),NA())</f>
        <v>#N/A</v>
      </c>
    </row>
    <row xmlns:x14ac="http://schemas.microsoft.com/office/spreadsheetml/2009/9/ac" r="28" x14ac:dyDescent="0.2">
      <c r="A28" s="332" t="e">
        <f ca="true">+RIGHT('Data Summary'!A28,LEN('Data Summary'!A28)-9)</f>
        <v>#VALUE!</v>
      </c>
      <c r="B28" s="38" t="str">
        <f ca="true">+IF(ISTEXT('Data Summary'!B28),'Data Summary'!B28,"")</f>
        <v/>
      </c>
      <c r="C28" s="331" t="e">
        <f ca="true">+VALUE('Data Summary'!C28)</f>
        <v>#VALUE!</v>
      </c>
      <c r="D28" s="98" t="e">
        <f ca="true">+IF(AND(ISNUMBER(OFFSET('Water Data'!$D$4,0,10*ROW('Water Data'!D22))),'Data Summary'!BS28="Yes"),100-OFFSET('Water Data'!$D$4,0,10*ROW('Water Data'!D22)),NA())</f>
        <v>#N/A</v>
      </c>
      <c r="E28" s="98" t="e">
        <f ca="true">+IF(AND(ISNUMBER(OFFSET('Water Data'!$D$6,0,10*ROW('Water Data'!D22))),'Data Summary'!BT28="Yes"),OFFSET('Water Data'!$D$6,0,10*ROW('Water Data'!D22)),NA())</f>
        <v>#N/A</v>
      </c>
      <c r="F28" s="98" t="e">
        <f ca="true">+IF(AND(ISNUMBER(OFFSET('Water Data'!$D$9,0,10*ROW('Water Data'!D22))),'Data Summary'!BU28="Yes"),OFFSET('Water Data'!$D$9,0,10*ROW('Water Data'!D22)),NA())</f>
        <v>#N/A</v>
      </c>
      <c r="G28" s="98" t="e">
        <f ca="true">+IF(AND(ISNUMBER(OFFSET('Water Data'!$E$4,0,10*ROW('Water Data'!E22))),'Data Summary'!BV28="Yes"),100-OFFSET('Water Data'!$E$4,0,10*ROW('Water Data'!E22)),NA())</f>
        <v>#N/A</v>
      </c>
      <c r="H28" s="98" t="e">
        <f ca="true">+IF(AND(ISNUMBER(OFFSET('Water Data'!$E$6,0,10*ROW('Water Data'!E22))),'Data Summary'!BW28="Yes"),OFFSET('Water Data'!$E$6,0,10*ROW('Water Data'!E22)),NA())</f>
        <v>#N/A</v>
      </c>
      <c r="I28" s="98" t="e">
        <f ca="true">+IF(AND(ISNUMBER(OFFSET('Water Data'!$E$9,0,10*ROW('Water Data'!E22))),'Data Summary'!BX28="Yes"),OFFSET('Water Data'!$E$9,0,10*ROW('Water Data'!E22)),NA())</f>
        <v>#N/A</v>
      </c>
      <c r="J28" s="98" t="e">
        <f ca="true">+IF(AND(ISNUMBER(OFFSET('Water Data'!$F$4,0,10*ROW('Water Data'!F22))),'Data Summary'!BY28="Yes"),100-OFFSET('Water Data'!$F$4,0,10*ROW('Water Data'!F22)),NA())</f>
        <v>#N/A</v>
      </c>
      <c r="K28" s="98" t="e">
        <f ca="true">+IF(AND(ISNUMBER(OFFSET('Water Data'!$F$6,0,10*ROW('Water Data'!F22))),'Data Summary'!BZ28="Yes"),OFFSET('Water Data'!$F$6,0,10*ROW('Water Data'!F22)),NA())</f>
        <v>#N/A</v>
      </c>
      <c r="L28" s="98" t="e">
        <f ca="true">+IF(AND(ISNUMBER(OFFSET('Water Data'!$F$9,0,10*ROW('Water Data'!F22))),'Data Summary'!CA28="Yes"),OFFSET('Water Data'!$F$9,0,10*ROW('Water Data'!F22)),NA())</f>
        <v>#N/A</v>
      </c>
      <c r="M28" s="98" t="e">
        <f ca="true">+IF(AND(ISNUMBER(OFFSET('Water Data'!$G$4,0,10*ROW('Water Data'!G22))),'Data Summary'!CB28="Yes"),100-OFFSET('Water Data'!$G$4,0,10*ROW('Water Data'!G22)),NA())</f>
        <v>#N/A</v>
      </c>
      <c r="N28" s="98" t="e">
        <f ca="true">+IF(AND(ISNUMBER(OFFSET('Water Data'!$G$6,0,10*ROW('Water Data'!G22))),'Data Summary'!CC28="Yes"),OFFSET('Water Data'!$G$6,0,10*ROW('Water Data'!G22)),NA())</f>
        <v>#N/A</v>
      </c>
      <c r="O28" s="98" t="e">
        <f ca="true">+IF(AND(ISNUMBER(OFFSET('Water Data'!$G$9,0,10*ROW('Water Data'!G22))),'Data Summary'!CD28="Yes"),OFFSET('Water Data'!$G$9,0,10*ROW('Water Data'!G22)),NA())</f>
        <v>#N/A</v>
      </c>
      <c r="P28" s="98" t="e">
        <f ca="true">+IF(AND(ISNUMBER(OFFSET('Water Data'!$H$4,0,10*ROW('Water Data'!H22))),'Data Summary'!CE28="Yes"),100-OFFSET('Water Data'!$H$4,0,10*ROW('Water Data'!H22)),NA())</f>
        <v>#N/A</v>
      </c>
      <c r="Q28" s="98" t="e">
        <f ca="true">+IF(AND(ISNUMBER(OFFSET('Water Data'!$H$6,0,10*ROW('Water Data'!H22))),'Data Summary'!CF28="Yes"),OFFSET('Water Data'!$H$6,0,10*ROW('Water Data'!H22)),NA())</f>
        <v>#N/A</v>
      </c>
      <c r="R28" s="98" t="e">
        <f ca="true">+IF(AND(ISNUMBER(OFFSET('Water Data'!$H$9,0,10*ROW('Water Data'!H22))),'Data Summary'!CG28="Yes"),OFFSET('Water Data'!$H$9,0,10*ROW('Water Data'!H22)),NA())</f>
        <v>#N/A</v>
      </c>
      <c r="S28" s="98" t="e">
        <f ca="true">+IF(AND(ISNUMBER(OFFSET('Water Data'!$I$4,0,10*ROW('Water Data'!I22))),'Data Summary'!CH28="Yes"),100-OFFSET('Water Data'!$I$4,0,10*ROW('Water Data'!I22)),NA())</f>
        <v>#N/A</v>
      </c>
      <c r="T28" s="98" t="e">
        <f ca="true">+IF(AND(ISNUMBER(OFFSET('Water Data'!$I$6,0,10*ROW('Water Data'!I22))),'Data Summary'!CI28="Yes"),OFFSET('Water Data'!$I$6,0,10*ROW('Water Data'!I22)),NA())</f>
        <v>#N/A</v>
      </c>
      <c r="U28" s="98" t="e">
        <f ca="true">+IF(AND(ISNUMBER(OFFSET('Water Data'!$I$9,0,10*ROW('Water Data'!I22))),'Data Summary'!CJ28="Yes"),OFFSET('Water Data'!$I$9,0,10*ROW('Water Data'!I22)),NA())</f>
        <v>#N/A</v>
      </c>
      <c r="V28" s="99" t="e">
        <f ca="true">+IF(AND(ISNUMBER(OFFSET('Sanitation Data'!$D$4,0,10*ROW('Sanitation Data'!D22))),'Data Summary'!CK28="Yes"),100-OFFSET('Sanitation Data'!$D$4,0,10*ROW('Sanitation Data'!D22)),NA())</f>
        <v>#N/A</v>
      </c>
      <c r="W28" s="99" t="e">
        <f ca="true">+IF(AND(ISNUMBER(OFFSET('Sanitation Data'!$D$6,0,10*ROW('Sanitation Data'!D22))),'Data Summary'!CL28="Yes"),OFFSET('Sanitation Data'!$D$6,0,10*ROW('Sanitation Data'!D22)),NA())</f>
        <v>#N/A</v>
      </c>
      <c r="X28" s="99" t="e">
        <f ca="true">+IF(AND(ISNUMBER(OFFSET('Sanitation Data'!$D$10,0,10*ROW('Sanitation Data'!D22))),'Data Summary'!CM28="Yes"),OFFSET('Sanitation Data'!$D$10,0,10*ROW('Sanitation Data'!D22)),NA())</f>
        <v>#N/A</v>
      </c>
      <c r="Y28" s="99" t="e">
        <f ca="true">+IF(AND(ISNUMBER(OFFSET('Sanitation Data'!$D$11,0,10*ROW('Sanitation Data'!D22))),'Data Summary'!CN28="Yes"),OFFSET('Sanitation Data'!$D$11,0,10*ROW('Sanitation Data'!D22)),NA())</f>
        <v>#N/A</v>
      </c>
      <c r="Z28" s="99" t="e">
        <f ca="true">+IF(AND(ISNUMBER(OFFSET('Sanitation Data'!$D$12,0,10*ROW('Sanitation Data'!D22))),'Data Summary'!CO28="Yes"),OFFSET('Sanitation Data'!$D$12,0,10*ROW('Sanitation Data'!D22)),NA())</f>
        <v>#N/A</v>
      </c>
      <c r="AA28" s="99" t="e">
        <f ca="true">+IF(AND(ISNUMBER(OFFSET('Sanitation Data'!$E$4,0,10*ROW('Sanitation Data'!E22))),'Data Summary'!CP28="Yes"),100-OFFSET('Sanitation Data'!$E$4,0,10*ROW('Sanitation Data'!E22)),NA())</f>
        <v>#N/A</v>
      </c>
      <c r="AB28" s="99" t="e">
        <f ca="true">+IF(AND(ISNUMBER(OFFSET('Sanitation Data'!$E$6,0,10*ROW('Sanitation Data'!E22))),'Data Summary'!CQ28="Yes"),OFFSET('Sanitation Data'!$E$6,0,10*ROW('Sanitation Data'!E22)),NA())</f>
        <v>#N/A</v>
      </c>
      <c r="AC28" s="99" t="e">
        <f ca="true">+IF(AND(ISNUMBER(OFFSET('Sanitation Data'!$E$10,0,10*ROW('Sanitation Data'!E22))),'Data Summary'!CR28="Yes"),OFFSET('Sanitation Data'!$E$10,0,10*ROW('Sanitation Data'!E22)),NA())</f>
        <v>#N/A</v>
      </c>
      <c r="AD28" s="99" t="e">
        <f ca="true">+IF(AND(ISNUMBER(OFFSET('Sanitation Data'!$E$11,0,10*ROW('Sanitation Data'!E22))),'Data Summary'!CS28="Yes"),OFFSET('Sanitation Data'!$E$11,0,10*ROW('Sanitation Data'!E22)),NA())</f>
        <v>#N/A</v>
      </c>
      <c r="AE28" s="99" t="e">
        <f ca="true">+IF(AND(ISNUMBER(OFFSET('Sanitation Data'!$E$12,0,10*ROW('Sanitation Data'!E22))),'Data Summary'!CT28="Yes"),OFFSET('Sanitation Data'!$E$12,0,10*ROW('Sanitation Data'!E22)),NA())</f>
        <v>#N/A</v>
      </c>
      <c r="AF28" s="99" t="e">
        <f ca="true">+IF(AND(ISNUMBER(OFFSET('Sanitation Data'!$F$4,0,10*ROW('Sanitation Data'!F22))),'Data Summary'!CU28="Yes"),100-OFFSET('Sanitation Data'!$F$4,0,10*ROW('Sanitation Data'!F22)),NA())</f>
        <v>#N/A</v>
      </c>
      <c r="AG28" s="99" t="e">
        <f ca="true">+IF(AND(ISNUMBER(OFFSET('Sanitation Data'!$F$6,0,10*ROW('Sanitation Data'!F22))),'Data Summary'!CV28="Yes"),OFFSET('Sanitation Data'!$F$6,0,10*ROW('Sanitation Data'!F22)),NA())</f>
        <v>#N/A</v>
      </c>
      <c r="AH28" s="99" t="e">
        <f ca="true">+IF(AND(ISNUMBER(OFFSET('Sanitation Data'!$F$10,0,10*ROW('Sanitation Data'!F22))),'Data Summary'!CW28="Yes"),OFFSET('Sanitation Data'!$F$10,0,10*ROW('Sanitation Data'!F22)),NA())</f>
        <v>#N/A</v>
      </c>
      <c r="AI28" s="99" t="e">
        <f ca="true">+IF(AND(ISNUMBER(OFFSET('Sanitation Data'!$F$11,0,10*ROW('Sanitation Data'!F22))),'Data Summary'!CX28="Yes"),OFFSET('Sanitation Data'!$F$11,0,10*ROW('Sanitation Data'!F22)),NA())</f>
        <v>#N/A</v>
      </c>
      <c r="AJ28" s="99" t="e">
        <f ca="true">+IF(AND(ISNUMBER(OFFSET('Sanitation Data'!$F$12,0,10*ROW('Sanitation Data'!F22))),'Data Summary'!CY28="Yes"),OFFSET('Sanitation Data'!$F$12,0,10*ROW('Sanitation Data'!F22)),NA())</f>
        <v>#N/A</v>
      </c>
      <c r="AK28" s="99" t="e">
        <f ca="true">+IF(AND(ISNUMBER(OFFSET('Sanitation Data'!$G$4,0,10*ROW('Sanitation Data'!G22))),'Data Summary'!CZ28="Yes"),100-OFFSET('Sanitation Data'!$G$4,0,10*ROW('Sanitation Data'!G22)),NA())</f>
        <v>#N/A</v>
      </c>
      <c r="AL28" s="99" t="e">
        <f ca="true">+IF(AND(ISNUMBER(OFFSET('Sanitation Data'!$G$6,0,10*ROW('Sanitation Data'!G22))),'Data Summary'!DA28="Yes"),OFFSET('Sanitation Data'!$G$6,0,10*ROW('Sanitation Data'!G22)),NA())</f>
        <v>#N/A</v>
      </c>
      <c r="AM28" s="99" t="e">
        <f ca="true">+IF(AND(ISNUMBER(OFFSET('Sanitation Data'!$G$10,0,10*ROW('Sanitation Data'!G22))),'Data Summary'!DB28="Yes"),OFFSET('Sanitation Data'!$G$10,0,10*ROW('Sanitation Data'!G22)),NA())</f>
        <v>#N/A</v>
      </c>
      <c r="AN28" s="99" t="e">
        <f ca="true">+IF(AND(ISNUMBER(OFFSET('Sanitation Data'!$G$11,0,10*ROW('Sanitation Data'!G22))),'Data Summary'!DC28="Yes"),OFFSET('Sanitation Data'!$G$11,0,10*ROW('Sanitation Data'!G22)),NA())</f>
        <v>#N/A</v>
      </c>
      <c r="AO28" s="99" t="e">
        <f ca="true">+IF(AND(ISNUMBER(OFFSET('Sanitation Data'!$G$12,0,10*ROW('Sanitation Data'!G22))),'Data Summary'!DD28="Yes"),OFFSET('Sanitation Data'!$G$12,0,10*ROW('Sanitation Data'!G22)),NA())</f>
        <v>#N/A</v>
      </c>
      <c r="AP28" s="99" t="e">
        <f ca="true">+IF(AND(ISNUMBER(OFFSET('Sanitation Data'!$H$4,0,10*ROW('Sanitation Data'!H22))),'Data Summary'!DE28="Yes"),100-OFFSET('Sanitation Data'!$H$4,0,10*ROW('Sanitation Data'!H22)),NA())</f>
        <v>#N/A</v>
      </c>
      <c r="AQ28" s="99" t="e">
        <f ca="true">+IF(AND(ISNUMBER(OFFSET('Sanitation Data'!$H$6,0,10*ROW('Sanitation Data'!H22))),'Data Summary'!DF28="Yes"),OFFSET('Sanitation Data'!$H$6,0,10*ROW('Sanitation Data'!H22)),NA())</f>
        <v>#N/A</v>
      </c>
      <c r="AR28" s="99" t="e">
        <f ca="true">+IF(AND(ISNUMBER(OFFSET('Sanitation Data'!$H$10,0,10*ROW('Sanitation Data'!H22))),'Data Summary'!DG28="Yes"),OFFSET('Sanitation Data'!$H$10,0,10*ROW('Sanitation Data'!H22)),NA())</f>
        <v>#N/A</v>
      </c>
      <c r="AS28" s="99" t="e">
        <f ca="true">+IF(AND(ISNUMBER(OFFSET('Sanitation Data'!$H$11,0,10*ROW('Sanitation Data'!H22))),'Data Summary'!DH28="Yes"),OFFSET('Sanitation Data'!$H$11,0,10*ROW('Sanitation Data'!H22)),NA())</f>
        <v>#N/A</v>
      </c>
      <c r="AT28" s="99" t="e">
        <f ca="true">+IF(AND(ISNUMBER(OFFSET('Sanitation Data'!$H$12,0,10*ROW('Sanitation Data'!H22))),'Data Summary'!DI28="Yes"),OFFSET('Sanitation Data'!$H$12,0,10*ROW('Sanitation Data'!H22)),NA())</f>
        <v>#N/A</v>
      </c>
      <c r="AU28" s="99" t="e">
        <f ca="true">+IF(AND(ISNUMBER(OFFSET('Sanitation Data'!$I$4,0,10*ROW('Sanitation Data'!I22))),'Data Summary'!DJ28="Yes"),100-OFFSET('Sanitation Data'!$I$4,0,10*ROW('Sanitation Data'!I22)),NA())</f>
        <v>#N/A</v>
      </c>
      <c r="AV28" s="99" t="e">
        <f ca="true">+IF(AND(ISNUMBER(OFFSET('Sanitation Data'!$I$6,0,10*ROW('Sanitation Data'!I22))),'Data Summary'!DK28="Yes"),OFFSET('Sanitation Data'!$I$6,0,10*ROW('Sanitation Data'!I22)),NA())</f>
        <v>#N/A</v>
      </c>
      <c r="AW28" s="99" t="e">
        <f ca="true">+IF(AND(ISNUMBER(OFFSET('Sanitation Data'!$I$10,0,10*ROW('Sanitation Data'!I22))),'Data Summary'!DL28="Yes"),OFFSET('Sanitation Data'!$I$10,0,10*ROW('Sanitation Data'!I22)),NA())</f>
        <v>#N/A</v>
      </c>
      <c r="AX28" s="99" t="e">
        <f ca="true">+IF(AND(ISNUMBER(OFFSET('Sanitation Data'!$I$11,0,10*ROW('Sanitation Data'!I22))),'Data Summary'!DM28="Yes"),OFFSET('Sanitation Data'!$I$11,0,10*ROW('Sanitation Data'!I22)),NA())</f>
        <v>#N/A</v>
      </c>
      <c r="AY28" s="99" t="e">
        <f ca="true">+IF(AND(ISNUMBER(OFFSET('Sanitation Data'!$I$12,0,10*ROW('Sanitation Data'!I22))),'Data Summary'!DN28="Yes"),OFFSET('Sanitation Data'!$I$12,0,10*ROW('Sanitation Data'!I22)),NA())</f>
        <v>#N/A</v>
      </c>
      <c r="AZ28" s="100" t="e">
        <f ca="true">+IF(AND(ISNUMBER(OFFSET('Hygiene Data'!$D$5,0,10*ROW('Hygiene Data'!D22))),'Data Summary'!DO28="Yes"),OFFSET('Hygiene Data'!$D$5,0,10*ROW('Hygiene Data'!D22)),NA())</f>
        <v>#N/A</v>
      </c>
      <c r="BA28" s="100" t="e">
        <f ca="true">+IF(AND(ISNUMBER(OFFSET('Hygiene Data'!$D$7,0,10*ROW('Hygiene Data'!D22))),'Data Summary'!DP28="Yes"),OFFSET('Hygiene Data'!$D$7,0,10*ROW('Hygiene Data'!D22)),NA())</f>
        <v>#N/A</v>
      </c>
      <c r="BB28" s="100" t="e">
        <f ca="true">+IF(AND(ISNUMBER(OFFSET('Hygiene Data'!$D$9,0,10*ROW('Hygiene Data'!D22))),'Data Summary'!DQ28="Yes"),OFFSET('Hygiene Data'!$D$9,0,10*ROW('Hygiene Data'!D22)),NA())</f>
        <v>#N/A</v>
      </c>
      <c r="BC28" s="100" t="e">
        <f ca="true">+IF(AND(ISNUMBER(OFFSET('Hygiene Data'!$E$5,0,10*ROW('Hygiene Data'!E22))),'Data Summary'!DR28="Yes"),OFFSET('Hygiene Data'!$E$5,0,10*ROW('Hygiene Data'!E22)),NA())</f>
        <v>#N/A</v>
      </c>
      <c r="BD28" s="100" t="e">
        <f ca="true">+IF(AND(ISNUMBER(OFFSET('Hygiene Data'!$E$7,0,10*ROW('Hygiene Data'!E22))),'Data Summary'!DS28="Yes"),OFFSET('Hygiene Data'!$E$7,0,10*ROW('Hygiene Data'!E22)),NA())</f>
        <v>#N/A</v>
      </c>
      <c r="BE28" s="100" t="e">
        <f ca="true">+IF(AND(ISNUMBER(OFFSET('Hygiene Data'!$E$9,0,10*ROW('Hygiene Data'!E22))),'Data Summary'!DT28="Yes"),OFFSET('Hygiene Data'!$E$9,0,10*ROW('Hygiene Data'!E22)),NA())</f>
        <v>#N/A</v>
      </c>
      <c r="BF28" s="100" t="e">
        <f ca="true">+IF(AND(ISNUMBER(OFFSET('Hygiene Data'!$F$5,0,10*ROW('Hygiene Data'!F22))),'Data Summary'!DU28="Yes"),OFFSET('Hygiene Data'!$F$5,0,10*ROW('Hygiene Data'!F22)),NA())</f>
        <v>#N/A</v>
      </c>
      <c r="BG28" s="100" t="e">
        <f ca="true">+IF(AND(ISNUMBER(OFFSET('Hygiene Data'!$F$7,0,10*ROW('Hygiene Data'!F22))),'Data Summary'!DV28="Yes"),OFFSET('Hygiene Data'!$F$7,0,10*ROW('Hygiene Data'!F22)),NA())</f>
        <v>#N/A</v>
      </c>
      <c r="BH28" s="100" t="e">
        <f ca="true">+IF(AND(ISNUMBER(OFFSET('Hygiene Data'!$F$9,0,10*ROW('Hygiene Data'!F22))),'Data Summary'!DW28="Yes"),OFFSET('Hygiene Data'!$F$9,0,10*ROW('Hygiene Data'!F22)),NA())</f>
        <v>#N/A</v>
      </c>
      <c r="BI28" s="100" t="e">
        <f ca="true">+IF(AND(ISNUMBER(OFFSET('Hygiene Data'!$G$5,0,10*ROW('Hygiene Data'!G22))),'Data Summary'!DX28="Yes"),OFFSET('Hygiene Data'!$G$5,0,10*ROW('Hygiene Data'!G22)),NA())</f>
        <v>#N/A</v>
      </c>
      <c r="BJ28" s="100" t="e">
        <f ca="true">+IF(AND(ISNUMBER(OFFSET('Hygiene Data'!$G$7,0,10*ROW('Hygiene Data'!G22))),'Data Summary'!DY28="Yes"),OFFSET('Hygiene Data'!$G$7,0,10*ROW('Hygiene Data'!G22)),NA())</f>
        <v>#N/A</v>
      </c>
      <c r="BK28" s="100" t="e">
        <f ca="true">+IF(AND(ISNUMBER(OFFSET('Hygiene Data'!$G$9,0,10*ROW('Hygiene Data'!G22))),'Data Summary'!DZ28="Yes"),OFFSET('Hygiene Data'!$G$9,0,10*ROW('Hygiene Data'!G22)),NA())</f>
        <v>#N/A</v>
      </c>
      <c r="BL28" s="100" t="e">
        <f ca="true">+IF(AND(ISNUMBER(OFFSET('Hygiene Data'!$H$5,0,10*ROW('Hygiene Data'!H22))),'Data Summary'!EA28="Yes"),OFFSET('Hygiene Data'!$H$5,0,10*ROW('Hygiene Data'!H22)),NA())</f>
        <v>#N/A</v>
      </c>
      <c r="BM28" s="100" t="e">
        <f ca="true">+IF(AND(ISNUMBER(OFFSET('Hygiene Data'!$H$7,0,10*ROW('Hygiene Data'!H22))),'Data Summary'!EB28="Yes"),OFFSET('Hygiene Data'!$H$7,0,10*ROW('Hygiene Data'!H22)),NA())</f>
        <v>#N/A</v>
      </c>
      <c r="BN28" s="100" t="e">
        <f ca="true">+IF(AND(ISNUMBER(OFFSET('Hygiene Data'!$H$9,0,10*ROW('Hygiene Data'!H22))),'Data Summary'!EC28="Yes"),OFFSET('Hygiene Data'!$H$9,0,10*ROW('Hygiene Data'!H22)),NA())</f>
        <v>#N/A</v>
      </c>
      <c r="BO28" s="100" t="e">
        <f ca="true">+IF(AND(ISNUMBER(OFFSET('Hygiene Data'!$I$5,0,10*ROW('Hygiene Data'!I22))),'Data Summary'!ED28="Yes"),OFFSET('Hygiene Data'!$I$5,0,10*ROW('Hygiene Data'!I22)),NA())</f>
        <v>#N/A</v>
      </c>
      <c r="BP28" s="100" t="e">
        <f ca="true">+IF(AND(ISNUMBER(OFFSET('Hygiene Data'!$I$7,0,10*ROW('Hygiene Data'!I22))),'Data Summary'!EE28="Yes"),OFFSET('Hygiene Data'!$I$7,0,10*ROW('Hygiene Data'!I22)),NA())</f>
        <v>#N/A</v>
      </c>
      <c r="BQ28" s="100" t="e">
        <f ca="true">+IF(AND(ISNUMBER(OFFSET('Hygiene Data'!$I$9,0,10*ROW('Hygiene Data'!I22))),'Data Summary'!EF28="Yes"),OFFSET('Hygiene Data'!$I$9,0,10*ROW('Hygiene Data'!I22)),NA())</f>
        <v>#N/A</v>
      </c>
    </row>
    <row xmlns:x14ac="http://schemas.microsoft.com/office/spreadsheetml/2009/9/ac" r="29" x14ac:dyDescent="0.2">
      <c r="A29" s="332" t="e">
        <f ca="true">+RIGHT('Data Summary'!A29,LEN('Data Summary'!A29)-9)</f>
        <v>#VALUE!</v>
      </c>
      <c r="B29" s="38" t="str">
        <f ca="true">+IF(ISTEXT('Data Summary'!B29),'Data Summary'!B29,"")</f>
        <v/>
      </c>
      <c r="C29" s="331" t="e">
        <f ca="true">+VALUE('Data Summary'!C29)</f>
        <v>#VALUE!</v>
      </c>
      <c r="D29" s="98" t="e">
        <f ca="true">+IF(AND(ISNUMBER(OFFSET('Water Data'!$D$4,0,10*ROW('Water Data'!D23))),'Data Summary'!BS29="Yes"),100-OFFSET('Water Data'!$D$4,0,10*ROW('Water Data'!D23)),NA())</f>
        <v>#N/A</v>
      </c>
      <c r="E29" s="98" t="e">
        <f ca="true">+IF(AND(ISNUMBER(OFFSET('Water Data'!$D$6,0,10*ROW('Water Data'!D23))),'Data Summary'!BT29="Yes"),OFFSET('Water Data'!$D$6,0,10*ROW('Water Data'!D23)),NA())</f>
        <v>#N/A</v>
      </c>
      <c r="F29" s="98" t="e">
        <f ca="true">+IF(AND(ISNUMBER(OFFSET('Water Data'!$D$9,0,10*ROW('Water Data'!D23))),'Data Summary'!BU29="Yes"),OFFSET('Water Data'!$D$9,0,10*ROW('Water Data'!D23)),NA())</f>
        <v>#N/A</v>
      </c>
      <c r="G29" s="98" t="e">
        <f ca="true">+IF(AND(ISNUMBER(OFFSET('Water Data'!$E$4,0,10*ROW('Water Data'!E23))),'Data Summary'!BV29="Yes"),100-OFFSET('Water Data'!$E$4,0,10*ROW('Water Data'!E23)),NA())</f>
        <v>#N/A</v>
      </c>
      <c r="H29" s="98" t="e">
        <f ca="true">+IF(AND(ISNUMBER(OFFSET('Water Data'!$E$6,0,10*ROW('Water Data'!E23))),'Data Summary'!BW29="Yes"),OFFSET('Water Data'!$E$6,0,10*ROW('Water Data'!E23)),NA())</f>
        <v>#N/A</v>
      </c>
      <c r="I29" s="98" t="e">
        <f ca="true">+IF(AND(ISNUMBER(OFFSET('Water Data'!$E$9,0,10*ROW('Water Data'!E23))),'Data Summary'!BX29="Yes"),OFFSET('Water Data'!$E$9,0,10*ROW('Water Data'!E23)),NA())</f>
        <v>#N/A</v>
      </c>
      <c r="J29" s="98" t="e">
        <f ca="true">+IF(AND(ISNUMBER(OFFSET('Water Data'!$F$4,0,10*ROW('Water Data'!F23))),'Data Summary'!BY29="Yes"),100-OFFSET('Water Data'!$F$4,0,10*ROW('Water Data'!F23)),NA())</f>
        <v>#N/A</v>
      </c>
      <c r="K29" s="98" t="e">
        <f ca="true">+IF(AND(ISNUMBER(OFFSET('Water Data'!$F$6,0,10*ROW('Water Data'!F23))),'Data Summary'!BZ29="Yes"),OFFSET('Water Data'!$F$6,0,10*ROW('Water Data'!F23)),NA())</f>
        <v>#N/A</v>
      </c>
      <c r="L29" s="98" t="e">
        <f ca="true">+IF(AND(ISNUMBER(OFFSET('Water Data'!$F$9,0,10*ROW('Water Data'!F23))),'Data Summary'!CA29="Yes"),OFFSET('Water Data'!$F$9,0,10*ROW('Water Data'!F23)),NA())</f>
        <v>#N/A</v>
      </c>
      <c r="M29" s="98" t="e">
        <f ca="true">+IF(AND(ISNUMBER(OFFSET('Water Data'!$G$4,0,10*ROW('Water Data'!G23))),'Data Summary'!CB29="Yes"),100-OFFSET('Water Data'!$G$4,0,10*ROW('Water Data'!G23)),NA())</f>
        <v>#N/A</v>
      </c>
      <c r="N29" s="98" t="e">
        <f ca="true">+IF(AND(ISNUMBER(OFFSET('Water Data'!$G$6,0,10*ROW('Water Data'!G23))),'Data Summary'!CC29="Yes"),OFFSET('Water Data'!$G$6,0,10*ROW('Water Data'!G23)),NA())</f>
        <v>#N/A</v>
      </c>
      <c r="O29" s="98" t="e">
        <f ca="true">+IF(AND(ISNUMBER(OFFSET('Water Data'!$G$9,0,10*ROW('Water Data'!G23))),'Data Summary'!CD29="Yes"),OFFSET('Water Data'!$G$9,0,10*ROW('Water Data'!G23)),NA())</f>
        <v>#N/A</v>
      </c>
      <c r="P29" s="98" t="e">
        <f ca="true">+IF(AND(ISNUMBER(OFFSET('Water Data'!$H$4,0,10*ROW('Water Data'!H23))),'Data Summary'!CE29="Yes"),100-OFFSET('Water Data'!$H$4,0,10*ROW('Water Data'!H23)),NA())</f>
        <v>#N/A</v>
      </c>
      <c r="Q29" s="98" t="e">
        <f ca="true">+IF(AND(ISNUMBER(OFFSET('Water Data'!$H$6,0,10*ROW('Water Data'!H23))),'Data Summary'!CF29="Yes"),OFFSET('Water Data'!$H$6,0,10*ROW('Water Data'!H23)),NA())</f>
        <v>#N/A</v>
      </c>
      <c r="R29" s="98" t="e">
        <f ca="true">+IF(AND(ISNUMBER(OFFSET('Water Data'!$H$9,0,10*ROW('Water Data'!H23))),'Data Summary'!CG29="Yes"),OFFSET('Water Data'!$H$9,0,10*ROW('Water Data'!H23)),NA())</f>
        <v>#N/A</v>
      </c>
      <c r="S29" s="98" t="e">
        <f ca="true">+IF(AND(ISNUMBER(OFFSET('Water Data'!$I$4,0,10*ROW('Water Data'!I23))),'Data Summary'!CH29="Yes"),100-OFFSET('Water Data'!$I$4,0,10*ROW('Water Data'!I23)),NA())</f>
        <v>#N/A</v>
      </c>
      <c r="T29" s="98" t="e">
        <f ca="true">+IF(AND(ISNUMBER(OFFSET('Water Data'!$I$6,0,10*ROW('Water Data'!I23))),'Data Summary'!CI29="Yes"),OFFSET('Water Data'!$I$6,0,10*ROW('Water Data'!I23)),NA())</f>
        <v>#N/A</v>
      </c>
      <c r="U29" s="98" t="e">
        <f ca="true">+IF(AND(ISNUMBER(OFFSET('Water Data'!$I$9,0,10*ROW('Water Data'!I23))),'Data Summary'!CJ29="Yes"),OFFSET('Water Data'!$I$9,0,10*ROW('Water Data'!I23)),NA())</f>
        <v>#N/A</v>
      </c>
      <c r="V29" s="99" t="e">
        <f ca="true">+IF(AND(ISNUMBER(OFFSET('Sanitation Data'!$D$4,0,10*ROW('Sanitation Data'!D23))),'Data Summary'!CK29="Yes"),100-OFFSET('Sanitation Data'!$D$4,0,10*ROW('Sanitation Data'!D23)),NA())</f>
        <v>#N/A</v>
      </c>
      <c r="W29" s="99" t="e">
        <f ca="true">+IF(AND(ISNUMBER(OFFSET('Sanitation Data'!$D$6,0,10*ROW('Sanitation Data'!D23))),'Data Summary'!CL29="Yes"),OFFSET('Sanitation Data'!$D$6,0,10*ROW('Sanitation Data'!D23)),NA())</f>
        <v>#N/A</v>
      </c>
      <c r="X29" s="99" t="e">
        <f ca="true">+IF(AND(ISNUMBER(OFFSET('Sanitation Data'!$D$10,0,10*ROW('Sanitation Data'!D23))),'Data Summary'!CM29="Yes"),OFFSET('Sanitation Data'!$D$10,0,10*ROW('Sanitation Data'!D23)),NA())</f>
        <v>#N/A</v>
      </c>
      <c r="Y29" s="99" t="e">
        <f ca="true">+IF(AND(ISNUMBER(OFFSET('Sanitation Data'!$D$11,0,10*ROW('Sanitation Data'!D23))),'Data Summary'!CN29="Yes"),OFFSET('Sanitation Data'!$D$11,0,10*ROW('Sanitation Data'!D23)),NA())</f>
        <v>#N/A</v>
      </c>
      <c r="Z29" s="99" t="e">
        <f ca="true">+IF(AND(ISNUMBER(OFFSET('Sanitation Data'!$D$12,0,10*ROW('Sanitation Data'!D23))),'Data Summary'!CO29="Yes"),OFFSET('Sanitation Data'!$D$12,0,10*ROW('Sanitation Data'!D23)),NA())</f>
        <v>#N/A</v>
      </c>
      <c r="AA29" s="99" t="e">
        <f ca="true">+IF(AND(ISNUMBER(OFFSET('Sanitation Data'!$E$4,0,10*ROW('Sanitation Data'!E23))),'Data Summary'!CP29="Yes"),100-OFFSET('Sanitation Data'!$E$4,0,10*ROW('Sanitation Data'!E23)),NA())</f>
        <v>#N/A</v>
      </c>
      <c r="AB29" s="99" t="e">
        <f ca="true">+IF(AND(ISNUMBER(OFFSET('Sanitation Data'!$E$6,0,10*ROW('Sanitation Data'!E23))),'Data Summary'!CQ29="Yes"),OFFSET('Sanitation Data'!$E$6,0,10*ROW('Sanitation Data'!E23)),NA())</f>
        <v>#N/A</v>
      </c>
      <c r="AC29" s="99" t="e">
        <f ca="true">+IF(AND(ISNUMBER(OFFSET('Sanitation Data'!$E$10,0,10*ROW('Sanitation Data'!E23))),'Data Summary'!CR29="Yes"),OFFSET('Sanitation Data'!$E$10,0,10*ROW('Sanitation Data'!E23)),NA())</f>
        <v>#N/A</v>
      </c>
      <c r="AD29" s="99" t="e">
        <f ca="true">+IF(AND(ISNUMBER(OFFSET('Sanitation Data'!$E$11,0,10*ROW('Sanitation Data'!E23))),'Data Summary'!CS29="Yes"),OFFSET('Sanitation Data'!$E$11,0,10*ROW('Sanitation Data'!E23)),NA())</f>
        <v>#N/A</v>
      </c>
      <c r="AE29" s="99" t="e">
        <f ca="true">+IF(AND(ISNUMBER(OFFSET('Sanitation Data'!$E$12,0,10*ROW('Sanitation Data'!E23))),'Data Summary'!CT29="Yes"),OFFSET('Sanitation Data'!$E$12,0,10*ROW('Sanitation Data'!E23)),NA())</f>
        <v>#N/A</v>
      </c>
      <c r="AF29" s="99" t="e">
        <f ca="true">+IF(AND(ISNUMBER(OFFSET('Sanitation Data'!$F$4,0,10*ROW('Sanitation Data'!F23))),'Data Summary'!CU29="Yes"),100-OFFSET('Sanitation Data'!$F$4,0,10*ROW('Sanitation Data'!F23)),NA())</f>
        <v>#N/A</v>
      </c>
      <c r="AG29" s="99" t="e">
        <f ca="true">+IF(AND(ISNUMBER(OFFSET('Sanitation Data'!$F$6,0,10*ROW('Sanitation Data'!F23))),'Data Summary'!CV29="Yes"),OFFSET('Sanitation Data'!$F$6,0,10*ROW('Sanitation Data'!F23)),NA())</f>
        <v>#N/A</v>
      </c>
      <c r="AH29" s="99" t="e">
        <f ca="true">+IF(AND(ISNUMBER(OFFSET('Sanitation Data'!$F$10,0,10*ROW('Sanitation Data'!F23))),'Data Summary'!CW29="Yes"),OFFSET('Sanitation Data'!$F$10,0,10*ROW('Sanitation Data'!F23)),NA())</f>
        <v>#N/A</v>
      </c>
      <c r="AI29" s="99" t="e">
        <f ca="true">+IF(AND(ISNUMBER(OFFSET('Sanitation Data'!$F$11,0,10*ROW('Sanitation Data'!F23))),'Data Summary'!CX29="Yes"),OFFSET('Sanitation Data'!$F$11,0,10*ROW('Sanitation Data'!F23)),NA())</f>
        <v>#N/A</v>
      </c>
      <c r="AJ29" s="99" t="e">
        <f ca="true">+IF(AND(ISNUMBER(OFFSET('Sanitation Data'!$F$12,0,10*ROW('Sanitation Data'!F23))),'Data Summary'!CY29="Yes"),OFFSET('Sanitation Data'!$F$12,0,10*ROW('Sanitation Data'!F23)),NA())</f>
        <v>#N/A</v>
      </c>
      <c r="AK29" s="99" t="e">
        <f ca="true">+IF(AND(ISNUMBER(OFFSET('Sanitation Data'!$G$4,0,10*ROW('Sanitation Data'!G23))),'Data Summary'!CZ29="Yes"),100-OFFSET('Sanitation Data'!$G$4,0,10*ROW('Sanitation Data'!G23)),NA())</f>
        <v>#N/A</v>
      </c>
      <c r="AL29" s="99" t="e">
        <f ca="true">+IF(AND(ISNUMBER(OFFSET('Sanitation Data'!$G$6,0,10*ROW('Sanitation Data'!G23))),'Data Summary'!DA29="Yes"),OFFSET('Sanitation Data'!$G$6,0,10*ROW('Sanitation Data'!G23)),NA())</f>
        <v>#N/A</v>
      </c>
      <c r="AM29" s="99" t="e">
        <f ca="true">+IF(AND(ISNUMBER(OFFSET('Sanitation Data'!$G$10,0,10*ROW('Sanitation Data'!G23))),'Data Summary'!DB29="Yes"),OFFSET('Sanitation Data'!$G$10,0,10*ROW('Sanitation Data'!G23)),NA())</f>
        <v>#N/A</v>
      </c>
      <c r="AN29" s="99" t="e">
        <f ca="true">+IF(AND(ISNUMBER(OFFSET('Sanitation Data'!$G$11,0,10*ROW('Sanitation Data'!G23))),'Data Summary'!DC29="Yes"),OFFSET('Sanitation Data'!$G$11,0,10*ROW('Sanitation Data'!G23)),NA())</f>
        <v>#N/A</v>
      </c>
      <c r="AO29" s="99" t="e">
        <f ca="true">+IF(AND(ISNUMBER(OFFSET('Sanitation Data'!$G$12,0,10*ROW('Sanitation Data'!G23))),'Data Summary'!DD29="Yes"),OFFSET('Sanitation Data'!$G$12,0,10*ROW('Sanitation Data'!G23)),NA())</f>
        <v>#N/A</v>
      </c>
      <c r="AP29" s="99" t="e">
        <f ca="true">+IF(AND(ISNUMBER(OFFSET('Sanitation Data'!$H$4,0,10*ROW('Sanitation Data'!H23))),'Data Summary'!DE29="Yes"),100-OFFSET('Sanitation Data'!$H$4,0,10*ROW('Sanitation Data'!H23)),NA())</f>
        <v>#N/A</v>
      </c>
      <c r="AQ29" s="99" t="e">
        <f ca="true">+IF(AND(ISNUMBER(OFFSET('Sanitation Data'!$H$6,0,10*ROW('Sanitation Data'!H23))),'Data Summary'!DF29="Yes"),OFFSET('Sanitation Data'!$H$6,0,10*ROW('Sanitation Data'!H23)),NA())</f>
        <v>#N/A</v>
      </c>
      <c r="AR29" s="99" t="e">
        <f ca="true">+IF(AND(ISNUMBER(OFFSET('Sanitation Data'!$H$10,0,10*ROW('Sanitation Data'!H23))),'Data Summary'!DG29="Yes"),OFFSET('Sanitation Data'!$H$10,0,10*ROW('Sanitation Data'!H23)),NA())</f>
        <v>#N/A</v>
      </c>
      <c r="AS29" s="99" t="e">
        <f ca="true">+IF(AND(ISNUMBER(OFFSET('Sanitation Data'!$H$11,0,10*ROW('Sanitation Data'!H23))),'Data Summary'!DH29="Yes"),OFFSET('Sanitation Data'!$H$11,0,10*ROW('Sanitation Data'!H23)),NA())</f>
        <v>#N/A</v>
      </c>
      <c r="AT29" s="99" t="e">
        <f ca="true">+IF(AND(ISNUMBER(OFFSET('Sanitation Data'!$H$12,0,10*ROW('Sanitation Data'!H23))),'Data Summary'!DI29="Yes"),OFFSET('Sanitation Data'!$H$12,0,10*ROW('Sanitation Data'!H23)),NA())</f>
        <v>#N/A</v>
      </c>
      <c r="AU29" s="99" t="e">
        <f ca="true">+IF(AND(ISNUMBER(OFFSET('Sanitation Data'!$I$4,0,10*ROW('Sanitation Data'!I23))),'Data Summary'!DJ29="Yes"),100-OFFSET('Sanitation Data'!$I$4,0,10*ROW('Sanitation Data'!I23)),NA())</f>
        <v>#N/A</v>
      </c>
      <c r="AV29" s="99" t="e">
        <f ca="true">+IF(AND(ISNUMBER(OFFSET('Sanitation Data'!$I$6,0,10*ROW('Sanitation Data'!I23))),'Data Summary'!DK29="Yes"),OFFSET('Sanitation Data'!$I$6,0,10*ROW('Sanitation Data'!I23)),NA())</f>
        <v>#N/A</v>
      </c>
      <c r="AW29" s="99" t="e">
        <f ca="true">+IF(AND(ISNUMBER(OFFSET('Sanitation Data'!$I$10,0,10*ROW('Sanitation Data'!I23))),'Data Summary'!DL29="Yes"),OFFSET('Sanitation Data'!$I$10,0,10*ROW('Sanitation Data'!I23)),NA())</f>
        <v>#N/A</v>
      </c>
      <c r="AX29" s="99" t="e">
        <f ca="true">+IF(AND(ISNUMBER(OFFSET('Sanitation Data'!$I$11,0,10*ROW('Sanitation Data'!I23))),'Data Summary'!DM29="Yes"),OFFSET('Sanitation Data'!$I$11,0,10*ROW('Sanitation Data'!I23)),NA())</f>
        <v>#N/A</v>
      </c>
      <c r="AY29" s="99" t="e">
        <f ca="true">+IF(AND(ISNUMBER(OFFSET('Sanitation Data'!$I$12,0,10*ROW('Sanitation Data'!I23))),'Data Summary'!DN29="Yes"),OFFSET('Sanitation Data'!$I$12,0,10*ROW('Sanitation Data'!I23)),NA())</f>
        <v>#N/A</v>
      </c>
      <c r="AZ29" s="100" t="e">
        <f ca="true">+IF(AND(ISNUMBER(OFFSET('Hygiene Data'!$D$5,0,10*ROW('Hygiene Data'!D23))),'Data Summary'!DO29="Yes"),OFFSET('Hygiene Data'!$D$5,0,10*ROW('Hygiene Data'!D23)),NA())</f>
        <v>#N/A</v>
      </c>
      <c r="BA29" s="100" t="e">
        <f ca="true">+IF(AND(ISNUMBER(OFFSET('Hygiene Data'!$D$7,0,10*ROW('Hygiene Data'!D23))),'Data Summary'!DP29="Yes"),OFFSET('Hygiene Data'!$D$7,0,10*ROW('Hygiene Data'!D23)),NA())</f>
        <v>#N/A</v>
      </c>
      <c r="BB29" s="100" t="e">
        <f ca="true">+IF(AND(ISNUMBER(OFFSET('Hygiene Data'!$D$9,0,10*ROW('Hygiene Data'!D23))),'Data Summary'!DQ29="Yes"),OFFSET('Hygiene Data'!$D$9,0,10*ROW('Hygiene Data'!D23)),NA())</f>
        <v>#N/A</v>
      </c>
      <c r="BC29" s="100" t="e">
        <f ca="true">+IF(AND(ISNUMBER(OFFSET('Hygiene Data'!$E$5,0,10*ROW('Hygiene Data'!E23))),'Data Summary'!DR29="Yes"),OFFSET('Hygiene Data'!$E$5,0,10*ROW('Hygiene Data'!E23)),NA())</f>
        <v>#N/A</v>
      </c>
      <c r="BD29" s="100" t="e">
        <f ca="true">+IF(AND(ISNUMBER(OFFSET('Hygiene Data'!$E$7,0,10*ROW('Hygiene Data'!E23))),'Data Summary'!DS29="Yes"),OFFSET('Hygiene Data'!$E$7,0,10*ROW('Hygiene Data'!E23)),NA())</f>
        <v>#N/A</v>
      </c>
      <c r="BE29" s="100" t="e">
        <f ca="true">+IF(AND(ISNUMBER(OFFSET('Hygiene Data'!$E$9,0,10*ROW('Hygiene Data'!E23))),'Data Summary'!DT29="Yes"),OFFSET('Hygiene Data'!$E$9,0,10*ROW('Hygiene Data'!E23)),NA())</f>
        <v>#N/A</v>
      </c>
      <c r="BF29" s="100" t="e">
        <f ca="true">+IF(AND(ISNUMBER(OFFSET('Hygiene Data'!$F$5,0,10*ROW('Hygiene Data'!F23))),'Data Summary'!DU29="Yes"),OFFSET('Hygiene Data'!$F$5,0,10*ROW('Hygiene Data'!F23)),NA())</f>
        <v>#N/A</v>
      </c>
      <c r="BG29" s="100" t="e">
        <f ca="true">+IF(AND(ISNUMBER(OFFSET('Hygiene Data'!$F$7,0,10*ROW('Hygiene Data'!F23))),'Data Summary'!DV29="Yes"),OFFSET('Hygiene Data'!$F$7,0,10*ROW('Hygiene Data'!F23)),NA())</f>
        <v>#N/A</v>
      </c>
      <c r="BH29" s="100" t="e">
        <f ca="true">+IF(AND(ISNUMBER(OFFSET('Hygiene Data'!$F$9,0,10*ROW('Hygiene Data'!F23))),'Data Summary'!DW29="Yes"),OFFSET('Hygiene Data'!$F$9,0,10*ROW('Hygiene Data'!F23)),NA())</f>
        <v>#N/A</v>
      </c>
      <c r="BI29" s="100" t="e">
        <f ca="true">+IF(AND(ISNUMBER(OFFSET('Hygiene Data'!$G$5,0,10*ROW('Hygiene Data'!G23))),'Data Summary'!DX29="Yes"),OFFSET('Hygiene Data'!$G$5,0,10*ROW('Hygiene Data'!G23)),NA())</f>
        <v>#N/A</v>
      </c>
      <c r="BJ29" s="100" t="e">
        <f ca="true">+IF(AND(ISNUMBER(OFFSET('Hygiene Data'!$G$7,0,10*ROW('Hygiene Data'!G23))),'Data Summary'!DY29="Yes"),OFFSET('Hygiene Data'!$G$7,0,10*ROW('Hygiene Data'!G23)),NA())</f>
        <v>#N/A</v>
      </c>
      <c r="BK29" s="100" t="e">
        <f ca="true">+IF(AND(ISNUMBER(OFFSET('Hygiene Data'!$G$9,0,10*ROW('Hygiene Data'!G23))),'Data Summary'!DZ29="Yes"),OFFSET('Hygiene Data'!$G$9,0,10*ROW('Hygiene Data'!G23)),NA())</f>
        <v>#N/A</v>
      </c>
      <c r="BL29" s="100" t="e">
        <f ca="true">+IF(AND(ISNUMBER(OFFSET('Hygiene Data'!$H$5,0,10*ROW('Hygiene Data'!H23))),'Data Summary'!EA29="Yes"),OFFSET('Hygiene Data'!$H$5,0,10*ROW('Hygiene Data'!H23)),NA())</f>
        <v>#N/A</v>
      </c>
      <c r="BM29" s="100" t="e">
        <f ca="true">+IF(AND(ISNUMBER(OFFSET('Hygiene Data'!$H$7,0,10*ROW('Hygiene Data'!H23))),'Data Summary'!EB29="Yes"),OFFSET('Hygiene Data'!$H$7,0,10*ROW('Hygiene Data'!H23)),NA())</f>
        <v>#N/A</v>
      </c>
      <c r="BN29" s="100" t="e">
        <f ca="true">+IF(AND(ISNUMBER(OFFSET('Hygiene Data'!$H$9,0,10*ROW('Hygiene Data'!H23))),'Data Summary'!EC29="Yes"),OFFSET('Hygiene Data'!$H$9,0,10*ROW('Hygiene Data'!H23)),NA())</f>
        <v>#N/A</v>
      </c>
      <c r="BO29" s="100" t="e">
        <f ca="true">+IF(AND(ISNUMBER(OFFSET('Hygiene Data'!$I$5,0,10*ROW('Hygiene Data'!I23))),'Data Summary'!ED29="Yes"),OFFSET('Hygiene Data'!$I$5,0,10*ROW('Hygiene Data'!I23)),NA())</f>
        <v>#N/A</v>
      </c>
      <c r="BP29" s="100" t="e">
        <f ca="true">+IF(AND(ISNUMBER(OFFSET('Hygiene Data'!$I$7,0,10*ROW('Hygiene Data'!I23))),'Data Summary'!EE29="Yes"),OFFSET('Hygiene Data'!$I$7,0,10*ROW('Hygiene Data'!I23)),NA())</f>
        <v>#N/A</v>
      </c>
      <c r="BQ29" s="100" t="e">
        <f ca="true">+IF(AND(ISNUMBER(OFFSET('Hygiene Data'!$I$9,0,10*ROW('Hygiene Data'!I23))),'Data Summary'!EF29="Yes"),OFFSET('Hygiene Data'!$I$9,0,10*ROW('Hygiene Data'!I23)),NA())</f>
        <v>#N/A</v>
      </c>
    </row>
    <row xmlns:x14ac="http://schemas.microsoft.com/office/spreadsheetml/2009/9/ac" r="30" x14ac:dyDescent="0.2">
      <c r="A30" s="332" t="e">
        <f ca="true">+RIGHT('Data Summary'!A30,LEN('Data Summary'!A30)-9)</f>
        <v>#VALUE!</v>
      </c>
      <c r="B30" s="38" t="str">
        <f ca="true">+IF(ISTEXT('Data Summary'!B30),'Data Summary'!B30,"")</f>
        <v/>
      </c>
      <c r="C30" s="331" t="e">
        <f ca="true">+VALUE('Data Summary'!C30)</f>
        <v>#VALUE!</v>
      </c>
      <c r="D30" s="98" t="e">
        <f ca="true">+IF(AND(ISNUMBER(OFFSET('Water Data'!$D$4,0,10*ROW('Water Data'!D24))),'Data Summary'!BS30="Yes"),100-OFFSET('Water Data'!$D$4,0,10*ROW('Water Data'!D24)),NA())</f>
        <v>#N/A</v>
      </c>
      <c r="E30" s="98" t="e">
        <f ca="true">+IF(AND(ISNUMBER(OFFSET('Water Data'!$D$6,0,10*ROW('Water Data'!D24))),'Data Summary'!BT30="Yes"),OFFSET('Water Data'!$D$6,0,10*ROW('Water Data'!D24)),NA())</f>
        <v>#N/A</v>
      </c>
      <c r="F30" s="98" t="e">
        <f ca="true">+IF(AND(ISNUMBER(OFFSET('Water Data'!$D$9,0,10*ROW('Water Data'!D24))),'Data Summary'!BU30="Yes"),OFFSET('Water Data'!$D$9,0,10*ROW('Water Data'!D24)),NA())</f>
        <v>#N/A</v>
      </c>
      <c r="G30" s="98" t="e">
        <f ca="true">+IF(AND(ISNUMBER(OFFSET('Water Data'!$E$4,0,10*ROW('Water Data'!E24))),'Data Summary'!BV30="Yes"),100-OFFSET('Water Data'!$E$4,0,10*ROW('Water Data'!E24)),NA())</f>
        <v>#N/A</v>
      </c>
      <c r="H30" s="98" t="e">
        <f ca="true">+IF(AND(ISNUMBER(OFFSET('Water Data'!$E$6,0,10*ROW('Water Data'!E24))),'Data Summary'!BW30="Yes"),OFFSET('Water Data'!$E$6,0,10*ROW('Water Data'!E24)),NA())</f>
        <v>#N/A</v>
      </c>
      <c r="I30" s="98" t="e">
        <f ca="true">+IF(AND(ISNUMBER(OFFSET('Water Data'!$E$9,0,10*ROW('Water Data'!E24))),'Data Summary'!BX30="Yes"),OFFSET('Water Data'!$E$9,0,10*ROW('Water Data'!E24)),NA())</f>
        <v>#N/A</v>
      </c>
      <c r="J30" s="98" t="e">
        <f ca="true">+IF(AND(ISNUMBER(OFFSET('Water Data'!$F$4,0,10*ROW('Water Data'!F24))),'Data Summary'!BY30="Yes"),100-OFFSET('Water Data'!$F$4,0,10*ROW('Water Data'!F24)),NA())</f>
        <v>#N/A</v>
      </c>
      <c r="K30" s="98" t="e">
        <f ca="true">+IF(AND(ISNUMBER(OFFSET('Water Data'!$F$6,0,10*ROW('Water Data'!F24))),'Data Summary'!BZ30="Yes"),OFFSET('Water Data'!$F$6,0,10*ROW('Water Data'!F24)),NA())</f>
        <v>#N/A</v>
      </c>
      <c r="L30" s="98" t="e">
        <f ca="true">+IF(AND(ISNUMBER(OFFSET('Water Data'!$F$9,0,10*ROW('Water Data'!F24))),'Data Summary'!CA30="Yes"),OFFSET('Water Data'!$F$9,0,10*ROW('Water Data'!F24)),NA())</f>
        <v>#N/A</v>
      </c>
      <c r="M30" s="98" t="e">
        <f ca="true">+IF(AND(ISNUMBER(OFFSET('Water Data'!$G$4,0,10*ROW('Water Data'!G24))),'Data Summary'!CB30="Yes"),100-OFFSET('Water Data'!$G$4,0,10*ROW('Water Data'!G24)),NA())</f>
        <v>#N/A</v>
      </c>
      <c r="N30" s="98" t="e">
        <f ca="true">+IF(AND(ISNUMBER(OFFSET('Water Data'!$G$6,0,10*ROW('Water Data'!G24))),'Data Summary'!CC30="Yes"),OFFSET('Water Data'!$G$6,0,10*ROW('Water Data'!G24)),NA())</f>
        <v>#N/A</v>
      </c>
      <c r="O30" s="98" t="e">
        <f ca="true">+IF(AND(ISNUMBER(OFFSET('Water Data'!$G$9,0,10*ROW('Water Data'!G24))),'Data Summary'!CD30="Yes"),OFFSET('Water Data'!$G$9,0,10*ROW('Water Data'!G24)),NA())</f>
        <v>#N/A</v>
      </c>
      <c r="P30" s="98" t="e">
        <f ca="true">+IF(AND(ISNUMBER(OFFSET('Water Data'!$H$4,0,10*ROW('Water Data'!H24))),'Data Summary'!CE30="Yes"),100-OFFSET('Water Data'!$H$4,0,10*ROW('Water Data'!H24)),NA())</f>
        <v>#N/A</v>
      </c>
      <c r="Q30" s="98" t="e">
        <f ca="true">+IF(AND(ISNUMBER(OFFSET('Water Data'!$H$6,0,10*ROW('Water Data'!H24))),'Data Summary'!CF30="Yes"),OFFSET('Water Data'!$H$6,0,10*ROW('Water Data'!H24)),NA())</f>
        <v>#N/A</v>
      </c>
      <c r="R30" s="98" t="e">
        <f ca="true">+IF(AND(ISNUMBER(OFFSET('Water Data'!$H$9,0,10*ROW('Water Data'!H24))),'Data Summary'!CG30="Yes"),OFFSET('Water Data'!$H$9,0,10*ROW('Water Data'!H24)),NA())</f>
        <v>#N/A</v>
      </c>
      <c r="S30" s="98" t="e">
        <f ca="true">+IF(AND(ISNUMBER(OFFSET('Water Data'!$I$4,0,10*ROW('Water Data'!I24))),'Data Summary'!CH30="Yes"),100-OFFSET('Water Data'!$I$4,0,10*ROW('Water Data'!I24)),NA())</f>
        <v>#N/A</v>
      </c>
      <c r="T30" s="98" t="e">
        <f ca="true">+IF(AND(ISNUMBER(OFFSET('Water Data'!$I$6,0,10*ROW('Water Data'!I24))),'Data Summary'!CI30="Yes"),OFFSET('Water Data'!$I$6,0,10*ROW('Water Data'!I24)),NA())</f>
        <v>#N/A</v>
      </c>
      <c r="U30" s="98" t="e">
        <f ca="true">+IF(AND(ISNUMBER(OFFSET('Water Data'!$I$9,0,10*ROW('Water Data'!I24))),'Data Summary'!CJ30="Yes"),OFFSET('Water Data'!$I$9,0,10*ROW('Water Data'!I24)),NA())</f>
        <v>#N/A</v>
      </c>
      <c r="V30" s="99" t="e">
        <f ca="true">+IF(AND(ISNUMBER(OFFSET('Sanitation Data'!$D$4,0,10*ROW('Sanitation Data'!D24))),'Data Summary'!CK30="Yes"),100-OFFSET('Sanitation Data'!$D$4,0,10*ROW('Sanitation Data'!D24)),NA())</f>
        <v>#N/A</v>
      </c>
      <c r="W30" s="99" t="e">
        <f ca="true">+IF(AND(ISNUMBER(OFFSET('Sanitation Data'!$D$6,0,10*ROW('Sanitation Data'!D24))),'Data Summary'!CL30="Yes"),OFFSET('Sanitation Data'!$D$6,0,10*ROW('Sanitation Data'!D24)),NA())</f>
        <v>#N/A</v>
      </c>
      <c r="X30" s="99" t="e">
        <f ca="true">+IF(AND(ISNUMBER(OFFSET('Sanitation Data'!$D$10,0,10*ROW('Sanitation Data'!D24))),'Data Summary'!CM30="Yes"),OFFSET('Sanitation Data'!$D$10,0,10*ROW('Sanitation Data'!D24)),NA())</f>
        <v>#N/A</v>
      </c>
      <c r="Y30" s="99" t="e">
        <f ca="true">+IF(AND(ISNUMBER(OFFSET('Sanitation Data'!$D$11,0,10*ROW('Sanitation Data'!D24))),'Data Summary'!CN30="Yes"),OFFSET('Sanitation Data'!$D$11,0,10*ROW('Sanitation Data'!D24)),NA())</f>
        <v>#N/A</v>
      </c>
      <c r="Z30" s="99" t="e">
        <f ca="true">+IF(AND(ISNUMBER(OFFSET('Sanitation Data'!$D$12,0,10*ROW('Sanitation Data'!D24))),'Data Summary'!CO30="Yes"),OFFSET('Sanitation Data'!$D$12,0,10*ROW('Sanitation Data'!D24)),NA())</f>
        <v>#N/A</v>
      </c>
      <c r="AA30" s="99" t="e">
        <f ca="true">+IF(AND(ISNUMBER(OFFSET('Sanitation Data'!$E$4,0,10*ROW('Sanitation Data'!E24))),'Data Summary'!CP30="Yes"),100-OFFSET('Sanitation Data'!$E$4,0,10*ROW('Sanitation Data'!E24)),NA())</f>
        <v>#N/A</v>
      </c>
      <c r="AB30" s="99" t="e">
        <f ca="true">+IF(AND(ISNUMBER(OFFSET('Sanitation Data'!$E$6,0,10*ROW('Sanitation Data'!E24))),'Data Summary'!CQ30="Yes"),OFFSET('Sanitation Data'!$E$6,0,10*ROW('Sanitation Data'!E24)),NA())</f>
        <v>#N/A</v>
      </c>
      <c r="AC30" s="99" t="e">
        <f ca="true">+IF(AND(ISNUMBER(OFFSET('Sanitation Data'!$E$10,0,10*ROW('Sanitation Data'!E24))),'Data Summary'!CR30="Yes"),OFFSET('Sanitation Data'!$E$10,0,10*ROW('Sanitation Data'!E24)),NA())</f>
        <v>#N/A</v>
      </c>
      <c r="AD30" s="99" t="e">
        <f ca="true">+IF(AND(ISNUMBER(OFFSET('Sanitation Data'!$E$11,0,10*ROW('Sanitation Data'!E24))),'Data Summary'!CS30="Yes"),OFFSET('Sanitation Data'!$E$11,0,10*ROW('Sanitation Data'!E24)),NA())</f>
        <v>#N/A</v>
      </c>
      <c r="AE30" s="99" t="e">
        <f ca="true">+IF(AND(ISNUMBER(OFFSET('Sanitation Data'!$E$12,0,10*ROW('Sanitation Data'!E24))),'Data Summary'!CT30="Yes"),OFFSET('Sanitation Data'!$E$12,0,10*ROW('Sanitation Data'!E24)),NA())</f>
        <v>#N/A</v>
      </c>
      <c r="AF30" s="99" t="e">
        <f ca="true">+IF(AND(ISNUMBER(OFFSET('Sanitation Data'!$F$4,0,10*ROW('Sanitation Data'!F24))),'Data Summary'!CU30="Yes"),100-OFFSET('Sanitation Data'!$F$4,0,10*ROW('Sanitation Data'!F24)),NA())</f>
        <v>#N/A</v>
      </c>
      <c r="AG30" s="99" t="e">
        <f ca="true">+IF(AND(ISNUMBER(OFFSET('Sanitation Data'!$F$6,0,10*ROW('Sanitation Data'!F24))),'Data Summary'!CV30="Yes"),OFFSET('Sanitation Data'!$F$6,0,10*ROW('Sanitation Data'!F24)),NA())</f>
        <v>#N/A</v>
      </c>
      <c r="AH30" s="99" t="e">
        <f ca="true">+IF(AND(ISNUMBER(OFFSET('Sanitation Data'!$F$10,0,10*ROW('Sanitation Data'!F24))),'Data Summary'!CW30="Yes"),OFFSET('Sanitation Data'!$F$10,0,10*ROW('Sanitation Data'!F24)),NA())</f>
        <v>#N/A</v>
      </c>
      <c r="AI30" s="99" t="e">
        <f ca="true">+IF(AND(ISNUMBER(OFFSET('Sanitation Data'!$F$11,0,10*ROW('Sanitation Data'!F24))),'Data Summary'!CX30="Yes"),OFFSET('Sanitation Data'!$F$11,0,10*ROW('Sanitation Data'!F24)),NA())</f>
        <v>#N/A</v>
      </c>
      <c r="AJ30" s="99" t="e">
        <f ca="true">+IF(AND(ISNUMBER(OFFSET('Sanitation Data'!$F$12,0,10*ROW('Sanitation Data'!F24))),'Data Summary'!CY30="Yes"),OFFSET('Sanitation Data'!$F$12,0,10*ROW('Sanitation Data'!F24)),NA())</f>
        <v>#N/A</v>
      </c>
      <c r="AK30" s="99" t="e">
        <f ca="true">+IF(AND(ISNUMBER(OFFSET('Sanitation Data'!$G$4,0,10*ROW('Sanitation Data'!G24))),'Data Summary'!CZ30="Yes"),100-OFFSET('Sanitation Data'!$G$4,0,10*ROW('Sanitation Data'!G24)),NA())</f>
        <v>#N/A</v>
      </c>
      <c r="AL30" s="99" t="e">
        <f ca="true">+IF(AND(ISNUMBER(OFFSET('Sanitation Data'!$G$6,0,10*ROW('Sanitation Data'!G24))),'Data Summary'!DA30="Yes"),OFFSET('Sanitation Data'!$G$6,0,10*ROW('Sanitation Data'!G24)),NA())</f>
        <v>#N/A</v>
      </c>
      <c r="AM30" s="99" t="e">
        <f ca="true">+IF(AND(ISNUMBER(OFFSET('Sanitation Data'!$G$10,0,10*ROW('Sanitation Data'!G24))),'Data Summary'!DB30="Yes"),OFFSET('Sanitation Data'!$G$10,0,10*ROW('Sanitation Data'!G24)),NA())</f>
        <v>#N/A</v>
      </c>
      <c r="AN30" s="99" t="e">
        <f ca="true">+IF(AND(ISNUMBER(OFFSET('Sanitation Data'!$G$11,0,10*ROW('Sanitation Data'!G24))),'Data Summary'!DC30="Yes"),OFFSET('Sanitation Data'!$G$11,0,10*ROW('Sanitation Data'!G24)),NA())</f>
        <v>#N/A</v>
      </c>
      <c r="AO30" s="99" t="e">
        <f ca="true">+IF(AND(ISNUMBER(OFFSET('Sanitation Data'!$G$12,0,10*ROW('Sanitation Data'!G24))),'Data Summary'!DD30="Yes"),OFFSET('Sanitation Data'!$G$12,0,10*ROW('Sanitation Data'!G24)),NA())</f>
        <v>#N/A</v>
      </c>
      <c r="AP30" s="99" t="e">
        <f ca="true">+IF(AND(ISNUMBER(OFFSET('Sanitation Data'!$H$4,0,10*ROW('Sanitation Data'!H24))),'Data Summary'!DE30="Yes"),100-OFFSET('Sanitation Data'!$H$4,0,10*ROW('Sanitation Data'!H24)),NA())</f>
        <v>#N/A</v>
      </c>
      <c r="AQ30" s="99" t="e">
        <f ca="true">+IF(AND(ISNUMBER(OFFSET('Sanitation Data'!$H$6,0,10*ROW('Sanitation Data'!H24))),'Data Summary'!DF30="Yes"),OFFSET('Sanitation Data'!$H$6,0,10*ROW('Sanitation Data'!H24)),NA())</f>
        <v>#N/A</v>
      </c>
      <c r="AR30" s="99" t="e">
        <f ca="true">+IF(AND(ISNUMBER(OFFSET('Sanitation Data'!$H$10,0,10*ROW('Sanitation Data'!H24))),'Data Summary'!DG30="Yes"),OFFSET('Sanitation Data'!$H$10,0,10*ROW('Sanitation Data'!H24)),NA())</f>
        <v>#N/A</v>
      </c>
      <c r="AS30" s="99" t="e">
        <f ca="true">+IF(AND(ISNUMBER(OFFSET('Sanitation Data'!$H$11,0,10*ROW('Sanitation Data'!H24))),'Data Summary'!DH30="Yes"),OFFSET('Sanitation Data'!$H$11,0,10*ROW('Sanitation Data'!H24)),NA())</f>
        <v>#N/A</v>
      </c>
      <c r="AT30" s="99" t="e">
        <f ca="true">+IF(AND(ISNUMBER(OFFSET('Sanitation Data'!$H$12,0,10*ROW('Sanitation Data'!H24))),'Data Summary'!DI30="Yes"),OFFSET('Sanitation Data'!$H$12,0,10*ROW('Sanitation Data'!H24)),NA())</f>
        <v>#N/A</v>
      </c>
      <c r="AU30" s="99" t="e">
        <f ca="true">+IF(AND(ISNUMBER(OFFSET('Sanitation Data'!$I$4,0,10*ROW('Sanitation Data'!I24))),'Data Summary'!DJ30="Yes"),100-OFFSET('Sanitation Data'!$I$4,0,10*ROW('Sanitation Data'!I24)),NA())</f>
        <v>#N/A</v>
      </c>
      <c r="AV30" s="99" t="e">
        <f ca="true">+IF(AND(ISNUMBER(OFFSET('Sanitation Data'!$I$6,0,10*ROW('Sanitation Data'!I24))),'Data Summary'!DK30="Yes"),OFFSET('Sanitation Data'!$I$6,0,10*ROW('Sanitation Data'!I24)),NA())</f>
        <v>#N/A</v>
      </c>
      <c r="AW30" s="99" t="e">
        <f ca="true">+IF(AND(ISNUMBER(OFFSET('Sanitation Data'!$I$10,0,10*ROW('Sanitation Data'!I24))),'Data Summary'!DL30="Yes"),OFFSET('Sanitation Data'!$I$10,0,10*ROW('Sanitation Data'!I24)),NA())</f>
        <v>#N/A</v>
      </c>
      <c r="AX30" s="99" t="e">
        <f ca="true">+IF(AND(ISNUMBER(OFFSET('Sanitation Data'!$I$11,0,10*ROW('Sanitation Data'!I24))),'Data Summary'!DM30="Yes"),OFFSET('Sanitation Data'!$I$11,0,10*ROW('Sanitation Data'!I24)),NA())</f>
        <v>#N/A</v>
      </c>
      <c r="AY30" s="99" t="e">
        <f ca="true">+IF(AND(ISNUMBER(OFFSET('Sanitation Data'!$I$12,0,10*ROW('Sanitation Data'!I24))),'Data Summary'!DN30="Yes"),OFFSET('Sanitation Data'!$I$12,0,10*ROW('Sanitation Data'!I24)),NA())</f>
        <v>#N/A</v>
      </c>
      <c r="AZ30" s="100" t="e">
        <f ca="true">+IF(AND(ISNUMBER(OFFSET('Hygiene Data'!$D$5,0,10*ROW('Hygiene Data'!D24))),'Data Summary'!DO30="Yes"),OFFSET('Hygiene Data'!$D$5,0,10*ROW('Hygiene Data'!D24)),NA())</f>
        <v>#N/A</v>
      </c>
      <c r="BA30" s="100" t="e">
        <f ca="true">+IF(AND(ISNUMBER(OFFSET('Hygiene Data'!$D$7,0,10*ROW('Hygiene Data'!D24))),'Data Summary'!DP30="Yes"),OFFSET('Hygiene Data'!$D$7,0,10*ROW('Hygiene Data'!D24)),NA())</f>
        <v>#N/A</v>
      </c>
      <c r="BB30" s="100" t="e">
        <f ca="true">+IF(AND(ISNUMBER(OFFSET('Hygiene Data'!$D$9,0,10*ROW('Hygiene Data'!D24))),'Data Summary'!DQ30="Yes"),OFFSET('Hygiene Data'!$D$9,0,10*ROW('Hygiene Data'!D24)),NA())</f>
        <v>#N/A</v>
      </c>
      <c r="BC30" s="100" t="e">
        <f ca="true">+IF(AND(ISNUMBER(OFFSET('Hygiene Data'!$E$5,0,10*ROW('Hygiene Data'!E24))),'Data Summary'!DR30="Yes"),OFFSET('Hygiene Data'!$E$5,0,10*ROW('Hygiene Data'!E24)),NA())</f>
        <v>#N/A</v>
      </c>
      <c r="BD30" s="100" t="e">
        <f ca="true">+IF(AND(ISNUMBER(OFFSET('Hygiene Data'!$E$7,0,10*ROW('Hygiene Data'!E24))),'Data Summary'!DS30="Yes"),OFFSET('Hygiene Data'!$E$7,0,10*ROW('Hygiene Data'!E24)),NA())</f>
        <v>#N/A</v>
      </c>
      <c r="BE30" s="100" t="e">
        <f ca="true">+IF(AND(ISNUMBER(OFFSET('Hygiene Data'!$E$9,0,10*ROW('Hygiene Data'!E24))),'Data Summary'!DT30="Yes"),OFFSET('Hygiene Data'!$E$9,0,10*ROW('Hygiene Data'!E24)),NA())</f>
        <v>#N/A</v>
      </c>
      <c r="BF30" s="100" t="e">
        <f ca="true">+IF(AND(ISNUMBER(OFFSET('Hygiene Data'!$F$5,0,10*ROW('Hygiene Data'!F24))),'Data Summary'!DU30="Yes"),OFFSET('Hygiene Data'!$F$5,0,10*ROW('Hygiene Data'!F24)),NA())</f>
        <v>#N/A</v>
      </c>
      <c r="BG30" s="100" t="e">
        <f ca="true">+IF(AND(ISNUMBER(OFFSET('Hygiene Data'!$F$7,0,10*ROW('Hygiene Data'!F24))),'Data Summary'!DV30="Yes"),OFFSET('Hygiene Data'!$F$7,0,10*ROW('Hygiene Data'!F24)),NA())</f>
        <v>#N/A</v>
      </c>
      <c r="BH30" s="100" t="e">
        <f ca="true">+IF(AND(ISNUMBER(OFFSET('Hygiene Data'!$F$9,0,10*ROW('Hygiene Data'!F24))),'Data Summary'!DW30="Yes"),OFFSET('Hygiene Data'!$F$9,0,10*ROW('Hygiene Data'!F24)),NA())</f>
        <v>#N/A</v>
      </c>
      <c r="BI30" s="100" t="e">
        <f ca="true">+IF(AND(ISNUMBER(OFFSET('Hygiene Data'!$G$5,0,10*ROW('Hygiene Data'!G24))),'Data Summary'!DX30="Yes"),OFFSET('Hygiene Data'!$G$5,0,10*ROW('Hygiene Data'!G24)),NA())</f>
        <v>#N/A</v>
      </c>
      <c r="BJ30" s="100" t="e">
        <f ca="true">+IF(AND(ISNUMBER(OFFSET('Hygiene Data'!$G$7,0,10*ROW('Hygiene Data'!G24))),'Data Summary'!DY30="Yes"),OFFSET('Hygiene Data'!$G$7,0,10*ROW('Hygiene Data'!G24)),NA())</f>
        <v>#N/A</v>
      </c>
      <c r="BK30" s="100" t="e">
        <f ca="true">+IF(AND(ISNUMBER(OFFSET('Hygiene Data'!$G$9,0,10*ROW('Hygiene Data'!G24))),'Data Summary'!DZ30="Yes"),OFFSET('Hygiene Data'!$G$9,0,10*ROW('Hygiene Data'!G24)),NA())</f>
        <v>#N/A</v>
      </c>
      <c r="BL30" s="100" t="e">
        <f ca="true">+IF(AND(ISNUMBER(OFFSET('Hygiene Data'!$H$5,0,10*ROW('Hygiene Data'!H24))),'Data Summary'!EA30="Yes"),OFFSET('Hygiene Data'!$H$5,0,10*ROW('Hygiene Data'!H24)),NA())</f>
        <v>#N/A</v>
      </c>
      <c r="BM30" s="100" t="e">
        <f ca="true">+IF(AND(ISNUMBER(OFFSET('Hygiene Data'!$H$7,0,10*ROW('Hygiene Data'!H24))),'Data Summary'!EB30="Yes"),OFFSET('Hygiene Data'!$H$7,0,10*ROW('Hygiene Data'!H24)),NA())</f>
        <v>#N/A</v>
      </c>
      <c r="BN30" s="100" t="e">
        <f ca="true">+IF(AND(ISNUMBER(OFFSET('Hygiene Data'!$H$9,0,10*ROW('Hygiene Data'!H24))),'Data Summary'!EC30="Yes"),OFFSET('Hygiene Data'!$H$9,0,10*ROW('Hygiene Data'!H24)),NA())</f>
        <v>#N/A</v>
      </c>
      <c r="BO30" s="100" t="e">
        <f ca="true">+IF(AND(ISNUMBER(OFFSET('Hygiene Data'!$I$5,0,10*ROW('Hygiene Data'!I24))),'Data Summary'!ED30="Yes"),OFFSET('Hygiene Data'!$I$5,0,10*ROW('Hygiene Data'!I24)),NA())</f>
        <v>#N/A</v>
      </c>
      <c r="BP30" s="100" t="e">
        <f ca="true">+IF(AND(ISNUMBER(OFFSET('Hygiene Data'!$I$7,0,10*ROW('Hygiene Data'!I24))),'Data Summary'!EE30="Yes"),OFFSET('Hygiene Data'!$I$7,0,10*ROW('Hygiene Data'!I24)),NA())</f>
        <v>#N/A</v>
      </c>
      <c r="BQ30" s="100" t="e">
        <f ca="true">+IF(AND(ISNUMBER(OFFSET('Hygiene Data'!$I$9,0,10*ROW('Hygiene Data'!I24))),'Data Summary'!EF30="Yes"),OFFSET('Hygiene Data'!$I$9,0,10*ROW('Hygiene Data'!I24)),NA())</f>
        <v>#N/A</v>
      </c>
    </row>
    <row xmlns:x14ac="http://schemas.microsoft.com/office/spreadsheetml/2009/9/ac" r="31" x14ac:dyDescent="0.2">
      <c r="A31" s="332" t="e">
        <f ca="true">+RIGHT('Data Summary'!A31,LEN('Data Summary'!A31)-9)</f>
        <v>#VALUE!</v>
      </c>
      <c r="B31" s="38" t="str">
        <f ca="true">+IF(ISTEXT('Data Summary'!B31),'Data Summary'!B31,"")</f>
        <v/>
      </c>
      <c r="C31" s="331" t="e">
        <f ca="true">+VALUE('Data Summary'!C31)</f>
        <v>#VALUE!</v>
      </c>
      <c r="D31" s="98" t="e">
        <f ca="true">+IF(AND(ISNUMBER(OFFSET('Water Data'!$D$4,0,10*ROW('Water Data'!D25))),'Data Summary'!BS31="Yes"),100-OFFSET('Water Data'!$D$4,0,10*ROW('Water Data'!D25)),NA())</f>
        <v>#N/A</v>
      </c>
      <c r="E31" s="98" t="e">
        <f ca="true">+IF(AND(ISNUMBER(OFFSET('Water Data'!$D$6,0,10*ROW('Water Data'!D25))),'Data Summary'!BT31="Yes"),OFFSET('Water Data'!$D$6,0,10*ROW('Water Data'!D25)),NA())</f>
        <v>#N/A</v>
      </c>
      <c r="F31" s="98" t="e">
        <f ca="true">+IF(AND(ISNUMBER(OFFSET('Water Data'!$D$9,0,10*ROW('Water Data'!D25))),'Data Summary'!BU31="Yes"),OFFSET('Water Data'!$D$9,0,10*ROW('Water Data'!D25)),NA())</f>
        <v>#N/A</v>
      </c>
      <c r="G31" s="98" t="e">
        <f ca="true">+IF(AND(ISNUMBER(OFFSET('Water Data'!$E$4,0,10*ROW('Water Data'!E25))),'Data Summary'!BV31="Yes"),100-OFFSET('Water Data'!$E$4,0,10*ROW('Water Data'!E25)),NA())</f>
        <v>#N/A</v>
      </c>
      <c r="H31" s="98" t="e">
        <f ca="true">+IF(AND(ISNUMBER(OFFSET('Water Data'!$E$6,0,10*ROW('Water Data'!E25))),'Data Summary'!BW31="Yes"),OFFSET('Water Data'!$E$6,0,10*ROW('Water Data'!E25)),NA())</f>
        <v>#N/A</v>
      </c>
      <c r="I31" s="98" t="e">
        <f ca="true">+IF(AND(ISNUMBER(OFFSET('Water Data'!$E$9,0,10*ROW('Water Data'!E25))),'Data Summary'!BX31="Yes"),OFFSET('Water Data'!$E$9,0,10*ROW('Water Data'!E25)),NA())</f>
        <v>#N/A</v>
      </c>
      <c r="J31" s="98" t="e">
        <f ca="true">+IF(AND(ISNUMBER(OFFSET('Water Data'!$F$4,0,10*ROW('Water Data'!F25))),'Data Summary'!BY31="Yes"),100-OFFSET('Water Data'!$F$4,0,10*ROW('Water Data'!F25)),NA())</f>
        <v>#N/A</v>
      </c>
      <c r="K31" s="98" t="e">
        <f ca="true">+IF(AND(ISNUMBER(OFFSET('Water Data'!$F$6,0,10*ROW('Water Data'!F25))),'Data Summary'!BZ31="Yes"),OFFSET('Water Data'!$F$6,0,10*ROW('Water Data'!F25)),NA())</f>
        <v>#N/A</v>
      </c>
      <c r="L31" s="98" t="e">
        <f ca="true">+IF(AND(ISNUMBER(OFFSET('Water Data'!$F$9,0,10*ROW('Water Data'!F25))),'Data Summary'!CA31="Yes"),OFFSET('Water Data'!$F$9,0,10*ROW('Water Data'!F25)),NA())</f>
        <v>#N/A</v>
      </c>
      <c r="M31" s="98" t="e">
        <f ca="true">+IF(AND(ISNUMBER(OFFSET('Water Data'!$G$4,0,10*ROW('Water Data'!G25))),'Data Summary'!CB31="Yes"),100-OFFSET('Water Data'!$G$4,0,10*ROW('Water Data'!G25)),NA())</f>
        <v>#N/A</v>
      </c>
      <c r="N31" s="98" t="e">
        <f ca="true">+IF(AND(ISNUMBER(OFFSET('Water Data'!$G$6,0,10*ROW('Water Data'!G25))),'Data Summary'!CC31="Yes"),OFFSET('Water Data'!$G$6,0,10*ROW('Water Data'!G25)),NA())</f>
        <v>#N/A</v>
      </c>
      <c r="O31" s="98" t="e">
        <f ca="true">+IF(AND(ISNUMBER(OFFSET('Water Data'!$G$9,0,10*ROW('Water Data'!G25))),'Data Summary'!CD31="Yes"),OFFSET('Water Data'!$G$9,0,10*ROW('Water Data'!G25)),NA())</f>
        <v>#N/A</v>
      </c>
      <c r="P31" s="98" t="e">
        <f ca="true">+IF(AND(ISNUMBER(OFFSET('Water Data'!$H$4,0,10*ROW('Water Data'!H25))),'Data Summary'!CE31="Yes"),100-OFFSET('Water Data'!$H$4,0,10*ROW('Water Data'!H25)),NA())</f>
        <v>#N/A</v>
      </c>
      <c r="Q31" s="98" t="e">
        <f ca="true">+IF(AND(ISNUMBER(OFFSET('Water Data'!$H$6,0,10*ROW('Water Data'!H25))),'Data Summary'!CF31="Yes"),OFFSET('Water Data'!$H$6,0,10*ROW('Water Data'!H25)),NA())</f>
        <v>#N/A</v>
      </c>
      <c r="R31" s="98" t="e">
        <f ca="true">+IF(AND(ISNUMBER(OFFSET('Water Data'!$H$9,0,10*ROW('Water Data'!H25))),'Data Summary'!CG31="Yes"),OFFSET('Water Data'!$H$9,0,10*ROW('Water Data'!H25)),NA())</f>
        <v>#N/A</v>
      </c>
      <c r="S31" s="98" t="e">
        <f ca="true">+IF(AND(ISNUMBER(OFFSET('Water Data'!$I$4,0,10*ROW('Water Data'!I25))),'Data Summary'!CH31="Yes"),100-OFFSET('Water Data'!$I$4,0,10*ROW('Water Data'!I25)),NA())</f>
        <v>#N/A</v>
      </c>
      <c r="T31" s="98" t="e">
        <f ca="true">+IF(AND(ISNUMBER(OFFSET('Water Data'!$I$6,0,10*ROW('Water Data'!I25))),'Data Summary'!CI31="Yes"),OFFSET('Water Data'!$I$6,0,10*ROW('Water Data'!I25)),NA())</f>
        <v>#N/A</v>
      </c>
      <c r="U31" s="98" t="e">
        <f ca="true">+IF(AND(ISNUMBER(OFFSET('Water Data'!$I$9,0,10*ROW('Water Data'!I25))),'Data Summary'!CJ31="Yes"),OFFSET('Water Data'!$I$9,0,10*ROW('Water Data'!I25)),NA())</f>
        <v>#N/A</v>
      </c>
      <c r="V31" s="99" t="e">
        <f ca="true">+IF(AND(ISNUMBER(OFFSET('Sanitation Data'!$D$4,0,10*ROW('Sanitation Data'!D25))),'Data Summary'!CK31="Yes"),100-OFFSET('Sanitation Data'!$D$4,0,10*ROW('Sanitation Data'!D25)),NA())</f>
        <v>#N/A</v>
      </c>
      <c r="W31" s="99" t="e">
        <f ca="true">+IF(AND(ISNUMBER(OFFSET('Sanitation Data'!$D$6,0,10*ROW('Sanitation Data'!D25))),'Data Summary'!CL31="Yes"),OFFSET('Sanitation Data'!$D$6,0,10*ROW('Sanitation Data'!D25)),NA())</f>
        <v>#N/A</v>
      </c>
      <c r="X31" s="99" t="e">
        <f ca="true">+IF(AND(ISNUMBER(OFFSET('Sanitation Data'!$D$10,0,10*ROW('Sanitation Data'!D25))),'Data Summary'!CM31="Yes"),OFFSET('Sanitation Data'!$D$10,0,10*ROW('Sanitation Data'!D25)),NA())</f>
        <v>#N/A</v>
      </c>
      <c r="Y31" s="99" t="e">
        <f ca="true">+IF(AND(ISNUMBER(OFFSET('Sanitation Data'!$D$11,0,10*ROW('Sanitation Data'!D25))),'Data Summary'!CN31="Yes"),OFFSET('Sanitation Data'!$D$11,0,10*ROW('Sanitation Data'!D25)),NA())</f>
        <v>#N/A</v>
      </c>
      <c r="Z31" s="99" t="e">
        <f ca="true">+IF(AND(ISNUMBER(OFFSET('Sanitation Data'!$D$12,0,10*ROW('Sanitation Data'!D25))),'Data Summary'!CO31="Yes"),OFFSET('Sanitation Data'!$D$12,0,10*ROW('Sanitation Data'!D25)),NA())</f>
        <v>#N/A</v>
      </c>
      <c r="AA31" s="99" t="e">
        <f ca="true">+IF(AND(ISNUMBER(OFFSET('Sanitation Data'!$E$4,0,10*ROW('Sanitation Data'!E25))),'Data Summary'!CP31="Yes"),100-OFFSET('Sanitation Data'!$E$4,0,10*ROW('Sanitation Data'!E25)),NA())</f>
        <v>#N/A</v>
      </c>
      <c r="AB31" s="99" t="e">
        <f ca="true">+IF(AND(ISNUMBER(OFFSET('Sanitation Data'!$E$6,0,10*ROW('Sanitation Data'!E25))),'Data Summary'!CQ31="Yes"),OFFSET('Sanitation Data'!$E$6,0,10*ROW('Sanitation Data'!E25)),NA())</f>
        <v>#N/A</v>
      </c>
      <c r="AC31" s="99" t="e">
        <f ca="true">+IF(AND(ISNUMBER(OFFSET('Sanitation Data'!$E$10,0,10*ROW('Sanitation Data'!E25))),'Data Summary'!CR31="Yes"),OFFSET('Sanitation Data'!$E$10,0,10*ROW('Sanitation Data'!E25)),NA())</f>
        <v>#N/A</v>
      </c>
      <c r="AD31" s="99" t="e">
        <f ca="true">+IF(AND(ISNUMBER(OFFSET('Sanitation Data'!$E$11,0,10*ROW('Sanitation Data'!E25))),'Data Summary'!CS31="Yes"),OFFSET('Sanitation Data'!$E$11,0,10*ROW('Sanitation Data'!E25)),NA())</f>
        <v>#N/A</v>
      </c>
      <c r="AE31" s="99" t="e">
        <f ca="true">+IF(AND(ISNUMBER(OFFSET('Sanitation Data'!$E$12,0,10*ROW('Sanitation Data'!E25))),'Data Summary'!CT31="Yes"),OFFSET('Sanitation Data'!$E$12,0,10*ROW('Sanitation Data'!E25)),NA())</f>
        <v>#N/A</v>
      </c>
      <c r="AF31" s="99" t="e">
        <f ca="true">+IF(AND(ISNUMBER(OFFSET('Sanitation Data'!$F$4,0,10*ROW('Sanitation Data'!F25))),'Data Summary'!CU31="Yes"),100-OFFSET('Sanitation Data'!$F$4,0,10*ROW('Sanitation Data'!F25)),NA())</f>
        <v>#N/A</v>
      </c>
      <c r="AG31" s="99" t="e">
        <f ca="true">+IF(AND(ISNUMBER(OFFSET('Sanitation Data'!$F$6,0,10*ROW('Sanitation Data'!F25))),'Data Summary'!CV31="Yes"),OFFSET('Sanitation Data'!$F$6,0,10*ROW('Sanitation Data'!F25)),NA())</f>
        <v>#N/A</v>
      </c>
      <c r="AH31" s="99" t="e">
        <f ca="true">+IF(AND(ISNUMBER(OFFSET('Sanitation Data'!$F$10,0,10*ROW('Sanitation Data'!F25))),'Data Summary'!CW31="Yes"),OFFSET('Sanitation Data'!$F$10,0,10*ROW('Sanitation Data'!F25)),NA())</f>
        <v>#N/A</v>
      </c>
      <c r="AI31" s="99" t="e">
        <f ca="true">+IF(AND(ISNUMBER(OFFSET('Sanitation Data'!$F$11,0,10*ROW('Sanitation Data'!F25))),'Data Summary'!CX31="Yes"),OFFSET('Sanitation Data'!$F$11,0,10*ROW('Sanitation Data'!F25)),NA())</f>
        <v>#N/A</v>
      </c>
      <c r="AJ31" s="99" t="e">
        <f ca="true">+IF(AND(ISNUMBER(OFFSET('Sanitation Data'!$F$12,0,10*ROW('Sanitation Data'!F25))),'Data Summary'!CY31="Yes"),OFFSET('Sanitation Data'!$F$12,0,10*ROW('Sanitation Data'!F25)),NA())</f>
        <v>#N/A</v>
      </c>
      <c r="AK31" s="99" t="e">
        <f ca="true">+IF(AND(ISNUMBER(OFFSET('Sanitation Data'!$G$4,0,10*ROW('Sanitation Data'!G25))),'Data Summary'!CZ31="Yes"),100-OFFSET('Sanitation Data'!$G$4,0,10*ROW('Sanitation Data'!G25)),NA())</f>
        <v>#N/A</v>
      </c>
      <c r="AL31" s="99" t="e">
        <f ca="true">+IF(AND(ISNUMBER(OFFSET('Sanitation Data'!$G$6,0,10*ROW('Sanitation Data'!G25))),'Data Summary'!DA31="Yes"),OFFSET('Sanitation Data'!$G$6,0,10*ROW('Sanitation Data'!G25)),NA())</f>
        <v>#N/A</v>
      </c>
      <c r="AM31" s="99" t="e">
        <f ca="true">+IF(AND(ISNUMBER(OFFSET('Sanitation Data'!$G$10,0,10*ROW('Sanitation Data'!G25))),'Data Summary'!DB31="Yes"),OFFSET('Sanitation Data'!$G$10,0,10*ROW('Sanitation Data'!G25)),NA())</f>
        <v>#N/A</v>
      </c>
      <c r="AN31" s="99" t="e">
        <f ca="true">+IF(AND(ISNUMBER(OFFSET('Sanitation Data'!$G$11,0,10*ROW('Sanitation Data'!G25))),'Data Summary'!DC31="Yes"),OFFSET('Sanitation Data'!$G$11,0,10*ROW('Sanitation Data'!G25)),NA())</f>
        <v>#N/A</v>
      </c>
      <c r="AO31" s="99" t="e">
        <f ca="true">+IF(AND(ISNUMBER(OFFSET('Sanitation Data'!$G$12,0,10*ROW('Sanitation Data'!G25))),'Data Summary'!DD31="Yes"),OFFSET('Sanitation Data'!$G$12,0,10*ROW('Sanitation Data'!G25)),NA())</f>
        <v>#N/A</v>
      </c>
      <c r="AP31" s="99" t="e">
        <f ca="true">+IF(AND(ISNUMBER(OFFSET('Sanitation Data'!$H$4,0,10*ROW('Sanitation Data'!H25))),'Data Summary'!DE31="Yes"),100-OFFSET('Sanitation Data'!$H$4,0,10*ROW('Sanitation Data'!H25)),NA())</f>
        <v>#N/A</v>
      </c>
      <c r="AQ31" s="99" t="e">
        <f ca="true">+IF(AND(ISNUMBER(OFFSET('Sanitation Data'!$H$6,0,10*ROW('Sanitation Data'!H25))),'Data Summary'!DF31="Yes"),OFFSET('Sanitation Data'!$H$6,0,10*ROW('Sanitation Data'!H25)),NA())</f>
        <v>#N/A</v>
      </c>
      <c r="AR31" s="99" t="e">
        <f ca="true">+IF(AND(ISNUMBER(OFFSET('Sanitation Data'!$H$10,0,10*ROW('Sanitation Data'!H25))),'Data Summary'!DG31="Yes"),OFFSET('Sanitation Data'!$H$10,0,10*ROW('Sanitation Data'!H25)),NA())</f>
        <v>#N/A</v>
      </c>
      <c r="AS31" s="99" t="e">
        <f ca="true">+IF(AND(ISNUMBER(OFFSET('Sanitation Data'!$H$11,0,10*ROW('Sanitation Data'!H25))),'Data Summary'!DH31="Yes"),OFFSET('Sanitation Data'!$H$11,0,10*ROW('Sanitation Data'!H25)),NA())</f>
        <v>#N/A</v>
      </c>
      <c r="AT31" s="99" t="e">
        <f ca="true">+IF(AND(ISNUMBER(OFFSET('Sanitation Data'!$H$12,0,10*ROW('Sanitation Data'!H25))),'Data Summary'!DI31="Yes"),OFFSET('Sanitation Data'!$H$12,0,10*ROW('Sanitation Data'!H25)),NA())</f>
        <v>#N/A</v>
      </c>
      <c r="AU31" s="99" t="e">
        <f ca="true">+IF(AND(ISNUMBER(OFFSET('Sanitation Data'!$I$4,0,10*ROW('Sanitation Data'!I25))),'Data Summary'!DJ31="Yes"),100-OFFSET('Sanitation Data'!$I$4,0,10*ROW('Sanitation Data'!I25)),NA())</f>
        <v>#N/A</v>
      </c>
      <c r="AV31" s="99" t="e">
        <f ca="true">+IF(AND(ISNUMBER(OFFSET('Sanitation Data'!$I$6,0,10*ROW('Sanitation Data'!I25))),'Data Summary'!DK31="Yes"),OFFSET('Sanitation Data'!$I$6,0,10*ROW('Sanitation Data'!I25)),NA())</f>
        <v>#N/A</v>
      </c>
      <c r="AW31" s="99" t="e">
        <f ca="true">+IF(AND(ISNUMBER(OFFSET('Sanitation Data'!$I$10,0,10*ROW('Sanitation Data'!I25))),'Data Summary'!DL31="Yes"),OFFSET('Sanitation Data'!$I$10,0,10*ROW('Sanitation Data'!I25)),NA())</f>
        <v>#N/A</v>
      </c>
      <c r="AX31" s="99" t="e">
        <f ca="true">+IF(AND(ISNUMBER(OFFSET('Sanitation Data'!$I$11,0,10*ROW('Sanitation Data'!I25))),'Data Summary'!DM31="Yes"),OFFSET('Sanitation Data'!$I$11,0,10*ROW('Sanitation Data'!I25)),NA())</f>
        <v>#N/A</v>
      </c>
      <c r="AY31" s="99" t="e">
        <f ca="true">+IF(AND(ISNUMBER(OFFSET('Sanitation Data'!$I$12,0,10*ROW('Sanitation Data'!I25))),'Data Summary'!DN31="Yes"),OFFSET('Sanitation Data'!$I$12,0,10*ROW('Sanitation Data'!I25)),NA())</f>
        <v>#N/A</v>
      </c>
      <c r="AZ31" s="100" t="e">
        <f ca="true">+IF(AND(ISNUMBER(OFFSET('Hygiene Data'!$D$5,0,10*ROW('Hygiene Data'!D25))),'Data Summary'!DO31="Yes"),OFFSET('Hygiene Data'!$D$5,0,10*ROW('Hygiene Data'!D25)),NA())</f>
        <v>#N/A</v>
      </c>
      <c r="BA31" s="100" t="e">
        <f ca="true">+IF(AND(ISNUMBER(OFFSET('Hygiene Data'!$D$7,0,10*ROW('Hygiene Data'!D25))),'Data Summary'!DP31="Yes"),OFFSET('Hygiene Data'!$D$7,0,10*ROW('Hygiene Data'!D25)),NA())</f>
        <v>#N/A</v>
      </c>
      <c r="BB31" s="100" t="e">
        <f ca="true">+IF(AND(ISNUMBER(OFFSET('Hygiene Data'!$D$9,0,10*ROW('Hygiene Data'!D25))),'Data Summary'!DQ31="Yes"),OFFSET('Hygiene Data'!$D$9,0,10*ROW('Hygiene Data'!D25)),NA())</f>
        <v>#N/A</v>
      </c>
      <c r="BC31" s="100" t="e">
        <f ca="true">+IF(AND(ISNUMBER(OFFSET('Hygiene Data'!$E$5,0,10*ROW('Hygiene Data'!E25))),'Data Summary'!DR31="Yes"),OFFSET('Hygiene Data'!$E$5,0,10*ROW('Hygiene Data'!E25)),NA())</f>
        <v>#N/A</v>
      </c>
      <c r="BD31" s="100" t="e">
        <f ca="true">+IF(AND(ISNUMBER(OFFSET('Hygiene Data'!$E$7,0,10*ROW('Hygiene Data'!E25))),'Data Summary'!DS31="Yes"),OFFSET('Hygiene Data'!$E$7,0,10*ROW('Hygiene Data'!E25)),NA())</f>
        <v>#N/A</v>
      </c>
      <c r="BE31" s="100" t="e">
        <f ca="true">+IF(AND(ISNUMBER(OFFSET('Hygiene Data'!$E$9,0,10*ROW('Hygiene Data'!E25))),'Data Summary'!DT31="Yes"),OFFSET('Hygiene Data'!$E$9,0,10*ROW('Hygiene Data'!E25)),NA())</f>
        <v>#N/A</v>
      </c>
      <c r="BF31" s="100" t="e">
        <f ca="true">+IF(AND(ISNUMBER(OFFSET('Hygiene Data'!$F$5,0,10*ROW('Hygiene Data'!F25))),'Data Summary'!DU31="Yes"),OFFSET('Hygiene Data'!$F$5,0,10*ROW('Hygiene Data'!F25)),NA())</f>
        <v>#N/A</v>
      </c>
      <c r="BG31" s="100" t="e">
        <f ca="true">+IF(AND(ISNUMBER(OFFSET('Hygiene Data'!$F$7,0,10*ROW('Hygiene Data'!F25))),'Data Summary'!DV31="Yes"),OFFSET('Hygiene Data'!$F$7,0,10*ROW('Hygiene Data'!F25)),NA())</f>
        <v>#N/A</v>
      </c>
      <c r="BH31" s="100" t="e">
        <f ca="true">+IF(AND(ISNUMBER(OFFSET('Hygiene Data'!$F$9,0,10*ROW('Hygiene Data'!F25))),'Data Summary'!DW31="Yes"),OFFSET('Hygiene Data'!$F$9,0,10*ROW('Hygiene Data'!F25)),NA())</f>
        <v>#N/A</v>
      </c>
      <c r="BI31" s="100" t="e">
        <f ca="true">+IF(AND(ISNUMBER(OFFSET('Hygiene Data'!$G$5,0,10*ROW('Hygiene Data'!G25))),'Data Summary'!DX31="Yes"),OFFSET('Hygiene Data'!$G$5,0,10*ROW('Hygiene Data'!G25)),NA())</f>
        <v>#N/A</v>
      </c>
      <c r="BJ31" s="100" t="e">
        <f ca="true">+IF(AND(ISNUMBER(OFFSET('Hygiene Data'!$G$7,0,10*ROW('Hygiene Data'!G25))),'Data Summary'!DY31="Yes"),OFFSET('Hygiene Data'!$G$7,0,10*ROW('Hygiene Data'!G25)),NA())</f>
        <v>#N/A</v>
      </c>
      <c r="BK31" s="100" t="e">
        <f ca="true">+IF(AND(ISNUMBER(OFFSET('Hygiene Data'!$G$9,0,10*ROW('Hygiene Data'!G25))),'Data Summary'!DZ31="Yes"),OFFSET('Hygiene Data'!$G$9,0,10*ROW('Hygiene Data'!G25)),NA())</f>
        <v>#N/A</v>
      </c>
      <c r="BL31" s="100" t="e">
        <f ca="true">+IF(AND(ISNUMBER(OFFSET('Hygiene Data'!$H$5,0,10*ROW('Hygiene Data'!H25))),'Data Summary'!EA31="Yes"),OFFSET('Hygiene Data'!$H$5,0,10*ROW('Hygiene Data'!H25)),NA())</f>
        <v>#N/A</v>
      </c>
      <c r="BM31" s="100" t="e">
        <f ca="true">+IF(AND(ISNUMBER(OFFSET('Hygiene Data'!$H$7,0,10*ROW('Hygiene Data'!H25))),'Data Summary'!EB31="Yes"),OFFSET('Hygiene Data'!$H$7,0,10*ROW('Hygiene Data'!H25)),NA())</f>
        <v>#N/A</v>
      </c>
      <c r="BN31" s="100" t="e">
        <f ca="true">+IF(AND(ISNUMBER(OFFSET('Hygiene Data'!$H$9,0,10*ROW('Hygiene Data'!H25))),'Data Summary'!EC31="Yes"),OFFSET('Hygiene Data'!$H$9,0,10*ROW('Hygiene Data'!H25)),NA())</f>
        <v>#N/A</v>
      </c>
      <c r="BO31" s="100" t="e">
        <f ca="true">+IF(AND(ISNUMBER(OFFSET('Hygiene Data'!$I$5,0,10*ROW('Hygiene Data'!I25))),'Data Summary'!ED31="Yes"),OFFSET('Hygiene Data'!$I$5,0,10*ROW('Hygiene Data'!I25)),NA())</f>
        <v>#N/A</v>
      </c>
      <c r="BP31" s="100" t="e">
        <f ca="true">+IF(AND(ISNUMBER(OFFSET('Hygiene Data'!$I$7,0,10*ROW('Hygiene Data'!I25))),'Data Summary'!EE31="Yes"),OFFSET('Hygiene Data'!$I$7,0,10*ROW('Hygiene Data'!I25)),NA())</f>
        <v>#N/A</v>
      </c>
      <c r="BQ31" s="100" t="e">
        <f ca="true">+IF(AND(ISNUMBER(OFFSET('Hygiene Data'!$I$9,0,10*ROW('Hygiene Data'!I25))),'Data Summary'!EF31="Yes"),OFFSET('Hygiene Data'!$I$9,0,10*ROW('Hygiene Data'!I25)),NA())</f>
        <v>#N/A</v>
      </c>
    </row>
    <row xmlns:x14ac="http://schemas.microsoft.com/office/spreadsheetml/2009/9/ac" r="32" x14ac:dyDescent="0.2">
      <c r="A32" s="332" t="e">
        <f ca="true">+RIGHT('Data Summary'!A32,LEN('Data Summary'!A32)-9)</f>
        <v>#VALUE!</v>
      </c>
      <c r="B32" s="38" t="str">
        <f ca="true">+IF(ISTEXT('Data Summary'!B32),'Data Summary'!B32,"")</f>
        <v/>
      </c>
      <c r="C32" s="331" t="e">
        <f ca="true">+VALUE('Data Summary'!C32)</f>
        <v>#VALUE!</v>
      </c>
      <c r="D32" s="98" t="e">
        <f ca="true">+IF(AND(ISNUMBER(OFFSET('Water Data'!$D$4,0,10*ROW('Water Data'!D26))),'Data Summary'!BS32="Yes"),100-OFFSET('Water Data'!$D$4,0,10*ROW('Water Data'!D26)),NA())</f>
        <v>#N/A</v>
      </c>
      <c r="E32" s="98" t="e">
        <f ca="true">+IF(AND(ISNUMBER(OFFSET('Water Data'!$D$6,0,10*ROW('Water Data'!D26))),'Data Summary'!BT32="Yes"),OFFSET('Water Data'!$D$6,0,10*ROW('Water Data'!D26)),NA())</f>
        <v>#N/A</v>
      </c>
      <c r="F32" s="98" t="e">
        <f ca="true">+IF(AND(ISNUMBER(OFFSET('Water Data'!$D$9,0,10*ROW('Water Data'!D26))),'Data Summary'!BU32="Yes"),OFFSET('Water Data'!$D$9,0,10*ROW('Water Data'!D26)),NA())</f>
        <v>#N/A</v>
      </c>
      <c r="G32" s="98" t="e">
        <f ca="true">+IF(AND(ISNUMBER(OFFSET('Water Data'!$E$4,0,10*ROW('Water Data'!E26))),'Data Summary'!BV32="Yes"),100-OFFSET('Water Data'!$E$4,0,10*ROW('Water Data'!E26)),NA())</f>
        <v>#N/A</v>
      </c>
      <c r="H32" s="98" t="e">
        <f ca="true">+IF(AND(ISNUMBER(OFFSET('Water Data'!$E$6,0,10*ROW('Water Data'!E26))),'Data Summary'!BW32="Yes"),OFFSET('Water Data'!$E$6,0,10*ROW('Water Data'!E26)),NA())</f>
        <v>#N/A</v>
      </c>
      <c r="I32" s="98" t="e">
        <f ca="true">+IF(AND(ISNUMBER(OFFSET('Water Data'!$E$9,0,10*ROW('Water Data'!E26))),'Data Summary'!BX32="Yes"),OFFSET('Water Data'!$E$9,0,10*ROW('Water Data'!E26)),NA())</f>
        <v>#N/A</v>
      </c>
      <c r="J32" s="98" t="e">
        <f ca="true">+IF(AND(ISNUMBER(OFFSET('Water Data'!$F$4,0,10*ROW('Water Data'!F26))),'Data Summary'!BY32="Yes"),100-OFFSET('Water Data'!$F$4,0,10*ROW('Water Data'!F26)),NA())</f>
        <v>#N/A</v>
      </c>
      <c r="K32" s="98" t="e">
        <f ca="true">+IF(AND(ISNUMBER(OFFSET('Water Data'!$F$6,0,10*ROW('Water Data'!F26))),'Data Summary'!BZ32="Yes"),OFFSET('Water Data'!$F$6,0,10*ROW('Water Data'!F26)),NA())</f>
        <v>#N/A</v>
      </c>
      <c r="L32" s="98" t="e">
        <f ca="true">+IF(AND(ISNUMBER(OFFSET('Water Data'!$F$9,0,10*ROW('Water Data'!F26))),'Data Summary'!CA32="Yes"),OFFSET('Water Data'!$F$9,0,10*ROW('Water Data'!F26)),NA())</f>
        <v>#N/A</v>
      </c>
      <c r="M32" s="98" t="e">
        <f ca="true">+IF(AND(ISNUMBER(OFFSET('Water Data'!$G$4,0,10*ROW('Water Data'!G26))),'Data Summary'!CB32="Yes"),100-OFFSET('Water Data'!$G$4,0,10*ROW('Water Data'!G26)),NA())</f>
        <v>#N/A</v>
      </c>
      <c r="N32" s="98" t="e">
        <f ca="true">+IF(AND(ISNUMBER(OFFSET('Water Data'!$G$6,0,10*ROW('Water Data'!G26))),'Data Summary'!CC32="Yes"),OFFSET('Water Data'!$G$6,0,10*ROW('Water Data'!G26)),NA())</f>
        <v>#N/A</v>
      </c>
      <c r="O32" s="98" t="e">
        <f ca="true">+IF(AND(ISNUMBER(OFFSET('Water Data'!$G$9,0,10*ROW('Water Data'!G26))),'Data Summary'!CD32="Yes"),OFFSET('Water Data'!$G$9,0,10*ROW('Water Data'!G26)),NA())</f>
        <v>#N/A</v>
      </c>
      <c r="P32" s="98" t="e">
        <f ca="true">+IF(AND(ISNUMBER(OFFSET('Water Data'!$H$4,0,10*ROW('Water Data'!H26))),'Data Summary'!CE32="Yes"),100-OFFSET('Water Data'!$H$4,0,10*ROW('Water Data'!H26)),NA())</f>
        <v>#N/A</v>
      </c>
      <c r="Q32" s="98" t="e">
        <f ca="true">+IF(AND(ISNUMBER(OFFSET('Water Data'!$H$6,0,10*ROW('Water Data'!H26))),'Data Summary'!CF32="Yes"),OFFSET('Water Data'!$H$6,0,10*ROW('Water Data'!H26)),NA())</f>
        <v>#N/A</v>
      </c>
      <c r="R32" s="98" t="e">
        <f ca="true">+IF(AND(ISNUMBER(OFFSET('Water Data'!$H$9,0,10*ROW('Water Data'!H26))),'Data Summary'!CG32="Yes"),OFFSET('Water Data'!$H$9,0,10*ROW('Water Data'!H26)),NA())</f>
        <v>#N/A</v>
      </c>
      <c r="S32" s="98" t="e">
        <f ca="true">+IF(AND(ISNUMBER(OFFSET('Water Data'!$I$4,0,10*ROW('Water Data'!I26))),'Data Summary'!CH32="Yes"),100-OFFSET('Water Data'!$I$4,0,10*ROW('Water Data'!I26)),NA())</f>
        <v>#N/A</v>
      </c>
      <c r="T32" s="98" t="e">
        <f ca="true">+IF(AND(ISNUMBER(OFFSET('Water Data'!$I$6,0,10*ROW('Water Data'!I26))),'Data Summary'!CI32="Yes"),OFFSET('Water Data'!$I$6,0,10*ROW('Water Data'!I26)),NA())</f>
        <v>#N/A</v>
      </c>
      <c r="U32" s="98" t="e">
        <f ca="true">+IF(AND(ISNUMBER(OFFSET('Water Data'!$I$9,0,10*ROW('Water Data'!I26))),'Data Summary'!CJ32="Yes"),OFFSET('Water Data'!$I$9,0,10*ROW('Water Data'!I26)),NA())</f>
        <v>#N/A</v>
      </c>
      <c r="V32" s="99" t="e">
        <f ca="true">+IF(AND(ISNUMBER(OFFSET('Sanitation Data'!$D$4,0,10*ROW('Sanitation Data'!D26))),'Data Summary'!CK32="Yes"),100-OFFSET('Sanitation Data'!$D$4,0,10*ROW('Sanitation Data'!D26)),NA())</f>
        <v>#N/A</v>
      </c>
      <c r="W32" s="99" t="e">
        <f ca="true">+IF(AND(ISNUMBER(OFFSET('Sanitation Data'!$D$6,0,10*ROW('Sanitation Data'!D26))),'Data Summary'!CL32="Yes"),OFFSET('Sanitation Data'!$D$6,0,10*ROW('Sanitation Data'!D26)),NA())</f>
        <v>#N/A</v>
      </c>
      <c r="X32" s="99" t="e">
        <f ca="true">+IF(AND(ISNUMBER(OFFSET('Sanitation Data'!$D$10,0,10*ROW('Sanitation Data'!D26))),'Data Summary'!CM32="Yes"),OFFSET('Sanitation Data'!$D$10,0,10*ROW('Sanitation Data'!D26)),NA())</f>
        <v>#N/A</v>
      </c>
      <c r="Y32" s="99" t="e">
        <f ca="true">+IF(AND(ISNUMBER(OFFSET('Sanitation Data'!$D$11,0,10*ROW('Sanitation Data'!D26))),'Data Summary'!CN32="Yes"),OFFSET('Sanitation Data'!$D$11,0,10*ROW('Sanitation Data'!D26)),NA())</f>
        <v>#N/A</v>
      </c>
      <c r="Z32" s="99" t="e">
        <f ca="true">+IF(AND(ISNUMBER(OFFSET('Sanitation Data'!$D$12,0,10*ROW('Sanitation Data'!D26))),'Data Summary'!CO32="Yes"),OFFSET('Sanitation Data'!$D$12,0,10*ROW('Sanitation Data'!D26)),NA())</f>
        <v>#N/A</v>
      </c>
      <c r="AA32" s="99" t="e">
        <f ca="true">+IF(AND(ISNUMBER(OFFSET('Sanitation Data'!$E$4,0,10*ROW('Sanitation Data'!E26))),'Data Summary'!CP32="Yes"),100-OFFSET('Sanitation Data'!$E$4,0,10*ROW('Sanitation Data'!E26)),NA())</f>
        <v>#N/A</v>
      </c>
      <c r="AB32" s="99" t="e">
        <f ca="true">+IF(AND(ISNUMBER(OFFSET('Sanitation Data'!$E$6,0,10*ROW('Sanitation Data'!E26))),'Data Summary'!CQ32="Yes"),OFFSET('Sanitation Data'!$E$6,0,10*ROW('Sanitation Data'!E26)),NA())</f>
        <v>#N/A</v>
      </c>
      <c r="AC32" s="99" t="e">
        <f ca="true">+IF(AND(ISNUMBER(OFFSET('Sanitation Data'!$E$10,0,10*ROW('Sanitation Data'!E26))),'Data Summary'!CR32="Yes"),OFFSET('Sanitation Data'!$E$10,0,10*ROW('Sanitation Data'!E26)),NA())</f>
        <v>#N/A</v>
      </c>
      <c r="AD32" s="99" t="e">
        <f ca="true">+IF(AND(ISNUMBER(OFFSET('Sanitation Data'!$E$11,0,10*ROW('Sanitation Data'!E26))),'Data Summary'!CS32="Yes"),OFFSET('Sanitation Data'!$E$11,0,10*ROW('Sanitation Data'!E26)),NA())</f>
        <v>#N/A</v>
      </c>
      <c r="AE32" s="99" t="e">
        <f ca="true">+IF(AND(ISNUMBER(OFFSET('Sanitation Data'!$E$12,0,10*ROW('Sanitation Data'!E26))),'Data Summary'!CT32="Yes"),OFFSET('Sanitation Data'!$E$12,0,10*ROW('Sanitation Data'!E26)),NA())</f>
        <v>#N/A</v>
      </c>
      <c r="AF32" s="99" t="e">
        <f ca="true">+IF(AND(ISNUMBER(OFFSET('Sanitation Data'!$F$4,0,10*ROW('Sanitation Data'!F26))),'Data Summary'!CU32="Yes"),100-OFFSET('Sanitation Data'!$F$4,0,10*ROW('Sanitation Data'!F26)),NA())</f>
        <v>#N/A</v>
      </c>
      <c r="AG32" s="99" t="e">
        <f ca="true">+IF(AND(ISNUMBER(OFFSET('Sanitation Data'!$F$6,0,10*ROW('Sanitation Data'!F26))),'Data Summary'!CV32="Yes"),OFFSET('Sanitation Data'!$F$6,0,10*ROW('Sanitation Data'!F26)),NA())</f>
        <v>#N/A</v>
      </c>
      <c r="AH32" s="99" t="e">
        <f ca="true">+IF(AND(ISNUMBER(OFFSET('Sanitation Data'!$F$10,0,10*ROW('Sanitation Data'!F26))),'Data Summary'!CW32="Yes"),OFFSET('Sanitation Data'!$F$10,0,10*ROW('Sanitation Data'!F26)),NA())</f>
        <v>#N/A</v>
      </c>
      <c r="AI32" s="99" t="e">
        <f ca="true">+IF(AND(ISNUMBER(OFFSET('Sanitation Data'!$F$11,0,10*ROW('Sanitation Data'!F26))),'Data Summary'!CX32="Yes"),OFFSET('Sanitation Data'!$F$11,0,10*ROW('Sanitation Data'!F26)),NA())</f>
        <v>#N/A</v>
      </c>
      <c r="AJ32" s="99" t="e">
        <f ca="true">+IF(AND(ISNUMBER(OFFSET('Sanitation Data'!$F$12,0,10*ROW('Sanitation Data'!F26))),'Data Summary'!CY32="Yes"),OFFSET('Sanitation Data'!$F$12,0,10*ROW('Sanitation Data'!F26)),NA())</f>
        <v>#N/A</v>
      </c>
      <c r="AK32" s="99" t="e">
        <f ca="true">+IF(AND(ISNUMBER(OFFSET('Sanitation Data'!$G$4,0,10*ROW('Sanitation Data'!G26))),'Data Summary'!CZ32="Yes"),100-OFFSET('Sanitation Data'!$G$4,0,10*ROW('Sanitation Data'!G26)),NA())</f>
        <v>#N/A</v>
      </c>
      <c r="AL32" s="99" t="e">
        <f ca="true">+IF(AND(ISNUMBER(OFFSET('Sanitation Data'!$G$6,0,10*ROW('Sanitation Data'!G26))),'Data Summary'!DA32="Yes"),OFFSET('Sanitation Data'!$G$6,0,10*ROW('Sanitation Data'!G26)),NA())</f>
        <v>#N/A</v>
      </c>
      <c r="AM32" s="99" t="e">
        <f ca="true">+IF(AND(ISNUMBER(OFFSET('Sanitation Data'!$G$10,0,10*ROW('Sanitation Data'!G26))),'Data Summary'!DB32="Yes"),OFFSET('Sanitation Data'!$G$10,0,10*ROW('Sanitation Data'!G26)),NA())</f>
        <v>#N/A</v>
      </c>
      <c r="AN32" s="99" t="e">
        <f ca="true">+IF(AND(ISNUMBER(OFFSET('Sanitation Data'!$G$11,0,10*ROW('Sanitation Data'!G26))),'Data Summary'!DC32="Yes"),OFFSET('Sanitation Data'!$G$11,0,10*ROW('Sanitation Data'!G26)),NA())</f>
        <v>#N/A</v>
      </c>
      <c r="AO32" s="99" t="e">
        <f ca="true">+IF(AND(ISNUMBER(OFFSET('Sanitation Data'!$G$12,0,10*ROW('Sanitation Data'!G26))),'Data Summary'!DD32="Yes"),OFFSET('Sanitation Data'!$G$12,0,10*ROW('Sanitation Data'!G26)),NA())</f>
        <v>#N/A</v>
      </c>
      <c r="AP32" s="99" t="e">
        <f ca="true">+IF(AND(ISNUMBER(OFFSET('Sanitation Data'!$H$4,0,10*ROW('Sanitation Data'!H26))),'Data Summary'!DE32="Yes"),100-OFFSET('Sanitation Data'!$H$4,0,10*ROW('Sanitation Data'!H26)),NA())</f>
        <v>#N/A</v>
      </c>
      <c r="AQ32" s="99" t="e">
        <f ca="true">+IF(AND(ISNUMBER(OFFSET('Sanitation Data'!$H$6,0,10*ROW('Sanitation Data'!H26))),'Data Summary'!DF32="Yes"),OFFSET('Sanitation Data'!$H$6,0,10*ROW('Sanitation Data'!H26)),NA())</f>
        <v>#N/A</v>
      </c>
      <c r="AR32" s="99" t="e">
        <f ca="true">+IF(AND(ISNUMBER(OFFSET('Sanitation Data'!$H$10,0,10*ROW('Sanitation Data'!H26))),'Data Summary'!DG32="Yes"),OFFSET('Sanitation Data'!$H$10,0,10*ROW('Sanitation Data'!H26)),NA())</f>
        <v>#N/A</v>
      </c>
      <c r="AS32" s="99" t="e">
        <f ca="true">+IF(AND(ISNUMBER(OFFSET('Sanitation Data'!$H$11,0,10*ROW('Sanitation Data'!H26))),'Data Summary'!DH32="Yes"),OFFSET('Sanitation Data'!$H$11,0,10*ROW('Sanitation Data'!H26)),NA())</f>
        <v>#N/A</v>
      </c>
      <c r="AT32" s="99" t="e">
        <f ca="true">+IF(AND(ISNUMBER(OFFSET('Sanitation Data'!$H$12,0,10*ROW('Sanitation Data'!H26))),'Data Summary'!DI32="Yes"),OFFSET('Sanitation Data'!$H$12,0,10*ROW('Sanitation Data'!H26)),NA())</f>
        <v>#N/A</v>
      </c>
      <c r="AU32" s="99" t="e">
        <f ca="true">+IF(AND(ISNUMBER(OFFSET('Sanitation Data'!$I$4,0,10*ROW('Sanitation Data'!I26))),'Data Summary'!DJ32="Yes"),100-OFFSET('Sanitation Data'!$I$4,0,10*ROW('Sanitation Data'!I26)),NA())</f>
        <v>#N/A</v>
      </c>
      <c r="AV32" s="99" t="e">
        <f ca="true">+IF(AND(ISNUMBER(OFFSET('Sanitation Data'!$I$6,0,10*ROW('Sanitation Data'!I26))),'Data Summary'!DK32="Yes"),OFFSET('Sanitation Data'!$I$6,0,10*ROW('Sanitation Data'!I26)),NA())</f>
        <v>#N/A</v>
      </c>
      <c r="AW32" s="99" t="e">
        <f ca="true">+IF(AND(ISNUMBER(OFFSET('Sanitation Data'!$I$10,0,10*ROW('Sanitation Data'!I26))),'Data Summary'!DL32="Yes"),OFFSET('Sanitation Data'!$I$10,0,10*ROW('Sanitation Data'!I26)),NA())</f>
        <v>#N/A</v>
      </c>
      <c r="AX32" s="99" t="e">
        <f ca="true">+IF(AND(ISNUMBER(OFFSET('Sanitation Data'!$I$11,0,10*ROW('Sanitation Data'!I26))),'Data Summary'!DM32="Yes"),OFFSET('Sanitation Data'!$I$11,0,10*ROW('Sanitation Data'!I26)),NA())</f>
        <v>#N/A</v>
      </c>
      <c r="AY32" s="99" t="e">
        <f ca="true">+IF(AND(ISNUMBER(OFFSET('Sanitation Data'!$I$12,0,10*ROW('Sanitation Data'!I26))),'Data Summary'!DN32="Yes"),OFFSET('Sanitation Data'!$I$12,0,10*ROW('Sanitation Data'!I26)),NA())</f>
        <v>#N/A</v>
      </c>
      <c r="AZ32" s="100" t="e">
        <f ca="true">+IF(AND(ISNUMBER(OFFSET('Hygiene Data'!$D$5,0,10*ROW('Hygiene Data'!D26))),'Data Summary'!DO32="Yes"),OFFSET('Hygiene Data'!$D$5,0,10*ROW('Hygiene Data'!D26)),NA())</f>
        <v>#N/A</v>
      </c>
      <c r="BA32" s="100" t="e">
        <f ca="true">+IF(AND(ISNUMBER(OFFSET('Hygiene Data'!$D$7,0,10*ROW('Hygiene Data'!D26))),'Data Summary'!DP32="Yes"),OFFSET('Hygiene Data'!$D$7,0,10*ROW('Hygiene Data'!D26)),NA())</f>
        <v>#N/A</v>
      </c>
      <c r="BB32" s="100" t="e">
        <f ca="true">+IF(AND(ISNUMBER(OFFSET('Hygiene Data'!$D$9,0,10*ROW('Hygiene Data'!D26))),'Data Summary'!DQ32="Yes"),OFFSET('Hygiene Data'!$D$9,0,10*ROW('Hygiene Data'!D26)),NA())</f>
        <v>#N/A</v>
      </c>
      <c r="BC32" s="100" t="e">
        <f ca="true">+IF(AND(ISNUMBER(OFFSET('Hygiene Data'!$E$5,0,10*ROW('Hygiene Data'!E26))),'Data Summary'!DR32="Yes"),OFFSET('Hygiene Data'!$E$5,0,10*ROW('Hygiene Data'!E26)),NA())</f>
        <v>#N/A</v>
      </c>
      <c r="BD32" s="100" t="e">
        <f ca="true">+IF(AND(ISNUMBER(OFFSET('Hygiene Data'!$E$7,0,10*ROW('Hygiene Data'!E26))),'Data Summary'!DS32="Yes"),OFFSET('Hygiene Data'!$E$7,0,10*ROW('Hygiene Data'!E26)),NA())</f>
        <v>#N/A</v>
      </c>
      <c r="BE32" s="100" t="e">
        <f ca="true">+IF(AND(ISNUMBER(OFFSET('Hygiene Data'!$E$9,0,10*ROW('Hygiene Data'!E26))),'Data Summary'!DT32="Yes"),OFFSET('Hygiene Data'!$E$9,0,10*ROW('Hygiene Data'!E26)),NA())</f>
        <v>#N/A</v>
      </c>
      <c r="BF32" s="100" t="e">
        <f ca="true">+IF(AND(ISNUMBER(OFFSET('Hygiene Data'!$F$5,0,10*ROW('Hygiene Data'!F26))),'Data Summary'!DU32="Yes"),OFFSET('Hygiene Data'!$F$5,0,10*ROW('Hygiene Data'!F26)),NA())</f>
        <v>#N/A</v>
      </c>
      <c r="BG32" s="100" t="e">
        <f ca="true">+IF(AND(ISNUMBER(OFFSET('Hygiene Data'!$F$7,0,10*ROW('Hygiene Data'!F26))),'Data Summary'!DV32="Yes"),OFFSET('Hygiene Data'!$F$7,0,10*ROW('Hygiene Data'!F26)),NA())</f>
        <v>#N/A</v>
      </c>
      <c r="BH32" s="100" t="e">
        <f ca="true">+IF(AND(ISNUMBER(OFFSET('Hygiene Data'!$F$9,0,10*ROW('Hygiene Data'!F26))),'Data Summary'!DW32="Yes"),OFFSET('Hygiene Data'!$F$9,0,10*ROW('Hygiene Data'!F26)),NA())</f>
        <v>#N/A</v>
      </c>
      <c r="BI32" s="100" t="e">
        <f ca="true">+IF(AND(ISNUMBER(OFFSET('Hygiene Data'!$G$5,0,10*ROW('Hygiene Data'!G26))),'Data Summary'!DX32="Yes"),OFFSET('Hygiene Data'!$G$5,0,10*ROW('Hygiene Data'!G26)),NA())</f>
        <v>#N/A</v>
      </c>
      <c r="BJ32" s="100" t="e">
        <f ca="true">+IF(AND(ISNUMBER(OFFSET('Hygiene Data'!$G$7,0,10*ROW('Hygiene Data'!G26))),'Data Summary'!DY32="Yes"),OFFSET('Hygiene Data'!$G$7,0,10*ROW('Hygiene Data'!G26)),NA())</f>
        <v>#N/A</v>
      </c>
      <c r="BK32" s="100" t="e">
        <f ca="true">+IF(AND(ISNUMBER(OFFSET('Hygiene Data'!$G$9,0,10*ROW('Hygiene Data'!G26))),'Data Summary'!DZ32="Yes"),OFFSET('Hygiene Data'!$G$9,0,10*ROW('Hygiene Data'!G26)),NA())</f>
        <v>#N/A</v>
      </c>
      <c r="BL32" s="100" t="e">
        <f ca="true">+IF(AND(ISNUMBER(OFFSET('Hygiene Data'!$H$5,0,10*ROW('Hygiene Data'!H26))),'Data Summary'!EA32="Yes"),OFFSET('Hygiene Data'!$H$5,0,10*ROW('Hygiene Data'!H26)),NA())</f>
        <v>#N/A</v>
      </c>
      <c r="BM32" s="100" t="e">
        <f ca="true">+IF(AND(ISNUMBER(OFFSET('Hygiene Data'!$H$7,0,10*ROW('Hygiene Data'!H26))),'Data Summary'!EB32="Yes"),OFFSET('Hygiene Data'!$H$7,0,10*ROW('Hygiene Data'!H26)),NA())</f>
        <v>#N/A</v>
      </c>
      <c r="BN32" s="100" t="e">
        <f ca="true">+IF(AND(ISNUMBER(OFFSET('Hygiene Data'!$H$9,0,10*ROW('Hygiene Data'!H26))),'Data Summary'!EC32="Yes"),OFFSET('Hygiene Data'!$H$9,0,10*ROW('Hygiene Data'!H26)),NA())</f>
        <v>#N/A</v>
      </c>
      <c r="BO32" s="100" t="e">
        <f ca="true">+IF(AND(ISNUMBER(OFFSET('Hygiene Data'!$I$5,0,10*ROW('Hygiene Data'!I26))),'Data Summary'!ED32="Yes"),OFFSET('Hygiene Data'!$I$5,0,10*ROW('Hygiene Data'!I26)),NA())</f>
        <v>#N/A</v>
      </c>
      <c r="BP32" s="100" t="e">
        <f ca="true">+IF(AND(ISNUMBER(OFFSET('Hygiene Data'!$I$7,0,10*ROW('Hygiene Data'!I26))),'Data Summary'!EE32="Yes"),OFFSET('Hygiene Data'!$I$7,0,10*ROW('Hygiene Data'!I26)),NA())</f>
        <v>#N/A</v>
      </c>
      <c r="BQ32" s="100" t="e">
        <f ca="true">+IF(AND(ISNUMBER(OFFSET('Hygiene Data'!$I$9,0,10*ROW('Hygiene Data'!I26))),'Data Summary'!EF32="Yes"),OFFSET('Hygiene Data'!$I$9,0,10*ROW('Hygiene Data'!I26)),NA())</f>
        <v>#N/A</v>
      </c>
    </row>
    <row xmlns:x14ac="http://schemas.microsoft.com/office/spreadsheetml/2009/9/ac" r="33" x14ac:dyDescent="0.2">
      <c r="A33" s="332" t="e">
        <f ca="true">+RIGHT('Data Summary'!A33,LEN('Data Summary'!A33)-9)</f>
        <v>#VALUE!</v>
      </c>
      <c r="B33" s="38" t="str">
        <f ca="true">+IF(ISTEXT('Data Summary'!B33),'Data Summary'!B33,"")</f>
        <v/>
      </c>
      <c r="C33" s="331" t="e">
        <f ca="true">+VALUE('Data Summary'!C33)</f>
        <v>#VALUE!</v>
      </c>
      <c r="D33" s="98" t="e">
        <f ca="true">+IF(AND(ISNUMBER(OFFSET('Water Data'!$D$4,0,10*ROW('Water Data'!D27))),'Data Summary'!BS33="Yes"),100-OFFSET('Water Data'!$D$4,0,10*ROW('Water Data'!D27)),NA())</f>
        <v>#N/A</v>
      </c>
      <c r="E33" s="98" t="e">
        <f ca="true">+IF(AND(ISNUMBER(OFFSET('Water Data'!$D$6,0,10*ROW('Water Data'!D27))),'Data Summary'!BT33="Yes"),OFFSET('Water Data'!$D$6,0,10*ROW('Water Data'!D27)),NA())</f>
        <v>#N/A</v>
      </c>
      <c r="F33" s="98" t="e">
        <f ca="true">+IF(AND(ISNUMBER(OFFSET('Water Data'!$D$9,0,10*ROW('Water Data'!D27))),'Data Summary'!BU33="Yes"),OFFSET('Water Data'!$D$9,0,10*ROW('Water Data'!D27)),NA())</f>
        <v>#N/A</v>
      </c>
      <c r="G33" s="98" t="e">
        <f ca="true">+IF(AND(ISNUMBER(OFFSET('Water Data'!$E$4,0,10*ROW('Water Data'!E27))),'Data Summary'!BV33="Yes"),100-OFFSET('Water Data'!$E$4,0,10*ROW('Water Data'!E27)),NA())</f>
        <v>#N/A</v>
      </c>
      <c r="H33" s="98" t="e">
        <f ca="true">+IF(AND(ISNUMBER(OFFSET('Water Data'!$E$6,0,10*ROW('Water Data'!E27))),'Data Summary'!BW33="Yes"),OFFSET('Water Data'!$E$6,0,10*ROW('Water Data'!E27)),NA())</f>
        <v>#N/A</v>
      </c>
      <c r="I33" s="98" t="e">
        <f ca="true">+IF(AND(ISNUMBER(OFFSET('Water Data'!$E$9,0,10*ROW('Water Data'!E27))),'Data Summary'!BX33="Yes"),OFFSET('Water Data'!$E$9,0,10*ROW('Water Data'!E27)),NA())</f>
        <v>#N/A</v>
      </c>
      <c r="J33" s="98" t="e">
        <f ca="true">+IF(AND(ISNUMBER(OFFSET('Water Data'!$F$4,0,10*ROW('Water Data'!F27))),'Data Summary'!BY33="Yes"),100-OFFSET('Water Data'!$F$4,0,10*ROW('Water Data'!F27)),NA())</f>
        <v>#N/A</v>
      </c>
      <c r="K33" s="98" t="e">
        <f ca="true">+IF(AND(ISNUMBER(OFFSET('Water Data'!$F$6,0,10*ROW('Water Data'!F27))),'Data Summary'!BZ33="Yes"),OFFSET('Water Data'!$F$6,0,10*ROW('Water Data'!F27)),NA())</f>
        <v>#N/A</v>
      </c>
      <c r="L33" s="98" t="e">
        <f ca="true">+IF(AND(ISNUMBER(OFFSET('Water Data'!$F$9,0,10*ROW('Water Data'!F27))),'Data Summary'!CA33="Yes"),OFFSET('Water Data'!$F$9,0,10*ROW('Water Data'!F27)),NA())</f>
        <v>#N/A</v>
      </c>
      <c r="M33" s="98" t="e">
        <f ca="true">+IF(AND(ISNUMBER(OFFSET('Water Data'!$G$4,0,10*ROW('Water Data'!G27))),'Data Summary'!CB33="Yes"),100-OFFSET('Water Data'!$G$4,0,10*ROW('Water Data'!G27)),NA())</f>
        <v>#N/A</v>
      </c>
      <c r="N33" s="98" t="e">
        <f ca="true">+IF(AND(ISNUMBER(OFFSET('Water Data'!$G$6,0,10*ROW('Water Data'!G27))),'Data Summary'!CC33="Yes"),OFFSET('Water Data'!$G$6,0,10*ROW('Water Data'!G27)),NA())</f>
        <v>#N/A</v>
      </c>
      <c r="O33" s="98" t="e">
        <f ca="true">+IF(AND(ISNUMBER(OFFSET('Water Data'!$G$9,0,10*ROW('Water Data'!G27))),'Data Summary'!CD33="Yes"),OFFSET('Water Data'!$G$9,0,10*ROW('Water Data'!G27)),NA())</f>
        <v>#N/A</v>
      </c>
      <c r="P33" s="98" t="e">
        <f ca="true">+IF(AND(ISNUMBER(OFFSET('Water Data'!$H$4,0,10*ROW('Water Data'!H27))),'Data Summary'!CE33="Yes"),100-OFFSET('Water Data'!$H$4,0,10*ROW('Water Data'!H27)),NA())</f>
        <v>#N/A</v>
      </c>
      <c r="Q33" s="98" t="e">
        <f ca="true">+IF(AND(ISNUMBER(OFFSET('Water Data'!$H$6,0,10*ROW('Water Data'!H27))),'Data Summary'!CF33="Yes"),OFFSET('Water Data'!$H$6,0,10*ROW('Water Data'!H27)),NA())</f>
        <v>#N/A</v>
      </c>
      <c r="R33" s="98" t="e">
        <f ca="true">+IF(AND(ISNUMBER(OFFSET('Water Data'!$H$9,0,10*ROW('Water Data'!H27))),'Data Summary'!CG33="Yes"),OFFSET('Water Data'!$H$9,0,10*ROW('Water Data'!H27)),NA())</f>
        <v>#N/A</v>
      </c>
      <c r="S33" s="98" t="e">
        <f ca="true">+IF(AND(ISNUMBER(OFFSET('Water Data'!$I$4,0,10*ROW('Water Data'!I27))),'Data Summary'!CH33="Yes"),100-OFFSET('Water Data'!$I$4,0,10*ROW('Water Data'!I27)),NA())</f>
        <v>#N/A</v>
      </c>
      <c r="T33" s="98" t="e">
        <f ca="true">+IF(AND(ISNUMBER(OFFSET('Water Data'!$I$6,0,10*ROW('Water Data'!I27))),'Data Summary'!CI33="Yes"),OFFSET('Water Data'!$I$6,0,10*ROW('Water Data'!I27)),NA())</f>
        <v>#N/A</v>
      </c>
      <c r="U33" s="98" t="e">
        <f ca="true">+IF(AND(ISNUMBER(OFFSET('Water Data'!$I$9,0,10*ROW('Water Data'!I27))),'Data Summary'!CJ33="Yes"),OFFSET('Water Data'!$I$9,0,10*ROW('Water Data'!I27)),NA())</f>
        <v>#N/A</v>
      </c>
      <c r="V33" s="99" t="e">
        <f ca="true">+IF(AND(ISNUMBER(OFFSET('Sanitation Data'!$D$4,0,10*ROW('Sanitation Data'!D27))),'Data Summary'!CK33="Yes"),100-OFFSET('Sanitation Data'!$D$4,0,10*ROW('Sanitation Data'!D27)),NA())</f>
        <v>#N/A</v>
      </c>
      <c r="W33" s="99" t="e">
        <f ca="true">+IF(AND(ISNUMBER(OFFSET('Sanitation Data'!$D$6,0,10*ROW('Sanitation Data'!D27))),'Data Summary'!CL33="Yes"),OFFSET('Sanitation Data'!$D$6,0,10*ROW('Sanitation Data'!D27)),NA())</f>
        <v>#N/A</v>
      </c>
      <c r="X33" s="99" t="e">
        <f ca="true">+IF(AND(ISNUMBER(OFFSET('Sanitation Data'!$D$10,0,10*ROW('Sanitation Data'!D27))),'Data Summary'!CM33="Yes"),OFFSET('Sanitation Data'!$D$10,0,10*ROW('Sanitation Data'!D27)),NA())</f>
        <v>#N/A</v>
      </c>
      <c r="Y33" s="99" t="e">
        <f ca="true">+IF(AND(ISNUMBER(OFFSET('Sanitation Data'!$D$11,0,10*ROW('Sanitation Data'!D27))),'Data Summary'!CN33="Yes"),OFFSET('Sanitation Data'!$D$11,0,10*ROW('Sanitation Data'!D27)),NA())</f>
        <v>#N/A</v>
      </c>
      <c r="Z33" s="99" t="e">
        <f ca="true">+IF(AND(ISNUMBER(OFFSET('Sanitation Data'!$D$12,0,10*ROW('Sanitation Data'!D27))),'Data Summary'!CO33="Yes"),OFFSET('Sanitation Data'!$D$12,0,10*ROW('Sanitation Data'!D27)),NA())</f>
        <v>#N/A</v>
      </c>
      <c r="AA33" s="99" t="e">
        <f ca="true">+IF(AND(ISNUMBER(OFFSET('Sanitation Data'!$E$4,0,10*ROW('Sanitation Data'!E27))),'Data Summary'!CP33="Yes"),100-OFFSET('Sanitation Data'!$E$4,0,10*ROW('Sanitation Data'!E27)),NA())</f>
        <v>#N/A</v>
      </c>
      <c r="AB33" s="99" t="e">
        <f ca="true">+IF(AND(ISNUMBER(OFFSET('Sanitation Data'!$E$6,0,10*ROW('Sanitation Data'!E27))),'Data Summary'!CQ33="Yes"),OFFSET('Sanitation Data'!$E$6,0,10*ROW('Sanitation Data'!E27)),NA())</f>
        <v>#N/A</v>
      </c>
      <c r="AC33" s="99" t="e">
        <f ca="true">+IF(AND(ISNUMBER(OFFSET('Sanitation Data'!$E$10,0,10*ROW('Sanitation Data'!E27))),'Data Summary'!CR33="Yes"),OFFSET('Sanitation Data'!$E$10,0,10*ROW('Sanitation Data'!E27)),NA())</f>
        <v>#N/A</v>
      </c>
      <c r="AD33" s="99" t="e">
        <f ca="true">+IF(AND(ISNUMBER(OFFSET('Sanitation Data'!$E$11,0,10*ROW('Sanitation Data'!E27))),'Data Summary'!CS33="Yes"),OFFSET('Sanitation Data'!$E$11,0,10*ROW('Sanitation Data'!E27)),NA())</f>
        <v>#N/A</v>
      </c>
      <c r="AE33" s="99" t="e">
        <f ca="true">+IF(AND(ISNUMBER(OFFSET('Sanitation Data'!$E$12,0,10*ROW('Sanitation Data'!E27))),'Data Summary'!CT33="Yes"),OFFSET('Sanitation Data'!$E$12,0,10*ROW('Sanitation Data'!E27)),NA())</f>
        <v>#N/A</v>
      </c>
      <c r="AF33" s="99" t="e">
        <f ca="true">+IF(AND(ISNUMBER(OFFSET('Sanitation Data'!$F$4,0,10*ROW('Sanitation Data'!F27))),'Data Summary'!CU33="Yes"),100-OFFSET('Sanitation Data'!$F$4,0,10*ROW('Sanitation Data'!F27)),NA())</f>
        <v>#N/A</v>
      </c>
      <c r="AG33" s="99" t="e">
        <f ca="true">+IF(AND(ISNUMBER(OFFSET('Sanitation Data'!$F$6,0,10*ROW('Sanitation Data'!F27))),'Data Summary'!CV33="Yes"),OFFSET('Sanitation Data'!$F$6,0,10*ROW('Sanitation Data'!F27)),NA())</f>
        <v>#N/A</v>
      </c>
      <c r="AH33" s="99" t="e">
        <f ca="true">+IF(AND(ISNUMBER(OFFSET('Sanitation Data'!$F$10,0,10*ROW('Sanitation Data'!F27))),'Data Summary'!CW33="Yes"),OFFSET('Sanitation Data'!$F$10,0,10*ROW('Sanitation Data'!F27)),NA())</f>
        <v>#N/A</v>
      </c>
      <c r="AI33" s="99" t="e">
        <f ca="true">+IF(AND(ISNUMBER(OFFSET('Sanitation Data'!$F$11,0,10*ROW('Sanitation Data'!F27))),'Data Summary'!CX33="Yes"),OFFSET('Sanitation Data'!$F$11,0,10*ROW('Sanitation Data'!F27)),NA())</f>
        <v>#N/A</v>
      </c>
      <c r="AJ33" s="99" t="e">
        <f ca="true">+IF(AND(ISNUMBER(OFFSET('Sanitation Data'!$F$12,0,10*ROW('Sanitation Data'!F27))),'Data Summary'!CY33="Yes"),OFFSET('Sanitation Data'!$F$12,0,10*ROW('Sanitation Data'!F27)),NA())</f>
        <v>#N/A</v>
      </c>
      <c r="AK33" s="99" t="e">
        <f ca="true">+IF(AND(ISNUMBER(OFFSET('Sanitation Data'!$G$4,0,10*ROW('Sanitation Data'!G27))),'Data Summary'!CZ33="Yes"),100-OFFSET('Sanitation Data'!$G$4,0,10*ROW('Sanitation Data'!G27)),NA())</f>
        <v>#N/A</v>
      </c>
      <c r="AL33" s="99" t="e">
        <f ca="true">+IF(AND(ISNUMBER(OFFSET('Sanitation Data'!$G$6,0,10*ROW('Sanitation Data'!G27))),'Data Summary'!DA33="Yes"),OFFSET('Sanitation Data'!$G$6,0,10*ROW('Sanitation Data'!G27)),NA())</f>
        <v>#N/A</v>
      </c>
      <c r="AM33" s="99" t="e">
        <f ca="true">+IF(AND(ISNUMBER(OFFSET('Sanitation Data'!$G$10,0,10*ROW('Sanitation Data'!G27))),'Data Summary'!DB33="Yes"),OFFSET('Sanitation Data'!$G$10,0,10*ROW('Sanitation Data'!G27)),NA())</f>
        <v>#N/A</v>
      </c>
      <c r="AN33" s="99" t="e">
        <f ca="true">+IF(AND(ISNUMBER(OFFSET('Sanitation Data'!$G$11,0,10*ROW('Sanitation Data'!G27))),'Data Summary'!DC33="Yes"),OFFSET('Sanitation Data'!$G$11,0,10*ROW('Sanitation Data'!G27)),NA())</f>
        <v>#N/A</v>
      </c>
      <c r="AO33" s="99" t="e">
        <f ca="true">+IF(AND(ISNUMBER(OFFSET('Sanitation Data'!$G$12,0,10*ROW('Sanitation Data'!G27))),'Data Summary'!DD33="Yes"),OFFSET('Sanitation Data'!$G$12,0,10*ROW('Sanitation Data'!G27)),NA())</f>
        <v>#N/A</v>
      </c>
      <c r="AP33" s="99" t="e">
        <f ca="true">+IF(AND(ISNUMBER(OFFSET('Sanitation Data'!$H$4,0,10*ROW('Sanitation Data'!H27))),'Data Summary'!DE33="Yes"),100-OFFSET('Sanitation Data'!$H$4,0,10*ROW('Sanitation Data'!H27)),NA())</f>
        <v>#N/A</v>
      </c>
      <c r="AQ33" s="99" t="e">
        <f ca="true">+IF(AND(ISNUMBER(OFFSET('Sanitation Data'!$H$6,0,10*ROW('Sanitation Data'!H27))),'Data Summary'!DF33="Yes"),OFFSET('Sanitation Data'!$H$6,0,10*ROW('Sanitation Data'!H27)),NA())</f>
        <v>#N/A</v>
      </c>
      <c r="AR33" s="99" t="e">
        <f ca="true">+IF(AND(ISNUMBER(OFFSET('Sanitation Data'!$H$10,0,10*ROW('Sanitation Data'!H27))),'Data Summary'!DG33="Yes"),OFFSET('Sanitation Data'!$H$10,0,10*ROW('Sanitation Data'!H27)),NA())</f>
        <v>#N/A</v>
      </c>
      <c r="AS33" s="99" t="e">
        <f ca="true">+IF(AND(ISNUMBER(OFFSET('Sanitation Data'!$H$11,0,10*ROW('Sanitation Data'!H27))),'Data Summary'!DH33="Yes"),OFFSET('Sanitation Data'!$H$11,0,10*ROW('Sanitation Data'!H27)),NA())</f>
        <v>#N/A</v>
      </c>
      <c r="AT33" s="99" t="e">
        <f ca="true">+IF(AND(ISNUMBER(OFFSET('Sanitation Data'!$H$12,0,10*ROW('Sanitation Data'!H27))),'Data Summary'!DI33="Yes"),OFFSET('Sanitation Data'!$H$12,0,10*ROW('Sanitation Data'!H27)),NA())</f>
        <v>#N/A</v>
      </c>
      <c r="AU33" s="99" t="e">
        <f ca="true">+IF(AND(ISNUMBER(OFFSET('Sanitation Data'!$I$4,0,10*ROW('Sanitation Data'!I27))),'Data Summary'!DJ33="Yes"),100-OFFSET('Sanitation Data'!$I$4,0,10*ROW('Sanitation Data'!I27)),NA())</f>
        <v>#N/A</v>
      </c>
      <c r="AV33" s="99" t="e">
        <f ca="true">+IF(AND(ISNUMBER(OFFSET('Sanitation Data'!$I$6,0,10*ROW('Sanitation Data'!I27))),'Data Summary'!DK33="Yes"),OFFSET('Sanitation Data'!$I$6,0,10*ROW('Sanitation Data'!I27)),NA())</f>
        <v>#N/A</v>
      </c>
      <c r="AW33" s="99" t="e">
        <f ca="true">+IF(AND(ISNUMBER(OFFSET('Sanitation Data'!$I$10,0,10*ROW('Sanitation Data'!I27))),'Data Summary'!DL33="Yes"),OFFSET('Sanitation Data'!$I$10,0,10*ROW('Sanitation Data'!I27)),NA())</f>
        <v>#N/A</v>
      </c>
      <c r="AX33" s="99" t="e">
        <f ca="true">+IF(AND(ISNUMBER(OFFSET('Sanitation Data'!$I$11,0,10*ROW('Sanitation Data'!I27))),'Data Summary'!DM33="Yes"),OFFSET('Sanitation Data'!$I$11,0,10*ROW('Sanitation Data'!I27)),NA())</f>
        <v>#N/A</v>
      </c>
      <c r="AY33" s="99" t="e">
        <f ca="true">+IF(AND(ISNUMBER(OFFSET('Sanitation Data'!$I$12,0,10*ROW('Sanitation Data'!I27))),'Data Summary'!DN33="Yes"),OFFSET('Sanitation Data'!$I$12,0,10*ROW('Sanitation Data'!I27)),NA())</f>
        <v>#N/A</v>
      </c>
      <c r="AZ33" s="100" t="e">
        <f ca="true">+IF(AND(ISNUMBER(OFFSET('Hygiene Data'!$D$5,0,10*ROW('Hygiene Data'!D27))),'Data Summary'!DO33="Yes"),OFFSET('Hygiene Data'!$D$5,0,10*ROW('Hygiene Data'!D27)),NA())</f>
        <v>#N/A</v>
      </c>
      <c r="BA33" s="100" t="e">
        <f ca="true">+IF(AND(ISNUMBER(OFFSET('Hygiene Data'!$D$7,0,10*ROW('Hygiene Data'!D27))),'Data Summary'!DP33="Yes"),OFFSET('Hygiene Data'!$D$7,0,10*ROW('Hygiene Data'!D27)),NA())</f>
        <v>#N/A</v>
      </c>
      <c r="BB33" s="100" t="e">
        <f ca="true">+IF(AND(ISNUMBER(OFFSET('Hygiene Data'!$D$9,0,10*ROW('Hygiene Data'!D27))),'Data Summary'!DQ33="Yes"),OFFSET('Hygiene Data'!$D$9,0,10*ROW('Hygiene Data'!D27)),NA())</f>
        <v>#N/A</v>
      </c>
      <c r="BC33" s="100" t="e">
        <f ca="true">+IF(AND(ISNUMBER(OFFSET('Hygiene Data'!$E$5,0,10*ROW('Hygiene Data'!E27))),'Data Summary'!DR33="Yes"),OFFSET('Hygiene Data'!$E$5,0,10*ROW('Hygiene Data'!E27)),NA())</f>
        <v>#N/A</v>
      </c>
      <c r="BD33" s="100" t="e">
        <f ca="true">+IF(AND(ISNUMBER(OFFSET('Hygiene Data'!$E$7,0,10*ROW('Hygiene Data'!E27))),'Data Summary'!DS33="Yes"),OFFSET('Hygiene Data'!$E$7,0,10*ROW('Hygiene Data'!E27)),NA())</f>
        <v>#N/A</v>
      </c>
      <c r="BE33" s="100" t="e">
        <f ca="true">+IF(AND(ISNUMBER(OFFSET('Hygiene Data'!$E$9,0,10*ROW('Hygiene Data'!E27))),'Data Summary'!DT33="Yes"),OFFSET('Hygiene Data'!$E$9,0,10*ROW('Hygiene Data'!E27)),NA())</f>
        <v>#N/A</v>
      </c>
      <c r="BF33" s="100" t="e">
        <f ca="true">+IF(AND(ISNUMBER(OFFSET('Hygiene Data'!$F$5,0,10*ROW('Hygiene Data'!F27))),'Data Summary'!DU33="Yes"),OFFSET('Hygiene Data'!$F$5,0,10*ROW('Hygiene Data'!F27)),NA())</f>
        <v>#N/A</v>
      </c>
      <c r="BG33" s="100" t="e">
        <f ca="true">+IF(AND(ISNUMBER(OFFSET('Hygiene Data'!$F$7,0,10*ROW('Hygiene Data'!F27))),'Data Summary'!DV33="Yes"),OFFSET('Hygiene Data'!$F$7,0,10*ROW('Hygiene Data'!F27)),NA())</f>
        <v>#N/A</v>
      </c>
      <c r="BH33" s="100" t="e">
        <f ca="true">+IF(AND(ISNUMBER(OFFSET('Hygiene Data'!$F$9,0,10*ROW('Hygiene Data'!F27))),'Data Summary'!DW33="Yes"),OFFSET('Hygiene Data'!$F$9,0,10*ROW('Hygiene Data'!F27)),NA())</f>
        <v>#N/A</v>
      </c>
      <c r="BI33" s="100" t="e">
        <f ca="true">+IF(AND(ISNUMBER(OFFSET('Hygiene Data'!$G$5,0,10*ROW('Hygiene Data'!G27))),'Data Summary'!DX33="Yes"),OFFSET('Hygiene Data'!$G$5,0,10*ROW('Hygiene Data'!G27)),NA())</f>
        <v>#N/A</v>
      </c>
      <c r="BJ33" s="100" t="e">
        <f ca="true">+IF(AND(ISNUMBER(OFFSET('Hygiene Data'!$G$7,0,10*ROW('Hygiene Data'!G27))),'Data Summary'!DY33="Yes"),OFFSET('Hygiene Data'!$G$7,0,10*ROW('Hygiene Data'!G27)),NA())</f>
        <v>#N/A</v>
      </c>
      <c r="BK33" s="100" t="e">
        <f ca="true">+IF(AND(ISNUMBER(OFFSET('Hygiene Data'!$G$9,0,10*ROW('Hygiene Data'!G27))),'Data Summary'!DZ33="Yes"),OFFSET('Hygiene Data'!$G$9,0,10*ROW('Hygiene Data'!G27)),NA())</f>
        <v>#N/A</v>
      </c>
      <c r="BL33" s="100" t="e">
        <f ca="true">+IF(AND(ISNUMBER(OFFSET('Hygiene Data'!$H$5,0,10*ROW('Hygiene Data'!H27))),'Data Summary'!EA33="Yes"),OFFSET('Hygiene Data'!$H$5,0,10*ROW('Hygiene Data'!H27)),NA())</f>
        <v>#N/A</v>
      </c>
      <c r="BM33" s="100" t="e">
        <f ca="true">+IF(AND(ISNUMBER(OFFSET('Hygiene Data'!$H$7,0,10*ROW('Hygiene Data'!H27))),'Data Summary'!EB33="Yes"),OFFSET('Hygiene Data'!$H$7,0,10*ROW('Hygiene Data'!H27)),NA())</f>
        <v>#N/A</v>
      </c>
      <c r="BN33" s="100" t="e">
        <f ca="true">+IF(AND(ISNUMBER(OFFSET('Hygiene Data'!$H$9,0,10*ROW('Hygiene Data'!H27))),'Data Summary'!EC33="Yes"),OFFSET('Hygiene Data'!$H$9,0,10*ROW('Hygiene Data'!H27)),NA())</f>
        <v>#N/A</v>
      </c>
      <c r="BO33" s="100" t="e">
        <f ca="true">+IF(AND(ISNUMBER(OFFSET('Hygiene Data'!$I$5,0,10*ROW('Hygiene Data'!I27))),'Data Summary'!ED33="Yes"),OFFSET('Hygiene Data'!$I$5,0,10*ROW('Hygiene Data'!I27)),NA())</f>
        <v>#N/A</v>
      </c>
      <c r="BP33" s="100" t="e">
        <f ca="true">+IF(AND(ISNUMBER(OFFSET('Hygiene Data'!$I$7,0,10*ROW('Hygiene Data'!I27))),'Data Summary'!EE33="Yes"),OFFSET('Hygiene Data'!$I$7,0,10*ROW('Hygiene Data'!I27)),NA())</f>
        <v>#N/A</v>
      </c>
      <c r="BQ33" s="100" t="e">
        <f ca="true">+IF(AND(ISNUMBER(OFFSET('Hygiene Data'!$I$9,0,10*ROW('Hygiene Data'!I27))),'Data Summary'!EF33="Yes"),OFFSET('Hygiene Data'!$I$9,0,10*ROW('Hygiene Data'!I27)),NA())</f>
        <v>#N/A</v>
      </c>
    </row>
    <row xmlns:x14ac="http://schemas.microsoft.com/office/spreadsheetml/2009/9/ac" r="34" x14ac:dyDescent="0.2">
      <c r="A34" s="332" t="e">
        <f ca="true">+RIGHT('Data Summary'!A34,LEN('Data Summary'!A34)-9)</f>
        <v>#VALUE!</v>
      </c>
      <c r="B34" s="38" t="str">
        <f ca="true">+IF(ISTEXT('Data Summary'!B34),'Data Summary'!B34,"")</f>
        <v/>
      </c>
      <c r="C34" s="331" t="e">
        <f ca="true">+VALUE('Data Summary'!C34)</f>
        <v>#VALUE!</v>
      </c>
      <c r="D34" s="98" t="e">
        <f ca="true">+IF(AND(ISNUMBER(OFFSET('Water Data'!$D$4,0,10*ROW('Water Data'!D28))),'Data Summary'!BS34="Yes"),100-OFFSET('Water Data'!$D$4,0,10*ROW('Water Data'!D28)),NA())</f>
        <v>#N/A</v>
      </c>
      <c r="E34" s="98" t="e">
        <f ca="true">+IF(AND(ISNUMBER(OFFSET('Water Data'!$D$6,0,10*ROW('Water Data'!D28))),'Data Summary'!BT34="Yes"),OFFSET('Water Data'!$D$6,0,10*ROW('Water Data'!D28)),NA())</f>
        <v>#N/A</v>
      </c>
      <c r="F34" s="98" t="e">
        <f ca="true">+IF(AND(ISNUMBER(OFFSET('Water Data'!$D$9,0,10*ROW('Water Data'!D28))),'Data Summary'!BU34="Yes"),OFFSET('Water Data'!$D$9,0,10*ROW('Water Data'!D28)),NA())</f>
        <v>#N/A</v>
      </c>
      <c r="G34" s="98" t="e">
        <f ca="true">+IF(AND(ISNUMBER(OFFSET('Water Data'!$E$4,0,10*ROW('Water Data'!E28))),'Data Summary'!BV34="Yes"),100-OFFSET('Water Data'!$E$4,0,10*ROW('Water Data'!E28)),NA())</f>
        <v>#N/A</v>
      </c>
      <c r="H34" s="98" t="e">
        <f ca="true">+IF(AND(ISNUMBER(OFFSET('Water Data'!$E$6,0,10*ROW('Water Data'!E28))),'Data Summary'!BW34="Yes"),OFFSET('Water Data'!$E$6,0,10*ROW('Water Data'!E28)),NA())</f>
        <v>#N/A</v>
      </c>
      <c r="I34" s="98" t="e">
        <f ca="true">+IF(AND(ISNUMBER(OFFSET('Water Data'!$E$9,0,10*ROW('Water Data'!E28))),'Data Summary'!BX34="Yes"),OFFSET('Water Data'!$E$9,0,10*ROW('Water Data'!E28)),NA())</f>
        <v>#N/A</v>
      </c>
      <c r="J34" s="98" t="e">
        <f ca="true">+IF(AND(ISNUMBER(OFFSET('Water Data'!$F$4,0,10*ROW('Water Data'!F28))),'Data Summary'!BY34="Yes"),100-OFFSET('Water Data'!$F$4,0,10*ROW('Water Data'!F28)),NA())</f>
        <v>#N/A</v>
      </c>
      <c r="K34" s="98" t="e">
        <f ca="true">+IF(AND(ISNUMBER(OFFSET('Water Data'!$F$6,0,10*ROW('Water Data'!F28))),'Data Summary'!BZ34="Yes"),OFFSET('Water Data'!$F$6,0,10*ROW('Water Data'!F28)),NA())</f>
        <v>#N/A</v>
      </c>
      <c r="L34" s="98" t="e">
        <f ca="true">+IF(AND(ISNUMBER(OFFSET('Water Data'!$F$9,0,10*ROW('Water Data'!F28))),'Data Summary'!CA34="Yes"),OFFSET('Water Data'!$F$9,0,10*ROW('Water Data'!F28)),NA())</f>
        <v>#N/A</v>
      </c>
      <c r="M34" s="98" t="e">
        <f ca="true">+IF(AND(ISNUMBER(OFFSET('Water Data'!$G$4,0,10*ROW('Water Data'!G28))),'Data Summary'!CB34="Yes"),100-OFFSET('Water Data'!$G$4,0,10*ROW('Water Data'!G28)),NA())</f>
        <v>#N/A</v>
      </c>
      <c r="N34" s="98" t="e">
        <f ca="true">+IF(AND(ISNUMBER(OFFSET('Water Data'!$G$6,0,10*ROW('Water Data'!G28))),'Data Summary'!CC34="Yes"),OFFSET('Water Data'!$G$6,0,10*ROW('Water Data'!G28)),NA())</f>
        <v>#N/A</v>
      </c>
      <c r="O34" s="98" t="e">
        <f ca="true">+IF(AND(ISNUMBER(OFFSET('Water Data'!$G$9,0,10*ROW('Water Data'!G28))),'Data Summary'!CD34="Yes"),OFFSET('Water Data'!$G$9,0,10*ROW('Water Data'!G28)),NA())</f>
        <v>#N/A</v>
      </c>
      <c r="P34" s="98" t="e">
        <f ca="true">+IF(AND(ISNUMBER(OFFSET('Water Data'!$H$4,0,10*ROW('Water Data'!H28))),'Data Summary'!CE34="Yes"),100-OFFSET('Water Data'!$H$4,0,10*ROW('Water Data'!H28)),NA())</f>
        <v>#N/A</v>
      </c>
      <c r="Q34" s="98" t="e">
        <f ca="true">+IF(AND(ISNUMBER(OFFSET('Water Data'!$H$6,0,10*ROW('Water Data'!H28))),'Data Summary'!CF34="Yes"),OFFSET('Water Data'!$H$6,0,10*ROW('Water Data'!H28)),NA())</f>
        <v>#N/A</v>
      </c>
      <c r="R34" s="98" t="e">
        <f ca="true">+IF(AND(ISNUMBER(OFFSET('Water Data'!$H$9,0,10*ROW('Water Data'!H28))),'Data Summary'!CG34="Yes"),OFFSET('Water Data'!$H$9,0,10*ROW('Water Data'!H28)),NA())</f>
        <v>#N/A</v>
      </c>
      <c r="S34" s="98" t="e">
        <f ca="true">+IF(AND(ISNUMBER(OFFSET('Water Data'!$I$4,0,10*ROW('Water Data'!I28))),'Data Summary'!CH34="Yes"),100-OFFSET('Water Data'!$I$4,0,10*ROW('Water Data'!I28)),NA())</f>
        <v>#N/A</v>
      </c>
      <c r="T34" s="98" t="e">
        <f ca="true">+IF(AND(ISNUMBER(OFFSET('Water Data'!$I$6,0,10*ROW('Water Data'!I28))),'Data Summary'!CI34="Yes"),OFFSET('Water Data'!$I$6,0,10*ROW('Water Data'!I28)),NA())</f>
        <v>#N/A</v>
      </c>
      <c r="U34" s="98" t="e">
        <f ca="true">+IF(AND(ISNUMBER(OFFSET('Water Data'!$I$9,0,10*ROW('Water Data'!I28))),'Data Summary'!CJ34="Yes"),OFFSET('Water Data'!$I$9,0,10*ROW('Water Data'!I28)),NA())</f>
        <v>#N/A</v>
      </c>
      <c r="V34" s="99" t="e">
        <f ca="true">+IF(AND(ISNUMBER(OFFSET('Sanitation Data'!$D$4,0,10*ROW('Sanitation Data'!D28))),'Data Summary'!CK34="Yes"),100-OFFSET('Sanitation Data'!$D$4,0,10*ROW('Sanitation Data'!D28)),NA())</f>
        <v>#N/A</v>
      </c>
      <c r="W34" s="99" t="e">
        <f ca="true">+IF(AND(ISNUMBER(OFFSET('Sanitation Data'!$D$6,0,10*ROW('Sanitation Data'!D28))),'Data Summary'!CL34="Yes"),OFFSET('Sanitation Data'!$D$6,0,10*ROW('Sanitation Data'!D28)),NA())</f>
        <v>#N/A</v>
      </c>
      <c r="X34" s="99" t="e">
        <f ca="true">+IF(AND(ISNUMBER(OFFSET('Sanitation Data'!$D$10,0,10*ROW('Sanitation Data'!D28))),'Data Summary'!CM34="Yes"),OFFSET('Sanitation Data'!$D$10,0,10*ROW('Sanitation Data'!D28)),NA())</f>
        <v>#N/A</v>
      </c>
      <c r="Y34" s="99" t="e">
        <f ca="true">+IF(AND(ISNUMBER(OFFSET('Sanitation Data'!$D$11,0,10*ROW('Sanitation Data'!D28))),'Data Summary'!CN34="Yes"),OFFSET('Sanitation Data'!$D$11,0,10*ROW('Sanitation Data'!D28)),NA())</f>
        <v>#N/A</v>
      </c>
      <c r="Z34" s="99" t="e">
        <f ca="true">+IF(AND(ISNUMBER(OFFSET('Sanitation Data'!$D$12,0,10*ROW('Sanitation Data'!D28))),'Data Summary'!CO34="Yes"),OFFSET('Sanitation Data'!$D$12,0,10*ROW('Sanitation Data'!D28)),NA())</f>
        <v>#N/A</v>
      </c>
      <c r="AA34" s="99" t="e">
        <f ca="true">+IF(AND(ISNUMBER(OFFSET('Sanitation Data'!$E$4,0,10*ROW('Sanitation Data'!E28))),'Data Summary'!CP34="Yes"),100-OFFSET('Sanitation Data'!$E$4,0,10*ROW('Sanitation Data'!E28)),NA())</f>
        <v>#N/A</v>
      </c>
      <c r="AB34" s="99" t="e">
        <f ca="true">+IF(AND(ISNUMBER(OFFSET('Sanitation Data'!$E$6,0,10*ROW('Sanitation Data'!E28))),'Data Summary'!CQ34="Yes"),OFFSET('Sanitation Data'!$E$6,0,10*ROW('Sanitation Data'!E28)),NA())</f>
        <v>#N/A</v>
      </c>
      <c r="AC34" s="99" t="e">
        <f ca="true">+IF(AND(ISNUMBER(OFFSET('Sanitation Data'!$E$10,0,10*ROW('Sanitation Data'!E28))),'Data Summary'!CR34="Yes"),OFFSET('Sanitation Data'!$E$10,0,10*ROW('Sanitation Data'!E28)),NA())</f>
        <v>#N/A</v>
      </c>
      <c r="AD34" s="99" t="e">
        <f ca="true">+IF(AND(ISNUMBER(OFFSET('Sanitation Data'!$E$11,0,10*ROW('Sanitation Data'!E28))),'Data Summary'!CS34="Yes"),OFFSET('Sanitation Data'!$E$11,0,10*ROW('Sanitation Data'!E28)),NA())</f>
        <v>#N/A</v>
      </c>
      <c r="AE34" s="99" t="e">
        <f ca="true">+IF(AND(ISNUMBER(OFFSET('Sanitation Data'!$E$12,0,10*ROW('Sanitation Data'!E28))),'Data Summary'!CT34="Yes"),OFFSET('Sanitation Data'!$E$12,0,10*ROW('Sanitation Data'!E28)),NA())</f>
        <v>#N/A</v>
      </c>
      <c r="AF34" s="99" t="e">
        <f ca="true">+IF(AND(ISNUMBER(OFFSET('Sanitation Data'!$F$4,0,10*ROW('Sanitation Data'!F28))),'Data Summary'!CU34="Yes"),100-OFFSET('Sanitation Data'!$F$4,0,10*ROW('Sanitation Data'!F28)),NA())</f>
        <v>#N/A</v>
      </c>
      <c r="AG34" s="99" t="e">
        <f ca="true">+IF(AND(ISNUMBER(OFFSET('Sanitation Data'!$F$6,0,10*ROW('Sanitation Data'!F28))),'Data Summary'!CV34="Yes"),OFFSET('Sanitation Data'!$F$6,0,10*ROW('Sanitation Data'!F28)),NA())</f>
        <v>#N/A</v>
      </c>
      <c r="AH34" s="99" t="e">
        <f ca="true">+IF(AND(ISNUMBER(OFFSET('Sanitation Data'!$F$10,0,10*ROW('Sanitation Data'!F28))),'Data Summary'!CW34="Yes"),OFFSET('Sanitation Data'!$F$10,0,10*ROW('Sanitation Data'!F28)),NA())</f>
        <v>#N/A</v>
      </c>
      <c r="AI34" s="99" t="e">
        <f ca="true">+IF(AND(ISNUMBER(OFFSET('Sanitation Data'!$F$11,0,10*ROW('Sanitation Data'!F28))),'Data Summary'!CX34="Yes"),OFFSET('Sanitation Data'!$F$11,0,10*ROW('Sanitation Data'!F28)),NA())</f>
        <v>#N/A</v>
      </c>
      <c r="AJ34" s="99" t="e">
        <f ca="true">+IF(AND(ISNUMBER(OFFSET('Sanitation Data'!$F$12,0,10*ROW('Sanitation Data'!F28))),'Data Summary'!CY34="Yes"),OFFSET('Sanitation Data'!$F$12,0,10*ROW('Sanitation Data'!F28)),NA())</f>
        <v>#N/A</v>
      </c>
      <c r="AK34" s="99" t="e">
        <f ca="true">+IF(AND(ISNUMBER(OFFSET('Sanitation Data'!$G$4,0,10*ROW('Sanitation Data'!G28))),'Data Summary'!CZ34="Yes"),100-OFFSET('Sanitation Data'!$G$4,0,10*ROW('Sanitation Data'!G28)),NA())</f>
        <v>#N/A</v>
      </c>
      <c r="AL34" s="99" t="e">
        <f ca="true">+IF(AND(ISNUMBER(OFFSET('Sanitation Data'!$G$6,0,10*ROW('Sanitation Data'!G28))),'Data Summary'!DA34="Yes"),OFFSET('Sanitation Data'!$G$6,0,10*ROW('Sanitation Data'!G28)),NA())</f>
        <v>#N/A</v>
      </c>
      <c r="AM34" s="99" t="e">
        <f ca="true">+IF(AND(ISNUMBER(OFFSET('Sanitation Data'!$G$10,0,10*ROW('Sanitation Data'!G28))),'Data Summary'!DB34="Yes"),OFFSET('Sanitation Data'!$G$10,0,10*ROW('Sanitation Data'!G28)),NA())</f>
        <v>#N/A</v>
      </c>
      <c r="AN34" s="99" t="e">
        <f ca="true">+IF(AND(ISNUMBER(OFFSET('Sanitation Data'!$G$11,0,10*ROW('Sanitation Data'!G28))),'Data Summary'!DC34="Yes"),OFFSET('Sanitation Data'!$G$11,0,10*ROW('Sanitation Data'!G28)),NA())</f>
        <v>#N/A</v>
      </c>
      <c r="AO34" s="99" t="e">
        <f ca="true">+IF(AND(ISNUMBER(OFFSET('Sanitation Data'!$G$12,0,10*ROW('Sanitation Data'!G28))),'Data Summary'!DD34="Yes"),OFFSET('Sanitation Data'!$G$12,0,10*ROW('Sanitation Data'!G28)),NA())</f>
        <v>#N/A</v>
      </c>
      <c r="AP34" s="99" t="e">
        <f ca="true">+IF(AND(ISNUMBER(OFFSET('Sanitation Data'!$H$4,0,10*ROW('Sanitation Data'!H28))),'Data Summary'!DE34="Yes"),100-OFFSET('Sanitation Data'!$H$4,0,10*ROW('Sanitation Data'!H28)),NA())</f>
        <v>#N/A</v>
      </c>
      <c r="AQ34" s="99" t="e">
        <f ca="true">+IF(AND(ISNUMBER(OFFSET('Sanitation Data'!$H$6,0,10*ROW('Sanitation Data'!H28))),'Data Summary'!DF34="Yes"),OFFSET('Sanitation Data'!$H$6,0,10*ROW('Sanitation Data'!H28)),NA())</f>
        <v>#N/A</v>
      </c>
      <c r="AR34" s="99" t="e">
        <f ca="true">+IF(AND(ISNUMBER(OFFSET('Sanitation Data'!$H$10,0,10*ROW('Sanitation Data'!H28))),'Data Summary'!DG34="Yes"),OFFSET('Sanitation Data'!$H$10,0,10*ROW('Sanitation Data'!H28)),NA())</f>
        <v>#N/A</v>
      </c>
      <c r="AS34" s="99" t="e">
        <f ca="true">+IF(AND(ISNUMBER(OFFSET('Sanitation Data'!$H$11,0,10*ROW('Sanitation Data'!H28))),'Data Summary'!DH34="Yes"),OFFSET('Sanitation Data'!$H$11,0,10*ROW('Sanitation Data'!H28)),NA())</f>
        <v>#N/A</v>
      </c>
      <c r="AT34" s="99" t="e">
        <f ca="true">+IF(AND(ISNUMBER(OFFSET('Sanitation Data'!$H$12,0,10*ROW('Sanitation Data'!H28))),'Data Summary'!DI34="Yes"),OFFSET('Sanitation Data'!$H$12,0,10*ROW('Sanitation Data'!H28)),NA())</f>
        <v>#N/A</v>
      </c>
      <c r="AU34" s="99" t="e">
        <f ca="true">+IF(AND(ISNUMBER(OFFSET('Sanitation Data'!$I$4,0,10*ROW('Sanitation Data'!I28))),'Data Summary'!DJ34="Yes"),100-OFFSET('Sanitation Data'!$I$4,0,10*ROW('Sanitation Data'!I28)),NA())</f>
        <v>#N/A</v>
      </c>
      <c r="AV34" s="99" t="e">
        <f ca="true">+IF(AND(ISNUMBER(OFFSET('Sanitation Data'!$I$6,0,10*ROW('Sanitation Data'!I28))),'Data Summary'!DK34="Yes"),OFFSET('Sanitation Data'!$I$6,0,10*ROW('Sanitation Data'!I28)),NA())</f>
        <v>#N/A</v>
      </c>
      <c r="AW34" s="99" t="e">
        <f ca="true">+IF(AND(ISNUMBER(OFFSET('Sanitation Data'!$I$10,0,10*ROW('Sanitation Data'!I28))),'Data Summary'!DL34="Yes"),OFFSET('Sanitation Data'!$I$10,0,10*ROW('Sanitation Data'!I28)),NA())</f>
        <v>#N/A</v>
      </c>
      <c r="AX34" s="99" t="e">
        <f ca="true">+IF(AND(ISNUMBER(OFFSET('Sanitation Data'!$I$11,0,10*ROW('Sanitation Data'!I28))),'Data Summary'!DM34="Yes"),OFFSET('Sanitation Data'!$I$11,0,10*ROW('Sanitation Data'!I28)),NA())</f>
        <v>#N/A</v>
      </c>
      <c r="AY34" s="99" t="e">
        <f ca="true">+IF(AND(ISNUMBER(OFFSET('Sanitation Data'!$I$12,0,10*ROW('Sanitation Data'!I28))),'Data Summary'!DN34="Yes"),OFFSET('Sanitation Data'!$I$12,0,10*ROW('Sanitation Data'!I28)),NA())</f>
        <v>#N/A</v>
      </c>
      <c r="AZ34" s="100" t="e">
        <f ca="true">+IF(AND(ISNUMBER(OFFSET('Hygiene Data'!$D$5,0,10*ROW('Hygiene Data'!D28))),'Data Summary'!DO34="Yes"),OFFSET('Hygiene Data'!$D$5,0,10*ROW('Hygiene Data'!D28)),NA())</f>
        <v>#N/A</v>
      </c>
      <c r="BA34" s="100" t="e">
        <f ca="true">+IF(AND(ISNUMBER(OFFSET('Hygiene Data'!$D$7,0,10*ROW('Hygiene Data'!D28))),'Data Summary'!DP34="Yes"),OFFSET('Hygiene Data'!$D$7,0,10*ROW('Hygiene Data'!D28)),NA())</f>
        <v>#N/A</v>
      </c>
      <c r="BB34" s="100" t="e">
        <f ca="true">+IF(AND(ISNUMBER(OFFSET('Hygiene Data'!$D$9,0,10*ROW('Hygiene Data'!D28))),'Data Summary'!DQ34="Yes"),OFFSET('Hygiene Data'!$D$9,0,10*ROW('Hygiene Data'!D28)),NA())</f>
        <v>#N/A</v>
      </c>
      <c r="BC34" s="100" t="e">
        <f ca="true">+IF(AND(ISNUMBER(OFFSET('Hygiene Data'!$E$5,0,10*ROW('Hygiene Data'!E28))),'Data Summary'!DR34="Yes"),OFFSET('Hygiene Data'!$E$5,0,10*ROW('Hygiene Data'!E28)),NA())</f>
        <v>#N/A</v>
      </c>
      <c r="BD34" s="100" t="e">
        <f ca="true">+IF(AND(ISNUMBER(OFFSET('Hygiene Data'!$E$7,0,10*ROW('Hygiene Data'!E28))),'Data Summary'!DS34="Yes"),OFFSET('Hygiene Data'!$E$7,0,10*ROW('Hygiene Data'!E28)),NA())</f>
        <v>#N/A</v>
      </c>
      <c r="BE34" s="100" t="e">
        <f ca="true">+IF(AND(ISNUMBER(OFFSET('Hygiene Data'!$E$9,0,10*ROW('Hygiene Data'!E28))),'Data Summary'!DT34="Yes"),OFFSET('Hygiene Data'!$E$9,0,10*ROW('Hygiene Data'!E28)),NA())</f>
        <v>#N/A</v>
      </c>
      <c r="BF34" s="100" t="e">
        <f ca="true">+IF(AND(ISNUMBER(OFFSET('Hygiene Data'!$F$5,0,10*ROW('Hygiene Data'!F28))),'Data Summary'!DU34="Yes"),OFFSET('Hygiene Data'!$F$5,0,10*ROW('Hygiene Data'!F28)),NA())</f>
        <v>#N/A</v>
      </c>
      <c r="BG34" s="100" t="e">
        <f ca="true">+IF(AND(ISNUMBER(OFFSET('Hygiene Data'!$F$7,0,10*ROW('Hygiene Data'!F28))),'Data Summary'!DV34="Yes"),OFFSET('Hygiene Data'!$F$7,0,10*ROW('Hygiene Data'!F28)),NA())</f>
        <v>#N/A</v>
      </c>
      <c r="BH34" s="100" t="e">
        <f ca="true">+IF(AND(ISNUMBER(OFFSET('Hygiene Data'!$F$9,0,10*ROW('Hygiene Data'!F28))),'Data Summary'!DW34="Yes"),OFFSET('Hygiene Data'!$F$9,0,10*ROW('Hygiene Data'!F28)),NA())</f>
        <v>#N/A</v>
      </c>
      <c r="BI34" s="100" t="e">
        <f ca="true">+IF(AND(ISNUMBER(OFFSET('Hygiene Data'!$G$5,0,10*ROW('Hygiene Data'!G28))),'Data Summary'!DX34="Yes"),OFFSET('Hygiene Data'!$G$5,0,10*ROW('Hygiene Data'!G28)),NA())</f>
        <v>#N/A</v>
      </c>
      <c r="BJ34" s="100" t="e">
        <f ca="true">+IF(AND(ISNUMBER(OFFSET('Hygiene Data'!$G$7,0,10*ROW('Hygiene Data'!G28))),'Data Summary'!DY34="Yes"),OFFSET('Hygiene Data'!$G$7,0,10*ROW('Hygiene Data'!G28)),NA())</f>
        <v>#N/A</v>
      </c>
      <c r="BK34" s="100" t="e">
        <f ca="true">+IF(AND(ISNUMBER(OFFSET('Hygiene Data'!$G$9,0,10*ROW('Hygiene Data'!G28))),'Data Summary'!DZ34="Yes"),OFFSET('Hygiene Data'!$G$9,0,10*ROW('Hygiene Data'!G28)),NA())</f>
        <v>#N/A</v>
      </c>
      <c r="BL34" s="100" t="e">
        <f ca="true">+IF(AND(ISNUMBER(OFFSET('Hygiene Data'!$H$5,0,10*ROW('Hygiene Data'!H28))),'Data Summary'!EA34="Yes"),OFFSET('Hygiene Data'!$H$5,0,10*ROW('Hygiene Data'!H28)),NA())</f>
        <v>#N/A</v>
      </c>
      <c r="BM34" s="100" t="e">
        <f ca="true">+IF(AND(ISNUMBER(OFFSET('Hygiene Data'!$H$7,0,10*ROW('Hygiene Data'!H28))),'Data Summary'!EB34="Yes"),OFFSET('Hygiene Data'!$H$7,0,10*ROW('Hygiene Data'!H28)),NA())</f>
        <v>#N/A</v>
      </c>
      <c r="BN34" s="100" t="e">
        <f ca="true">+IF(AND(ISNUMBER(OFFSET('Hygiene Data'!$H$9,0,10*ROW('Hygiene Data'!H28))),'Data Summary'!EC34="Yes"),OFFSET('Hygiene Data'!$H$9,0,10*ROW('Hygiene Data'!H28)),NA())</f>
        <v>#N/A</v>
      </c>
      <c r="BO34" s="100" t="e">
        <f ca="true">+IF(AND(ISNUMBER(OFFSET('Hygiene Data'!$I$5,0,10*ROW('Hygiene Data'!I28))),'Data Summary'!ED34="Yes"),OFFSET('Hygiene Data'!$I$5,0,10*ROW('Hygiene Data'!I28)),NA())</f>
        <v>#N/A</v>
      </c>
      <c r="BP34" s="100" t="e">
        <f ca="true">+IF(AND(ISNUMBER(OFFSET('Hygiene Data'!$I$7,0,10*ROW('Hygiene Data'!I28))),'Data Summary'!EE34="Yes"),OFFSET('Hygiene Data'!$I$7,0,10*ROW('Hygiene Data'!I28)),NA())</f>
        <v>#N/A</v>
      </c>
      <c r="BQ34" s="100" t="e">
        <f ca="true">+IF(AND(ISNUMBER(OFFSET('Hygiene Data'!$I$9,0,10*ROW('Hygiene Data'!I28))),'Data Summary'!EF34="Yes"),OFFSET('Hygiene Data'!$I$9,0,10*ROW('Hygiene Data'!I28)),NA())</f>
        <v>#N/A</v>
      </c>
    </row>
    <row xmlns:x14ac="http://schemas.microsoft.com/office/spreadsheetml/2009/9/ac" r="35" x14ac:dyDescent="0.2">
      <c r="A35" s="332" t="e">
        <f ca="true">+RIGHT('Data Summary'!A35,LEN('Data Summary'!A35)-9)</f>
        <v>#VALUE!</v>
      </c>
      <c r="B35" s="38" t="str">
        <f ca="true">+IF(ISTEXT('Data Summary'!B35),'Data Summary'!B35,"")</f>
        <v/>
      </c>
      <c r="C35" s="331" t="e">
        <f ca="true">+VALUE('Data Summary'!C35)</f>
        <v>#VALUE!</v>
      </c>
      <c r="D35" s="98" t="e">
        <f ca="true">+IF(AND(ISNUMBER(OFFSET('Water Data'!$D$4,0,10*ROW('Water Data'!D29))),'Data Summary'!BS35="Yes"),100-OFFSET('Water Data'!$D$4,0,10*ROW('Water Data'!D29)),NA())</f>
        <v>#N/A</v>
      </c>
      <c r="E35" s="98" t="e">
        <f ca="true">+IF(AND(ISNUMBER(OFFSET('Water Data'!$D$6,0,10*ROW('Water Data'!D29))),'Data Summary'!BT35="Yes"),OFFSET('Water Data'!$D$6,0,10*ROW('Water Data'!D29)),NA())</f>
        <v>#N/A</v>
      </c>
      <c r="F35" s="98" t="e">
        <f ca="true">+IF(AND(ISNUMBER(OFFSET('Water Data'!$D$9,0,10*ROW('Water Data'!D29))),'Data Summary'!BU35="Yes"),OFFSET('Water Data'!$D$9,0,10*ROW('Water Data'!D29)),NA())</f>
        <v>#N/A</v>
      </c>
      <c r="G35" s="98" t="e">
        <f ca="true">+IF(AND(ISNUMBER(OFFSET('Water Data'!$E$4,0,10*ROW('Water Data'!E29))),'Data Summary'!BV35="Yes"),100-OFFSET('Water Data'!$E$4,0,10*ROW('Water Data'!E29)),NA())</f>
        <v>#N/A</v>
      </c>
      <c r="H35" s="98" t="e">
        <f ca="true">+IF(AND(ISNUMBER(OFFSET('Water Data'!$E$6,0,10*ROW('Water Data'!E29))),'Data Summary'!BW35="Yes"),OFFSET('Water Data'!$E$6,0,10*ROW('Water Data'!E29)),NA())</f>
        <v>#N/A</v>
      </c>
      <c r="I35" s="98" t="e">
        <f ca="true">+IF(AND(ISNUMBER(OFFSET('Water Data'!$E$9,0,10*ROW('Water Data'!E29))),'Data Summary'!BX35="Yes"),OFFSET('Water Data'!$E$9,0,10*ROW('Water Data'!E29)),NA())</f>
        <v>#N/A</v>
      </c>
      <c r="J35" s="98" t="e">
        <f ca="true">+IF(AND(ISNUMBER(OFFSET('Water Data'!$F$4,0,10*ROW('Water Data'!F29))),'Data Summary'!BY35="Yes"),100-OFFSET('Water Data'!$F$4,0,10*ROW('Water Data'!F29)),NA())</f>
        <v>#N/A</v>
      </c>
      <c r="K35" s="98" t="e">
        <f ca="true">+IF(AND(ISNUMBER(OFFSET('Water Data'!$F$6,0,10*ROW('Water Data'!F29))),'Data Summary'!BZ35="Yes"),OFFSET('Water Data'!$F$6,0,10*ROW('Water Data'!F29)),NA())</f>
        <v>#N/A</v>
      </c>
      <c r="L35" s="98" t="e">
        <f ca="true">+IF(AND(ISNUMBER(OFFSET('Water Data'!$F$9,0,10*ROW('Water Data'!F29))),'Data Summary'!CA35="Yes"),OFFSET('Water Data'!$F$9,0,10*ROW('Water Data'!F29)),NA())</f>
        <v>#N/A</v>
      </c>
      <c r="M35" s="98" t="e">
        <f ca="true">+IF(AND(ISNUMBER(OFFSET('Water Data'!$G$4,0,10*ROW('Water Data'!G29))),'Data Summary'!CB35="Yes"),100-OFFSET('Water Data'!$G$4,0,10*ROW('Water Data'!G29)),NA())</f>
        <v>#N/A</v>
      </c>
      <c r="N35" s="98" t="e">
        <f ca="true">+IF(AND(ISNUMBER(OFFSET('Water Data'!$G$6,0,10*ROW('Water Data'!G29))),'Data Summary'!CC35="Yes"),OFFSET('Water Data'!$G$6,0,10*ROW('Water Data'!G29)),NA())</f>
        <v>#N/A</v>
      </c>
      <c r="O35" s="98" t="e">
        <f ca="true">+IF(AND(ISNUMBER(OFFSET('Water Data'!$G$9,0,10*ROW('Water Data'!G29))),'Data Summary'!CD35="Yes"),OFFSET('Water Data'!$G$9,0,10*ROW('Water Data'!G29)),NA())</f>
        <v>#N/A</v>
      </c>
      <c r="P35" s="98" t="e">
        <f ca="true">+IF(AND(ISNUMBER(OFFSET('Water Data'!$H$4,0,10*ROW('Water Data'!H29))),'Data Summary'!CE35="Yes"),100-OFFSET('Water Data'!$H$4,0,10*ROW('Water Data'!H29)),NA())</f>
        <v>#N/A</v>
      </c>
      <c r="Q35" s="98" t="e">
        <f ca="true">+IF(AND(ISNUMBER(OFFSET('Water Data'!$H$6,0,10*ROW('Water Data'!H29))),'Data Summary'!CF35="Yes"),OFFSET('Water Data'!$H$6,0,10*ROW('Water Data'!H29)),NA())</f>
        <v>#N/A</v>
      </c>
      <c r="R35" s="98" t="e">
        <f ca="true">+IF(AND(ISNUMBER(OFFSET('Water Data'!$H$9,0,10*ROW('Water Data'!H29))),'Data Summary'!CG35="Yes"),OFFSET('Water Data'!$H$9,0,10*ROW('Water Data'!H29)),NA())</f>
        <v>#N/A</v>
      </c>
      <c r="S35" s="98" t="e">
        <f ca="true">+IF(AND(ISNUMBER(OFFSET('Water Data'!$I$4,0,10*ROW('Water Data'!I29))),'Data Summary'!CH35="Yes"),100-OFFSET('Water Data'!$I$4,0,10*ROW('Water Data'!I29)),NA())</f>
        <v>#N/A</v>
      </c>
      <c r="T35" s="98" t="e">
        <f ca="true">+IF(AND(ISNUMBER(OFFSET('Water Data'!$I$6,0,10*ROW('Water Data'!I29))),'Data Summary'!CI35="Yes"),OFFSET('Water Data'!$I$6,0,10*ROW('Water Data'!I29)),NA())</f>
        <v>#N/A</v>
      </c>
      <c r="U35" s="98" t="e">
        <f ca="true">+IF(AND(ISNUMBER(OFFSET('Water Data'!$I$9,0,10*ROW('Water Data'!I29))),'Data Summary'!CJ35="Yes"),OFFSET('Water Data'!$I$9,0,10*ROW('Water Data'!I29)),NA())</f>
        <v>#N/A</v>
      </c>
      <c r="V35" s="99" t="e">
        <f ca="true">+IF(AND(ISNUMBER(OFFSET('Sanitation Data'!$D$4,0,10*ROW('Sanitation Data'!D29))),'Data Summary'!CK35="Yes"),100-OFFSET('Sanitation Data'!$D$4,0,10*ROW('Sanitation Data'!D29)),NA())</f>
        <v>#N/A</v>
      </c>
      <c r="W35" s="99" t="e">
        <f ca="true">+IF(AND(ISNUMBER(OFFSET('Sanitation Data'!$D$6,0,10*ROW('Sanitation Data'!D29))),'Data Summary'!CL35="Yes"),OFFSET('Sanitation Data'!$D$6,0,10*ROW('Sanitation Data'!D29)),NA())</f>
        <v>#N/A</v>
      </c>
      <c r="X35" s="99" t="e">
        <f ca="true">+IF(AND(ISNUMBER(OFFSET('Sanitation Data'!$D$10,0,10*ROW('Sanitation Data'!D29))),'Data Summary'!CM35="Yes"),OFFSET('Sanitation Data'!$D$10,0,10*ROW('Sanitation Data'!D29)),NA())</f>
        <v>#N/A</v>
      </c>
      <c r="Y35" s="99" t="e">
        <f ca="true">+IF(AND(ISNUMBER(OFFSET('Sanitation Data'!$D$11,0,10*ROW('Sanitation Data'!D29))),'Data Summary'!CN35="Yes"),OFFSET('Sanitation Data'!$D$11,0,10*ROW('Sanitation Data'!D29)),NA())</f>
        <v>#N/A</v>
      </c>
      <c r="Z35" s="99" t="e">
        <f ca="true">+IF(AND(ISNUMBER(OFFSET('Sanitation Data'!$D$12,0,10*ROW('Sanitation Data'!D29))),'Data Summary'!CO35="Yes"),OFFSET('Sanitation Data'!$D$12,0,10*ROW('Sanitation Data'!D29)),NA())</f>
        <v>#N/A</v>
      </c>
      <c r="AA35" s="99" t="e">
        <f ca="true">+IF(AND(ISNUMBER(OFFSET('Sanitation Data'!$E$4,0,10*ROW('Sanitation Data'!E29))),'Data Summary'!CP35="Yes"),100-OFFSET('Sanitation Data'!$E$4,0,10*ROW('Sanitation Data'!E29)),NA())</f>
        <v>#N/A</v>
      </c>
      <c r="AB35" s="99" t="e">
        <f ca="true">+IF(AND(ISNUMBER(OFFSET('Sanitation Data'!$E$6,0,10*ROW('Sanitation Data'!E29))),'Data Summary'!CQ35="Yes"),OFFSET('Sanitation Data'!$E$6,0,10*ROW('Sanitation Data'!E29)),NA())</f>
        <v>#N/A</v>
      </c>
      <c r="AC35" s="99" t="e">
        <f ca="true">+IF(AND(ISNUMBER(OFFSET('Sanitation Data'!$E$10,0,10*ROW('Sanitation Data'!E29))),'Data Summary'!CR35="Yes"),OFFSET('Sanitation Data'!$E$10,0,10*ROW('Sanitation Data'!E29)),NA())</f>
        <v>#N/A</v>
      </c>
      <c r="AD35" s="99" t="e">
        <f ca="true">+IF(AND(ISNUMBER(OFFSET('Sanitation Data'!$E$11,0,10*ROW('Sanitation Data'!E29))),'Data Summary'!CS35="Yes"),OFFSET('Sanitation Data'!$E$11,0,10*ROW('Sanitation Data'!E29)),NA())</f>
        <v>#N/A</v>
      </c>
      <c r="AE35" s="99" t="e">
        <f ca="true">+IF(AND(ISNUMBER(OFFSET('Sanitation Data'!$E$12,0,10*ROW('Sanitation Data'!E29))),'Data Summary'!CT35="Yes"),OFFSET('Sanitation Data'!$E$12,0,10*ROW('Sanitation Data'!E29)),NA())</f>
        <v>#N/A</v>
      </c>
      <c r="AF35" s="99" t="e">
        <f ca="true">+IF(AND(ISNUMBER(OFFSET('Sanitation Data'!$F$4,0,10*ROW('Sanitation Data'!F29))),'Data Summary'!CU35="Yes"),100-OFFSET('Sanitation Data'!$F$4,0,10*ROW('Sanitation Data'!F29)),NA())</f>
        <v>#N/A</v>
      </c>
      <c r="AG35" s="99" t="e">
        <f ca="true">+IF(AND(ISNUMBER(OFFSET('Sanitation Data'!$F$6,0,10*ROW('Sanitation Data'!F29))),'Data Summary'!CV35="Yes"),OFFSET('Sanitation Data'!$F$6,0,10*ROW('Sanitation Data'!F29)),NA())</f>
        <v>#N/A</v>
      </c>
      <c r="AH35" s="99" t="e">
        <f ca="true">+IF(AND(ISNUMBER(OFFSET('Sanitation Data'!$F$10,0,10*ROW('Sanitation Data'!F29))),'Data Summary'!CW35="Yes"),OFFSET('Sanitation Data'!$F$10,0,10*ROW('Sanitation Data'!F29)),NA())</f>
        <v>#N/A</v>
      </c>
      <c r="AI35" s="99" t="e">
        <f ca="true">+IF(AND(ISNUMBER(OFFSET('Sanitation Data'!$F$11,0,10*ROW('Sanitation Data'!F29))),'Data Summary'!CX35="Yes"),OFFSET('Sanitation Data'!$F$11,0,10*ROW('Sanitation Data'!F29)),NA())</f>
        <v>#N/A</v>
      </c>
      <c r="AJ35" s="99" t="e">
        <f ca="true">+IF(AND(ISNUMBER(OFFSET('Sanitation Data'!$F$12,0,10*ROW('Sanitation Data'!F29))),'Data Summary'!CY35="Yes"),OFFSET('Sanitation Data'!$F$12,0,10*ROW('Sanitation Data'!F29)),NA())</f>
        <v>#N/A</v>
      </c>
      <c r="AK35" s="99" t="e">
        <f ca="true">+IF(AND(ISNUMBER(OFFSET('Sanitation Data'!$G$4,0,10*ROW('Sanitation Data'!G29))),'Data Summary'!CZ35="Yes"),100-OFFSET('Sanitation Data'!$G$4,0,10*ROW('Sanitation Data'!G29)),NA())</f>
        <v>#N/A</v>
      </c>
      <c r="AL35" s="99" t="e">
        <f ca="true">+IF(AND(ISNUMBER(OFFSET('Sanitation Data'!$G$6,0,10*ROW('Sanitation Data'!G29))),'Data Summary'!DA35="Yes"),OFFSET('Sanitation Data'!$G$6,0,10*ROW('Sanitation Data'!G29)),NA())</f>
        <v>#N/A</v>
      </c>
      <c r="AM35" s="99" t="e">
        <f ca="true">+IF(AND(ISNUMBER(OFFSET('Sanitation Data'!$G$10,0,10*ROW('Sanitation Data'!G29))),'Data Summary'!DB35="Yes"),OFFSET('Sanitation Data'!$G$10,0,10*ROW('Sanitation Data'!G29)),NA())</f>
        <v>#N/A</v>
      </c>
      <c r="AN35" s="99" t="e">
        <f ca="true">+IF(AND(ISNUMBER(OFFSET('Sanitation Data'!$G$11,0,10*ROW('Sanitation Data'!G29))),'Data Summary'!DC35="Yes"),OFFSET('Sanitation Data'!$G$11,0,10*ROW('Sanitation Data'!G29)),NA())</f>
        <v>#N/A</v>
      </c>
      <c r="AO35" s="99" t="e">
        <f ca="true">+IF(AND(ISNUMBER(OFFSET('Sanitation Data'!$G$12,0,10*ROW('Sanitation Data'!G29))),'Data Summary'!DD35="Yes"),OFFSET('Sanitation Data'!$G$12,0,10*ROW('Sanitation Data'!G29)),NA())</f>
        <v>#N/A</v>
      </c>
      <c r="AP35" s="99" t="e">
        <f ca="true">+IF(AND(ISNUMBER(OFFSET('Sanitation Data'!$H$4,0,10*ROW('Sanitation Data'!H29))),'Data Summary'!DE35="Yes"),100-OFFSET('Sanitation Data'!$H$4,0,10*ROW('Sanitation Data'!H29)),NA())</f>
        <v>#N/A</v>
      </c>
      <c r="AQ35" s="99" t="e">
        <f ca="true">+IF(AND(ISNUMBER(OFFSET('Sanitation Data'!$H$6,0,10*ROW('Sanitation Data'!H29))),'Data Summary'!DF35="Yes"),OFFSET('Sanitation Data'!$H$6,0,10*ROW('Sanitation Data'!H29)),NA())</f>
        <v>#N/A</v>
      </c>
      <c r="AR35" s="99" t="e">
        <f ca="true">+IF(AND(ISNUMBER(OFFSET('Sanitation Data'!$H$10,0,10*ROW('Sanitation Data'!H29))),'Data Summary'!DG35="Yes"),OFFSET('Sanitation Data'!$H$10,0,10*ROW('Sanitation Data'!H29)),NA())</f>
        <v>#N/A</v>
      </c>
      <c r="AS35" s="99" t="e">
        <f ca="true">+IF(AND(ISNUMBER(OFFSET('Sanitation Data'!$H$11,0,10*ROW('Sanitation Data'!H29))),'Data Summary'!DH35="Yes"),OFFSET('Sanitation Data'!$H$11,0,10*ROW('Sanitation Data'!H29)),NA())</f>
        <v>#N/A</v>
      </c>
      <c r="AT35" s="99" t="e">
        <f ca="true">+IF(AND(ISNUMBER(OFFSET('Sanitation Data'!$H$12,0,10*ROW('Sanitation Data'!H29))),'Data Summary'!DI35="Yes"),OFFSET('Sanitation Data'!$H$12,0,10*ROW('Sanitation Data'!H29)),NA())</f>
        <v>#N/A</v>
      </c>
      <c r="AU35" s="99" t="e">
        <f ca="true">+IF(AND(ISNUMBER(OFFSET('Sanitation Data'!$I$4,0,10*ROW('Sanitation Data'!I29))),'Data Summary'!DJ35="Yes"),100-OFFSET('Sanitation Data'!$I$4,0,10*ROW('Sanitation Data'!I29)),NA())</f>
        <v>#N/A</v>
      </c>
      <c r="AV35" s="99" t="e">
        <f ca="true">+IF(AND(ISNUMBER(OFFSET('Sanitation Data'!$I$6,0,10*ROW('Sanitation Data'!I29))),'Data Summary'!DK35="Yes"),OFFSET('Sanitation Data'!$I$6,0,10*ROW('Sanitation Data'!I29)),NA())</f>
        <v>#N/A</v>
      </c>
      <c r="AW35" s="99" t="e">
        <f ca="true">+IF(AND(ISNUMBER(OFFSET('Sanitation Data'!$I$10,0,10*ROW('Sanitation Data'!I29))),'Data Summary'!DL35="Yes"),OFFSET('Sanitation Data'!$I$10,0,10*ROW('Sanitation Data'!I29)),NA())</f>
        <v>#N/A</v>
      </c>
      <c r="AX35" s="99" t="e">
        <f ca="true">+IF(AND(ISNUMBER(OFFSET('Sanitation Data'!$I$11,0,10*ROW('Sanitation Data'!I29))),'Data Summary'!DM35="Yes"),OFFSET('Sanitation Data'!$I$11,0,10*ROW('Sanitation Data'!I29)),NA())</f>
        <v>#N/A</v>
      </c>
      <c r="AY35" s="99" t="e">
        <f ca="true">+IF(AND(ISNUMBER(OFFSET('Sanitation Data'!$I$12,0,10*ROW('Sanitation Data'!I29))),'Data Summary'!DN35="Yes"),OFFSET('Sanitation Data'!$I$12,0,10*ROW('Sanitation Data'!I29)),NA())</f>
        <v>#N/A</v>
      </c>
      <c r="AZ35" s="100" t="e">
        <f ca="true">+IF(AND(ISNUMBER(OFFSET('Hygiene Data'!$D$5,0,10*ROW('Hygiene Data'!D29))),'Data Summary'!DO35="Yes"),OFFSET('Hygiene Data'!$D$5,0,10*ROW('Hygiene Data'!D29)),NA())</f>
        <v>#N/A</v>
      </c>
      <c r="BA35" s="100" t="e">
        <f ca="true">+IF(AND(ISNUMBER(OFFSET('Hygiene Data'!$D$7,0,10*ROW('Hygiene Data'!D29))),'Data Summary'!DP35="Yes"),OFFSET('Hygiene Data'!$D$7,0,10*ROW('Hygiene Data'!D29)),NA())</f>
        <v>#N/A</v>
      </c>
      <c r="BB35" s="100" t="e">
        <f ca="true">+IF(AND(ISNUMBER(OFFSET('Hygiene Data'!$D$9,0,10*ROW('Hygiene Data'!D29))),'Data Summary'!DQ35="Yes"),OFFSET('Hygiene Data'!$D$9,0,10*ROW('Hygiene Data'!D29)),NA())</f>
        <v>#N/A</v>
      </c>
      <c r="BC35" s="100" t="e">
        <f ca="true">+IF(AND(ISNUMBER(OFFSET('Hygiene Data'!$E$5,0,10*ROW('Hygiene Data'!E29))),'Data Summary'!DR35="Yes"),OFFSET('Hygiene Data'!$E$5,0,10*ROW('Hygiene Data'!E29)),NA())</f>
        <v>#N/A</v>
      </c>
      <c r="BD35" s="100" t="e">
        <f ca="true">+IF(AND(ISNUMBER(OFFSET('Hygiene Data'!$E$7,0,10*ROW('Hygiene Data'!E29))),'Data Summary'!DS35="Yes"),OFFSET('Hygiene Data'!$E$7,0,10*ROW('Hygiene Data'!E29)),NA())</f>
        <v>#N/A</v>
      </c>
      <c r="BE35" s="100" t="e">
        <f ca="true">+IF(AND(ISNUMBER(OFFSET('Hygiene Data'!$E$9,0,10*ROW('Hygiene Data'!E29))),'Data Summary'!DT35="Yes"),OFFSET('Hygiene Data'!$E$9,0,10*ROW('Hygiene Data'!E29)),NA())</f>
        <v>#N/A</v>
      </c>
      <c r="BF35" s="100" t="e">
        <f ca="true">+IF(AND(ISNUMBER(OFFSET('Hygiene Data'!$F$5,0,10*ROW('Hygiene Data'!F29))),'Data Summary'!DU35="Yes"),OFFSET('Hygiene Data'!$F$5,0,10*ROW('Hygiene Data'!F29)),NA())</f>
        <v>#N/A</v>
      </c>
      <c r="BG35" s="100" t="e">
        <f ca="true">+IF(AND(ISNUMBER(OFFSET('Hygiene Data'!$F$7,0,10*ROW('Hygiene Data'!F29))),'Data Summary'!DV35="Yes"),OFFSET('Hygiene Data'!$F$7,0,10*ROW('Hygiene Data'!F29)),NA())</f>
        <v>#N/A</v>
      </c>
      <c r="BH35" s="100" t="e">
        <f ca="true">+IF(AND(ISNUMBER(OFFSET('Hygiene Data'!$F$9,0,10*ROW('Hygiene Data'!F29))),'Data Summary'!DW35="Yes"),OFFSET('Hygiene Data'!$F$9,0,10*ROW('Hygiene Data'!F29)),NA())</f>
        <v>#N/A</v>
      </c>
      <c r="BI35" s="100" t="e">
        <f ca="true">+IF(AND(ISNUMBER(OFFSET('Hygiene Data'!$G$5,0,10*ROW('Hygiene Data'!G29))),'Data Summary'!DX35="Yes"),OFFSET('Hygiene Data'!$G$5,0,10*ROW('Hygiene Data'!G29)),NA())</f>
        <v>#N/A</v>
      </c>
      <c r="BJ35" s="100" t="e">
        <f ca="true">+IF(AND(ISNUMBER(OFFSET('Hygiene Data'!$G$7,0,10*ROW('Hygiene Data'!G29))),'Data Summary'!DY35="Yes"),OFFSET('Hygiene Data'!$G$7,0,10*ROW('Hygiene Data'!G29)),NA())</f>
        <v>#N/A</v>
      </c>
      <c r="BK35" s="100" t="e">
        <f ca="true">+IF(AND(ISNUMBER(OFFSET('Hygiene Data'!$G$9,0,10*ROW('Hygiene Data'!G29))),'Data Summary'!DZ35="Yes"),OFFSET('Hygiene Data'!$G$9,0,10*ROW('Hygiene Data'!G29)),NA())</f>
        <v>#N/A</v>
      </c>
      <c r="BL35" s="100" t="e">
        <f ca="true">+IF(AND(ISNUMBER(OFFSET('Hygiene Data'!$H$5,0,10*ROW('Hygiene Data'!H29))),'Data Summary'!EA35="Yes"),OFFSET('Hygiene Data'!$H$5,0,10*ROW('Hygiene Data'!H29)),NA())</f>
        <v>#N/A</v>
      </c>
      <c r="BM35" s="100" t="e">
        <f ca="true">+IF(AND(ISNUMBER(OFFSET('Hygiene Data'!$H$7,0,10*ROW('Hygiene Data'!H29))),'Data Summary'!EB35="Yes"),OFFSET('Hygiene Data'!$H$7,0,10*ROW('Hygiene Data'!H29)),NA())</f>
        <v>#N/A</v>
      </c>
      <c r="BN35" s="100" t="e">
        <f ca="true">+IF(AND(ISNUMBER(OFFSET('Hygiene Data'!$H$9,0,10*ROW('Hygiene Data'!H29))),'Data Summary'!EC35="Yes"),OFFSET('Hygiene Data'!$H$9,0,10*ROW('Hygiene Data'!H29)),NA())</f>
        <v>#N/A</v>
      </c>
      <c r="BO35" s="100" t="e">
        <f ca="true">+IF(AND(ISNUMBER(OFFSET('Hygiene Data'!$I$5,0,10*ROW('Hygiene Data'!I29))),'Data Summary'!ED35="Yes"),OFFSET('Hygiene Data'!$I$5,0,10*ROW('Hygiene Data'!I29)),NA())</f>
        <v>#N/A</v>
      </c>
      <c r="BP35" s="100" t="e">
        <f ca="true">+IF(AND(ISNUMBER(OFFSET('Hygiene Data'!$I$7,0,10*ROW('Hygiene Data'!I29))),'Data Summary'!EE35="Yes"),OFFSET('Hygiene Data'!$I$7,0,10*ROW('Hygiene Data'!I29)),NA())</f>
        <v>#N/A</v>
      </c>
      <c r="BQ35" s="100" t="e">
        <f ca="true">+IF(AND(ISNUMBER(OFFSET('Hygiene Data'!$I$9,0,10*ROW('Hygiene Data'!I29))),'Data Summary'!EF35="Yes"),OFFSET('Hygiene Data'!$I$9,0,10*ROW('Hygiene Data'!I29)),NA())</f>
        <v>#N/A</v>
      </c>
    </row>
    <row xmlns:x14ac="http://schemas.microsoft.com/office/spreadsheetml/2009/9/ac" r="36" x14ac:dyDescent="0.2">
      <c r="A36" s="332" t="e">
        <f ca="true">+RIGHT('Data Summary'!A36,LEN('Data Summary'!A36)-9)</f>
        <v>#VALUE!</v>
      </c>
      <c r="B36" s="38" t="str">
        <f ca="true">+IF(ISTEXT('Data Summary'!B36),'Data Summary'!B36,"")</f>
        <v/>
      </c>
      <c r="C36" s="331" t="e">
        <f ca="true">+VALUE('Data Summary'!C36)</f>
        <v>#VALUE!</v>
      </c>
      <c r="D36" s="98" t="e">
        <f ca="true">+IF(AND(ISNUMBER(OFFSET('Water Data'!$D$4,0,10*ROW('Water Data'!D30))),'Data Summary'!BS36="Yes"),100-OFFSET('Water Data'!$D$4,0,10*ROW('Water Data'!D30)),NA())</f>
        <v>#N/A</v>
      </c>
      <c r="E36" s="98" t="e">
        <f ca="true">+IF(AND(ISNUMBER(OFFSET('Water Data'!$D$6,0,10*ROW('Water Data'!D30))),'Data Summary'!BT36="Yes"),OFFSET('Water Data'!$D$6,0,10*ROW('Water Data'!D30)),NA())</f>
        <v>#N/A</v>
      </c>
      <c r="F36" s="98" t="e">
        <f ca="true">+IF(AND(ISNUMBER(OFFSET('Water Data'!$D$9,0,10*ROW('Water Data'!D30))),'Data Summary'!BU36="Yes"),OFFSET('Water Data'!$D$9,0,10*ROW('Water Data'!D30)),NA())</f>
        <v>#N/A</v>
      </c>
      <c r="G36" s="98" t="e">
        <f ca="true">+IF(AND(ISNUMBER(OFFSET('Water Data'!$E$4,0,10*ROW('Water Data'!E30))),'Data Summary'!BV36="Yes"),100-OFFSET('Water Data'!$E$4,0,10*ROW('Water Data'!E30)),NA())</f>
        <v>#N/A</v>
      </c>
      <c r="H36" s="98" t="e">
        <f ca="true">+IF(AND(ISNUMBER(OFFSET('Water Data'!$E$6,0,10*ROW('Water Data'!E30))),'Data Summary'!BW36="Yes"),OFFSET('Water Data'!$E$6,0,10*ROW('Water Data'!E30)),NA())</f>
        <v>#N/A</v>
      </c>
      <c r="I36" s="98" t="e">
        <f ca="true">+IF(AND(ISNUMBER(OFFSET('Water Data'!$E$9,0,10*ROW('Water Data'!E30))),'Data Summary'!BX36="Yes"),OFFSET('Water Data'!$E$9,0,10*ROW('Water Data'!E30)),NA())</f>
        <v>#N/A</v>
      </c>
      <c r="J36" s="98" t="e">
        <f ca="true">+IF(AND(ISNUMBER(OFFSET('Water Data'!$F$4,0,10*ROW('Water Data'!F30))),'Data Summary'!BY36="Yes"),100-OFFSET('Water Data'!$F$4,0,10*ROW('Water Data'!F30)),NA())</f>
        <v>#N/A</v>
      </c>
      <c r="K36" s="98" t="e">
        <f ca="true">+IF(AND(ISNUMBER(OFFSET('Water Data'!$F$6,0,10*ROW('Water Data'!F30))),'Data Summary'!BZ36="Yes"),OFFSET('Water Data'!$F$6,0,10*ROW('Water Data'!F30)),NA())</f>
        <v>#N/A</v>
      </c>
      <c r="L36" s="98" t="e">
        <f ca="true">+IF(AND(ISNUMBER(OFFSET('Water Data'!$F$9,0,10*ROW('Water Data'!F30))),'Data Summary'!CA36="Yes"),OFFSET('Water Data'!$F$9,0,10*ROW('Water Data'!F30)),NA())</f>
        <v>#N/A</v>
      </c>
      <c r="M36" s="98" t="e">
        <f ca="true">+IF(AND(ISNUMBER(OFFSET('Water Data'!$G$4,0,10*ROW('Water Data'!G30))),'Data Summary'!CB36="Yes"),100-OFFSET('Water Data'!$G$4,0,10*ROW('Water Data'!G30)),NA())</f>
        <v>#N/A</v>
      </c>
      <c r="N36" s="98" t="e">
        <f ca="true">+IF(AND(ISNUMBER(OFFSET('Water Data'!$G$6,0,10*ROW('Water Data'!G30))),'Data Summary'!CC36="Yes"),OFFSET('Water Data'!$G$6,0,10*ROW('Water Data'!G30)),NA())</f>
        <v>#N/A</v>
      </c>
      <c r="O36" s="98" t="e">
        <f ca="true">+IF(AND(ISNUMBER(OFFSET('Water Data'!$G$9,0,10*ROW('Water Data'!G30))),'Data Summary'!CD36="Yes"),OFFSET('Water Data'!$G$9,0,10*ROW('Water Data'!G30)),NA())</f>
        <v>#N/A</v>
      </c>
      <c r="P36" s="98" t="e">
        <f ca="true">+IF(AND(ISNUMBER(OFFSET('Water Data'!$H$4,0,10*ROW('Water Data'!H30))),'Data Summary'!CE36="Yes"),100-OFFSET('Water Data'!$H$4,0,10*ROW('Water Data'!H30)),NA())</f>
        <v>#N/A</v>
      </c>
      <c r="Q36" s="98" t="e">
        <f ca="true">+IF(AND(ISNUMBER(OFFSET('Water Data'!$H$6,0,10*ROW('Water Data'!H30))),'Data Summary'!CF36="Yes"),OFFSET('Water Data'!$H$6,0,10*ROW('Water Data'!H30)),NA())</f>
        <v>#N/A</v>
      </c>
      <c r="R36" s="98" t="e">
        <f ca="true">+IF(AND(ISNUMBER(OFFSET('Water Data'!$H$9,0,10*ROW('Water Data'!H30))),'Data Summary'!CG36="Yes"),OFFSET('Water Data'!$H$9,0,10*ROW('Water Data'!H30)),NA())</f>
        <v>#N/A</v>
      </c>
      <c r="S36" s="98" t="e">
        <f ca="true">+IF(AND(ISNUMBER(OFFSET('Water Data'!$I$4,0,10*ROW('Water Data'!I30))),'Data Summary'!CH36="Yes"),100-OFFSET('Water Data'!$I$4,0,10*ROW('Water Data'!I30)),NA())</f>
        <v>#N/A</v>
      </c>
      <c r="T36" s="98" t="e">
        <f ca="true">+IF(AND(ISNUMBER(OFFSET('Water Data'!$I$6,0,10*ROW('Water Data'!I30))),'Data Summary'!CI36="Yes"),OFFSET('Water Data'!$I$6,0,10*ROW('Water Data'!I30)),NA())</f>
        <v>#N/A</v>
      </c>
      <c r="U36" s="98" t="e">
        <f ca="true">+IF(AND(ISNUMBER(OFFSET('Water Data'!$I$9,0,10*ROW('Water Data'!I30))),'Data Summary'!CJ36="Yes"),OFFSET('Water Data'!$I$9,0,10*ROW('Water Data'!I30)),NA())</f>
        <v>#N/A</v>
      </c>
      <c r="V36" s="99" t="e">
        <f ca="true">+IF(AND(ISNUMBER(OFFSET('Sanitation Data'!$D$4,0,10*ROW('Sanitation Data'!D30))),'Data Summary'!CK36="Yes"),100-OFFSET('Sanitation Data'!$D$4,0,10*ROW('Sanitation Data'!D30)),NA())</f>
        <v>#N/A</v>
      </c>
      <c r="W36" s="99" t="e">
        <f ca="true">+IF(AND(ISNUMBER(OFFSET('Sanitation Data'!$D$6,0,10*ROW('Sanitation Data'!D30))),'Data Summary'!CL36="Yes"),OFFSET('Sanitation Data'!$D$6,0,10*ROW('Sanitation Data'!D30)),NA())</f>
        <v>#N/A</v>
      </c>
      <c r="X36" s="99" t="e">
        <f ca="true">+IF(AND(ISNUMBER(OFFSET('Sanitation Data'!$D$10,0,10*ROW('Sanitation Data'!D30))),'Data Summary'!CM36="Yes"),OFFSET('Sanitation Data'!$D$10,0,10*ROW('Sanitation Data'!D30)),NA())</f>
        <v>#N/A</v>
      </c>
      <c r="Y36" s="99" t="e">
        <f ca="true">+IF(AND(ISNUMBER(OFFSET('Sanitation Data'!$D$11,0,10*ROW('Sanitation Data'!D30))),'Data Summary'!CN36="Yes"),OFFSET('Sanitation Data'!$D$11,0,10*ROW('Sanitation Data'!D30)),NA())</f>
        <v>#N/A</v>
      </c>
      <c r="Z36" s="99" t="e">
        <f ca="true">+IF(AND(ISNUMBER(OFFSET('Sanitation Data'!$D$12,0,10*ROW('Sanitation Data'!D30))),'Data Summary'!CO36="Yes"),OFFSET('Sanitation Data'!$D$12,0,10*ROW('Sanitation Data'!D30)),NA())</f>
        <v>#N/A</v>
      </c>
      <c r="AA36" s="99" t="e">
        <f ca="true">+IF(AND(ISNUMBER(OFFSET('Sanitation Data'!$E$4,0,10*ROW('Sanitation Data'!E30))),'Data Summary'!CP36="Yes"),100-OFFSET('Sanitation Data'!$E$4,0,10*ROW('Sanitation Data'!E30)),NA())</f>
        <v>#N/A</v>
      </c>
      <c r="AB36" s="99" t="e">
        <f ca="true">+IF(AND(ISNUMBER(OFFSET('Sanitation Data'!$E$6,0,10*ROW('Sanitation Data'!E30))),'Data Summary'!CQ36="Yes"),OFFSET('Sanitation Data'!$E$6,0,10*ROW('Sanitation Data'!E30)),NA())</f>
        <v>#N/A</v>
      </c>
      <c r="AC36" s="99" t="e">
        <f ca="true">+IF(AND(ISNUMBER(OFFSET('Sanitation Data'!$E$10,0,10*ROW('Sanitation Data'!E30))),'Data Summary'!CR36="Yes"),OFFSET('Sanitation Data'!$E$10,0,10*ROW('Sanitation Data'!E30)),NA())</f>
        <v>#N/A</v>
      </c>
      <c r="AD36" s="99" t="e">
        <f ca="true">+IF(AND(ISNUMBER(OFFSET('Sanitation Data'!$E$11,0,10*ROW('Sanitation Data'!E30))),'Data Summary'!CS36="Yes"),OFFSET('Sanitation Data'!$E$11,0,10*ROW('Sanitation Data'!E30)),NA())</f>
        <v>#N/A</v>
      </c>
      <c r="AE36" s="99" t="e">
        <f ca="true">+IF(AND(ISNUMBER(OFFSET('Sanitation Data'!$E$12,0,10*ROW('Sanitation Data'!E30))),'Data Summary'!CT36="Yes"),OFFSET('Sanitation Data'!$E$12,0,10*ROW('Sanitation Data'!E30)),NA())</f>
        <v>#N/A</v>
      </c>
      <c r="AF36" s="99" t="e">
        <f ca="true">+IF(AND(ISNUMBER(OFFSET('Sanitation Data'!$F$4,0,10*ROW('Sanitation Data'!F30))),'Data Summary'!CU36="Yes"),100-OFFSET('Sanitation Data'!$F$4,0,10*ROW('Sanitation Data'!F30)),NA())</f>
        <v>#N/A</v>
      </c>
      <c r="AG36" s="99" t="e">
        <f ca="true">+IF(AND(ISNUMBER(OFFSET('Sanitation Data'!$F$6,0,10*ROW('Sanitation Data'!F30))),'Data Summary'!CV36="Yes"),OFFSET('Sanitation Data'!$F$6,0,10*ROW('Sanitation Data'!F30)),NA())</f>
        <v>#N/A</v>
      </c>
      <c r="AH36" s="99" t="e">
        <f ca="true">+IF(AND(ISNUMBER(OFFSET('Sanitation Data'!$F$10,0,10*ROW('Sanitation Data'!F30))),'Data Summary'!CW36="Yes"),OFFSET('Sanitation Data'!$F$10,0,10*ROW('Sanitation Data'!F30)),NA())</f>
        <v>#N/A</v>
      </c>
      <c r="AI36" s="99" t="e">
        <f ca="true">+IF(AND(ISNUMBER(OFFSET('Sanitation Data'!$F$11,0,10*ROW('Sanitation Data'!F30))),'Data Summary'!CX36="Yes"),OFFSET('Sanitation Data'!$F$11,0,10*ROW('Sanitation Data'!F30)),NA())</f>
        <v>#N/A</v>
      </c>
      <c r="AJ36" s="99" t="e">
        <f ca="true">+IF(AND(ISNUMBER(OFFSET('Sanitation Data'!$F$12,0,10*ROW('Sanitation Data'!F30))),'Data Summary'!CY36="Yes"),OFFSET('Sanitation Data'!$F$12,0,10*ROW('Sanitation Data'!F30)),NA())</f>
        <v>#N/A</v>
      </c>
      <c r="AK36" s="99" t="e">
        <f ca="true">+IF(AND(ISNUMBER(OFFSET('Sanitation Data'!$G$4,0,10*ROW('Sanitation Data'!G30))),'Data Summary'!CZ36="Yes"),100-OFFSET('Sanitation Data'!$G$4,0,10*ROW('Sanitation Data'!G30)),NA())</f>
        <v>#N/A</v>
      </c>
      <c r="AL36" s="99" t="e">
        <f ca="true">+IF(AND(ISNUMBER(OFFSET('Sanitation Data'!$G$6,0,10*ROW('Sanitation Data'!G30))),'Data Summary'!DA36="Yes"),OFFSET('Sanitation Data'!$G$6,0,10*ROW('Sanitation Data'!G30)),NA())</f>
        <v>#N/A</v>
      </c>
      <c r="AM36" s="99" t="e">
        <f ca="true">+IF(AND(ISNUMBER(OFFSET('Sanitation Data'!$G$10,0,10*ROW('Sanitation Data'!G30))),'Data Summary'!DB36="Yes"),OFFSET('Sanitation Data'!$G$10,0,10*ROW('Sanitation Data'!G30)),NA())</f>
        <v>#N/A</v>
      </c>
      <c r="AN36" s="99" t="e">
        <f ca="true">+IF(AND(ISNUMBER(OFFSET('Sanitation Data'!$G$11,0,10*ROW('Sanitation Data'!G30))),'Data Summary'!DC36="Yes"),OFFSET('Sanitation Data'!$G$11,0,10*ROW('Sanitation Data'!G30)),NA())</f>
        <v>#N/A</v>
      </c>
      <c r="AO36" s="99" t="e">
        <f ca="true">+IF(AND(ISNUMBER(OFFSET('Sanitation Data'!$G$12,0,10*ROW('Sanitation Data'!G30))),'Data Summary'!DD36="Yes"),OFFSET('Sanitation Data'!$G$12,0,10*ROW('Sanitation Data'!G30)),NA())</f>
        <v>#N/A</v>
      </c>
      <c r="AP36" s="99" t="e">
        <f ca="true">+IF(AND(ISNUMBER(OFFSET('Sanitation Data'!$H$4,0,10*ROW('Sanitation Data'!H30))),'Data Summary'!DE36="Yes"),100-OFFSET('Sanitation Data'!$H$4,0,10*ROW('Sanitation Data'!H30)),NA())</f>
        <v>#N/A</v>
      </c>
      <c r="AQ36" s="99" t="e">
        <f ca="true">+IF(AND(ISNUMBER(OFFSET('Sanitation Data'!$H$6,0,10*ROW('Sanitation Data'!H30))),'Data Summary'!DF36="Yes"),OFFSET('Sanitation Data'!$H$6,0,10*ROW('Sanitation Data'!H30)),NA())</f>
        <v>#N/A</v>
      </c>
      <c r="AR36" s="99" t="e">
        <f ca="true">+IF(AND(ISNUMBER(OFFSET('Sanitation Data'!$H$10,0,10*ROW('Sanitation Data'!H30))),'Data Summary'!DG36="Yes"),OFFSET('Sanitation Data'!$H$10,0,10*ROW('Sanitation Data'!H30)),NA())</f>
        <v>#N/A</v>
      </c>
      <c r="AS36" s="99" t="e">
        <f ca="true">+IF(AND(ISNUMBER(OFFSET('Sanitation Data'!$H$11,0,10*ROW('Sanitation Data'!H30))),'Data Summary'!DH36="Yes"),OFFSET('Sanitation Data'!$H$11,0,10*ROW('Sanitation Data'!H30)),NA())</f>
        <v>#N/A</v>
      </c>
      <c r="AT36" s="99" t="e">
        <f ca="true">+IF(AND(ISNUMBER(OFFSET('Sanitation Data'!$H$12,0,10*ROW('Sanitation Data'!H30))),'Data Summary'!DI36="Yes"),OFFSET('Sanitation Data'!$H$12,0,10*ROW('Sanitation Data'!H30)),NA())</f>
        <v>#N/A</v>
      </c>
      <c r="AU36" s="99" t="e">
        <f ca="true">+IF(AND(ISNUMBER(OFFSET('Sanitation Data'!$I$4,0,10*ROW('Sanitation Data'!I30))),'Data Summary'!DJ36="Yes"),100-OFFSET('Sanitation Data'!$I$4,0,10*ROW('Sanitation Data'!I30)),NA())</f>
        <v>#N/A</v>
      </c>
      <c r="AV36" s="99" t="e">
        <f ca="true">+IF(AND(ISNUMBER(OFFSET('Sanitation Data'!$I$6,0,10*ROW('Sanitation Data'!I30))),'Data Summary'!DK36="Yes"),OFFSET('Sanitation Data'!$I$6,0,10*ROW('Sanitation Data'!I30)),NA())</f>
        <v>#N/A</v>
      </c>
      <c r="AW36" s="99" t="e">
        <f ca="true">+IF(AND(ISNUMBER(OFFSET('Sanitation Data'!$I$10,0,10*ROW('Sanitation Data'!I30))),'Data Summary'!DL36="Yes"),OFFSET('Sanitation Data'!$I$10,0,10*ROW('Sanitation Data'!I30)),NA())</f>
        <v>#N/A</v>
      </c>
      <c r="AX36" s="99" t="e">
        <f ca="true">+IF(AND(ISNUMBER(OFFSET('Sanitation Data'!$I$11,0,10*ROW('Sanitation Data'!I30))),'Data Summary'!DM36="Yes"),OFFSET('Sanitation Data'!$I$11,0,10*ROW('Sanitation Data'!I30)),NA())</f>
        <v>#N/A</v>
      </c>
      <c r="AY36" s="99" t="e">
        <f ca="true">+IF(AND(ISNUMBER(OFFSET('Sanitation Data'!$I$12,0,10*ROW('Sanitation Data'!I30))),'Data Summary'!DN36="Yes"),OFFSET('Sanitation Data'!$I$12,0,10*ROW('Sanitation Data'!I30)),NA())</f>
        <v>#N/A</v>
      </c>
      <c r="AZ36" s="100" t="e">
        <f ca="true">+IF(AND(ISNUMBER(OFFSET('Hygiene Data'!$D$5,0,10*ROW('Hygiene Data'!D30))),'Data Summary'!DO36="Yes"),OFFSET('Hygiene Data'!$D$5,0,10*ROW('Hygiene Data'!D30)),NA())</f>
        <v>#N/A</v>
      </c>
      <c r="BA36" s="100" t="e">
        <f ca="true">+IF(AND(ISNUMBER(OFFSET('Hygiene Data'!$D$7,0,10*ROW('Hygiene Data'!D30))),'Data Summary'!DP36="Yes"),OFFSET('Hygiene Data'!$D$7,0,10*ROW('Hygiene Data'!D30)),NA())</f>
        <v>#N/A</v>
      </c>
      <c r="BB36" s="100" t="e">
        <f ca="true">+IF(AND(ISNUMBER(OFFSET('Hygiene Data'!$D$9,0,10*ROW('Hygiene Data'!D30))),'Data Summary'!DQ36="Yes"),OFFSET('Hygiene Data'!$D$9,0,10*ROW('Hygiene Data'!D30)),NA())</f>
        <v>#N/A</v>
      </c>
      <c r="BC36" s="100" t="e">
        <f ca="true">+IF(AND(ISNUMBER(OFFSET('Hygiene Data'!$E$5,0,10*ROW('Hygiene Data'!E30))),'Data Summary'!DR36="Yes"),OFFSET('Hygiene Data'!$E$5,0,10*ROW('Hygiene Data'!E30)),NA())</f>
        <v>#N/A</v>
      </c>
      <c r="BD36" s="100" t="e">
        <f ca="true">+IF(AND(ISNUMBER(OFFSET('Hygiene Data'!$E$7,0,10*ROW('Hygiene Data'!E30))),'Data Summary'!DS36="Yes"),OFFSET('Hygiene Data'!$E$7,0,10*ROW('Hygiene Data'!E30)),NA())</f>
        <v>#N/A</v>
      </c>
      <c r="BE36" s="100" t="e">
        <f ca="true">+IF(AND(ISNUMBER(OFFSET('Hygiene Data'!$E$9,0,10*ROW('Hygiene Data'!E30))),'Data Summary'!DT36="Yes"),OFFSET('Hygiene Data'!$E$9,0,10*ROW('Hygiene Data'!E30)),NA())</f>
        <v>#N/A</v>
      </c>
      <c r="BF36" s="100" t="e">
        <f ca="true">+IF(AND(ISNUMBER(OFFSET('Hygiene Data'!$F$5,0,10*ROW('Hygiene Data'!F30))),'Data Summary'!DU36="Yes"),OFFSET('Hygiene Data'!$F$5,0,10*ROW('Hygiene Data'!F30)),NA())</f>
        <v>#N/A</v>
      </c>
      <c r="BG36" s="100" t="e">
        <f ca="true">+IF(AND(ISNUMBER(OFFSET('Hygiene Data'!$F$7,0,10*ROW('Hygiene Data'!F30))),'Data Summary'!DV36="Yes"),OFFSET('Hygiene Data'!$F$7,0,10*ROW('Hygiene Data'!F30)),NA())</f>
        <v>#N/A</v>
      </c>
      <c r="BH36" s="100" t="e">
        <f ca="true">+IF(AND(ISNUMBER(OFFSET('Hygiene Data'!$F$9,0,10*ROW('Hygiene Data'!F30))),'Data Summary'!DW36="Yes"),OFFSET('Hygiene Data'!$F$9,0,10*ROW('Hygiene Data'!F30)),NA())</f>
        <v>#N/A</v>
      </c>
      <c r="BI36" s="100" t="e">
        <f ca="true">+IF(AND(ISNUMBER(OFFSET('Hygiene Data'!$G$5,0,10*ROW('Hygiene Data'!G30))),'Data Summary'!DX36="Yes"),OFFSET('Hygiene Data'!$G$5,0,10*ROW('Hygiene Data'!G30)),NA())</f>
        <v>#N/A</v>
      </c>
      <c r="BJ36" s="100" t="e">
        <f ca="true">+IF(AND(ISNUMBER(OFFSET('Hygiene Data'!$G$7,0,10*ROW('Hygiene Data'!G30))),'Data Summary'!DY36="Yes"),OFFSET('Hygiene Data'!$G$7,0,10*ROW('Hygiene Data'!G30)),NA())</f>
        <v>#N/A</v>
      </c>
      <c r="BK36" s="100" t="e">
        <f ca="true">+IF(AND(ISNUMBER(OFFSET('Hygiene Data'!$G$9,0,10*ROW('Hygiene Data'!G30))),'Data Summary'!DZ36="Yes"),OFFSET('Hygiene Data'!$G$9,0,10*ROW('Hygiene Data'!G30)),NA())</f>
        <v>#N/A</v>
      </c>
      <c r="BL36" s="100" t="e">
        <f ca="true">+IF(AND(ISNUMBER(OFFSET('Hygiene Data'!$H$5,0,10*ROW('Hygiene Data'!H30))),'Data Summary'!EA36="Yes"),OFFSET('Hygiene Data'!$H$5,0,10*ROW('Hygiene Data'!H30)),NA())</f>
        <v>#N/A</v>
      </c>
      <c r="BM36" s="100" t="e">
        <f ca="true">+IF(AND(ISNUMBER(OFFSET('Hygiene Data'!$H$7,0,10*ROW('Hygiene Data'!H30))),'Data Summary'!EB36="Yes"),OFFSET('Hygiene Data'!$H$7,0,10*ROW('Hygiene Data'!H30)),NA())</f>
        <v>#N/A</v>
      </c>
      <c r="BN36" s="100" t="e">
        <f ca="true">+IF(AND(ISNUMBER(OFFSET('Hygiene Data'!$H$9,0,10*ROW('Hygiene Data'!H30))),'Data Summary'!EC36="Yes"),OFFSET('Hygiene Data'!$H$9,0,10*ROW('Hygiene Data'!H30)),NA())</f>
        <v>#N/A</v>
      </c>
      <c r="BO36" s="100" t="e">
        <f ca="true">+IF(AND(ISNUMBER(OFFSET('Hygiene Data'!$I$5,0,10*ROW('Hygiene Data'!I30))),'Data Summary'!ED36="Yes"),OFFSET('Hygiene Data'!$I$5,0,10*ROW('Hygiene Data'!I30)),NA())</f>
        <v>#N/A</v>
      </c>
      <c r="BP36" s="100" t="e">
        <f ca="true">+IF(AND(ISNUMBER(OFFSET('Hygiene Data'!$I$7,0,10*ROW('Hygiene Data'!I30))),'Data Summary'!EE36="Yes"),OFFSET('Hygiene Data'!$I$7,0,10*ROW('Hygiene Data'!I30)),NA())</f>
        <v>#N/A</v>
      </c>
      <c r="BQ36" s="100" t="e">
        <f ca="true">+IF(AND(ISNUMBER(OFFSET('Hygiene Data'!$I$9,0,10*ROW('Hygiene Data'!I30))),'Data Summary'!EF36="Yes"),OFFSET('Hygiene Data'!$I$9,0,10*ROW('Hygiene Data'!I30)),NA())</f>
        <v>#N/A</v>
      </c>
    </row>
    <row xmlns:x14ac="http://schemas.microsoft.com/office/spreadsheetml/2009/9/ac" r="37" x14ac:dyDescent="0.2">
      <c r="A37" s="332" t="e">
        <f ca="true">+RIGHT('Data Summary'!A37,LEN('Data Summary'!A37)-9)</f>
        <v>#VALUE!</v>
      </c>
      <c r="B37" s="38" t="str">
        <f ca="true">+IF(ISTEXT('Data Summary'!B37),'Data Summary'!B37,"")</f>
        <v/>
      </c>
      <c r="C37" s="331" t="e">
        <f ca="true">+VALUE('Data Summary'!C37)</f>
        <v>#VALUE!</v>
      </c>
      <c r="D37" s="98" t="e">
        <f ca="true">+IF(AND(ISNUMBER(OFFSET('Water Data'!$D$4,0,10*ROW('Water Data'!D31))),'Data Summary'!BS37="Yes"),100-OFFSET('Water Data'!$D$4,0,10*ROW('Water Data'!D31)),NA())</f>
        <v>#N/A</v>
      </c>
      <c r="E37" s="98" t="e">
        <f ca="true">+IF(AND(ISNUMBER(OFFSET('Water Data'!$D$6,0,10*ROW('Water Data'!D31))),'Data Summary'!BT37="Yes"),OFFSET('Water Data'!$D$6,0,10*ROW('Water Data'!D31)),NA())</f>
        <v>#N/A</v>
      </c>
      <c r="F37" s="98" t="e">
        <f ca="true">+IF(AND(ISNUMBER(OFFSET('Water Data'!$D$9,0,10*ROW('Water Data'!D31))),'Data Summary'!BU37="Yes"),OFFSET('Water Data'!$D$9,0,10*ROW('Water Data'!D31)),NA())</f>
        <v>#N/A</v>
      </c>
      <c r="G37" s="98" t="e">
        <f ca="true">+IF(AND(ISNUMBER(OFFSET('Water Data'!$E$4,0,10*ROW('Water Data'!E31))),'Data Summary'!BV37="Yes"),100-OFFSET('Water Data'!$E$4,0,10*ROW('Water Data'!E31)),NA())</f>
        <v>#N/A</v>
      </c>
      <c r="H37" s="98" t="e">
        <f ca="true">+IF(AND(ISNUMBER(OFFSET('Water Data'!$E$6,0,10*ROW('Water Data'!E31))),'Data Summary'!BW37="Yes"),OFFSET('Water Data'!$E$6,0,10*ROW('Water Data'!E31)),NA())</f>
        <v>#N/A</v>
      </c>
      <c r="I37" s="98" t="e">
        <f ca="true">+IF(AND(ISNUMBER(OFFSET('Water Data'!$E$9,0,10*ROW('Water Data'!E31))),'Data Summary'!BX37="Yes"),OFFSET('Water Data'!$E$9,0,10*ROW('Water Data'!E31)),NA())</f>
        <v>#N/A</v>
      </c>
      <c r="J37" s="98" t="e">
        <f ca="true">+IF(AND(ISNUMBER(OFFSET('Water Data'!$F$4,0,10*ROW('Water Data'!F31))),'Data Summary'!BY37="Yes"),100-OFFSET('Water Data'!$F$4,0,10*ROW('Water Data'!F31)),NA())</f>
        <v>#N/A</v>
      </c>
      <c r="K37" s="98" t="e">
        <f ca="true">+IF(AND(ISNUMBER(OFFSET('Water Data'!$F$6,0,10*ROW('Water Data'!F31))),'Data Summary'!BZ37="Yes"),OFFSET('Water Data'!$F$6,0,10*ROW('Water Data'!F31)),NA())</f>
        <v>#N/A</v>
      </c>
      <c r="L37" s="98" t="e">
        <f ca="true">+IF(AND(ISNUMBER(OFFSET('Water Data'!$F$9,0,10*ROW('Water Data'!F31))),'Data Summary'!CA37="Yes"),OFFSET('Water Data'!$F$9,0,10*ROW('Water Data'!F31)),NA())</f>
        <v>#N/A</v>
      </c>
      <c r="M37" s="98" t="e">
        <f ca="true">+IF(AND(ISNUMBER(OFFSET('Water Data'!$G$4,0,10*ROW('Water Data'!G31))),'Data Summary'!CB37="Yes"),100-OFFSET('Water Data'!$G$4,0,10*ROW('Water Data'!G31)),NA())</f>
        <v>#N/A</v>
      </c>
      <c r="N37" s="98" t="e">
        <f ca="true">+IF(AND(ISNUMBER(OFFSET('Water Data'!$G$6,0,10*ROW('Water Data'!G31))),'Data Summary'!CC37="Yes"),OFFSET('Water Data'!$G$6,0,10*ROW('Water Data'!G31)),NA())</f>
        <v>#N/A</v>
      </c>
      <c r="O37" s="98" t="e">
        <f ca="true">+IF(AND(ISNUMBER(OFFSET('Water Data'!$G$9,0,10*ROW('Water Data'!G31))),'Data Summary'!CD37="Yes"),OFFSET('Water Data'!$G$9,0,10*ROW('Water Data'!G31)),NA())</f>
        <v>#N/A</v>
      </c>
      <c r="P37" s="98" t="e">
        <f ca="true">+IF(AND(ISNUMBER(OFFSET('Water Data'!$H$4,0,10*ROW('Water Data'!H31))),'Data Summary'!CE37="Yes"),100-OFFSET('Water Data'!$H$4,0,10*ROW('Water Data'!H31)),NA())</f>
        <v>#N/A</v>
      </c>
      <c r="Q37" s="98" t="e">
        <f ca="true">+IF(AND(ISNUMBER(OFFSET('Water Data'!$H$6,0,10*ROW('Water Data'!H31))),'Data Summary'!CF37="Yes"),OFFSET('Water Data'!$H$6,0,10*ROW('Water Data'!H31)),NA())</f>
        <v>#N/A</v>
      </c>
      <c r="R37" s="98" t="e">
        <f ca="true">+IF(AND(ISNUMBER(OFFSET('Water Data'!$H$9,0,10*ROW('Water Data'!H31))),'Data Summary'!CG37="Yes"),OFFSET('Water Data'!$H$9,0,10*ROW('Water Data'!H31)),NA())</f>
        <v>#N/A</v>
      </c>
      <c r="S37" s="98" t="e">
        <f ca="true">+IF(AND(ISNUMBER(OFFSET('Water Data'!$I$4,0,10*ROW('Water Data'!I31))),'Data Summary'!CH37="Yes"),100-OFFSET('Water Data'!$I$4,0,10*ROW('Water Data'!I31)),NA())</f>
        <v>#N/A</v>
      </c>
      <c r="T37" s="98" t="e">
        <f ca="true">+IF(AND(ISNUMBER(OFFSET('Water Data'!$I$6,0,10*ROW('Water Data'!I31))),'Data Summary'!CI37="Yes"),OFFSET('Water Data'!$I$6,0,10*ROW('Water Data'!I31)),NA())</f>
        <v>#N/A</v>
      </c>
      <c r="U37" s="98" t="e">
        <f ca="true">+IF(AND(ISNUMBER(OFFSET('Water Data'!$I$9,0,10*ROW('Water Data'!I31))),'Data Summary'!CJ37="Yes"),OFFSET('Water Data'!$I$9,0,10*ROW('Water Data'!I31)),NA())</f>
        <v>#N/A</v>
      </c>
      <c r="V37" s="99" t="e">
        <f ca="true">+IF(AND(ISNUMBER(OFFSET('Sanitation Data'!$D$4,0,10*ROW('Sanitation Data'!D31))),'Data Summary'!CK37="Yes"),100-OFFSET('Sanitation Data'!$D$4,0,10*ROW('Sanitation Data'!D31)),NA())</f>
        <v>#N/A</v>
      </c>
      <c r="W37" s="99" t="e">
        <f ca="true">+IF(AND(ISNUMBER(OFFSET('Sanitation Data'!$D$6,0,10*ROW('Sanitation Data'!D31))),'Data Summary'!CL37="Yes"),OFFSET('Sanitation Data'!$D$6,0,10*ROW('Sanitation Data'!D31)),NA())</f>
        <v>#N/A</v>
      </c>
      <c r="X37" s="99" t="e">
        <f ca="true">+IF(AND(ISNUMBER(OFFSET('Sanitation Data'!$D$10,0,10*ROW('Sanitation Data'!D31))),'Data Summary'!CM37="Yes"),OFFSET('Sanitation Data'!$D$10,0,10*ROW('Sanitation Data'!D31)),NA())</f>
        <v>#N/A</v>
      </c>
      <c r="Y37" s="99" t="e">
        <f ca="true">+IF(AND(ISNUMBER(OFFSET('Sanitation Data'!$D$11,0,10*ROW('Sanitation Data'!D31))),'Data Summary'!CN37="Yes"),OFFSET('Sanitation Data'!$D$11,0,10*ROW('Sanitation Data'!D31)),NA())</f>
        <v>#N/A</v>
      </c>
      <c r="Z37" s="99" t="e">
        <f ca="true">+IF(AND(ISNUMBER(OFFSET('Sanitation Data'!$D$12,0,10*ROW('Sanitation Data'!D31))),'Data Summary'!CO37="Yes"),OFFSET('Sanitation Data'!$D$12,0,10*ROW('Sanitation Data'!D31)),NA())</f>
        <v>#N/A</v>
      </c>
      <c r="AA37" s="99" t="e">
        <f ca="true">+IF(AND(ISNUMBER(OFFSET('Sanitation Data'!$E$4,0,10*ROW('Sanitation Data'!E31))),'Data Summary'!CP37="Yes"),100-OFFSET('Sanitation Data'!$E$4,0,10*ROW('Sanitation Data'!E31)),NA())</f>
        <v>#N/A</v>
      </c>
      <c r="AB37" s="99" t="e">
        <f ca="true">+IF(AND(ISNUMBER(OFFSET('Sanitation Data'!$E$6,0,10*ROW('Sanitation Data'!E31))),'Data Summary'!CQ37="Yes"),OFFSET('Sanitation Data'!$E$6,0,10*ROW('Sanitation Data'!E31)),NA())</f>
        <v>#N/A</v>
      </c>
      <c r="AC37" s="99" t="e">
        <f ca="true">+IF(AND(ISNUMBER(OFFSET('Sanitation Data'!$E$10,0,10*ROW('Sanitation Data'!E31))),'Data Summary'!CR37="Yes"),OFFSET('Sanitation Data'!$E$10,0,10*ROW('Sanitation Data'!E31)),NA())</f>
        <v>#N/A</v>
      </c>
      <c r="AD37" s="99" t="e">
        <f ca="true">+IF(AND(ISNUMBER(OFFSET('Sanitation Data'!$E$11,0,10*ROW('Sanitation Data'!E31))),'Data Summary'!CS37="Yes"),OFFSET('Sanitation Data'!$E$11,0,10*ROW('Sanitation Data'!E31)),NA())</f>
        <v>#N/A</v>
      </c>
      <c r="AE37" s="99" t="e">
        <f ca="true">+IF(AND(ISNUMBER(OFFSET('Sanitation Data'!$E$12,0,10*ROW('Sanitation Data'!E31))),'Data Summary'!CT37="Yes"),OFFSET('Sanitation Data'!$E$12,0,10*ROW('Sanitation Data'!E31)),NA())</f>
        <v>#N/A</v>
      </c>
      <c r="AF37" s="99" t="e">
        <f ca="true">+IF(AND(ISNUMBER(OFFSET('Sanitation Data'!$F$4,0,10*ROW('Sanitation Data'!F31))),'Data Summary'!CU37="Yes"),100-OFFSET('Sanitation Data'!$F$4,0,10*ROW('Sanitation Data'!F31)),NA())</f>
        <v>#N/A</v>
      </c>
      <c r="AG37" s="99" t="e">
        <f ca="true">+IF(AND(ISNUMBER(OFFSET('Sanitation Data'!$F$6,0,10*ROW('Sanitation Data'!F31))),'Data Summary'!CV37="Yes"),OFFSET('Sanitation Data'!$F$6,0,10*ROW('Sanitation Data'!F31)),NA())</f>
        <v>#N/A</v>
      </c>
      <c r="AH37" s="99" t="e">
        <f ca="true">+IF(AND(ISNUMBER(OFFSET('Sanitation Data'!$F$10,0,10*ROW('Sanitation Data'!F31))),'Data Summary'!CW37="Yes"),OFFSET('Sanitation Data'!$F$10,0,10*ROW('Sanitation Data'!F31)),NA())</f>
        <v>#N/A</v>
      </c>
      <c r="AI37" s="99" t="e">
        <f ca="true">+IF(AND(ISNUMBER(OFFSET('Sanitation Data'!$F$11,0,10*ROW('Sanitation Data'!F31))),'Data Summary'!CX37="Yes"),OFFSET('Sanitation Data'!$F$11,0,10*ROW('Sanitation Data'!F31)),NA())</f>
        <v>#N/A</v>
      </c>
      <c r="AJ37" s="99" t="e">
        <f ca="true">+IF(AND(ISNUMBER(OFFSET('Sanitation Data'!$F$12,0,10*ROW('Sanitation Data'!F31))),'Data Summary'!CY37="Yes"),OFFSET('Sanitation Data'!$F$12,0,10*ROW('Sanitation Data'!F31)),NA())</f>
        <v>#N/A</v>
      </c>
      <c r="AK37" s="99" t="e">
        <f ca="true">+IF(AND(ISNUMBER(OFFSET('Sanitation Data'!$G$4,0,10*ROW('Sanitation Data'!G31))),'Data Summary'!CZ37="Yes"),100-OFFSET('Sanitation Data'!$G$4,0,10*ROW('Sanitation Data'!G31)),NA())</f>
        <v>#N/A</v>
      </c>
      <c r="AL37" s="99" t="e">
        <f ca="true">+IF(AND(ISNUMBER(OFFSET('Sanitation Data'!$G$6,0,10*ROW('Sanitation Data'!G31))),'Data Summary'!DA37="Yes"),OFFSET('Sanitation Data'!$G$6,0,10*ROW('Sanitation Data'!G31)),NA())</f>
        <v>#N/A</v>
      </c>
      <c r="AM37" s="99" t="e">
        <f ca="true">+IF(AND(ISNUMBER(OFFSET('Sanitation Data'!$G$10,0,10*ROW('Sanitation Data'!G31))),'Data Summary'!DB37="Yes"),OFFSET('Sanitation Data'!$G$10,0,10*ROW('Sanitation Data'!G31)),NA())</f>
        <v>#N/A</v>
      </c>
      <c r="AN37" s="99" t="e">
        <f ca="true">+IF(AND(ISNUMBER(OFFSET('Sanitation Data'!$G$11,0,10*ROW('Sanitation Data'!G31))),'Data Summary'!DC37="Yes"),OFFSET('Sanitation Data'!$G$11,0,10*ROW('Sanitation Data'!G31)),NA())</f>
        <v>#N/A</v>
      </c>
      <c r="AO37" s="99" t="e">
        <f ca="true">+IF(AND(ISNUMBER(OFFSET('Sanitation Data'!$G$12,0,10*ROW('Sanitation Data'!G31))),'Data Summary'!DD37="Yes"),OFFSET('Sanitation Data'!$G$12,0,10*ROW('Sanitation Data'!G31)),NA())</f>
        <v>#N/A</v>
      </c>
      <c r="AP37" s="99" t="e">
        <f ca="true">+IF(AND(ISNUMBER(OFFSET('Sanitation Data'!$H$4,0,10*ROW('Sanitation Data'!H31))),'Data Summary'!DE37="Yes"),100-OFFSET('Sanitation Data'!$H$4,0,10*ROW('Sanitation Data'!H31)),NA())</f>
        <v>#N/A</v>
      </c>
      <c r="AQ37" s="99" t="e">
        <f ca="true">+IF(AND(ISNUMBER(OFFSET('Sanitation Data'!$H$6,0,10*ROW('Sanitation Data'!H31))),'Data Summary'!DF37="Yes"),OFFSET('Sanitation Data'!$H$6,0,10*ROW('Sanitation Data'!H31)),NA())</f>
        <v>#N/A</v>
      </c>
      <c r="AR37" s="99" t="e">
        <f ca="true">+IF(AND(ISNUMBER(OFFSET('Sanitation Data'!$H$10,0,10*ROW('Sanitation Data'!H31))),'Data Summary'!DG37="Yes"),OFFSET('Sanitation Data'!$H$10,0,10*ROW('Sanitation Data'!H31)),NA())</f>
        <v>#N/A</v>
      </c>
      <c r="AS37" s="99" t="e">
        <f ca="true">+IF(AND(ISNUMBER(OFFSET('Sanitation Data'!$H$11,0,10*ROW('Sanitation Data'!H31))),'Data Summary'!DH37="Yes"),OFFSET('Sanitation Data'!$H$11,0,10*ROW('Sanitation Data'!H31)),NA())</f>
        <v>#N/A</v>
      </c>
      <c r="AT37" s="99" t="e">
        <f ca="true">+IF(AND(ISNUMBER(OFFSET('Sanitation Data'!$H$12,0,10*ROW('Sanitation Data'!H31))),'Data Summary'!DI37="Yes"),OFFSET('Sanitation Data'!$H$12,0,10*ROW('Sanitation Data'!H31)),NA())</f>
        <v>#N/A</v>
      </c>
      <c r="AU37" s="99" t="e">
        <f ca="true">+IF(AND(ISNUMBER(OFFSET('Sanitation Data'!$I$4,0,10*ROW('Sanitation Data'!I31))),'Data Summary'!DJ37="Yes"),100-OFFSET('Sanitation Data'!$I$4,0,10*ROW('Sanitation Data'!I31)),NA())</f>
        <v>#N/A</v>
      </c>
      <c r="AV37" s="99" t="e">
        <f ca="true">+IF(AND(ISNUMBER(OFFSET('Sanitation Data'!$I$6,0,10*ROW('Sanitation Data'!I31))),'Data Summary'!DK37="Yes"),OFFSET('Sanitation Data'!$I$6,0,10*ROW('Sanitation Data'!I31)),NA())</f>
        <v>#N/A</v>
      </c>
      <c r="AW37" s="99" t="e">
        <f ca="true">+IF(AND(ISNUMBER(OFFSET('Sanitation Data'!$I$10,0,10*ROW('Sanitation Data'!I31))),'Data Summary'!DL37="Yes"),OFFSET('Sanitation Data'!$I$10,0,10*ROW('Sanitation Data'!I31)),NA())</f>
        <v>#N/A</v>
      </c>
      <c r="AX37" s="99" t="e">
        <f ca="true">+IF(AND(ISNUMBER(OFFSET('Sanitation Data'!$I$11,0,10*ROW('Sanitation Data'!I31))),'Data Summary'!DM37="Yes"),OFFSET('Sanitation Data'!$I$11,0,10*ROW('Sanitation Data'!I31)),NA())</f>
        <v>#N/A</v>
      </c>
      <c r="AY37" s="99" t="e">
        <f ca="true">+IF(AND(ISNUMBER(OFFSET('Sanitation Data'!$I$12,0,10*ROW('Sanitation Data'!I31))),'Data Summary'!DN37="Yes"),OFFSET('Sanitation Data'!$I$12,0,10*ROW('Sanitation Data'!I31)),NA())</f>
        <v>#N/A</v>
      </c>
      <c r="AZ37" s="100" t="e">
        <f ca="true">+IF(AND(ISNUMBER(OFFSET('Hygiene Data'!$D$5,0,10*ROW('Hygiene Data'!D31))),'Data Summary'!DO37="Yes"),OFFSET('Hygiene Data'!$D$5,0,10*ROW('Hygiene Data'!D31)),NA())</f>
        <v>#N/A</v>
      </c>
      <c r="BA37" s="100" t="e">
        <f ca="true">+IF(AND(ISNUMBER(OFFSET('Hygiene Data'!$D$7,0,10*ROW('Hygiene Data'!D31))),'Data Summary'!DP37="Yes"),OFFSET('Hygiene Data'!$D$7,0,10*ROW('Hygiene Data'!D31)),NA())</f>
        <v>#N/A</v>
      </c>
      <c r="BB37" s="100" t="e">
        <f ca="true">+IF(AND(ISNUMBER(OFFSET('Hygiene Data'!$D$9,0,10*ROW('Hygiene Data'!D31))),'Data Summary'!DQ37="Yes"),OFFSET('Hygiene Data'!$D$9,0,10*ROW('Hygiene Data'!D31)),NA())</f>
        <v>#N/A</v>
      </c>
      <c r="BC37" s="100" t="e">
        <f ca="true">+IF(AND(ISNUMBER(OFFSET('Hygiene Data'!$E$5,0,10*ROW('Hygiene Data'!E31))),'Data Summary'!DR37="Yes"),OFFSET('Hygiene Data'!$E$5,0,10*ROW('Hygiene Data'!E31)),NA())</f>
        <v>#N/A</v>
      </c>
      <c r="BD37" s="100" t="e">
        <f ca="true">+IF(AND(ISNUMBER(OFFSET('Hygiene Data'!$E$7,0,10*ROW('Hygiene Data'!E31))),'Data Summary'!DS37="Yes"),OFFSET('Hygiene Data'!$E$7,0,10*ROW('Hygiene Data'!E31)),NA())</f>
        <v>#N/A</v>
      </c>
      <c r="BE37" s="100" t="e">
        <f ca="true">+IF(AND(ISNUMBER(OFFSET('Hygiene Data'!$E$9,0,10*ROW('Hygiene Data'!E31))),'Data Summary'!DT37="Yes"),OFFSET('Hygiene Data'!$E$9,0,10*ROW('Hygiene Data'!E31)),NA())</f>
        <v>#N/A</v>
      </c>
      <c r="BF37" s="100" t="e">
        <f ca="true">+IF(AND(ISNUMBER(OFFSET('Hygiene Data'!$F$5,0,10*ROW('Hygiene Data'!F31))),'Data Summary'!DU37="Yes"),OFFSET('Hygiene Data'!$F$5,0,10*ROW('Hygiene Data'!F31)),NA())</f>
        <v>#N/A</v>
      </c>
      <c r="BG37" s="100" t="e">
        <f ca="true">+IF(AND(ISNUMBER(OFFSET('Hygiene Data'!$F$7,0,10*ROW('Hygiene Data'!F31))),'Data Summary'!DV37="Yes"),OFFSET('Hygiene Data'!$F$7,0,10*ROW('Hygiene Data'!F31)),NA())</f>
        <v>#N/A</v>
      </c>
      <c r="BH37" s="100" t="e">
        <f ca="true">+IF(AND(ISNUMBER(OFFSET('Hygiene Data'!$F$9,0,10*ROW('Hygiene Data'!F31))),'Data Summary'!DW37="Yes"),OFFSET('Hygiene Data'!$F$9,0,10*ROW('Hygiene Data'!F31)),NA())</f>
        <v>#N/A</v>
      </c>
      <c r="BI37" s="100" t="e">
        <f ca="true">+IF(AND(ISNUMBER(OFFSET('Hygiene Data'!$G$5,0,10*ROW('Hygiene Data'!G31))),'Data Summary'!DX37="Yes"),OFFSET('Hygiene Data'!$G$5,0,10*ROW('Hygiene Data'!G31)),NA())</f>
        <v>#N/A</v>
      </c>
      <c r="BJ37" s="100" t="e">
        <f ca="true">+IF(AND(ISNUMBER(OFFSET('Hygiene Data'!$G$7,0,10*ROW('Hygiene Data'!G31))),'Data Summary'!DY37="Yes"),OFFSET('Hygiene Data'!$G$7,0,10*ROW('Hygiene Data'!G31)),NA())</f>
        <v>#N/A</v>
      </c>
      <c r="BK37" s="100" t="e">
        <f ca="true">+IF(AND(ISNUMBER(OFFSET('Hygiene Data'!$G$9,0,10*ROW('Hygiene Data'!G31))),'Data Summary'!DZ37="Yes"),OFFSET('Hygiene Data'!$G$9,0,10*ROW('Hygiene Data'!G31)),NA())</f>
        <v>#N/A</v>
      </c>
      <c r="BL37" s="100" t="e">
        <f ca="true">+IF(AND(ISNUMBER(OFFSET('Hygiene Data'!$H$5,0,10*ROW('Hygiene Data'!H31))),'Data Summary'!EA37="Yes"),OFFSET('Hygiene Data'!$H$5,0,10*ROW('Hygiene Data'!H31)),NA())</f>
        <v>#N/A</v>
      </c>
      <c r="BM37" s="100" t="e">
        <f ca="true">+IF(AND(ISNUMBER(OFFSET('Hygiene Data'!$H$7,0,10*ROW('Hygiene Data'!H31))),'Data Summary'!EB37="Yes"),OFFSET('Hygiene Data'!$H$7,0,10*ROW('Hygiene Data'!H31)),NA())</f>
        <v>#N/A</v>
      </c>
      <c r="BN37" s="100" t="e">
        <f ca="true">+IF(AND(ISNUMBER(OFFSET('Hygiene Data'!$H$9,0,10*ROW('Hygiene Data'!H31))),'Data Summary'!EC37="Yes"),OFFSET('Hygiene Data'!$H$9,0,10*ROW('Hygiene Data'!H31)),NA())</f>
        <v>#N/A</v>
      </c>
      <c r="BO37" s="100" t="e">
        <f ca="true">+IF(AND(ISNUMBER(OFFSET('Hygiene Data'!$I$5,0,10*ROW('Hygiene Data'!I31))),'Data Summary'!ED37="Yes"),OFFSET('Hygiene Data'!$I$5,0,10*ROW('Hygiene Data'!I31)),NA())</f>
        <v>#N/A</v>
      </c>
      <c r="BP37" s="100" t="e">
        <f ca="true">+IF(AND(ISNUMBER(OFFSET('Hygiene Data'!$I$7,0,10*ROW('Hygiene Data'!I31))),'Data Summary'!EE37="Yes"),OFFSET('Hygiene Data'!$I$7,0,10*ROW('Hygiene Data'!I31)),NA())</f>
        <v>#N/A</v>
      </c>
      <c r="BQ37" s="100" t="e">
        <f ca="true">+IF(AND(ISNUMBER(OFFSET('Hygiene Data'!$I$9,0,10*ROW('Hygiene Data'!I31))),'Data Summary'!EF37="Yes"),OFFSET('Hygiene Data'!$I$9,0,10*ROW('Hygiene Data'!I31)),NA())</f>
        <v>#N/A</v>
      </c>
    </row>
    <row xmlns:x14ac="http://schemas.microsoft.com/office/spreadsheetml/2009/9/ac" r="38" x14ac:dyDescent="0.2">
      <c r="A38" s="332" t="e">
        <f ca="true">+RIGHT('Data Summary'!A38,LEN('Data Summary'!A38)-9)</f>
        <v>#VALUE!</v>
      </c>
      <c r="B38" s="38" t="str">
        <f ca="true">+IF(ISTEXT('Data Summary'!B38),'Data Summary'!B38,"")</f>
        <v/>
      </c>
      <c r="C38" s="331" t="e">
        <f ca="true">+VALUE('Data Summary'!C38)</f>
        <v>#VALUE!</v>
      </c>
      <c r="D38" s="98" t="e">
        <f ca="true">+IF(AND(ISNUMBER(OFFSET('Water Data'!$D$4,0,10*ROW('Water Data'!D32))),'Data Summary'!BS38="Yes"),100-OFFSET('Water Data'!$D$4,0,10*ROW('Water Data'!D32)),NA())</f>
        <v>#N/A</v>
      </c>
      <c r="E38" s="98" t="e">
        <f ca="true">+IF(AND(ISNUMBER(OFFSET('Water Data'!$D$6,0,10*ROW('Water Data'!D32))),'Data Summary'!BT38="Yes"),OFFSET('Water Data'!$D$6,0,10*ROW('Water Data'!D32)),NA())</f>
        <v>#N/A</v>
      </c>
      <c r="F38" s="98" t="e">
        <f ca="true">+IF(AND(ISNUMBER(OFFSET('Water Data'!$D$9,0,10*ROW('Water Data'!D32))),'Data Summary'!BU38="Yes"),OFFSET('Water Data'!$D$9,0,10*ROW('Water Data'!D32)),NA())</f>
        <v>#N/A</v>
      </c>
      <c r="G38" s="98" t="e">
        <f ca="true">+IF(AND(ISNUMBER(OFFSET('Water Data'!$E$4,0,10*ROW('Water Data'!E32))),'Data Summary'!BV38="Yes"),100-OFFSET('Water Data'!$E$4,0,10*ROW('Water Data'!E32)),NA())</f>
        <v>#N/A</v>
      </c>
      <c r="H38" s="98" t="e">
        <f ca="true">+IF(AND(ISNUMBER(OFFSET('Water Data'!$E$6,0,10*ROW('Water Data'!E32))),'Data Summary'!BW38="Yes"),OFFSET('Water Data'!$E$6,0,10*ROW('Water Data'!E32)),NA())</f>
        <v>#N/A</v>
      </c>
      <c r="I38" s="98" t="e">
        <f ca="true">+IF(AND(ISNUMBER(OFFSET('Water Data'!$E$9,0,10*ROW('Water Data'!E32))),'Data Summary'!BX38="Yes"),OFFSET('Water Data'!$E$9,0,10*ROW('Water Data'!E32)),NA())</f>
        <v>#N/A</v>
      </c>
      <c r="J38" s="98" t="e">
        <f ca="true">+IF(AND(ISNUMBER(OFFSET('Water Data'!$F$4,0,10*ROW('Water Data'!F32))),'Data Summary'!BY38="Yes"),100-OFFSET('Water Data'!$F$4,0,10*ROW('Water Data'!F32)),NA())</f>
        <v>#N/A</v>
      </c>
      <c r="K38" s="98" t="e">
        <f ca="true">+IF(AND(ISNUMBER(OFFSET('Water Data'!$F$6,0,10*ROW('Water Data'!F32))),'Data Summary'!BZ38="Yes"),OFFSET('Water Data'!$F$6,0,10*ROW('Water Data'!F32)),NA())</f>
        <v>#N/A</v>
      </c>
      <c r="L38" s="98" t="e">
        <f ca="true">+IF(AND(ISNUMBER(OFFSET('Water Data'!$F$9,0,10*ROW('Water Data'!F32))),'Data Summary'!CA38="Yes"),OFFSET('Water Data'!$F$9,0,10*ROW('Water Data'!F32)),NA())</f>
        <v>#N/A</v>
      </c>
      <c r="M38" s="98" t="e">
        <f ca="true">+IF(AND(ISNUMBER(OFFSET('Water Data'!$G$4,0,10*ROW('Water Data'!G32))),'Data Summary'!CB38="Yes"),100-OFFSET('Water Data'!$G$4,0,10*ROW('Water Data'!G32)),NA())</f>
        <v>#N/A</v>
      </c>
      <c r="N38" s="98" t="e">
        <f ca="true">+IF(AND(ISNUMBER(OFFSET('Water Data'!$G$6,0,10*ROW('Water Data'!G32))),'Data Summary'!CC38="Yes"),OFFSET('Water Data'!$G$6,0,10*ROW('Water Data'!G32)),NA())</f>
        <v>#N/A</v>
      </c>
      <c r="O38" s="98" t="e">
        <f ca="true">+IF(AND(ISNUMBER(OFFSET('Water Data'!$G$9,0,10*ROW('Water Data'!G32))),'Data Summary'!CD38="Yes"),OFFSET('Water Data'!$G$9,0,10*ROW('Water Data'!G32)),NA())</f>
        <v>#N/A</v>
      </c>
      <c r="P38" s="98" t="e">
        <f ca="true">+IF(AND(ISNUMBER(OFFSET('Water Data'!$H$4,0,10*ROW('Water Data'!H32))),'Data Summary'!CE38="Yes"),100-OFFSET('Water Data'!$H$4,0,10*ROW('Water Data'!H32)),NA())</f>
        <v>#N/A</v>
      </c>
      <c r="Q38" s="98" t="e">
        <f ca="true">+IF(AND(ISNUMBER(OFFSET('Water Data'!$H$6,0,10*ROW('Water Data'!H32))),'Data Summary'!CF38="Yes"),OFFSET('Water Data'!$H$6,0,10*ROW('Water Data'!H32)),NA())</f>
        <v>#N/A</v>
      </c>
      <c r="R38" s="98" t="e">
        <f ca="true">+IF(AND(ISNUMBER(OFFSET('Water Data'!$H$9,0,10*ROW('Water Data'!H32))),'Data Summary'!CG38="Yes"),OFFSET('Water Data'!$H$9,0,10*ROW('Water Data'!H32)),NA())</f>
        <v>#N/A</v>
      </c>
      <c r="S38" s="98" t="e">
        <f ca="true">+IF(AND(ISNUMBER(OFFSET('Water Data'!$I$4,0,10*ROW('Water Data'!I32))),'Data Summary'!CH38="Yes"),100-OFFSET('Water Data'!$I$4,0,10*ROW('Water Data'!I32)),NA())</f>
        <v>#N/A</v>
      </c>
      <c r="T38" s="98" t="e">
        <f ca="true">+IF(AND(ISNUMBER(OFFSET('Water Data'!$I$6,0,10*ROW('Water Data'!I32))),'Data Summary'!CI38="Yes"),OFFSET('Water Data'!$I$6,0,10*ROW('Water Data'!I32)),NA())</f>
        <v>#N/A</v>
      </c>
      <c r="U38" s="98" t="e">
        <f ca="true">+IF(AND(ISNUMBER(OFFSET('Water Data'!$I$9,0,10*ROW('Water Data'!I32))),'Data Summary'!CJ38="Yes"),OFFSET('Water Data'!$I$9,0,10*ROW('Water Data'!I32)),NA())</f>
        <v>#N/A</v>
      </c>
      <c r="V38" s="99" t="e">
        <f ca="true">+IF(AND(ISNUMBER(OFFSET('Sanitation Data'!$D$4,0,10*ROW('Sanitation Data'!D32))),'Data Summary'!CK38="Yes"),100-OFFSET('Sanitation Data'!$D$4,0,10*ROW('Sanitation Data'!D32)),NA())</f>
        <v>#N/A</v>
      </c>
      <c r="W38" s="99" t="e">
        <f ca="true">+IF(AND(ISNUMBER(OFFSET('Sanitation Data'!$D$6,0,10*ROW('Sanitation Data'!D32))),'Data Summary'!CL38="Yes"),OFFSET('Sanitation Data'!$D$6,0,10*ROW('Sanitation Data'!D32)),NA())</f>
        <v>#N/A</v>
      </c>
      <c r="X38" s="99" t="e">
        <f ca="true">+IF(AND(ISNUMBER(OFFSET('Sanitation Data'!$D$10,0,10*ROW('Sanitation Data'!D32))),'Data Summary'!CM38="Yes"),OFFSET('Sanitation Data'!$D$10,0,10*ROW('Sanitation Data'!D32)),NA())</f>
        <v>#N/A</v>
      </c>
      <c r="Y38" s="99" t="e">
        <f ca="true">+IF(AND(ISNUMBER(OFFSET('Sanitation Data'!$D$11,0,10*ROW('Sanitation Data'!D32))),'Data Summary'!CN38="Yes"),OFFSET('Sanitation Data'!$D$11,0,10*ROW('Sanitation Data'!D32)),NA())</f>
        <v>#N/A</v>
      </c>
      <c r="Z38" s="99" t="e">
        <f ca="true">+IF(AND(ISNUMBER(OFFSET('Sanitation Data'!$D$12,0,10*ROW('Sanitation Data'!D32))),'Data Summary'!CO38="Yes"),OFFSET('Sanitation Data'!$D$12,0,10*ROW('Sanitation Data'!D32)),NA())</f>
        <v>#N/A</v>
      </c>
      <c r="AA38" s="99" t="e">
        <f ca="true">+IF(AND(ISNUMBER(OFFSET('Sanitation Data'!$E$4,0,10*ROW('Sanitation Data'!E32))),'Data Summary'!CP38="Yes"),100-OFFSET('Sanitation Data'!$E$4,0,10*ROW('Sanitation Data'!E32)),NA())</f>
        <v>#N/A</v>
      </c>
      <c r="AB38" s="99" t="e">
        <f ca="true">+IF(AND(ISNUMBER(OFFSET('Sanitation Data'!$E$6,0,10*ROW('Sanitation Data'!E32))),'Data Summary'!CQ38="Yes"),OFFSET('Sanitation Data'!$E$6,0,10*ROW('Sanitation Data'!E32)),NA())</f>
        <v>#N/A</v>
      </c>
      <c r="AC38" s="99" t="e">
        <f ca="true">+IF(AND(ISNUMBER(OFFSET('Sanitation Data'!$E$10,0,10*ROW('Sanitation Data'!E32))),'Data Summary'!CR38="Yes"),OFFSET('Sanitation Data'!$E$10,0,10*ROW('Sanitation Data'!E32)),NA())</f>
        <v>#N/A</v>
      </c>
      <c r="AD38" s="99" t="e">
        <f ca="true">+IF(AND(ISNUMBER(OFFSET('Sanitation Data'!$E$11,0,10*ROW('Sanitation Data'!E32))),'Data Summary'!CS38="Yes"),OFFSET('Sanitation Data'!$E$11,0,10*ROW('Sanitation Data'!E32)),NA())</f>
        <v>#N/A</v>
      </c>
      <c r="AE38" s="99" t="e">
        <f ca="true">+IF(AND(ISNUMBER(OFFSET('Sanitation Data'!$E$12,0,10*ROW('Sanitation Data'!E32))),'Data Summary'!CT38="Yes"),OFFSET('Sanitation Data'!$E$12,0,10*ROW('Sanitation Data'!E32)),NA())</f>
        <v>#N/A</v>
      </c>
      <c r="AF38" s="99" t="e">
        <f ca="true">+IF(AND(ISNUMBER(OFFSET('Sanitation Data'!$F$4,0,10*ROW('Sanitation Data'!F32))),'Data Summary'!CU38="Yes"),100-OFFSET('Sanitation Data'!$F$4,0,10*ROW('Sanitation Data'!F32)),NA())</f>
        <v>#N/A</v>
      </c>
      <c r="AG38" s="99" t="e">
        <f ca="true">+IF(AND(ISNUMBER(OFFSET('Sanitation Data'!$F$6,0,10*ROW('Sanitation Data'!F32))),'Data Summary'!CV38="Yes"),OFFSET('Sanitation Data'!$F$6,0,10*ROW('Sanitation Data'!F32)),NA())</f>
        <v>#N/A</v>
      </c>
      <c r="AH38" s="99" t="e">
        <f ca="true">+IF(AND(ISNUMBER(OFFSET('Sanitation Data'!$F$10,0,10*ROW('Sanitation Data'!F32))),'Data Summary'!CW38="Yes"),OFFSET('Sanitation Data'!$F$10,0,10*ROW('Sanitation Data'!F32)),NA())</f>
        <v>#N/A</v>
      </c>
      <c r="AI38" s="99" t="e">
        <f ca="true">+IF(AND(ISNUMBER(OFFSET('Sanitation Data'!$F$11,0,10*ROW('Sanitation Data'!F32))),'Data Summary'!CX38="Yes"),OFFSET('Sanitation Data'!$F$11,0,10*ROW('Sanitation Data'!F32)),NA())</f>
        <v>#N/A</v>
      </c>
      <c r="AJ38" s="99" t="e">
        <f ca="true">+IF(AND(ISNUMBER(OFFSET('Sanitation Data'!$F$12,0,10*ROW('Sanitation Data'!F32))),'Data Summary'!CY38="Yes"),OFFSET('Sanitation Data'!$F$12,0,10*ROW('Sanitation Data'!F32)),NA())</f>
        <v>#N/A</v>
      </c>
      <c r="AK38" s="99" t="e">
        <f ca="true">+IF(AND(ISNUMBER(OFFSET('Sanitation Data'!$G$4,0,10*ROW('Sanitation Data'!G32))),'Data Summary'!CZ38="Yes"),100-OFFSET('Sanitation Data'!$G$4,0,10*ROW('Sanitation Data'!G32)),NA())</f>
        <v>#N/A</v>
      </c>
      <c r="AL38" s="99" t="e">
        <f ca="true">+IF(AND(ISNUMBER(OFFSET('Sanitation Data'!$G$6,0,10*ROW('Sanitation Data'!G32))),'Data Summary'!DA38="Yes"),OFFSET('Sanitation Data'!$G$6,0,10*ROW('Sanitation Data'!G32)),NA())</f>
        <v>#N/A</v>
      </c>
      <c r="AM38" s="99" t="e">
        <f ca="true">+IF(AND(ISNUMBER(OFFSET('Sanitation Data'!$G$10,0,10*ROW('Sanitation Data'!G32))),'Data Summary'!DB38="Yes"),OFFSET('Sanitation Data'!$G$10,0,10*ROW('Sanitation Data'!G32)),NA())</f>
        <v>#N/A</v>
      </c>
      <c r="AN38" s="99" t="e">
        <f ca="true">+IF(AND(ISNUMBER(OFFSET('Sanitation Data'!$G$11,0,10*ROW('Sanitation Data'!G32))),'Data Summary'!DC38="Yes"),OFFSET('Sanitation Data'!$G$11,0,10*ROW('Sanitation Data'!G32)),NA())</f>
        <v>#N/A</v>
      </c>
      <c r="AO38" s="99" t="e">
        <f ca="true">+IF(AND(ISNUMBER(OFFSET('Sanitation Data'!$G$12,0,10*ROW('Sanitation Data'!G32))),'Data Summary'!DD38="Yes"),OFFSET('Sanitation Data'!$G$12,0,10*ROW('Sanitation Data'!G32)),NA())</f>
        <v>#N/A</v>
      </c>
      <c r="AP38" s="99" t="e">
        <f ca="true">+IF(AND(ISNUMBER(OFFSET('Sanitation Data'!$H$4,0,10*ROW('Sanitation Data'!H32))),'Data Summary'!DE38="Yes"),100-OFFSET('Sanitation Data'!$H$4,0,10*ROW('Sanitation Data'!H32)),NA())</f>
        <v>#N/A</v>
      </c>
      <c r="AQ38" s="99" t="e">
        <f ca="true">+IF(AND(ISNUMBER(OFFSET('Sanitation Data'!$H$6,0,10*ROW('Sanitation Data'!H32))),'Data Summary'!DF38="Yes"),OFFSET('Sanitation Data'!$H$6,0,10*ROW('Sanitation Data'!H32)),NA())</f>
        <v>#N/A</v>
      </c>
      <c r="AR38" s="99" t="e">
        <f ca="true">+IF(AND(ISNUMBER(OFFSET('Sanitation Data'!$H$10,0,10*ROW('Sanitation Data'!H32))),'Data Summary'!DG38="Yes"),OFFSET('Sanitation Data'!$H$10,0,10*ROW('Sanitation Data'!H32)),NA())</f>
        <v>#N/A</v>
      </c>
      <c r="AS38" s="99" t="e">
        <f ca="true">+IF(AND(ISNUMBER(OFFSET('Sanitation Data'!$H$11,0,10*ROW('Sanitation Data'!H32))),'Data Summary'!DH38="Yes"),OFFSET('Sanitation Data'!$H$11,0,10*ROW('Sanitation Data'!H32)),NA())</f>
        <v>#N/A</v>
      </c>
      <c r="AT38" s="99" t="e">
        <f ca="true">+IF(AND(ISNUMBER(OFFSET('Sanitation Data'!$H$12,0,10*ROW('Sanitation Data'!H32))),'Data Summary'!DI38="Yes"),OFFSET('Sanitation Data'!$H$12,0,10*ROW('Sanitation Data'!H32)),NA())</f>
        <v>#N/A</v>
      </c>
      <c r="AU38" s="99" t="e">
        <f ca="true">+IF(AND(ISNUMBER(OFFSET('Sanitation Data'!$I$4,0,10*ROW('Sanitation Data'!I32))),'Data Summary'!DJ38="Yes"),100-OFFSET('Sanitation Data'!$I$4,0,10*ROW('Sanitation Data'!I32)),NA())</f>
        <v>#N/A</v>
      </c>
      <c r="AV38" s="99" t="e">
        <f ca="true">+IF(AND(ISNUMBER(OFFSET('Sanitation Data'!$I$6,0,10*ROW('Sanitation Data'!I32))),'Data Summary'!DK38="Yes"),OFFSET('Sanitation Data'!$I$6,0,10*ROW('Sanitation Data'!I32)),NA())</f>
        <v>#N/A</v>
      </c>
      <c r="AW38" s="99" t="e">
        <f ca="true">+IF(AND(ISNUMBER(OFFSET('Sanitation Data'!$I$10,0,10*ROW('Sanitation Data'!I32))),'Data Summary'!DL38="Yes"),OFFSET('Sanitation Data'!$I$10,0,10*ROW('Sanitation Data'!I32)),NA())</f>
        <v>#N/A</v>
      </c>
      <c r="AX38" s="99" t="e">
        <f ca="true">+IF(AND(ISNUMBER(OFFSET('Sanitation Data'!$I$11,0,10*ROW('Sanitation Data'!I32))),'Data Summary'!DM38="Yes"),OFFSET('Sanitation Data'!$I$11,0,10*ROW('Sanitation Data'!I32)),NA())</f>
        <v>#N/A</v>
      </c>
      <c r="AY38" s="99" t="e">
        <f ca="true">+IF(AND(ISNUMBER(OFFSET('Sanitation Data'!$I$12,0,10*ROW('Sanitation Data'!I32))),'Data Summary'!DN38="Yes"),OFFSET('Sanitation Data'!$I$12,0,10*ROW('Sanitation Data'!I32)),NA())</f>
        <v>#N/A</v>
      </c>
      <c r="AZ38" s="100" t="e">
        <f ca="true">+IF(AND(ISNUMBER(OFFSET('Hygiene Data'!$D$5,0,10*ROW('Hygiene Data'!D32))),'Data Summary'!DO38="Yes"),OFFSET('Hygiene Data'!$D$5,0,10*ROW('Hygiene Data'!D32)),NA())</f>
        <v>#N/A</v>
      </c>
      <c r="BA38" s="100" t="e">
        <f ca="true">+IF(AND(ISNUMBER(OFFSET('Hygiene Data'!$D$7,0,10*ROW('Hygiene Data'!D32))),'Data Summary'!DP38="Yes"),OFFSET('Hygiene Data'!$D$7,0,10*ROW('Hygiene Data'!D32)),NA())</f>
        <v>#N/A</v>
      </c>
      <c r="BB38" s="100" t="e">
        <f ca="true">+IF(AND(ISNUMBER(OFFSET('Hygiene Data'!$D$9,0,10*ROW('Hygiene Data'!D32))),'Data Summary'!DQ38="Yes"),OFFSET('Hygiene Data'!$D$9,0,10*ROW('Hygiene Data'!D32)),NA())</f>
        <v>#N/A</v>
      </c>
      <c r="BC38" s="100" t="e">
        <f ca="true">+IF(AND(ISNUMBER(OFFSET('Hygiene Data'!$E$5,0,10*ROW('Hygiene Data'!E32))),'Data Summary'!DR38="Yes"),OFFSET('Hygiene Data'!$E$5,0,10*ROW('Hygiene Data'!E32)),NA())</f>
        <v>#N/A</v>
      </c>
      <c r="BD38" s="100" t="e">
        <f ca="true">+IF(AND(ISNUMBER(OFFSET('Hygiene Data'!$E$7,0,10*ROW('Hygiene Data'!E32))),'Data Summary'!DS38="Yes"),OFFSET('Hygiene Data'!$E$7,0,10*ROW('Hygiene Data'!E32)),NA())</f>
        <v>#N/A</v>
      </c>
      <c r="BE38" s="100" t="e">
        <f ca="true">+IF(AND(ISNUMBER(OFFSET('Hygiene Data'!$E$9,0,10*ROW('Hygiene Data'!E32))),'Data Summary'!DT38="Yes"),OFFSET('Hygiene Data'!$E$9,0,10*ROW('Hygiene Data'!E32)),NA())</f>
        <v>#N/A</v>
      </c>
      <c r="BF38" s="100" t="e">
        <f ca="true">+IF(AND(ISNUMBER(OFFSET('Hygiene Data'!$F$5,0,10*ROW('Hygiene Data'!F32))),'Data Summary'!DU38="Yes"),OFFSET('Hygiene Data'!$F$5,0,10*ROW('Hygiene Data'!F32)),NA())</f>
        <v>#N/A</v>
      </c>
      <c r="BG38" s="100" t="e">
        <f ca="true">+IF(AND(ISNUMBER(OFFSET('Hygiene Data'!$F$7,0,10*ROW('Hygiene Data'!F32))),'Data Summary'!DV38="Yes"),OFFSET('Hygiene Data'!$F$7,0,10*ROW('Hygiene Data'!F32)),NA())</f>
        <v>#N/A</v>
      </c>
      <c r="BH38" s="100" t="e">
        <f ca="true">+IF(AND(ISNUMBER(OFFSET('Hygiene Data'!$F$9,0,10*ROW('Hygiene Data'!F32))),'Data Summary'!DW38="Yes"),OFFSET('Hygiene Data'!$F$9,0,10*ROW('Hygiene Data'!F32)),NA())</f>
        <v>#N/A</v>
      </c>
      <c r="BI38" s="100" t="e">
        <f ca="true">+IF(AND(ISNUMBER(OFFSET('Hygiene Data'!$G$5,0,10*ROW('Hygiene Data'!G32))),'Data Summary'!DX38="Yes"),OFFSET('Hygiene Data'!$G$5,0,10*ROW('Hygiene Data'!G32)),NA())</f>
        <v>#N/A</v>
      </c>
      <c r="BJ38" s="100" t="e">
        <f ca="true">+IF(AND(ISNUMBER(OFFSET('Hygiene Data'!$G$7,0,10*ROW('Hygiene Data'!G32))),'Data Summary'!DY38="Yes"),OFFSET('Hygiene Data'!$G$7,0,10*ROW('Hygiene Data'!G32)),NA())</f>
        <v>#N/A</v>
      </c>
      <c r="BK38" s="100" t="e">
        <f ca="true">+IF(AND(ISNUMBER(OFFSET('Hygiene Data'!$G$9,0,10*ROW('Hygiene Data'!G32))),'Data Summary'!DZ38="Yes"),OFFSET('Hygiene Data'!$G$9,0,10*ROW('Hygiene Data'!G32)),NA())</f>
        <v>#N/A</v>
      </c>
      <c r="BL38" s="100" t="e">
        <f ca="true">+IF(AND(ISNUMBER(OFFSET('Hygiene Data'!$H$5,0,10*ROW('Hygiene Data'!H32))),'Data Summary'!EA38="Yes"),OFFSET('Hygiene Data'!$H$5,0,10*ROW('Hygiene Data'!H32)),NA())</f>
        <v>#N/A</v>
      </c>
      <c r="BM38" s="100" t="e">
        <f ca="true">+IF(AND(ISNUMBER(OFFSET('Hygiene Data'!$H$7,0,10*ROW('Hygiene Data'!H32))),'Data Summary'!EB38="Yes"),OFFSET('Hygiene Data'!$H$7,0,10*ROW('Hygiene Data'!H32)),NA())</f>
        <v>#N/A</v>
      </c>
      <c r="BN38" s="100" t="e">
        <f ca="true">+IF(AND(ISNUMBER(OFFSET('Hygiene Data'!$H$9,0,10*ROW('Hygiene Data'!H32))),'Data Summary'!EC38="Yes"),OFFSET('Hygiene Data'!$H$9,0,10*ROW('Hygiene Data'!H32)),NA())</f>
        <v>#N/A</v>
      </c>
      <c r="BO38" s="100" t="e">
        <f ca="true">+IF(AND(ISNUMBER(OFFSET('Hygiene Data'!$I$5,0,10*ROW('Hygiene Data'!I32))),'Data Summary'!ED38="Yes"),OFFSET('Hygiene Data'!$I$5,0,10*ROW('Hygiene Data'!I32)),NA())</f>
        <v>#N/A</v>
      </c>
      <c r="BP38" s="100" t="e">
        <f ca="true">+IF(AND(ISNUMBER(OFFSET('Hygiene Data'!$I$7,0,10*ROW('Hygiene Data'!I32))),'Data Summary'!EE38="Yes"),OFFSET('Hygiene Data'!$I$7,0,10*ROW('Hygiene Data'!I32)),NA())</f>
        <v>#N/A</v>
      </c>
      <c r="BQ38" s="100" t="e">
        <f ca="true">+IF(AND(ISNUMBER(OFFSET('Hygiene Data'!$I$9,0,10*ROW('Hygiene Data'!I32))),'Data Summary'!EF38="Yes"),OFFSET('Hygiene Data'!$I$9,0,10*ROW('Hygiene Data'!I32)),NA())</f>
        <v>#N/A</v>
      </c>
    </row>
    <row xmlns:x14ac="http://schemas.microsoft.com/office/spreadsheetml/2009/9/ac" r="39" x14ac:dyDescent="0.2">
      <c r="A39" s="332" t="e">
        <f ca="true">+RIGHT('Data Summary'!A39,LEN('Data Summary'!A39)-9)</f>
        <v>#VALUE!</v>
      </c>
      <c r="B39" s="38" t="str">
        <f ca="true">+IF(ISTEXT('Data Summary'!B39),'Data Summary'!B39,"")</f>
        <v/>
      </c>
      <c r="C39" s="331" t="e">
        <f ca="true">+VALUE('Data Summary'!C39)</f>
        <v>#VALUE!</v>
      </c>
      <c r="D39" s="98" t="e">
        <f ca="true">+IF(AND(ISNUMBER(OFFSET('Water Data'!$D$4,0,10*ROW('Water Data'!D33))),'Data Summary'!BS39="Yes"),100-OFFSET('Water Data'!$D$4,0,10*ROW('Water Data'!D33)),NA())</f>
        <v>#N/A</v>
      </c>
      <c r="E39" s="98" t="e">
        <f ca="true">+IF(AND(ISNUMBER(OFFSET('Water Data'!$D$6,0,10*ROW('Water Data'!D33))),'Data Summary'!BT39="Yes"),OFFSET('Water Data'!$D$6,0,10*ROW('Water Data'!D33)),NA())</f>
        <v>#N/A</v>
      </c>
      <c r="F39" s="98" t="e">
        <f ca="true">+IF(AND(ISNUMBER(OFFSET('Water Data'!$D$9,0,10*ROW('Water Data'!D33))),'Data Summary'!BU39="Yes"),OFFSET('Water Data'!$D$9,0,10*ROW('Water Data'!D33)),NA())</f>
        <v>#N/A</v>
      </c>
      <c r="G39" s="98" t="e">
        <f ca="true">+IF(AND(ISNUMBER(OFFSET('Water Data'!$E$4,0,10*ROW('Water Data'!E33))),'Data Summary'!BV39="Yes"),100-OFFSET('Water Data'!$E$4,0,10*ROW('Water Data'!E33)),NA())</f>
        <v>#N/A</v>
      </c>
      <c r="H39" s="98" t="e">
        <f ca="true">+IF(AND(ISNUMBER(OFFSET('Water Data'!$E$6,0,10*ROW('Water Data'!E33))),'Data Summary'!BW39="Yes"),OFFSET('Water Data'!$E$6,0,10*ROW('Water Data'!E33)),NA())</f>
        <v>#N/A</v>
      </c>
      <c r="I39" s="98" t="e">
        <f ca="true">+IF(AND(ISNUMBER(OFFSET('Water Data'!$E$9,0,10*ROW('Water Data'!E33))),'Data Summary'!BX39="Yes"),OFFSET('Water Data'!$E$9,0,10*ROW('Water Data'!E33)),NA())</f>
        <v>#N/A</v>
      </c>
      <c r="J39" s="98" t="e">
        <f ca="true">+IF(AND(ISNUMBER(OFFSET('Water Data'!$F$4,0,10*ROW('Water Data'!F33))),'Data Summary'!BY39="Yes"),100-OFFSET('Water Data'!$F$4,0,10*ROW('Water Data'!F33)),NA())</f>
        <v>#N/A</v>
      </c>
      <c r="K39" s="98" t="e">
        <f ca="true">+IF(AND(ISNUMBER(OFFSET('Water Data'!$F$6,0,10*ROW('Water Data'!F33))),'Data Summary'!BZ39="Yes"),OFFSET('Water Data'!$F$6,0,10*ROW('Water Data'!F33)),NA())</f>
        <v>#N/A</v>
      </c>
      <c r="L39" s="98" t="e">
        <f ca="true">+IF(AND(ISNUMBER(OFFSET('Water Data'!$F$9,0,10*ROW('Water Data'!F33))),'Data Summary'!CA39="Yes"),OFFSET('Water Data'!$F$9,0,10*ROW('Water Data'!F33)),NA())</f>
        <v>#N/A</v>
      </c>
      <c r="M39" s="98" t="e">
        <f ca="true">+IF(AND(ISNUMBER(OFFSET('Water Data'!$G$4,0,10*ROW('Water Data'!G33))),'Data Summary'!CB39="Yes"),100-OFFSET('Water Data'!$G$4,0,10*ROW('Water Data'!G33)),NA())</f>
        <v>#N/A</v>
      </c>
      <c r="N39" s="98" t="e">
        <f ca="true">+IF(AND(ISNUMBER(OFFSET('Water Data'!$G$6,0,10*ROW('Water Data'!G33))),'Data Summary'!CC39="Yes"),OFFSET('Water Data'!$G$6,0,10*ROW('Water Data'!G33)),NA())</f>
        <v>#N/A</v>
      </c>
      <c r="O39" s="98" t="e">
        <f ca="true">+IF(AND(ISNUMBER(OFFSET('Water Data'!$G$9,0,10*ROW('Water Data'!G33))),'Data Summary'!CD39="Yes"),OFFSET('Water Data'!$G$9,0,10*ROW('Water Data'!G33)),NA())</f>
        <v>#N/A</v>
      </c>
      <c r="P39" s="98" t="e">
        <f ca="true">+IF(AND(ISNUMBER(OFFSET('Water Data'!$H$4,0,10*ROW('Water Data'!H33))),'Data Summary'!CE39="Yes"),100-OFFSET('Water Data'!$H$4,0,10*ROW('Water Data'!H33)),NA())</f>
        <v>#N/A</v>
      </c>
      <c r="Q39" s="98" t="e">
        <f ca="true">+IF(AND(ISNUMBER(OFFSET('Water Data'!$H$6,0,10*ROW('Water Data'!H33))),'Data Summary'!CF39="Yes"),OFFSET('Water Data'!$H$6,0,10*ROW('Water Data'!H33)),NA())</f>
        <v>#N/A</v>
      </c>
      <c r="R39" s="98" t="e">
        <f ca="true">+IF(AND(ISNUMBER(OFFSET('Water Data'!$H$9,0,10*ROW('Water Data'!H33))),'Data Summary'!CG39="Yes"),OFFSET('Water Data'!$H$9,0,10*ROW('Water Data'!H33)),NA())</f>
        <v>#N/A</v>
      </c>
      <c r="S39" s="98" t="e">
        <f ca="true">+IF(AND(ISNUMBER(OFFSET('Water Data'!$I$4,0,10*ROW('Water Data'!I33))),'Data Summary'!CH39="Yes"),100-OFFSET('Water Data'!$I$4,0,10*ROW('Water Data'!I33)),NA())</f>
        <v>#N/A</v>
      </c>
      <c r="T39" s="98" t="e">
        <f ca="true">+IF(AND(ISNUMBER(OFFSET('Water Data'!$I$6,0,10*ROW('Water Data'!I33))),'Data Summary'!CI39="Yes"),OFFSET('Water Data'!$I$6,0,10*ROW('Water Data'!I33)),NA())</f>
        <v>#N/A</v>
      </c>
      <c r="U39" s="98" t="e">
        <f ca="true">+IF(AND(ISNUMBER(OFFSET('Water Data'!$I$9,0,10*ROW('Water Data'!I33))),'Data Summary'!CJ39="Yes"),OFFSET('Water Data'!$I$9,0,10*ROW('Water Data'!I33)),NA())</f>
        <v>#N/A</v>
      </c>
      <c r="V39" s="99" t="e">
        <f ca="true">+IF(AND(ISNUMBER(OFFSET('Sanitation Data'!$D$4,0,10*ROW('Sanitation Data'!D33))),'Data Summary'!CK39="Yes"),100-OFFSET('Sanitation Data'!$D$4,0,10*ROW('Sanitation Data'!D33)),NA())</f>
        <v>#N/A</v>
      </c>
      <c r="W39" s="99" t="e">
        <f ca="true">+IF(AND(ISNUMBER(OFFSET('Sanitation Data'!$D$6,0,10*ROW('Sanitation Data'!D33))),'Data Summary'!CL39="Yes"),OFFSET('Sanitation Data'!$D$6,0,10*ROW('Sanitation Data'!D33)),NA())</f>
        <v>#N/A</v>
      </c>
      <c r="X39" s="99" t="e">
        <f ca="true">+IF(AND(ISNUMBER(OFFSET('Sanitation Data'!$D$10,0,10*ROW('Sanitation Data'!D33))),'Data Summary'!CM39="Yes"),OFFSET('Sanitation Data'!$D$10,0,10*ROW('Sanitation Data'!D33)),NA())</f>
        <v>#N/A</v>
      </c>
      <c r="Y39" s="99" t="e">
        <f ca="true">+IF(AND(ISNUMBER(OFFSET('Sanitation Data'!$D$11,0,10*ROW('Sanitation Data'!D33))),'Data Summary'!CN39="Yes"),OFFSET('Sanitation Data'!$D$11,0,10*ROW('Sanitation Data'!D33)),NA())</f>
        <v>#N/A</v>
      </c>
      <c r="Z39" s="99" t="e">
        <f ca="true">+IF(AND(ISNUMBER(OFFSET('Sanitation Data'!$D$12,0,10*ROW('Sanitation Data'!D33))),'Data Summary'!CO39="Yes"),OFFSET('Sanitation Data'!$D$12,0,10*ROW('Sanitation Data'!D33)),NA())</f>
        <v>#N/A</v>
      </c>
      <c r="AA39" s="99" t="e">
        <f ca="true">+IF(AND(ISNUMBER(OFFSET('Sanitation Data'!$E$4,0,10*ROW('Sanitation Data'!E33))),'Data Summary'!CP39="Yes"),100-OFFSET('Sanitation Data'!$E$4,0,10*ROW('Sanitation Data'!E33)),NA())</f>
        <v>#N/A</v>
      </c>
      <c r="AB39" s="99" t="e">
        <f ca="true">+IF(AND(ISNUMBER(OFFSET('Sanitation Data'!$E$6,0,10*ROW('Sanitation Data'!E33))),'Data Summary'!CQ39="Yes"),OFFSET('Sanitation Data'!$E$6,0,10*ROW('Sanitation Data'!E33)),NA())</f>
        <v>#N/A</v>
      </c>
      <c r="AC39" s="99" t="e">
        <f ca="true">+IF(AND(ISNUMBER(OFFSET('Sanitation Data'!$E$10,0,10*ROW('Sanitation Data'!E33))),'Data Summary'!CR39="Yes"),OFFSET('Sanitation Data'!$E$10,0,10*ROW('Sanitation Data'!E33)),NA())</f>
        <v>#N/A</v>
      </c>
      <c r="AD39" s="99" t="e">
        <f ca="true">+IF(AND(ISNUMBER(OFFSET('Sanitation Data'!$E$11,0,10*ROW('Sanitation Data'!E33))),'Data Summary'!CS39="Yes"),OFFSET('Sanitation Data'!$E$11,0,10*ROW('Sanitation Data'!E33)),NA())</f>
        <v>#N/A</v>
      </c>
      <c r="AE39" s="99" t="e">
        <f ca="true">+IF(AND(ISNUMBER(OFFSET('Sanitation Data'!$E$12,0,10*ROW('Sanitation Data'!E33))),'Data Summary'!CT39="Yes"),OFFSET('Sanitation Data'!$E$12,0,10*ROW('Sanitation Data'!E33)),NA())</f>
        <v>#N/A</v>
      </c>
      <c r="AF39" s="99" t="e">
        <f ca="true">+IF(AND(ISNUMBER(OFFSET('Sanitation Data'!$F$4,0,10*ROW('Sanitation Data'!F33))),'Data Summary'!CU39="Yes"),100-OFFSET('Sanitation Data'!$F$4,0,10*ROW('Sanitation Data'!F33)),NA())</f>
        <v>#N/A</v>
      </c>
      <c r="AG39" s="99" t="e">
        <f ca="true">+IF(AND(ISNUMBER(OFFSET('Sanitation Data'!$F$6,0,10*ROW('Sanitation Data'!F33))),'Data Summary'!CV39="Yes"),OFFSET('Sanitation Data'!$F$6,0,10*ROW('Sanitation Data'!F33)),NA())</f>
        <v>#N/A</v>
      </c>
      <c r="AH39" s="99" t="e">
        <f ca="true">+IF(AND(ISNUMBER(OFFSET('Sanitation Data'!$F$10,0,10*ROW('Sanitation Data'!F33))),'Data Summary'!CW39="Yes"),OFFSET('Sanitation Data'!$F$10,0,10*ROW('Sanitation Data'!F33)),NA())</f>
        <v>#N/A</v>
      </c>
      <c r="AI39" s="99" t="e">
        <f ca="true">+IF(AND(ISNUMBER(OFFSET('Sanitation Data'!$F$11,0,10*ROW('Sanitation Data'!F33))),'Data Summary'!CX39="Yes"),OFFSET('Sanitation Data'!$F$11,0,10*ROW('Sanitation Data'!F33)),NA())</f>
        <v>#N/A</v>
      </c>
      <c r="AJ39" s="99" t="e">
        <f ca="true">+IF(AND(ISNUMBER(OFFSET('Sanitation Data'!$F$12,0,10*ROW('Sanitation Data'!F33))),'Data Summary'!CY39="Yes"),OFFSET('Sanitation Data'!$F$12,0,10*ROW('Sanitation Data'!F33)),NA())</f>
        <v>#N/A</v>
      </c>
      <c r="AK39" s="99" t="e">
        <f ca="true">+IF(AND(ISNUMBER(OFFSET('Sanitation Data'!$G$4,0,10*ROW('Sanitation Data'!G33))),'Data Summary'!CZ39="Yes"),100-OFFSET('Sanitation Data'!$G$4,0,10*ROW('Sanitation Data'!G33)),NA())</f>
        <v>#N/A</v>
      </c>
      <c r="AL39" s="99" t="e">
        <f ca="true">+IF(AND(ISNUMBER(OFFSET('Sanitation Data'!$G$6,0,10*ROW('Sanitation Data'!G33))),'Data Summary'!DA39="Yes"),OFFSET('Sanitation Data'!$G$6,0,10*ROW('Sanitation Data'!G33)),NA())</f>
        <v>#N/A</v>
      </c>
      <c r="AM39" s="99" t="e">
        <f ca="true">+IF(AND(ISNUMBER(OFFSET('Sanitation Data'!$G$10,0,10*ROW('Sanitation Data'!G33))),'Data Summary'!DB39="Yes"),OFFSET('Sanitation Data'!$G$10,0,10*ROW('Sanitation Data'!G33)),NA())</f>
        <v>#N/A</v>
      </c>
      <c r="AN39" s="99" t="e">
        <f ca="true">+IF(AND(ISNUMBER(OFFSET('Sanitation Data'!$G$11,0,10*ROW('Sanitation Data'!G33))),'Data Summary'!DC39="Yes"),OFFSET('Sanitation Data'!$G$11,0,10*ROW('Sanitation Data'!G33)),NA())</f>
        <v>#N/A</v>
      </c>
      <c r="AO39" s="99" t="e">
        <f ca="true">+IF(AND(ISNUMBER(OFFSET('Sanitation Data'!$G$12,0,10*ROW('Sanitation Data'!G33))),'Data Summary'!DD39="Yes"),OFFSET('Sanitation Data'!$G$12,0,10*ROW('Sanitation Data'!G33)),NA())</f>
        <v>#N/A</v>
      </c>
      <c r="AP39" s="99" t="e">
        <f ca="true">+IF(AND(ISNUMBER(OFFSET('Sanitation Data'!$H$4,0,10*ROW('Sanitation Data'!H33))),'Data Summary'!DE39="Yes"),100-OFFSET('Sanitation Data'!$H$4,0,10*ROW('Sanitation Data'!H33)),NA())</f>
        <v>#N/A</v>
      </c>
      <c r="AQ39" s="99" t="e">
        <f ca="true">+IF(AND(ISNUMBER(OFFSET('Sanitation Data'!$H$6,0,10*ROW('Sanitation Data'!H33))),'Data Summary'!DF39="Yes"),OFFSET('Sanitation Data'!$H$6,0,10*ROW('Sanitation Data'!H33)),NA())</f>
        <v>#N/A</v>
      </c>
      <c r="AR39" s="99" t="e">
        <f ca="true">+IF(AND(ISNUMBER(OFFSET('Sanitation Data'!$H$10,0,10*ROW('Sanitation Data'!H33))),'Data Summary'!DG39="Yes"),OFFSET('Sanitation Data'!$H$10,0,10*ROW('Sanitation Data'!H33)),NA())</f>
        <v>#N/A</v>
      </c>
      <c r="AS39" s="99" t="e">
        <f ca="true">+IF(AND(ISNUMBER(OFFSET('Sanitation Data'!$H$11,0,10*ROW('Sanitation Data'!H33))),'Data Summary'!DH39="Yes"),OFFSET('Sanitation Data'!$H$11,0,10*ROW('Sanitation Data'!H33)),NA())</f>
        <v>#N/A</v>
      </c>
      <c r="AT39" s="99" t="e">
        <f ca="true">+IF(AND(ISNUMBER(OFFSET('Sanitation Data'!$H$12,0,10*ROW('Sanitation Data'!H33))),'Data Summary'!DI39="Yes"),OFFSET('Sanitation Data'!$H$12,0,10*ROW('Sanitation Data'!H33)),NA())</f>
        <v>#N/A</v>
      </c>
      <c r="AU39" s="99" t="e">
        <f ca="true">+IF(AND(ISNUMBER(OFFSET('Sanitation Data'!$I$4,0,10*ROW('Sanitation Data'!I33))),'Data Summary'!DJ39="Yes"),100-OFFSET('Sanitation Data'!$I$4,0,10*ROW('Sanitation Data'!I33)),NA())</f>
        <v>#N/A</v>
      </c>
      <c r="AV39" s="99" t="e">
        <f ca="true">+IF(AND(ISNUMBER(OFFSET('Sanitation Data'!$I$6,0,10*ROW('Sanitation Data'!I33))),'Data Summary'!DK39="Yes"),OFFSET('Sanitation Data'!$I$6,0,10*ROW('Sanitation Data'!I33)),NA())</f>
        <v>#N/A</v>
      </c>
      <c r="AW39" s="99" t="e">
        <f ca="true">+IF(AND(ISNUMBER(OFFSET('Sanitation Data'!$I$10,0,10*ROW('Sanitation Data'!I33))),'Data Summary'!DL39="Yes"),OFFSET('Sanitation Data'!$I$10,0,10*ROW('Sanitation Data'!I33)),NA())</f>
        <v>#N/A</v>
      </c>
      <c r="AX39" s="99" t="e">
        <f ca="true">+IF(AND(ISNUMBER(OFFSET('Sanitation Data'!$I$11,0,10*ROW('Sanitation Data'!I33))),'Data Summary'!DM39="Yes"),OFFSET('Sanitation Data'!$I$11,0,10*ROW('Sanitation Data'!I33)),NA())</f>
        <v>#N/A</v>
      </c>
      <c r="AY39" s="99" t="e">
        <f ca="true">+IF(AND(ISNUMBER(OFFSET('Sanitation Data'!$I$12,0,10*ROW('Sanitation Data'!I33))),'Data Summary'!DN39="Yes"),OFFSET('Sanitation Data'!$I$12,0,10*ROW('Sanitation Data'!I33)),NA())</f>
        <v>#N/A</v>
      </c>
      <c r="AZ39" s="100" t="e">
        <f ca="true">+IF(AND(ISNUMBER(OFFSET('Hygiene Data'!$D$5,0,10*ROW('Hygiene Data'!D33))),'Data Summary'!DO39="Yes"),OFFSET('Hygiene Data'!$D$5,0,10*ROW('Hygiene Data'!D33)),NA())</f>
        <v>#N/A</v>
      </c>
      <c r="BA39" s="100" t="e">
        <f ca="true">+IF(AND(ISNUMBER(OFFSET('Hygiene Data'!$D$7,0,10*ROW('Hygiene Data'!D33))),'Data Summary'!DP39="Yes"),OFFSET('Hygiene Data'!$D$7,0,10*ROW('Hygiene Data'!D33)),NA())</f>
        <v>#N/A</v>
      </c>
      <c r="BB39" s="100" t="e">
        <f ca="true">+IF(AND(ISNUMBER(OFFSET('Hygiene Data'!$D$9,0,10*ROW('Hygiene Data'!D33))),'Data Summary'!DQ39="Yes"),OFFSET('Hygiene Data'!$D$9,0,10*ROW('Hygiene Data'!D33)),NA())</f>
        <v>#N/A</v>
      </c>
      <c r="BC39" s="100" t="e">
        <f ca="true">+IF(AND(ISNUMBER(OFFSET('Hygiene Data'!$E$5,0,10*ROW('Hygiene Data'!E33))),'Data Summary'!DR39="Yes"),OFFSET('Hygiene Data'!$E$5,0,10*ROW('Hygiene Data'!E33)),NA())</f>
        <v>#N/A</v>
      </c>
      <c r="BD39" s="100" t="e">
        <f ca="true">+IF(AND(ISNUMBER(OFFSET('Hygiene Data'!$E$7,0,10*ROW('Hygiene Data'!E33))),'Data Summary'!DS39="Yes"),OFFSET('Hygiene Data'!$E$7,0,10*ROW('Hygiene Data'!E33)),NA())</f>
        <v>#N/A</v>
      </c>
      <c r="BE39" s="100" t="e">
        <f ca="true">+IF(AND(ISNUMBER(OFFSET('Hygiene Data'!$E$9,0,10*ROW('Hygiene Data'!E33))),'Data Summary'!DT39="Yes"),OFFSET('Hygiene Data'!$E$9,0,10*ROW('Hygiene Data'!E33)),NA())</f>
        <v>#N/A</v>
      </c>
      <c r="BF39" s="100" t="e">
        <f ca="true">+IF(AND(ISNUMBER(OFFSET('Hygiene Data'!$F$5,0,10*ROW('Hygiene Data'!F33))),'Data Summary'!DU39="Yes"),OFFSET('Hygiene Data'!$F$5,0,10*ROW('Hygiene Data'!F33)),NA())</f>
        <v>#N/A</v>
      </c>
      <c r="BG39" s="100" t="e">
        <f ca="true">+IF(AND(ISNUMBER(OFFSET('Hygiene Data'!$F$7,0,10*ROW('Hygiene Data'!F33))),'Data Summary'!DV39="Yes"),OFFSET('Hygiene Data'!$F$7,0,10*ROW('Hygiene Data'!F33)),NA())</f>
        <v>#N/A</v>
      </c>
      <c r="BH39" s="100" t="e">
        <f ca="true">+IF(AND(ISNUMBER(OFFSET('Hygiene Data'!$F$9,0,10*ROW('Hygiene Data'!F33))),'Data Summary'!DW39="Yes"),OFFSET('Hygiene Data'!$F$9,0,10*ROW('Hygiene Data'!F33)),NA())</f>
        <v>#N/A</v>
      </c>
      <c r="BI39" s="100" t="e">
        <f ca="true">+IF(AND(ISNUMBER(OFFSET('Hygiene Data'!$G$5,0,10*ROW('Hygiene Data'!G33))),'Data Summary'!DX39="Yes"),OFFSET('Hygiene Data'!$G$5,0,10*ROW('Hygiene Data'!G33)),NA())</f>
        <v>#N/A</v>
      </c>
      <c r="BJ39" s="100" t="e">
        <f ca="true">+IF(AND(ISNUMBER(OFFSET('Hygiene Data'!$G$7,0,10*ROW('Hygiene Data'!G33))),'Data Summary'!DY39="Yes"),OFFSET('Hygiene Data'!$G$7,0,10*ROW('Hygiene Data'!G33)),NA())</f>
        <v>#N/A</v>
      </c>
      <c r="BK39" s="100" t="e">
        <f ca="true">+IF(AND(ISNUMBER(OFFSET('Hygiene Data'!$G$9,0,10*ROW('Hygiene Data'!G33))),'Data Summary'!DZ39="Yes"),OFFSET('Hygiene Data'!$G$9,0,10*ROW('Hygiene Data'!G33)),NA())</f>
        <v>#N/A</v>
      </c>
      <c r="BL39" s="100" t="e">
        <f ca="true">+IF(AND(ISNUMBER(OFFSET('Hygiene Data'!$H$5,0,10*ROW('Hygiene Data'!H33))),'Data Summary'!EA39="Yes"),OFFSET('Hygiene Data'!$H$5,0,10*ROW('Hygiene Data'!H33)),NA())</f>
        <v>#N/A</v>
      </c>
      <c r="BM39" s="100" t="e">
        <f ca="true">+IF(AND(ISNUMBER(OFFSET('Hygiene Data'!$H$7,0,10*ROW('Hygiene Data'!H33))),'Data Summary'!EB39="Yes"),OFFSET('Hygiene Data'!$H$7,0,10*ROW('Hygiene Data'!H33)),NA())</f>
        <v>#N/A</v>
      </c>
      <c r="BN39" s="100" t="e">
        <f ca="true">+IF(AND(ISNUMBER(OFFSET('Hygiene Data'!$H$9,0,10*ROW('Hygiene Data'!H33))),'Data Summary'!EC39="Yes"),OFFSET('Hygiene Data'!$H$9,0,10*ROW('Hygiene Data'!H33)),NA())</f>
        <v>#N/A</v>
      </c>
      <c r="BO39" s="100" t="e">
        <f ca="true">+IF(AND(ISNUMBER(OFFSET('Hygiene Data'!$I$5,0,10*ROW('Hygiene Data'!I33))),'Data Summary'!ED39="Yes"),OFFSET('Hygiene Data'!$I$5,0,10*ROW('Hygiene Data'!I33)),NA())</f>
        <v>#N/A</v>
      </c>
      <c r="BP39" s="100" t="e">
        <f ca="true">+IF(AND(ISNUMBER(OFFSET('Hygiene Data'!$I$7,0,10*ROW('Hygiene Data'!I33))),'Data Summary'!EE39="Yes"),OFFSET('Hygiene Data'!$I$7,0,10*ROW('Hygiene Data'!I33)),NA())</f>
        <v>#N/A</v>
      </c>
      <c r="BQ39" s="100" t="e">
        <f ca="true">+IF(AND(ISNUMBER(OFFSET('Hygiene Data'!$I$9,0,10*ROW('Hygiene Data'!I33))),'Data Summary'!EF39="Yes"),OFFSET('Hygiene Data'!$I$9,0,10*ROW('Hygiene Data'!I33)),NA())</f>
        <v>#N/A</v>
      </c>
    </row>
    <row xmlns:x14ac="http://schemas.microsoft.com/office/spreadsheetml/2009/9/ac" r="40" x14ac:dyDescent="0.2">
      <c r="A40" s="332" t="e">
        <f ca="true">+RIGHT('Data Summary'!A40,LEN('Data Summary'!A40)-9)</f>
        <v>#VALUE!</v>
      </c>
      <c r="B40" s="38" t="str">
        <f ca="true">+IF(ISTEXT('Data Summary'!B40),'Data Summary'!B40,"")</f>
        <v/>
      </c>
      <c r="C40" s="331" t="e">
        <f ca="true">+VALUE('Data Summary'!C40)</f>
        <v>#VALUE!</v>
      </c>
      <c r="D40" s="98" t="e">
        <f ca="true">+IF(AND(ISNUMBER(OFFSET('Water Data'!$D$4,0,10*ROW('Water Data'!D34))),'Data Summary'!BS40="Yes"),100-OFFSET('Water Data'!$D$4,0,10*ROW('Water Data'!D34)),NA())</f>
        <v>#N/A</v>
      </c>
      <c r="E40" s="98" t="e">
        <f ca="true">+IF(AND(ISNUMBER(OFFSET('Water Data'!$D$6,0,10*ROW('Water Data'!D34))),'Data Summary'!BT40="Yes"),OFFSET('Water Data'!$D$6,0,10*ROW('Water Data'!D34)),NA())</f>
        <v>#N/A</v>
      </c>
      <c r="F40" s="98" t="e">
        <f ca="true">+IF(AND(ISNUMBER(OFFSET('Water Data'!$D$9,0,10*ROW('Water Data'!D34))),'Data Summary'!BU40="Yes"),OFFSET('Water Data'!$D$9,0,10*ROW('Water Data'!D34)),NA())</f>
        <v>#N/A</v>
      </c>
      <c r="G40" s="98" t="e">
        <f ca="true">+IF(AND(ISNUMBER(OFFSET('Water Data'!$E$4,0,10*ROW('Water Data'!E34))),'Data Summary'!BV40="Yes"),100-OFFSET('Water Data'!$E$4,0,10*ROW('Water Data'!E34)),NA())</f>
        <v>#N/A</v>
      </c>
      <c r="H40" s="98" t="e">
        <f ca="true">+IF(AND(ISNUMBER(OFFSET('Water Data'!$E$6,0,10*ROW('Water Data'!E34))),'Data Summary'!BW40="Yes"),OFFSET('Water Data'!$E$6,0,10*ROW('Water Data'!E34)),NA())</f>
        <v>#N/A</v>
      </c>
      <c r="I40" s="98" t="e">
        <f ca="true">+IF(AND(ISNUMBER(OFFSET('Water Data'!$E$9,0,10*ROW('Water Data'!E34))),'Data Summary'!BX40="Yes"),OFFSET('Water Data'!$E$9,0,10*ROW('Water Data'!E34)),NA())</f>
        <v>#N/A</v>
      </c>
      <c r="J40" s="98" t="e">
        <f ca="true">+IF(AND(ISNUMBER(OFFSET('Water Data'!$F$4,0,10*ROW('Water Data'!F34))),'Data Summary'!BY40="Yes"),100-OFFSET('Water Data'!$F$4,0,10*ROW('Water Data'!F34)),NA())</f>
        <v>#N/A</v>
      </c>
      <c r="K40" s="98" t="e">
        <f ca="true">+IF(AND(ISNUMBER(OFFSET('Water Data'!$F$6,0,10*ROW('Water Data'!F34))),'Data Summary'!BZ40="Yes"),OFFSET('Water Data'!$F$6,0,10*ROW('Water Data'!F34)),NA())</f>
        <v>#N/A</v>
      </c>
      <c r="L40" s="98" t="e">
        <f ca="true">+IF(AND(ISNUMBER(OFFSET('Water Data'!$F$9,0,10*ROW('Water Data'!F34))),'Data Summary'!CA40="Yes"),OFFSET('Water Data'!$F$9,0,10*ROW('Water Data'!F34)),NA())</f>
        <v>#N/A</v>
      </c>
      <c r="M40" s="98" t="e">
        <f ca="true">+IF(AND(ISNUMBER(OFFSET('Water Data'!$G$4,0,10*ROW('Water Data'!G34))),'Data Summary'!CB40="Yes"),100-OFFSET('Water Data'!$G$4,0,10*ROW('Water Data'!G34)),NA())</f>
        <v>#N/A</v>
      </c>
      <c r="N40" s="98" t="e">
        <f ca="true">+IF(AND(ISNUMBER(OFFSET('Water Data'!$G$6,0,10*ROW('Water Data'!G34))),'Data Summary'!CC40="Yes"),OFFSET('Water Data'!$G$6,0,10*ROW('Water Data'!G34)),NA())</f>
        <v>#N/A</v>
      </c>
      <c r="O40" s="98" t="e">
        <f ca="true">+IF(AND(ISNUMBER(OFFSET('Water Data'!$G$9,0,10*ROW('Water Data'!G34))),'Data Summary'!CD40="Yes"),OFFSET('Water Data'!$G$9,0,10*ROW('Water Data'!G34)),NA())</f>
        <v>#N/A</v>
      </c>
      <c r="P40" s="98" t="e">
        <f ca="true">+IF(AND(ISNUMBER(OFFSET('Water Data'!$H$4,0,10*ROW('Water Data'!H34))),'Data Summary'!CE40="Yes"),100-OFFSET('Water Data'!$H$4,0,10*ROW('Water Data'!H34)),NA())</f>
        <v>#N/A</v>
      </c>
      <c r="Q40" s="98" t="e">
        <f ca="true">+IF(AND(ISNUMBER(OFFSET('Water Data'!$H$6,0,10*ROW('Water Data'!H34))),'Data Summary'!CF40="Yes"),OFFSET('Water Data'!$H$6,0,10*ROW('Water Data'!H34)),NA())</f>
        <v>#N/A</v>
      </c>
      <c r="R40" s="98" t="e">
        <f ca="true">+IF(AND(ISNUMBER(OFFSET('Water Data'!$H$9,0,10*ROW('Water Data'!H34))),'Data Summary'!CG40="Yes"),OFFSET('Water Data'!$H$9,0,10*ROW('Water Data'!H34)),NA())</f>
        <v>#N/A</v>
      </c>
      <c r="S40" s="98" t="e">
        <f ca="true">+IF(AND(ISNUMBER(OFFSET('Water Data'!$I$4,0,10*ROW('Water Data'!I34))),'Data Summary'!CH40="Yes"),100-OFFSET('Water Data'!$I$4,0,10*ROW('Water Data'!I34)),NA())</f>
        <v>#N/A</v>
      </c>
      <c r="T40" s="98" t="e">
        <f ca="true">+IF(AND(ISNUMBER(OFFSET('Water Data'!$I$6,0,10*ROW('Water Data'!I34))),'Data Summary'!CI40="Yes"),OFFSET('Water Data'!$I$6,0,10*ROW('Water Data'!I34)),NA())</f>
        <v>#N/A</v>
      </c>
      <c r="U40" s="98" t="e">
        <f ca="true">+IF(AND(ISNUMBER(OFFSET('Water Data'!$I$9,0,10*ROW('Water Data'!I34))),'Data Summary'!CJ40="Yes"),OFFSET('Water Data'!$I$9,0,10*ROW('Water Data'!I34)),NA())</f>
        <v>#N/A</v>
      </c>
      <c r="V40" s="99" t="e">
        <f ca="true">+IF(AND(ISNUMBER(OFFSET('Sanitation Data'!$D$4,0,10*ROW('Sanitation Data'!D34))),'Data Summary'!CK40="Yes"),100-OFFSET('Sanitation Data'!$D$4,0,10*ROW('Sanitation Data'!D34)),NA())</f>
        <v>#N/A</v>
      </c>
      <c r="W40" s="99" t="e">
        <f ca="true">+IF(AND(ISNUMBER(OFFSET('Sanitation Data'!$D$6,0,10*ROW('Sanitation Data'!D34))),'Data Summary'!CL40="Yes"),OFFSET('Sanitation Data'!$D$6,0,10*ROW('Sanitation Data'!D34)),NA())</f>
        <v>#N/A</v>
      </c>
      <c r="X40" s="99" t="e">
        <f ca="true">+IF(AND(ISNUMBER(OFFSET('Sanitation Data'!$D$10,0,10*ROW('Sanitation Data'!D34))),'Data Summary'!CM40="Yes"),OFFSET('Sanitation Data'!$D$10,0,10*ROW('Sanitation Data'!D34)),NA())</f>
        <v>#N/A</v>
      </c>
      <c r="Y40" s="99" t="e">
        <f ca="true">+IF(AND(ISNUMBER(OFFSET('Sanitation Data'!$D$11,0,10*ROW('Sanitation Data'!D34))),'Data Summary'!CN40="Yes"),OFFSET('Sanitation Data'!$D$11,0,10*ROW('Sanitation Data'!D34)),NA())</f>
        <v>#N/A</v>
      </c>
      <c r="Z40" s="99" t="e">
        <f ca="true">+IF(AND(ISNUMBER(OFFSET('Sanitation Data'!$D$12,0,10*ROW('Sanitation Data'!D34))),'Data Summary'!CO40="Yes"),OFFSET('Sanitation Data'!$D$12,0,10*ROW('Sanitation Data'!D34)),NA())</f>
        <v>#N/A</v>
      </c>
      <c r="AA40" s="99" t="e">
        <f ca="true">+IF(AND(ISNUMBER(OFFSET('Sanitation Data'!$E$4,0,10*ROW('Sanitation Data'!E34))),'Data Summary'!CP40="Yes"),100-OFFSET('Sanitation Data'!$E$4,0,10*ROW('Sanitation Data'!E34)),NA())</f>
        <v>#N/A</v>
      </c>
      <c r="AB40" s="99" t="e">
        <f ca="true">+IF(AND(ISNUMBER(OFFSET('Sanitation Data'!$E$6,0,10*ROW('Sanitation Data'!E34))),'Data Summary'!CQ40="Yes"),OFFSET('Sanitation Data'!$E$6,0,10*ROW('Sanitation Data'!E34)),NA())</f>
        <v>#N/A</v>
      </c>
      <c r="AC40" s="99" t="e">
        <f ca="true">+IF(AND(ISNUMBER(OFFSET('Sanitation Data'!$E$10,0,10*ROW('Sanitation Data'!E34))),'Data Summary'!CR40="Yes"),OFFSET('Sanitation Data'!$E$10,0,10*ROW('Sanitation Data'!E34)),NA())</f>
        <v>#N/A</v>
      </c>
      <c r="AD40" s="99" t="e">
        <f ca="true">+IF(AND(ISNUMBER(OFFSET('Sanitation Data'!$E$11,0,10*ROW('Sanitation Data'!E34))),'Data Summary'!CS40="Yes"),OFFSET('Sanitation Data'!$E$11,0,10*ROW('Sanitation Data'!E34)),NA())</f>
        <v>#N/A</v>
      </c>
      <c r="AE40" s="99" t="e">
        <f ca="true">+IF(AND(ISNUMBER(OFFSET('Sanitation Data'!$E$12,0,10*ROW('Sanitation Data'!E34))),'Data Summary'!CT40="Yes"),OFFSET('Sanitation Data'!$E$12,0,10*ROW('Sanitation Data'!E34)),NA())</f>
        <v>#N/A</v>
      </c>
      <c r="AF40" s="99" t="e">
        <f ca="true">+IF(AND(ISNUMBER(OFFSET('Sanitation Data'!$F$4,0,10*ROW('Sanitation Data'!F34))),'Data Summary'!CU40="Yes"),100-OFFSET('Sanitation Data'!$F$4,0,10*ROW('Sanitation Data'!F34)),NA())</f>
        <v>#N/A</v>
      </c>
      <c r="AG40" s="99" t="e">
        <f ca="true">+IF(AND(ISNUMBER(OFFSET('Sanitation Data'!$F$6,0,10*ROW('Sanitation Data'!F34))),'Data Summary'!CV40="Yes"),OFFSET('Sanitation Data'!$F$6,0,10*ROW('Sanitation Data'!F34)),NA())</f>
        <v>#N/A</v>
      </c>
      <c r="AH40" s="99" t="e">
        <f ca="true">+IF(AND(ISNUMBER(OFFSET('Sanitation Data'!$F$10,0,10*ROW('Sanitation Data'!F34))),'Data Summary'!CW40="Yes"),OFFSET('Sanitation Data'!$F$10,0,10*ROW('Sanitation Data'!F34)),NA())</f>
        <v>#N/A</v>
      </c>
      <c r="AI40" s="99" t="e">
        <f ca="true">+IF(AND(ISNUMBER(OFFSET('Sanitation Data'!$F$11,0,10*ROW('Sanitation Data'!F34))),'Data Summary'!CX40="Yes"),OFFSET('Sanitation Data'!$F$11,0,10*ROW('Sanitation Data'!F34)),NA())</f>
        <v>#N/A</v>
      </c>
      <c r="AJ40" s="99" t="e">
        <f ca="true">+IF(AND(ISNUMBER(OFFSET('Sanitation Data'!$F$12,0,10*ROW('Sanitation Data'!F34))),'Data Summary'!CY40="Yes"),OFFSET('Sanitation Data'!$F$12,0,10*ROW('Sanitation Data'!F34)),NA())</f>
        <v>#N/A</v>
      </c>
      <c r="AK40" s="99" t="e">
        <f ca="true">+IF(AND(ISNUMBER(OFFSET('Sanitation Data'!$G$4,0,10*ROW('Sanitation Data'!G34))),'Data Summary'!CZ40="Yes"),100-OFFSET('Sanitation Data'!$G$4,0,10*ROW('Sanitation Data'!G34)),NA())</f>
        <v>#N/A</v>
      </c>
      <c r="AL40" s="99" t="e">
        <f ca="true">+IF(AND(ISNUMBER(OFFSET('Sanitation Data'!$G$6,0,10*ROW('Sanitation Data'!G34))),'Data Summary'!DA40="Yes"),OFFSET('Sanitation Data'!$G$6,0,10*ROW('Sanitation Data'!G34)),NA())</f>
        <v>#N/A</v>
      </c>
      <c r="AM40" s="99" t="e">
        <f ca="true">+IF(AND(ISNUMBER(OFFSET('Sanitation Data'!$G$10,0,10*ROW('Sanitation Data'!G34))),'Data Summary'!DB40="Yes"),OFFSET('Sanitation Data'!$G$10,0,10*ROW('Sanitation Data'!G34)),NA())</f>
        <v>#N/A</v>
      </c>
      <c r="AN40" s="99" t="e">
        <f ca="true">+IF(AND(ISNUMBER(OFFSET('Sanitation Data'!$G$11,0,10*ROW('Sanitation Data'!G34))),'Data Summary'!DC40="Yes"),OFFSET('Sanitation Data'!$G$11,0,10*ROW('Sanitation Data'!G34)),NA())</f>
        <v>#N/A</v>
      </c>
      <c r="AO40" s="99" t="e">
        <f ca="true">+IF(AND(ISNUMBER(OFFSET('Sanitation Data'!$G$12,0,10*ROW('Sanitation Data'!G34))),'Data Summary'!DD40="Yes"),OFFSET('Sanitation Data'!$G$12,0,10*ROW('Sanitation Data'!G34)),NA())</f>
        <v>#N/A</v>
      </c>
      <c r="AP40" s="99" t="e">
        <f ca="true">+IF(AND(ISNUMBER(OFFSET('Sanitation Data'!$H$4,0,10*ROW('Sanitation Data'!H34))),'Data Summary'!DE40="Yes"),100-OFFSET('Sanitation Data'!$H$4,0,10*ROW('Sanitation Data'!H34)),NA())</f>
        <v>#N/A</v>
      </c>
      <c r="AQ40" s="99" t="e">
        <f ca="true">+IF(AND(ISNUMBER(OFFSET('Sanitation Data'!$H$6,0,10*ROW('Sanitation Data'!H34))),'Data Summary'!DF40="Yes"),OFFSET('Sanitation Data'!$H$6,0,10*ROW('Sanitation Data'!H34)),NA())</f>
        <v>#N/A</v>
      </c>
      <c r="AR40" s="99" t="e">
        <f ca="true">+IF(AND(ISNUMBER(OFFSET('Sanitation Data'!$H$10,0,10*ROW('Sanitation Data'!H34))),'Data Summary'!DG40="Yes"),OFFSET('Sanitation Data'!$H$10,0,10*ROW('Sanitation Data'!H34)),NA())</f>
        <v>#N/A</v>
      </c>
      <c r="AS40" s="99" t="e">
        <f ca="true">+IF(AND(ISNUMBER(OFFSET('Sanitation Data'!$H$11,0,10*ROW('Sanitation Data'!H34))),'Data Summary'!DH40="Yes"),OFFSET('Sanitation Data'!$H$11,0,10*ROW('Sanitation Data'!H34)),NA())</f>
        <v>#N/A</v>
      </c>
      <c r="AT40" s="99" t="e">
        <f ca="true">+IF(AND(ISNUMBER(OFFSET('Sanitation Data'!$H$12,0,10*ROW('Sanitation Data'!H34))),'Data Summary'!DI40="Yes"),OFFSET('Sanitation Data'!$H$12,0,10*ROW('Sanitation Data'!H34)),NA())</f>
        <v>#N/A</v>
      </c>
      <c r="AU40" s="99" t="e">
        <f ca="true">+IF(AND(ISNUMBER(OFFSET('Sanitation Data'!$I$4,0,10*ROW('Sanitation Data'!I34))),'Data Summary'!DJ40="Yes"),100-OFFSET('Sanitation Data'!$I$4,0,10*ROW('Sanitation Data'!I34)),NA())</f>
        <v>#N/A</v>
      </c>
      <c r="AV40" s="99" t="e">
        <f ca="true">+IF(AND(ISNUMBER(OFFSET('Sanitation Data'!$I$6,0,10*ROW('Sanitation Data'!I34))),'Data Summary'!DK40="Yes"),OFFSET('Sanitation Data'!$I$6,0,10*ROW('Sanitation Data'!I34)),NA())</f>
        <v>#N/A</v>
      </c>
      <c r="AW40" s="99" t="e">
        <f ca="true">+IF(AND(ISNUMBER(OFFSET('Sanitation Data'!$I$10,0,10*ROW('Sanitation Data'!I34))),'Data Summary'!DL40="Yes"),OFFSET('Sanitation Data'!$I$10,0,10*ROW('Sanitation Data'!I34)),NA())</f>
        <v>#N/A</v>
      </c>
      <c r="AX40" s="99" t="e">
        <f ca="true">+IF(AND(ISNUMBER(OFFSET('Sanitation Data'!$I$11,0,10*ROW('Sanitation Data'!I34))),'Data Summary'!DM40="Yes"),OFFSET('Sanitation Data'!$I$11,0,10*ROW('Sanitation Data'!I34)),NA())</f>
        <v>#N/A</v>
      </c>
      <c r="AY40" s="99" t="e">
        <f ca="true">+IF(AND(ISNUMBER(OFFSET('Sanitation Data'!$I$12,0,10*ROW('Sanitation Data'!I34))),'Data Summary'!DN40="Yes"),OFFSET('Sanitation Data'!$I$12,0,10*ROW('Sanitation Data'!I34)),NA())</f>
        <v>#N/A</v>
      </c>
      <c r="AZ40" s="100" t="e">
        <f ca="true">+IF(AND(ISNUMBER(OFFSET('Hygiene Data'!$D$5,0,10*ROW('Hygiene Data'!D34))),'Data Summary'!DO40="Yes"),OFFSET('Hygiene Data'!$D$5,0,10*ROW('Hygiene Data'!D34)),NA())</f>
        <v>#N/A</v>
      </c>
      <c r="BA40" s="100" t="e">
        <f ca="true">+IF(AND(ISNUMBER(OFFSET('Hygiene Data'!$D$7,0,10*ROW('Hygiene Data'!D34))),'Data Summary'!DP40="Yes"),OFFSET('Hygiene Data'!$D$7,0,10*ROW('Hygiene Data'!D34)),NA())</f>
        <v>#N/A</v>
      </c>
      <c r="BB40" s="100" t="e">
        <f ca="true">+IF(AND(ISNUMBER(OFFSET('Hygiene Data'!$D$9,0,10*ROW('Hygiene Data'!D34))),'Data Summary'!DQ40="Yes"),OFFSET('Hygiene Data'!$D$9,0,10*ROW('Hygiene Data'!D34)),NA())</f>
        <v>#N/A</v>
      </c>
      <c r="BC40" s="100" t="e">
        <f ca="true">+IF(AND(ISNUMBER(OFFSET('Hygiene Data'!$E$5,0,10*ROW('Hygiene Data'!E34))),'Data Summary'!DR40="Yes"),OFFSET('Hygiene Data'!$E$5,0,10*ROW('Hygiene Data'!E34)),NA())</f>
        <v>#N/A</v>
      </c>
      <c r="BD40" s="100" t="e">
        <f ca="true">+IF(AND(ISNUMBER(OFFSET('Hygiene Data'!$E$7,0,10*ROW('Hygiene Data'!E34))),'Data Summary'!DS40="Yes"),OFFSET('Hygiene Data'!$E$7,0,10*ROW('Hygiene Data'!E34)),NA())</f>
        <v>#N/A</v>
      </c>
      <c r="BE40" s="100" t="e">
        <f ca="true">+IF(AND(ISNUMBER(OFFSET('Hygiene Data'!$E$9,0,10*ROW('Hygiene Data'!E34))),'Data Summary'!DT40="Yes"),OFFSET('Hygiene Data'!$E$9,0,10*ROW('Hygiene Data'!E34)),NA())</f>
        <v>#N/A</v>
      </c>
      <c r="BF40" s="100" t="e">
        <f ca="true">+IF(AND(ISNUMBER(OFFSET('Hygiene Data'!$F$5,0,10*ROW('Hygiene Data'!F34))),'Data Summary'!DU40="Yes"),OFFSET('Hygiene Data'!$F$5,0,10*ROW('Hygiene Data'!F34)),NA())</f>
        <v>#N/A</v>
      </c>
      <c r="BG40" s="100" t="e">
        <f ca="true">+IF(AND(ISNUMBER(OFFSET('Hygiene Data'!$F$7,0,10*ROW('Hygiene Data'!F34))),'Data Summary'!DV40="Yes"),OFFSET('Hygiene Data'!$F$7,0,10*ROW('Hygiene Data'!F34)),NA())</f>
        <v>#N/A</v>
      </c>
      <c r="BH40" s="100" t="e">
        <f ca="true">+IF(AND(ISNUMBER(OFFSET('Hygiene Data'!$F$9,0,10*ROW('Hygiene Data'!F34))),'Data Summary'!DW40="Yes"),OFFSET('Hygiene Data'!$F$9,0,10*ROW('Hygiene Data'!F34)),NA())</f>
        <v>#N/A</v>
      </c>
      <c r="BI40" s="100" t="e">
        <f ca="true">+IF(AND(ISNUMBER(OFFSET('Hygiene Data'!$G$5,0,10*ROW('Hygiene Data'!G34))),'Data Summary'!DX40="Yes"),OFFSET('Hygiene Data'!$G$5,0,10*ROW('Hygiene Data'!G34)),NA())</f>
        <v>#N/A</v>
      </c>
      <c r="BJ40" s="100" t="e">
        <f ca="true">+IF(AND(ISNUMBER(OFFSET('Hygiene Data'!$G$7,0,10*ROW('Hygiene Data'!G34))),'Data Summary'!DY40="Yes"),OFFSET('Hygiene Data'!$G$7,0,10*ROW('Hygiene Data'!G34)),NA())</f>
        <v>#N/A</v>
      </c>
      <c r="BK40" s="100" t="e">
        <f ca="true">+IF(AND(ISNUMBER(OFFSET('Hygiene Data'!$G$9,0,10*ROW('Hygiene Data'!G34))),'Data Summary'!DZ40="Yes"),OFFSET('Hygiene Data'!$G$9,0,10*ROW('Hygiene Data'!G34)),NA())</f>
        <v>#N/A</v>
      </c>
      <c r="BL40" s="100" t="e">
        <f ca="true">+IF(AND(ISNUMBER(OFFSET('Hygiene Data'!$H$5,0,10*ROW('Hygiene Data'!H34))),'Data Summary'!EA40="Yes"),OFFSET('Hygiene Data'!$H$5,0,10*ROW('Hygiene Data'!H34)),NA())</f>
        <v>#N/A</v>
      </c>
      <c r="BM40" s="100" t="e">
        <f ca="true">+IF(AND(ISNUMBER(OFFSET('Hygiene Data'!$H$7,0,10*ROW('Hygiene Data'!H34))),'Data Summary'!EB40="Yes"),OFFSET('Hygiene Data'!$H$7,0,10*ROW('Hygiene Data'!H34)),NA())</f>
        <v>#N/A</v>
      </c>
      <c r="BN40" s="100" t="e">
        <f ca="true">+IF(AND(ISNUMBER(OFFSET('Hygiene Data'!$H$9,0,10*ROW('Hygiene Data'!H34))),'Data Summary'!EC40="Yes"),OFFSET('Hygiene Data'!$H$9,0,10*ROW('Hygiene Data'!H34)),NA())</f>
        <v>#N/A</v>
      </c>
      <c r="BO40" s="100" t="e">
        <f ca="true">+IF(AND(ISNUMBER(OFFSET('Hygiene Data'!$I$5,0,10*ROW('Hygiene Data'!I34))),'Data Summary'!ED40="Yes"),OFFSET('Hygiene Data'!$I$5,0,10*ROW('Hygiene Data'!I34)),NA())</f>
        <v>#N/A</v>
      </c>
      <c r="BP40" s="100" t="e">
        <f ca="true">+IF(AND(ISNUMBER(OFFSET('Hygiene Data'!$I$7,0,10*ROW('Hygiene Data'!I34))),'Data Summary'!EE40="Yes"),OFFSET('Hygiene Data'!$I$7,0,10*ROW('Hygiene Data'!I34)),NA())</f>
        <v>#N/A</v>
      </c>
      <c r="BQ40" s="100" t="e">
        <f ca="true">+IF(AND(ISNUMBER(OFFSET('Hygiene Data'!$I$9,0,10*ROW('Hygiene Data'!I34))),'Data Summary'!EF40="Yes"),OFFSET('Hygiene Data'!$I$9,0,10*ROW('Hygiene Data'!I34)),NA())</f>
        <v>#N/A</v>
      </c>
    </row>
    <row xmlns:x14ac="http://schemas.microsoft.com/office/spreadsheetml/2009/9/ac" r="41" x14ac:dyDescent="0.2">
      <c r="A41" s="332" t="e">
        <f ca="true">+RIGHT('Data Summary'!A41,LEN('Data Summary'!A41)-9)</f>
        <v>#VALUE!</v>
      </c>
      <c r="B41" s="38" t="str">
        <f ca="true">+IF(ISTEXT('Data Summary'!B41),'Data Summary'!B41,"")</f>
        <v/>
      </c>
      <c r="C41" s="331" t="e">
        <f ca="true">+VALUE('Data Summary'!C41)</f>
        <v>#VALUE!</v>
      </c>
      <c r="D41" s="98" t="e">
        <f ca="true">+IF(AND(ISNUMBER(OFFSET('Water Data'!$D$4,0,10*ROW('Water Data'!D35))),'Data Summary'!BS41="Yes"),100-OFFSET('Water Data'!$D$4,0,10*ROW('Water Data'!D35)),NA())</f>
        <v>#N/A</v>
      </c>
      <c r="E41" s="98" t="e">
        <f ca="true">+IF(AND(ISNUMBER(OFFSET('Water Data'!$D$6,0,10*ROW('Water Data'!D35))),'Data Summary'!BT41="Yes"),OFFSET('Water Data'!$D$6,0,10*ROW('Water Data'!D35)),NA())</f>
        <v>#N/A</v>
      </c>
      <c r="F41" s="98" t="e">
        <f ca="true">+IF(AND(ISNUMBER(OFFSET('Water Data'!$D$9,0,10*ROW('Water Data'!D35))),'Data Summary'!BU41="Yes"),OFFSET('Water Data'!$D$9,0,10*ROW('Water Data'!D35)),NA())</f>
        <v>#N/A</v>
      </c>
      <c r="G41" s="98" t="e">
        <f ca="true">+IF(AND(ISNUMBER(OFFSET('Water Data'!$E$4,0,10*ROW('Water Data'!E35))),'Data Summary'!BV41="Yes"),100-OFFSET('Water Data'!$E$4,0,10*ROW('Water Data'!E35)),NA())</f>
        <v>#N/A</v>
      </c>
      <c r="H41" s="98" t="e">
        <f ca="true">+IF(AND(ISNUMBER(OFFSET('Water Data'!$E$6,0,10*ROW('Water Data'!E35))),'Data Summary'!BW41="Yes"),OFFSET('Water Data'!$E$6,0,10*ROW('Water Data'!E35)),NA())</f>
        <v>#N/A</v>
      </c>
      <c r="I41" s="98" t="e">
        <f ca="true">+IF(AND(ISNUMBER(OFFSET('Water Data'!$E$9,0,10*ROW('Water Data'!E35))),'Data Summary'!BX41="Yes"),OFFSET('Water Data'!$E$9,0,10*ROW('Water Data'!E35)),NA())</f>
        <v>#N/A</v>
      </c>
      <c r="J41" s="98" t="e">
        <f ca="true">+IF(AND(ISNUMBER(OFFSET('Water Data'!$F$4,0,10*ROW('Water Data'!F35))),'Data Summary'!BY41="Yes"),100-OFFSET('Water Data'!$F$4,0,10*ROW('Water Data'!F35)),NA())</f>
        <v>#N/A</v>
      </c>
      <c r="K41" s="98" t="e">
        <f ca="true">+IF(AND(ISNUMBER(OFFSET('Water Data'!$F$6,0,10*ROW('Water Data'!F35))),'Data Summary'!BZ41="Yes"),OFFSET('Water Data'!$F$6,0,10*ROW('Water Data'!F35)),NA())</f>
        <v>#N/A</v>
      </c>
      <c r="L41" s="98" t="e">
        <f ca="true">+IF(AND(ISNUMBER(OFFSET('Water Data'!$F$9,0,10*ROW('Water Data'!F35))),'Data Summary'!CA41="Yes"),OFFSET('Water Data'!$F$9,0,10*ROW('Water Data'!F35)),NA())</f>
        <v>#N/A</v>
      </c>
      <c r="M41" s="98" t="e">
        <f ca="true">+IF(AND(ISNUMBER(OFFSET('Water Data'!$G$4,0,10*ROW('Water Data'!G35))),'Data Summary'!CB41="Yes"),100-OFFSET('Water Data'!$G$4,0,10*ROW('Water Data'!G35)),NA())</f>
        <v>#N/A</v>
      </c>
      <c r="N41" s="98" t="e">
        <f ca="true">+IF(AND(ISNUMBER(OFFSET('Water Data'!$G$6,0,10*ROW('Water Data'!G35))),'Data Summary'!CC41="Yes"),OFFSET('Water Data'!$G$6,0,10*ROW('Water Data'!G35)),NA())</f>
        <v>#N/A</v>
      </c>
      <c r="O41" s="98" t="e">
        <f ca="true">+IF(AND(ISNUMBER(OFFSET('Water Data'!$G$9,0,10*ROW('Water Data'!G35))),'Data Summary'!CD41="Yes"),OFFSET('Water Data'!$G$9,0,10*ROW('Water Data'!G35)),NA())</f>
        <v>#N/A</v>
      </c>
      <c r="P41" s="98" t="e">
        <f ca="true">+IF(AND(ISNUMBER(OFFSET('Water Data'!$H$4,0,10*ROW('Water Data'!H35))),'Data Summary'!CE41="Yes"),100-OFFSET('Water Data'!$H$4,0,10*ROW('Water Data'!H35)),NA())</f>
        <v>#N/A</v>
      </c>
      <c r="Q41" s="98" t="e">
        <f ca="true">+IF(AND(ISNUMBER(OFFSET('Water Data'!$H$6,0,10*ROW('Water Data'!H35))),'Data Summary'!CF41="Yes"),OFFSET('Water Data'!$H$6,0,10*ROW('Water Data'!H35)),NA())</f>
        <v>#N/A</v>
      </c>
      <c r="R41" s="98" t="e">
        <f ca="true">+IF(AND(ISNUMBER(OFFSET('Water Data'!$H$9,0,10*ROW('Water Data'!H35))),'Data Summary'!CG41="Yes"),OFFSET('Water Data'!$H$9,0,10*ROW('Water Data'!H35)),NA())</f>
        <v>#N/A</v>
      </c>
      <c r="S41" s="98" t="e">
        <f ca="true">+IF(AND(ISNUMBER(OFFSET('Water Data'!$I$4,0,10*ROW('Water Data'!I35))),'Data Summary'!CH41="Yes"),100-OFFSET('Water Data'!$I$4,0,10*ROW('Water Data'!I35)),NA())</f>
        <v>#N/A</v>
      </c>
      <c r="T41" s="98" t="e">
        <f ca="true">+IF(AND(ISNUMBER(OFFSET('Water Data'!$I$6,0,10*ROW('Water Data'!I35))),'Data Summary'!CI41="Yes"),OFFSET('Water Data'!$I$6,0,10*ROW('Water Data'!I35)),NA())</f>
        <v>#N/A</v>
      </c>
      <c r="U41" s="98" t="e">
        <f ca="true">+IF(AND(ISNUMBER(OFFSET('Water Data'!$I$9,0,10*ROW('Water Data'!I35))),'Data Summary'!CJ41="Yes"),OFFSET('Water Data'!$I$9,0,10*ROW('Water Data'!I35)),NA())</f>
        <v>#N/A</v>
      </c>
      <c r="V41" s="99" t="e">
        <f ca="true">+IF(AND(ISNUMBER(OFFSET('Sanitation Data'!$D$4,0,10*ROW('Sanitation Data'!D35))),'Data Summary'!CK41="Yes"),100-OFFSET('Sanitation Data'!$D$4,0,10*ROW('Sanitation Data'!D35)),NA())</f>
        <v>#N/A</v>
      </c>
      <c r="W41" s="99" t="e">
        <f ca="true">+IF(AND(ISNUMBER(OFFSET('Sanitation Data'!$D$6,0,10*ROW('Sanitation Data'!D35))),'Data Summary'!CL41="Yes"),OFFSET('Sanitation Data'!$D$6,0,10*ROW('Sanitation Data'!D35)),NA())</f>
        <v>#N/A</v>
      </c>
      <c r="X41" s="99" t="e">
        <f ca="true">+IF(AND(ISNUMBER(OFFSET('Sanitation Data'!$D$10,0,10*ROW('Sanitation Data'!D35))),'Data Summary'!CM41="Yes"),OFFSET('Sanitation Data'!$D$10,0,10*ROW('Sanitation Data'!D35)),NA())</f>
        <v>#N/A</v>
      </c>
      <c r="Y41" s="99" t="e">
        <f ca="true">+IF(AND(ISNUMBER(OFFSET('Sanitation Data'!$D$11,0,10*ROW('Sanitation Data'!D35))),'Data Summary'!CN41="Yes"),OFFSET('Sanitation Data'!$D$11,0,10*ROW('Sanitation Data'!D35)),NA())</f>
        <v>#N/A</v>
      </c>
      <c r="Z41" s="99" t="e">
        <f ca="true">+IF(AND(ISNUMBER(OFFSET('Sanitation Data'!$D$12,0,10*ROW('Sanitation Data'!D35))),'Data Summary'!CO41="Yes"),OFFSET('Sanitation Data'!$D$12,0,10*ROW('Sanitation Data'!D35)),NA())</f>
        <v>#N/A</v>
      </c>
      <c r="AA41" s="99" t="e">
        <f ca="true">+IF(AND(ISNUMBER(OFFSET('Sanitation Data'!$E$4,0,10*ROW('Sanitation Data'!E35))),'Data Summary'!CP41="Yes"),100-OFFSET('Sanitation Data'!$E$4,0,10*ROW('Sanitation Data'!E35)),NA())</f>
        <v>#N/A</v>
      </c>
      <c r="AB41" s="99" t="e">
        <f ca="true">+IF(AND(ISNUMBER(OFFSET('Sanitation Data'!$E$6,0,10*ROW('Sanitation Data'!E35))),'Data Summary'!CQ41="Yes"),OFFSET('Sanitation Data'!$E$6,0,10*ROW('Sanitation Data'!E35)),NA())</f>
        <v>#N/A</v>
      </c>
      <c r="AC41" s="99" t="e">
        <f ca="true">+IF(AND(ISNUMBER(OFFSET('Sanitation Data'!$E$10,0,10*ROW('Sanitation Data'!E35))),'Data Summary'!CR41="Yes"),OFFSET('Sanitation Data'!$E$10,0,10*ROW('Sanitation Data'!E35)),NA())</f>
        <v>#N/A</v>
      </c>
      <c r="AD41" s="99" t="e">
        <f ca="true">+IF(AND(ISNUMBER(OFFSET('Sanitation Data'!$E$11,0,10*ROW('Sanitation Data'!E35))),'Data Summary'!CS41="Yes"),OFFSET('Sanitation Data'!$E$11,0,10*ROW('Sanitation Data'!E35)),NA())</f>
        <v>#N/A</v>
      </c>
      <c r="AE41" s="99" t="e">
        <f ca="true">+IF(AND(ISNUMBER(OFFSET('Sanitation Data'!$E$12,0,10*ROW('Sanitation Data'!E35))),'Data Summary'!CT41="Yes"),OFFSET('Sanitation Data'!$E$12,0,10*ROW('Sanitation Data'!E35)),NA())</f>
        <v>#N/A</v>
      </c>
      <c r="AF41" s="99" t="e">
        <f ca="true">+IF(AND(ISNUMBER(OFFSET('Sanitation Data'!$F$4,0,10*ROW('Sanitation Data'!F35))),'Data Summary'!CU41="Yes"),100-OFFSET('Sanitation Data'!$F$4,0,10*ROW('Sanitation Data'!F35)),NA())</f>
        <v>#N/A</v>
      </c>
      <c r="AG41" s="99" t="e">
        <f ca="true">+IF(AND(ISNUMBER(OFFSET('Sanitation Data'!$F$6,0,10*ROW('Sanitation Data'!F35))),'Data Summary'!CV41="Yes"),OFFSET('Sanitation Data'!$F$6,0,10*ROW('Sanitation Data'!F35)),NA())</f>
        <v>#N/A</v>
      </c>
      <c r="AH41" s="99" t="e">
        <f ca="true">+IF(AND(ISNUMBER(OFFSET('Sanitation Data'!$F$10,0,10*ROW('Sanitation Data'!F35))),'Data Summary'!CW41="Yes"),OFFSET('Sanitation Data'!$F$10,0,10*ROW('Sanitation Data'!F35)),NA())</f>
        <v>#N/A</v>
      </c>
      <c r="AI41" s="99" t="e">
        <f ca="true">+IF(AND(ISNUMBER(OFFSET('Sanitation Data'!$F$11,0,10*ROW('Sanitation Data'!F35))),'Data Summary'!CX41="Yes"),OFFSET('Sanitation Data'!$F$11,0,10*ROW('Sanitation Data'!F35)),NA())</f>
        <v>#N/A</v>
      </c>
      <c r="AJ41" s="99" t="e">
        <f ca="true">+IF(AND(ISNUMBER(OFFSET('Sanitation Data'!$F$12,0,10*ROW('Sanitation Data'!F35))),'Data Summary'!CY41="Yes"),OFFSET('Sanitation Data'!$F$12,0,10*ROW('Sanitation Data'!F35)),NA())</f>
        <v>#N/A</v>
      </c>
      <c r="AK41" s="99" t="e">
        <f ca="true">+IF(AND(ISNUMBER(OFFSET('Sanitation Data'!$G$4,0,10*ROW('Sanitation Data'!G35))),'Data Summary'!CZ41="Yes"),100-OFFSET('Sanitation Data'!$G$4,0,10*ROW('Sanitation Data'!G35)),NA())</f>
        <v>#N/A</v>
      </c>
      <c r="AL41" s="99" t="e">
        <f ca="true">+IF(AND(ISNUMBER(OFFSET('Sanitation Data'!$G$6,0,10*ROW('Sanitation Data'!G35))),'Data Summary'!DA41="Yes"),OFFSET('Sanitation Data'!$G$6,0,10*ROW('Sanitation Data'!G35)),NA())</f>
        <v>#N/A</v>
      </c>
      <c r="AM41" s="99" t="e">
        <f ca="true">+IF(AND(ISNUMBER(OFFSET('Sanitation Data'!$G$10,0,10*ROW('Sanitation Data'!G35))),'Data Summary'!DB41="Yes"),OFFSET('Sanitation Data'!$G$10,0,10*ROW('Sanitation Data'!G35)),NA())</f>
        <v>#N/A</v>
      </c>
      <c r="AN41" s="99" t="e">
        <f ca="true">+IF(AND(ISNUMBER(OFFSET('Sanitation Data'!$G$11,0,10*ROW('Sanitation Data'!G35))),'Data Summary'!DC41="Yes"),OFFSET('Sanitation Data'!$G$11,0,10*ROW('Sanitation Data'!G35)),NA())</f>
        <v>#N/A</v>
      </c>
      <c r="AO41" s="99" t="e">
        <f ca="true">+IF(AND(ISNUMBER(OFFSET('Sanitation Data'!$G$12,0,10*ROW('Sanitation Data'!G35))),'Data Summary'!DD41="Yes"),OFFSET('Sanitation Data'!$G$12,0,10*ROW('Sanitation Data'!G35)),NA())</f>
        <v>#N/A</v>
      </c>
      <c r="AP41" s="99" t="e">
        <f ca="true">+IF(AND(ISNUMBER(OFFSET('Sanitation Data'!$H$4,0,10*ROW('Sanitation Data'!H35))),'Data Summary'!DE41="Yes"),100-OFFSET('Sanitation Data'!$H$4,0,10*ROW('Sanitation Data'!H35)),NA())</f>
        <v>#N/A</v>
      </c>
      <c r="AQ41" s="99" t="e">
        <f ca="true">+IF(AND(ISNUMBER(OFFSET('Sanitation Data'!$H$6,0,10*ROW('Sanitation Data'!H35))),'Data Summary'!DF41="Yes"),OFFSET('Sanitation Data'!$H$6,0,10*ROW('Sanitation Data'!H35)),NA())</f>
        <v>#N/A</v>
      </c>
      <c r="AR41" s="99" t="e">
        <f ca="true">+IF(AND(ISNUMBER(OFFSET('Sanitation Data'!$H$10,0,10*ROW('Sanitation Data'!H35))),'Data Summary'!DG41="Yes"),OFFSET('Sanitation Data'!$H$10,0,10*ROW('Sanitation Data'!H35)),NA())</f>
        <v>#N/A</v>
      </c>
      <c r="AS41" s="99" t="e">
        <f ca="true">+IF(AND(ISNUMBER(OFFSET('Sanitation Data'!$H$11,0,10*ROW('Sanitation Data'!H35))),'Data Summary'!DH41="Yes"),OFFSET('Sanitation Data'!$H$11,0,10*ROW('Sanitation Data'!H35)),NA())</f>
        <v>#N/A</v>
      </c>
      <c r="AT41" s="99" t="e">
        <f ca="true">+IF(AND(ISNUMBER(OFFSET('Sanitation Data'!$H$12,0,10*ROW('Sanitation Data'!H35))),'Data Summary'!DI41="Yes"),OFFSET('Sanitation Data'!$H$12,0,10*ROW('Sanitation Data'!H35)),NA())</f>
        <v>#N/A</v>
      </c>
      <c r="AU41" s="99" t="e">
        <f ca="true">+IF(AND(ISNUMBER(OFFSET('Sanitation Data'!$I$4,0,10*ROW('Sanitation Data'!I35))),'Data Summary'!DJ41="Yes"),100-OFFSET('Sanitation Data'!$I$4,0,10*ROW('Sanitation Data'!I35)),NA())</f>
        <v>#N/A</v>
      </c>
      <c r="AV41" s="99" t="e">
        <f ca="true">+IF(AND(ISNUMBER(OFFSET('Sanitation Data'!$I$6,0,10*ROW('Sanitation Data'!I35))),'Data Summary'!DK41="Yes"),OFFSET('Sanitation Data'!$I$6,0,10*ROW('Sanitation Data'!I35)),NA())</f>
        <v>#N/A</v>
      </c>
      <c r="AW41" s="99" t="e">
        <f ca="true">+IF(AND(ISNUMBER(OFFSET('Sanitation Data'!$I$10,0,10*ROW('Sanitation Data'!I35))),'Data Summary'!DL41="Yes"),OFFSET('Sanitation Data'!$I$10,0,10*ROW('Sanitation Data'!I35)),NA())</f>
        <v>#N/A</v>
      </c>
      <c r="AX41" s="99" t="e">
        <f ca="true">+IF(AND(ISNUMBER(OFFSET('Sanitation Data'!$I$11,0,10*ROW('Sanitation Data'!I35))),'Data Summary'!DM41="Yes"),OFFSET('Sanitation Data'!$I$11,0,10*ROW('Sanitation Data'!I35)),NA())</f>
        <v>#N/A</v>
      </c>
      <c r="AY41" s="99" t="e">
        <f ca="true">+IF(AND(ISNUMBER(OFFSET('Sanitation Data'!$I$12,0,10*ROW('Sanitation Data'!I35))),'Data Summary'!DN41="Yes"),OFFSET('Sanitation Data'!$I$12,0,10*ROW('Sanitation Data'!I35)),NA())</f>
        <v>#N/A</v>
      </c>
      <c r="AZ41" s="100" t="e">
        <f ca="true">+IF(AND(ISNUMBER(OFFSET('Hygiene Data'!$D$5,0,10*ROW('Hygiene Data'!D35))),'Data Summary'!DO41="Yes"),OFFSET('Hygiene Data'!$D$5,0,10*ROW('Hygiene Data'!D35)),NA())</f>
        <v>#N/A</v>
      </c>
      <c r="BA41" s="100" t="e">
        <f ca="true">+IF(AND(ISNUMBER(OFFSET('Hygiene Data'!$D$7,0,10*ROW('Hygiene Data'!D35))),'Data Summary'!DP41="Yes"),OFFSET('Hygiene Data'!$D$7,0,10*ROW('Hygiene Data'!D35)),NA())</f>
        <v>#N/A</v>
      </c>
      <c r="BB41" s="100" t="e">
        <f ca="true">+IF(AND(ISNUMBER(OFFSET('Hygiene Data'!$D$9,0,10*ROW('Hygiene Data'!D35))),'Data Summary'!DQ41="Yes"),OFFSET('Hygiene Data'!$D$9,0,10*ROW('Hygiene Data'!D35)),NA())</f>
        <v>#N/A</v>
      </c>
      <c r="BC41" s="100" t="e">
        <f ca="true">+IF(AND(ISNUMBER(OFFSET('Hygiene Data'!$E$5,0,10*ROW('Hygiene Data'!E35))),'Data Summary'!DR41="Yes"),OFFSET('Hygiene Data'!$E$5,0,10*ROW('Hygiene Data'!E35)),NA())</f>
        <v>#N/A</v>
      </c>
      <c r="BD41" s="100" t="e">
        <f ca="true">+IF(AND(ISNUMBER(OFFSET('Hygiene Data'!$E$7,0,10*ROW('Hygiene Data'!E35))),'Data Summary'!DS41="Yes"),OFFSET('Hygiene Data'!$E$7,0,10*ROW('Hygiene Data'!E35)),NA())</f>
        <v>#N/A</v>
      </c>
      <c r="BE41" s="100" t="e">
        <f ca="true">+IF(AND(ISNUMBER(OFFSET('Hygiene Data'!$E$9,0,10*ROW('Hygiene Data'!E35))),'Data Summary'!DT41="Yes"),OFFSET('Hygiene Data'!$E$9,0,10*ROW('Hygiene Data'!E35)),NA())</f>
        <v>#N/A</v>
      </c>
      <c r="BF41" s="100" t="e">
        <f ca="true">+IF(AND(ISNUMBER(OFFSET('Hygiene Data'!$F$5,0,10*ROW('Hygiene Data'!F35))),'Data Summary'!DU41="Yes"),OFFSET('Hygiene Data'!$F$5,0,10*ROW('Hygiene Data'!F35)),NA())</f>
        <v>#N/A</v>
      </c>
      <c r="BG41" s="100" t="e">
        <f ca="true">+IF(AND(ISNUMBER(OFFSET('Hygiene Data'!$F$7,0,10*ROW('Hygiene Data'!F35))),'Data Summary'!DV41="Yes"),OFFSET('Hygiene Data'!$F$7,0,10*ROW('Hygiene Data'!F35)),NA())</f>
        <v>#N/A</v>
      </c>
      <c r="BH41" s="100" t="e">
        <f ca="true">+IF(AND(ISNUMBER(OFFSET('Hygiene Data'!$F$9,0,10*ROW('Hygiene Data'!F35))),'Data Summary'!DW41="Yes"),OFFSET('Hygiene Data'!$F$9,0,10*ROW('Hygiene Data'!F35)),NA())</f>
        <v>#N/A</v>
      </c>
      <c r="BI41" s="100" t="e">
        <f ca="true">+IF(AND(ISNUMBER(OFFSET('Hygiene Data'!$G$5,0,10*ROW('Hygiene Data'!G35))),'Data Summary'!DX41="Yes"),OFFSET('Hygiene Data'!$G$5,0,10*ROW('Hygiene Data'!G35)),NA())</f>
        <v>#N/A</v>
      </c>
      <c r="BJ41" s="100" t="e">
        <f ca="true">+IF(AND(ISNUMBER(OFFSET('Hygiene Data'!$G$7,0,10*ROW('Hygiene Data'!G35))),'Data Summary'!DY41="Yes"),OFFSET('Hygiene Data'!$G$7,0,10*ROW('Hygiene Data'!G35)),NA())</f>
        <v>#N/A</v>
      </c>
      <c r="BK41" s="100" t="e">
        <f ca="true">+IF(AND(ISNUMBER(OFFSET('Hygiene Data'!$G$9,0,10*ROW('Hygiene Data'!G35))),'Data Summary'!DZ41="Yes"),OFFSET('Hygiene Data'!$G$9,0,10*ROW('Hygiene Data'!G35)),NA())</f>
        <v>#N/A</v>
      </c>
      <c r="BL41" s="100" t="e">
        <f ca="true">+IF(AND(ISNUMBER(OFFSET('Hygiene Data'!$H$5,0,10*ROW('Hygiene Data'!H35))),'Data Summary'!EA41="Yes"),OFFSET('Hygiene Data'!$H$5,0,10*ROW('Hygiene Data'!H35)),NA())</f>
        <v>#N/A</v>
      </c>
      <c r="BM41" s="100" t="e">
        <f ca="true">+IF(AND(ISNUMBER(OFFSET('Hygiene Data'!$H$7,0,10*ROW('Hygiene Data'!H35))),'Data Summary'!EB41="Yes"),OFFSET('Hygiene Data'!$H$7,0,10*ROW('Hygiene Data'!H35)),NA())</f>
        <v>#N/A</v>
      </c>
      <c r="BN41" s="100" t="e">
        <f ca="true">+IF(AND(ISNUMBER(OFFSET('Hygiene Data'!$H$9,0,10*ROW('Hygiene Data'!H35))),'Data Summary'!EC41="Yes"),OFFSET('Hygiene Data'!$H$9,0,10*ROW('Hygiene Data'!H35)),NA())</f>
        <v>#N/A</v>
      </c>
      <c r="BO41" s="100" t="e">
        <f ca="true">+IF(AND(ISNUMBER(OFFSET('Hygiene Data'!$I$5,0,10*ROW('Hygiene Data'!I35))),'Data Summary'!ED41="Yes"),OFFSET('Hygiene Data'!$I$5,0,10*ROW('Hygiene Data'!I35)),NA())</f>
        <v>#N/A</v>
      </c>
      <c r="BP41" s="100" t="e">
        <f ca="true">+IF(AND(ISNUMBER(OFFSET('Hygiene Data'!$I$7,0,10*ROW('Hygiene Data'!I35))),'Data Summary'!EE41="Yes"),OFFSET('Hygiene Data'!$I$7,0,10*ROW('Hygiene Data'!I35)),NA())</f>
        <v>#N/A</v>
      </c>
      <c r="BQ41" s="100" t="e">
        <f ca="true">+IF(AND(ISNUMBER(OFFSET('Hygiene Data'!$I$9,0,10*ROW('Hygiene Data'!I35))),'Data Summary'!EF41="Yes"),OFFSET('Hygiene Data'!$I$9,0,10*ROW('Hygiene Data'!I35)),NA())</f>
        <v>#N/A</v>
      </c>
    </row>
    <row xmlns:x14ac="http://schemas.microsoft.com/office/spreadsheetml/2009/9/ac" r="42" x14ac:dyDescent="0.2">
      <c r="A42" s="332" t="e">
        <f ca="true">+RIGHT('Data Summary'!A42,LEN('Data Summary'!A42)-9)</f>
        <v>#VALUE!</v>
      </c>
      <c r="B42" s="38" t="str">
        <f ca="true">+IF(ISTEXT('Data Summary'!B42),'Data Summary'!B42,"")</f>
        <v/>
      </c>
      <c r="C42" s="331" t="e">
        <f ca="true">+VALUE('Data Summary'!C42)</f>
        <v>#VALUE!</v>
      </c>
      <c r="D42" s="98" t="e">
        <f ca="true">+IF(AND(ISNUMBER(OFFSET('Water Data'!$D$4,0,10*ROW('Water Data'!D36))),'Data Summary'!BS42="Yes"),100-OFFSET('Water Data'!$D$4,0,10*ROW('Water Data'!D36)),NA())</f>
        <v>#N/A</v>
      </c>
      <c r="E42" s="98" t="e">
        <f ca="true">+IF(AND(ISNUMBER(OFFSET('Water Data'!$D$6,0,10*ROW('Water Data'!D36))),'Data Summary'!BT42="Yes"),OFFSET('Water Data'!$D$6,0,10*ROW('Water Data'!D36)),NA())</f>
        <v>#N/A</v>
      </c>
      <c r="F42" s="98" t="e">
        <f ca="true">+IF(AND(ISNUMBER(OFFSET('Water Data'!$D$9,0,10*ROW('Water Data'!D36))),'Data Summary'!BU42="Yes"),OFFSET('Water Data'!$D$9,0,10*ROW('Water Data'!D36)),NA())</f>
        <v>#N/A</v>
      </c>
      <c r="G42" s="98" t="e">
        <f ca="true">+IF(AND(ISNUMBER(OFFSET('Water Data'!$E$4,0,10*ROW('Water Data'!E36))),'Data Summary'!BV42="Yes"),100-OFFSET('Water Data'!$E$4,0,10*ROW('Water Data'!E36)),NA())</f>
        <v>#N/A</v>
      </c>
      <c r="H42" s="98" t="e">
        <f ca="true">+IF(AND(ISNUMBER(OFFSET('Water Data'!$E$6,0,10*ROW('Water Data'!E36))),'Data Summary'!BW42="Yes"),OFFSET('Water Data'!$E$6,0,10*ROW('Water Data'!E36)),NA())</f>
        <v>#N/A</v>
      </c>
      <c r="I42" s="98" t="e">
        <f ca="true">+IF(AND(ISNUMBER(OFFSET('Water Data'!$E$9,0,10*ROW('Water Data'!E36))),'Data Summary'!BX42="Yes"),OFFSET('Water Data'!$E$9,0,10*ROW('Water Data'!E36)),NA())</f>
        <v>#N/A</v>
      </c>
      <c r="J42" s="98" t="e">
        <f ca="true">+IF(AND(ISNUMBER(OFFSET('Water Data'!$F$4,0,10*ROW('Water Data'!F36))),'Data Summary'!BY42="Yes"),100-OFFSET('Water Data'!$F$4,0,10*ROW('Water Data'!F36)),NA())</f>
        <v>#N/A</v>
      </c>
      <c r="K42" s="98" t="e">
        <f ca="true">+IF(AND(ISNUMBER(OFFSET('Water Data'!$F$6,0,10*ROW('Water Data'!F36))),'Data Summary'!BZ42="Yes"),OFFSET('Water Data'!$F$6,0,10*ROW('Water Data'!F36)),NA())</f>
        <v>#N/A</v>
      </c>
      <c r="L42" s="98" t="e">
        <f ca="true">+IF(AND(ISNUMBER(OFFSET('Water Data'!$F$9,0,10*ROW('Water Data'!F36))),'Data Summary'!CA42="Yes"),OFFSET('Water Data'!$F$9,0,10*ROW('Water Data'!F36)),NA())</f>
        <v>#N/A</v>
      </c>
      <c r="M42" s="98" t="e">
        <f ca="true">+IF(AND(ISNUMBER(OFFSET('Water Data'!$G$4,0,10*ROW('Water Data'!G36))),'Data Summary'!CB42="Yes"),100-OFFSET('Water Data'!$G$4,0,10*ROW('Water Data'!G36)),NA())</f>
        <v>#N/A</v>
      </c>
      <c r="N42" s="98" t="e">
        <f ca="true">+IF(AND(ISNUMBER(OFFSET('Water Data'!$G$6,0,10*ROW('Water Data'!G36))),'Data Summary'!CC42="Yes"),OFFSET('Water Data'!$G$6,0,10*ROW('Water Data'!G36)),NA())</f>
        <v>#N/A</v>
      </c>
      <c r="O42" s="98" t="e">
        <f ca="true">+IF(AND(ISNUMBER(OFFSET('Water Data'!$G$9,0,10*ROW('Water Data'!G36))),'Data Summary'!CD42="Yes"),OFFSET('Water Data'!$G$9,0,10*ROW('Water Data'!G36)),NA())</f>
        <v>#N/A</v>
      </c>
      <c r="P42" s="98" t="e">
        <f ca="true">+IF(AND(ISNUMBER(OFFSET('Water Data'!$H$4,0,10*ROW('Water Data'!H36))),'Data Summary'!CE42="Yes"),100-OFFSET('Water Data'!$H$4,0,10*ROW('Water Data'!H36)),NA())</f>
        <v>#N/A</v>
      </c>
      <c r="Q42" s="98" t="e">
        <f ca="true">+IF(AND(ISNUMBER(OFFSET('Water Data'!$H$6,0,10*ROW('Water Data'!H36))),'Data Summary'!CF42="Yes"),OFFSET('Water Data'!$H$6,0,10*ROW('Water Data'!H36)),NA())</f>
        <v>#N/A</v>
      </c>
      <c r="R42" s="98" t="e">
        <f ca="true">+IF(AND(ISNUMBER(OFFSET('Water Data'!$H$9,0,10*ROW('Water Data'!H36))),'Data Summary'!CG42="Yes"),OFFSET('Water Data'!$H$9,0,10*ROW('Water Data'!H36)),NA())</f>
        <v>#N/A</v>
      </c>
      <c r="S42" s="98" t="e">
        <f ca="true">+IF(AND(ISNUMBER(OFFSET('Water Data'!$I$4,0,10*ROW('Water Data'!I36))),'Data Summary'!CH42="Yes"),100-OFFSET('Water Data'!$I$4,0,10*ROW('Water Data'!I36)),NA())</f>
        <v>#N/A</v>
      </c>
      <c r="T42" s="98" t="e">
        <f ca="true">+IF(AND(ISNUMBER(OFFSET('Water Data'!$I$6,0,10*ROW('Water Data'!I36))),'Data Summary'!CI42="Yes"),OFFSET('Water Data'!$I$6,0,10*ROW('Water Data'!I36)),NA())</f>
        <v>#N/A</v>
      </c>
      <c r="U42" s="98" t="e">
        <f ca="true">+IF(AND(ISNUMBER(OFFSET('Water Data'!$I$9,0,10*ROW('Water Data'!I36))),'Data Summary'!CJ42="Yes"),OFFSET('Water Data'!$I$9,0,10*ROW('Water Data'!I36)),NA())</f>
        <v>#N/A</v>
      </c>
      <c r="V42" s="99" t="e">
        <f ca="true">+IF(AND(ISNUMBER(OFFSET('Sanitation Data'!$D$4,0,10*ROW('Sanitation Data'!D36))),'Data Summary'!CK42="Yes"),100-OFFSET('Sanitation Data'!$D$4,0,10*ROW('Sanitation Data'!D36)),NA())</f>
        <v>#N/A</v>
      </c>
      <c r="W42" s="99" t="e">
        <f ca="true">+IF(AND(ISNUMBER(OFFSET('Sanitation Data'!$D$6,0,10*ROW('Sanitation Data'!D36))),'Data Summary'!CL42="Yes"),OFFSET('Sanitation Data'!$D$6,0,10*ROW('Sanitation Data'!D36)),NA())</f>
        <v>#N/A</v>
      </c>
      <c r="X42" s="99" t="e">
        <f ca="true">+IF(AND(ISNUMBER(OFFSET('Sanitation Data'!$D$10,0,10*ROW('Sanitation Data'!D36))),'Data Summary'!CM42="Yes"),OFFSET('Sanitation Data'!$D$10,0,10*ROW('Sanitation Data'!D36)),NA())</f>
        <v>#N/A</v>
      </c>
      <c r="Y42" s="99" t="e">
        <f ca="true">+IF(AND(ISNUMBER(OFFSET('Sanitation Data'!$D$11,0,10*ROW('Sanitation Data'!D36))),'Data Summary'!CN42="Yes"),OFFSET('Sanitation Data'!$D$11,0,10*ROW('Sanitation Data'!D36)),NA())</f>
        <v>#N/A</v>
      </c>
      <c r="Z42" s="99" t="e">
        <f ca="true">+IF(AND(ISNUMBER(OFFSET('Sanitation Data'!$D$12,0,10*ROW('Sanitation Data'!D36))),'Data Summary'!CO42="Yes"),OFFSET('Sanitation Data'!$D$12,0,10*ROW('Sanitation Data'!D36)),NA())</f>
        <v>#N/A</v>
      </c>
      <c r="AA42" s="99" t="e">
        <f ca="true">+IF(AND(ISNUMBER(OFFSET('Sanitation Data'!$E$4,0,10*ROW('Sanitation Data'!E36))),'Data Summary'!CP42="Yes"),100-OFFSET('Sanitation Data'!$E$4,0,10*ROW('Sanitation Data'!E36)),NA())</f>
        <v>#N/A</v>
      </c>
      <c r="AB42" s="99" t="e">
        <f ca="true">+IF(AND(ISNUMBER(OFFSET('Sanitation Data'!$E$6,0,10*ROW('Sanitation Data'!E36))),'Data Summary'!CQ42="Yes"),OFFSET('Sanitation Data'!$E$6,0,10*ROW('Sanitation Data'!E36)),NA())</f>
        <v>#N/A</v>
      </c>
      <c r="AC42" s="99" t="e">
        <f ca="true">+IF(AND(ISNUMBER(OFFSET('Sanitation Data'!$E$10,0,10*ROW('Sanitation Data'!E36))),'Data Summary'!CR42="Yes"),OFFSET('Sanitation Data'!$E$10,0,10*ROW('Sanitation Data'!E36)),NA())</f>
        <v>#N/A</v>
      </c>
      <c r="AD42" s="99" t="e">
        <f ca="true">+IF(AND(ISNUMBER(OFFSET('Sanitation Data'!$E$11,0,10*ROW('Sanitation Data'!E36))),'Data Summary'!CS42="Yes"),OFFSET('Sanitation Data'!$E$11,0,10*ROW('Sanitation Data'!E36)),NA())</f>
        <v>#N/A</v>
      </c>
      <c r="AE42" s="99" t="e">
        <f ca="true">+IF(AND(ISNUMBER(OFFSET('Sanitation Data'!$E$12,0,10*ROW('Sanitation Data'!E36))),'Data Summary'!CT42="Yes"),OFFSET('Sanitation Data'!$E$12,0,10*ROW('Sanitation Data'!E36)),NA())</f>
        <v>#N/A</v>
      </c>
      <c r="AF42" s="99" t="e">
        <f ca="true">+IF(AND(ISNUMBER(OFFSET('Sanitation Data'!$F$4,0,10*ROW('Sanitation Data'!F36))),'Data Summary'!CU42="Yes"),100-OFFSET('Sanitation Data'!$F$4,0,10*ROW('Sanitation Data'!F36)),NA())</f>
        <v>#N/A</v>
      </c>
      <c r="AG42" s="99" t="e">
        <f ca="true">+IF(AND(ISNUMBER(OFFSET('Sanitation Data'!$F$6,0,10*ROW('Sanitation Data'!F36))),'Data Summary'!CV42="Yes"),OFFSET('Sanitation Data'!$F$6,0,10*ROW('Sanitation Data'!F36)),NA())</f>
        <v>#N/A</v>
      </c>
      <c r="AH42" s="99" t="e">
        <f ca="true">+IF(AND(ISNUMBER(OFFSET('Sanitation Data'!$F$10,0,10*ROW('Sanitation Data'!F36))),'Data Summary'!CW42="Yes"),OFFSET('Sanitation Data'!$F$10,0,10*ROW('Sanitation Data'!F36)),NA())</f>
        <v>#N/A</v>
      </c>
      <c r="AI42" s="99" t="e">
        <f ca="true">+IF(AND(ISNUMBER(OFFSET('Sanitation Data'!$F$11,0,10*ROW('Sanitation Data'!F36))),'Data Summary'!CX42="Yes"),OFFSET('Sanitation Data'!$F$11,0,10*ROW('Sanitation Data'!F36)),NA())</f>
        <v>#N/A</v>
      </c>
      <c r="AJ42" s="99" t="e">
        <f ca="true">+IF(AND(ISNUMBER(OFFSET('Sanitation Data'!$F$12,0,10*ROW('Sanitation Data'!F36))),'Data Summary'!CY42="Yes"),OFFSET('Sanitation Data'!$F$12,0,10*ROW('Sanitation Data'!F36)),NA())</f>
        <v>#N/A</v>
      </c>
      <c r="AK42" s="99" t="e">
        <f ca="true">+IF(AND(ISNUMBER(OFFSET('Sanitation Data'!$G$4,0,10*ROW('Sanitation Data'!G36))),'Data Summary'!CZ42="Yes"),100-OFFSET('Sanitation Data'!$G$4,0,10*ROW('Sanitation Data'!G36)),NA())</f>
        <v>#N/A</v>
      </c>
      <c r="AL42" s="99" t="e">
        <f ca="true">+IF(AND(ISNUMBER(OFFSET('Sanitation Data'!$G$6,0,10*ROW('Sanitation Data'!G36))),'Data Summary'!DA42="Yes"),OFFSET('Sanitation Data'!$G$6,0,10*ROW('Sanitation Data'!G36)),NA())</f>
        <v>#N/A</v>
      </c>
      <c r="AM42" s="99" t="e">
        <f ca="true">+IF(AND(ISNUMBER(OFFSET('Sanitation Data'!$G$10,0,10*ROW('Sanitation Data'!G36))),'Data Summary'!DB42="Yes"),OFFSET('Sanitation Data'!$G$10,0,10*ROW('Sanitation Data'!G36)),NA())</f>
        <v>#N/A</v>
      </c>
      <c r="AN42" s="99" t="e">
        <f ca="true">+IF(AND(ISNUMBER(OFFSET('Sanitation Data'!$G$11,0,10*ROW('Sanitation Data'!G36))),'Data Summary'!DC42="Yes"),OFFSET('Sanitation Data'!$G$11,0,10*ROW('Sanitation Data'!G36)),NA())</f>
        <v>#N/A</v>
      </c>
      <c r="AO42" s="99" t="e">
        <f ca="true">+IF(AND(ISNUMBER(OFFSET('Sanitation Data'!$G$12,0,10*ROW('Sanitation Data'!G36))),'Data Summary'!DD42="Yes"),OFFSET('Sanitation Data'!$G$12,0,10*ROW('Sanitation Data'!G36)),NA())</f>
        <v>#N/A</v>
      </c>
      <c r="AP42" s="99" t="e">
        <f ca="true">+IF(AND(ISNUMBER(OFFSET('Sanitation Data'!$H$4,0,10*ROW('Sanitation Data'!H36))),'Data Summary'!DE42="Yes"),100-OFFSET('Sanitation Data'!$H$4,0,10*ROW('Sanitation Data'!H36)),NA())</f>
        <v>#N/A</v>
      </c>
      <c r="AQ42" s="99" t="e">
        <f ca="true">+IF(AND(ISNUMBER(OFFSET('Sanitation Data'!$H$6,0,10*ROW('Sanitation Data'!H36))),'Data Summary'!DF42="Yes"),OFFSET('Sanitation Data'!$H$6,0,10*ROW('Sanitation Data'!H36)),NA())</f>
        <v>#N/A</v>
      </c>
      <c r="AR42" s="99" t="e">
        <f ca="true">+IF(AND(ISNUMBER(OFFSET('Sanitation Data'!$H$10,0,10*ROW('Sanitation Data'!H36))),'Data Summary'!DG42="Yes"),OFFSET('Sanitation Data'!$H$10,0,10*ROW('Sanitation Data'!H36)),NA())</f>
        <v>#N/A</v>
      </c>
      <c r="AS42" s="99" t="e">
        <f ca="true">+IF(AND(ISNUMBER(OFFSET('Sanitation Data'!$H$11,0,10*ROW('Sanitation Data'!H36))),'Data Summary'!DH42="Yes"),OFFSET('Sanitation Data'!$H$11,0,10*ROW('Sanitation Data'!H36)),NA())</f>
        <v>#N/A</v>
      </c>
      <c r="AT42" s="99" t="e">
        <f ca="true">+IF(AND(ISNUMBER(OFFSET('Sanitation Data'!$H$12,0,10*ROW('Sanitation Data'!H36))),'Data Summary'!DI42="Yes"),OFFSET('Sanitation Data'!$H$12,0,10*ROW('Sanitation Data'!H36)),NA())</f>
        <v>#N/A</v>
      </c>
      <c r="AU42" s="99" t="e">
        <f ca="true">+IF(AND(ISNUMBER(OFFSET('Sanitation Data'!$I$4,0,10*ROW('Sanitation Data'!I36))),'Data Summary'!DJ42="Yes"),100-OFFSET('Sanitation Data'!$I$4,0,10*ROW('Sanitation Data'!I36)),NA())</f>
        <v>#N/A</v>
      </c>
      <c r="AV42" s="99" t="e">
        <f ca="true">+IF(AND(ISNUMBER(OFFSET('Sanitation Data'!$I$6,0,10*ROW('Sanitation Data'!I36))),'Data Summary'!DK42="Yes"),OFFSET('Sanitation Data'!$I$6,0,10*ROW('Sanitation Data'!I36)),NA())</f>
        <v>#N/A</v>
      </c>
      <c r="AW42" s="99" t="e">
        <f ca="true">+IF(AND(ISNUMBER(OFFSET('Sanitation Data'!$I$10,0,10*ROW('Sanitation Data'!I36))),'Data Summary'!DL42="Yes"),OFFSET('Sanitation Data'!$I$10,0,10*ROW('Sanitation Data'!I36)),NA())</f>
        <v>#N/A</v>
      </c>
      <c r="AX42" s="99" t="e">
        <f ca="true">+IF(AND(ISNUMBER(OFFSET('Sanitation Data'!$I$11,0,10*ROW('Sanitation Data'!I36))),'Data Summary'!DM42="Yes"),OFFSET('Sanitation Data'!$I$11,0,10*ROW('Sanitation Data'!I36)),NA())</f>
        <v>#N/A</v>
      </c>
      <c r="AY42" s="99" t="e">
        <f ca="true">+IF(AND(ISNUMBER(OFFSET('Sanitation Data'!$I$12,0,10*ROW('Sanitation Data'!I36))),'Data Summary'!DN42="Yes"),OFFSET('Sanitation Data'!$I$12,0,10*ROW('Sanitation Data'!I36)),NA())</f>
        <v>#N/A</v>
      </c>
      <c r="AZ42" s="100" t="e">
        <f ca="true">+IF(AND(ISNUMBER(OFFSET('Hygiene Data'!$D$5,0,10*ROW('Hygiene Data'!D36))),'Data Summary'!DO42="Yes"),OFFSET('Hygiene Data'!$D$5,0,10*ROW('Hygiene Data'!D36)),NA())</f>
        <v>#N/A</v>
      </c>
      <c r="BA42" s="100" t="e">
        <f ca="true">+IF(AND(ISNUMBER(OFFSET('Hygiene Data'!$D$7,0,10*ROW('Hygiene Data'!D36))),'Data Summary'!DP42="Yes"),OFFSET('Hygiene Data'!$D$7,0,10*ROW('Hygiene Data'!D36)),NA())</f>
        <v>#N/A</v>
      </c>
      <c r="BB42" s="100" t="e">
        <f ca="true">+IF(AND(ISNUMBER(OFFSET('Hygiene Data'!$D$9,0,10*ROW('Hygiene Data'!D36))),'Data Summary'!DQ42="Yes"),OFFSET('Hygiene Data'!$D$9,0,10*ROW('Hygiene Data'!D36)),NA())</f>
        <v>#N/A</v>
      </c>
      <c r="BC42" s="100" t="e">
        <f ca="true">+IF(AND(ISNUMBER(OFFSET('Hygiene Data'!$E$5,0,10*ROW('Hygiene Data'!E36))),'Data Summary'!DR42="Yes"),OFFSET('Hygiene Data'!$E$5,0,10*ROW('Hygiene Data'!E36)),NA())</f>
        <v>#N/A</v>
      </c>
      <c r="BD42" s="100" t="e">
        <f ca="true">+IF(AND(ISNUMBER(OFFSET('Hygiene Data'!$E$7,0,10*ROW('Hygiene Data'!E36))),'Data Summary'!DS42="Yes"),OFFSET('Hygiene Data'!$E$7,0,10*ROW('Hygiene Data'!E36)),NA())</f>
        <v>#N/A</v>
      </c>
      <c r="BE42" s="100" t="e">
        <f ca="true">+IF(AND(ISNUMBER(OFFSET('Hygiene Data'!$E$9,0,10*ROW('Hygiene Data'!E36))),'Data Summary'!DT42="Yes"),OFFSET('Hygiene Data'!$E$9,0,10*ROW('Hygiene Data'!E36)),NA())</f>
        <v>#N/A</v>
      </c>
      <c r="BF42" s="100" t="e">
        <f ca="true">+IF(AND(ISNUMBER(OFFSET('Hygiene Data'!$F$5,0,10*ROW('Hygiene Data'!F36))),'Data Summary'!DU42="Yes"),OFFSET('Hygiene Data'!$F$5,0,10*ROW('Hygiene Data'!F36)),NA())</f>
        <v>#N/A</v>
      </c>
      <c r="BG42" s="100" t="e">
        <f ca="true">+IF(AND(ISNUMBER(OFFSET('Hygiene Data'!$F$7,0,10*ROW('Hygiene Data'!F36))),'Data Summary'!DV42="Yes"),OFFSET('Hygiene Data'!$F$7,0,10*ROW('Hygiene Data'!F36)),NA())</f>
        <v>#N/A</v>
      </c>
      <c r="BH42" s="100" t="e">
        <f ca="true">+IF(AND(ISNUMBER(OFFSET('Hygiene Data'!$F$9,0,10*ROW('Hygiene Data'!F36))),'Data Summary'!DW42="Yes"),OFFSET('Hygiene Data'!$F$9,0,10*ROW('Hygiene Data'!F36)),NA())</f>
        <v>#N/A</v>
      </c>
      <c r="BI42" s="100" t="e">
        <f ca="true">+IF(AND(ISNUMBER(OFFSET('Hygiene Data'!$G$5,0,10*ROW('Hygiene Data'!G36))),'Data Summary'!DX42="Yes"),OFFSET('Hygiene Data'!$G$5,0,10*ROW('Hygiene Data'!G36)),NA())</f>
        <v>#N/A</v>
      </c>
      <c r="BJ42" s="100" t="e">
        <f ca="true">+IF(AND(ISNUMBER(OFFSET('Hygiene Data'!$G$7,0,10*ROW('Hygiene Data'!G36))),'Data Summary'!DY42="Yes"),OFFSET('Hygiene Data'!$G$7,0,10*ROW('Hygiene Data'!G36)),NA())</f>
        <v>#N/A</v>
      </c>
      <c r="BK42" s="100" t="e">
        <f ca="true">+IF(AND(ISNUMBER(OFFSET('Hygiene Data'!$G$9,0,10*ROW('Hygiene Data'!G36))),'Data Summary'!DZ42="Yes"),OFFSET('Hygiene Data'!$G$9,0,10*ROW('Hygiene Data'!G36)),NA())</f>
        <v>#N/A</v>
      </c>
      <c r="BL42" s="100" t="e">
        <f ca="true">+IF(AND(ISNUMBER(OFFSET('Hygiene Data'!$H$5,0,10*ROW('Hygiene Data'!H36))),'Data Summary'!EA42="Yes"),OFFSET('Hygiene Data'!$H$5,0,10*ROW('Hygiene Data'!H36)),NA())</f>
        <v>#N/A</v>
      </c>
      <c r="BM42" s="100" t="e">
        <f ca="true">+IF(AND(ISNUMBER(OFFSET('Hygiene Data'!$H$7,0,10*ROW('Hygiene Data'!H36))),'Data Summary'!EB42="Yes"),OFFSET('Hygiene Data'!$H$7,0,10*ROW('Hygiene Data'!H36)),NA())</f>
        <v>#N/A</v>
      </c>
      <c r="BN42" s="100" t="e">
        <f ca="true">+IF(AND(ISNUMBER(OFFSET('Hygiene Data'!$H$9,0,10*ROW('Hygiene Data'!H36))),'Data Summary'!EC42="Yes"),OFFSET('Hygiene Data'!$H$9,0,10*ROW('Hygiene Data'!H36)),NA())</f>
        <v>#N/A</v>
      </c>
      <c r="BO42" s="100" t="e">
        <f ca="true">+IF(AND(ISNUMBER(OFFSET('Hygiene Data'!$I$5,0,10*ROW('Hygiene Data'!I36))),'Data Summary'!ED42="Yes"),OFFSET('Hygiene Data'!$I$5,0,10*ROW('Hygiene Data'!I36)),NA())</f>
        <v>#N/A</v>
      </c>
      <c r="BP42" s="100" t="e">
        <f ca="true">+IF(AND(ISNUMBER(OFFSET('Hygiene Data'!$I$7,0,10*ROW('Hygiene Data'!I36))),'Data Summary'!EE42="Yes"),OFFSET('Hygiene Data'!$I$7,0,10*ROW('Hygiene Data'!I36)),NA())</f>
        <v>#N/A</v>
      </c>
      <c r="BQ42" s="100" t="e">
        <f ca="true">+IF(AND(ISNUMBER(OFFSET('Hygiene Data'!$I$9,0,10*ROW('Hygiene Data'!I36))),'Data Summary'!EF42="Yes"),OFFSET('Hygiene Data'!$I$9,0,10*ROW('Hygiene Data'!I36)),NA())</f>
        <v>#N/A</v>
      </c>
    </row>
    <row xmlns:x14ac="http://schemas.microsoft.com/office/spreadsheetml/2009/9/ac" r="43" x14ac:dyDescent="0.2">
      <c r="A43" s="332" t="e">
        <f ca="true">+RIGHT('Data Summary'!A43,LEN('Data Summary'!A43)-9)</f>
        <v>#VALUE!</v>
      </c>
      <c r="B43" s="38" t="str">
        <f ca="true">+IF(ISTEXT('Data Summary'!B43),'Data Summary'!B43,"")</f>
        <v/>
      </c>
      <c r="C43" s="331" t="e">
        <f ca="true">+VALUE('Data Summary'!C43)</f>
        <v>#VALUE!</v>
      </c>
      <c r="D43" s="98" t="e">
        <f ca="true">+IF(AND(ISNUMBER(OFFSET('Water Data'!$D$4,0,10*ROW('Water Data'!D37))),'Data Summary'!BS43="Yes"),100-OFFSET('Water Data'!$D$4,0,10*ROW('Water Data'!D37)),NA())</f>
        <v>#N/A</v>
      </c>
      <c r="E43" s="98" t="e">
        <f ca="true">+IF(AND(ISNUMBER(OFFSET('Water Data'!$D$6,0,10*ROW('Water Data'!D37))),'Data Summary'!BT43="Yes"),OFFSET('Water Data'!$D$6,0,10*ROW('Water Data'!D37)),NA())</f>
        <v>#N/A</v>
      </c>
      <c r="F43" s="98" t="e">
        <f ca="true">+IF(AND(ISNUMBER(OFFSET('Water Data'!$D$9,0,10*ROW('Water Data'!D37))),'Data Summary'!BU43="Yes"),OFFSET('Water Data'!$D$9,0,10*ROW('Water Data'!D37)),NA())</f>
        <v>#N/A</v>
      </c>
      <c r="G43" s="98" t="e">
        <f ca="true">+IF(AND(ISNUMBER(OFFSET('Water Data'!$E$4,0,10*ROW('Water Data'!E37))),'Data Summary'!BV43="Yes"),100-OFFSET('Water Data'!$E$4,0,10*ROW('Water Data'!E37)),NA())</f>
        <v>#N/A</v>
      </c>
      <c r="H43" s="98" t="e">
        <f ca="true">+IF(AND(ISNUMBER(OFFSET('Water Data'!$E$6,0,10*ROW('Water Data'!E37))),'Data Summary'!BW43="Yes"),OFFSET('Water Data'!$E$6,0,10*ROW('Water Data'!E37)),NA())</f>
        <v>#N/A</v>
      </c>
      <c r="I43" s="98" t="e">
        <f ca="true">+IF(AND(ISNUMBER(OFFSET('Water Data'!$E$9,0,10*ROW('Water Data'!E37))),'Data Summary'!BX43="Yes"),OFFSET('Water Data'!$E$9,0,10*ROW('Water Data'!E37)),NA())</f>
        <v>#N/A</v>
      </c>
      <c r="J43" s="98" t="e">
        <f ca="true">+IF(AND(ISNUMBER(OFFSET('Water Data'!$F$4,0,10*ROW('Water Data'!F37))),'Data Summary'!BY43="Yes"),100-OFFSET('Water Data'!$F$4,0,10*ROW('Water Data'!F37)),NA())</f>
        <v>#N/A</v>
      </c>
      <c r="K43" s="98" t="e">
        <f ca="true">+IF(AND(ISNUMBER(OFFSET('Water Data'!$F$6,0,10*ROW('Water Data'!F37))),'Data Summary'!BZ43="Yes"),OFFSET('Water Data'!$F$6,0,10*ROW('Water Data'!F37)),NA())</f>
        <v>#N/A</v>
      </c>
      <c r="L43" s="98" t="e">
        <f ca="true">+IF(AND(ISNUMBER(OFFSET('Water Data'!$F$9,0,10*ROW('Water Data'!F37))),'Data Summary'!CA43="Yes"),OFFSET('Water Data'!$F$9,0,10*ROW('Water Data'!F37)),NA())</f>
        <v>#N/A</v>
      </c>
      <c r="M43" s="98" t="e">
        <f ca="true">+IF(AND(ISNUMBER(OFFSET('Water Data'!$G$4,0,10*ROW('Water Data'!G37))),'Data Summary'!CB43="Yes"),100-OFFSET('Water Data'!$G$4,0,10*ROW('Water Data'!G37)),NA())</f>
        <v>#N/A</v>
      </c>
      <c r="N43" s="98" t="e">
        <f ca="true">+IF(AND(ISNUMBER(OFFSET('Water Data'!$G$6,0,10*ROW('Water Data'!G37))),'Data Summary'!CC43="Yes"),OFFSET('Water Data'!$G$6,0,10*ROW('Water Data'!G37)),NA())</f>
        <v>#N/A</v>
      </c>
      <c r="O43" s="98" t="e">
        <f ca="true">+IF(AND(ISNUMBER(OFFSET('Water Data'!$G$9,0,10*ROW('Water Data'!G37))),'Data Summary'!CD43="Yes"),OFFSET('Water Data'!$G$9,0,10*ROW('Water Data'!G37)),NA())</f>
        <v>#N/A</v>
      </c>
      <c r="P43" s="98" t="e">
        <f ca="true">+IF(AND(ISNUMBER(OFFSET('Water Data'!$H$4,0,10*ROW('Water Data'!H37))),'Data Summary'!CE43="Yes"),100-OFFSET('Water Data'!$H$4,0,10*ROW('Water Data'!H37)),NA())</f>
        <v>#N/A</v>
      </c>
      <c r="Q43" s="98" t="e">
        <f ca="true">+IF(AND(ISNUMBER(OFFSET('Water Data'!$H$6,0,10*ROW('Water Data'!H37))),'Data Summary'!CF43="Yes"),OFFSET('Water Data'!$H$6,0,10*ROW('Water Data'!H37)),NA())</f>
        <v>#N/A</v>
      </c>
      <c r="R43" s="98" t="e">
        <f ca="true">+IF(AND(ISNUMBER(OFFSET('Water Data'!$H$9,0,10*ROW('Water Data'!H37))),'Data Summary'!CG43="Yes"),OFFSET('Water Data'!$H$9,0,10*ROW('Water Data'!H37)),NA())</f>
        <v>#N/A</v>
      </c>
      <c r="S43" s="98" t="e">
        <f ca="true">+IF(AND(ISNUMBER(OFFSET('Water Data'!$I$4,0,10*ROW('Water Data'!I37))),'Data Summary'!CH43="Yes"),100-OFFSET('Water Data'!$I$4,0,10*ROW('Water Data'!I37)),NA())</f>
        <v>#N/A</v>
      </c>
      <c r="T43" s="98" t="e">
        <f ca="true">+IF(AND(ISNUMBER(OFFSET('Water Data'!$I$6,0,10*ROW('Water Data'!I37))),'Data Summary'!CI43="Yes"),OFFSET('Water Data'!$I$6,0,10*ROW('Water Data'!I37)),NA())</f>
        <v>#N/A</v>
      </c>
      <c r="U43" s="98" t="e">
        <f ca="true">+IF(AND(ISNUMBER(OFFSET('Water Data'!$I$9,0,10*ROW('Water Data'!I37))),'Data Summary'!CJ43="Yes"),OFFSET('Water Data'!$I$9,0,10*ROW('Water Data'!I37)),NA())</f>
        <v>#N/A</v>
      </c>
      <c r="V43" s="99" t="e">
        <f ca="true">+IF(AND(ISNUMBER(OFFSET('Sanitation Data'!$D$4,0,10*ROW('Sanitation Data'!D37))),'Data Summary'!CK43="Yes"),100-OFFSET('Sanitation Data'!$D$4,0,10*ROW('Sanitation Data'!D37)),NA())</f>
        <v>#N/A</v>
      </c>
      <c r="W43" s="99" t="e">
        <f ca="true">+IF(AND(ISNUMBER(OFFSET('Sanitation Data'!$D$6,0,10*ROW('Sanitation Data'!D37))),'Data Summary'!CL43="Yes"),OFFSET('Sanitation Data'!$D$6,0,10*ROW('Sanitation Data'!D37)),NA())</f>
        <v>#N/A</v>
      </c>
      <c r="X43" s="99" t="e">
        <f ca="true">+IF(AND(ISNUMBER(OFFSET('Sanitation Data'!$D$10,0,10*ROW('Sanitation Data'!D37))),'Data Summary'!CM43="Yes"),OFFSET('Sanitation Data'!$D$10,0,10*ROW('Sanitation Data'!D37)),NA())</f>
        <v>#N/A</v>
      </c>
      <c r="Y43" s="99" t="e">
        <f ca="true">+IF(AND(ISNUMBER(OFFSET('Sanitation Data'!$D$11,0,10*ROW('Sanitation Data'!D37))),'Data Summary'!CN43="Yes"),OFFSET('Sanitation Data'!$D$11,0,10*ROW('Sanitation Data'!D37)),NA())</f>
        <v>#N/A</v>
      </c>
      <c r="Z43" s="99" t="e">
        <f ca="true">+IF(AND(ISNUMBER(OFFSET('Sanitation Data'!$D$12,0,10*ROW('Sanitation Data'!D37))),'Data Summary'!CO43="Yes"),OFFSET('Sanitation Data'!$D$12,0,10*ROW('Sanitation Data'!D37)),NA())</f>
        <v>#N/A</v>
      </c>
      <c r="AA43" s="99" t="e">
        <f ca="true">+IF(AND(ISNUMBER(OFFSET('Sanitation Data'!$E$4,0,10*ROW('Sanitation Data'!E37))),'Data Summary'!CP43="Yes"),100-OFFSET('Sanitation Data'!$E$4,0,10*ROW('Sanitation Data'!E37)),NA())</f>
        <v>#N/A</v>
      </c>
      <c r="AB43" s="99" t="e">
        <f ca="true">+IF(AND(ISNUMBER(OFFSET('Sanitation Data'!$E$6,0,10*ROW('Sanitation Data'!E37))),'Data Summary'!CQ43="Yes"),OFFSET('Sanitation Data'!$E$6,0,10*ROW('Sanitation Data'!E37)),NA())</f>
        <v>#N/A</v>
      </c>
      <c r="AC43" s="99" t="e">
        <f ca="true">+IF(AND(ISNUMBER(OFFSET('Sanitation Data'!$E$10,0,10*ROW('Sanitation Data'!E37))),'Data Summary'!CR43="Yes"),OFFSET('Sanitation Data'!$E$10,0,10*ROW('Sanitation Data'!E37)),NA())</f>
        <v>#N/A</v>
      </c>
      <c r="AD43" s="99" t="e">
        <f ca="true">+IF(AND(ISNUMBER(OFFSET('Sanitation Data'!$E$11,0,10*ROW('Sanitation Data'!E37))),'Data Summary'!CS43="Yes"),OFFSET('Sanitation Data'!$E$11,0,10*ROW('Sanitation Data'!E37)),NA())</f>
        <v>#N/A</v>
      </c>
      <c r="AE43" s="99" t="e">
        <f ca="true">+IF(AND(ISNUMBER(OFFSET('Sanitation Data'!$E$12,0,10*ROW('Sanitation Data'!E37))),'Data Summary'!CT43="Yes"),OFFSET('Sanitation Data'!$E$12,0,10*ROW('Sanitation Data'!E37)),NA())</f>
        <v>#N/A</v>
      </c>
      <c r="AF43" s="99" t="e">
        <f ca="true">+IF(AND(ISNUMBER(OFFSET('Sanitation Data'!$F$4,0,10*ROW('Sanitation Data'!F37))),'Data Summary'!CU43="Yes"),100-OFFSET('Sanitation Data'!$F$4,0,10*ROW('Sanitation Data'!F37)),NA())</f>
        <v>#N/A</v>
      </c>
      <c r="AG43" s="99" t="e">
        <f ca="true">+IF(AND(ISNUMBER(OFFSET('Sanitation Data'!$F$6,0,10*ROW('Sanitation Data'!F37))),'Data Summary'!CV43="Yes"),OFFSET('Sanitation Data'!$F$6,0,10*ROW('Sanitation Data'!F37)),NA())</f>
        <v>#N/A</v>
      </c>
      <c r="AH43" s="99" t="e">
        <f ca="true">+IF(AND(ISNUMBER(OFFSET('Sanitation Data'!$F$10,0,10*ROW('Sanitation Data'!F37))),'Data Summary'!CW43="Yes"),OFFSET('Sanitation Data'!$F$10,0,10*ROW('Sanitation Data'!F37)),NA())</f>
        <v>#N/A</v>
      </c>
      <c r="AI43" s="99" t="e">
        <f ca="true">+IF(AND(ISNUMBER(OFFSET('Sanitation Data'!$F$11,0,10*ROW('Sanitation Data'!F37))),'Data Summary'!CX43="Yes"),OFFSET('Sanitation Data'!$F$11,0,10*ROW('Sanitation Data'!F37)),NA())</f>
        <v>#N/A</v>
      </c>
      <c r="AJ43" s="99" t="e">
        <f ca="true">+IF(AND(ISNUMBER(OFFSET('Sanitation Data'!$F$12,0,10*ROW('Sanitation Data'!F37))),'Data Summary'!CY43="Yes"),OFFSET('Sanitation Data'!$F$12,0,10*ROW('Sanitation Data'!F37)),NA())</f>
        <v>#N/A</v>
      </c>
      <c r="AK43" s="99" t="e">
        <f ca="true">+IF(AND(ISNUMBER(OFFSET('Sanitation Data'!$G$4,0,10*ROW('Sanitation Data'!G37))),'Data Summary'!CZ43="Yes"),100-OFFSET('Sanitation Data'!$G$4,0,10*ROW('Sanitation Data'!G37)),NA())</f>
        <v>#N/A</v>
      </c>
      <c r="AL43" s="99" t="e">
        <f ca="true">+IF(AND(ISNUMBER(OFFSET('Sanitation Data'!$G$6,0,10*ROW('Sanitation Data'!G37))),'Data Summary'!DA43="Yes"),OFFSET('Sanitation Data'!$G$6,0,10*ROW('Sanitation Data'!G37)),NA())</f>
        <v>#N/A</v>
      </c>
      <c r="AM43" s="99" t="e">
        <f ca="true">+IF(AND(ISNUMBER(OFFSET('Sanitation Data'!$G$10,0,10*ROW('Sanitation Data'!G37))),'Data Summary'!DB43="Yes"),OFFSET('Sanitation Data'!$G$10,0,10*ROW('Sanitation Data'!G37)),NA())</f>
        <v>#N/A</v>
      </c>
      <c r="AN43" s="99" t="e">
        <f ca="true">+IF(AND(ISNUMBER(OFFSET('Sanitation Data'!$G$11,0,10*ROW('Sanitation Data'!G37))),'Data Summary'!DC43="Yes"),OFFSET('Sanitation Data'!$G$11,0,10*ROW('Sanitation Data'!G37)),NA())</f>
        <v>#N/A</v>
      </c>
      <c r="AO43" s="99" t="e">
        <f ca="true">+IF(AND(ISNUMBER(OFFSET('Sanitation Data'!$G$12,0,10*ROW('Sanitation Data'!G37))),'Data Summary'!DD43="Yes"),OFFSET('Sanitation Data'!$G$12,0,10*ROW('Sanitation Data'!G37)),NA())</f>
        <v>#N/A</v>
      </c>
      <c r="AP43" s="99" t="e">
        <f ca="true">+IF(AND(ISNUMBER(OFFSET('Sanitation Data'!$H$4,0,10*ROW('Sanitation Data'!H37))),'Data Summary'!DE43="Yes"),100-OFFSET('Sanitation Data'!$H$4,0,10*ROW('Sanitation Data'!H37)),NA())</f>
        <v>#N/A</v>
      </c>
      <c r="AQ43" s="99" t="e">
        <f ca="true">+IF(AND(ISNUMBER(OFFSET('Sanitation Data'!$H$6,0,10*ROW('Sanitation Data'!H37))),'Data Summary'!DF43="Yes"),OFFSET('Sanitation Data'!$H$6,0,10*ROW('Sanitation Data'!H37)),NA())</f>
        <v>#N/A</v>
      </c>
      <c r="AR43" s="99" t="e">
        <f ca="true">+IF(AND(ISNUMBER(OFFSET('Sanitation Data'!$H$10,0,10*ROW('Sanitation Data'!H37))),'Data Summary'!DG43="Yes"),OFFSET('Sanitation Data'!$H$10,0,10*ROW('Sanitation Data'!H37)),NA())</f>
        <v>#N/A</v>
      </c>
      <c r="AS43" s="99" t="e">
        <f ca="true">+IF(AND(ISNUMBER(OFFSET('Sanitation Data'!$H$11,0,10*ROW('Sanitation Data'!H37))),'Data Summary'!DH43="Yes"),OFFSET('Sanitation Data'!$H$11,0,10*ROW('Sanitation Data'!H37)),NA())</f>
        <v>#N/A</v>
      </c>
      <c r="AT43" s="99" t="e">
        <f ca="true">+IF(AND(ISNUMBER(OFFSET('Sanitation Data'!$H$12,0,10*ROW('Sanitation Data'!H37))),'Data Summary'!DI43="Yes"),OFFSET('Sanitation Data'!$H$12,0,10*ROW('Sanitation Data'!H37)),NA())</f>
        <v>#N/A</v>
      </c>
      <c r="AU43" s="99" t="e">
        <f ca="true">+IF(AND(ISNUMBER(OFFSET('Sanitation Data'!$I$4,0,10*ROW('Sanitation Data'!I37))),'Data Summary'!DJ43="Yes"),100-OFFSET('Sanitation Data'!$I$4,0,10*ROW('Sanitation Data'!I37)),NA())</f>
        <v>#N/A</v>
      </c>
      <c r="AV43" s="99" t="e">
        <f ca="true">+IF(AND(ISNUMBER(OFFSET('Sanitation Data'!$I$6,0,10*ROW('Sanitation Data'!I37))),'Data Summary'!DK43="Yes"),OFFSET('Sanitation Data'!$I$6,0,10*ROW('Sanitation Data'!I37)),NA())</f>
        <v>#N/A</v>
      </c>
      <c r="AW43" s="99" t="e">
        <f ca="true">+IF(AND(ISNUMBER(OFFSET('Sanitation Data'!$I$10,0,10*ROW('Sanitation Data'!I37))),'Data Summary'!DL43="Yes"),OFFSET('Sanitation Data'!$I$10,0,10*ROW('Sanitation Data'!I37)),NA())</f>
        <v>#N/A</v>
      </c>
      <c r="AX43" s="99" t="e">
        <f ca="true">+IF(AND(ISNUMBER(OFFSET('Sanitation Data'!$I$11,0,10*ROW('Sanitation Data'!I37))),'Data Summary'!DM43="Yes"),OFFSET('Sanitation Data'!$I$11,0,10*ROW('Sanitation Data'!I37)),NA())</f>
        <v>#N/A</v>
      </c>
      <c r="AY43" s="99" t="e">
        <f ca="true">+IF(AND(ISNUMBER(OFFSET('Sanitation Data'!$I$12,0,10*ROW('Sanitation Data'!I37))),'Data Summary'!DN43="Yes"),OFFSET('Sanitation Data'!$I$12,0,10*ROW('Sanitation Data'!I37)),NA())</f>
        <v>#N/A</v>
      </c>
      <c r="AZ43" s="100" t="e">
        <f ca="true">+IF(AND(ISNUMBER(OFFSET('Hygiene Data'!$D$5,0,10*ROW('Hygiene Data'!D37))),'Data Summary'!DO43="Yes"),OFFSET('Hygiene Data'!$D$5,0,10*ROW('Hygiene Data'!D37)),NA())</f>
        <v>#N/A</v>
      </c>
      <c r="BA43" s="100" t="e">
        <f ca="true">+IF(AND(ISNUMBER(OFFSET('Hygiene Data'!$D$7,0,10*ROW('Hygiene Data'!D37))),'Data Summary'!DP43="Yes"),OFFSET('Hygiene Data'!$D$7,0,10*ROW('Hygiene Data'!D37)),NA())</f>
        <v>#N/A</v>
      </c>
      <c r="BB43" s="100" t="e">
        <f ca="true">+IF(AND(ISNUMBER(OFFSET('Hygiene Data'!$D$9,0,10*ROW('Hygiene Data'!D37))),'Data Summary'!DQ43="Yes"),OFFSET('Hygiene Data'!$D$9,0,10*ROW('Hygiene Data'!D37)),NA())</f>
        <v>#N/A</v>
      </c>
      <c r="BC43" s="100" t="e">
        <f ca="true">+IF(AND(ISNUMBER(OFFSET('Hygiene Data'!$E$5,0,10*ROW('Hygiene Data'!E37))),'Data Summary'!DR43="Yes"),OFFSET('Hygiene Data'!$E$5,0,10*ROW('Hygiene Data'!E37)),NA())</f>
        <v>#N/A</v>
      </c>
      <c r="BD43" s="100" t="e">
        <f ca="true">+IF(AND(ISNUMBER(OFFSET('Hygiene Data'!$E$7,0,10*ROW('Hygiene Data'!E37))),'Data Summary'!DS43="Yes"),OFFSET('Hygiene Data'!$E$7,0,10*ROW('Hygiene Data'!E37)),NA())</f>
        <v>#N/A</v>
      </c>
      <c r="BE43" s="100" t="e">
        <f ca="true">+IF(AND(ISNUMBER(OFFSET('Hygiene Data'!$E$9,0,10*ROW('Hygiene Data'!E37))),'Data Summary'!DT43="Yes"),OFFSET('Hygiene Data'!$E$9,0,10*ROW('Hygiene Data'!E37)),NA())</f>
        <v>#N/A</v>
      </c>
      <c r="BF43" s="100" t="e">
        <f ca="true">+IF(AND(ISNUMBER(OFFSET('Hygiene Data'!$F$5,0,10*ROW('Hygiene Data'!F37))),'Data Summary'!DU43="Yes"),OFFSET('Hygiene Data'!$F$5,0,10*ROW('Hygiene Data'!F37)),NA())</f>
        <v>#N/A</v>
      </c>
      <c r="BG43" s="100" t="e">
        <f ca="true">+IF(AND(ISNUMBER(OFFSET('Hygiene Data'!$F$7,0,10*ROW('Hygiene Data'!F37))),'Data Summary'!DV43="Yes"),OFFSET('Hygiene Data'!$F$7,0,10*ROW('Hygiene Data'!F37)),NA())</f>
        <v>#N/A</v>
      </c>
      <c r="BH43" s="100" t="e">
        <f ca="true">+IF(AND(ISNUMBER(OFFSET('Hygiene Data'!$F$9,0,10*ROW('Hygiene Data'!F37))),'Data Summary'!DW43="Yes"),OFFSET('Hygiene Data'!$F$9,0,10*ROW('Hygiene Data'!F37)),NA())</f>
        <v>#N/A</v>
      </c>
      <c r="BI43" s="100" t="e">
        <f ca="true">+IF(AND(ISNUMBER(OFFSET('Hygiene Data'!$G$5,0,10*ROW('Hygiene Data'!G37))),'Data Summary'!DX43="Yes"),OFFSET('Hygiene Data'!$G$5,0,10*ROW('Hygiene Data'!G37)),NA())</f>
        <v>#N/A</v>
      </c>
      <c r="BJ43" s="100" t="e">
        <f ca="true">+IF(AND(ISNUMBER(OFFSET('Hygiene Data'!$G$7,0,10*ROW('Hygiene Data'!G37))),'Data Summary'!DY43="Yes"),OFFSET('Hygiene Data'!$G$7,0,10*ROW('Hygiene Data'!G37)),NA())</f>
        <v>#N/A</v>
      </c>
      <c r="BK43" s="100" t="e">
        <f ca="true">+IF(AND(ISNUMBER(OFFSET('Hygiene Data'!$G$9,0,10*ROW('Hygiene Data'!G37))),'Data Summary'!DZ43="Yes"),OFFSET('Hygiene Data'!$G$9,0,10*ROW('Hygiene Data'!G37)),NA())</f>
        <v>#N/A</v>
      </c>
      <c r="BL43" s="100" t="e">
        <f ca="true">+IF(AND(ISNUMBER(OFFSET('Hygiene Data'!$H$5,0,10*ROW('Hygiene Data'!H37))),'Data Summary'!EA43="Yes"),OFFSET('Hygiene Data'!$H$5,0,10*ROW('Hygiene Data'!H37)),NA())</f>
        <v>#N/A</v>
      </c>
      <c r="BM43" s="100" t="e">
        <f ca="true">+IF(AND(ISNUMBER(OFFSET('Hygiene Data'!$H$7,0,10*ROW('Hygiene Data'!H37))),'Data Summary'!EB43="Yes"),OFFSET('Hygiene Data'!$H$7,0,10*ROW('Hygiene Data'!H37)),NA())</f>
        <v>#N/A</v>
      </c>
      <c r="BN43" s="100" t="e">
        <f ca="true">+IF(AND(ISNUMBER(OFFSET('Hygiene Data'!$H$9,0,10*ROW('Hygiene Data'!H37))),'Data Summary'!EC43="Yes"),OFFSET('Hygiene Data'!$H$9,0,10*ROW('Hygiene Data'!H37)),NA())</f>
        <v>#N/A</v>
      </c>
      <c r="BO43" s="100" t="e">
        <f ca="true">+IF(AND(ISNUMBER(OFFSET('Hygiene Data'!$I$5,0,10*ROW('Hygiene Data'!I37))),'Data Summary'!ED43="Yes"),OFFSET('Hygiene Data'!$I$5,0,10*ROW('Hygiene Data'!I37)),NA())</f>
        <v>#N/A</v>
      </c>
      <c r="BP43" s="100" t="e">
        <f ca="true">+IF(AND(ISNUMBER(OFFSET('Hygiene Data'!$I$7,0,10*ROW('Hygiene Data'!I37))),'Data Summary'!EE43="Yes"),OFFSET('Hygiene Data'!$I$7,0,10*ROW('Hygiene Data'!I37)),NA())</f>
        <v>#N/A</v>
      </c>
      <c r="BQ43" s="100" t="e">
        <f ca="true">+IF(AND(ISNUMBER(OFFSET('Hygiene Data'!$I$9,0,10*ROW('Hygiene Data'!I37))),'Data Summary'!EF43="Yes"),OFFSET('Hygiene Data'!$I$9,0,10*ROW('Hygiene Data'!I37)),NA())</f>
        <v>#N/A</v>
      </c>
    </row>
    <row xmlns:x14ac="http://schemas.microsoft.com/office/spreadsheetml/2009/9/ac" r="44" x14ac:dyDescent="0.2">
      <c r="A44" s="332" t="e">
        <f ca="true">+RIGHT('Data Summary'!A44,LEN('Data Summary'!A44)-9)</f>
        <v>#VALUE!</v>
      </c>
      <c r="B44" s="38" t="str">
        <f ca="true">+IF(ISTEXT('Data Summary'!B44),'Data Summary'!B44,"")</f>
        <v/>
      </c>
      <c r="C44" s="331" t="e">
        <f ca="true">+VALUE('Data Summary'!C44)</f>
        <v>#VALUE!</v>
      </c>
      <c r="D44" s="98" t="e">
        <f ca="true">+IF(AND(ISNUMBER(OFFSET('Water Data'!$D$4,0,10*ROW('Water Data'!D38))),'Data Summary'!BS44="Yes"),100-OFFSET('Water Data'!$D$4,0,10*ROW('Water Data'!D38)),NA())</f>
        <v>#N/A</v>
      </c>
      <c r="E44" s="98" t="e">
        <f ca="true">+IF(AND(ISNUMBER(OFFSET('Water Data'!$D$6,0,10*ROW('Water Data'!D38))),'Data Summary'!BT44="Yes"),OFFSET('Water Data'!$D$6,0,10*ROW('Water Data'!D38)),NA())</f>
        <v>#N/A</v>
      </c>
      <c r="F44" s="98" t="e">
        <f ca="true">+IF(AND(ISNUMBER(OFFSET('Water Data'!$D$9,0,10*ROW('Water Data'!D38))),'Data Summary'!BU44="Yes"),OFFSET('Water Data'!$D$9,0,10*ROW('Water Data'!D38)),NA())</f>
        <v>#N/A</v>
      </c>
      <c r="G44" s="98" t="e">
        <f ca="true">+IF(AND(ISNUMBER(OFFSET('Water Data'!$E$4,0,10*ROW('Water Data'!E38))),'Data Summary'!BV44="Yes"),100-OFFSET('Water Data'!$E$4,0,10*ROW('Water Data'!E38)),NA())</f>
        <v>#N/A</v>
      </c>
      <c r="H44" s="98" t="e">
        <f ca="true">+IF(AND(ISNUMBER(OFFSET('Water Data'!$E$6,0,10*ROW('Water Data'!E38))),'Data Summary'!BW44="Yes"),OFFSET('Water Data'!$E$6,0,10*ROW('Water Data'!E38)),NA())</f>
        <v>#N/A</v>
      </c>
      <c r="I44" s="98" t="e">
        <f ca="true">+IF(AND(ISNUMBER(OFFSET('Water Data'!$E$9,0,10*ROW('Water Data'!E38))),'Data Summary'!BX44="Yes"),OFFSET('Water Data'!$E$9,0,10*ROW('Water Data'!E38)),NA())</f>
        <v>#N/A</v>
      </c>
      <c r="J44" s="98" t="e">
        <f ca="true">+IF(AND(ISNUMBER(OFFSET('Water Data'!$F$4,0,10*ROW('Water Data'!F38))),'Data Summary'!BY44="Yes"),100-OFFSET('Water Data'!$F$4,0,10*ROW('Water Data'!F38)),NA())</f>
        <v>#N/A</v>
      </c>
      <c r="K44" s="98" t="e">
        <f ca="true">+IF(AND(ISNUMBER(OFFSET('Water Data'!$F$6,0,10*ROW('Water Data'!F38))),'Data Summary'!BZ44="Yes"),OFFSET('Water Data'!$F$6,0,10*ROW('Water Data'!F38)),NA())</f>
        <v>#N/A</v>
      </c>
      <c r="L44" s="98" t="e">
        <f ca="true">+IF(AND(ISNUMBER(OFFSET('Water Data'!$F$9,0,10*ROW('Water Data'!F38))),'Data Summary'!CA44="Yes"),OFFSET('Water Data'!$F$9,0,10*ROW('Water Data'!F38)),NA())</f>
        <v>#N/A</v>
      </c>
      <c r="M44" s="98" t="e">
        <f ca="true">+IF(AND(ISNUMBER(OFFSET('Water Data'!$G$4,0,10*ROW('Water Data'!G38))),'Data Summary'!CB44="Yes"),100-OFFSET('Water Data'!$G$4,0,10*ROW('Water Data'!G38)),NA())</f>
        <v>#N/A</v>
      </c>
      <c r="N44" s="98" t="e">
        <f ca="true">+IF(AND(ISNUMBER(OFFSET('Water Data'!$G$6,0,10*ROW('Water Data'!G38))),'Data Summary'!CC44="Yes"),OFFSET('Water Data'!$G$6,0,10*ROW('Water Data'!G38)),NA())</f>
        <v>#N/A</v>
      </c>
      <c r="O44" s="98" t="e">
        <f ca="true">+IF(AND(ISNUMBER(OFFSET('Water Data'!$G$9,0,10*ROW('Water Data'!G38))),'Data Summary'!CD44="Yes"),OFFSET('Water Data'!$G$9,0,10*ROW('Water Data'!G38)),NA())</f>
        <v>#N/A</v>
      </c>
      <c r="P44" s="98" t="e">
        <f ca="true">+IF(AND(ISNUMBER(OFFSET('Water Data'!$H$4,0,10*ROW('Water Data'!H38))),'Data Summary'!CE44="Yes"),100-OFFSET('Water Data'!$H$4,0,10*ROW('Water Data'!H38)),NA())</f>
        <v>#N/A</v>
      </c>
      <c r="Q44" s="98" t="e">
        <f ca="true">+IF(AND(ISNUMBER(OFFSET('Water Data'!$H$6,0,10*ROW('Water Data'!H38))),'Data Summary'!CF44="Yes"),OFFSET('Water Data'!$H$6,0,10*ROW('Water Data'!H38)),NA())</f>
        <v>#N/A</v>
      </c>
      <c r="R44" s="98" t="e">
        <f ca="true">+IF(AND(ISNUMBER(OFFSET('Water Data'!$H$9,0,10*ROW('Water Data'!H38))),'Data Summary'!CG44="Yes"),OFFSET('Water Data'!$H$9,0,10*ROW('Water Data'!H38)),NA())</f>
        <v>#N/A</v>
      </c>
      <c r="S44" s="98" t="e">
        <f ca="true">+IF(AND(ISNUMBER(OFFSET('Water Data'!$I$4,0,10*ROW('Water Data'!I38))),'Data Summary'!CH44="Yes"),100-OFFSET('Water Data'!$I$4,0,10*ROW('Water Data'!I38)),NA())</f>
        <v>#N/A</v>
      </c>
      <c r="T44" s="98" t="e">
        <f ca="true">+IF(AND(ISNUMBER(OFFSET('Water Data'!$I$6,0,10*ROW('Water Data'!I38))),'Data Summary'!CI44="Yes"),OFFSET('Water Data'!$I$6,0,10*ROW('Water Data'!I38)),NA())</f>
        <v>#N/A</v>
      </c>
      <c r="U44" s="98" t="e">
        <f ca="true">+IF(AND(ISNUMBER(OFFSET('Water Data'!$I$9,0,10*ROW('Water Data'!I38))),'Data Summary'!CJ44="Yes"),OFFSET('Water Data'!$I$9,0,10*ROW('Water Data'!I38)),NA())</f>
        <v>#N/A</v>
      </c>
      <c r="V44" s="99" t="e">
        <f ca="true">+IF(AND(ISNUMBER(OFFSET('Sanitation Data'!$D$4,0,10*ROW('Sanitation Data'!D38))),'Data Summary'!CK44="Yes"),100-OFFSET('Sanitation Data'!$D$4,0,10*ROW('Sanitation Data'!D38)),NA())</f>
        <v>#N/A</v>
      </c>
      <c r="W44" s="99" t="e">
        <f ca="true">+IF(AND(ISNUMBER(OFFSET('Sanitation Data'!$D$6,0,10*ROW('Sanitation Data'!D38))),'Data Summary'!CL44="Yes"),OFFSET('Sanitation Data'!$D$6,0,10*ROW('Sanitation Data'!D38)),NA())</f>
        <v>#N/A</v>
      </c>
      <c r="X44" s="99" t="e">
        <f ca="true">+IF(AND(ISNUMBER(OFFSET('Sanitation Data'!$D$10,0,10*ROW('Sanitation Data'!D38))),'Data Summary'!CM44="Yes"),OFFSET('Sanitation Data'!$D$10,0,10*ROW('Sanitation Data'!D38)),NA())</f>
        <v>#N/A</v>
      </c>
      <c r="Y44" s="99" t="e">
        <f ca="true">+IF(AND(ISNUMBER(OFFSET('Sanitation Data'!$D$11,0,10*ROW('Sanitation Data'!D38))),'Data Summary'!CN44="Yes"),OFFSET('Sanitation Data'!$D$11,0,10*ROW('Sanitation Data'!D38)),NA())</f>
        <v>#N/A</v>
      </c>
      <c r="Z44" s="99" t="e">
        <f ca="true">+IF(AND(ISNUMBER(OFFSET('Sanitation Data'!$D$12,0,10*ROW('Sanitation Data'!D38))),'Data Summary'!CO44="Yes"),OFFSET('Sanitation Data'!$D$12,0,10*ROW('Sanitation Data'!D38)),NA())</f>
        <v>#N/A</v>
      </c>
      <c r="AA44" s="99" t="e">
        <f ca="true">+IF(AND(ISNUMBER(OFFSET('Sanitation Data'!$E$4,0,10*ROW('Sanitation Data'!E38))),'Data Summary'!CP44="Yes"),100-OFFSET('Sanitation Data'!$E$4,0,10*ROW('Sanitation Data'!E38)),NA())</f>
        <v>#N/A</v>
      </c>
      <c r="AB44" s="99" t="e">
        <f ca="true">+IF(AND(ISNUMBER(OFFSET('Sanitation Data'!$E$6,0,10*ROW('Sanitation Data'!E38))),'Data Summary'!CQ44="Yes"),OFFSET('Sanitation Data'!$E$6,0,10*ROW('Sanitation Data'!E38)),NA())</f>
        <v>#N/A</v>
      </c>
      <c r="AC44" s="99" t="e">
        <f ca="true">+IF(AND(ISNUMBER(OFFSET('Sanitation Data'!$E$10,0,10*ROW('Sanitation Data'!E38))),'Data Summary'!CR44="Yes"),OFFSET('Sanitation Data'!$E$10,0,10*ROW('Sanitation Data'!E38)),NA())</f>
        <v>#N/A</v>
      </c>
      <c r="AD44" s="99" t="e">
        <f ca="true">+IF(AND(ISNUMBER(OFFSET('Sanitation Data'!$E$11,0,10*ROW('Sanitation Data'!E38))),'Data Summary'!CS44="Yes"),OFFSET('Sanitation Data'!$E$11,0,10*ROW('Sanitation Data'!E38)),NA())</f>
        <v>#N/A</v>
      </c>
      <c r="AE44" s="99" t="e">
        <f ca="true">+IF(AND(ISNUMBER(OFFSET('Sanitation Data'!$E$12,0,10*ROW('Sanitation Data'!E38))),'Data Summary'!CT44="Yes"),OFFSET('Sanitation Data'!$E$12,0,10*ROW('Sanitation Data'!E38)),NA())</f>
        <v>#N/A</v>
      </c>
      <c r="AF44" s="99" t="e">
        <f ca="true">+IF(AND(ISNUMBER(OFFSET('Sanitation Data'!$F$4,0,10*ROW('Sanitation Data'!F38))),'Data Summary'!CU44="Yes"),100-OFFSET('Sanitation Data'!$F$4,0,10*ROW('Sanitation Data'!F38)),NA())</f>
        <v>#N/A</v>
      </c>
      <c r="AG44" s="99" t="e">
        <f ca="true">+IF(AND(ISNUMBER(OFFSET('Sanitation Data'!$F$6,0,10*ROW('Sanitation Data'!F38))),'Data Summary'!CV44="Yes"),OFFSET('Sanitation Data'!$F$6,0,10*ROW('Sanitation Data'!F38)),NA())</f>
        <v>#N/A</v>
      </c>
      <c r="AH44" s="99" t="e">
        <f ca="true">+IF(AND(ISNUMBER(OFFSET('Sanitation Data'!$F$10,0,10*ROW('Sanitation Data'!F38))),'Data Summary'!CW44="Yes"),OFFSET('Sanitation Data'!$F$10,0,10*ROW('Sanitation Data'!F38)),NA())</f>
        <v>#N/A</v>
      </c>
      <c r="AI44" s="99" t="e">
        <f ca="true">+IF(AND(ISNUMBER(OFFSET('Sanitation Data'!$F$11,0,10*ROW('Sanitation Data'!F38))),'Data Summary'!CX44="Yes"),OFFSET('Sanitation Data'!$F$11,0,10*ROW('Sanitation Data'!F38)),NA())</f>
        <v>#N/A</v>
      </c>
      <c r="AJ44" s="99" t="e">
        <f ca="true">+IF(AND(ISNUMBER(OFFSET('Sanitation Data'!$F$12,0,10*ROW('Sanitation Data'!F38))),'Data Summary'!CY44="Yes"),OFFSET('Sanitation Data'!$F$12,0,10*ROW('Sanitation Data'!F38)),NA())</f>
        <v>#N/A</v>
      </c>
      <c r="AK44" s="99" t="e">
        <f ca="true">+IF(AND(ISNUMBER(OFFSET('Sanitation Data'!$G$4,0,10*ROW('Sanitation Data'!G38))),'Data Summary'!CZ44="Yes"),100-OFFSET('Sanitation Data'!$G$4,0,10*ROW('Sanitation Data'!G38)),NA())</f>
        <v>#N/A</v>
      </c>
      <c r="AL44" s="99" t="e">
        <f ca="true">+IF(AND(ISNUMBER(OFFSET('Sanitation Data'!$G$6,0,10*ROW('Sanitation Data'!G38))),'Data Summary'!DA44="Yes"),OFFSET('Sanitation Data'!$G$6,0,10*ROW('Sanitation Data'!G38)),NA())</f>
        <v>#N/A</v>
      </c>
      <c r="AM44" s="99" t="e">
        <f ca="true">+IF(AND(ISNUMBER(OFFSET('Sanitation Data'!$G$10,0,10*ROW('Sanitation Data'!G38))),'Data Summary'!DB44="Yes"),OFFSET('Sanitation Data'!$G$10,0,10*ROW('Sanitation Data'!G38)),NA())</f>
        <v>#N/A</v>
      </c>
      <c r="AN44" s="99" t="e">
        <f ca="true">+IF(AND(ISNUMBER(OFFSET('Sanitation Data'!$G$11,0,10*ROW('Sanitation Data'!G38))),'Data Summary'!DC44="Yes"),OFFSET('Sanitation Data'!$G$11,0,10*ROW('Sanitation Data'!G38)),NA())</f>
        <v>#N/A</v>
      </c>
      <c r="AO44" s="99" t="e">
        <f ca="true">+IF(AND(ISNUMBER(OFFSET('Sanitation Data'!$G$12,0,10*ROW('Sanitation Data'!G38))),'Data Summary'!DD44="Yes"),OFFSET('Sanitation Data'!$G$12,0,10*ROW('Sanitation Data'!G38)),NA())</f>
        <v>#N/A</v>
      </c>
      <c r="AP44" s="99" t="e">
        <f ca="true">+IF(AND(ISNUMBER(OFFSET('Sanitation Data'!$H$4,0,10*ROW('Sanitation Data'!H38))),'Data Summary'!DE44="Yes"),100-OFFSET('Sanitation Data'!$H$4,0,10*ROW('Sanitation Data'!H38)),NA())</f>
        <v>#N/A</v>
      </c>
      <c r="AQ44" s="99" t="e">
        <f ca="true">+IF(AND(ISNUMBER(OFFSET('Sanitation Data'!$H$6,0,10*ROW('Sanitation Data'!H38))),'Data Summary'!DF44="Yes"),OFFSET('Sanitation Data'!$H$6,0,10*ROW('Sanitation Data'!H38)),NA())</f>
        <v>#N/A</v>
      </c>
      <c r="AR44" s="99" t="e">
        <f ca="true">+IF(AND(ISNUMBER(OFFSET('Sanitation Data'!$H$10,0,10*ROW('Sanitation Data'!H38))),'Data Summary'!DG44="Yes"),OFFSET('Sanitation Data'!$H$10,0,10*ROW('Sanitation Data'!H38)),NA())</f>
        <v>#N/A</v>
      </c>
      <c r="AS44" s="99" t="e">
        <f ca="true">+IF(AND(ISNUMBER(OFFSET('Sanitation Data'!$H$11,0,10*ROW('Sanitation Data'!H38))),'Data Summary'!DH44="Yes"),OFFSET('Sanitation Data'!$H$11,0,10*ROW('Sanitation Data'!H38)),NA())</f>
        <v>#N/A</v>
      </c>
      <c r="AT44" s="99" t="e">
        <f ca="true">+IF(AND(ISNUMBER(OFFSET('Sanitation Data'!$H$12,0,10*ROW('Sanitation Data'!H38))),'Data Summary'!DI44="Yes"),OFFSET('Sanitation Data'!$H$12,0,10*ROW('Sanitation Data'!H38)),NA())</f>
        <v>#N/A</v>
      </c>
      <c r="AU44" s="99" t="e">
        <f ca="true">+IF(AND(ISNUMBER(OFFSET('Sanitation Data'!$I$4,0,10*ROW('Sanitation Data'!I38))),'Data Summary'!DJ44="Yes"),100-OFFSET('Sanitation Data'!$I$4,0,10*ROW('Sanitation Data'!I38)),NA())</f>
        <v>#N/A</v>
      </c>
      <c r="AV44" s="99" t="e">
        <f ca="true">+IF(AND(ISNUMBER(OFFSET('Sanitation Data'!$I$6,0,10*ROW('Sanitation Data'!I38))),'Data Summary'!DK44="Yes"),OFFSET('Sanitation Data'!$I$6,0,10*ROW('Sanitation Data'!I38)),NA())</f>
        <v>#N/A</v>
      </c>
      <c r="AW44" s="99" t="e">
        <f ca="true">+IF(AND(ISNUMBER(OFFSET('Sanitation Data'!$I$10,0,10*ROW('Sanitation Data'!I38))),'Data Summary'!DL44="Yes"),OFFSET('Sanitation Data'!$I$10,0,10*ROW('Sanitation Data'!I38)),NA())</f>
        <v>#N/A</v>
      </c>
      <c r="AX44" s="99" t="e">
        <f ca="true">+IF(AND(ISNUMBER(OFFSET('Sanitation Data'!$I$11,0,10*ROW('Sanitation Data'!I38))),'Data Summary'!DM44="Yes"),OFFSET('Sanitation Data'!$I$11,0,10*ROW('Sanitation Data'!I38)),NA())</f>
        <v>#N/A</v>
      </c>
      <c r="AY44" s="99" t="e">
        <f ca="true">+IF(AND(ISNUMBER(OFFSET('Sanitation Data'!$I$12,0,10*ROW('Sanitation Data'!I38))),'Data Summary'!DN44="Yes"),OFFSET('Sanitation Data'!$I$12,0,10*ROW('Sanitation Data'!I38)),NA())</f>
        <v>#N/A</v>
      </c>
      <c r="AZ44" s="100" t="e">
        <f ca="true">+IF(AND(ISNUMBER(OFFSET('Hygiene Data'!$D$5,0,10*ROW('Hygiene Data'!D38))),'Data Summary'!DO44="Yes"),OFFSET('Hygiene Data'!$D$5,0,10*ROW('Hygiene Data'!D38)),NA())</f>
        <v>#N/A</v>
      </c>
      <c r="BA44" s="100" t="e">
        <f ca="true">+IF(AND(ISNUMBER(OFFSET('Hygiene Data'!$D$7,0,10*ROW('Hygiene Data'!D38))),'Data Summary'!DP44="Yes"),OFFSET('Hygiene Data'!$D$7,0,10*ROW('Hygiene Data'!D38)),NA())</f>
        <v>#N/A</v>
      </c>
      <c r="BB44" s="100" t="e">
        <f ca="true">+IF(AND(ISNUMBER(OFFSET('Hygiene Data'!$D$9,0,10*ROW('Hygiene Data'!D38))),'Data Summary'!DQ44="Yes"),OFFSET('Hygiene Data'!$D$9,0,10*ROW('Hygiene Data'!D38)),NA())</f>
        <v>#N/A</v>
      </c>
      <c r="BC44" s="100" t="e">
        <f ca="true">+IF(AND(ISNUMBER(OFFSET('Hygiene Data'!$E$5,0,10*ROW('Hygiene Data'!E38))),'Data Summary'!DR44="Yes"),OFFSET('Hygiene Data'!$E$5,0,10*ROW('Hygiene Data'!E38)),NA())</f>
        <v>#N/A</v>
      </c>
      <c r="BD44" s="100" t="e">
        <f ca="true">+IF(AND(ISNUMBER(OFFSET('Hygiene Data'!$E$7,0,10*ROW('Hygiene Data'!E38))),'Data Summary'!DS44="Yes"),OFFSET('Hygiene Data'!$E$7,0,10*ROW('Hygiene Data'!E38)),NA())</f>
        <v>#N/A</v>
      </c>
      <c r="BE44" s="100" t="e">
        <f ca="true">+IF(AND(ISNUMBER(OFFSET('Hygiene Data'!$E$9,0,10*ROW('Hygiene Data'!E38))),'Data Summary'!DT44="Yes"),OFFSET('Hygiene Data'!$E$9,0,10*ROW('Hygiene Data'!E38)),NA())</f>
        <v>#N/A</v>
      </c>
      <c r="BF44" s="100" t="e">
        <f ca="true">+IF(AND(ISNUMBER(OFFSET('Hygiene Data'!$F$5,0,10*ROW('Hygiene Data'!F38))),'Data Summary'!DU44="Yes"),OFFSET('Hygiene Data'!$F$5,0,10*ROW('Hygiene Data'!F38)),NA())</f>
        <v>#N/A</v>
      </c>
      <c r="BG44" s="100" t="e">
        <f ca="true">+IF(AND(ISNUMBER(OFFSET('Hygiene Data'!$F$7,0,10*ROW('Hygiene Data'!F38))),'Data Summary'!DV44="Yes"),OFFSET('Hygiene Data'!$F$7,0,10*ROW('Hygiene Data'!F38)),NA())</f>
        <v>#N/A</v>
      </c>
      <c r="BH44" s="100" t="e">
        <f ca="true">+IF(AND(ISNUMBER(OFFSET('Hygiene Data'!$F$9,0,10*ROW('Hygiene Data'!F38))),'Data Summary'!DW44="Yes"),OFFSET('Hygiene Data'!$F$9,0,10*ROW('Hygiene Data'!F38)),NA())</f>
        <v>#N/A</v>
      </c>
      <c r="BI44" s="100" t="e">
        <f ca="true">+IF(AND(ISNUMBER(OFFSET('Hygiene Data'!$G$5,0,10*ROW('Hygiene Data'!G38))),'Data Summary'!DX44="Yes"),OFFSET('Hygiene Data'!$G$5,0,10*ROW('Hygiene Data'!G38)),NA())</f>
        <v>#N/A</v>
      </c>
      <c r="BJ44" s="100" t="e">
        <f ca="true">+IF(AND(ISNUMBER(OFFSET('Hygiene Data'!$G$7,0,10*ROW('Hygiene Data'!G38))),'Data Summary'!DY44="Yes"),OFFSET('Hygiene Data'!$G$7,0,10*ROW('Hygiene Data'!G38)),NA())</f>
        <v>#N/A</v>
      </c>
      <c r="BK44" s="100" t="e">
        <f ca="true">+IF(AND(ISNUMBER(OFFSET('Hygiene Data'!$G$9,0,10*ROW('Hygiene Data'!G38))),'Data Summary'!DZ44="Yes"),OFFSET('Hygiene Data'!$G$9,0,10*ROW('Hygiene Data'!G38)),NA())</f>
        <v>#N/A</v>
      </c>
      <c r="BL44" s="100" t="e">
        <f ca="true">+IF(AND(ISNUMBER(OFFSET('Hygiene Data'!$H$5,0,10*ROW('Hygiene Data'!H38))),'Data Summary'!EA44="Yes"),OFFSET('Hygiene Data'!$H$5,0,10*ROW('Hygiene Data'!H38)),NA())</f>
        <v>#N/A</v>
      </c>
      <c r="BM44" s="100" t="e">
        <f ca="true">+IF(AND(ISNUMBER(OFFSET('Hygiene Data'!$H$7,0,10*ROW('Hygiene Data'!H38))),'Data Summary'!EB44="Yes"),OFFSET('Hygiene Data'!$H$7,0,10*ROW('Hygiene Data'!H38)),NA())</f>
        <v>#N/A</v>
      </c>
      <c r="BN44" s="100" t="e">
        <f ca="true">+IF(AND(ISNUMBER(OFFSET('Hygiene Data'!$H$9,0,10*ROW('Hygiene Data'!H38))),'Data Summary'!EC44="Yes"),OFFSET('Hygiene Data'!$H$9,0,10*ROW('Hygiene Data'!H38)),NA())</f>
        <v>#N/A</v>
      </c>
      <c r="BO44" s="100" t="e">
        <f ca="true">+IF(AND(ISNUMBER(OFFSET('Hygiene Data'!$I$5,0,10*ROW('Hygiene Data'!I38))),'Data Summary'!ED44="Yes"),OFFSET('Hygiene Data'!$I$5,0,10*ROW('Hygiene Data'!I38)),NA())</f>
        <v>#N/A</v>
      </c>
      <c r="BP44" s="100" t="e">
        <f ca="true">+IF(AND(ISNUMBER(OFFSET('Hygiene Data'!$I$7,0,10*ROW('Hygiene Data'!I38))),'Data Summary'!EE44="Yes"),OFFSET('Hygiene Data'!$I$7,0,10*ROW('Hygiene Data'!I38)),NA())</f>
        <v>#N/A</v>
      </c>
      <c r="BQ44" s="100" t="e">
        <f ca="true">+IF(AND(ISNUMBER(OFFSET('Hygiene Data'!$I$9,0,10*ROW('Hygiene Data'!I38))),'Data Summary'!EF44="Yes"),OFFSET('Hygiene Data'!$I$9,0,10*ROW('Hygiene Data'!I38)),NA())</f>
        <v>#N/A</v>
      </c>
    </row>
    <row xmlns:x14ac="http://schemas.microsoft.com/office/spreadsheetml/2009/9/ac" r="45" x14ac:dyDescent="0.2">
      <c r="A45" s="332" t="e">
        <f ca="true">+RIGHT('Data Summary'!A45,LEN('Data Summary'!A45)-9)</f>
        <v>#VALUE!</v>
      </c>
      <c r="B45" s="38" t="str">
        <f ca="true">+IF(ISTEXT('Data Summary'!B45),'Data Summary'!B45,"")</f>
        <v/>
      </c>
      <c r="C45" s="331" t="e">
        <f ca="true">+VALUE('Data Summary'!C45)</f>
        <v>#VALUE!</v>
      </c>
      <c r="D45" s="98" t="e">
        <f ca="true">+IF(AND(ISNUMBER(OFFSET('Water Data'!$D$4,0,10*ROW('Water Data'!D39))),'Data Summary'!BS45="Yes"),100-OFFSET('Water Data'!$D$4,0,10*ROW('Water Data'!D39)),NA())</f>
        <v>#N/A</v>
      </c>
      <c r="E45" s="98" t="e">
        <f ca="true">+IF(AND(ISNUMBER(OFFSET('Water Data'!$D$6,0,10*ROW('Water Data'!D39))),'Data Summary'!BT45="Yes"),OFFSET('Water Data'!$D$6,0,10*ROW('Water Data'!D39)),NA())</f>
        <v>#N/A</v>
      </c>
      <c r="F45" s="98" t="e">
        <f ca="true">+IF(AND(ISNUMBER(OFFSET('Water Data'!$D$9,0,10*ROW('Water Data'!D39))),'Data Summary'!BU45="Yes"),OFFSET('Water Data'!$D$9,0,10*ROW('Water Data'!D39)),NA())</f>
        <v>#N/A</v>
      </c>
      <c r="G45" s="98" t="e">
        <f ca="true">+IF(AND(ISNUMBER(OFFSET('Water Data'!$E$4,0,10*ROW('Water Data'!E39))),'Data Summary'!BV45="Yes"),100-OFFSET('Water Data'!$E$4,0,10*ROW('Water Data'!E39)),NA())</f>
        <v>#N/A</v>
      </c>
      <c r="H45" s="98" t="e">
        <f ca="true">+IF(AND(ISNUMBER(OFFSET('Water Data'!$E$6,0,10*ROW('Water Data'!E39))),'Data Summary'!BW45="Yes"),OFFSET('Water Data'!$E$6,0,10*ROW('Water Data'!E39)),NA())</f>
        <v>#N/A</v>
      </c>
      <c r="I45" s="98" t="e">
        <f ca="true">+IF(AND(ISNUMBER(OFFSET('Water Data'!$E$9,0,10*ROW('Water Data'!E39))),'Data Summary'!BX45="Yes"),OFFSET('Water Data'!$E$9,0,10*ROW('Water Data'!E39)),NA())</f>
        <v>#N/A</v>
      </c>
      <c r="J45" s="98" t="e">
        <f ca="true">+IF(AND(ISNUMBER(OFFSET('Water Data'!$F$4,0,10*ROW('Water Data'!F39))),'Data Summary'!BY45="Yes"),100-OFFSET('Water Data'!$F$4,0,10*ROW('Water Data'!F39)),NA())</f>
        <v>#N/A</v>
      </c>
      <c r="K45" s="98" t="e">
        <f ca="true">+IF(AND(ISNUMBER(OFFSET('Water Data'!$F$6,0,10*ROW('Water Data'!F39))),'Data Summary'!BZ45="Yes"),OFFSET('Water Data'!$F$6,0,10*ROW('Water Data'!F39)),NA())</f>
        <v>#N/A</v>
      </c>
      <c r="L45" s="98" t="e">
        <f ca="true">+IF(AND(ISNUMBER(OFFSET('Water Data'!$F$9,0,10*ROW('Water Data'!F39))),'Data Summary'!CA45="Yes"),OFFSET('Water Data'!$F$9,0,10*ROW('Water Data'!F39)),NA())</f>
        <v>#N/A</v>
      </c>
      <c r="M45" s="98" t="e">
        <f ca="true">+IF(AND(ISNUMBER(OFFSET('Water Data'!$G$4,0,10*ROW('Water Data'!G39))),'Data Summary'!CB45="Yes"),100-OFFSET('Water Data'!$G$4,0,10*ROW('Water Data'!G39)),NA())</f>
        <v>#N/A</v>
      </c>
      <c r="N45" s="98" t="e">
        <f ca="true">+IF(AND(ISNUMBER(OFFSET('Water Data'!$G$6,0,10*ROW('Water Data'!G39))),'Data Summary'!CC45="Yes"),OFFSET('Water Data'!$G$6,0,10*ROW('Water Data'!G39)),NA())</f>
        <v>#N/A</v>
      </c>
      <c r="O45" s="98" t="e">
        <f ca="true">+IF(AND(ISNUMBER(OFFSET('Water Data'!$G$9,0,10*ROW('Water Data'!G39))),'Data Summary'!CD45="Yes"),OFFSET('Water Data'!$G$9,0,10*ROW('Water Data'!G39)),NA())</f>
        <v>#N/A</v>
      </c>
      <c r="P45" s="98" t="e">
        <f ca="true">+IF(AND(ISNUMBER(OFFSET('Water Data'!$H$4,0,10*ROW('Water Data'!H39))),'Data Summary'!CE45="Yes"),100-OFFSET('Water Data'!$H$4,0,10*ROW('Water Data'!H39)),NA())</f>
        <v>#N/A</v>
      </c>
      <c r="Q45" s="98" t="e">
        <f ca="true">+IF(AND(ISNUMBER(OFFSET('Water Data'!$H$6,0,10*ROW('Water Data'!H39))),'Data Summary'!CF45="Yes"),OFFSET('Water Data'!$H$6,0,10*ROW('Water Data'!H39)),NA())</f>
        <v>#N/A</v>
      </c>
      <c r="R45" s="98" t="e">
        <f ca="true">+IF(AND(ISNUMBER(OFFSET('Water Data'!$H$9,0,10*ROW('Water Data'!H39))),'Data Summary'!CG45="Yes"),OFFSET('Water Data'!$H$9,0,10*ROW('Water Data'!H39)),NA())</f>
        <v>#N/A</v>
      </c>
      <c r="S45" s="98" t="e">
        <f ca="true">+IF(AND(ISNUMBER(OFFSET('Water Data'!$I$4,0,10*ROW('Water Data'!I39))),'Data Summary'!CH45="Yes"),100-OFFSET('Water Data'!$I$4,0,10*ROW('Water Data'!I39)),NA())</f>
        <v>#N/A</v>
      </c>
      <c r="T45" s="98" t="e">
        <f ca="true">+IF(AND(ISNUMBER(OFFSET('Water Data'!$I$6,0,10*ROW('Water Data'!I39))),'Data Summary'!CI45="Yes"),OFFSET('Water Data'!$I$6,0,10*ROW('Water Data'!I39)),NA())</f>
        <v>#N/A</v>
      </c>
      <c r="U45" s="98" t="e">
        <f ca="true">+IF(AND(ISNUMBER(OFFSET('Water Data'!$I$9,0,10*ROW('Water Data'!I39))),'Data Summary'!CJ45="Yes"),OFFSET('Water Data'!$I$9,0,10*ROW('Water Data'!I39)),NA())</f>
        <v>#N/A</v>
      </c>
      <c r="V45" s="99" t="e">
        <f ca="true">+IF(AND(ISNUMBER(OFFSET('Sanitation Data'!$D$4,0,10*ROW('Sanitation Data'!D39))),'Data Summary'!CK45="Yes"),100-OFFSET('Sanitation Data'!$D$4,0,10*ROW('Sanitation Data'!D39)),NA())</f>
        <v>#N/A</v>
      </c>
      <c r="W45" s="99" t="e">
        <f ca="true">+IF(AND(ISNUMBER(OFFSET('Sanitation Data'!$D$6,0,10*ROW('Sanitation Data'!D39))),'Data Summary'!CL45="Yes"),OFFSET('Sanitation Data'!$D$6,0,10*ROW('Sanitation Data'!D39)),NA())</f>
        <v>#N/A</v>
      </c>
      <c r="X45" s="99" t="e">
        <f ca="true">+IF(AND(ISNUMBER(OFFSET('Sanitation Data'!$D$10,0,10*ROW('Sanitation Data'!D39))),'Data Summary'!CM45="Yes"),OFFSET('Sanitation Data'!$D$10,0,10*ROW('Sanitation Data'!D39)),NA())</f>
        <v>#N/A</v>
      </c>
      <c r="Y45" s="99" t="e">
        <f ca="true">+IF(AND(ISNUMBER(OFFSET('Sanitation Data'!$D$11,0,10*ROW('Sanitation Data'!D39))),'Data Summary'!CN45="Yes"),OFFSET('Sanitation Data'!$D$11,0,10*ROW('Sanitation Data'!D39)),NA())</f>
        <v>#N/A</v>
      </c>
      <c r="Z45" s="99" t="e">
        <f ca="true">+IF(AND(ISNUMBER(OFFSET('Sanitation Data'!$D$12,0,10*ROW('Sanitation Data'!D39))),'Data Summary'!CO45="Yes"),OFFSET('Sanitation Data'!$D$12,0,10*ROW('Sanitation Data'!D39)),NA())</f>
        <v>#N/A</v>
      </c>
      <c r="AA45" s="99" t="e">
        <f ca="true">+IF(AND(ISNUMBER(OFFSET('Sanitation Data'!$E$4,0,10*ROW('Sanitation Data'!E39))),'Data Summary'!CP45="Yes"),100-OFFSET('Sanitation Data'!$E$4,0,10*ROW('Sanitation Data'!E39)),NA())</f>
        <v>#N/A</v>
      </c>
      <c r="AB45" s="99" t="e">
        <f ca="true">+IF(AND(ISNUMBER(OFFSET('Sanitation Data'!$E$6,0,10*ROW('Sanitation Data'!E39))),'Data Summary'!CQ45="Yes"),OFFSET('Sanitation Data'!$E$6,0,10*ROW('Sanitation Data'!E39)),NA())</f>
        <v>#N/A</v>
      </c>
      <c r="AC45" s="99" t="e">
        <f ca="true">+IF(AND(ISNUMBER(OFFSET('Sanitation Data'!$E$10,0,10*ROW('Sanitation Data'!E39))),'Data Summary'!CR45="Yes"),OFFSET('Sanitation Data'!$E$10,0,10*ROW('Sanitation Data'!E39)),NA())</f>
        <v>#N/A</v>
      </c>
      <c r="AD45" s="99" t="e">
        <f ca="true">+IF(AND(ISNUMBER(OFFSET('Sanitation Data'!$E$11,0,10*ROW('Sanitation Data'!E39))),'Data Summary'!CS45="Yes"),OFFSET('Sanitation Data'!$E$11,0,10*ROW('Sanitation Data'!E39)),NA())</f>
        <v>#N/A</v>
      </c>
      <c r="AE45" s="99" t="e">
        <f ca="true">+IF(AND(ISNUMBER(OFFSET('Sanitation Data'!$E$12,0,10*ROW('Sanitation Data'!E39))),'Data Summary'!CT45="Yes"),OFFSET('Sanitation Data'!$E$12,0,10*ROW('Sanitation Data'!E39)),NA())</f>
        <v>#N/A</v>
      </c>
      <c r="AF45" s="99" t="e">
        <f ca="true">+IF(AND(ISNUMBER(OFFSET('Sanitation Data'!$F$4,0,10*ROW('Sanitation Data'!F39))),'Data Summary'!CU45="Yes"),100-OFFSET('Sanitation Data'!$F$4,0,10*ROW('Sanitation Data'!F39)),NA())</f>
        <v>#N/A</v>
      </c>
      <c r="AG45" s="99" t="e">
        <f ca="true">+IF(AND(ISNUMBER(OFFSET('Sanitation Data'!$F$6,0,10*ROW('Sanitation Data'!F39))),'Data Summary'!CV45="Yes"),OFFSET('Sanitation Data'!$F$6,0,10*ROW('Sanitation Data'!F39)),NA())</f>
        <v>#N/A</v>
      </c>
      <c r="AH45" s="99" t="e">
        <f ca="true">+IF(AND(ISNUMBER(OFFSET('Sanitation Data'!$F$10,0,10*ROW('Sanitation Data'!F39))),'Data Summary'!CW45="Yes"),OFFSET('Sanitation Data'!$F$10,0,10*ROW('Sanitation Data'!F39)),NA())</f>
        <v>#N/A</v>
      </c>
      <c r="AI45" s="99" t="e">
        <f ca="true">+IF(AND(ISNUMBER(OFFSET('Sanitation Data'!$F$11,0,10*ROW('Sanitation Data'!F39))),'Data Summary'!CX45="Yes"),OFFSET('Sanitation Data'!$F$11,0,10*ROW('Sanitation Data'!F39)),NA())</f>
        <v>#N/A</v>
      </c>
      <c r="AJ45" s="99" t="e">
        <f ca="true">+IF(AND(ISNUMBER(OFFSET('Sanitation Data'!$F$12,0,10*ROW('Sanitation Data'!F39))),'Data Summary'!CY45="Yes"),OFFSET('Sanitation Data'!$F$12,0,10*ROW('Sanitation Data'!F39)),NA())</f>
        <v>#N/A</v>
      </c>
      <c r="AK45" s="99" t="e">
        <f ca="true">+IF(AND(ISNUMBER(OFFSET('Sanitation Data'!$G$4,0,10*ROW('Sanitation Data'!G39))),'Data Summary'!CZ45="Yes"),100-OFFSET('Sanitation Data'!$G$4,0,10*ROW('Sanitation Data'!G39)),NA())</f>
        <v>#N/A</v>
      </c>
      <c r="AL45" s="99" t="e">
        <f ca="true">+IF(AND(ISNUMBER(OFFSET('Sanitation Data'!$G$6,0,10*ROW('Sanitation Data'!G39))),'Data Summary'!DA45="Yes"),OFFSET('Sanitation Data'!$G$6,0,10*ROW('Sanitation Data'!G39)),NA())</f>
        <v>#N/A</v>
      </c>
      <c r="AM45" s="99" t="e">
        <f ca="true">+IF(AND(ISNUMBER(OFFSET('Sanitation Data'!$G$10,0,10*ROW('Sanitation Data'!G39))),'Data Summary'!DB45="Yes"),OFFSET('Sanitation Data'!$G$10,0,10*ROW('Sanitation Data'!G39)),NA())</f>
        <v>#N/A</v>
      </c>
      <c r="AN45" s="99" t="e">
        <f ca="true">+IF(AND(ISNUMBER(OFFSET('Sanitation Data'!$G$11,0,10*ROW('Sanitation Data'!G39))),'Data Summary'!DC45="Yes"),OFFSET('Sanitation Data'!$G$11,0,10*ROW('Sanitation Data'!G39)),NA())</f>
        <v>#N/A</v>
      </c>
      <c r="AO45" s="99" t="e">
        <f ca="true">+IF(AND(ISNUMBER(OFFSET('Sanitation Data'!$G$12,0,10*ROW('Sanitation Data'!G39))),'Data Summary'!DD45="Yes"),OFFSET('Sanitation Data'!$G$12,0,10*ROW('Sanitation Data'!G39)),NA())</f>
        <v>#N/A</v>
      </c>
      <c r="AP45" s="99" t="e">
        <f ca="true">+IF(AND(ISNUMBER(OFFSET('Sanitation Data'!$H$4,0,10*ROW('Sanitation Data'!H39))),'Data Summary'!DE45="Yes"),100-OFFSET('Sanitation Data'!$H$4,0,10*ROW('Sanitation Data'!H39)),NA())</f>
        <v>#N/A</v>
      </c>
      <c r="AQ45" s="99" t="e">
        <f ca="true">+IF(AND(ISNUMBER(OFFSET('Sanitation Data'!$H$6,0,10*ROW('Sanitation Data'!H39))),'Data Summary'!DF45="Yes"),OFFSET('Sanitation Data'!$H$6,0,10*ROW('Sanitation Data'!H39)),NA())</f>
        <v>#N/A</v>
      </c>
      <c r="AR45" s="99" t="e">
        <f ca="true">+IF(AND(ISNUMBER(OFFSET('Sanitation Data'!$H$10,0,10*ROW('Sanitation Data'!H39))),'Data Summary'!DG45="Yes"),OFFSET('Sanitation Data'!$H$10,0,10*ROW('Sanitation Data'!H39)),NA())</f>
        <v>#N/A</v>
      </c>
      <c r="AS45" s="99" t="e">
        <f ca="true">+IF(AND(ISNUMBER(OFFSET('Sanitation Data'!$H$11,0,10*ROW('Sanitation Data'!H39))),'Data Summary'!DH45="Yes"),OFFSET('Sanitation Data'!$H$11,0,10*ROW('Sanitation Data'!H39)),NA())</f>
        <v>#N/A</v>
      </c>
      <c r="AT45" s="99" t="e">
        <f ca="true">+IF(AND(ISNUMBER(OFFSET('Sanitation Data'!$H$12,0,10*ROW('Sanitation Data'!H39))),'Data Summary'!DI45="Yes"),OFFSET('Sanitation Data'!$H$12,0,10*ROW('Sanitation Data'!H39)),NA())</f>
        <v>#N/A</v>
      </c>
      <c r="AU45" s="99" t="e">
        <f ca="true">+IF(AND(ISNUMBER(OFFSET('Sanitation Data'!$I$4,0,10*ROW('Sanitation Data'!I39))),'Data Summary'!DJ45="Yes"),100-OFFSET('Sanitation Data'!$I$4,0,10*ROW('Sanitation Data'!I39)),NA())</f>
        <v>#N/A</v>
      </c>
      <c r="AV45" s="99" t="e">
        <f ca="true">+IF(AND(ISNUMBER(OFFSET('Sanitation Data'!$I$6,0,10*ROW('Sanitation Data'!I39))),'Data Summary'!DK45="Yes"),OFFSET('Sanitation Data'!$I$6,0,10*ROW('Sanitation Data'!I39)),NA())</f>
        <v>#N/A</v>
      </c>
      <c r="AW45" s="99" t="e">
        <f ca="true">+IF(AND(ISNUMBER(OFFSET('Sanitation Data'!$I$10,0,10*ROW('Sanitation Data'!I39))),'Data Summary'!DL45="Yes"),OFFSET('Sanitation Data'!$I$10,0,10*ROW('Sanitation Data'!I39)),NA())</f>
        <v>#N/A</v>
      </c>
      <c r="AX45" s="99" t="e">
        <f ca="true">+IF(AND(ISNUMBER(OFFSET('Sanitation Data'!$I$11,0,10*ROW('Sanitation Data'!I39))),'Data Summary'!DM45="Yes"),OFFSET('Sanitation Data'!$I$11,0,10*ROW('Sanitation Data'!I39)),NA())</f>
        <v>#N/A</v>
      </c>
      <c r="AY45" s="99" t="e">
        <f ca="true">+IF(AND(ISNUMBER(OFFSET('Sanitation Data'!$I$12,0,10*ROW('Sanitation Data'!I39))),'Data Summary'!DN45="Yes"),OFFSET('Sanitation Data'!$I$12,0,10*ROW('Sanitation Data'!I39)),NA())</f>
        <v>#N/A</v>
      </c>
      <c r="AZ45" s="100" t="e">
        <f ca="true">+IF(AND(ISNUMBER(OFFSET('Hygiene Data'!$D$5,0,10*ROW('Hygiene Data'!D39))),'Data Summary'!DO45="Yes"),OFFSET('Hygiene Data'!$D$5,0,10*ROW('Hygiene Data'!D39)),NA())</f>
        <v>#N/A</v>
      </c>
      <c r="BA45" s="100" t="e">
        <f ca="true">+IF(AND(ISNUMBER(OFFSET('Hygiene Data'!$D$7,0,10*ROW('Hygiene Data'!D39))),'Data Summary'!DP45="Yes"),OFFSET('Hygiene Data'!$D$7,0,10*ROW('Hygiene Data'!D39)),NA())</f>
        <v>#N/A</v>
      </c>
      <c r="BB45" s="100" t="e">
        <f ca="true">+IF(AND(ISNUMBER(OFFSET('Hygiene Data'!$D$9,0,10*ROW('Hygiene Data'!D39))),'Data Summary'!DQ45="Yes"),OFFSET('Hygiene Data'!$D$9,0,10*ROW('Hygiene Data'!D39)),NA())</f>
        <v>#N/A</v>
      </c>
      <c r="BC45" s="100" t="e">
        <f ca="true">+IF(AND(ISNUMBER(OFFSET('Hygiene Data'!$E$5,0,10*ROW('Hygiene Data'!E39))),'Data Summary'!DR45="Yes"),OFFSET('Hygiene Data'!$E$5,0,10*ROW('Hygiene Data'!E39)),NA())</f>
        <v>#N/A</v>
      </c>
      <c r="BD45" s="100" t="e">
        <f ca="true">+IF(AND(ISNUMBER(OFFSET('Hygiene Data'!$E$7,0,10*ROW('Hygiene Data'!E39))),'Data Summary'!DS45="Yes"),OFFSET('Hygiene Data'!$E$7,0,10*ROW('Hygiene Data'!E39)),NA())</f>
        <v>#N/A</v>
      </c>
      <c r="BE45" s="100" t="e">
        <f ca="true">+IF(AND(ISNUMBER(OFFSET('Hygiene Data'!$E$9,0,10*ROW('Hygiene Data'!E39))),'Data Summary'!DT45="Yes"),OFFSET('Hygiene Data'!$E$9,0,10*ROW('Hygiene Data'!E39)),NA())</f>
        <v>#N/A</v>
      </c>
      <c r="BF45" s="100" t="e">
        <f ca="true">+IF(AND(ISNUMBER(OFFSET('Hygiene Data'!$F$5,0,10*ROW('Hygiene Data'!F39))),'Data Summary'!DU45="Yes"),OFFSET('Hygiene Data'!$F$5,0,10*ROW('Hygiene Data'!F39)),NA())</f>
        <v>#N/A</v>
      </c>
      <c r="BG45" s="100" t="e">
        <f ca="true">+IF(AND(ISNUMBER(OFFSET('Hygiene Data'!$F$7,0,10*ROW('Hygiene Data'!F39))),'Data Summary'!DV45="Yes"),OFFSET('Hygiene Data'!$F$7,0,10*ROW('Hygiene Data'!F39)),NA())</f>
        <v>#N/A</v>
      </c>
      <c r="BH45" s="100" t="e">
        <f ca="true">+IF(AND(ISNUMBER(OFFSET('Hygiene Data'!$F$9,0,10*ROW('Hygiene Data'!F39))),'Data Summary'!DW45="Yes"),OFFSET('Hygiene Data'!$F$9,0,10*ROW('Hygiene Data'!F39)),NA())</f>
        <v>#N/A</v>
      </c>
      <c r="BI45" s="100" t="e">
        <f ca="true">+IF(AND(ISNUMBER(OFFSET('Hygiene Data'!$G$5,0,10*ROW('Hygiene Data'!G39))),'Data Summary'!DX45="Yes"),OFFSET('Hygiene Data'!$G$5,0,10*ROW('Hygiene Data'!G39)),NA())</f>
        <v>#N/A</v>
      </c>
      <c r="BJ45" s="100" t="e">
        <f ca="true">+IF(AND(ISNUMBER(OFFSET('Hygiene Data'!$G$7,0,10*ROW('Hygiene Data'!G39))),'Data Summary'!DY45="Yes"),OFFSET('Hygiene Data'!$G$7,0,10*ROW('Hygiene Data'!G39)),NA())</f>
        <v>#N/A</v>
      </c>
      <c r="BK45" s="100" t="e">
        <f ca="true">+IF(AND(ISNUMBER(OFFSET('Hygiene Data'!$G$9,0,10*ROW('Hygiene Data'!G39))),'Data Summary'!DZ45="Yes"),OFFSET('Hygiene Data'!$G$9,0,10*ROW('Hygiene Data'!G39)),NA())</f>
        <v>#N/A</v>
      </c>
      <c r="BL45" s="100" t="e">
        <f ca="true">+IF(AND(ISNUMBER(OFFSET('Hygiene Data'!$H$5,0,10*ROW('Hygiene Data'!H39))),'Data Summary'!EA45="Yes"),OFFSET('Hygiene Data'!$H$5,0,10*ROW('Hygiene Data'!H39)),NA())</f>
        <v>#N/A</v>
      </c>
      <c r="BM45" s="100" t="e">
        <f ca="true">+IF(AND(ISNUMBER(OFFSET('Hygiene Data'!$H$7,0,10*ROW('Hygiene Data'!H39))),'Data Summary'!EB45="Yes"),OFFSET('Hygiene Data'!$H$7,0,10*ROW('Hygiene Data'!H39)),NA())</f>
        <v>#N/A</v>
      </c>
      <c r="BN45" s="100" t="e">
        <f ca="true">+IF(AND(ISNUMBER(OFFSET('Hygiene Data'!$H$9,0,10*ROW('Hygiene Data'!H39))),'Data Summary'!EC45="Yes"),OFFSET('Hygiene Data'!$H$9,0,10*ROW('Hygiene Data'!H39)),NA())</f>
        <v>#N/A</v>
      </c>
      <c r="BO45" s="100" t="e">
        <f ca="true">+IF(AND(ISNUMBER(OFFSET('Hygiene Data'!$I$5,0,10*ROW('Hygiene Data'!I39))),'Data Summary'!ED45="Yes"),OFFSET('Hygiene Data'!$I$5,0,10*ROW('Hygiene Data'!I39)),NA())</f>
        <v>#N/A</v>
      </c>
      <c r="BP45" s="100" t="e">
        <f ca="true">+IF(AND(ISNUMBER(OFFSET('Hygiene Data'!$I$7,0,10*ROW('Hygiene Data'!I39))),'Data Summary'!EE45="Yes"),OFFSET('Hygiene Data'!$I$7,0,10*ROW('Hygiene Data'!I39)),NA())</f>
        <v>#N/A</v>
      </c>
      <c r="BQ45" s="100" t="e">
        <f ca="true">+IF(AND(ISNUMBER(OFFSET('Hygiene Data'!$I$9,0,10*ROW('Hygiene Data'!I39))),'Data Summary'!EF45="Yes"),OFFSET('Hygiene Data'!$I$9,0,10*ROW('Hygiene Data'!I39)),NA())</f>
        <v>#N/A</v>
      </c>
    </row>
    <row xmlns:x14ac="http://schemas.microsoft.com/office/spreadsheetml/2009/9/ac" r="46" x14ac:dyDescent="0.2">
      <c r="A46" s="332" t="e">
        <f ca="true">+RIGHT('Data Summary'!A46,LEN('Data Summary'!A46)-9)</f>
        <v>#VALUE!</v>
      </c>
      <c r="B46" s="38" t="str">
        <f ca="true">+IF(ISTEXT('Data Summary'!B46),'Data Summary'!B46,"")</f>
        <v/>
      </c>
      <c r="C46" s="331" t="e">
        <f ca="true">+VALUE('Data Summary'!C46)</f>
        <v>#VALUE!</v>
      </c>
      <c r="D46" s="98" t="e">
        <f ca="true">+IF(AND(ISNUMBER(OFFSET('Water Data'!$D$4,0,10*ROW('Water Data'!D40))),'Data Summary'!BS46="Yes"),100-OFFSET('Water Data'!$D$4,0,10*ROW('Water Data'!D40)),NA())</f>
        <v>#N/A</v>
      </c>
      <c r="E46" s="98" t="e">
        <f ca="true">+IF(AND(ISNUMBER(OFFSET('Water Data'!$D$6,0,10*ROW('Water Data'!D40))),'Data Summary'!BT46="Yes"),OFFSET('Water Data'!$D$6,0,10*ROW('Water Data'!D40)),NA())</f>
        <v>#N/A</v>
      </c>
      <c r="F46" s="98" t="e">
        <f ca="true">+IF(AND(ISNUMBER(OFFSET('Water Data'!$D$9,0,10*ROW('Water Data'!D40))),'Data Summary'!BU46="Yes"),OFFSET('Water Data'!$D$9,0,10*ROW('Water Data'!D40)),NA())</f>
        <v>#N/A</v>
      </c>
      <c r="G46" s="98" t="e">
        <f ca="true">+IF(AND(ISNUMBER(OFFSET('Water Data'!$E$4,0,10*ROW('Water Data'!E40))),'Data Summary'!BV46="Yes"),100-OFFSET('Water Data'!$E$4,0,10*ROW('Water Data'!E40)),NA())</f>
        <v>#N/A</v>
      </c>
      <c r="H46" s="98" t="e">
        <f ca="true">+IF(AND(ISNUMBER(OFFSET('Water Data'!$E$6,0,10*ROW('Water Data'!E40))),'Data Summary'!BW46="Yes"),OFFSET('Water Data'!$E$6,0,10*ROW('Water Data'!E40)),NA())</f>
        <v>#N/A</v>
      </c>
      <c r="I46" s="98" t="e">
        <f ca="true">+IF(AND(ISNUMBER(OFFSET('Water Data'!$E$9,0,10*ROW('Water Data'!E40))),'Data Summary'!BX46="Yes"),OFFSET('Water Data'!$E$9,0,10*ROW('Water Data'!E40)),NA())</f>
        <v>#N/A</v>
      </c>
      <c r="J46" s="98" t="e">
        <f ca="true">+IF(AND(ISNUMBER(OFFSET('Water Data'!$F$4,0,10*ROW('Water Data'!F40))),'Data Summary'!BY46="Yes"),100-OFFSET('Water Data'!$F$4,0,10*ROW('Water Data'!F40)),NA())</f>
        <v>#N/A</v>
      </c>
      <c r="K46" s="98" t="e">
        <f ca="true">+IF(AND(ISNUMBER(OFFSET('Water Data'!$F$6,0,10*ROW('Water Data'!F40))),'Data Summary'!BZ46="Yes"),OFFSET('Water Data'!$F$6,0,10*ROW('Water Data'!F40)),NA())</f>
        <v>#N/A</v>
      </c>
      <c r="L46" s="98" t="e">
        <f ca="true">+IF(AND(ISNUMBER(OFFSET('Water Data'!$F$9,0,10*ROW('Water Data'!F40))),'Data Summary'!CA46="Yes"),OFFSET('Water Data'!$F$9,0,10*ROW('Water Data'!F40)),NA())</f>
        <v>#N/A</v>
      </c>
      <c r="M46" s="98" t="e">
        <f ca="true">+IF(AND(ISNUMBER(OFFSET('Water Data'!$G$4,0,10*ROW('Water Data'!G40))),'Data Summary'!CB46="Yes"),100-OFFSET('Water Data'!$G$4,0,10*ROW('Water Data'!G40)),NA())</f>
        <v>#N/A</v>
      </c>
      <c r="N46" s="98" t="e">
        <f ca="true">+IF(AND(ISNUMBER(OFFSET('Water Data'!$G$6,0,10*ROW('Water Data'!G40))),'Data Summary'!CC46="Yes"),OFFSET('Water Data'!$G$6,0,10*ROW('Water Data'!G40)),NA())</f>
        <v>#N/A</v>
      </c>
      <c r="O46" s="98" t="e">
        <f ca="true">+IF(AND(ISNUMBER(OFFSET('Water Data'!$G$9,0,10*ROW('Water Data'!G40))),'Data Summary'!CD46="Yes"),OFFSET('Water Data'!$G$9,0,10*ROW('Water Data'!G40)),NA())</f>
        <v>#N/A</v>
      </c>
      <c r="P46" s="98" t="e">
        <f ca="true">+IF(AND(ISNUMBER(OFFSET('Water Data'!$H$4,0,10*ROW('Water Data'!H40))),'Data Summary'!CE46="Yes"),100-OFFSET('Water Data'!$H$4,0,10*ROW('Water Data'!H40)),NA())</f>
        <v>#N/A</v>
      </c>
      <c r="Q46" s="98" t="e">
        <f ca="true">+IF(AND(ISNUMBER(OFFSET('Water Data'!$H$6,0,10*ROW('Water Data'!H40))),'Data Summary'!CF46="Yes"),OFFSET('Water Data'!$H$6,0,10*ROW('Water Data'!H40)),NA())</f>
        <v>#N/A</v>
      </c>
      <c r="R46" s="98" t="e">
        <f ca="true">+IF(AND(ISNUMBER(OFFSET('Water Data'!$H$9,0,10*ROW('Water Data'!H40))),'Data Summary'!CG46="Yes"),OFFSET('Water Data'!$H$9,0,10*ROW('Water Data'!H40)),NA())</f>
        <v>#N/A</v>
      </c>
      <c r="S46" s="98" t="e">
        <f ca="true">+IF(AND(ISNUMBER(OFFSET('Water Data'!$I$4,0,10*ROW('Water Data'!I40))),'Data Summary'!CH46="Yes"),100-OFFSET('Water Data'!$I$4,0,10*ROW('Water Data'!I40)),NA())</f>
        <v>#N/A</v>
      </c>
      <c r="T46" s="98" t="e">
        <f ca="true">+IF(AND(ISNUMBER(OFFSET('Water Data'!$I$6,0,10*ROW('Water Data'!I40))),'Data Summary'!CI46="Yes"),OFFSET('Water Data'!$I$6,0,10*ROW('Water Data'!I40)),NA())</f>
        <v>#N/A</v>
      </c>
      <c r="U46" s="98" t="e">
        <f ca="true">+IF(AND(ISNUMBER(OFFSET('Water Data'!$I$9,0,10*ROW('Water Data'!I40))),'Data Summary'!CJ46="Yes"),OFFSET('Water Data'!$I$9,0,10*ROW('Water Data'!I40)),NA())</f>
        <v>#N/A</v>
      </c>
      <c r="V46" s="99" t="e">
        <f ca="true">+IF(AND(ISNUMBER(OFFSET('Sanitation Data'!$D$4,0,10*ROW('Sanitation Data'!D40))),'Data Summary'!CK46="Yes"),100-OFFSET('Sanitation Data'!$D$4,0,10*ROW('Sanitation Data'!D40)),NA())</f>
        <v>#N/A</v>
      </c>
      <c r="W46" s="99" t="e">
        <f ca="true">+IF(AND(ISNUMBER(OFFSET('Sanitation Data'!$D$6,0,10*ROW('Sanitation Data'!D40))),'Data Summary'!CL46="Yes"),OFFSET('Sanitation Data'!$D$6,0,10*ROW('Sanitation Data'!D40)),NA())</f>
        <v>#N/A</v>
      </c>
      <c r="X46" s="99" t="e">
        <f ca="true">+IF(AND(ISNUMBER(OFFSET('Sanitation Data'!$D$10,0,10*ROW('Sanitation Data'!D40))),'Data Summary'!CM46="Yes"),OFFSET('Sanitation Data'!$D$10,0,10*ROW('Sanitation Data'!D40)),NA())</f>
        <v>#N/A</v>
      </c>
      <c r="Y46" s="99" t="e">
        <f ca="true">+IF(AND(ISNUMBER(OFFSET('Sanitation Data'!$D$11,0,10*ROW('Sanitation Data'!D40))),'Data Summary'!CN46="Yes"),OFFSET('Sanitation Data'!$D$11,0,10*ROW('Sanitation Data'!D40)),NA())</f>
        <v>#N/A</v>
      </c>
      <c r="Z46" s="99" t="e">
        <f ca="true">+IF(AND(ISNUMBER(OFFSET('Sanitation Data'!$D$12,0,10*ROW('Sanitation Data'!D40))),'Data Summary'!CO46="Yes"),OFFSET('Sanitation Data'!$D$12,0,10*ROW('Sanitation Data'!D40)),NA())</f>
        <v>#N/A</v>
      </c>
      <c r="AA46" s="99" t="e">
        <f ca="true">+IF(AND(ISNUMBER(OFFSET('Sanitation Data'!$E$4,0,10*ROW('Sanitation Data'!E40))),'Data Summary'!CP46="Yes"),100-OFFSET('Sanitation Data'!$E$4,0,10*ROW('Sanitation Data'!E40)),NA())</f>
        <v>#N/A</v>
      </c>
      <c r="AB46" s="99" t="e">
        <f ca="true">+IF(AND(ISNUMBER(OFFSET('Sanitation Data'!$E$6,0,10*ROW('Sanitation Data'!E40))),'Data Summary'!CQ46="Yes"),OFFSET('Sanitation Data'!$E$6,0,10*ROW('Sanitation Data'!E40)),NA())</f>
        <v>#N/A</v>
      </c>
      <c r="AC46" s="99" t="e">
        <f ca="true">+IF(AND(ISNUMBER(OFFSET('Sanitation Data'!$E$10,0,10*ROW('Sanitation Data'!E40))),'Data Summary'!CR46="Yes"),OFFSET('Sanitation Data'!$E$10,0,10*ROW('Sanitation Data'!E40)),NA())</f>
        <v>#N/A</v>
      </c>
      <c r="AD46" s="99" t="e">
        <f ca="true">+IF(AND(ISNUMBER(OFFSET('Sanitation Data'!$E$11,0,10*ROW('Sanitation Data'!E40))),'Data Summary'!CS46="Yes"),OFFSET('Sanitation Data'!$E$11,0,10*ROW('Sanitation Data'!E40)),NA())</f>
        <v>#N/A</v>
      </c>
      <c r="AE46" s="99" t="e">
        <f ca="true">+IF(AND(ISNUMBER(OFFSET('Sanitation Data'!$E$12,0,10*ROW('Sanitation Data'!E40))),'Data Summary'!CT46="Yes"),OFFSET('Sanitation Data'!$E$12,0,10*ROW('Sanitation Data'!E40)),NA())</f>
        <v>#N/A</v>
      </c>
      <c r="AF46" s="99" t="e">
        <f ca="true">+IF(AND(ISNUMBER(OFFSET('Sanitation Data'!$F$4,0,10*ROW('Sanitation Data'!F40))),'Data Summary'!CU46="Yes"),100-OFFSET('Sanitation Data'!$F$4,0,10*ROW('Sanitation Data'!F40)),NA())</f>
        <v>#N/A</v>
      </c>
      <c r="AG46" s="99" t="e">
        <f ca="true">+IF(AND(ISNUMBER(OFFSET('Sanitation Data'!$F$6,0,10*ROW('Sanitation Data'!F40))),'Data Summary'!CV46="Yes"),OFFSET('Sanitation Data'!$F$6,0,10*ROW('Sanitation Data'!F40)),NA())</f>
        <v>#N/A</v>
      </c>
      <c r="AH46" s="99" t="e">
        <f ca="true">+IF(AND(ISNUMBER(OFFSET('Sanitation Data'!$F$10,0,10*ROW('Sanitation Data'!F40))),'Data Summary'!CW46="Yes"),OFFSET('Sanitation Data'!$F$10,0,10*ROW('Sanitation Data'!F40)),NA())</f>
        <v>#N/A</v>
      </c>
      <c r="AI46" s="99" t="e">
        <f ca="true">+IF(AND(ISNUMBER(OFFSET('Sanitation Data'!$F$11,0,10*ROW('Sanitation Data'!F40))),'Data Summary'!CX46="Yes"),OFFSET('Sanitation Data'!$F$11,0,10*ROW('Sanitation Data'!F40)),NA())</f>
        <v>#N/A</v>
      </c>
      <c r="AJ46" s="99" t="e">
        <f ca="true">+IF(AND(ISNUMBER(OFFSET('Sanitation Data'!$F$12,0,10*ROW('Sanitation Data'!F40))),'Data Summary'!CY46="Yes"),OFFSET('Sanitation Data'!$F$12,0,10*ROW('Sanitation Data'!F40)),NA())</f>
        <v>#N/A</v>
      </c>
      <c r="AK46" s="99" t="e">
        <f ca="true">+IF(AND(ISNUMBER(OFFSET('Sanitation Data'!$G$4,0,10*ROW('Sanitation Data'!G40))),'Data Summary'!CZ46="Yes"),100-OFFSET('Sanitation Data'!$G$4,0,10*ROW('Sanitation Data'!G40)),NA())</f>
        <v>#N/A</v>
      </c>
      <c r="AL46" s="99" t="e">
        <f ca="true">+IF(AND(ISNUMBER(OFFSET('Sanitation Data'!$G$6,0,10*ROW('Sanitation Data'!G40))),'Data Summary'!DA46="Yes"),OFFSET('Sanitation Data'!$G$6,0,10*ROW('Sanitation Data'!G40)),NA())</f>
        <v>#N/A</v>
      </c>
      <c r="AM46" s="99" t="e">
        <f ca="true">+IF(AND(ISNUMBER(OFFSET('Sanitation Data'!$G$10,0,10*ROW('Sanitation Data'!G40))),'Data Summary'!DB46="Yes"),OFFSET('Sanitation Data'!$G$10,0,10*ROW('Sanitation Data'!G40)),NA())</f>
        <v>#N/A</v>
      </c>
      <c r="AN46" s="99" t="e">
        <f ca="true">+IF(AND(ISNUMBER(OFFSET('Sanitation Data'!$G$11,0,10*ROW('Sanitation Data'!G40))),'Data Summary'!DC46="Yes"),OFFSET('Sanitation Data'!$G$11,0,10*ROW('Sanitation Data'!G40)),NA())</f>
        <v>#N/A</v>
      </c>
      <c r="AO46" s="99" t="e">
        <f ca="true">+IF(AND(ISNUMBER(OFFSET('Sanitation Data'!$G$12,0,10*ROW('Sanitation Data'!G40))),'Data Summary'!DD46="Yes"),OFFSET('Sanitation Data'!$G$12,0,10*ROW('Sanitation Data'!G40)),NA())</f>
        <v>#N/A</v>
      </c>
      <c r="AP46" s="99" t="e">
        <f ca="true">+IF(AND(ISNUMBER(OFFSET('Sanitation Data'!$H$4,0,10*ROW('Sanitation Data'!H40))),'Data Summary'!DE46="Yes"),100-OFFSET('Sanitation Data'!$H$4,0,10*ROW('Sanitation Data'!H40)),NA())</f>
        <v>#N/A</v>
      </c>
      <c r="AQ46" s="99" t="e">
        <f ca="true">+IF(AND(ISNUMBER(OFFSET('Sanitation Data'!$H$6,0,10*ROW('Sanitation Data'!H40))),'Data Summary'!DF46="Yes"),OFFSET('Sanitation Data'!$H$6,0,10*ROW('Sanitation Data'!H40)),NA())</f>
        <v>#N/A</v>
      </c>
      <c r="AR46" s="99" t="e">
        <f ca="true">+IF(AND(ISNUMBER(OFFSET('Sanitation Data'!$H$10,0,10*ROW('Sanitation Data'!H40))),'Data Summary'!DG46="Yes"),OFFSET('Sanitation Data'!$H$10,0,10*ROW('Sanitation Data'!H40)),NA())</f>
        <v>#N/A</v>
      </c>
      <c r="AS46" s="99" t="e">
        <f ca="true">+IF(AND(ISNUMBER(OFFSET('Sanitation Data'!$H$11,0,10*ROW('Sanitation Data'!H40))),'Data Summary'!DH46="Yes"),OFFSET('Sanitation Data'!$H$11,0,10*ROW('Sanitation Data'!H40)),NA())</f>
        <v>#N/A</v>
      </c>
      <c r="AT46" s="99" t="e">
        <f ca="true">+IF(AND(ISNUMBER(OFFSET('Sanitation Data'!$H$12,0,10*ROW('Sanitation Data'!H40))),'Data Summary'!DI46="Yes"),OFFSET('Sanitation Data'!$H$12,0,10*ROW('Sanitation Data'!H40)),NA())</f>
        <v>#N/A</v>
      </c>
      <c r="AU46" s="99" t="e">
        <f ca="true">+IF(AND(ISNUMBER(OFFSET('Sanitation Data'!$I$4,0,10*ROW('Sanitation Data'!I40))),'Data Summary'!DJ46="Yes"),100-OFFSET('Sanitation Data'!$I$4,0,10*ROW('Sanitation Data'!I40)),NA())</f>
        <v>#N/A</v>
      </c>
      <c r="AV46" s="99" t="e">
        <f ca="true">+IF(AND(ISNUMBER(OFFSET('Sanitation Data'!$I$6,0,10*ROW('Sanitation Data'!I40))),'Data Summary'!DK46="Yes"),OFFSET('Sanitation Data'!$I$6,0,10*ROW('Sanitation Data'!I40)),NA())</f>
        <v>#N/A</v>
      </c>
      <c r="AW46" s="99" t="e">
        <f ca="true">+IF(AND(ISNUMBER(OFFSET('Sanitation Data'!$I$10,0,10*ROW('Sanitation Data'!I40))),'Data Summary'!DL46="Yes"),OFFSET('Sanitation Data'!$I$10,0,10*ROW('Sanitation Data'!I40)),NA())</f>
        <v>#N/A</v>
      </c>
      <c r="AX46" s="99" t="e">
        <f ca="true">+IF(AND(ISNUMBER(OFFSET('Sanitation Data'!$I$11,0,10*ROW('Sanitation Data'!I40))),'Data Summary'!DM46="Yes"),OFFSET('Sanitation Data'!$I$11,0,10*ROW('Sanitation Data'!I40)),NA())</f>
        <v>#N/A</v>
      </c>
      <c r="AY46" s="99" t="e">
        <f ca="true">+IF(AND(ISNUMBER(OFFSET('Sanitation Data'!$I$12,0,10*ROW('Sanitation Data'!I40))),'Data Summary'!DN46="Yes"),OFFSET('Sanitation Data'!$I$12,0,10*ROW('Sanitation Data'!I40)),NA())</f>
        <v>#N/A</v>
      </c>
      <c r="AZ46" s="100" t="e">
        <f ca="true">+IF(AND(ISNUMBER(OFFSET('Hygiene Data'!$D$5,0,10*ROW('Hygiene Data'!D40))),'Data Summary'!DO46="Yes"),OFFSET('Hygiene Data'!$D$5,0,10*ROW('Hygiene Data'!D40)),NA())</f>
        <v>#N/A</v>
      </c>
      <c r="BA46" s="100" t="e">
        <f ca="true">+IF(AND(ISNUMBER(OFFSET('Hygiene Data'!$D$7,0,10*ROW('Hygiene Data'!D40))),'Data Summary'!DP46="Yes"),OFFSET('Hygiene Data'!$D$7,0,10*ROW('Hygiene Data'!D40)),NA())</f>
        <v>#N/A</v>
      </c>
      <c r="BB46" s="100" t="e">
        <f ca="true">+IF(AND(ISNUMBER(OFFSET('Hygiene Data'!$D$9,0,10*ROW('Hygiene Data'!D40))),'Data Summary'!DQ46="Yes"),OFFSET('Hygiene Data'!$D$9,0,10*ROW('Hygiene Data'!D40)),NA())</f>
        <v>#N/A</v>
      </c>
      <c r="BC46" s="100" t="e">
        <f ca="true">+IF(AND(ISNUMBER(OFFSET('Hygiene Data'!$E$5,0,10*ROW('Hygiene Data'!E40))),'Data Summary'!DR46="Yes"),OFFSET('Hygiene Data'!$E$5,0,10*ROW('Hygiene Data'!E40)),NA())</f>
        <v>#N/A</v>
      </c>
      <c r="BD46" s="100" t="e">
        <f ca="true">+IF(AND(ISNUMBER(OFFSET('Hygiene Data'!$E$7,0,10*ROW('Hygiene Data'!E40))),'Data Summary'!DS46="Yes"),OFFSET('Hygiene Data'!$E$7,0,10*ROW('Hygiene Data'!E40)),NA())</f>
        <v>#N/A</v>
      </c>
      <c r="BE46" s="100" t="e">
        <f ca="true">+IF(AND(ISNUMBER(OFFSET('Hygiene Data'!$E$9,0,10*ROW('Hygiene Data'!E40))),'Data Summary'!DT46="Yes"),OFFSET('Hygiene Data'!$E$9,0,10*ROW('Hygiene Data'!E40)),NA())</f>
        <v>#N/A</v>
      </c>
      <c r="BF46" s="100" t="e">
        <f ca="true">+IF(AND(ISNUMBER(OFFSET('Hygiene Data'!$F$5,0,10*ROW('Hygiene Data'!F40))),'Data Summary'!DU46="Yes"),OFFSET('Hygiene Data'!$F$5,0,10*ROW('Hygiene Data'!F40)),NA())</f>
        <v>#N/A</v>
      </c>
      <c r="BG46" s="100" t="e">
        <f ca="true">+IF(AND(ISNUMBER(OFFSET('Hygiene Data'!$F$7,0,10*ROW('Hygiene Data'!F40))),'Data Summary'!DV46="Yes"),OFFSET('Hygiene Data'!$F$7,0,10*ROW('Hygiene Data'!F40)),NA())</f>
        <v>#N/A</v>
      </c>
      <c r="BH46" s="100" t="e">
        <f ca="true">+IF(AND(ISNUMBER(OFFSET('Hygiene Data'!$F$9,0,10*ROW('Hygiene Data'!F40))),'Data Summary'!DW46="Yes"),OFFSET('Hygiene Data'!$F$9,0,10*ROW('Hygiene Data'!F40)),NA())</f>
        <v>#N/A</v>
      </c>
      <c r="BI46" s="100" t="e">
        <f ca="true">+IF(AND(ISNUMBER(OFFSET('Hygiene Data'!$G$5,0,10*ROW('Hygiene Data'!G40))),'Data Summary'!DX46="Yes"),OFFSET('Hygiene Data'!$G$5,0,10*ROW('Hygiene Data'!G40)),NA())</f>
        <v>#N/A</v>
      </c>
      <c r="BJ46" s="100" t="e">
        <f ca="true">+IF(AND(ISNUMBER(OFFSET('Hygiene Data'!$G$7,0,10*ROW('Hygiene Data'!G40))),'Data Summary'!DY46="Yes"),OFFSET('Hygiene Data'!$G$7,0,10*ROW('Hygiene Data'!G40)),NA())</f>
        <v>#N/A</v>
      </c>
      <c r="BK46" s="100" t="e">
        <f ca="true">+IF(AND(ISNUMBER(OFFSET('Hygiene Data'!$G$9,0,10*ROW('Hygiene Data'!G40))),'Data Summary'!DZ46="Yes"),OFFSET('Hygiene Data'!$G$9,0,10*ROW('Hygiene Data'!G40)),NA())</f>
        <v>#N/A</v>
      </c>
      <c r="BL46" s="100" t="e">
        <f ca="true">+IF(AND(ISNUMBER(OFFSET('Hygiene Data'!$H$5,0,10*ROW('Hygiene Data'!H40))),'Data Summary'!EA46="Yes"),OFFSET('Hygiene Data'!$H$5,0,10*ROW('Hygiene Data'!H40)),NA())</f>
        <v>#N/A</v>
      </c>
      <c r="BM46" s="100" t="e">
        <f ca="true">+IF(AND(ISNUMBER(OFFSET('Hygiene Data'!$H$7,0,10*ROW('Hygiene Data'!H40))),'Data Summary'!EB46="Yes"),OFFSET('Hygiene Data'!$H$7,0,10*ROW('Hygiene Data'!H40)),NA())</f>
        <v>#N/A</v>
      </c>
      <c r="BN46" s="100" t="e">
        <f ca="true">+IF(AND(ISNUMBER(OFFSET('Hygiene Data'!$H$9,0,10*ROW('Hygiene Data'!H40))),'Data Summary'!EC46="Yes"),OFFSET('Hygiene Data'!$H$9,0,10*ROW('Hygiene Data'!H40)),NA())</f>
        <v>#N/A</v>
      </c>
      <c r="BO46" s="100" t="e">
        <f ca="true">+IF(AND(ISNUMBER(OFFSET('Hygiene Data'!$I$5,0,10*ROW('Hygiene Data'!I40))),'Data Summary'!ED46="Yes"),OFFSET('Hygiene Data'!$I$5,0,10*ROW('Hygiene Data'!I40)),NA())</f>
        <v>#N/A</v>
      </c>
      <c r="BP46" s="100" t="e">
        <f ca="true">+IF(AND(ISNUMBER(OFFSET('Hygiene Data'!$I$7,0,10*ROW('Hygiene Data'!I40))),'Data Summary'!EE46="Yes"),OFFSET('Hygiene Data'!$I$7,0,10*ROW('Hygiene Data'!I40)),NA())</f>
        <v>#N/A</v>
      </c>
      <c r="BQ46" s="100" t="e">
        <f ca="true">+IF(AND(ISNUMBER(OFFSET('Hygiene Data'!$I$9,0,10*ROW('Hygiene Data'!I40))),'Data Summary'!EF46="Yes"),OFFSET('Hygiene Data'!$I$9,0,10*ROW('Hygiene Data'!I40)),NA())</f>
        <v>#N/A</v>
      </c>
    </row>
    <row xmlns:x14ac="http://schemas.microsoft.com/office/spreadsheetml/2009/9/ac" r="47" x14ac:dyDescent="0.2">
      <c r="A47" s="332" t="e">
        <f ca="true">+RIGHT('Data Summary'!A47,LEN('Data Summary'!A47)-9)</f>
        <v>#VALUE!</v>
      </c>
      <c r="B47" s="38" t="str">
        <f ca="true">+IF(ISTEXT('Data Summary'!B47),'Data Summary'!B47,"")</f>
        <v/>
      </c>
      <c r="C47" s="331" t="e">
        <f ca="true">+VALUE('Data Summary'!C47)</f>
        <v>#VALUE!</v>
      </c>
      <c r="D47" s="98" t="e">
        <f ca="true">+IF(AND(ISNUMBER(OFFSET('Water Data'!$D$4,0,10*ROW('Water Data'!D41))),'Data Summary'!BS47="Yes"),100-OFFSET('Water Data'!$D$4,0,10*ROW('Water Data'!D41)),NA())</f>
        <v>#N/A</v>
      </c>
      <c r="E47" s="98" t="e">
        <f ca="true">+IF(AND(ISNUMBER(OFFSET('Water Data'!$D$6,0,10*ROW('Water Data'!D41))),'Data Summary'!BT47="Yes"),OFFSET('Water Data'!$D$6,0,10*ROW('Water Data'!D41)),NA())</f>
        <v>#N/A</v>
      </c>
      <c r="F47" s="98" t="e">
        <f ca="true">+IF(AND(ISNUMBER(OFFSET('Water Data'!$D$9,0,10*ROW('Water Data'!D41))),'Data Summary'!BU47="Yes"),OFFSET('Water Data'!$D$9,0,10*ROW('Water Data'!D41)),NA())</f>
        <v>#N/A</v>
      </c>
      <c r="G47" s="98" t="e">
        <f ca="true">+IF(AND(ISNUMBER(OFFSET('Water Data'!$E$4,0,10*ROW('Water Data'!E41))),'Data Summary'!BV47="Yes"),100-OFFSET('Water Data'!$E$4,0,10*ROW('Water Data'!E41)),NA())</f>
        <v>#N/A</v>
      </c>
      <c r="H47" s="98" t="e">
        <f ca="true">+IF(AND(ISNUMBER(OFFSET('Water Data'!$E$6,0,10*ROW('Water Data'!E41))),'Data Summary'!BW47="Yes"),OFFSET('Water Data'!$E$6,0,10*ROW('Water Data'!E41)),NA())</f>
        <v>#N/A</v>
      </c>
      <c r="I47" s="98" t="e">
        <f ca="true">+IF(AND(ISNUMBER(OFFSET('Water Data'!$E$9,0,10*ROW('Water Data'!E41))),'Data Summary'!BX47="Yes"),OFFSET('Water Data'!$E$9,0,10*ROW('Water Data'!E41)),NA())</f>
        <v>#N/A</v>
      </c>
      <c r="J47" s="98" t="e">
        <f ca="true">+IF(AND(ISNUMBER(OFFSET('Water Data'!$F$4,0,10*ROW('Water Data'!F41))),'Data Summary'!BY47="Yes"),100-OFFSET('Water Data'!$F$4,0,10*ROW('Water Data'!F41)),NA())</f>
        <v>#N/A</v>
      </c>
      <c r="K47" s="98" t="e">
        <f ca="true">+IF(AND(ISNUMBER(OFFSET('Water Data'!$F$6,0,10*ROW('Water Data'!F41))),'Data Summary'!BZ47="Yes"),OFFSET('Water Data'!$F$6,0,10*ROW('Water Data'!F41)),NA())</f>
        <v>#N/A</v>
      </c>
      <c r="L47" s="98" t="e">
        <f ca="true">+IF(AND(ISNUMBER(OFFSET('Water Data'!$F$9,0,10*ROW('Water Data'!F41))),'Data Summary'!CA47="Yes"),OFFSET('Water Data'!$F$9,0,10*ROW('Water Data'!F41)),NA())</f>
        <v>#N/A</v>
      </c>
      <c r="M47" s="98" t="e">
        <f ca="true">+IF(AND(ISNUMBER(OFFSET('Water Data'!$G$4,0,10*ROW('Water Data'!G41))),'Data Summary'!CB47="Yes"),100-OFFSET('Water Data'!$G$4,0,10*ROW('Water Data'!G41)),NA())</f>
        <v>#N/A</v>
      </c>
      <c r="N47" s="98" t="e">
        <f ca="true">+IF(AND(ISNUMBER(OFFSET('Water Data'!$G$6,0,10*ROW('Water Data'!G41))),'Data Summary'!CC47="Yes"),OFFSET('Water Data'!$G$6,0,10*ROW('Water Data'!G41)),NA())</f>
        <v>#N/A</v>
      </c>
      <c r="O47" s="98" t="e">
        <f ca="true">+IF(AND(ISNUMBER(OFFSET('Water Data'!$G$9,0,10*ROW('Water Data'!G41))),'Data Summary'!CD47="Yes"),OFFSET('Water Data'!$G$9,0,10*ROW('Water Data'!G41)),NA())</f>
        <v>#N/A</v>
      </c>
      <c r="P47" s="98" t="e">
        <f ca="true">+IF(AND(ISNUMBER(OFFSET('Water Data'!$H$4,0,10*ROW('Water Data'!H41))),'Data Summary'!CE47="Yes"),100-OFFSET('Water Data'!$H$4,0,10*ROW('Water Data'!H41)),NA())</f>
        <v>#N/A</v>
      </c>
      <c r="Q47" s="98" t="e">
        <f ca="true">+IF(AND(ISNUMBER(OFFSET('Water Data'!$H$6,0,10*ROW('Water Data'!H41))),'Data Summary'!CF47="Yes"),OFFSET('Water Data'!$H$6,0,10*ROW('Water Data'!H41)),NA())</f>
        <v>#N/A</v>
      </c>
      <c r="R47" s="98" t="e">
        <f ca="true">+IF(AND(ISNUMBER(OFFSET('Water Data'!$H$9,0,10*ROW('Water Data'!H41))),'Data Summary'!CG47="Yes"),OFFSET('Water Data'!$H$9,0,10*ROW('Water Data'!H41)),NA())</f>
        <v>#N/A</v>
      </c>
      <c r="S47" s="98" t="e">
        <f ca="true">+IF(AND(ISNUMBER(OFFSET('Water Data'!$I$4,0,10*ROW('Water Data'!I41))),'Data Summary'!CH47="Yes"),100-OFFSET('Water Data'!$I$4,0,10*ROW('Water Data'!I41)),NA())</f>
        <v>#N/A</v>
      </c>
      <c r="T47" s="98" t="e">
        <f ca="true">+IF(AND(ISNUMBER(OFFSET('Water Data'!$I$6,0,10*ROW('Water Data'!I41))),'Data Summary'!CI47="Yes"),OFFSET('Water Data'!$I$6,0,10*ROW('Water Data'!I41)),NA())</f>
        <v>#N/A</v>
      </c>
      <c r="U47" s="98" t="e">
        <f ca="true">+IF(AND(ISNUMBER(OFFSET('Water Data'!$I$9,0,10*ROW('Water Data'!I41))),'Data Summary'!CJ47="Yes"),OFFSET('Water Data'!$I$9,0,10*ROW('Water Data'!I41)),NA())</f>
        <v>#N/A</v>
      </c>
      <c r="V47" s="99" t="e">
        <f ca="true">+IF(AND(ISNUMBER(OFFSET('Sanitation Data'!$D$4,0,10*ROW('Sanitation Data'!D41))),'Data Summary'!CK47="Yes"),100-OFFSET('Sanitation Data'!$D$4,0,10*ROW('Sanitation Data'!D41)),NA())</f>
        <v>#N/A</v>
      </c>
      <c r="W47" s="99" t="e">
        <f ca="true">+IF(AND(ISNUMBER(OFFSET('Sanitation Data'!$D$6,0,10*ROW('Sanitation Data'!D41))),'Data Summary'!CL47="Yes"),OFFSET('Sanitation Data'!$D$6,0,10*ROW('Sanitation Data'!D41)),NA())</f>
        <v>#N/A</v>
      </c>
      <c r="X47" s="99" t="e">
        <f ca="true">+IF(AND(ISNUMBER(OFFSET('Sanitation Data'!$D$10,0,10*ROW('Sanitation Data'!D41))),'Data Summary'!CM47="Yes"),OFFSET('Sanitation Data'!$D$10,0,10*ROW('Sanitation Data'!D41)),NA())</f>
        <v>#N/A</v>
      </c>
      <c r="Y47" s="99" t="e">
        <f ca="true">+IF(AND(ISNUMBER(OFFSET('Sanitation Data'!$D$11,0,10*ROW('Sanitation Data'!D41))),'Data Summary'!CN47="Yes"),OFFSET('Sanitation Data'!$D$11,0,10*ROW('Sanitation Data'!D41)),NA())</f>
        <v>#N/A</v>
      </c>
      <c r="Z47" s="99" t="e">
        <f ca="true">+IF(AND(ISNUMBER(OFFSET('Sanitation Data'!$D$12,0,10*ROW('Sanitation Data'!D41))),'Data Summary'!CO47="Yes"),OFFSET('Sanitation Data'!$D$12,0,10*ROW('Sanitation Data'!D41)),NA())</f>
        <v>#N/A</v>
      </c>
      <c r="AA47" s="99" t="e">
        <f ca="true">+IF(AND(ISNUMBER(OFFSET('Sanitation Data'!$E$4,0,10*ROW('Sanitation Data'!E41))),'Data Summary'!CP47="Yes"),100-OFFSET('Sanitation Data'!$E$4,0,10*ROW('Sanitation Data'!E41)),NA())</f>
        <v>#N/A</v>
      </c>
      <c r="AB47" s="99" t="e">
        <f ca="true">+IF(AND(ISNUMBER(OFFSET('Sanitation Data'!$E$6,0,10*ROW('Sanitation Data'!E41))),'Data Summary'!CQ47="Yes"),OFFSET('Sanitation Data'!$E$6,0,10*ROW('Sanitation Data'!E41)),NA())</f>
        <v>#N/A</v>
      </c>
      <c r="AC47" s="99" t="e">
        <f ca="true">+IF(AND(ISNUMBER(OFFSET('Sanitation Data'!$E$10,0,10*ROW('Sanitation Data'!E41))),'Data Summary'!CR47="Yes"),OFFSET('Sanitation Data'!$E$10,0,10*ROW('Sanitation Data'!E41)),NA())</f>
        <v>#N/A</v>
      </c>
      <c r="AD47" s="99" t="e">
        <f ca="true">+IF(AND(ISNUMBER(OFFSET('Sanitation Data'!$E$11,0,10*ROW('Sanitation Data'!E41))),'Data Summary'!CS47="Yes"),OFFSET('Sanitation Data'!$E$11,0,10*ROW('Sanitation Data'!E41)),NA())</f>
        <v>#N/A</v>
      </c>
      <c r="AE47" s="99" t="e">
        <f ca="true">+IF(AND(ISNUMBER(OFFSET('Sanitation Data'!$E$12,0,10*ROW('Sanitation Data'!E41))),'Data Summary'!CT47="Yes"),OFFSET('Sanitation Data'!$E$12,0,10*ROW('Sanitation Data'!E41)),NA())</f>
        <v>#N/A</v>
      </c>
      <c r="AF47" s="99" t="e">
        <f ca="true">+IF(AND(ISNUMBER(OFFSET('Sanitation Data'!$F$4,0,10*ROW('Sanitation Data'!F41))),'Data Summary'!CU47="Yes"),100-OFFSET('Sanitation Data'!$F$4,0,10*ROW('Sanitation Data'!F41)),NA())</f>
        <v>#N/A</v>
      </c>
      <c r="AG47" s="99" t="e">
        <f ca="true">+IF(AND(ISNUMBER(OFFSET('Sanitation Data'!$F$6,0,10*ROW('Sanitation Data'!F41))),'Data Summary'!CV47="Yes"),OFFSET('Sanitation Data'!$F$6,0,10*ROW('Sanitation Data'!F41)),NA())</f>
        <v>#N/A</v>
      </c>
      <c r="AH47" s="99" t="e">
        <f ca="true">+IF(AND(ISNUMBER(OFFSET('Sanitation Data'!$F$10,0,10*ROW('Sanitation Data'!F41))),'Data Summary'!CW47="Yes"),OFFSET('Sanitation Data'!$F$10,0,10*ROW('Sanitation Data'!F41)),NA())</f>
        <v>#N/A</v>
      </c>
      <c r="AI47" s="99" t="e">
        <f ca="true">+IF(AND(ISNUMBER(OFFSET('Sanitation Data'!$F$11,0,10*ROW('Sanitation Data'!F41))),'Data Summary'!CX47="Yes"),OFFSET('Sanitation Data'!$F$11,0,10*ROW('Sanitation Data'!F41)),NA())</f>
        <v>#N/A</v>
      </c>
      <c r="AJ47" s="99" t="e">
        <f ca="true">+IF(AND(ISNUMBER(OFFSET('Sanitation Data'!$F$12,0,10*ROW('Sanitation Data'!F41))),'Data Summary'!CY47="Yes"),OFFSET('Sanitation Data'!$F$12,0,10*ROW('Sanitation Data'!F41)),NA())</f>
        <v>#N/A</v>
      </c>
      <c r="AK47" s="99" t="e">
        <f ca="true">+IF(AND(ISNUMBER(OFFSET('Sanitation Data'!$G$4,0,10*ROW('Sanitation Data'!G41))),'Data Summary'!CZ47="Yes"),100-OFFSET('Sanitation Data'!$G$4,0,10*ROW('Sanitation Data'!G41)),NA())</f>
        <v>#N/A</v>
      </c>
      <c r="AL47" s="99" t="e">
        <f ca="true">+IF(AND(ISNUMBER(OFFSET('Sanitation Data'!$G$6,0,10*ROW('Sanitation Data'!G41))),'Data Summary'!DA47="Yes"),OFFSET('Sanitation Data'!$G$6,0,10*ROW('Sanitation Data'!G41)),NA())</f>
        <v>#N/A</v>
      </c>
      <c r="AM47" s="99" t="e">
        <f ca="true">+IF(AND(ISNUMBER(OFFSET('Sanitation Data'!$G$10,0,10*ROW('Sanitation Data'!G41))),'Data Summary'!DB47="Yes"),OFFSET('Sanitation Data'!$G$10,0,10*ROW('Sanitation Data'!G41)),NA())</f>
        <v>#N/A</v>
      </c>
      <c r="AN47" s="99" t="e">
        <f ca="true">+IF(AND(ISNUMBER(OFFSET('Sanitation Data'!$G$11,0,10*ROW('Sanitation Data'!G41))),'Data Summary'!DC47="Yes"),OFFSET('Sanitation Data'!$G$11,0,10*ROW('Sanitation Data'!G41)),NA())</f>
        <v>#N/A</v>
      </c>
      <c r="AO47" s="99" t="e">
        <f ca="true">+IF(AND(ISNUMBER(OFFSET('Sanitation Data'!$G$12,0,10*ROW('Sanitation Data'!G41))),'Data Summary'!DD47="Yes"),OFFSET('Sanitation Data'!$G$12,0,10*ROW('Sanitation Data'!G41)),NA())</f>
        <v>#N/A</v>
      </c>
      <c r="AP47" s="99" t="e">
        <f ca="true">+IF(AND(ISNUMBER(OFFSET('Sanitation Data'!$H$4,0,10*ROW('Sanitation Data'!H41))),'Data Summary'!DE47="Yes"),100-OFFSET('Sanitation Data'!$H$4,0,10*ROW('Sanitation Data'!H41)),NA())</f>
        <v>#N/A</v>
      </c>
      <c r="AQ47" s="99" t="e">
        <f ca="true">+IF(AND(ISNUMBER(OFFSET('Sanitation Data'!$H$6,0,10*ROW('Sanitation Data'!H41))),'Data Summary'!DF47="Yes"),OFFSET('Sanitation Data'!$H$6,0,10*ROW('Sanitation Data'!H41)),NA())</f>
        <v>#N/A</v>
      </c>
      <c r="AR47" s="99" t="e">
        <f ca="true">+IF(AND(ISNUMBER(OFFSET('Sanitation Data'!$H$10,0,10*ROW('Sanitation Data'!H41))),'Data Summary'!DG47="Yes"),OFFSET('Sanitation Data'!$H$10,0,10*ROW('Sanitation Data'!H41)),NA())</f>
        <v>#N/A</v>
      </c>
      <c r="AS47" s="99" t="e">
        <f ca="true">+IF(AND(ISNUMBER(OFFSET('Sanitation Data'!$H$11,0,10*ROW('Sanitation Data'!H41))),'Data Summary'!DH47="Yes"),OFFSET('Sanitation Data'!$H$11,0,10*ROW('Sanitation Data'!H41)),NA())</f>
        <v>#N/A</v>
      </c>
      <c r="AT47" s="99" t="e">
        <f ca="true">+IF(AND(ISNUMBER(OFFSET('Sanitation Data'!$H$12,0,10*ROW('Sanitation Data'!H41))),'Data Summary'!DI47="Yes"),OFFSET('Sanitation Data'!$H$12,0,10*ROW('Sanitation Data'!H41)),NA())</f>
        <v>#N/A</v>
      </c>
      <c r="AU47" s="99" t="e">
        <f ca="true">+IF(AND(ISNUMBER(OFFSET('Sanitation Data'!$I$4,0,10*ROW('Sanitation Data'!I41))),'Data Summary'!DJ47="Yes"),100-OFFSET('Sanitation Data'!$I$4,0,10*ROW('Sanitation Data'!I41)),NA())</f>
        <v>#N/A</v>
      </c>
      <c r="AV47" s="99" t="e">
        <f ca="true">+IF(AND(ISNUMBER(OFFSET('Sanitation Data'!$I$6,0,10*ROW('Sanitation Data'!I41))),'Data Summary'!DK47="Yes"),OFFSET('Sanitation Data'!$I$6,0,10*ROW('Sanitation Data'!I41)),NA())</f>
        <v>#N/A</v>
      </c>
      <c r="AW47" s="99" t="e">
        <f ca="true">+IF(AND(ISNUMBER(OFFSET('Sanitation Data'!$I$10,0,10*ROW('Sanitation Data'!I41))),'Data Summary'!DL47="Yes"),OFFSET('Sanitation Data'!$I$10,0,10*ROW('Sanitation Data'!I41)),NA())</f>
        <v>#N/A</v>
      </c>
      <c r="AX47" s="99" t="e">
        <f ca="true">+IF(AND(ISNUMBER(OFFSET('Sanitation Data'!$I$11,0,10*ROW('Sanitation Data'!I41))),'Data Summary'!DM47="Yes"),OFFSET('Sanitation Data'!$I$11,0,10*ROW('Sanitation Data'!I41)),NA())</f>
        <v>#N/A</v>
      </c>
      <c r="AY47" s="99" t="e">
        <f ca="true">+IF(AND(ISNUMBER(OFFSET('Sanitation Data'!$I$12,0,10*ROW('Sanitation Data'!I41))),'Data Summary'!DN47="Yes"),OFFSET('Sanitation Data'!$I$12,0,10*ROW('Sanitation Data'!I41)),NA())</f>
        <v>#N/A</v>
      </c>
      <c r="AZ47" s="100" t="e">
        <f ca="true">+IF(AND(ISNUMBER(OFFSET('Hygiene Data'!$D$5,0,10*ROW('Hygiene Data'!D41))),'Data Summary'!DO47="Yes"),OFFSET('Hygiene Data'!$D$5,0,10*ROW('Hygiene Data'!D41)),NA())</f>
        <v>#N/A</v>
      </c>
      <c r="BA47" s="100" t="e">
        <f ca="true">+IF(AND(ISNUMBER(OFFSET('Hygiene Data'!$D$7,0,10*ROW('Hygiene Data'!D41))),'Data Summary'!DP47="Yes"),OFFSET('Hygiene Data'!$D$7,0,10*ROW('Hygiene Data'!D41)),NA())</f>
        <v>#N/A</v>
      </c>
      <c r="BB47" s="100" t="e">
        <f ca="true">+IF(AND(ISNUMBER(OFFSET('Hygiene Data'!$D$9,0,10*ROW('Hygiene Data'!D41))),'Data Summary'!DQ47="Yes"),OFFSET('Hygiene Data'!$D$9,0,10*ROW('Hygiene Data'!D41)),NA())</f>
        <v>#N/A</v>
      </c>
      <c r="BC47" s="100" t="e">
        <f ca="true">+IF(AND(ISNUMBER(OFFSET('Hygiene Data'!$E$5,0,10*ROW('Hygiene Data'!E41))),'Data Summary'!DR47="Yes"),OFFSET('Hygiene Data'!$E$5,0,10*ROW('Hygiene Data'!E41)),NA())</f>
        <v>#N/A</v>
      </c>
      <c r="BD47" s="100" t="e">
        <f ca="true">+IF(AND(ISNUMBER(OFFSET('Hygiene Data'!$E$7,0,10*ROW('Hygiene Data'!E41))),'Data Summary'!DS47="Yes"),OFFSET('Hygiene Data'!$E$7,0,10*ROW('Hygiene Data'!E41)),NA())</f>
        <v>#N/A</v>
      </c>
      <c r="BE47" s="100" t="e">
        <f ca="true">+IF(AND(ISNUMBER(OFFSET('Hygiene Data'!$E$9,0,10*ROW('Hygiene Data'!E41))),'Data Summary'!DT47="Yes"),OFFSET('Hygiene Data'!$E$9,0,10*ROW('Hygiene Data'!E41)),NA())</f>
        <v>#N/A</v>
      </c>
      <c r="BF47" s="100" t="e">
        <f ca="true">+IF(AND(ISNUMBER(OFFSET('Hygiene Data'!$F$5,0,10*ROW('Hygiene Data'!F41))),'Data Summary'!DU47="Yes"),OFFSET('Hygiene Data'!$F$5,0,10*ROW('Hygiene Data'!F41)),NA())</f>
        <v>#N/A</v>
      </c>
      <c r="BG47" s="100" t="e">
        <f ca="true">+IF(AND(ISNUMBER(OFFSET('Hygiene Data'!$F$7,0,10*ROW('Hygiene Data'!F41))),'Data Summary'!DV47="Yes"),OFFSET('Hygiene Data'!$F$7,0,10*ROW('Hygiene Data'!F41)),NA())</f>
        <v>#N/A</v>
      </c>
      <c r="BH47" s="100" t="e">
        <f ca="true">+IF(AND(ISNUMBER(OFFSET('Hygiene Data'!$F$9,0,10*ROW('Hygiene Data'!F41))),'Data Summary'!DW47="Yes"),OFFSET('Hygiene Data'!$F$9,0,10*ROW('Hygiene Data'!F41)),NA())</f>
        <v>#N/A</v>
      </c>
      <c r="BI47" s="100" t="e">
        <f ca="true">+IF(AND(ISNUMBER(OFFSET('Hygiene Data'!$G$5,0,10*ROW('Hygiene Data'!G41))),'Data Summary'!DX47="Yes"),OFFSET('Hygiene Data'!$G$5,0,10*ROW('Hygiene Data'!G41)),NA())</f>
        <v>#N/A</v>
      </c>
      <c r="BJ47" s="100" t="e">
        <f ca="true">+IF(AND(ISNUMBER(OFFSET('Hygiene Data'!$G$7,0,10*ROW('Hygiene Data'!G41))),'Data Summary'!DY47="Yes"),OFFSET('Hygiene Data'!$G$7,0,10*ROW('Hygiene Data'!G41)),NA())</f>
        <v>#N/A</v>
      </c>
      <c r="BK47" s="100" t="e">
        <f ca="true">+IF(AND(ISNUMBER(OFFSET('Hygiene Data'!$G$9,0,10*ROW('Hygiene Data'!G41))),'Data Summary'!DZ47="Yes"),OFFSET('Hygiene Data'!$G$9,0,10*ROW('Hygiene Data'!G41)),NA())</f>
        <v>#N/A</v>
      </c>
      <c r="BL47" s="100" t="e">
        <f ca="true">+IF(AND(ISNUMBER(OFFSET('Hygiene Data'!$H$5,0,10*ROW('Hygiene Data'!H41))),'Data Summary'!EA47="Yes"),OFFSET('Hygiene Data'!$H$5,0,10*ROW('Hygiene Data'!H41)),NA())</f>
        <v>#N/A</v>
      </c>
      <c r="BM47" s="100" t="e">
        <f ca="true">+IF(AND(ISNUMBER(OFFSET('Hygiene Data'!$H$7,0,10*ROW('Hygiene Data'!H41))),'Data Summary'!EB47="Yes"),OFFSET('Hygiene Data'!$H$7,0,10*ROW('Hygiene Data'!H41)),NA())</f>
        <v>#N/A</v>
      </c>
      <c r="BN47" s="100" t="e">
        <f ca="true">+IF(AND(ISNUMBER(OFFSET('Hygiene Data'!$H$9,0,10*ROW('Hygiene Data'!H41))),'Data Summary'!EC47="Yes"),OFFSET('Hygiene Data'!$H$9,0,10*ROW('Hygiene Data'!H41)),NA())</f>
        <v>#N/A</v>
      </c>
      <c r="BO47" s="100" t="e">
        <f ca="true">+IF(AND(ISNUMBER(OFFSET('Hygiene Data'!$I$5,0,10*ROW('Hygiene Data'!I41))),'Data Summary'!ED47="Yes"),OFFSET('Hygiene Data'!$I$5,0,10*ROW('Hygiene Data'!I41)),NA())</f>
        <v>#N/A</v>
      </c>
      <c r="BP47" s="100" t="e">
        <f ca="true">+IF(AND(ISNUMBER(OFFSET('Hygiene Data'!$I$7,0,10*ROW('Hygiene Data'!I41))),'Data Summary'!EE47="Yes"),OFFSET('Hygiene Data'!$I$7,0,10*ROW('Hygiene Data'!I41)),NA())</f>
        <v>#N/A</v>
      </c>
      <c r="BQ47" s="100" t="e">
        <f ca="true">+IF(AND(ISNUMBER(OFFSET('Hygiene Data'!$I$9,0,10*ROW('Hygiene Data'!I41))),'Data Summary'!EF47="Yes"),OFFSET('Hygiene Data'!$I$9,0,10*ROW('Hygiene Data'!I41)),NA())</f>
        <v>#N/A</v>
      </c>
    </row>
    <row xmlns:x14ac="http://schemas.microsoft.com/office/spreadsheetml/2009/9/ac" r="48" x14ac:dyDescent="0.2">
      <c r="A48" s="332" t="e">
        <f ca="true">+RIGHT('Data Summary'!A48,LEN('Data Summary'!A48)-9)</f>
        <v>#VALUE!</v>
      </c>
      <c r="B48" s="38" t="str">
        <f ca="true">+IF(ISTEXT('Data Summary'!B48),'Data Summary'!B48,"")</f>
        <v/>
      </c>
      <c r="C48" s="331" t="e">
        <f ca="true">+VALUE('Data Summary'!C48)</f>
        <v>#VALUE!</v>
      </c>
      <c r="D48" s="98" t="e">
        <f ca="true">+IF(AND(ISNUMBER(OFFSET('Water Data'!$D$4,0,10*ROW('Water Data'!D42))),'Data Summary'!BS48="Yes"),100-OFFSET('Water Data'!$D$4,0,10*ROW('Water Data'!D42)),NA())</f>
        <v>#N/A</v>
      </c>
      <c r="E48" s="98" t="e">
        <f ca="true">+IF(AND(ISNUMBER(OFFSET('Water Data'!$D$6,0,10*ROW('Water Data'!D42))),'Data Summary'!BT48="Yes"),OFFSET('Water Data'!$D$6,0,10*ROW('Water Data'!D42)),NA())</f>
        <v>#N/A</v>
      </c>
      <c r="F48" s="98" t="e">
        <f ca="true">+IF(AND(ISNUMBER(OFFSET('Water Data'!$D$9,0,10*ROW('Water Data'!D42))),'Data Summary'!BU48="Yes"),OFFSET('Water Data'!$D$9,0,10*ROW('Water Data'!D42)),NA())</f>
        <v>#N/A</v>
      </c>
      <c r="G48" s="98" t="e">
        <f ca="true">+IF(AND(ISNUMBER(OFFSET('Water Data'!$E$4,0,10*ROW('Water Data'!E42))),'Data Summary'!BV48="Yes"),100-OFFSET('Water Data'!$E$4,0,10*ROW('Water Data'!E42)),NA())</f>
        <v>#N/A</v>
      </c>
      <c r="H48" s="98" t="e">
        <f ca="true">+IF(AND(ISNUMBER(OFFSET('Water Data'!$E$6,0,10*ROW('Water Data'!E42))),'Data Summary'!BW48="Yes"),OFFSET('Water Data'!$E$6,0,10*ROW('Water Data'!E42)),NA())</f>
        <v>#N/A</v>
      </c>
      <c r="I48" s="98" t="e">
        <f ca="true">+IF(AND(ISNUMBER(OFFSET('Water Data'!$E$9,0,10*ROW('Water Data'!E42))),'Data Summary'!BX48="Yes"),OFFSET('Water Data'!$E$9,0,10*ROW('Water Data'!E42)),NA())</f>
        <v>#N/A</v>
      </c>
      <c r="J48" s="98" t="e">
        <f ca="true">+IF(AND(ISNUMBER(OFFSET('Water Data'!$F$4,0,10*ROW('Water Data'!F42))),'Data Summary'!BY48="Yes"),100-OFFSET('Water Data'!$F$4,0,10*ROW('Water Data'!F42)),NA())</f>
        <v>#N/A</v>
      </c>
      <c r="K48" s="98" t="e">
        <f ca="true">+IF(AND(ISNUMBER(OFFSET('Water Data'!$F$6,0,10*ROW('Water Data'!F42))),'Data Summary'!BZ48="Yes"),OFFSET('Water Data'!$F$6,0,10*ROW('Water Data'!F42)),NA())</f>
        <v>#N/A</v>
      </c>
      <c r="L48" s="98" t="e">
        <f ca="true">+IF(AND(ISNUMBER(OFFSET('Water Data'!$F$9,0,10*ROW('Water Data'!F42))),'Data Summary'!CA48="Yes"),OFFSET('Water Data'!$F$9,0,10*ROW('Water Data'!F42)),NA())</f>
        <v>#N/A</v>
      </c>
      <c r="M48" s="98" t="e">
        <f ca="true">+IF(AND(ISNUMBER(OFFSET('Water Data'!$G$4,0,10*ROW('Water Data'!G42))),'Data Summary'!CB48="Yes"),100-OFFSET('Water Data'!$G$4,0,10*ROW('Water Data'!G42)),NA())</f>
        <v>#N/A</v>
      </c>
      <c r="N48" s="98" t="e">
        <f ca="true">+IF(AND(ISNUMBER(OFFSET('Water Data'!$G$6,0,10*ROW('Water Data'!G42))),'Data Summary'!CC48="Yes"),OFFSET('Water Data'!$G$6,0,10*ROW('Water Data'!G42)),NA())</f>
        <v>#N/A</v>
      </c>
      <c r="O48" s="98" t="e">
        <f ca="true">+IF(AND(ISNUMBER(OFFSET('Water Data'!$G$9,0,10*ROW('Water Data'!G42))),'Data Summary'!CD48="Yes"),OFFSET('Water Data'!$G$9,0,10*ROW('Water Data'!G42)),NA())</f>
        <v>#N/A</v>
      </c>
      <c r="P48" s="98" t="e">
        <f ca="true">+IF(AND(ISNUMBER(OFFSET('Water Data'!$H$4,0,10*ROW('Water Data'!H42))),'Data Summary'!CE48="Yes"),100-OFFSET('Water Data'!$H$4,0,10*ROW('Water Data'!H42)),NA())</f>
        <v>#N/A</v>
      </c>
      <c r="Q48" s="98" t="e">
        <f ca="true">+IF(AND(ISNUMBER(OFFSET('Water Data'!$H$6,0,10*ROW('Water Data'!H42))),'Data Summary'!CF48="Yes"),OFFSET('Water Data'!$H$6,0,10*ROW('Water Data'!H42)),NA())</f>
        <v>#N/A</v>
      </c>
      <c r="R48" s="98" t="e">
        <f ca="true">+IF(AND(ISNUMBER(OFFSET('Water Data'!$H$9,0,10*ROW('Water Data'!H42))),'Data Summary'!CG48="Yes"),OFFSET('Water Data'!$H$9,0,10*ROW('Water Data'!H42)),NA())</f>
        <v>#N/A</v>
      </c>
      <c r="S48" s="98" t="e">
        <f ca="true">+IF(AND(ISNUMBER(OFFSET('Water Data'!$I$4,0,10*ROW('Water Data'!I42))),'Data Summary'!CH48="Yes"),100-OFFSET('Water Data'!$I$4,0,10*ROW('Water Data'!I42)),NA())</f>
        <v>#N/A</v>
      </c>
      <c r="T48" s="98" t="e">
        <f ca="true">+IF(AND(ISNUMBER(OFFSET('Water Data'!$I$6,0,10*ROW('Water Data'!I42))),'Data Summary'!CI48="Yes"),OFFSET('Water Data'!$I$6,0,10*ROW('Water Data'!I42)),NA())</f>
        <v>#N/A</v>
      </c>
      <c r="U48" s="98" t="e">
        <f ca="true">+IF(AND(ISNUMBER(OFFSET('Water Data'!$I$9,0,10*ROW('Water Data'!I42))),'Data Summary'!CJ48="Yes"),OFFSET('Water Data'!$I$9,0,10*ROW('Water Data'!I42)),NA())</f>
        <v>#N/A</v>
      </c>
      <c r="V48" s="99" t="e">
        <f ca="true">+IF(AND(ISNUMBER(OFFSET('Sanitation Data'!$D$4,0,10*ROW('Sanitation Data'!D42))),'Data Summary'!CK48="Yes"),100-OFFSET('Sanitation Data'!$D$4,0,10*ROW('Sanitation Data'!D42)),NA())</f>
        <v>#N/A</v>
      </c>
      <c r="W48" s="99" t="e">
        <f ca="true">+IF(AND(ISNUMBER(OFFSET('Sanitation Data'!$D$6,0,10*ROW('Sanitation Data'!D42))),'Data Summary'!CL48="Yes"),OFFSET('Sanitation Data'!$D$6,0,10*ROW('Sanitation Data'!D42)),NA())</f>
        <v>#N/A</v>
      </c>
      <c r="X48" s="99" t="e">
        <f ca="true">+IF(AND(ISNUMBER(OFFSET('Sanitation Data'!$D$10,0,10*ROW('Sanitation Data'!D42))),'Data Summary'!CM48="Yes"),OFFSET('Sanitation Data'!$D$10,0,10*ROW('Sanitation Data'!D42)),NA())</f>
        <v>#N/A</v>
      </c>
      <c r="Y48" s="99" t="e">
        <f ca="true">+IF(AND(ISNUMBER(OFFSET('Sanitation Data'!$D$11,0,10*ROW('Sanitation Data'!D42))),'Data Summary'!CN48="Yes"),OFFSET('Sanitation Data'!$D$11,0,10*ROW('Sanitation Data'!D42)),NA())</f>
        <v>#N/A</v>
      </c>
      <c r="Z48" s="99" t="e">
        <f ca="true">+IF(AND(ISNUMBER(OFFSET('Sanitation Data'!$D$12,0,10*ROW('Sanitation Data'!D42))),'Data Summary'!CO48="Yes"),OFFSET('Sanitation Data'!$D$12,0,10*ROW('Sanitation Data'!D42)),NA())</f>
        <v>#N/A</v>
      </c>
      <c r="AA48" s="99" t="e">
        <f ca="true">+IF(AND(ISNUMBER(OFFSET('Sanitation Data'!$E$4,0,10*ROW('Sanitation Data'!E42))),'Data Summary'!CP48="Yes"),100-OFFSET('Sanitation Data'!$E$4,0,10*ROW('Sanitation Data'!E42)),NA())</f>
        <v>#N/A</v>
      </c>
      <c r="AB48" s="99" t="e">
        <f ca="true">+IF(AND(ISNUMBER(OFFSET('Sanitation Data'!$E$6,0,10*ROW('Sanitation Data'!E42))),'Data Summary'!CQ48="Yes"),OFFSET('Sanitation Data'!$E$6,0,10*ROW('Sanitation Data'!E42)),NA())</f>
        <v>#N/A</v>
      </c>
      <c r="AC48" s="99" t="e">
        <f ca="true">+IF(AND(ISNUMBER(OFFSET('Sanitation Data'!$E$10,0,10*ROW('Sanitation Data'!E42))),'Data Summary'!CR48="Yes"),OFFSET('Sanitation Data'!$E$10,0,10*ROW('Sanitation Data'!E42)),NA())</f>
        <v>#N/A</v>
      </c>
      <c r="AD48" s="99" t="e">
        <f ca="true">+IF(AND(ISNUMBER(OFFSET('Sanitation Data'!$E$11,0,10*ROW('Sanitation Data'!E42))),'Data Summary'!CS48="Yes"),OFFSET('Sanitation Data'!$E$11,0,10*ROW('Sanitation Data'!E42)),NA())</f>
        <v>#N/A</v>
      </c>
      <c r="AE48" s="99" t="e">
        <f ca="true">+IF(AND(ISNUMBER(OFFSET('Sanitation Data'!$E$12,0,10*ROW('Sanitation Data'!E42))),'Data Summary'!CT48="Yes"),OFFSET('Sanitation Data'!$E$12,0,10*ROW('Sanitation Data'!E42)),NA())</f>
        <v>#N/A</v>
      </c>
      <c r="AF48" s="99" t="e">
        <f ca="true">+IF(AND(ISNUMBER(OFFSET('Sanitation Data'!$F$4,0,10*ROW('Sanitation Data'!F42))),'Data Summary'!CU48="Yes"),100-OFFSET('Sanitation Data'!$F$4,0,10*ROW('Sanitation Data'!F42)),NA())</f>
        <v>#N/A</v>
      </c>
      <c r="AG48" s="99" t="e">
        <f ca="true">+IF(AND(ISNUMBER(OFFSET('Sanitation Data'!$F$6,0,10*ROW('Sanitation Data'!F42))),'Data Summary'!CV48="Yes"),OFFSET('Sanitation Data'!$F$6,0,10*ROW('Sanitation Data'!F42)),NA())</f>
        <v>#N/A</v>
      </c>
      <c r="AH48" s="99" t="e">
        <f ca="true">+IF(AND(ISNUMBER(OFFSET('Sanitation Data'!$F$10,0,10*ROW('Sanitation Data'!F42))),'Data Summary'!CW48="Yes"),OFFSET('Sanitation Data'!$F$10,0,10*ROW('Sanitation Data'!F42)),NA())</f>
        <v>#N/A</v>
      </c>
      <c r="AI48" s="99" t="e">
        <f ca="true">+IF(AND(ISNUMBER(OFFSET('Sanitation Data'!$F$11,0,10*ROW('Sanitation Data'!F42))),'Data Summary'!CX48="Yes"),OFFSET('Sanitation Data'!$F$11,0,10*ROW('Sanitation Data'!F42)),NA())</f>
        <v>#N/A</v>
      </c>
      <c r="AJ48" s="99" t="e">
        <f ca="true">+IF(AND(ISNUMBER(OFFSET('Sanitation Data'!$F$12,0,10*ROW('Sanitation Data'!F42))),'Data Summary'!CY48="Yes"),OFFSET('Sanitation Data'!$F$12,0,10*ROW('Sanitation Data'!F42)),NA())</f>
        <v>#N/A</v>
      </c>
      <c r="AK48" s="99" t="e">
        <f ca="true">+IF(AND(ISNUMBER(OFFSET('Sanitation Data'!$G$4,0,10*ROW('Sanitation Data'!G42))),'Data Summary'!CZ48="Yes"),100-OFFSET('Sanitation Data'!$G$4,0,10*ROW('Sanitation Data'!G42)),NA())</f>
        <v>#N/A</v>
      </c>
      <c r="AL48" s="99" t="e">
        <f ca="true">+IF(AND(ISNUMBER(OFFSET('Sanitation Data'!$G$6,0,10*ROW('Sanitation Data'!G42))),'Data Summary'!DA48="Yes"),OFFSET('Sanitation Data'!$G$6,0,10*ROW('Sanitation Data'!G42)),NA())</f>
        <v>#N/A</v>
      </c>
      <c r="AM48" s="99" t="e">
        <f ca="true">+IF(AND(ISNUMBER(OFFSET('Sanitation Data'!$G$10,0,10*ROW('Sanitation Data'!G42))),'Data Summary'!DB48="Yes"),OFFSET('Sanitation Data'!$G$10,0,10*ROW('Sanitation Data'!G42)),NA())</f>
        <v>#N/A</v>
      </c>
      <c r="AN48" s="99" t="e">
        <f ca="true">+IF(AND(ISNUMBER(OFFSET('Sanitation Data'!$G$11,0,10*ROW('Sanitation Data'!G42))),'Data Summary'!DC48="Yes"),OFFSET('Sanitation Data'!$G$11,0,10*ROW('Sanitation Data'!G42)),NA())</f>
        <v>#N/A</v>
      </c>
      <c r="AO48" s="99" t="e">
        <f ca="true">+IF(AND(ISNUMBER(OFFSET('Sanitation Data'!$G$12,0,10*ROW('Sanitation Data'!G42))),'Data Summary'!DD48="Yes"),OFFSET('Sanitation Data'!$G$12,0,10*ROW('Sanitation Data'!G42)),NA())</f>
        <v>#N/A</v>
      </c>
      <c r="AP48" s="99" t="e">
        <f ca="true">+IF(AND(ISNUMBER(OFFSET('Sanitation Data'!$H$4,0,10*ROW('Sanitation Data'!H42))),'Data Summary'!DE48="Yes"),100-OFFSET('Sanitation Data'!$H$4,0,10*ROW('Sanitation Data'!H42)),NA())</f>
        <v>#N/A</v>
      </c>
      <c r="AQ48" s="99" t="e">
        <f ca="true">+IF(AND(ISNUMBER(OFFSET('Sanitation Data'!$H$6,0,10*ROW('Sanitation Data'!H42))),'Data Summary'!DF48="Yes"),OFFSET('Sanitation Data'!$H$6,0,10*ROW('Sanitation Data'!H42)),NA())</f>
        <v>#N/A</v>
      </c>
      <c r="AR48" s="99" t="e">
        <f ca="true">+IF(AND(ISNUMBER(OFFSET('Sanitation Data'!$H$10,0,10*ROW('Sanitation Data'!H42))),'Data Summary'!DG48="Yes"),OFFSET('Sanitation Data'!$H$10,0,10*ROW('Sanitation Data'!H42)),NA())</f>
        <v>#N/A</v>
      </c>
      <c r="AS48" s="99" t="e">
        <f ca="true">+IF(AND(ISNUMBER(OFFSET('Sanitation Data'!$H$11,0,10*ROW('Sanitation Data'!H42))),'Data Summary'!DH48="Yes"),OFFSET('Sanitation Data'!$H$11,0,10*ROW('Sanitation Data'!H42)),NA())</f>
        <v>#N/A</v>
      </c>
      <c r="AT48" s="99" t="e">
        <f ca="true">+IF(AND(ISNUMBER(OFFSET('Sanitation Data'!$H$12,0,10*ROW('Sanitation Data'!H42))),'Data Summary'!DI48="Yes"),OFFSET('Sanitation Data'!$H$12,0,10*ROW('Sanitation Data'!H42)),NA())</f>
        <v>#N/A</v>
      </c>
      <c r="AU48" s="99" t="e">
        <f ca="true">+IF(AND(ISNUMBER(OFFSET('Sanitation Data'!$I$4,0,10*ROW('Sanitation Data'!I42))),'Data Summary'!DJ48="Yes"),100-OFFSET('Sanitation Data'!$I$4,0,10*ROW('Sanitation Data'!I42)),NA())</f>
        <v>#N/A</v>
      </c>
      <c r="AV48" s="99" t="e">
        <f ca="true">+IF(AND(ISNUMBER(OFFSET('Sanitation Data'!$I$6,0,10*ROW('Sanitation Data'!I42))),'Data Summary'!DK48="Yes"),OFFSET('Sanitation Data'!$I$6,0,10*ROW('Sanitation Data'!I42)),NA())</f>
        <v>#N/A</v>
      </c>
      <c r="AW48" s="99" t="e">
        <f ca="true">+IF(AND(ISNUMBER(OFFSET('Sanitation Data'!$I$10,0,10*ROW('Sanitation Data'!I42))),'Data Summary'!DL48="Yes"),OFFSET('Sanitation Data'!$I$10,0,10*ROW('Sanitation Data'!I42)),NA())</f>
        <v>#N/A</v>
      </c>
      <c r="AX48" s="99" t="e">
        <f ca="true">+IF(AND(ISNUMBER(OFFSET('Sanitation Data'!$I$11,0,10*ROW('Sanitation Data'!I42))),'Data Summary'!DM48="Yes"),OFFSET('Sanitation Data'!$I$11,0,10*ROW('Sanitation Data'!I42)),NA())</f>
        <v>#N/A</v>
      </c>
      <c r="AY48" s="99" t="e">
        <f ca="true">+IF(AND(ISNUMBER(OFFSET('Sanitation Data'!$I$12,0,10*ROW('Sanitation Data'!I42))),'Data Summary'!DN48="Yes"),OFFSET('Sanitation Data'!$I$12,0,10*ROW('Sanitation Data'!I42)),NA())</f>
        <v>#N/A</v>
      </c>
      <c r="AZ48" s="100" t="e">
        <f ca="true">+IF(AND(ISNUMBER(OFFSET('Hygiene Data'!$D$5,0,10*ROW('Hygiene Data'!D42))),'Data Summary'!DO48="Yes"),OFFSET('Hygiene Data'!$D$5,0,10*ROW('Hygiene Data'!D42)),NA())</f>
        <v>#N/A</v>
      </c>
      <c r="BA48" s="100" t="e">
        <f ca="true">+IF(AND(ISNUMBER(OFFSET('Hygiene Data'!$D$7,0,10*ROW('Hygiene Data'!D42))),'Data Summary'!DP48="Yes"),OFFSET('Hygiene Data'!$D$7,0,10*ROW('Hygiene Data'!D42)),NA())</f>
        <v>#N/A</v>
      </c>
      <c r="BB48" s="100" t="e">
        <f ca="true">+IF(AND(ISNUMBER(OFFSET('Hygiene Data'!$D$9,0,10*ROW('Hygiene Data'!D42))),'Data Summary'!DQ48="Yes"),OFFSET('Hygiene Data'!$D$9,0,10*ROW('Hygiene Data'!D42)),NA())</f>
        <v>#N/A</v>
      </c>
      <c r="BC48" s="100" t="e">
        <f ca="true">+IF(AND(ISNUMBER(OFFSET('Hygiene Data'!$E$5,0,10*ROW('Hygiene Data'!E42))),'Data Summary'!DR48="Yes"),OFFSET('Hygiene Data'!$E$5,0,10*ROW('Hygiene Data'!E42)),NA())</f>
        <v>#N/A</v>
      </c>
      <c r="BD48" s="100" t="e">
        <f ca="true">+IF(AND(ISNUMBER(OFFSET('Hygiene Data'!$E$7,0,10*ROW('Hygiene Data'!E42))),'Data Summary'!DS48="Yes"),OFFSET('Hygiene Data'!$E$7,0,10*ROW('Hygiene Data'!E42)),NA())</f>
        <v>#N/A</v>
      </c>
      <c r="BE48" s="100" t="e">
        <f ca="true">+IF(AND(ISNUMBER(OFFSET('Hygiene Data'!$E$9,0,10*ROW('Hygiene Data'!E42))),'Data Summary'!DT48="Yes"),OFFSET('Hygiene Data'!$E$9,0,10*ROW('Hygiene Data'!E42)),NA())</f>
        <v>#N/A</v>
      </c>
      <c r="BF48" s="100" t="e">
        <f ca="true">+IF(AND(ISNUMBER(OFFSET('Hygiene Data'!$F$5,0,10*ROW('Hygiene Data'!F42))),'Data Summary'!DU48="Yes"),OFFSET('Hygiene Data'!$F$5,0,10*ROW('Hygiene Data'!F42)),NA())</f>
        <v>#N/A</v>
      </c>
      <c r="BG48" s="100" t="e">
        <f ca="true">+IF(AND(ISNUMBER(OFFSET('Hygiene Data'!$F$7,0,10*ROW('Hygiene Data'!F42))),'Data Summary'!DV48="Yes"),OFFSET('Hygiene Data'!$F$7,0,10*ROW('Hygiene Data'!F42)),NA())</f>
        <v>#N/A</v>
      </c>
      <c r="BH48" s="100" t="e">
        <f ca="true">+IF(AND(ISNUMBER(OFFSET('Hygiene Data'!$F$9,0,10*ROW('Hygiene Data'!F42))),'Data Summary'!DW48="Yes"),OFFSET('Hygiene Data'!$F$9,0,10*ROW('Hygiene Data'!F42)),NA())</f>
        <v>#N/A</v>
      </c>
      <c r="BI48" s="100" t="e">
        <f ca="true">+IF(AND(ISNUMBER(OFFSET('Hygiene Data'!$G$5,0,10*ROW('Hygiene Data'!G42))),'Data Summary'!DX48="Yes"),OFFSET('Hygiene Data'!$G$5,0,10*ROW('Hygiene Data'!G42)),NA())</f>
        <v>#N/A</v>
      </c>
      <c r="BJ48" s="100" t="e">
        <f ca="true">+IF(AND(ISNUMBER(OFFSET('Hygiene Data'!$G$7,0,10*ROW('Hygiene Data'!G42))),'Data Summary'!DY48="Yes"),OFFSET('Hygiene Data'!$G$7,0,10*ROW('Hygiene Data'!G42)),NA())</f>
        <v>#N/A</v>
      </c>
      <c r="BK48" s="100" t="e">
        <f ca="true">+IF(AND(ISNUMBER(OFFSET('Hygiene Data'!$G$9,0,10*ROW('Hygiene Data'!G42))),'Data Summary'!DZ48="Yes"),OFFSET('Hygiene Data'!$G$9,0,10*ROW('Hygiene Data'!G42)),NA())</f>
        <v>#N/A</v>
      </c>
      <c r="BL48" s="100" t="e">
        <f ca="true">+IF(AND(ISNUMBER(OFFSET('Hygiene Data'!$H$5,0,10*ROW('Hygiene Data'!H42))),'Data Summary'!EA48="Yes"),OFFSET('Hygiene Data'!$H$5,0,10*ROW('Hygiene Data'!H42)),NA())</f>
        <v>#N/A</v>
      </c>
      <c r="BM48" s="100" t="e">
        <f ca="true">+IF(AND(ISNUMBER(OFFSET('Hygiene Data'!$H$7,0,10*ROW('Hygiene Data'!H42))),'Data Summary'!EB48="Yes"),OFFSET('Hygiene Data'!$H$7,0,10*ROW('Hygiene Data'!H42)),NA())</f>
        <v>#N/A</v>
      </c>
      <c r="BN48" s="100" t="e">
        <f ca="true">+IF(AND(ISNUMBER(OFFSET('Hygiene Data'!$H$9,0,10*ROW('Hygiene Data'!H42))),'Data Summary'!EC48="Yes"),OFFSET('Hygiene Data'!$H$9,0,10*ROW('Hygiene Data'!H42)),NA())</f>
        <v>#N/A</v>
      </c>
      <c r="BO48" s="100" t="e">
        <f ca="true">+IF(AND(ISNUMBER(OFFSET('Hygiene Data'!$I$5,0,10*ROW('Hygiene Data'!I42))),'Data Summary'!ED48="Yes"),OFFSET('Hygiene Data'!$I$5,0,10*ROW('Hygiene Data'!I42)),NA())</f>
        <v>#N/A</v>
      </c>
      <c r="BP48" s="100" t="e">
        <f ca="true">+IF(AND(ISNUMBER(OFFSET('Hygiene Data'!$I$7,0,10*ROW('Hygiene Data'!I42))),'Data Summary'!EE48="Yes"),OFFSET('Hygiene Data'!$I$7,0,10*ROW('Hygiene Data'!I42)),NA())</f>
        <v>#N/A</v>
      </c>
      <c r="BQ48" s="100" t="e">
        <f ca="true">+IF(AND(ISNUMBER(OFFSET('Hygiene Data'!$I$9,0,10*ROW('Hygiene Data'!I42))),'Data Summary'!EF48="Yes"),OFFSET('Hygiene Data'!$I$9,0,10*ROW('Hygiene Data'!I42)),NA())</f>
        <v>#N/A</v>
      </c>
    </row>
    <row xmlns:x14ac="http://schemas.microsoft.com/office/spreadsheetml/2009/9/ac" r="49" x14ac:dyDescent="0.2">
      <c r="A49" s="332" t="e">
        <f ca="true">+RIGHT('Data Summary'!A49,LEN('Data Summary'!A49)-9)</f>
        <v>#VALUE!</v>
      </c>
      <c r="B49" s="38" t="str">
        <f ca="true">+IF(ISTEXT('Data Summary'!B49),'Data Summary'!B49,"")</f>
        <v/>
      </c>
      <c r="C49" s="331" t="e">
        <f ca="true">+VALUE('Data Summary'!C49)</f>
        <v>#VALUE!</v>
      </c>
      <c r="D49" s="98" t="e">
        <f ca="true">+IF(AND(ISNUMBER(OFFSET('Water Data'!$D$4,0,10*ROW('Water Data'!D43))),'Data Summary'!BS49="Yes"),100-OFFSET('Water Data'!$D$4,0,10*ROW('Water Data'!D43)),NA())</f>
        <v>#N/A</v>
      </c>
      <c r="E49" s="98" t="e">
        <f ca="true">+IF(AND(ISNUMBER(OFFSET('Water Data'!$D$6,0,10*ROW('Water Data'!D43))),'Data Summary'!BT49="Yes"),OFFSET('Water Data'!$D$6,0,10*ROW('Water Data'!D43)),NA())</f>
        <v>#N/A</v>
      </c>
      <c r="F49" s="98" t="e">
        <f ca="true">+IF(AND(ISNUMBER(OFFSET('Water Data'!$D$9,0,10*ROW('Water Data'!D43))),'Data Summary'!BU49="Yes"),OFFSET('Water Data'!$D$9,0,10*ROW('Water Data'!D43)),NA())</f>
        <v>#N/A</v>
      </c>
      <c r="G49" s="98" t="e">
        <f ca="true">+IF(AND(ISNUMBER(OFFSET('Water Data'!$E$4,0,10*ROW('Water Data'!E43))),'Data Summary'!BV49="Yes"),100-OFFSET('Water Data'!$E$4,0,10*ROW('Water Data'!E43)),NA())</f>
        <v>#N/A</v>
      </c>
      <c r="H49" s="98" t="e">
        <f ca="true">+IF(AND(ISNUMBER(OFFSET('Water Data'!$E$6,0,10*ROW('Water Data'!E43))),'Data Summary'!BW49="Yes"),OFFSET('Water Data'!$E$6,0,10*ROW('Water Data'!E43)),NA())</f>
        <v>#N/A</v>
      </c>
      <c r="I49" s="98" t="e">
        <f ca="true">+IF(AND(ISNUMBER(OFFSET('Water Data'!$E$9,0,10*ROW('Water Data'!E43))),'Data Summary'!BX49="Yes"),OFFSET('Water Data'!$E$9,0,10*ROW('Water Data'!E43)),NA())</f>
        <v>#N/A</v>
      </c>
      <c r="J49" s="98" t="e">
        <f ca="true">+IF(AND(ISNUMBER(OFFSET('Water Data'!$F$4,0,10*ROW('Water Data'!F43))),'Data Summary'!BY49="Yes"),100-OFFSET('Water Data'!$F$4,0,10*ROW('Water Data'!F43)),NA())</f>
        <v>#N/A</v>
      </c>
      <c r="K49" s="98" t="e">
        <f ca="true">+IF(AND(ISNUMBER(OFFSET('Water Data'!$F$6,0,10*ROW('Water Data'!F43))),'Data Summary'!BZ49="Yes"),OFFSET('Water Data'!$F$6,0,10*ROW('Water Data'!F43)),NA())</f>
        <v>#N/A</v>
      </c>
      <c r="L49" s="98" t="e">
        <f ca="true">+IF(AND(ISNUMBER(OFFSET('Water Data'!$F$9,0,10*ROW('Water Data'!F43))),'Data Summary'!CA49="Yes"),OFFSET('Water Data'!$F$9,0,10*ROW('Water Data'!F43)),NA())</f>
        <v>#N/A</v>
      </c>
      <c r="M49" s="98" t="e">
        <f ca="true">+IF(AND(ISNUMBER(OFFSET('Water Data'!$G$4,0,10*ROW('Water Data'!G43))),'Data Summary'!CB49="Yes"),100-OFFSET('Water Data'!$G$4,0,10*ROW('Water Data'!G43)),NA())</f>
        <v>#N/A</v>
      </c>
      <c r="N49" s="98" t="e">
        <f ca="true">+IF(AND(ISNUMBER(OFFSET('Water Data'!$G$6,0,10*ROW('Water Data'!G43))),'Data Summary'!CC49="Yes"),OFFSET('Water Data'!$G$6,0,10*ROW('Water Data'!G43)),NA())</f>
        <v>#N/A</v>
      </c>
      <c r="O49" s="98" t="e">
        <f ca="true">+IF(AND(ISNUMBER(OFFSET('Water Data'!$G$9,0,10*ROW('Water Data'!G43))),'Data Summary'!CD49="Yes"),OFFSET('Water Data'!$G$9,0,10*ROW('Water Data'!G43)),NA())</f>
        <v>#N/A</v>
      </c>
      <c r="P49" s="98" t="e">
        <f ca="true">+IF(AND(ISNUMBER(OFFSET('Water Data'!$H$4,0,10*ROW('Water Data'!H43))),'Data Summary'!CE49="Yes"),100-OFFSET('Water Data'!$H$4,0,10*ROW('Water Data'!H43)),NA())</f>
        <v>#N/A</v>
      </c>
      <c r="Q49" s="98" t="e">
        <f ca="true">+IF(AND(ISNUMBER(OFFSET('Water Data'!$H$6,0,10*ROW('Water Data'!H43))),'Data Summary'!CF49="Yes"),OFFSET('Water Data'!$H$6,0,10*ROW('Water Data'!H43)),NA())</f>
        <v>#N/A</v>
      </c>
      <c r="R49" s="98" t="e">
        <f ca="true">+IF(AND(ISNUMBER(OFFSET('Water Data'!$H$9,0,10*ROW('Water Data'!H43))),'Data Summary'!CG49="Yes"),OFFSET('Water Data'!$H$9,0,10*ROW('Water Data'!H43)),NA())</f>
        <v>#N/A</v>
      </c>
      <c r="S49" s="98" t="e">
        <f ca="true">+IF(AND(ISNUMBER(OFFSET('Water Data'!$I$4,0,10*ROW('Water Data'!I43))),'Data Summary'!CH49="Yes"),100-OFFSET('Water Data'!$I$4,0,10*ROW('Water Data'!I43)),NA())</f>
        <v>#N/A</v>
      </c>
      <c r="T49" s="98" t="e">
        <f ca="true">+IF(AND(ISNUMBER(OFFSET('Water Data'!$I$6,0,10*ROW('Water Data'!I43))),'Data Summary'!CI49="Yes"),OFFSET('Water Data'!$I$6,0,10*ROW('Water Data'!I43)),NA())</f>
        <v>#N/A</v>
      </c>
      <c r="U49" s="98" t="e">
        <f ca="true">+IF(AND(ISNUMBER(OFFSET('Water Data'!$I$9,0,10*ROW('Water Data'!I43))),'Data Summary'!CJ49="Yes"),OFFSET('Water Data'!$I$9,0,10*ROW('Water Data'!I43)),NA())</f>
        <v>#N/A</v>
      </c>
      <c r="V49" s="99" t="e">
        <f ca="true">+IF(AND(ISNUMBER(OFFSET('Sanitation Data'!$D$4,0,10*ROW('Sanitation Data'!D43))),'Data Summary'!CK49="Yes"),100-OFFSET('Sanitation Data'!$D$4,0,10*ROW('Sanitation Data'!D43)),NA())</f>
        <v>#N/A</v>
      </c>
      <c r="W49" s="99" t="e">
        <f ca="true">+IF(AND(ISNUMBER(OFFSET('Sanitation Data'!$D$6,0,10*ROW('Sanitation Data'!D43))),'Data Summary'!CL49="Yes"),OFFSET('Sanitation Data'!$D$6,0,10*ROW('Sanitation Data'!D43)),NA())</f>
        <v>#N/A</v>
      </c>
      <c r="X49" s="99" t="e">
        <f ca="true">+IF(AND(ISNUMBER(OFFSET('Sanitation Data'!$D$10,0,10*ROW('Sanitation Data'!D43))),'Data Summary'!CM49="Yes"),OFFSET('Sanitation Data'!$D$10,0,10*ROW('Sanitation Data'!D43)),NA())</f>
        <v>#N/A</v>
      </c>
      <c r="Y49" s="99" t="e">
        <f ca="true">+IF(AND(ISNUMBER(OFFSET('Sanitation Data'!$D$11,0,10*ROW('Sanitation Data'!D43))),'Data Summary'!CN49="Yes"),OFFSET('Sanitation Data'!$D$11,0,10*ROW('Sanitation Data'!D43)),NA())</f>
        <v>#N/A</v>
      </c>
      <c r="Z49" s="99" t="e">
        <f ca="true">+IF(AND(ISNUMBER(OFFSET('Sanitation Data'!$D$12,0,10*ROW('Sanitation Data'!D43))),'Data Summary'!CO49="Yes"),OFFSET('Sanitation Data'!$D$12,0,10*ROW('Sanitation Data'!D43)),NA())</f>
        <v>#N/A</v>
      </c>
      <c r="AA49" s="99" t="e">
        <f ca="true">+IF(AND(ISNUMBER(OFFSET('Sanitation Data'!$E$4,0,10*ROW('Sanitation Data'!E43))),'Data Summary'!CP49="Yes"),100-OFFSET('Sanitation Data'!$E$4,0,10*ROW('Sanitation Data'!E43)),NA())</f>
        <v>#N/A</v>
      </c>
      <c r="AB49" s="99" t="e">
        <f ca="true">+IF(AND(ISNUMBER(OFFSET('Sanitation Data'!$E$6,0,10*ROW('Sanitation Data'!E43))),'Data Summary'!CQ49="Yes"),OFFSET('Sanitation Data'!$E$6,0,10*ROW('Sanitation Data'!E43)),NA())</f>
        <v>#N/A</v>
      </c>
      <c r="AC49" s="99" t="e">
        <f ca="true">+IF(AND(ISNUMBER(OFFSET('Sanitation Data'!$E$10,0,10*ROW('Sanitation Data'!E43))),'Data Summary'!CR49="Yes"),OFFSET('Sanitation Data'!$E$10,0,10*ROW('Sanitation Data'!E43)),NA())</f>
        <v>#N/A</v>
      </c>
      <c r="AD49" s="99" t="e">
        <f ca="true">+IF(AND(ISNUMBER(OFFSET('Sanitation Data'!$E$11,0,10*ROW('Sanitation Data'!E43))),'Data Summary'!CS49="Yes"),OFFSET('Sanitation Data'!$E$11,0,10*ROW('Sanitation Data'!E43)),NA())</f>
        <v>#N/A</v>
      </c>
      <c r="AE49" s="99" t="e">
        <f ca="true">+IF(AND(ISNUMBER(OFFSET('Sanitation Data'!$E$12,0,10*ROW('Sanitation Data'!E43))),'Data Summary'!CT49="Yes"),OFFSET('Sanitation Data'!$E$12,0,10*ROW('Sanitation Data'!E43)),NA())</f>
        <v>#N/A</v>
      </c>
      <c r="AF49" s="99" t="e">
        <f ca="true">+IF(AND(ISNUMBER(OFFSET('Sanitation Data'!$F$4,0,10*ROW('Sanitation Data'!F43))),'Data Summary'!CU49="Yes"),100-OFFSET('Sanitation Data'!$F$4,0,10*ROW('Sanitation Data'!F43)),NA())</f>
        <v>#N/A</v>
      </c>
      <c r="AG49" s="99" t="e">
        <f ca="true">+IF(AND(ISNUMBER(OFFSET('Sanitation Data'!$F$6,0,10*ROW('Sanitation Data'!F43))),'Data Summary'!CV49="Yes"),OFFSET('Sanitation Data'!$F$6,0,10*ROW('Sanitation Data'!F43)),NA())</f>
        <v>#N/A</v>
      </c>
      <c r="AH49" s="99" t="e">
        <f ca="true">+IF(AND(ISNUMBER(OFFSET('Sanitation Data'!$F$10,0,10*ROW('Sanitation Data'!F43))),'Data Summary'!CW49="Yes"),OFFSET('Sanitation Data'!$F$10,0,10*ROW('Sanitation Data'!F43)),NA())</f>
        <v>#N/A</v>
      </c>
      <c r="AI49" s="99" t="e">
        <f ca="true">+IF(AND(ISNUMBER(OFFSET('Sanitation Data'!$F$11,0,10*ROW('Sanitation Data'!F43))),'Data Summary'!CX49="Yes"),OFFSET('Sanitation Data'!$F$11,0,10*ROW('Sanitation Data'!F43)),NA())</f>
        <v>#N/A</v>
      </c>
      <c r="AJ49" s="99" t="e">
        <f ca="true">+IF(AND(ISNUMBER(OFFSET('Sanitation Data'!$F$12,0,10*ROW('Sanitation Data'!F43))),'Data Summary'!CY49="Yes"),OFFSET('Sanitation Data'!$F$12,0,10*ROW('Sanitation Data'!F43)),NA())</f>
        <v>#N/A</v>
      </c>
      <c r="AK49" s="99" t="e">
        <f ca="true">+IF(AND(ISNUMBER(OFFSET('Sanitation Data'!$G$4,0,10*ROW('Sanitation Data'!G43))),'Data Summary'!CZ49="Yes"),100-OFFSET('Sanitation Data'!$G$4,0,10*ROW('Sanitation Data'!G43)),NA())</f>
        <v>#N/A</v>
      </c>
      <c r="AL49" s="99" t="e">
        <f ca="true">+IF(AND(ISNUMBER(OFFSET('Sanitation Data'!$G$6,0,10*ROW('Sanitation Data'!G43))),'Data Summary'!DA49="Yes"),OFFSET('Sanitation Data'!$G$6,0,10*ROW('Sanitation Data'!G43)),NA())</f>
        <v>#N/A</v>
      </c>
      <c r="AM49" s="99" t="e">
        <f ca="true">+IF(AND(ISNUMBER(OFFSET('Sanitation Data'!$G$10,0,10*ROW('Sanitation Data'!G43))),'Data Summary'!DB49="Yes"),OFFSET('Sanitation Data'!$G$10,0,10*ROW('Sanitation Data'!G43)),NA())</f>
        <v>#N/A</v>
      </c>
      <c r="AN49" s="99" t="e">
        <f ca="true">+IF(AND(ISNUMBER(OFFSET('Sanitation Data'!$G$11,0,10*ROW('Sanitation Data'!G43))),'Data Summary'!DC49="Yes"),OFFSET('Sanitation Data'!$G$11,0,10*ROW('Sanitation Data'!G43)),NA())</f>
        <v>#N/A</v>
      </c>
      <c r="AO49" s="99" t="e">
        <f ca="true">+IF(AND(ISNUMBER(OFFSET('Sanitation Data'!$G$12,0,10*ROW('Sanitation Data'!G43))),'Data Summary'!DD49="Yes"),OFFSET('Sanitation Data'!$G$12,0,10*ROW('Sanitation Data'!G43)),NA())</f>
        <v>#N/A</v>
      </c>
      <c r="AP49" s="99" t="e">
        <f ca="true">+IF(AND(ISNUMBER(OFFSET('Sanitation Data'!$H$4,0,10*ROW('Sanitation Data'!H43))),'Data Summary'!DE49="Yes"),100-OFFSET('Sanitation Data'!$H$4,0,10*ROW('Sanitation Data'!H43)),NA())</f>
        <v>#N/A</v>
      </c>
      <c r="AQ49" s="99" t="e">
        <f ca="true">+IF(AND(ISNUMBER(OFFSET('Sanitation Data'!$H$6,0,10*ROW('Sanitation Data'!H43))),'Data Summary'!DF49="Yes"),OFFSET('Sanitation Data'!$H$6,0,10*ROW('Sanitation Data'!H43)),NA())</f>
        <v>#N/A</v>
      </c>
      <c r="AR49" s="99" t="e">
        <f ca="true">+IF(AND(ISNUMBER(OFFSET('Sanitation Data'!$H$10,0,10*ROW('Sanitation Data'!H43))),'Data Summary'!DG49="Yes"),OFFSET('Sanitation Data'!$H$10,0,10*ROW('Sanitation Data'!H43)),NA())</f>
        <v>#N/A</v>
      </c>
      <c r="AS49" s="99" t="e">
        <f ca="true">+IF(AND(ISNUMBER(OFFSET('Sanitation Data'!$H$11,0,10*ROW('Sanitation Data'!H43))),'Data Summary'!DH49="Yes"),OFFSET('Sanitation Data'!$H$11,0,10*ROW('Sanitation Data'!H43)),NA())</f>
        <v>#N/A</v>
      </c>
      <c r="AT49" s="99" t="e">
        <f ca="true">+IF(AND(ISNUMBER(OFFSET('Sanitation Data'!$H$12,0,10*ROW('Sanitation Data'!H43))),'Data Summary'!DI49="Yes"),OFFSET('Sanitation Data'!$H$12,0,10*ROW('Sanitation Data'!H43)),NA())</f>
        <v>#N/A</v>
      </c>
      <c r="AU49" s="99" t="e">
        <f ca="true">+IF(AND(ISNUMBER(OFFSET('Sanitation Data'!$I$4,0,10*ROW('Sanitation Data'!I43))),'Data Summary'!DJ49="Yes"),100-OFFSET('Sanitation Data'!$I$4,0,10*ROW('Sanitation Data'!I43)),NA())</f>
        <v>#N/A</v>
      </c>
      <c r="AV49" s="99" t="e">
        <f ca="true">+IF(AND(ISNUMBER(OFFSET('Sanitation Data'!$I$6,0,10*ROW('Sanitation Data'!I43))),'Data Summary'!DK49="Yes"),OFFSET('Sanitation Data'!$I$6,0,10*ROW('Sanitation Data'!I43)),NA())</f>
        <v>#N/A</v>
      </c>
      <c r="AW49" s="99" t="e">
        <f ca="true">+IF(AND(ISNUMBER(OFFSET('Sanitation Data'!$I$10,0,10*ROW('Sanitation Data'!I43))),'Data Summary'!DL49="Yes"),OFFSET('Sanitation Data'!$I$10,0,10*ROW('Sanitation Data'!I43)),NA())</f>
        <v>#N/A</v>
      </c>
      <c r="AX49" s="99" t="e">
        <f ca="true">+IF(AND(ISNUMBER(OFFSET('Sanitation Data'!$I$11,0,10*ROW('Sanitation Data'!I43))),'Data Summary'!DM49="Yes"),OFFSET('Sanitation Data'!$I$11,0,10*ROW('Sanitation Data'!I43)),NA())</f>
        <v>#N/A</v>
      </c>
      <c r="AY49" s="99" t="e">
        <f ca="true">+IF(AND(ISNUMBER(OFFSET('Sanitation Data'!$I$12,0,10*ROW('Sanitation Data'!I43))),'Data Summary'!DN49="Yes"),OFFSET('Sanitation Data'!$I$12,0,10*ROW('Sanitation Data'!I43)),NA())</f>
        <v>#N/A</v>
      </c>
      <c r="AZ49" s="100" t="e">
        <f ca="true">+IF(AND(ISNUMBER(OFFSET('Hygiene Data'!$D$5,0,10*ROW('Hygiene Data'!D43))),'Data Summary'!DO49="Yes"),OFFSET('Hygiene Data'!$D$5,0,10*ROW('Hygiene Data'!D43)),NA())</f>
        <v>#N/A</v>
      </c>
      <c r="BA49" s="100" t="e">
        <f ca="true">+IF(AND(ISNUMBER(OFFSET('Hygiene Data'!$D$7,0,10*ROW('Hygiene Data'!D43))),'Data Summary'!DP49="Yes"),OFFSET('Hygiene Data'!$D$7,0,10*ROW('Hygiene Data'!D43)),NA())</f>
        <v>#N/A</v>
      </c>
      <c r="BB49" s="100" t="e">
        <f ca="true">+IF(AND(ISNUMBER(OFFSET('Hygiene Data'!$D$9,0,10*ROW('Hygiene Data'!D43))),'Data Summary'!DQ49="Yes"),OFFSET('Hygiene Data'!$D$9,0,10*ROW('Hygiene Data'!D43)),NA())</f>
        <v>#N/A</v>
      </c>
      <c r="BC49" s="100" t="e">
        <f ca="true">+IF(AND(ISNUMBER(OFFSET('Hygiene Data'!$E$5,0,10*ROW('Hygiene Data'!E43))),'Data Summary'!DR49="Yes"),OFFSET('Hygiene Data'!$E$5,0,10*ROW('Hygiene Data'!E43)),NA())</f>
        <v>#N/A</v>
      </c>
      <c r="BD49" s="100" t="e">
        <f ca="true">+IF(AND(ISNUMBER(OFFSET('Hygiene Data'!$E$7,0,10*ROW('Hygiene Data'!E43))),'Data Summary'!DS49="Yes"),OFFSET('Hygiene Data'!$E$7,0,10*ROW('Hygiene Data'!E43)),NA())</f>
        <v>#N/A</v>
      </c>
      <c r="BE49" s="100" t="e">
        <f ca="true">+IF(AND(ISNUMBER(OFFSET('Hygiene Data'!$E$9,0,10*ROW('Hygiene Data'!E43))),'Data Summary'!DT49="Yes"),OFFSET('Hygiene Data'!$E$9,0,10*ROW('Hygiene Data'!E43)),NA())</f>
        <v>#N/A</v>
      </c>
      <c r="BF49" s="100" t="e">
        <f ca="true">+IF(AND(ISNUMBER(OFFSET('Hygiene Data'!$F$5,0,10*ROW('Hygiene Data'!F43))),'Data Summary'!DU49="Yes"),OFFSET('Hygiene Data'!$F$5,0,10*ROW('Hygiene Data'!F43)),NA())</f>
        <v>#N/A</v>
      </c>
      <c r="BG49" s="100" t="e">
        <f ca="true">+IF(AND(ISNUMBER(OFFSET('Hygiene Data'!$F$7,0,10*ROW('Hygiene Data'!F43))),'Data Summary'!DV49="Yes"),OFFSET('Hygiene Data'!$F$7,0,10*ROW('Hygiene Data'!F43)),NA())</f>
        <v>#N/A</v>
      </c>
      <c r="BH49" s="100" t="e">
        <f ca="true">+IF(AND(ISNUMBER(OFFSET('Hygiene Data'!$F$9,0,10*ROW('Hygiene Data'!F43))),'Data Summary'!DW49="Yes"),OFFSET('Hygiene Data'!$F$9,0,10*ROW('Hygiene Data'!F43)),NA())</f>
        <v>#N/A</v>
      </c>
      <c r="BI49" s="100" t="e">
        <f ca="true">+IF(AND(ISNUMBER(OFFSET('Hygiene Data'!$G$5,0,10*ROW('Hygiene Data'!G43))),'Data Summary'!DX49="Yes"),OFFSET('Hygiene Data'!$G$5,0,10*ROW('Hygiene Data'!G43)),NA())</f>
        <v>#N/A</v>
      </c>
      <c r="BJ49" s="100" t="e">
        <f ca="true">+IF(AND(ISNUMBER(OFFSET('Hygiene Data'!$G$7,0,10*ROW('Hygiene Data'!G43))),'Data Summary'!DY49="Yes"),OFFSET('Hygiene Data'!$G$7,0,10*ROW('Hygiene Data'!G43)),NA())</f>
        <v>#N/A</v>
      </c>
      <c r="BK49" s="100" t="e">
        <f ca="true">+IF(AND(ISNUMBER(OFFSET('Hygiene Data'!$G$9,0,10*ROW('Hygiene Data'!G43))),'Data Summary'!DZ49="Yes"),OFFSET('Hygiene Data'!$G$9,0,10*ROW('Hygiene Data'!G43)),NA())</f>
        <v>#N/A</v>
      </c>
      <c r="BL49" s="100" t="e">
        <f ca="true">+IF(AND(ISNUMBER(OFFSET('Hygiene Data'!$H$5,0,10*ROW('Hygiene Data'!H43))),'Data Summary'!EA49="Yes"),OFFSET('Hygiene Data'!$H$5,0,10*ROW('Hygiene Data'!H43)),NA())</f>
        <v>#N/A</v>
      </c>
      <c r="BM49" s="100" t="e">
        <f ca="true">+IF(AND(ISNUMBER(OFFSET('Hygiene Data'!$H$7,0,10*ROW('Hygiene Data'!H43))),'Data Summary'!EB49="Yes"),OFFSET('Hygiene Data'!$H$7,0,10*ROW('Hygiene Data'!H43)),NA())</f>
        <v>#N/A</v>
      </c>
      <c r="BN49" s="100" t="e">
        <f ca="true">+IF(AND(ISNUMBER(OFFSET('Hygiene Data'!$H$9,0,10*ROW('Hygiene Data'!H43))),'Data Summary'!EC49="Yes"),OFFSET('Hygiene Data'!$H$9,0,10*ROW('Hygiene Data'!H43)),NA())</f>
        <v>#N/A</v>
      </c>
      <c r="BO49" s="100" t="e">
        <f ca="true">+IF(AND(ISNUMBER(OFFSET('Hygiene Data'!$I$5,0,10*ROW('Hygiene Data'!I43))),'Data Summary'!ED49="Yes"),OFFSET('Hygiene Data'!$I$5,0,10*ROW('Hygiene Data'!I43)),NA())</f>
        <v>#N/A</v>
      </c>
      <c r="BP49" s="100" t="e">
        <f ca="true">+IF(AND(ISNUMBER(OFFSET('Hygiene Data'!$I$7,0,10*ROW('Hygiene Data'!I43))),'Data Summary'!EE49="Yes"),OFFSET('Hygiene Data'!$I$7,0,10*ROW('Hygiene Data'!I43)),NA())</f>
        <v>#N/A</v>
      </c>
      <c r="BQ49" s="100" t="e">
        <f ca="true">+IF(AND(ISNUMBER(OFFSET('Hygiene Data'!$I$9,0,10*ROW('Hygiene Data'!I43))),'Data Summary'!EF49="Yes"),OFFSET('Hygiene Data'!$I$9,0,10*ROW('Hygiene Data'!I43)),NA())</f>
        <v>#N/A</v>
      </c>
    </row>
    <row xmlns:x14ac="http://schemas.microsoft.com/office/spreadsheetml/2009/9/ac" r="50" x14ac:dyDescent="0.2">
      <c r="A50" s="332" t="e">
        <f ca="true">+RIGHT('Data Summary'!A50,LEN('Data Summary'!A50)-9)</f>
        <v>#VALUE!</v>
      </c>
      <c r="B50" s="38" t="str">
        <f ca="true">+IF(ISTEXT('Data Summary'!B50),'Data Summary'!B50,"")</f>
        <v/>
      </c>
      <c r="C50" s="331" t="e">
        <f ca="true">+VALUE('Data Summary'!C50)</f>
        <v>#VALUE!</v>
      </c>
      <c r="D50" s="98" t="e">
        <f ca="true">+IF(AND(ISNUMBER(OFFSET('Water Data'!$D$4,0,10*ROW('Water Data'!D44))),'Data Summary'!BS50="Yes"),100-OFFSET('Water Data'!$D$4,0,10*ROW('Water Data'!D44)),NA())</f>
        <v>#N/A</v>
      </c>
      <c r="E50" s="98" t="e">
        <f ca="true">+IF(AND(ISNUMBER(OFFSET('Water Data'!$D$6,0,10*ROW('Water Data'!D44))),'Data Summary'!BT50="Yes"),OFFSET('Water Data'!$D$6,0,10*ROW('Water Data'!D44)),NA())</f>
        <v>#N/A</v>
      </c>
      <c r="F50" s="98" t="e">
        <f ca="true">+IF(AND(ISNUMBER(OFFSET('Water Data'!$D$9,0,10*ROW('Water Data'!D44))),'Data Summary'!BU50="Yes"),OFFSET('Water Data'!$D$9,0,10*ROW('Water Data'!D44)),NA())</f>
        <v>#N/A</v>
      </c>
      <c r="G50" s="98" t="e">
        <f ca="true">+IF(AND(ISNUMBER(OFFSET('Water Data'!$E$4,0,10*ROW('Water Data'!E44))),'Data Summary'!BV50="Yes"),100-OFFSET('Water Data'!$E$4,0,10*ROW('Water Data'!E44)),NA())</f>
        <v>#N/A</v>
      </c>
      <c r="H50" s="98" t="e">
        <f ca="true">+IF(AND(ISNUMBER(OFFSET('Water Data'!$E$6,0,10*ROW('Water Data'!E44))),'Data Summary'!BW50="Yes"),OFFSET('Water Data'!$E$6,0,10*ROW('Water Data'!E44)),NA())</f>
        <v>#N/A</v>
      </c>
      <c r="I50" s="98" t="e">
        <f ca="true">+IF(AND(ISNUMBER(OFFSET('Water Data'!$E$9,0,10*ROW('Water Data'!E44))),'Data Summary'!BX50="Yes"),OFFSET('Water Data'!$E$9,0,10*ROW('Water Data'!E44)),NA())</f>
        <v>#N/A</v>
      </c>
      <c r="J50" s="98" t="e">
        <f ca="true">+IF(AND(ISNUMBER(OFFSET('Water Data'!$F$4,0,10*ROW('Water Data'!F44))),'Data Summary'!BY50="Yes"),100-OFFSET('Water Data'!$F$4,0,10*ROW('Water Data'!F44)),NA())</f>
        <v>#N/A</v>
      </c>
      <c r="K50" s="98" t="e">
        <f ca="true">+IF(AND(ISNUMBER(OFFSET('Water Data'!$F$6,0,10*ROW('Water Data'!F44))),'Data Summary'!BZ50="Yes"),OFFSET('Water Data'!$F$6,0,10*ROW('Water Data'!F44)),NA())</f>
        <v>#N/A</v>
      </c>
      <c r="L50" s="98" t="e">
        <f ca="true">+IF(AND(ISNUMBER(OFFSET('Water Data'!$F$9,0,10*ROW('Water Data'!F44))),'Data Summary'!CA50="Yes"),OFFSET('Water Data'!$F$9,0,10*ROW('Water Data'!F44)),NA())</f>
        <v>#N/A</v>
      </c>
      <c r="M50" s="98" t="e">
        <f ca="true">+IF(AND(ISNUMBER(OFFSET('Water Data'!$G$4,0,10*ROW('Water Data'!G44))),'Data Summary'!CB50="Yes"),100-OFFSET('Water Data'!$G$4,0,10*ROW('Water Data'!G44)),NA())</f>
        <v>#N/A</v>
      </c>
      <c r="N50" s="98" t="e">
        <f ca="true">+IF(AND(ISNUMBER(OFFSET('Water Data'!$G$6,0,10*ROW('Water Data'!G44))),'Data Summary'!CC50="Yes"),OFFSET('Water Data'!$G$6,0,10*ROW('Water Data'!G44)),NA())</f>
        <v>#N/A</v>
      </c>
      <c r="O50" s="98" t="e">
        <f ca="true">+IF(AND(ISNUMBER(OFFSET('Water Data'!$G$9,0,10*ROW('Water Data'!G44))),'Data Summary'!CD50="Yes"),OFFSET('Water Data'!$G$9,0,10*ROW('Water Data'!G44)),NA())</f>
        <v>#N/A</v>
      </c>
      <c r="P50" s="98" t="e">
        <f ca="true">+IF(AND(ISNUMBER(OFFSET('Water Data'!$H$4,0,10*ROW('Water Data'!H44))),'Data Summary'!CE50="Yes"),100-OFFSET('Water Data'!$H$4,0,10*ROW('Water Data'!H44)),NA())</f>
        <v>#N/A</v>
      </c>
      <c r="Q50" s="98" t="e">
        <f ca="true">+IF(AND(ISNUMBER(OFFSET('Water Data'!$H$6,0,10*ROW('Water Data'!H44))),'Data Summary'!CF50="Yes"),OFFSET('Water Data'!$H$6,0,10*ROW('Water Data'!H44)),NA())</f>
        <v>#N/A</v>
      </c>
      <c r="R50" s="98" t="e">
        <f ca="true">+IF(AND(ISNUMBER(OFFSET('Water Data'!$H$9,0,10*ROW('Water Data'!H44))),'Data Summary'!CG50="Yes"),OFFSET('Water Data'!$H$9,0,10*ROW('Water Data'!H44)),NA())</f>
        <v>#N/A</v>
      </c>
      <c r="S50" s="98" t="e">
        <f ca="true">+IF(AND(ISNUMBER(OFFSET('Water Data'!$I$4,0,10*ROW('Water Data'!I44))),'Data Summary'!CH50="Yes"),100-OFFSET('Water Data'!$I$4,0,10*ROW('Water Data'!I44)),NA())</f>
        <v>#N/A</v>
      </c>
      <c r="T50" s="98" t="e">
        <f ca="true">+IF(AND(ISNUMBER(OFFSET('Water Data'!$I$6,0,10*ROW('Water Data'!I44))),'Data Summary'!CI50="Yes"),OFFSET('Water Data'!$I$6,0,10*ROW('Water Data'!I44)),NA())</f>
        <v>#N/A</v>
      </c>
      <c r="U50" s="98" t="e">
        <f ca="true">+IF(AND(ISNUMBER(OFFSET('Water Data'!$I$9,0,10*ROW('Water Data'!I44))),'Data Summary'!CJ50="Yes"),OFFSET('Water Data'!$I$9,0,10*ROW('Water Data'!I44)),NA())</f>
        <v>#N/A</v>
      </c>
      <c r="V50" s="99" t="e">
        <f ca="true">+IF(AND(ISNUMBER(OFFSET('Sanitation Data'!$D$4,0,10*ROW('Sanitation Data'!D44))),'Data Summary'!CK50="Yes"),100-OFFSET('Sanitation Data'!$D$4,0,10*ROW('Sanitation Data'!D44)),NA())</f>
        <v>#N/A</v>
      </c>
      <c r="W50" s="99" t="e">
        <f ca="true">+IF(AND(ISNUMBER(OFFSET('Sanitation Data'!$D$6,0,10*ROW('Sanitation Data'!D44))),'Data Summary'!CL50="Yes"),OFFSET('Sanitation Data'!$D$6,0,10*ROW('Sanitation Data'!D44)),NA())</f>
        <v>#N/A</v>
      </c>
      <c r="X50" s="99" t="e">
        <f ca="true">+IF(AND(ISNUMBER(OFFSET('Sanitation Data'!$D$10,0,10*ROW('Sanitation Data'!D44))),'Data Summary'!CM50="Yes"),OFFSET('Sanitation Data'!$D$10,0,10*ROW('Sanitation Data'!D44)),NA())</f>
        <v>#N/A</v>
      </c>
      <c r="Y50" s="99" t="e">
        <f ca="true">+IF(AND(ISNUMBER(OFFSET('Sanitation Data'!$D$11,0,10*ROW('Sanitation Data'!D44))),'Data Summary'!CN50="Yes"),OFFSET('Sanitation Data'!$D$11,0,10*ROW('Sanitation Data'!D44)),NA())</f>
        <v>#N/A</v>
      </c>
      <c r="Z50" s="99" t="e">
        <f ca="true">+IF(AND(ISNUMBER(OFFSET('Sanitation Data'!$D$12,0,10*ROW('Sanitation Data'!D44))),'Data Summary'!CO50="Yes"),OFFSET('Sanitation Data'!$D$12,0,10*ROW('Sanitation Data'!D44)),NA())</f>
        <v>#N/A</v>
      </c>
      <c r="AA50" s="99" t="e">
        <f ca="true">+IF(AND(ISNUMBER(OFFSET('Sanitation Data'!$E$4,0,10*ROW('Sanitation Data'!E44))),'Data Summary'!CP50="Yes"),100-OFFSET('Sanitation Data'!$E$4,0,10*ROW('Sanitation Data'!E44)),NA())</f>
        <v>#N/A</v>
      </c>
      <c r="AB50" s="99" t="e">
        <f ca="true">+IF(AND(ISNUMBER(OFFSET('Sanitation Data'!$E$6,0,10*ROW('Sanitation Data'!E44))),'Data Summary'!CQ50="Yes"),OFFSET('Sanitation Data'!$E$6,0,10*ROW('Sanitation Data'!E44)),NA())</f>
        <v>#N/A</v>
      </c>
      <c r="AC50" s="99" t="e">
        <f ca="true">+IF(AND(ISNUMBER(OFFSET('Sanitation Data'!$E$10,0,10*ROW('Sanitation Data'!E44))),'Data Summary'!CR50="Yes"),OFFSET('Sanitation Data'!$E$10,0,10*ROW('Sanitation Data'!E44)),NA())</f>
        <v>#N/A</v>
      </c>
      <c r="AD50" s="99" t="e">
        <f ca="true">+IF(AND(ISNUMBER(OFFSET('Sanitation Data'!$E$11,0,10*ROW('Sanitation Data'!E44))),'Data Summary'!CS50="Yes"),OFFSET('Sanitation Data'!$E$11,0,10*ROW('Sanitation Data'!E44)),NA())</f>
        <v>#N/A</v>
      </c>
      <c r="AE50" s="99" t="e">
        <f ca="true">+IF(AND(ISNUMBER(OFFSET('Sanitation Data'!$E$12,0,10*ROW('Sanitation Data'!E44))),'Data Summary'!CT50="Yes"),OFFSET('Sanitation Data'!$E$12,0,10*ROW('Sanitation Data'!E44)),NA())</f>
        <v>#N/A</v>
      </c>
      <c r="AF50" s="99" t="e">
        <f ca="true">+IF(AND(ISNUMBER(OFFSET('Sanitation Data'!$F$4,0,10*ROW('Sanitation Data'!F44))),'Data Summary'!CU50="Yes"),100-OFFSET('Sanitation Data'!$F$4,0,10*ROW('Sanitation Data'!F44)),NA())</f>
        <v>#N/A</v>
      </c>
      <c r="AG50" s="99" t="e">
        <f ca="true">+IF(AND(ISNUMBER(OFFSET('Sanitation Data'!$F$6,0,10*ROW('Sanitation Data'!F44))),'Data Summary'!CV50="Yes"),OFFSET('Sanitation Data'!$F$6,0,10*ROW('Sanitation Data'!F44)),NA())</f>
        <v>#N/A</v>
      </c>
      <c r="AH50" s="99" t="e">
        <f ca="true">+IF(AND(ISNUMBER(OFFSET('Sanitation Data'!$F$10,0,10*ROW('Sanitation Data'!F44))),'Data Summary'!CW50="Yes"),OFFSET('Sanitation Data'!$F$10,0,10*ROW('Sanitation Data'!F44)),NA())</f>
        <v>#N/A</v>
      </c>
      <c r="AI50" s="99" t="e">
        <f ca="true">+IF(AND(ISNUMBER(OFFSET('Sanitation Data'!$F$11,0,10*ROW('Sanitation Data'!F44))),'Data Summary'!CX50="Yes"),OFFSET('Sanitation Data'!$F$11,0,10*ROW('Sanitation Data'!F44)),NA())</f>
        <v>#N/A</v>
      </c>
      <c r="AJ50" s="99" t="e">
        <f ca="true">+IF(AND(ISNUMBER(OFFSET('Sanitation Data'!$F$12,0,10*ROW('Sanitation Data'!F44))),'Data Summary'!CY50="Yes"),OFFSET('Sanitation Data'!$F$12,0,10*ROW('Sanitation Data'!F44)),NA())</f>
        <v>#N/A</v>
      </c>
      <c r="AK50" s="99" t="e">
        <f ca="true">+IF(AND(ISNUMBER(OFFSET('Sanitation Data'!$G$4,0,10*ROW('Sanitation Data'!G44))),'Data Summary'!CZ50="Yes"),100-OFFSET('Sanitation Data'!$G$4,0,10*ROW('Sanitation Data'!G44)),NA())</f>
        <v>#N/A</v>
      </c>
      <c r="AL50" s="99" t="e">
        <f ca="true">+IF(AND(ISNUMBER(OFFSET('Sanitation Data'!$G$6,0,10*ROW('Sanitation Data'!G44))),'Data Summary'!DA50="Yes"),OFFSET('Sanitation Data'!$G$6,0,10*ROW('Sanitation Data'!G44)),NA())</f>
        <v>#N/A</v>
      </c>
      <c r="AM50" s="99" t="e">
        <f ca="true">+IF(AND(ISNUMBER(OFFSET('Sanitation Data'!$G$10,0,10*ROW('Sanitation Data'!G44))),'Data Summary'!DB50="Yes"),OFFSET('Sanitation Data'!$G$10,0,10*ROW('Sanitation Data'!G44)),NA())</f>
        <v>#N/A</v>
      </c>
      <c r="AN50" s="99" t="e">
        <f ca="true">+IF(AND(ISNUMBER(OFFSET('Sanitation Data'!$G$11,0,10*ROW('Sanitation Data'!G44))),'Data Summary'!DC50="Yes"),OFFSET('Sanitation Data'!$G$11,0,10*ROW('Sanitation Data'!G44)),NA())</f>
        <v>#N/A</v>
      </c>
      <c r="AO50" s="99" t="e">
        <f ca="true">+IF(AND(ISNUMBER(OFFSET('Sanitation Data'!$G$12,0,10*ROW('Sanitation Data'!G44))),'Data Summary'!DD50="Yes"),OFFSET('Sanitation Data'!$G$12,0,10*ROW('Sanitation Data'!G44)),NA())</f>
        <v>#N/A</v>
      </c>
      <c r="AP50" s="99" t="e">
        <f ca="true">+IF(AND(ISNUMBER(OFFSET('Sanitation Data'!$H$4,0,10*ROW('Sanitation Data'!H44))),'Data Summary'!DE50="Yes"),100-OFFSET('Sanitation Data'!$H$4,0,10*ROW('Sanitation Data'!H44)),NA())</f>
        <v>#N/A</v>
      </c>
      <c r="AQ50" s="99" t="e">
        <f ca="true">+IF(AND(ISNUMBER(OFFSET('Sanitation Data'!$H$6,0,10*ROW('Sanitation Data'!H44))),'Data Summary'!DF50="Yes"),OFFSET('Sanitation Data'!$H$6,0,10*ROW('Sanitation Data'!H44)),NA())</f>
        <v>#N/A</v>
      </c>
      <c r="AR50" s="99" t="e">
        <f ca="true">+IF(AND(ISNUMBER(OFFSET('Sanitation Data'!$H$10,0,10*ROW('Sanitation Data'!H44))),'Data Summary'!DG50="Yes"),OFFSET('Sanitation Data'!$H$10,0,10*ROW('Sanitation Data'!H44)),NA())</f>
        <v>#N/A</v>
      </c>
      <c r="AS50" s="99" t="e">
        <f ca="true">+IF(AND(ISNUMBER(OFFSET('Sanitation Data'!$H$11,0,10*ROW('Sanitation Data'!H44))),'Data Summary'!DH50="Yes"),OFFSET('Sanitation Data'!$H$11,0,10*ROW('Sanitation Data'!H44)),NA())</f>
        <v>#N/A</v>
      </c>
      <c r="AT50" s="99" t="e">
        <f ca="true">+IF(AND(ISNUMBER(OFFSET('Sanitation Data'!$H$12,0,10*ROW('Sanitation Data'!H44))),'Data Summary'!DI50="Yes"),OFFSET('Sanitation Data'!$H$12,0,10*ROW('Sanitation Data'!H44)),NA())</f>
        <v>#N/A</v>
      </c>
      <c r="AU50" s="99" t="e">
        <f ca="true">+IF(AND(ISNUMBER(OFFSET('Sanitation Data'!$I$4,0,10*ROW('Sanitation Data'!I44))),'Data Summary'!DJ50="Yes"),100-OFFSET('Sanitation Data'!$I$4,0,10*ROW('Sanitation Data'!I44)),NA())</f>
        <v>#N/A</v>
      </c>
      <c r="AV50" s="99" t="e">
        <f ca="true">+IF(AND(ISNUMBER(OFFSET('Sanitation Data'!$I$6,0,10*ROW('Sanitation Data'!I44))),'Data Summary'!DK50="Yes"),OFFSET('Sanitation Data'!$I$6,0,10*ROW('Sanitation Data'!I44)),NA())</f>
        <v>#N/A</v>
      </c>
      <c r="AW50" s="99" t="e">
        <f ca="true">+IF(AND(ISNUMBER(OFFSET('Sanitation Data'!$I$10,0,10*ROW('Sanitation Data'!I44))),'Data Summary'!DL50="Yes"),OFFSET('Sanitation Data'!$I$10,0,10*ROW('Sanitation Data'!I44)),NA())</f>
        <v>#N/A</v>
      </c>
      <c r="AX50" s="99" t="e">
        <f ca="true">+IF(AND(ISNUMBER(OFFSET('Sanitation Data'!$I$11,0,10*ROW('Sanitation Data'!I44))),'Data Summary'!DM50="Yes"),OFFSET('Sanitation Data'!$I$11,0,10*ROW('Sanitation Data'!I44)),NA())</f>
        <v>#N/A</v>
      </c>
      <c r="AY50" s="99" t="e">
        <f ca="true">+IF(AND(ISNUMBER(OFFSET('Sanitation Data'!$I$12,0,10*ROW('Sanitation Data'!I44))),'Data Summary'!DN50="Yes"),OFFSET('Sanitation Data'!$I$12,0,10*ROW('Sanitation Data'!I44)),NA())</f>
        <v>#N/A</v>
      </c>
      <c r="AZ50" s="100" t="e">
        <f ca="true">+IF(AND(ISNUMBER(OFFSET('Hygiene Data'!$D$5,0,10*ROW('Hygiene Data'!D44))),'Data Summary'!DO50="Yes"),OFFSET('Hygiene Data'!$D$5,0,10*ROW('Hygiene Data'!D44)),NA())</f>
        <v>#N/A</v>
      </c>
      <c r="BA50" s="100" t="e">
        <f ca="true">+IF(AND(ISNUMBER(OFFSET('Hygiene Data'!$D$7,0,10*ROW('Hygiene Data'!D44))),'Data Summary'!DP50="Yes"),OFFSET('Hygiene Data'!$D$7,0,10*ROW('Hygiene Data'!D44)),NA())</f>
        <v>#N/A</v>
      </c>
      <c r="BB50" s="100" t="e">
        <f ca="true">+IF(AND(ISNUMBER(OFFSET('Hygiene Data'!$D$9,0,10*ROW('Hygiene Data'!D44))),'Data Summary'!DQ50="Yes"),OFFSET('Hygiene Data'!$D$9,0,10*ROW('Hygiene Data'!D44)),NA())</f>
        <v>#N/A</v>
      </c>
      <c r="BC50" s="100" t="e">
        <f ca="true">+IF(AND(ISNUMBER(OFFSET('Hygiene Data'!$E$5,0,10*ROW('Hygiene Data'!E44))),'Data Summary'!DR50="Yes"),OFFSET('Hygiene Data'!$E$5,0,10*ROW('Hygiene Data'!E44)),NA())</f>
        <v>#N/A</v>
      </c>
      <c r="BD50" s="100" t="e">
        <f ca="true">+IF(AND(ISNUMBER(OFFSET('Hygiene Data'!$E$7,0,10*ROW('Hygiene Data'!E44))),'Data Summary'!DS50="Yes"),OFFSET('Hygiene Data'!$E$7,0,10*ROW('Hygiene Data'!E44)),NA())</f>
        <v>#N/A</v>
      </c>
      <c r="BE50" s="100" t="e">
        <f ca="true">+IF(AND(ISNUMBER(OFFSET('Hygiene Data'!$E$9,0,10*ROW('Hygiene Data'!E44))),'Data Summary'!DT50="Yes"),OFFSET('Hygiene Data'!$E$9,0,10*ROW('Hygiene Data'!E44)),NA())</f>
        <v>#N/A</v>
      </c>
      <c r="BF50" s="100" t="e">
        <f ca="true">+IF(AND(ISNUMBER(OFFSET('Hygiene Data'!$F$5,0,10*ROW('Hygiene Data'!F44))),'Data Summary'!DU50="Yes"),OFFSET('Hygiene Data'!$F$5,0,10*ROW('Hygiene Data'!F44)),NA())</f>
        <v>#N/A</v>
      </c>
      <c r="BG50" s="100" t="e">
        <f ca="true">+IF(AND(ISNUMBER(OFFSET('Hygiene Data'!$F$7,0,10*ROW('Hygiene Data'!F44))),'Data Summary'!DV50="Yes"),OFFSET('Hygiene Data'!$F$7,0,10*ROW('Hygiene Data'!F44)),NA())</f>
        <v>#N/A</v>
      </c>
      <c r="BH50" s="100" t="e">
        <f ca="true">+IF(AND(ISNUMBER(OFFSET('Hygiene Data'!$F$9,0,10*ROW('Hygiene Data'!F44))),'Data Summary'!DW50="Yes"),OFFSET('Hygiene Data'!$F$9,0,10*ROW('Hygiene Data'!F44)),NA())</f>
        <v>#N/A</v>
      </c>
      <c r="BI50" s="100" t="e">
        <f ca="true">+IF(AND(ISNUMBER(OFFSET('Hygiene Data'!$G$5,0,10*ROW('Hygiene Data'!G44))),'Data Summary'!DX50="Yes"),OFFSET('Hygiene Data'!$G$5,0,10*ROW('Hygiene Data'!G44)),NA())</f>
        <v>#N/A</v>
      </c>
      <c r="BJ50" s="100" t="e">
        <f ca="true">+IF(AND(ISNUMBER(OFFSET('Hygiene Data'!$G$7,0,10*ROW('Hygiene Data'!G44))),'Data Summary'!DY50="Yes"),OFFSET('Hygiene Data'!$G$7,0,10*ROW('Hygiene Data'!G44)),NA())</f>
        <v>#N/A</v>
      </c>
      <c r="BK50" s="100" t="e">
        <f ca="true">+IF(AND(ISNUMBER(OFFSET('Hygiene Data'!$G$9,0,10*ROW('Hygiene Data'!G44))),'Data Summary'!DZ50="Yes"),OFFSET('Hygiene Data'!$G$9,0,10*ROW('Hygiene Data'!G44)),NA())</f>
        <v>#N/A</v>
      </c>
      <c r="BL50" s="100" t="e">
        <f ca="true">+IF(AND(ISNUMBER(OFFSET('Hygiene Data'!$H$5,0,10*ROW('Hygiene Data'!H44))),'Data Summary'!EA50="Yes"),OFFSET('Hygiene Data'!$H$5,0,10*ROW('Hygiene Data'!H44)),NA())</f>
        <v>#N/A</v>
      </c>
      <c r="BM50" s="100" t="e">
        <f ca="true">+IF(AND(ISNUMBER(OFFSET('Hygiene Data'!$H$7,0,10*ROW('Hygiene Data'!H44))),'Data Summary'!EB50="Yes"),OFFSET('Hygiene Data'!$H$7,0,10*ROW('Hygiene Data'!H44)),NA())</f>
        <v>#N/A</v>
      </c>
      <c r="BN50" s="100" t="e">
        <f ca="true">+IF(AND(ISNUMBER(OFFSET('Hygiene Data'!$H$9,0,10*ROW('Hygiene Data'!H44))),'Data Summary'!EC50="Yes"),OFFSET('Hygiene Data'!$H$9,0,10*ROW('Hygiene Data'!H44)),NA())</f>
        <v>#N/A</v>
      </c>
      <c r="BO50" s="100" t="e">
        <f ca="true">+IF(AND(ISNUMBER(OFFSET('Hygiene Data'!$I$5,0,10*ROW('Hygiene Data'!I44))),'Data Summary'!ED50="Yes"),OFFSET('Hygiene Data'!$I$5,0,10*ROW('Hygiene Data'!I44)),NA())</f>
        <v>#N/A</v>
      </c>
      <c r="BP50" s="100" t="e">
        <f ca="true">+IF(AND(ISNUMBER(OFFSET('Hygiene Data'!$I$7,0,10*ROW('Hygiene Data'!I44))),'Data Summary'!EE50="Yes"),OFFSET('Hygiene Data'!$I$7,0,10*ROW('Hygiene Data'!I44)),NA())</f>
        <v>#N/A</v>
      </c>
      <c r="BQ50" s="100" t="e">
        <f ca="true">+IF(AND(ISNUMBER(OFFSET('Hygiene Data'!$I$9,0,10*ROW('Hygiene Data'!I44))),'Data Summary'!EF50="Yes"),OFFSET('Hygiene Data'!$I$9,0,10*ROW('Hygiene Data'!I44)),NA())</f>
        <v>#N/A</v>
      </c>
    </row>
    <row xmlns:x14ac="http://schemas.microsoft.com/office/spreadsheetml/2009/9/ac" r="51" x14ac:dyDescent="0.2">
      <c r="A51" s="332" t="e">
        <f ca="true">+RIGHT('Data Summary'!A51,LEN('Data Summary'!A51)-9)</f>
        <v>#VALUE!</v>
      </c>
      <c r="B51" s="38" t="str">
        <f ca="true">+IF(ISTEXT('Data Summary'!B51),'Data Summary'!B51,"")</f>
        <v/>
      </c>
      <c r="C51" s="331" t="e">
        <f ca="true">+VALUE('Data Summary'!C51)</f>
        <v>#VALUE!</v>
      </c>
      <c r="D51" s="98" t="e">
        <f ca="true">+IF(AND(ISNUMBER(OFFSET('Water Data'!$D$4,0,10*ROW('Water Data'!D45))),'Data Summary'!BS51="Yes"),100-OFFSET('Water Data'!$D$4,0,10*ROW('Water Data'!D45)),NA())</f>
        <v>#N/A</v>
      </c>
      <c r="E51" s="98" t="e">
        <f ca="true">+IF(AND(ISNUMBER(OFFSET('Water Data'!$D$6,0,10*ROW('Water Data'!D45))),'Data Summary'!BT51="Yes"),OFFSET('Water Data'!$D$6,0,10*ROW('Water Data'!D45)),NA())</f>
        <v>#N/A</v>
      </c>
      <c r="F51" s="98" t="e">
        <f ca="true">+IF(AND(ISNUMBER(OFFSET('Water Data'!$D$9,0,10*ROW('Water Data'!D45))),'Data Summary'!BU51="Yes"),OFFSET('Water Data'!$D$9,0,10*ROW('Water Data'!D45)),NA())</f>
        <v>#N/A</v>
      </c>
      <c r="G51" s="98" t="e">
        <f ca="true">+IF(AND(ISNUMBER(OFFSET('Water Data'!$E$4,0,10*ROW('Water Data'!E45))),'Data Summary'!BV51="Yes"),100-OFFSET('Water Data'!$E$4,0,10*ROW('Water Data'!E45)),NA())</f>
        <v>#N/A</v>
      </c>
      <c r="H51" s="98" t="e">
        <f ca="true">+IF(AND(ISNUMBER(OFFSET('Water Data'!$E$6,0,10*ROW('Water Data'!E45))),'Data Summary'!BW51="Yes"),OFFSET('Water Data'!$E$6,0,10*ROW('Water Data'!E45)),NA())</f>
        <v>#N/A</v>
      </c>
      <c r="I51" s="98" t="e">
        <f ca="true">+IF(AND(ISNUMBER(OFFSET('Water Data'!$E$9,0,10*ROW('Water Data'!E45))),'Data Summary'!BX51="Yes"),OFFSET('Water Data'!$E$9,0,10*ROW('Water Data'!E45)),NA())</f>
        <v>#N/A</v>
      </c>
      <c r="J51" s="98" t="e">
        <f ca="true">+IF(AND(ISNUMBER(OFFSET('Water Data'!$F$4,0,10*ROW('Water Data'!F45))),'Data Summary'!BY51="Yes"),100-OFFSET('Water Data'!$F$4,0,10*ROW('Water Data'!F45)),NA())</f>
        <v>#N/A</v>
      </c>
      <c r="K51" s="98" t="e">
        <f ca="true">+IF(AND(ISNUMBER(OFFSET('Water Data'!$F$6,0,10*ROW('Water Data'!F45))),'Data Summary'!BZ51="Yes"),OFFSET('Water Data'!$F$6,0,10*ROW('Water Data'!F45)),NA())</f>
        <v>#N/A</v>
      </c>
      <c r="L51" s="98" t="e">
        <f ca="true">+IF(AND(ISNUMBER(OFFSET('Water Data'!$F$9,0,10*ROW('Water Data'!F45))),'Data Summary'!CA51="Yes"),OFFSET('Water Data'!$F$9,0,10*ROW('Water Data'!F45)),NA())</f>
        <v>#N/A</v>
      </c>
      <c r="M51" s="98" t="e">
        <f ca="true">+IF(AND(ISNUMBER(OFFSET('Water Data'!$G$4,0,10*ROW('Water Data'!G45))),'Data Summary'!CB51="Yes"),100-OFFSET('Water Data'!$G$4,0,10*ROW('Water Data'!G45)),NA())</f>
        <v>#N/A</v>
      </c>
      <c r="N51" s="98" t="e">
        <f ca="true">+IF(AND(ISNUMBER(OFFSET('Water Data'!$G$6,0,10*ROW('Water Data'!G45))),'Data Summary'!CC51="Yes"),OFFSET('Water Data'!$G$6,0,10*ROW('Water Data'!G45)),NA())</f>
        <v>#N/A</v>
      </c>
      <c r="O51" s="98" t="e">
        <f ca="true">+IF(AND(ISNUMBER(OFFSET('Water Data'!$G$9,0,10*ROW('Water Data'!G45))),'Data Summary'!CD51="Yes"),OFFSET('Water Data'!$G$9,0,10*ROW('Water Data'!G45)),NA())</f>
        <v>#N/A</v>
      </c>
      <c r="P51" s="98" t="e">
        <f ca="true">+IF(AND(ISNUMBER(OFFSET('Water Data'!$H$4,0,10*ROW('Water Data'!H45))),'Data Summary'!CE51="Yes"),100-OFFSET('Water Data'!$H$4,0,10*ROW('Water Data'!H45)),NA())</f>
        <v>#N/A</v>
      </c>
      <c r="Q51" s="98" t="e">
        <f ca="true">+IF(AND(ISNUMBER(OFFSET('Water Data'!$H$6,0,10*ROW('Water Data'!H45))),'Data Summary'!CF51="Yes"),OFFSET('Water Data'!$H$6,0,10*ROW('Water Data'!H45)),NA())</f>
        <v>#N/A</v>
      </c>
      <c r="R51" s="98" t="e">
        <f ca="true">+IF(AND(ISNUMBER(OFFSET('Water Data'!$H$9,0,10*ROW('Water Data'!H45))),'Data Summary'!CG51="Yes"),OFFSET('Water Data'!$H$9,0,10*ROW('Water Data'!H45)),NA())</f>
        <v>#N/A</v>
      </c>
      <c r="S51" s="98" t="e">
        <f ca="true">+IF(AND(ISNUMBER(OFFSET('Water Data'!$I$4,0,10*ROW('Water Data'!I45))),'Data Summary'!CH51="Yes"),100-OFFSET('Water Data'!$I$4,0,10*ROW('Water Data'!I45)),NA())</f>
        <v>#N/A</v>
      </c>
      <c r="T51" s="98" t="e">
        <f ca="true">+IF(AND(ISNUMBER(OFFSET('Water Data'!$I$6,0,10*ROW('Water Data'!I45))),'Data Summary'!CI51="Yes"),OFFSET('Water Data'!$I$6,0,10*ROW('Water Data'!I45)),NA())</f>
        <v>#N/A</v>
      </c>
      <c r="U51" s="98" t="e">
        <f ca="true">+IF(AND(ISNUMBER(OFFSET('Water Data'!$I$9,0,10*ROW('Water Data'!I45))),'Data Summary'!CJ51="Yes"),OFFSET('Water Data'!$I$9,0,10*ROW('Water Data'!I45)),NA())</f>
        <v>#N/A</v>
      </c>
      <c r="V51" s="99" t="e">
        <f ca="true">+IF(AND(ISNUMBER(OFFSET('Sanitation Data'!$D$4,0,10*ROW('Sanitation Data'!D45))),'Data Summary'!CK51="Yes"),100-OFFSET('Sanitation Data'!$D$4,0,10*ROW('Sanitation Data'!D45)),NA())</f>
        <v>#N/A</v>
      </c>
      <c r="W51" s="99" t="e">
        <f ca="true">+IF(AND(ISNUMBER(OFFSET('Sanitation Data'!$D$6,0,10*ROW('Sanitation Data'!D45))),'Data Summary'!CL51="Yes"),OFFSET('Sanitation Data'!$D$6,0,10*ROW('Sanitation Data'!D45)),NA())</f>
        <v>#N/A</v>
      </c>
      <c r="X51" s="99" t="e">
        <f ca="true">+IF(AND(ISNUMBER(OFFSET('Sanitation Data'!$D$10,0,10*ROW('Sanitation Data'!D45))),'Data Summary'!CM51="Yes"),OFFSET('Sanitation Data'!$D$10,0,10*ROW('Sanitation Data'!D45)),NA())</f>
        <v>#N/A</v>
      </c>
      <c r="Y51" s="99" t="e">
        <f ca="true">+IF(AND(ISNUMBER(OFFSET('Sanitation Data'!$D$11,0,10*ROW('Sanitation Data'!D45))),'Data Summary'!CN51="Yes"),OFFSET('Sanitation Data'!$D$11,0,10*ROW('Sanitation Data'!D45)),NA())</f>
        <v>#N/A</v>
      </c>
      <c r="Z51" s="99" t="e">
        <f ca="true">+IF(AND(ISNUMBER(OFFSET('Sanitation Data'!$D$12,0,10*ROW('Sanitation Data'!D45))),'Data Summary'!CO51="Yes"),OFFSET('Sanitation Data'!$D$12,0,10*ROW('Sanitation Data'!D45)),NA())</f>
        <v>#N/A</v>
      </c>
      <c r="AA51" s="99" t="e">
        <f ca="true">+IF(AND(ISNUMBER(OFFSET('Sanitation Data'!$E$4,0,10*ROW('Sanitation Data'!E45))),'Data Summary'!CP51="Yes"),100-OFFSET('Sanitation Data'!$E$4,0,10*ROW('Sanitation Data'!E45)),NA())</f>
        <v>#N/A</v>
      </c>
      <c r="AB51" s="99" t="e">
        <f ca="true">+IF(AND(ISNUMBER(OFFSET('Sanitation Data'!$E$6,0,10*ROW('Sanitation Data'!E45))),'Data Summary'!CQ51="Yes"),OFFSET('Sanitation Data'!$E$6,0,10*ROW('Sanitation Data'!E45)),NA())</f>
        <v>#N/A</v>
      </c>
      <c r="AC51" s="99" t="e">
        <f ca="true">+IF(AND(ISNUMBER(OFFSET('Sanitation Data'!$E$10,0,10*ROW('Sanitation Data'!E45))),'Data Summary'!CR51="Yes"),OFFSET('Sanitation Data'!$E$10,0,10*ROW('Sanitation Data'!E45)),NA())</f>
        <v>#N/A</v>
      </c>
      <c r="AD51" s="99" t="e">
        <f ca="true">+IF(AND(ISNUMBER(OFFSET('Sanitation Data'!$E$11,0,10*ROW('Sanitation Data'!E45))),'Data Summary'!CS51="Yes"),OFFSET('Sanitation Data'!$E$11,0,10*ROW('Sanitation Data'!E45)),NA())</f>
        <v>#N/A</v>
      </c>
      <c r="AE51" s="99" t="e">
        <f ca="true">+IF(AND(ISNUMBER(OFFSET('Sanitation Data'!$E$12,0,10*ROW('Sanitation Data'!E45))),'Data Summary'!CT51="Yes"),OFFSET('Sanitation Data'!$E$12,0,10*ROW('Sanitation Data'!E45)),NA())</f>
        <v>#N/A</v>
      </c>
      <c r="AF51" s="99" t="e">
        <f ca="true">+IF(AND(ISNUMBER(OFFSET('Sanitation Data'!$F$4,0,10*ROW('Sanitation Data'!F45))),'Data Summary'!CU51="Yes"),100-OFFSET('Sanitation Data'!$F$4,0,10*ROW('Sanitation Data'!F45)),NA())</f>
        <v>#N/A</v>
      </c>
      <c r="AG51" s="99" t="e">
        <f ca="true">+IF(AND(ISNUMBER(OFFSET('Sanitation Data'!$F$6,0,10*ROW('Sanitation Data'!F45))),'Data Summary'!CV51="Yes"),OFFSET('Sanitation Data'!$F$6,0,10*ROW('Sanitation Data'!F45)),NA())</f>
        <v>#N/A</v>
      </c>
      <c r="AH51" s="99" t="e">
        <f ca="true">+IF(AND(ISNUMBER(OFFSET('Sanitation Data'!$F$10,0,10*ROW('Sanitation Data'!F45))),'Data Summary'!CW51="Yes"),OFFSET('Sanitation Data'!$F$10,0,10*ROW('Sanitation Data'!F45)),NA())</f>
        <v>#N/A</v>
      </c>
      <c r="AI51" s="99" t="e">
        <f ca="true">+IF(AND(ISNUMBER(OFFSET('Sanitation Data'!$F$11,0,10*ROW('Sanitation Data'!F45))),'Data Summary'!CX51="Yes"),OFFSET('Sanitation Data'!$F$11,0,10*ROW('Sanitation Data'!F45)),NA())</f>
        <v>#N/A</v>
      </c>
      <c r="AJ51" s="99" t="e">
        <f ca="true">+IF(AND(ISNUMBER(OFFSET('Sanitation Data'!$F$12,0,10*ROW('Sanitation Data'!F45))),'Data Summary'!CY51="Yes"),OFFSET('Sanitation Data'!$F$12,0,10*ROW('Sanitation Data'!F45)),NA())</f>
        <v>#N/A</v>
      </c>
      <c r="AK51" s="99" t="e">
        <f ca="true">+IF(AND(ISNUMBER(OFFSET('Sanitation Data'!$G$4,0,10*ROW('Sanitation Data'!G45))),'Data Summary'!CZ51="Yes"),100-OFFSET('Sanitation Data'!$G$4,0,10*ROW('Sanitation Data'!G45)),NA())</f>
        <v>#N/A</v>
      </c>
      <c r="AL51" s="99" t="e">
        <f ca="true">+IF(AND(ISNUMBER(OFFSET('Sanitation Data'!$G$6,0,10*ROW('Sanitation Data'!G45))),'Data Summary'!DA51="Yes"),OFFSET('Sanitation Data'!$G$6,0,10*ROW('Sanitation Data'!G45)),NA())</f>
        <v>#N/A</v>
      </c>
      <c r="AM51" s="99" t="e">
        <f ca="true">+IF(AND(ISNUMBER(OFFSET('Sanitation Data'!$G$10,0,10*ROW('Sanitation Data'!G45))),'Data Summary'!DB51="Yes"),OFFSET('Sanitation Data'!$G$10,0,10*ROW('Sanitation Data'!G45)),NA())</f>
        <v>#N/A</v>
      </c>
      <c r="AN51" s="99" t="e">
        <f ca="true">+IF(AND(ISNUMBER(OFFSET('Sanitation Data'!$G$11,0,10*ROW('Sanitation Data'!G45))),'Data Summary'!DC51="Yes"),OFFSET('Sanitation Data'!$G$11,0,10*ROW('Sanitation Data'!G45)),NA())</f>
        <v>#N/A</v>
      </c>
      <c r="AO51" s="99" t="e">
        <f ca="true">+IF(AND(ISNUMBER(OFFSET('Sanitation Data'!$G$12,0,10*ROW('Sanitation Data'!G45))),'Data Summary'!DD51="Yes"),OFFSET('Sanitation Data'!$G$12,0,10*ROW('Sanitation Data'!G45)),NA())</f>
        <v>#N/A</v>
      </c>
      <c r="AP51" s="99" t="e">
        <f ca="true">+IF(AND(ISNUMBER(OFFSET('Sanitation Data'!$H$4,0,10*ROW('Sanitation Data'!H45))),'Data Summary'!DE51="Yes"),100-OFFSET('Sanitation Data'!$H$4,0,10*ROW('Sanitation Data'!H45)),NA())</f>
        <v>#N/A</v>
      </c>
      <c r="AQ51" s="99" t="e">
        <f ca="true">+IF(AND(ISNUMBER(OFFSET('Sanitation Data'!$H$6,0,10*ROW('Sanitation Data'!H45))),'Data Summary'!DF51="Yes"),OFFSET('Sanitation Data'!$H$6,0,10*ROW('Sanitation Data'!H45)),NA())</f>
        <v>#N/A</v>
      </c>
      <c r="AR51" s="99" t="e">
        <f ca="true">+IF(AND(ISNUMBER(OFFSET('Sanitation Data'!$H$10,0,10*ROW('Sanitation Data'!H45))),'Data Summary'!DG51="Yes"),OFFSET('Sanitation Data'!$H$10,0,10*ROW('Sanitation Data'!H45)),NA())</f>
        <v>#N/A</v>
      </c>
      <c r="AS51" s="99" t="e">
        <f ca="true">+IF(AND(ISNUMBER(OFFSET('Sanitation Data'!$H$11,0,10*ROW('Sanitation Data'!H45))),'Data Summary'!DH51="Yes"),OFFSET('Sanitation Data'!$H$11,0,10*ROW('Sanitation Data'!H45)),NA())</f>
        <v>#N/A</v>
      </c>
      <c r="AT51" s="99" t="e">
        <f ca="true">+IF(AND(ISNUMBER(OFFSET('Sanitation Data'!$H$12,0,10*ROW('Sanitation Data'!H45))),'Data Summary'!DI51="Yes"),OFFSET('Sanitation Data'!$H$12,0,10*ROW('Sanitation Data'!H45)),NA())</f>
        <v>#N/A</v>
      </c>
      <c r="AU51" s="99" t="e">
        <f ca="true">+IF(AND(ISNUMBER(OFFSET('Sanitation Data'!$I$4,0,10*ROW('Sanitation Data'!I45))),'Data Summary'!DJ51="Yes"),100-OFFSET('Sanitation Data'!$I$4,0,10*ROW('Sanitation Data'!I45)),NA())</f>
        <v>#N/A</v>
      </c>
      <c r="AV51" s="99" t="e">
        <f ca="true">+IF(AND(ISNUMBER(OFFSET('Sanitation Data'!$I$6,0,10*ROW('Sanitation Data'!I45))),'Data Summary'!DK51="Yes"),OFFSET('Sanitation Data'!$I$6,0,10*ROW('Sanitation Data'!I45)),NA())</f>
        <v>#N/A</v>
      </c>
      <c r="AW51" s="99" t="e">
        <f ca="true">+IF(AND(ISNUMBER(OFFSET('Sanitation Data'!$I$10,0,10*ROW('Sanitation Data'!I45))),'Data Summary'!DL51="Yes"),OFFSET('Sanitation Data'!$I$10,0,10*ROW('Sanitation Data'!I45)),NA())</f>
        <v>#N/A</v>
      </c>
      <c r="AX51" s="99" t="e">
        <f ca="true">+IF(AND(ISNUMBER(OFFSET('Sanitation Data'!$I$11,0,10*ROW('Sanitation Data'!I45))),'Data Summary'!DM51="Yes"),OFFSET('Sanitation Data'!$I$11,0,10*ROW('Sanitation Data'!I45)),NA())</f>
        <v>#N/A</v>
      </c>
      <c r="AY51" s="99" t="e">
        <f ca="true">+IF(AND(ISNUMBER(OFFSET('Sanitation Data'!$I$12,0,10*ROW('Sanitation Data'!I45))),'Data Summary'!DN51="Yes"),OFFSET('Sanitation Data'!$I$12,0,10*ROW('Sanitation Data'!I45)),NA())</f>
        <v>#N/A</v>
      </c>
      <c r="AZ51" s="100" t="e">
        <f ca="true">+IF(AND(ISNUMBER(OFFSET('Hygiene Data'!$D$5,0,10*ROW('Hygiene Data'!D45))),'Data Summary'!DO51="Yes"),OFFSET('Hygiene Data'!$D$5,0,10*ROW('Hygiene Data'!D45)),NA())</f>
        <v>#N/A</v>
      </c>
      <c r="BA51" s="100" t="e">
        <f ca="true">+IF(AND(ISNUMBER(OFFSET('Hygiene Data'!$D$7,0,10*ROW('Hygiene Data'!D45))),'Data Summary'!DP51="Yes"),OFFSET('Hygiene Data'!$D$7,0,10*ROW('Hygiene Data'!D45)),NA())</f>
        <v>#N/A</v>
      </c>
      <c r="BB51" s="100" t="e">
        <f ca="true">+IF(AND(ISNUMBER(OFFSET('Hygiene Data'!$D$9,0,10*ROW('Hygiene Data'!D45))),'Data Summary'!DQ51="Yes"),OFFSET('Hygiene Data'!$D$9,0,10*ROW('Hygiene Data'!D45)),NA())</f>
        <v>#N/A</v>
      </c>
      <c r="BC51" s="100" t="e">
        <f ca="true">+IF(AND(ISNUMBER(OFFSET('Hygiene Data'!$E$5,0,10*ROW('Hygiene Data'!E45))),'Data Summary'!DR51="Yes"),OFFSET('Hygiene Data'!$E$5,0,10*ROW('Hygiene Data'!E45)),NA())</f>
        <v>#N/A</v>
      </c>
      <c r="BD51" s="100" t="e">
        <f ca="true">+IF(AND(ISNUMBER(OFFSET('Hygiene Data'!$E$7,0,10*ROW('Hygiene Data'!E45))),'Data Summary'!DS51="Yes"),OFFSET('Hygiene Data'!$E$7,0,10*ROW('Hygiene Data'!E45)),NA())</f>
        <v>#N/A</v>
      </c>
      <c r="BE51" s="100" t="e">
        <f ca="true">+IF(AND(ISNUMBER(OFFSET('Hygiene Data'!$E$9,0,10*ROW('Hygiene Data'!E45))),'Data Summary'!DT51="Yes"),OFFSET('Hygiene Data'!$E$9,0,10*ROW('Hygiene Data'!E45)),NA())</f>
        <v>#N/A</v>
      </c>
      <c r="BF51" s="100" t="e">
        <f ca="true">+IF(AND(ISNUMBER(OFFSET('Hygiene Data'!$F$5,0,10*ROW('Hygiene Data'!F45))),'Data Summary'!DU51="Yes"),OFFSET('Hygiene Data'!$F$5,0,10*ROW('Hygiene Data'!F45)),NA())</f>
        <v>#N/A</v>
      </c>
      <c r="BG51" s="100" t="e">
        <f ca="true">+IF(AND(ISNUMBER(OFFSET('Hygiene Data'!$F$7,0,10*ROW('Hygiene Data'!F45))),'Data Summary'!DV51="Yes"),OFFSET('Hygiene Data'!$F$7,0,10*ROW('Hygiene Data'!F45)),NA())</f>
        <v>#N/A</v>
      </c>
      <c r="BH51" s="100" t="e">
        <f ca="true">+IF(AND(ISNUMBER(OFFSET('Hygiene Data'!$F$9,0,10*ROW('Hygiene Data'!F45))),'Data Summary'!DW51="Yes"),OFFSET('Hygiene Data'!$F$9,0,10*ROW('Hygiene Data'!F45)),NA())</f>
        <v>#N/A</v>
      </c>
      <c r="BI51" s="100" t="e">
        <f ca="true">+IF(AND(ISNUMBER(OFFSET('Hygiene Data'!$G$5,0,10*ROW('Hygiene Data'!G45))),'Data Summary'!DX51="Yes"),OFFSET('Hygiene Data'!$G$5,0,10*ROW('Hygiene Data'!G45)),NA())</f>
        <v>#N/A</v>
      </c>
      <c r="BJ51" s="100" t="e">
        <f ca="true">+IF(AND(ISNUMBER(OFFSET('Hygiene Data'!$G$7,0,10*ROW('Hygiene Data'!G45))),'Data Summary'!DY51="Yes"),OFFSET('Hygiene Data'!$G$7,0,10*ROW('Hygiene Data'!G45)),NA())</f>
        <v>#N/A</v>
      </c>
      <c r="BK51" s="100" t="e">
        <f ca="true">+IF(AND(ISNUMBER(OFFSET('Hygiene Data'!$G$9,0,10*ROW('Hygiene Data'!G45))),'Data Summary'!DZ51="Yes"),OFFSET('Hygiene Data'!$G$9,0,10*ROW('Hygiene Data'!G45)),NA())</f>
        <v>#N/A</v>
      </c>
      <c r="BL51" s="100" t="e">
        <f ca="true">+IF(AND(ISNUMBER(OFFSET('Hygiene Data'!$H$5,0,10*ROW('Hygiene Data'!H45))),'Data Summary'!EA51="Yes"),OFFSET('Hygiene Data'!$H$5,0,10*ROW('Hygiene Data'!H45)),NA())</f>
        <v>#N/A</v>
      </c>
      <c r="BM51" s="100" t="e">
        <f ca="true">+IF(AND(ISNUMBER(OFFSET('Hygiene Data'!$H$7,0,10*ROW('Hygiene Data'!H45))),'Data Summary'!EB51="Yes"),OFFSET('Hygiene Data'!$H$7,0,10*ROW('Hygiene Data'!H45)),NA())</f>
        <v>#N/A</v>
      </c>
      <c r="BN51" s="100" t="e">
        <f ca="true">+IF(AND(ISNUMBER(OFFSET('Hygiene Data'!$H$9,0,10*ROW('Hygiene Data'!H45))),'Data Summary'!EC51="Yes"),OFFSET('Hygiene Data'!$H$9,0,10*ROW('Hygiene Data'!H45)),NA())</f>
        <v>#N/A</v>
      </c>
      <c r="BO51" s="100" t="e">
        <f ca="true">+IF(AND(ISNUMBER(OFFSET('Hygiene Data'!$I$5,0,10*ROW('Hygiene Data'!I45))),'Data Summary'!ED51="Yes"),OFFSET('Hygiene Data'!$I$5,0,10*ROW('Hygiene Data'!I45)),NA())</f>
        <v>#N/A</v>
      </c>
      <c r="BP51" s="100" t="e">
        <f ca="true">+IF(AND(ISNUMBER(OFFSET('Hygiene Data'!$I$7,0,10*ROW('Hygiene Data'!I45))),'Data Summary'!EE51="Yes"),OFFSET('Hygiene Data'!$I$7,0,10*ROW('Hygiene Data'!I45)),NA())</f>
        <v>#N/A</v>
      </c>
      <c r="BQ51" s="100" t="e">
        <f ca="true">+IF(AND(ISNUMBER(OFFSET('Hygiene Data'!$I$9,0,10*ROW('Hygiene Data'!I45))),'Data Summary'!EF51="Yes"),OFFSET('Hygiene Data'!$I$9,0,10*ROW('Hygiene Data'!I45)),NA())</f>
        <v>#N/A</v>
      </c>
    </row>
    <row xmlns:x14ac="http://schemas.microsoft.com/office/spreadsheetml/2009/9/ac" r="52" x14ac:dyDescent="0.2">
      <c r="A52" s="332" t="e">
        <f ca="true">+RIGHT('Data Summary'!A52,LEN('Data Summary'!A52)-9)</f>
        <v>#VALUE!</v>
      </c>
      <c r="B52" s="38" t="str">
        <f ca="true">+IF(ISTEXT('Data Summary'!B52),'Data Summary'!B52,"")</f>
        <v/>
      </c>
      <c r="C52" s="331" t="e">
        <f ca="true">+VALUE('Data Summary'!C52)</f>
        <v>#VALUE!</v>
      </c>
      <c r="D52" s="98" t="e">
        <f ca="true">+IF(AND(ISNUMBER(OFFSET('Water Data'!$D$4,0,10*ROW('Water Data'!D46))),'Data Summary'!BS52="Yes"),100-OFFSET('Water Data'!$D$4,0,10*ROW('Water Data'!D46)),NA())</f>
        <v>#N/A</v>
      </c>
      <c r="E52" s="98" t="e">
        <f ca="true">+IF(AND(ISNUMBER(OFFSET('Water Data'!$D$6,0,10*ROW('Water Data'!D46))),'Data Summary'!BT52="Yes"),OFFSET('Water Data'!$D$6,0,10*ROW('Water Data'!D46)),NA())</f>
        <v>#N/A</v>
      </c>
      <c r="F52" s="98" t="e">
        <f ca="true">+IF(AND(ISNUMBER(OFFSET('Water Data'!$D$9,0,10*ROW('Water Data'!D46))),'Data Summary'!BU52="Yes"),OFFSET('Water Data'!$D$9,0,10*ROW('Water Data'!D46)),NA())</f>
        <v>#N/A</v>
      </c>
      <c r="G52" s="98" t="e">
        <f ca="true">+IF(AND(ISNUMBER(OFFSET('Water Data'!$E$4,0,10*ROW('Water Data'!E46))),'Data Summary'!BV52="Yes"),100-OFFSET('Water Data'!$E$4,0,10*ROW('Water Data'!E46)),NA())</f>
        <v>#N/A</v>
      </c>
      <c r="H52" s="98" t="e">
        <f ca="true">+IF(AND(ISNUMBER(OFFSET('Water Data'!$E$6,0,10*ROW('Water Data'!E46))),'Data Summary'!BW52="Yes"),OFFSET('Water Data'!$E$6,0,10*ROW('Water Data'!E46)),NA())</f>
        <v>#N/A</v>
      </c>
      <c r="I52" s="98" t="e">
        <f ca="true">+IF(AND(ISNUMBER(OFFSET('Water Data'!$E$9,0,10*ROW('Water Data'!E46))),'Data Summary'!BX52="Yes"),OFFSET('Water Data'!$E$9,0,10*ROW('Water Data'!E46)),NA())</f>
        <v>#N/A</v>
      </c>
      <c r="J52" s="98" t="e">
        <f ca="true">+IF(AND(ISNUMBER(OFFSET('Water Data'!$F$4,0,10*ROW('Water Data'!F46))),'Data Summary'!BY52="Yes"),100-OFFSET('Water Data'!$F$4,0,10*ROW('Water Data'!F46)),NA())</f>
        <v>#N/A</v>
      </c>
      <c r="K52" s="98" t="e">
        <f ca="true">+IF(AND(ISNUMBER(OFFSET('Water Data'!$F$6,0,10*ROW('Water Data'!F46))),'Data Summary'!BZ52="Yes"),OFFSET('Water Data'!$F$6,0,10*ROW('Water Data'!F46)),NA())</f>
        <v>#N/A</v>
      </c>
      <c r="L52" s="98" t="e">
        <f ca="true">+IF(AND(ISNUMBER(OFFSET('Water Data'!$F$9,0,10*ROW('Water Data'!F46))),'Data Summary'!CA52="Yes"),OFFSET('Water Data'!$F$9,0,10*ROW('Water Data'!F46)),NA())</f>
        <v>#N/A</v>
      </c>
      <c r="M52" s="98" t="e">
        <f ca="true">+IF(AND(ISNUMBER(OFFSET('Water Data'!$G$4,0,10*ROW('Water Data'!G46))),'Data Summary'!CB52="Yes"),100-OFFSET('Water Data'!$G$4,0,10*ROW('Water Data'!G46)),NA())</f>
        <v>#N/A</v>
      </c>
      <c r="N52" s="98" t="e">
        <f ca="true">+IF(AND(ISNUMBER(OFFSET('Water Data'!$G$6,0,10*ROW('Water Data'!G46))),'Data Summary'!CC52="Yes"),OFFSET('Water Data'!$G$6,0,10*ROW('Water Data'!G46)),NA())</f>
        <v>#N/A</v>
      </c>
      <c r="O52" s="98" t="e">
        <f ca="true">+IF(AND(ISNUMBER(OFFSET('Water Data'!$G$9,0,10*ROW('Water Data'!G46))),'Data Summary'!CD52="Yes"),OFFSET('Water Data'!$G$9,0,10*ROW('Water Data'!G46)),NA())</f>
        <v>#N/A</v>
      </c>
      <c r="P52" s="98" t="e">
        <f ca="true">+IF(AND(ISNUMBER(OFFSET('Water Data'!$H$4,0,10*ROW('Water Data'!H46))),'Data Summary'!CE52="Yes"),100-OFFSET('Water Data'!$H$4,0,10*ROW('Water Data'!H46)),NA())</f>
        <v>#N/A</v>
      </c>
      <c r="Q52" s="98" t="e">
        <f ca="true">+IF(AND(ISNUMBER(OFFSET('Water Data'!$H$6,0,10*ROW('Water Data'!H46))),'Data Summary'!CF52="Yes"),OFFSET('Water Data'!$H$6,0,10*ROW('Water Data'!H46)),NA())</f>
        <v>#N/A</v>
      </c>
      <c r="R52" s="98" t="e">
        <f ca="true">+IF(AND(ISNUMBER(OFFSET('Water Data'!$H$9,0,10*ROW('Water Data'!H46))),'Data Summary'!CG52="Yes"),OFFSET('Water Data'!$H$9,0,10*ROW('Water Data'!H46)),NA())</f>
        <v>#N/A</v>
      </c>
      <c r="S52" s="98" t="e">
        <f ca="true">+IF(AND(ISNUMBER(OFFSET('Water Data'!$I$4,0,10*ROW('Water Data'!I46))),'Data Summary'!CH52="Yes"),100-OFFSET('Water Data'!$I$4,0,10*ROW('Water Data'!I46)),NA())</f>
        <v>#N/A</v>
      </c>
      <c r="T52" s="98" t="e">
        <f ca="true">+IF(AND(ISNUMBER(OFFSET('Water Data'!$I$6,0,10*ROW('Water Data'!I46))),'Data Summary'!CI52="Yes"),OFFSET('Water Data'!$I$6,0,10*ROW('Water Data'!I46)),NA())</f>
        <v>#N/A</v>
      </c>
      <c r="U52" s="98" t="e">
        <f ca="true">+IF(AND(ISNUMBER(OFFSET('Water Data'!$I$9,0,10*ROW('Water Data'!I46))),'Data Summary'!CJ52="Yes"),OFFSET('Water Data'!$I$9,0,10*ROW('Water Data'!I46)),NA())</f>
        <v>#N/A</v>
      </c>
      <c r="V52" s="99" t="e">
        <f ca="true">+IF(AND(ISNUMBER(OFFSET('Sanitation Data'!$D$4,0,10*ROW('Sanitation Data'!D46))),'Data Summary'!CK52="Yes"),100-OFFSET('Sanitation Data'!$D$4,0,10*ROW('Sanitation Data'!D46)),NA())</f>
        <v>#N/A</v>
      </c>
      <c r="W52" s="99" t="e">
        <f ca="true">+IF(AND(ISNUMBER(OFFSET('Sanitation Data'!$D$6,0,10*ROW('Sanitation Data'!D46))),'Data Summary'!CL52="Yes"),OFFSET('Sanitation Data'!$D$6,0,10*ROW('Sanitation Data'!D46)),NA())</f>
        <v>#N/A</v>
      </c>
      <c r="X52" s="99" t="e">
        <f ca="true">+IF(AND(ISNUMBER(OFFSET('Sanitation Data'!$D$10,0,10*ROW('Sanitation Data'!D46))),'Data Summary'!CM52="Yes"),OFFSET('Sanitation Data'!$D$10,0,10*ROW('Sanitation Data'!D46)),NA())</f>
        <v>#N/A</v>
      </c>
      <c r="Y52" s="99" t="e">
        <f ca="true">+IF(AND(ISNUMBER(OFFSET('Sanitation Data'!$D$11,0,10*ROW('Sanitation Data'!D46))),'Data Summary'!CN52="Yes"),OFFSET('Sanitation Data'!$D$11,0,10*ROW('Sanitation Data'!D46)),NA())</f>
        <v>#N/A</v>
      </c>
      <c r="Z52" s="99" t="e">
        <f ca="true">+IF(AND(ISNUMBER(OFFSET('Sanitation Data'!$D$12,0,10*ROW('Sanitation Data'!D46))),'Data Summary'!CO52="Yes"),OFFSET('Sanitation Data'!$D$12,0,10*ROW('Sanitation Data'!D46)),NA())</f>
        <v>#N/A</v>
      </c>
      <c r="AA52" s="99" t="e">
        <f ca="true">+IF(AND(ISNUMBER(OFFSET('Sanitation Data'!$E$4,0,10*ROW('Sanitation Data'!E46))),'Data Summary'!CP52="Yes"),100-OFFSET('Sanitation Data'!$E$4,0,10*ROW('Sanitation Data'!E46)),NA())</f>
        <v>#N/A</v>
      </c>
      <c r="AB52" s="99" t="e">
        <f ca="true">+IF(AND(ISNUMBER(OFFSET('Sanitation Data'!$E$6,0,10*ROW('Sanitation Data'!E46))),'Data Summary'!CQ52="Yes"),OFFSET('Sanitation Data'!$E$6,0,10*ROW('Sanitation Data'!E46)),NA())</f>
        <v>#N/A</v>
      </c>
      <c r="AC52" s="99" t="e">
        <f ca="true">+IF(AND(ISNUMBER(OFFSET('Sanitation Data'!$E$10,0,10*ROW('Sanitation Data'!E46))),'Data Summary'!CR52="Yes"),OFFSET('Sanitation Data'!$E$10,0,10*ROW('Sanitation Data'!E46)),NA())</f>
        <v>#N/A</v>
      </c>
      <c r="AD52" s="99" t="e">
        <f ca="true">+IF(AND(ISNUMBER(OFFSET('Sanitation Data'!$E$11,0,10*ROW('Sanitation Data'!E46))),'Data Summary'!CS52="Yes"),OFFSET('Sanitation Data'!$E$11,0,10*ROW('Sanitation Data'!E46)),NA())</f>
        <v>#N/A</v>
      </c>
      <c r="AE52" s="99" t="e">
        <f ca="true">+IF(AND(ISNUMBER(OFFSET('Sanitation Data'!$E$12,0,10*ROW('Sanitation Data'!E46))),'Data Summary'!CT52="Yes"),OFFSET('Sanitation Data'!$E$12,0,10*ROW('Sanitation Data'!E46)),NA())</f>
        <v>#N/A</v>
      </c>
      <c r="AF52" s="99" t="e">
        <f ca="true">+IF(AND(ISNUMBER(OFFSET('Sanitation Data'!$F$4,0,10*ROW('Sanitation Data'!F46))),'Data Summary'!CU52="Yes"),100-OFFSET('Sanitation Data'!$F$4,0,10*ROW('Sanitation Data'!F46)),NA())</f>
        <v>#N/A</v>
      </c>
      <c r="AG52" s="99" t="e">
        <f ca="true">+IF(AND(ISNUMBER(OFFSET('Sanitation Data'!$F$6,0,10*ROW('Sanitation Data'!F46))),'Data Summary'!CV52="Yes"),OFFSET('Sanitation Data'!$F$6,0,10*ROW('Sanitation Data'!F46)),NA())</f>
        <v>#N/A</v>
      </c>
      <c r="AH52" s="99" t="e">
        <f ca="true">+IF(AND(ISNUMBER(OFFSET('Sanitation Data'!$F$10,0,10*ROW('Sanitation Data'!F46))),'Data Summary'!CW52="Yes"),OFFSET('Sanitation Data'!$F$10,0,10*ROW('Sanitation Data'!F46)),NA())</f>
        <v>#N/A</v>
      </c>
      <c r="AI52" s="99" t="e">
        <f ca="true">+IF(AND(ISNUMBER(OFFSET('Sanitation Data'!$F$11,0,10*ROW('Sanitation Data'!F46))),'Data Summary'!CX52="Yes"),OFFSET('Sanitation Data'!$F$11,0,10*ROW('Sanitation Data'!F46)),NA())</f>
        <v>#N/A</v>
      </c>
      <c r="AJ52" s="99" t="e">
        <f ca="true">+IF(AND(ISNUMBER(OFFSET('Sanitation Data'!$F$12,0,10*ROW('Sanitation Data'!F46))),'Data Summary'!CY52="Yes"),OFFSET('Sanitation Data'!$F$12,0,10*ROW('Sanitation Data'!F46)),NA())</f>
        <v>#N/A</v>
      </c>
      <c r="AK52" s="99" t="e">
        <f ca="true">+IF(AND(ISNUMBER(OFFSET('Sanitation Data'!$G$4,0,10*ROW('Sanitation Data'!G46))),'Data Summary'!CZ52="Yes"),100-OFFSET('Sanitation Data'!$G$4,0,10*ROW('Sanitation Data'!G46)),NA())</f>
        <v>#N/A</v>
      </c>
      <c r="AL52" s="99" t="e">
        <f ca="true">+IF(AND(ISNUMBER(OFFSET('Sanitation Data'!$G$6,0,10*ROW('Sanitation Data'!G46))),'Data Summary'!DA52="Yes"),OFFSET('Sanitation Data'!$G$6,0,10*ROW('Sanitation Data'!G46)),NA())</f>
        <v>#N/A</v>
      </c>
      <c r="AM52" s="99" t="e">
        <f ca="true">+IF(AND(ISNUMBER(OFFSET('Sanitation Data'!$G$10,0,10*ROW('Sanitation Data'!G46))),'Data Summary'!DB52="Yes"),OFFSET('Sanitation Data'!$G$10,0,10*ROW('Sanitation Data'!G46)),NA())</f>
        <v>#N/A</v>
      </c>
      <c r="AN52" s="99" t="e">
        <f ca="true">+IF(AND(ISNUMBER(OFFSET('Sanitation Data'!$G$11,0,10*ROW('Sanitation Data'!G46))),'Data Summary'!DC52="Yes"),OFFSET('Sanitation Data'!$G$11,0,10*ROW('Sanitation Data'!G46)),NA())</f>
        <v>#N/A</v>
      </c>
      <c r="AO52" s="99" t="e">
        <f ca="true">+IF(AND(ISNUMBER(OFFSET('Sanitation Data'!$G$12,0,10*ROW('Sanitation Data'!G46))),'Data Summary'!DD52="Yes"),OFFSET('Sanitation Data'!$G$12,0,10*ROW('Sanitation Data'!G46)),NA())</f>
        <v>#N/A</v>
      </c>
      <c r="AP52" s="99" t="e">
        <f ca="true">+IF(AND(ISNUMBER(OFFSET('Sanitation Data'!$H$4,0,10*ROW('Sanitation Data'!H46))),'Data Summary'!DE52="Yes"),100-OFFSET('Sanitation Data'!$H$4,0,10*ROW('Sanitation Data'!H46)),NA())</f>
        <v>#N/A</v>
      </c>
      <c r="AQ52" s="99" t="e">
        <f ca="true">+IF(AND(ISNUMBER(OFFSET('Sanitation Data'!$H$6,0,10*ROW('Sanitation Data'!H46))),'Data Summary'!DF52="Yes"),OFFSET('Sanitation Data'!$H$6,0,10*ROW('Sanitation Data'!H46)),NA())</f>
        <v>#N/A</v>
      </c>
      <c r="AR52" s="99" t="e">
        <f ca="true">+IF(AND(ISNUMBER(OFFSET('Sanitation Data'!$H$10,0,10*ROW('Sanitation Data'!H46))),'Data Summary'!DG52="Yes"),OFFSET('Sanitation Data'!$H$10,0,10*ROW('Sanitation Data'!H46)),NA())</f>
        <v>#N/A</v>
      </c>
      <c r="AS52" s="99" t="e">
        <f ca="true">+IF(AND(ISNUMBER(OFFSET('Sanitation Data'!$H$11,0,10*ROW('Sanitation Data'!H46))),'Data Summary'!DH52="Yes"),OFFSET('Sanitation Data'!$H$11,0,10*ROW('Sanitation Data'!H46)),NA())</f>
        <v>#N/A</v>
      </c>
      <c r="AT52" s="99" t="e">
        <f ca="true">+IF(AND(ISNUMBER(OFFSET('Sanitation Data'!$H$12,0,10*ROW('Sanitation Data'!H46))),'Data Summary'!DI52="Yes"),OFFSET('Sanitation Data'!$H$12,0,10*ROW('Sanitation Data'!H46)),NA())</f>
        <v>#N/A</v>
      </c>
      <c r="AU52" s="99" t="e">
        <f ca="true">+IF(AND(ISNUMBER(OFFSET('Sanitation Data'!$I$4,0,10*ROW('Sanitation Data'!I46))),'Data Summary'!DJ52="Yes"),100-OFFSET('Sanitation Data'!$I$4,0,10*ROW('Sanitation Data'!I46)),NA())</f>
        <v>#N/A</v>
      </c>
      <c r="AV52" s="99" t="e">
        <f ca="true">+IF(AND(ISNUMBER(OFFSET('Sanitation Data'!$I$6,0,10*ROW('Sanitation Data'!I46))),'Data Summary'!DK52="Yes"),OFFSET('Sanitation Data'!$I$6,0,10*ROW('Sanitation Data'!I46)),NA())</f>
        <v>#N/A</v>
      </c>
      <c r="AW52" s="99" t="e">
        <f ca="true">+IF(AND(ISNUMBER(OFFSET('Sanitation Data'!$I$10,0,10*ROW('Sanitation Data'!I46))),'Data Summary'!DL52="Yes"),OFFSET('Sanitation Data'!$I$10,0,10*ROW('Sanitation Data'!I46)),NA())</f>
        <v>#N/A</v>
      </c>
      <c r="AX52" s="99" t="e">
        <f ca="true">+IF(AND(ISNUMBER(OFFSET('Sanitation Data'!$I$11,0,10*ROW('Sanitation Data'!I46))),'Data Summary'!DM52="Yes"),OFFSET('Sanitation Data'!$I$11,0,10*ROW('Sanitation Data'!I46)),NA())</f>
        <v>#N/A</v>
      </c>
      <c r="AY52" s="99" t="e">
        <f ca="true">+IF(AND(ISNUMBER(OFFSET('Sanitation Data'!$I$12,0,10*ROW('Sanitation Data'!I46))),'Data Summary'!DN52="Yes"),OFFSET('Sanitation Data'!$I$12,0,10*ROW('Sanitation Data'!I46)),NA())</f>
        <v>#N/A</v>
      </c>
      <c r="AZ52" s="100" t="e">
        <f ca="true">+IF(AND(ISNUMBER(OFFSET('Hygiene Data'!$D$5,0,10*ROW('Hygiene Data'!D46))),'Data Summary'!DO52="Yes"),OFFSET('Hygiene Data'!$D$5,0,10*ROW('Hygiene Data'!D46)),NA())</f>
        <v>#N/A</v>
      </c>
      <c r="BA52" s="100" t="e">
        <f ca="true">+IF(AND(ISNUMBER(OFFSET('Hygiene Data'!$D$7,0,10*ROW('Hygiene Data'!D46))),'Data Summary'!DP52="Yes"),OFFSET('Hygiene Data'!$D$7,0,10*ROW('Hygiene Data'!D46)),NA())</f>
        <v>#N/A</v>
      </c>
      <c r="BB52" s="100" t="e">
        <f ca="true">+IF(AND(ISNUMBER(OFFSET('Hygiene Data'!$D$9,0,10*ROW('Hygiene Data'!D46))),'Data Summary'!DQ52="Yes"),OFFSET('Hygiene Data'!$D$9,0,10*ROW('Hygiene Data'!D46)),NA())</f>
        <v>#N/A</v>
      </c>
      <c r="BC52" s="100" t="e">
        <f ca="true">+IF(AND(ISNUMBER(OFFSET('Hygiene Data'!$E$5,0,10*ROW('Hygiene Data'!E46))),'Data Summary'!DR52="Yes"),OFFSET('Hygiene Data'!$E$5,0,10*ROW('Hygiene Data'!E46)),NA())</f>
        <v>#N/A</v>
      </c>
      <c r="BD52" s="100" t="e">
        <f ca="true">+IF(AND(ISNUMBER(OFFSET('Hygiene Data'!$E$7,0,10*ROW('Hygiene Data'!E46))),'Data Summary'!DS52="Yes"),OFFSET('Hygiene Data'!$E$7,0,10*ROW('Hygiene Data'!E46)),NA())</f>
        <v>#N/A</v>
      </c>
      <c r="BE52" s="100" t="e">
        <f ca="true">+IF(AND(ISNUMBER(OFFSET('Hygiene Data'!$E$9,0,10*ROW('Hygiene Data'!E46))),'Data Summary'!DT52="Yes"),OFFSET('Hygiene Data'!$E$9,0,10*ROW('Hygiene Data'!E46)),NA())</f>
        <v>#N/A</v>
      </c>
      <c r="BF52" s="100" t="e">
        <f ca="true">+IF(AND(ISNUMBER(OFFSET('Hygiene Data'!$F$5,0,10*ROW('Hygiene Data'!F46))),'Data Summary'!DU52="Yes"),OFFSET('Hygiene Data'!$F$5,0,10*ROW('Hygiene Data'!F46)),NA())</f>
        <v>#N/A</v>
      </c>
      <c r="BG52" s="100" t="e">
        <f ca="true">+IF(AND(ISNUMBER(OFFSET('Hygiene Data'!$F$7,0,10*ROW('Hygiene Data'!F46))),'Data Summary'!DV52="Yes"),OFFSET('Hygiene Data'!$F$7,0,10*ROW('Hygiene Data'!F46)),NA())</f>
        <v>#N/A</v>
      </c>
      <c r="BH52" s="100" t="e">
        <f ca="true">+IF(AND(ISNUMBER(OFFSET('Hygiene Data'!$F$9,0,10*ROW('Hygiene Data'!F46))),'Data Summary'!DW52="Yes"),OFFSET('Hygiene Data'!$F$9,0,10*ROW('Hygiene Data'!F46)),NA())</f>
        <v>#N/A</v>
      </c>
      <c r="BI52" s="100" t="e">
        <f ca="true">+IF(AND(ISNUMBER(OFFSET('Hygiene Data'!$G$5,0,10*ROW('Hygiene Data'!G46))),'Data Summary'!DX52="Yes"),OFFSET('Hygiene Data'!$G$5,0,10*ROW('Hygiene Data'!G46)),NA())</f>
        <v>#N/A</v>
      </c>
      <c r="BJ52" s="100" t="e">
        <f ca="true">+IF(AND(ISNUMBER(OFFSET('Hygiene Data'!$G$7,0,10*ROW('Hygiene Data'!G46))),'Data Summary'!DY52="Yes"),OFFSET('Hygiene Data'!$G$7,0,10*ROW('Hygiene Data'!G46)),NA())</f>
        <v>#N/A</v>
      </c>
      <c r="BK52" s="100" t="e">
        <f ca="true">+IF(AND(ISNUMBER(OFFSET('Hygiene Data'!$G$9,0,10*ROW('Hygiene Data'!G46))),'Data Summary'!DZ52="Yes"),OFFSET('Hygiene Data'!$G$9,0,10*ROW('Hygiene Data'!G46)),NA())</f>
        <v>#N/A</v>
      </c>
      <c r="BL52" s="100" t="e">
        <f ca="true">+IF(AND(ISNUMBER(OFFSET('Hygiene Data'!$H$5,0,10*ROW('Hygiene Data'!H46))),'Data Summary'!EA52="Yes"),OFFSET('Hygiene Data'!$H$5,0,10*ROW('Hygiene Data'!H46)),NA())</f>
        <v>#N/A</v>
      </c>
      <c r="BM52" s="100" t="e">
        <f ca="true">+IF(AND(ISNUMBER(OFFSET('Hygiene Data'!$H$7,0,10*ROW('Hygiene Data'!H46))),'Data Summary'!EB52="Yes"),OFFSET('Hygiene Data'!$H$7,0,10*ROW('Hygiene Data'!H46)),NA())</f>
        <v>#N/A</v>
      </c>
      <c r="BN52" s="100" t="e">
        <f ca="true">+IF(AND(ISNUMBER(OFFSET('Hygiene Data'!$H$9,0,10*ROW('Hygiene Data'!H46))),'Data Summary'!EC52="Yes"),OFFSET('Hygiene Data'!$H$9,0,10*ROW('Hygiene Data'!H46)),NA())</f>
        <v>#N/A</v>
      </c>
      <c r="BO52" s="100" t="e">
        <f ca="true">+IF(AND(ISNUMBER(OFFSET('Hygiene Data'!$I$5,0,10*ROW('Hygiene Data'!I46))),'Data Summary'!ED52="Yes"),OFFSET('Hygiene Data'!$I$5,0,10*ROW('Hygiene Data'!I46)),NA())</f>
        <v>#N/A</v>
      </c>
      <c r="BP52" s="100" t="e">
        <f ca="true">+IF(AND(ISNUMBER(OFFSET('Hygiene Data'!$I$7,0,10*ROW('Hygiene Data'!I46))),'Data Summary'!EE52="Yes"),OFFSET('Hygiene Data'!$I$7,0,10*ROW('Hygiene Data'!I46)),NA())</f>
        <v>#N/A</v>
      </c>
      <c r="BQ52" s="100" t="e">
        <f ca="true">+IF(AND(ISNUMBER(OFFSET('Hygiene Data'!$I$9,0,10*ROW('Hygiene Data'!I46))),'Data Summary'!EF52="Yes"),OFFSET('Hygiene Data'!$I$9,0,10*ROW('Hygiene Data'!I46)),NA())</f>
        <v>#N/A</v>
      </c>
    </row>
    <row xmlns:x14ac="http://schemas.microsoft.com/office/spreadsheetml/2009/9/ac" r="53" x14ac:dyDescent="0.2">
      <c r="A53" s="332" t="e">
        <f ca="true">+RIGHT('Data Summary'!A53,LEN('Data Summary'!A53)-9)</f>
        <v>#VALUE!</v>
      </c>
      <c r="B53" s="38" t="str">
        <f ca="true">+IF(ISTEXT('Data Summary'!B53),'Data Summary'!B53,"")</f>
        <v/>
      </c>
      <c r="C53" s="331" t="e">
        <f ca="true">+VALUE('Data Summary'!C53)</f>
        <v>#VALUE!</v>
      </c>
      <c r="D53" s="98" t="e">
        <f ca="true">+IF(AND(ISNUMBER(OFFSET('Water Data'!$D$4,0,10*ROW('Water Data'!D47))),'Data Summary'!BS53="Yes"),100-OFFSET('Water Data'!$D$4,0,10*ROW('Water Data'!D47)),NA())</f>
        <v>#N/A</v>
      </c>
      <c r="E53" s="98" t="e">
        <f ca="true">+IF(AND(ISNUMBER(OFFSET('Water Data'!$D$6,0,10*ROW('Water Data'!D47))),'Data Summary'!BT53="Yes"),OFFSET('Water Data'!$D$6,0,10*ROW('Water Data'!D47)),NA())</f>
        <v>#N/A</v>
      </c>
      <c r="F53" s="98" t="e">
        <f ca="true">+IF(AND(ISNUMBER(OFFSET('Water Data'!$D$9,0,10*ROW('Water Data'!D47))),'Data Summary'!BU53="Yes"),OFFSET('Water Data'!$D$9,0,10*ROW('Water Data'!D47)),NA())</f>
        <v>#N/A</v>
      </c>
      <c r="G53" s="98" t="e">
        <f ca="true">+IF(AND(ISNUMBER(OFFSET('Water Data'!$E$4,0,10*ROW('Water Data'!E47))),'Data Summary'!BV53="Yes"),100-OFFSET('Water Data'!$E$4,0,10*ROW('Water Data'!E47)),NA())</f>
        <v>#N/A</v>
      </c>
      <c r="H53" s="98" t="e">
        <f ca="true">+IF(AND(ISNUMBER(OFFSET('Water Data'!$E$6,0,10*ROW('Water Data'!E47))),'Data Summary'!BW53="Yes"),OFFSET('Water Data'!$E$6,0,10*ROW('Water Data'!E47)),NA())</f>
        <v>#N/A</v>
      </c>
      <c r="I53" s="98" t="e">
        <f ca="true">+IF(AND(ISNUMBER(OFFSET('Water Data'!$E$9,0,10*ROW('Water Data'!E47))),'Data Summary'!BX53="Yes"),OFFSET('Water Data'!$E$9,0,10*ROW('Water Data'!E47)),NA())</f>
        <v>#N/A</v>
      </c>
      <c r="J53" s="98" t="e">
        <f ca="true">+IF(AND(ISNUMBER(OFFSET('Water Data'!$F$4,0,10*ROW('Water Data'!F47))),'Data Summary'!BY53="Yes"),100-OFFSET('Water Data'!$F$4,0,10*ROW('Water Data'!F47)),NA())</f>
        <v>#N/A</v>
      </c>
      <c r="K53" s="98" t="e">
        <f ca="true">+IF(AND(ISNUMBER(OFFSET('Water Data'!$F$6,0,10*ROW('Water Data'!F47))),'Data Summary'!BZ53="Yes"),OFFSET('Water Data'!$F$6,0,10*ROW('Water Data'!F47)),NA())</f>
        <v>#N/A</v>
      </c>
      <c r="L53" s="98" t="e">
        <f ca="true">+IF(AND(ISNUMBER(OFFSET('Water Data'!$F$9,0,10*ROW('Water Data'!F47))),'Data Summary'!CA53="Yes"),OFFSET('Water Data'!$F$9,0,10*ROW('Water Data'!F47)),NA())</f>
        <v>#N/A</v>
      </c>
      <c r="M53" s="98" t="e">
        <f ca="true">+IF(AND(ISNUMBER(OFFSET('Water Data'!$G$4,0,10*ROW('Water Data'!G47))),'Data Summary'!CB53="Yes"),100-OFFSET('Water Data'!$G$4,0,10*ROW('Water Data'!G47)),NA())</f>
        <v>#N/A</v>
      </c>
      <c r="N53" s="98" t="e">
        <f ca="true">+IF(AND(ISNUMBER(OFFSET('Water Data'!$G$6,0,10*ROW('Water Data'!G47))),'Data Summary'!CC53="Yes"),OFFSET('Water Data'!$G$6,0,10*ROW('Water Data'!G47)),NA())</f>
        <v>#N/A</v>
      </c>
      <c r="O53" s="98" t="e">
        <f ca="true">+IF(AND(ISNUMBER(OFFSET('Water Data'!$G$9,0,10*ROW('Water Data'!G47))),'Data Summary'!CD53="Yes"),OFFSET('Water Data'!$G$9,0,10*ROW('Water Data'!G47)),NA())</f>
        <v>#N/A</v>
      </c>
      <c r="P53" s="98" t="e">
        <f ca="true">+IF(AND(ISNUMBER(OFFSET('Water Data'!$H$4,0,10*ROW('Water Data'!H47))),'Data Summary'!CE53="Yes"),100-OFFSET('Water Data'!$H$4,0,10*ROW('Water Data'!H47)),NA())</f>
        <v>#N/A</v>
      </c>
      <c r="Q53" s="98" t="e">
        <f ca="true">+IF(AND(ISNUMBER(OFFSET('Water Data'!$H$6,0,10*ROW('Water Data'!H47))),'Data Summary'!CF53="Yes"),OFFSET('Water Data'!$H$6,0,10*ROW('Water Data'!H47)),NA())</f>
        <v>#N/A</v>
      </c>
      <c r="R53" s="98" t="e">
        <f ca="true">+IF(AND(ISNUMBER(OFFSET('Water Data'!$H$9,0,10*ROW('Water Data'!H47))),'Data Summary'!CG53="Yes"),OFFSET('Water Data'!$H$9,0,10*ROW('Water Data'!H47)),NA())</f>
        <v>#N/A</v>
      </c>
      <c r="S53" s="98" t="e">
        <f ca="true">+IF(AND(ISNUMBER(OFFSET('Water Data'!$I$4,0,10*ROW('Water Data'!I47))),'Data Summary'!CH53="Yes"),100-OFFSET('Water Data'!$I$4,0,10*ROW('Water Data'!I47)),NA())</f>
        <v>#N/A</v>
      </c>
      <c r="T53" s="98" t="e">
        <f ca="true">+IF(AND(ISNUMBER(OFFSET('Water Data'!$I$6,0,10*ROW('Water Data'!I47))),'Data Summary'!CI53="Yes"),OFFSET('Water Data'!$I$6,0,10*ROW('Water Data'!I47)),NA())</f>
        <v>#N/A</v>
      </c>
      <c r="U53" s="98" t="e">
        <f ca="true">+IF(AND(ISNUMBER(OFFSET('Water Data'!$I$9,0,10*ROW('Water Data'!I47))),'Data Summary'!CJ53="Yes"),OFFSET('Water Data'!$I$9,0,10*ROW('Water Data'!I47)),NA())</f>
        <v>#N/A</v>
      </c>
      <c r="V53" s="99" t="e">
        <f ca="true">+IF(AND(ISNUMBER(OFFSET('Sanitation Data'!$D$4,0,10*ROW('Sanitation Data'!D47))),'Data Summary'!CK53="Yes"),100-OFFSET('Sanitation Data'!$D$4,0,10*ROW('Sanitation Data'!D47)),NA())</f>
        <v>#N/A</v>
      </c>
      <c r="W53" s="99" t="e">
        <f ca="true">+IF(AND(ISNUMBER(OFFSET('Sanitation Data'!$D$6,0,10*ROW('Sanitation Data'!D47))),'Data Summary'!CL53="Yes"),OFFSET('Sanitation Data'!$D$6,0,10*ROW('Sanitation Data'!D47)),NA())</f>
        <v>#N/A</v>
      </c>
      <c r="X53" s="99" t="e">
        <f ca="true">+IF(AND(ISNUMBER(OFFSET('Sanitation Data'!$D$10,0,10*ROW('Sanitation Data'!D47))),'Data Summary'!CM53="Yes"),OFFSET('Sanitation Data'!$D$10,0,10*ROW('Sanitation Data'!D47)),NA())</f>
        <v>#N/A</v>
      </c>
      <c r="Y53" s="99" t="e">
        <f ca="true">+IF(AND(ISNUMBER(OFFSET('Sanitation Data'!$D$11,0,10*ROW('Sanitation Data'!D47))),'Data Summary'!CN53="Yes"),OFFSET('Sanitation Data'!$D$11,0,10*ROW('Sanitation Data'!D47)),NA())</f>
        <v>#N/A</v>
      </c>
      <c r="Z53" s="99" t="e">
        <f ca="true">+IF(AND(ISNUMBER(OFFSET('Sanitation Data'!$D$12,0,10*ROW('Sanitation Data'!D47))),'Data Summary'!CO53="Yes"),OFFSET('Sanitation Data'!$D$12,0,10*ROW('Sanitation Data'!D47)),NA())</f>
        <v>#N/A</v>
      </c>
      <c r="AA53" s="99" t="e">
        <f ca="true">+IF(AND(ISNUMBER(OFFSET('Sanitation Data'!$E$4,0,10*ROW('Sanitation Data'!E47))),'Data Summary'!CP53="Yes"),100-OFFSET('Sanitation Data'!$E$4,0,10*ROW('Sanitation Data'!E47)),NA())</f>
        <v>#N/A</v>
      </c>
      <c r="AB53" s="99" t="e">
        <f ca="true">+IF(AND(ISNUMBER(OFFSET('Sanitation Data'!$E$6,0,10*ROW('Sanitation Data'!E47))),'Data Summary'!CQ53="Yes"),OFFSET('Sanitation Data'!$E$6,0,10*ROW('Sanitation Data'!E47)),NA())</f>
        <v>#N/A</v>
      </c>
      <c r="AC53" s="99" t="e">
        <f ca="true">+IF(AND(ISNUMBER(OFFSET('Sanitation Data'!$E$10,0,10*ROW('Sanitation Data'!E47))),'Data Summary'!CR53="Yes"),OFFSET('Sanitation Data'!$E$10,0,10*ROW('Sanitation Data'!E47)),NA())</f>
        <v>#N/A</v>
      </c>
      <c r="AD53" s="99" t="e">
        <f ca="true">+IF(AND(ISNUMBER(OFFSET('Sanitation Data'!$E$11,0,10*ROW('Sanitation Data'!E47))),'Data Summary'!CS53="Yes"),OFFSET('Sanitation Data'!$E$11,0,10*ROW('Sanitation Data'!E47)),NA())</f>
        <v>#N/A</v>
      </c>
      <c r="AE53" s="99" t="e">
        <f ca="true">+IF(AND(ISNUMBER(OFFSET('Sanitation Data'!$E$12,0,10*ROW('Sanitation Data'!E47))),'Data Summary'!CT53="Yes"),OFFSET('Sanitation Data'!$E$12,0,10*ROW('Sanitation Data'!E47)),NA())</f>
        <v>#N/A</v>
      </c>
      <c r="AF53" s="99" t="e">
        <f ca="true">+IF(AND(ISNUMBER(OFFSET('Sanitation Data'!$F$4,0,10*ROW('Sanitation Data'!F47))),'Data Summary'!CU53="Yes"),100-OFFSET('Sanitation Data'!$F$4,0,10*ROW('Sanitation Data'!F47)),NA())</f>
        <v>#N/A</v>
      </c>
      <c r="AG53" s="99" t="e">
        <f ca="true">+IF(AND(ISNUMBER(OFFSET('Sanitation Data'!$F$6,0,10*ROW('Sanitation Data'!F47))),'Data Summary'!CV53="Yes"),OFFSET('Sanitation Data'!$F$6,0,10*ROW('Sanitation Data'!F47)),NA())</f>
        <v>#N/A</v>
      </c>
      <c r="AH53" s="99" t="e">
        <f ca="true">+IF(AND(ISNUMBER(OFFSET('Sanitation Data'!$F$10,0,10*ROW('Sanitation Data'!F47))),'Data Summary'!CW53="Yes"),OFFSET('Sanitation Data'!$F$10,0,10*ROW('Sanitation Data'!F47)),NA())</f>
        <v>#N/A</v>
      </c>
      <c r="AI53" s="99" t="e">
        <f ca="true">+IF(AND(ISNUMBER(OFFSET('Sanitation Data'!$F$11,0,10*ROW('Sanitation Data'!F47))),'Data Summary'!CX53="Yes"),OFFSET('Sanitation Data'!$F$11,0,10*ROW('Sanitation Data'!F47)),NA())</f>
        <v>#N/A</v>
      </c>
      <c r="AJ53" s="99" t="e">
        <f ca="true">+IF(AND(ISNUMBER(OFFSET('Sanitation Data'!$F$12,0,10*ROW('Sanitation Data'!F47))),'Data Summary'!CY53="Yes"),OFFSET('Sanitation Data'!$F$12,0,10*ROW('Sanitation Data'!F47)),NA())</f>
        <v>#N/A</v>
      </c>
      <c r="AK53" s="99" t="e">
        <f ca="true">+IF(AND(ISNUMBER(OFFSET('Sanitation Data'!$G$4,0,10*ROW('Sanitation Data'!G47))),'Data Summary'!CZ53="Yes"),100-OFFSET('Sanitation Data'!$G$4,0,10*ROW('Sanitation Data'!G47)),NA())</f>
        <v>#N/A</v>
      </c>
      <c r="AL53" s="99" t="e">
        <f ca="true">+IF(AND(ISNUMBER(OFFSET('Sanitation Data'!$G$6,0,10*ROW('Sanitation Data'!G47))),'Data Summary'!DA53="Yes"),OFFSET('Sanitation Data'!$G$6,0,10*ROW('Sanitation Data'!G47)),NA())</f>
        <v>#N/A</v>
      </c>
      <c r="AM53" s="99" t="e">
        <f ca="true">+IF(AND(ISNUMBER(OFFSET('Sanitation Data'!$G$10,0,10*ROW('Sanitation Data'!G47))),'Data Summary'!DB53="Yes"),OFFSET('Sanitation Data'!$G$10,0,10*ROW('Sanitation Data'!G47)),NA())</f>
        <v>#N/A</v>
      </c>
      <c r="AN53" s="99" t="e">
        <f ca="true">+IF(AND(ISNUMBER(OFFSET('Sanitation Data'!$G$11,0,10*ROW('Sanitation Data'!G47))),'Data Summary'!DC53="Yes"),OFFSET('Sanitation Data'!$G$11,0,10*ROW('Sanitation Data'!G47)),NA())</f>
        <v>#N/A</v>
      </c>
      <c r="AO53" s="99" t="e">
        <f ca="true">+IF(AND(ISNUMBER(OFFSET('Sanitation Data'!$G$12,0,10*ROW('Sanitation Data'!G47))),'Data Summary'!DD53="Yes"),OFFSET('Sanitation Data'!$G$12,0,10*ROW('Sanitation Data'!G47)),NA())</f>
        <v>#N/A</v>
      </c>
      <c r="AP53" s="99" t="e">
        <f ca="true">+IF(AND(ISNUMBER(OFFSET('Sanitation Data'!$H$4,0,10*ROW('Sanitation Data'!H47))),'Data Summary'!DE53="Yes"),100-OFFSET('Sanitation Data'!$H$4,0,10*ROW('Sanitation Data'!H47)),NA())</f>
        <v>#N/A</v>
      </c>
      <c r="AQ53" s="99" t="e">
        <f ca="true">+IF(AND(ISNUMBER(OFFSET('Sanitation Data'!$H$6,0,10*ROW('Sanitation Data'!H47))),'Data Summary'!DF53="Yes"),OFFSET('Sanitation Data'!$H$6,0,10*ROW('Sanitation Data'!H47)),NA())</f>
        <v>#N/A</v>
      </c>
      <c r="AR53" s="99" t="e">
        <f ca="true">+IF(AND(ISNUMBER(OFFSET('Sanitation Data'!$H$10,0,10*ROW('Sanitation Data'!H47))),'Data Summary'!DG53="Yes"),OFFSET('Sanitation Data'!$H$10,0,10*ROW('Sanitation Data'!H47)),NA())</f>
        <v>#N/A</v>
      </c>
      <c r="AS53" s="99" t="e">
        <f ca="true">+IF(AND(ISNUMBER(OFFSET('Sanitation Data'!$H$11,0,10*ROW('Sanitation Data'!H47))),'Data Summary'!DH53="Yes"),OFFSET('Sanitation Data'!$H$11,0,10*ROW('Sanitation Data'!H47)),NA())</f>
        <v>#N/A</v>
      </c>
      <c r="AT53" s="99" t="e">
        <f ca="true">+IF(AND(ISNUMBER(OFFSET('Sanitation Data'!$H$12,0,10*ROW('Sanitation Data'!H47))),'Data Summary'!DI53="Yes"),OFFSET('Sanitation Data'!$H$12,0,10*ROW('Sanitation Data'!H47)),NA())</f>
        <v>#N/A</v>
      </c>
      <c r="AU53" s="99" t="e">
        <f ca="true">+IF(AND(ISNUMBER(OFFSET('Sanitation Data'!$I$4,0,10*ROW('Sanitation Data'!I47))),'Data Summary'!DJ53="Yes"),100-OFFSET('Sanitation Data'!$I$4,0,10*ROW('Sanitation Data'!I47)),NA())</f>
        <v>#N/A</v>
      </c>
      <c r="AV53" s="99" t="e">
        <f ca="true">+IF(AND(ISNUMBER(OFFSET('Sanitation Data'!$I$6,0,10*ROW('Sanitation Data'!I47))),'Data Summary'!DK53="Yes"),OFFSET('Sanitation Data'!$I$6,0,10*ROW('Sanitation Data'!I47)),NA())</f>
        <v>#N/A</v>
      </c>
      <c r="AW53" s="99" t="e">
        <f ca="true">+IF(AND(ISNUMBER(OFFSET('Sanitation Data'!$I$10,0,10*ROW('Sanitation Data'!I47))),'Data Summary'!DL53="Yes"),OFFSET('Sanitation Data'!$I$10,0,10*ROW('Sanitation Data'!I47)),NA())</f>
        <v>#N/A</v>
      </c>
      <c r="AX53" s="99" t="e">
        <f ca="true">+IF(AND(ISNUMBER(OFFSET('Sanitation Data'!$I$11,0,10*ROW('Sanitation Data'!I47))),'Data Summary'!DM53="Yes"),OFFSET('Sanitation Data'!$I$11,0,10*ROW('Sanitation Data'!I47)),NA())</f>
        <v>#N/A</v>
      </c>
      <c r="AY53" s="99" t="e">
        <f ca="true">+IF(AND(ISNUMBER(OFFSET('Sanitation Data'!$I$12,0,10*ROW('Sanitation Data'!I47))),'Data Summary'!DN53="Yes"),OFFSET('Sanitation Data'!$I$12,0,10*ROW('Sanitation Data'!I47)),NA())</f>
        <v>#N/A</v>
      </c>
      <c r="AZ53" s="100" t="e">
        <f ca="true">+IF(AND(ISNUMBER(OFFSET('Hygiene Data'!$D$5,0,10*ROW('Hygiene Data'!D47))),'Data Summary'!DO53="Yes"),OFFSET('Hygiene Data'!$D$5,0,10*ROW('Hygiene Data'!D47)),NA())</f>
        <v>#N/A</v>
      </c>
      <c r="BA53" s="100" t="e">
        <f ca="true">+IF(AND(ISNUMBER(OFFSET('Hygiene Data'!$D$7,0,10*ROW('Hygiene Data'!D47))),'Data Summary'!DP53="Yes"),OFFSET('Hygiene Data'!$D$7,0,10*ROW('Hygiene Data'!D47)),NA())</f>
        <v>#N/A</v>
      </c>
      <c r="BB53" s="100" t="e">
        <f ca="true">+IF(AND(ISNUMBER(OFFSET('Hygiene Data'!$D$9,0,10*ROW('Hygiene Data'!D47))),'Data Summary'!DQ53="Yes"),OFFSET('Hygiene Data'!$D$9,0,10*ROW('Hygiene Data'!D47)),NA())</f>
        <v>#N/A</v>
      </c>
      <c r="BC53" s="100" t="e">
        <f ca="true">+IF(AND(ISNUMBER(OFFSET('Hygiene Data'!$E$5,0,10*ROW('Hygiene Data'!E47))),'Data Summary'!DR53="Yes"),OFFSET('Hygiene Data'!$E$5,0,10*ROW('Hygiene Data'!E47)),NA())</f>
        <v>#N/A</v>
      </c>
      <c r="BD53" s="100" t="e">
        <f ca="true">+IF(AND(ISNUMBER(OFFSET('Hygiene Data'!$E$7,0,10*ROW('Hygiene Data'!E47))),'Data Summary'!DS53="Yes"),OFFSET('Hygiene Data'!$E$7,0,10*ROW('Hygiene Data'!E47)),NA())</f>
        <v>#N/A</v>
      </c>
      <c r="BE53" s="100" t="e">
        <f ca="true">+IF(AND(ISNUMBER(OFFSET('Hygiene Data'!$E$9,0,10*ROW('Hygiene Data'!E47))),'Data Summary'!DT53="Yes"),OFFSET('Hygiene Data'!$E$9,0,10*ROW('Hygiene Data'!E47)),NA())</f>
        <v>#N/A</v>
      </c>
      <c r="BF53" s="100" t="e">
        <f ca="true">+IF(AND(ISNUMBER(OFFSET('Hygiene Data'!$F$5,0,10*ROW('Hygiene Data'!F47))),'Data Summary'!DU53="Yes"),OFFSET('Hygiene Data'!$F$5,0,10*ROW('Hygiene Data'!F47)),NA())</f>
        <v>#N/A</v>
      </c>
      <c r="BG53" s="100" t="e">
        <f ca="true">+IF(AND(ISNUMBER(OFFSET('Hygiene Data'!$F$7,0,10*ROW('Hygiene Data'!F47))),'Data Summary'!DV53="Yes"),OFFSET('Hygiene Data'!$F$7,0,10*ROW('Hygiene Data'!F47)),NA())</f>
        <v>#N/A</v>
      </c>
      <c r="BH53" s="100" t="e">
        <f ca="true">+IF(AND(ISNUMBER(OFFSET('Hygiene Data'!$F$9,0,10*ROW('Hygiene Data'!F47))),'Data Summary'!DW53="Yes"),OFFSET('Hygiene Data'!$F$9,0,10*ROW('Hygiene Data'!F47)),NA())</f>
        <v>#N/A</v>
      </c>
      <c r="BI53" s="100" t="e">
        <f ca="true">+IF(AND(ISNUMBER(OFFSET('Hygiene Data'!$G$5,0,10*ROW('Hygiene Data'!G47))),'Data Summary'!DX53="Yes"),OFFSET('Hygiene Data'!$G$5,0,10*ROW('Hygiene Data'!G47)),NA())</f>
        <v>#N/A</v>
      </c>
      <c r="BJ53" s="100" t="e">
        <f ca="true">+IF(AND(ISNUMBER(OFFSET('Hygiene Data'!$G$7,0,10*ROW('Hygiene Data'!G47))),'Data Summary'!DY53="Yes"),OFFSET('Hygiene Data'!$G$7,0,10*ROW('Hygiene Data'!G47)),NA())</f>
        <v>#N/A</v>
      </c>
      <c r="BK53" s="100" t="e">
        <f ca="true">+IF(AND(ISNUMBER(OFFSET('Hygiene Data'!$G$9,0,10*ROW('Hygiene Data'!G47))),'Data Summary'!DZ53="Yes"),OFFSET('Hygiene Data'!$G$9,0,10*ROW('Hygiene Data'!G47)),NA())</f>
        <v>#N/A</v>
      </c>
      <c r="BL53" s="100" t="e">
        <f ca="true">+IF(AND(ISNUMBER(OFFSET('Hygiene Data'!$H$5,0,10*ROW('Hygiene Data'!H47))),'Data Summary'!EA53="Yes"),OFFSET('Hygiene Data'!$H$5,0,10*ROW('Hygiene Data'!H47)),NA())</f>
        <v>#N/A</v>
      </c>
      <c r="BM53" s="100" t="e">
        <f ca="true">+IF(AND(ISNUMBER(OFFSET('Hygiene Data'!$H$7,0,10*ROW('Hygiene Data'!H47))),'Data Summary'!EB53="Yes"),OFFSET('Hygiene Data'!$H$7,0,10*ROW('Hygiene Data'!H47)),NA())</f>
        <v>#N/A</v>
      </c>
      <c r="BN53" s="100" t="e">
        <f ca="true">+IF(AND(ISNUMBER(OFFSET('Hygiene Data'!$H$9,0,10*ROW('Hygiene Data'!H47))),'Data Summary'!EC53="Yes"),OFFSET('Hygiene Data'!$H$9,0,10*ROW('Hygiene Data'!H47)),NA())</f>
        <v>#N/A</v>
      </c>
      <c r="BO53" s="100" t="e">
        <f ca="true">+IF(AND(ISNUMBER(OFFSET('Hygiene Data'!$I$5,0,10*ROW('Hygiene Data'!I47))),'Data Summary'!ED53="Yes"),OFFSET('Hygiene Data'!$I$5,0,10*ROW('Hygiene Data'!I47)),NA())</f>
        <v>#N/A</v>
      </c>
      <c r="BP53" s="100" t="e">
        <f ca="true">+IF(AND(ISNUMBER(OFFSET('Hygiene Data'!$I$7,0,10*ROW('Hygiene Data'!I47))),'Data Summary'!EE53="Yes"),OFFSET('Hygiene Data'!$I$7,0,10*ROW('Hygiene Data'!I47)),NA())</f>
        <v>#N/A</v>
      </c>
      <c r="BQ53" s="100" t="e">
        <f ca="true">+IF(AND(ISNUMBER(OFFSET('Hygiene Data'!$I$9,0,10*ROW('Hygiene Data'!I47))),'Data Summary'!EF53="Yes"),OFFSET('Hygiene Data'!$I$9,0,10*ROW('Hygiene Data'!I47)),NA())</f>
        <v>#N/A</v>
      </c>
    </row>
    <row xmlns:x14ac="http://schemas.microsoft.com/office/spreadsheetml/2009/9/ac" r="54" x14ac:dyDescent="0.2">
      <c r="A54" s="332" t="e">
        <f ca="true">+RIGHT('Data Summary'!A54,LEN('Data Summary'!A54)-9)</f>
        <v>#VALUE!</v>
      </c>
      <c r="B54" s="38" t="str">
        <f ca="true">+IF(ISTEXT('Data Summary'!B54),'Data Summary'!B54,"")</f>
        <v/>
      </c>
      <c r="C54" s="331" t="e">
        <f ca="true">+VALUE('Data Summary'!C54)</f>
        <v>#VALUE!</v>
      </c>
      <c r="D54" s="98" t="e">
        <f ca="true">+IF(AND(ISNUMBER(OFFSET('Water Data'!$D$4,0,10*ROW('Water Data'!D48))),'Data Summary'!BS54="Yes"),100-OFFSET('Water Data'!$D$4,0,10*ROW('Water Data'!D48)),NA())</f>
        <v>#N/A</v>
      </c>
      <c r="E54" s="98" t="e">
        <f ca="true">+IF(AND(ISNUMBER(OFFSET('Water Data'!$D$6,0,10*ROW('Water Data'!D48))),'Data Summary'!BT54="Yes"),OFFSET('Water Data'!$D$6,0,10*ROW('Water Data'!D48)),NA())</f>
        <v>#N/A</v>
      </c>
      <c r="F54" s="98" t="e">
        <f ca="true">+IF(AND(ISNUMBER(OFFSET('Water Data'!$D$9,0,10*ROW('Water Data'!D48))),'Data Summary'!BU54="Yes"),OFFSET('Water Data'!$D$9,0,10*ROW('Water Data'!D48)),NA())</f>
        <v>#N/A</v>
      </c>
      <c r="G54" s="98" t="e">
        <f ca="true">+IF(AND(ISNUMBER(OFFSET('Water Data'!$E$4,0,10*ROW('Water Data'!E48))),'Data Summary'!BV54="Yes"),100-OFFSET('Water Data'!$E$4,0,10*ROW('Water Data'!E48)),NA())</f>
        <v>#N/A</v>
      </c>
      <c r="H54" s="98" t="e">
        <f ca="true">+IF(AND(ISNUMBER(OFFSET('Water Data'!$E$6,0,10*ROW('Water Data'!E48))),'Data Summary'!BW54="Yes"),OFFSET('Water Data'!$E$6,0,10*ROW('Water Data'!E48)),NA())</f>
        <v>#N/A</v>
      </c>
      <c r="I54" s="98" t="e">
        <f ca="true">+IF(AND(ISNUMBER(OFFSET('Water Data'!$E$9,0,10*ROW('Water Data'!E48))),'Data Summary'!BX54="Yes"),OFFSET('Water Data'!$E$9,0,10*ROW('Water Data'!E48)),NA())</f>
        <v>#N/A</v>
      </c>
      <c r="J54" s="98" t="e">
        <f ca="true">+IF(AND(ISNUMBER(OFFSET('Water Data'!$F$4,0,10*ROW('Water Data'!F48))),'Data Summary'!BY54="Yes"),100-OFFSET('Water Data'!$F$4,0,10*ROW('Water Data'!F48)),NA())</f>
        <v>#N/A</v>
      </c>
      <c r="K54" s="98" t="e">
        <f ca="true">+IF(AND(ISNUMBER(OFFSET('Water Data'!$F$6,0,10*ROW('Water Data'!F48))),'Data Summary'!BZ54="Yes"),OFFSET('Water Data'!$F$6,0,10*ROW('Water Data'!F48)),NA())</f>
        <v>#N/A</v>
      </c>
      <c r="L54" s="98" t="e">
        <f ca="true">+IF(AND(ISNUMBER(OFFSET('Water Data'!$F$9,0,10*ROW('Water Data'!F48))),'Data Summary'!CA54="Yes"),OFFSET('Water Data'!$F$9,0,10*ROW('Water Data'!F48)),NA())</f>
        <v>#N/A</v>
      </c>
      <c r="M54" s="98" t="e">
        <f ca="true">+IF(AND(ISNUMBER(OFFSET('Water Data'!$G$4,0,10*ROW('Water Data'!G48))),'Data Summary'!CB54="Yes"),100-OFFSET('Water Data'!$G$4,0,10*ROW('Water Data'!G48)),NA())</f>
        <v>#N/A</v>
      </c>
      <c r="N54" s="98" t="e">
        <f ca="true">+IF(AND(ISNUMBER(OFFSET('Water Data'!$G$6,0,10*ROW('Water Data'!G48))),'Data Summary'!CC54="Yes"),OFFSET('Water Data'!$G$6,0,10*ROW('Water Data'!G48)),NA())</f>
        <v>#N/A</v>
      </c>
      <c r="O54" s="98" t="e">
        <f ca="true">+IF(AND(ISNUMBER(OFFSET('Water Data'!$G$9,0,10*ROW('Water Data'!G48))),'Data Summary'!CD54="Yes"),OFFSET('Water Data'!$G$9,0,10*ROW('Water Data'!G48)),NA())</f>
        <v>#N/A</v>
      </c>
      <c r="P54" s="98" t="e">
        <f ca="true">+IF(AND(ISNUMBER(OFFSET('Water Data'!$H$4,0,10*ROW('Water Data'!H48))),'Data Summary'!CE54="Yes"),100-OFFSET('Water Data'!$H$4,0,10*ROW('Water Data'!H48)),NA())</f>
        <v>#N/A</v>
      </c>
      <c r="Q54" s="98" t="e">
        <f ca="true">+IF(AND(ISNUMBER(OFFSET('Water Data'!$H$6,0,10*ROW('Water Data'!H48))),'Data Summary'!CF54="Yes"),OFFSET('Water Data'!$H$6,0,10*ROW('Water Data'!H48)),NA())</f>
        <v>#N/A</v>
      </c>
      <c r="R54" s="98" t="e">
        <f ca="true">+IF(AND(ISNUMBER(OFFSET('Water Data'!$H$9,0,10*ROW('Water Data'!H48))),'Data Summary'!CG54="Yes"),OFFSET('Water Data'!$H$9,0,10*ROW('Water Data'!H48)),NA())</f>
        <v>#N/A</v>
      </c>
      <c r="S54" s="98" t="e">
        <f ca="true">+IF(AND(ISNUMBER(OFFSET('Water Data'!$I$4,0,10*ROW('Water Data'!I48))),'Data Summary'!CH54="Yes"),100-OFFSET('Water Data'!$I$4,0,10*ROW('Water Data'!I48)),NA())</f>
        <v>#N/A</v>
      </c>
      <c r="T54" s="98" t="e">
        <f ca="true">+IF(AND(ISNUMBER(OFFSET('Water Data'!$I$6,0,10*ROW('Water Data'!I48))),'Data Summary'!CI54="Yes"),OFFSET('Water Data'!$I$6,0,10*ROW('Water Data'!I48)),NA())</f>
        <v>#N/A</v>
      </c>
      <c r="U54" s="98" t="e">
        <f ca="true">+IF(AND(ISNUMBER(OFFSET('Water Data'!$I$9,0,10*ROW('Water Data'!I48))),'Data Summary'!CJ54="Yes"),OFFSET('Water Data'!$I$9,0,10*ROW('Water Data'!I48)),NA())</f>
        <v>#N/A</v>
      </c>
      <c r="V54" s="99" t="e">
        <f ca="true">+IF(AND(ISNUMBER(OFFSET('Sanitation Data'!$D$4,0,10*ROW('Sanitation Data'!D48))),'Data Summary'!CK54="Yes"),100-OFFSET('Sanitation Data'!$D$4,0,10*ROW('Sanitation Data'!D48)),NA())</f>
        <v>#N/A</v>
      </c>
      <c r="W54" s="99" t="e">
        <f ca="true">+IF(AND(ISNUMBER(OFFSET('Sanitation Data'!$D$6,0,10*ROW('Sanitation Data'!D48))),'Data Summary'!CL54="Yes"),OFFSET('Sanitation Data'!$D$6,0,10*ROW('Sanitation Data'!D48)),NA())</f>
        <v>#N/A</v>
      </c>
      <c r="X54" s="99" t="e">
        <f ca="true">+IF(AND(ISNUMBER(OFFSET('Sanitation Data'!$D$10,0,10*ROW('Sanitation Data'!D48))),'Data Summary'!CM54="Yes"),OFFSET('Sanitation Data'!$D$10,0,10*ROW('Sanitation Data'!D48)),NA())</f>
        <v>#N/A</v>
      </c>
      <c r="Y54" s="99" t="e">
        <f ca="true">+IF(AND(ISNUMBER(OFFSET('Sanitation Data'!$D$11,0,10*ROW('Sanitation Data'!D48))),'Data Summary'!CN54="Yes"),OFFSET('Sanitation Data'!$D$11,0,10*ROW('Sanitation Data'!D48)),NA())</f>
        <v>#N/A</v>
      </c>
      <c r="Z54" s="99" t="e">
        <f ca="true">+IF(AND(ISNUMBER(OFFSET('Sanitation Data'!$D$12,0,10*ROW('Sanitation Data'!D48))),'Data Summary'!CO54="Yes"),OFFSET('Sanitation Data'!$D$12,0,10*ROW('Sanitation Data'!D48)),NA())</f>
        <v>#N/A</v>
      </c>
      <c r="AA54" s="99" t="e">
        <f ca="true">+IF(AND(ISNUMBER(OFFSET('Sanitation Data'!$E$4,0,10*ROW('Sanitation Data'!E48))),'Data Summary'!CP54="Yes"),100-OFFSET('Sanitation Data'!$E$4,0,10*ROW('Sanitation Data'!E48)),NA())</f>
        <v>#N/A</v>
      </c>
      <c r="AB54" s="99" t="e">
        <f ca="true">+IF(AND(ISNUMBER(OFFSET('Sanitation Data'!$E$6,0,10*ROW('Sanitation Data'!E48))),'Data Summary'!CQ54="Yes"),OFFSET('Sanitation Data'!$E$6,0,10*ROW('Sanitation Data'!E48)),NA())</f>
        <v>#N/A</v>
      </c>
      <c r="AC54" s="99" t="e">
        <f ca="true">+IF(AND(ISNUMBER(OFFSET('Sanitation Data'!$E$10,0,10*ROW('Sanitation Data'!E48))),'Data Summary'!CR54="Yes"),OFFSET('Sanitation Data'!$E$10,0,10*ROW('Sanitation Data'!E48)),NA())</f>
        <v>#N/A</v>
      </c>
      <c r="AD54" s="99" t="e">
        <f ca="true">+IF(AND(ISNUMBER(OFFSET('Sanitation Data'!$E$11,0,10*ROW('Sanitation Data'!E48))),'Data Summary'!CS54="Yes"),OFFSET('Sanitation Data'!$E$11,0,10*ROW('Sanitation Data'!E48)),NA())</f>
        <v>#N/A</v>
      </c>
      <c r="AE54" s="99" t="e">
        <f ca="true">+IF(AND(ISNUMBER(OFFSET('Sanitation Data'!$E$12,0,10*ROW('Sanitation Data'!E48))),'Data Summary'!CT54="Yes"),OFFSET('Sanitation Data'!$E$12,0,10*ROW('Sanitation Data'!E48)),NA())</f>
        <v>#N/A</v>
      </c>
      <c r="AF54" s="99" t="e">
        <f ca="true">+IF(AND(ISNUMBER(OFFSET('Sanitation Data'!$F$4,0,10*ROW('Sanitation Data'!F48))),'Data Summary'!CU54="Yes"),100-OFFSET('Sanitation Data'!$F$4,0,10*ROW('Sanitation Data'!F48)),NA())</f>
        <v>#N/A</v>
      </c>
      <c r="AG54" s="99" t="e">
        <f ca="true">+IF(AND(ISNUMBER(OFFSET('Sanitation Data'!$F$6,0,10*ROW('Sanitation Data'!F48))),'Data Summary'!CV54="Yes"),OFFSET('Sanitation Data'!$F$6,0,10*ROW('Sanitation Data'!F48)),NA())</f>
        <v>#N/A</v>
      </c>
      <c r="AH54" s="99" t="e">
        <f ca="true">+IF(AND(ISNUMBER(OFFSET('Sanitation Data'!$F$10,0,10*ROW('Sanitation Data'!F48))),'Data Summary'!CW54="Yes"),OFFSET('Sanitation Data'!$F$10,0,10*ROW('Sanitation Data'!F48)),NA())</f>
        <v>#N/A</v>
      </c>
      <c r="AI54" s="99" t="e">
        <f ca="true">+IF(AND(ISNUMBER(OFFSET('Sanitation Data'!$F$11,0,10*ROW('Sanitation Data'!F48))),'Data Summary'!CX54="Yes"),OFFSET('Sanitation Data'!$F$11,0,10*ROW('Sanitation Data'!F48)),NA())</f>
        <v>#N/A</v>
      </c>
      <c r="AJ54" s="99" t="e">
        <f ca="true">+IF(AND(ISNUMBER(OFFSET('Sanitation Data'!$F$12,0,10*ROW('Sanitation Data'!F48))),'Data Summary'!CY54="Yes"),OFFSET('Sanitation Data'!$F$12,0,10*ROW('Sanitation Data'!F48)),NA())</f>
        <v>#N/A</v>
      </c>
      <c r="AK54" s="99" t="e">
        <f ca="true">+IF(AND(ISNUMBER(OFFSET('Sanitation Data'!$G$4,0,10*ROW('Sanitation Data'!G48))),'Data Summary'!CZ54="Yes"),100-OFFSET('Sanitation Data'!$G$4,0,10*ROW('Sanitation Data'!G48)),NA())</f>
        <v>#N/A</v>
      </c>
      <c r="AL54" s="99" t="e">
        <f ca="true">+IF(AND(ISNUMBER(OFFSET('Sanitation Data'!$G$6,0,10*ROW('Sanitation Data'!G48))),'Data Summary'!DA54="Yes"),OFFSET('Sanitation Data'!$G$6,0,10*ROW('Sanitation Data'!G48)),NA())</f>
        <v>#N/A</v>
      </c>
      <c r="AM54" s="99" t="e">
        <f ca="true">+IF(AND(ISNUMBER(OFFSET('Sanitation Data'!$G$10,0,10*ROW('Sanitation Data'!G48))),'Data Summary'!DB54="Yes"),OFFSET('Sanitation Data'!$G$10,0,10*ROW('Sanitation Data'!G48)),NA())</f>
        <v>#N/A</v>
      </c>
      <c r="AN54" s="99" t="e">
        <f ca="true">+IF(AND(ISNUMBER(OFFSET('Sanitation Data'!$G$11,0,10*ROW('Sanitation Data'!G48))),'Data Summary'!DC54="Yes"),OFFSET('Sanitation Data'!$G$11,0,10*ROW('Sanitation Data'!G48)),NA())</f>
        <v>#N/A</v>
      </c>
      <c r="AO54" s="99" t="e">
        <f ca="true">+IF(AND(ISNUMBER(OFFSET('Sanitation Data'!$G$12,0,10*ROW('Sanitation Data'!G48))),'Data Summary'!DD54="Yes"),OFFSET('Sanitation Data'!$G$12,0,10*ROW('Sanitation Data'!G48)),NA())</f>
        <v>#N/A</v>
      </c>
      <c r="AP54" s="99" t="e">
        <f ca="true">+IF(AND(ISNUMBER(OFFSET('Sanitation Data'!$H$4,0,10*ROW('Sanitation Data'!H48))),'Data Summary'!DE54="Yes"),100-OFFSET('Sanitation Data'!$H$4,0,10*ROW('Sanitation Data'!H48)),NA())</f>
        <v>#N/A</v>
      </c>
      <c r="AQ54" s="99" t="e">
        <f ca="true">+IF(AND(ISNUMBER(OFFSET('Sanitation Data'!$H$6,0,10*ROW('Sanitation Data'!H48))),'Data Summary'!DF54="Yes"),OFFSET('Sanitation Data'!$H$6,0,10*ROW('Sanitation Data'!H48)),NA())</f>
        <v>#N/A</v>
      </c>
      <c r="AR54" s="99" t="e">
        <f ca="true">+IF(AND(ISNUMBER(OFFSET('Sanitation Data'!$H$10,0,10*ROW('Sanitation Data'!H48))),'Data Summary'!DG54="Yes"),OFFSET('Sanitation Data'!$H$10,0,10*ROW('Sanitation Data'!H48)),NA())</f>
        <v>#N/A</v>
      </c>
      <c r="AS54" s="99" t="e">
        <f ca="true">+IF(AND(ISNUMBER(OFFSET('Sanitation Data'!$H$11,0,10*ROW('Sanitation Data'!H48))),'Data Summary'!DH54="Yes"),OFFSET('Sanitation Data'!$H$11,0,10*ROW('Sanitation Data'!H48)),NA())</f>
        <v>#N/A</v>
      </c>
      <c r="AT54" s="99" t="e">
        <f ca="true">+IF(AND(ISNUMBER(OFFSET('Sanitation Data'!$H$12,0,10*ROW('Sanitation Data'!H48))),'Data Summary'!DI54="Yes"),OFFSET('Sanitation Data'!$H$12,0,10*ROW('Sanitation Data'!H48)),NA())</f>
        <v>#N/A</v>
      </c>
      <c r="AU54" s="99" t="e">
        <f ca="true">+IF(AND(ISNUMBER(OFFSET('Sanitation Data'!$I$4,0,10*ROW('Sanitation Data'!I48))),'Data Summary'!DJ54="Yes"),100-OFFSET('Sanitation Data'!$I$4,0,10*ROW('Sanitation Data'!I48)),NA())</f>
        <v>#N/A</v>
      </c>
      <c r="AV54" s="99" t="e">
        <f ca="true">+IF(AND(ISNUMBER(OFFSET('Sanitation Data'!$I$6,0,10*ROW('Sanitation Data'!I48))),'Data Summary'!DK54="Yes"),OFFSET('Sanitation Data'!$I$6,0,10*ROW('Sanitation Data'!I48)),NA())</f>
        <v>#N/A</v>
      </c>
      <c r="AW54" s="99" t="e">
        <f ca="true">+IF(AND(ISNUMBER(OFFSET('Sanitation Data'!$I$10,0,10*ROW('Sanitation Data'!I48))),'Data Summary'!DL54="Yes"),OFFSET('Sanitation Data'!$I$10,0,10*ROW('Sanitation Data'!I48)),NA())</f>
        <v>#N/A</v>
      </c>
      <c r="AX54" s="99" t="e">
        <f ca="true">+IF(AND(ISNUMBER(OFFSET('Sanitation Data'!$I$11,0,10*ROW('Sanitation Data'!I48))),'Data Summary'!DM54="Yes"),OFFSET('Sanitation Data'!$I$11,0,10*ROW('Sanitation Data'!I48)),NA())</f>
        <v>#N/A</v>
      </c>
      <c r="AY54" s="99" t="e">
        <f ca="true">+IF(AND(ISNUMBER(OFFSET('Sanitation Data'!$I$12,0,10*ROW('Sanitation Data'!I48))),'Data Summary'!DN54="Yes"),OFFSET('Sanitation Data'!$I$12,0,10*ROW('Sanitation Data'!I48)),NA())</f>
        <v>#N/A</v>
      </c>
      <c r="AZ54" s="100" t="e">
        <f ca="true">+IF(AND(ISNUMBER(OFFSET('Hygiene Data'!$D$5,0,10*ROW('Hygiene Data'!D48))),'Data Summary'!DO54="Yes"),OFFSET('Hygiene Data'!$D$5,0,10*ROW('Hygiene Data'!D48)),NA())</f>
        <v>#N/A</v>
      </c>
      <c r="BA54" s="100" t="e">
        <f ca="true">+IF(AND(ISNUMBER(OFFSET('Hygiene Data'!$D$7,0,10*ROW('Hygiene Data'!D48))),'Data Summary'!DP54="Yes"),OFFSET('Hygiene Data'!$D$7,0,10*ROW('Hygiene Data'!D48)),NA())</f>
        <v>#N/A</v>
      </c>
      <c r="BB54" s="100" t="e">
        <f ca="true">+IF(AND(ISNUMBER(OFFSET('Hygiene Data'!$D$9,0,10*ROW('Hygiene Data'!D48))),'Data Summary'!DQ54="Yes"),OFFSET('Hygiene Data'!$D$9,0,10*ROW('Hygiene Data'!D48)),NA())</f>
        <v>#N/A</v>
      </c>
      <c r="BC54" s="100" t="e">
        <f ca="true">+IF(AND(ISNUMBER(OFFSET('Hygiene Data'!$E$5,0,10*ROW('Hygiene Data'!E48))),'Data Summary'!DR54="Yes"),OFFSET('Hygiene Data'!$E$5,0,10*ROW('Hygiene Data'!E48)),NA())</f>
        <v>#N/A</v>
      </c>
      <c r="BD54" s="100" t="e">
        <f ca="true">+IF(AND(ISNUMBER(OFFSET('Hygiene Data'!$E$7,0,10*ROW('Hygiene Data'!E48))),'Data Summary'!DS54="Yes"),OFFSET('Hygiene Data'!$E$7,0,10*ROW('Hygiene Data'!E48)),NA())</f>
        <v>#N/A</v>
      </c>
      <c r="BE54" s="100" t="e">
        <f ca="true">+IF(AND(ISNUMBER(OFFSET('Hygiene Data'!$E$9,0,10*ROW('Hygiene Data'!E48))),'Data Summary'!DT54="Yes"),OFFSET('Hygiene Data'!$E$9,0,10*ROW('Hygiene Data'!E48)),NA())</f>
        <v>#N/A</v>
      </c>
      <c r="BF54" s="100" t="e">
        <f ca="true">+IF(AND(ISNUMBER(OFFSET('Hygiene Data'!$F$5,0,10*ROW('Hygiene Data'!F48))),'Data Summary'!DU54="Yes"),OFFSET('Hygiene Data'!$F$5,0,10*ROW('Hygiene Data'!F48)),NA())</f>
        <v>#N/A</v>
      </c>
      <c r="BG54" s="100" t="e">
        <f ca="true">+IF(AND(ISNUMBER(OFFSET('Hygiene Data'!$F$7,0,10*ROW('Hygiene Data'!F48))),'Data Summary'!DV54="Yes"),OFFSET('Hygiene Data'!$F$7,0,10*ROW('Hygiene Data'!F48)),NA())</f>
        <v>#N/A</v>
      </c>
      <c r="BH54" s="100" t="e">
        <f ca="true">+IF(AND(ISNUMBER(OFFSET('Hygiene Data'!$F$9,0,10*ROW('Hygiene Data'!F48))),'Data Summary'!DW54="Yes"),OFFSET('Hygiene Data'!$F$9,0,10*ROW('Hygiene Data'!F48)),NA())</f>
        <v>#N/A</v>
      </c>
      <c r="BI54" s="100" t="e">
        <f ca="true">+IF(AND(ISNUMBER(OFFSET('Hygiene Data'!$G$5,0,10*ROW('Hygiene Data'!G48))),'Data Summary'!DX54="Yes"),OFFSET('Hygiene Data'!$G$5,0,10*ROW('Hygiene Data'!G48)),NA())</f>
        <v>#N/A</v>
      </c>
      <c r="BJ54" s="100" t="e">
        <f ca="true">+IF(AND(ISNUMBER(OFFSET('Hygiene Data'!$G$7,0,10*ROW('Hygiene Data'!G48))),'Data Summary'!DY54="Yes"),OFFSET('Hygiene Data'!$G$7,0,10*ROW('Hygiene Data'!G48)),NA())</f>
        <v>#N/A</v>
      </c>
      <c r="BK54" s="100" t="e">
        <f ca="true">+IF(AND(ISNUMBER(OFFSET('Hygiene Data'!$G$9,0,10*ROW('Hygiene Data'!G48))),'Data Summary'!DZ54="Yes"),OFFSET('Hygiene Data'!$G$9,0,10*ROW('Hygiene Data'!G48)),NA())</f>
        <v>#N/A</v>
      </c>
      <c r="BL54" s="100" t="e">
        <f ca="true">+IF(AND(ISNUMBER(OFFSET('Hygiene Data'!$H$5,0,10*ROW('Hygiene Data'!H48))),'Data Summary'!EA54="Yes"),OFFSET('Hygiene Data'!$H$5,0,10*ROW('Hygiene Data'!H48)),NA())</f>
        <v>#N/A</v>
      </c>
      <c r="BM54" s="100" t="e">
        <f ca="true">+IF(AND(ISNUMBER(OFFSET('Hygiene Data'!$H$7,0,10*ROW('Hygiene Data'!H48))),'Data Summary'!EB54="Yes"),OFFSET('Hygiene Data'!$H$7,0,10*ROW('Hygiene Data'!H48)),NA())</f>
        <v>#N/A</v>
      </c>
      <c r="BN54" s="100" t="e">
        <f ca="true">+IF(AND(ISNUMBER(OFFSET('Hygiene Data'!$H$9,0,10*ROW('Hygiene Data'!H48))),'Data Summary'!EC54="Yes"),OFFSET('Hygiene Data'!$H$9,0,10*ROW('Hygiene Data'!H48)),NA())</f>
        <v>#N/A</v>
      </c>
      <c r="BO54" s="100" t="e">
        <f ca="true">+IF(AND(ISNUMBER(OFFSET('Hygiene Data'!$I$5,0,10*ROW('Hygiene Data'!I48))),'Data Summary'!ED54="Yes"),OFFSET('Hygiene Data'!$I$5,0,10*ROW('Hygiene Data'!I48)),NA())</f>
        <v>#N/A</v>
      </c>
      <c r="BP54" s="100" t="e">
        <f ca="true">+IF(AND(ISNUMBER(OFFSET('Hygiene Data'!$I$7,0,10*ROW('Hygiene Data'!I48))),'Data Summary'!EE54="Yes"),OFFSET('Hygiene Data'!$I$7,0,10*ROW('Hygiene Data'!I48)),NA())</f>
        <v>#N/A</v>
      </c>
      <c r="BQ54" s="100" t="e">
        <f ca="true">+IF(AND(ISNUMBER(OFFSET('Hygiene Data'!$I$9,0,10*ROW('Hygiene Data'!I48))),'Data Summary'!EF54="Yes"),OFFSET('Hygiene Data'!$I$9,0,10*ROW('Hygiene Data'!I48)),NA())</f>
        <v>#N/A</v>
      </c>
    </row>
    <row xmlns:x14ac="http://schemas.microsoft.com/office/spreadsheetml/2009/9/ac" r="55" x14ac:dyDescent="0.2">
      <c r="A55" s="332" t="e">
        <f ca="true">+RIGHT('Data Summary'!A55,LEN('Data Summary'!A55)-9)</f>
        <v>#VALUE!</v>
      </c>
      <c r="B55" s="38" t="str">
        <f ca="true">+IF(ISTEXT('Data Summary'!B55),'Data Summary'!B55,"")</f>
        <v/>
      </c>
      <c r="C55" s="331" t="e">
        <f ca="true">+VALUE('Data Summary'!C55)</f>
        <v>#VALUE!</v>
      </c>
      <c r="D55" s="98" t="e">
        <f ca="true">+IF(AND(ISNUMBER(OFFSET('Water Data'!$D$4,0,10*ROW('Water Data'!D49))),'Data Summary'!BS55="Yes"),100-OFFSET('Water Data'!$D$4,0,10*ROW('Water Data'!D49)),NA())</f>
        <v>#N/A</v>
      </c>
      <c r="E55" s="98" t="e">
        <f ca="true">+IF(AND(ISNUMBER(OFFSET('Water Data'!$D$6,0,10*ROW('Water Data'!D49))),'Data Summary'!BT55="Yes"),OFFSET('Water Data'!$D$6,0,10*ROW('Water Data'!D49)),NA())</f>
        <v>#N/A</v>
      </c>
      <c r="F55" s="98" t="e">
        <f ca="true">+IF(AND(ISNUMBER(OFFSET('Water Data'!$D$9,0,10*ROW('Water Data'!D49))),'Data Summary'!BU55="Yes"),OFFSET('Water Data'!$D$9,0,10*ROW('Water Data'!D49)),NA())</f>
        <v>#N/A</v>
      </c>
      <c r="G55" s="98" t="e">
        <f ca="true">+IF(AND(ISNUMBER(OFFSET('Water Data'!$E$4,0,10*ROW('Water Data'!E49))),'Data Summary'!BV55="Yes"),100-OFFSET('Water Data'!$E$4,0,10*ROW('Water Data'!E49)),NA())</f>
        <v>#N/A</v>
      </c>
      <c r="H55" s="98" t="e">
        <f ca="true">+IF(AND(ISNUMBER(OFFSET('Water Data'!$E$6,0,10*ROW('Water Data'!E49))),'Data Summary'!BW55="Yes"),OFFSET('Water Data'!$E$6,0,10*ROW('Water Data'!E49)),NA())</f>
        <v>#N/A</v>
      </c>
      <c r="I55" s="98" t="e">
        <f ca="true">+IF(AND(ISNUMBER(OFFSET('Water Data'!$E$9,0,10*ROW('Water Data'!E49))),'Data Summary'!BX55="Yes"),OFFSET('Water Data'!$E$9,0,10*ROW('Water Data'!E49)),NA())</f>
        <v>#N/A</v>
      </c>
      <c r="J55" s="98" t="e">
        <f ca="true">+IF(AND(ISNUMBER(OFFSET('Water Data'!$F$4,0,10*ROW('Water Data'!F49))),'Data Summary'!BY55="Yes"),100-OFFSET('Water Data'!$F$4,0,10*ROW('Water Data'!F49)),NA())</f>
        <v>#N/A</v>
      </c>
      <c r="K55" s="98" t="e">
        <f ca="true">+IF(AND(ISNUMBER(OFFSET('Water Data'!$F$6,0,10*ROW('Water Data'!F49))),'Data Summary'!BZ55="Yes"),OFFSET('Water Data'!$F$6,0,10*ROW('Water Data'!F49)),NA())</f>
        <v>#N/A</v>
      </c>
      <c r="L55" s="98" t="e">
        <f ca="true">+IF(AND(ISNUMBER(OFFSET('Water Data'!$F$9,0,10*ROW('Water Data'!F49))),'Data Summary'!CA55="Yes"),OFFSET('Water Data'!$F$9,0,10*ROW('Water Data'!F49)),NA())</f>
        <v>#N/A</v>
      </c>
      <c r="M55" s="98" t="e">
        <f ca="true">+IF(AND(ISNUMBER(OFFSET('Water Data'!$G$4,0,10*ROW('Water Data'!G49))),'Data Summary'!CB55="Yes"),100-OFFSET('Water Data'!$G$4,0,10*ROW('Water Data'!G49)),NA())</f>
        <v>#N/A</v>
      </c>
      <c r="N55" s="98" t="e">
        <f ca="true">+IF(AND(ISNUMBER(OFFSET('Water Data'!$G$6,0,10*ROW('Water Data'!G49))),'Data Summary'!CC55="Yes"),OFFSET('Water Data'!$G$6,0,10*ROW('Water Data'!G49)),NA())</f>
        <v>#N/A</v>
      </c>
      <c r="O55" s="98" t="e">
        <f ca="true">+IF(AND(ISNUMBER(OFFSET('Water Data'!$G$9,0,10*ROW('Water Data'!G49))),'Data Summary'!CD55="Yes"),OFFSET('Water Data'!$G$9,0,10*ROW('Water Data'!G49)),NA())</f>
        <v>#N/A</v>
      </c>
      <c r="P55" s="98" t="e">
        <f ca="true">+IF(AND(ISNUMBER(OFFSET('Water Data'!$H$4,0,10*ROW('Water Data'!H49))),'Data Summary'!CE55="Yes"),100-OFFSET('Water Data'!$H$4,0,10*ROW('Water Data'!H49)),NA())</f>
        <v>#N/A</v>
      </c>
      <c r="Q55" s="98" t="e">
        <f ca="true">+IF(AND(ISNUMBER(OFFSET('Water Data'!$H$6,0,10*ROW('Water Data'!H49))),'Data Summary'!CF55="Yes"),OFFSET('Water Data'!$H$6,0,10*ROW('Water Data'!H49)),NA())</f>
        <v>#N/A</v>
      </c>
      <c r="R55" s="98" t="e">
        <f ca="true">+IF(AND(ISNUMBER(OFFSET('Water Data'!$H$9,0,10*ROW('Water Data'!H49))),'Data Summary'!CG55="Yes"),OFFSET('Water Data'!$H$9,0,10*ROW('Water Data'!H49)),NA())</f>
        <v>#N/A</v>
      </c>
      <c r="S55" s="98" t="e">
        <f ca="true">+IF(AND(ISNUMBER(OFFSET('Water Data'!$I$4,0,10*ROW('Water Data'!I49))),'Data Summary'!CH55="Yes"),100-OFFSET('Water Data'!$I$4,0,10*ROW('Water Data'!I49)),NA())</f>
        <v>#N/A</v>
      </c>
      <c r="T55" s="98" t="e">
        <f ca="true">+IF(AND(ISNUMBER(OFFSET('Water Data'!$I$6,0,10*ROW('Water Data'!I49))),'Data Summary'!CI55="Yes"),OFFSET('Water Data'!$I$6,0,10*ROW('Water Data'!I49)),NA())</f>
        <v>#N/A</v>
      </c>
      <c r="U55" s="98" t="e">
        <f ca="true">+IF(AND(ISNUMBER(OFFSET('Water Data'!$I$9,0,10*ROW('Water Data'!I49))),'Data Summary'!CJ55="Yes"),OFFSET('Water Data'!$I$9,0,10*ROW('Water Data'!I49)),NA())</f>
        <v>#N/A</v>
      </c>
      <c r="V55" s="99" t="e">
        <f ca="true">+IF(AND(ISNUMBER(OFFSET('Sanitation Data'!$D$4,0,10*ROW('Sanitation Data'!D49))),'Data Summary'!CK55="Yes"),100-OFFSET('Sanitation Data'!$D$4,0,10*ROW('Sanitation Data'!D49)),NA())</f>
        <v>#N/A</v>
      </c>
      <c r="W55" s="99" t="e">
        <f ca="true">+IF(AND(ISNUMBER(OFFSET('Sanitation Data'!$D$6,0,10*ROW('Sanitation Data'!D49))),'Data Summary'!CL55="Yes"),OFFSET('Sanitation Data'!$D$6,0,10*ROW('Sanitation Data'!D49)),NA())</f>
        <v>#N/A</v>
      </c>
      <c r="X55" s="99" t="e">
        <f ca="true">+IF(AND(ISNUMBER(OFFSET('Sanitation Data'!$D$10,0,10*ROW('Sanitation Data'!D49))),'Data Summary'!CM55="Yes"),OFFSET('Sanitation Data'!$D$10,0,10*ROW('Sanitation Data'!D49)),NA())</f>
        <v>#N/A</v>
      </c>
      <c r="Y55" s="99" t="e">
        <f ca="true">+IF(AND(ISNUMBER(OFFSET('Sanitation Data'!$D$11,0,10*ROW('Sanitation Data'!D49))),'Data Summary'!CN55="Yes"),OFFSET('Sanitation Data'!$D$11,0,10*ROW('Sanitation Data'!D49)),NA())</f>
        <v>#N/A</v>
      </c>
      <c r="Z55" s="99" t="e">
        <f ca="true">+IF(AND(ISNUMBER(OFFSET('Sanitation Data'!$D$12,0,10*ROW('Sanitation Data'!D49))),'Data Summary'!CO55="Yes"),OFFSET('Sanitation Data'!$D$12,0,10*ROW('Sanitation Data'!D49)),NA())</f>
        <v>#N/A</v>
      </c>
      <c r="AA55" s="99" t="e">
        <f ca="true">+IF(AND(ISNUMBER(OFFSET('Sanitation Data'!$E$4,0,10*ROW('Sanitation Data'!E49))),'Data Summary'!CP55="Yes"),100-OFFSET('Sanitation Data'!$E$4,0,10*ROW('Sanitation Data'!E49)),NA())</f>
        <v>#N/A</v>
      </c>
      <c r="AB55" s="99" t="e">
        <f ca="true">+IF(AND(ISNUMBER(OFFSET('Sanitation Data'!$E$6,0,10*ROW('Sanitation Data'!E49))),'Data Summary'!CQ55="Yes"),OFFSET('Sanitation Data'!$E$6,0,10*ROW('Sanitation Data'!E49)),NA())</f>
        <v>#N/A</v>
      </c>
      <c r="AC55" s="99" t="e">
        <f ca="true">+IF(AND(ISNUMBER(OFFSET('Sanitation Data'!$E$10,0,10*ROW('Sanitation Data'!E49))),'Data Summary'!CR55="Yes"),OFFSET('Sanitation Data'!$E$10,0,10*ROW('Sanitation Data'!E49)),NA())</f>
        <v>#N/A</v>
      </c>
      <c r="AD55" s="99" t="e">
        <f ca="true">+IF(AND(ISNUMBER(OFFSET('Sanitation Data'!$E$11,0,10*ROW('Sanitation Data'!E49))),'Data Summary'!CS55="Yes"),OFFSET('Sanitation Data'!$E$11,0,10*ROW('Sanitation Data'!E49)),NA())</f>
        <v>#N/A</v>
      </c>
      <c r="AE55" s="99" t="e">
        <f ca="true">+IF(AND(ISNUMBER(OFFSET('Sanitation Data'!$E$12,0,10*ROW('Sanitation Data'!E49))),'Data Summary'!CT55="Yes"),OFFSET('Sanitation Data'!$E$12,0,10*ROW('Sanitation Data'!E49)),NA())</f>
        <v>#N/A</v>
      </c>
      <c r="AF55" s="99" t="e">
        <f ca="true">+IF(AND(ISNUMBER(OFFSET('Sanitation Data'!$F$4,0,10*ROW('Sanitation Data'!F49))),'Data Summary'!CU55="Yes"),100-OFFSET('Sanitation Data'!$F$4,0,10*ROW('Sanitation Data'!F49)),NA())</f>
        <v>#N/A</v>
      </c>
      <c r="AG55" s="99" t="e">
        <f ca="true">+IF(AND(ISNUMBER(OFFSET('Sanitation Data'!$F$6,0,10*ROW('Sanitation Data'!F49))),'Data Summary'!CV55="Yes"),OFFSET('Sanitation Data'!$F$6,0,10*ROW('Sanitation Data'!F49)),NA())</f>
        <v>#N/A</v>
      </c>
      <c r="AH55" s="99" t="e">
        <f ca="true">+IF(AND(ISNUMBER(OFFSET('Sanitation Data'!$F$10,0,10*ROW('Sanitation Data'!F49))),'Data Summary'!CW55="Yes"),OFFSET('Sanitation Data'!$F$10,0,10*ROW('Sanitation Data'!F49)),NA())</f>
        <v>#N/A</v>
      </c>
      <c r="AI55" s="99" t="e">
        <f ca="true">+IF(AND(ISNUMBER(OFFSET('Sanitation Data'!$F$11,0,10*ROW('Sanitation Data'!F49))),'Data Summary'!CX55="Yes"),OFFSET('Sanitation Data'!$F$11,0,10*ROW('Sanitation Data'!F49)),NA())</f>
        <v>#N/A</v>
      </c>
      <c r="AJ55" s="99" t="e">
        <f ca="true">+IF(AND(ISNUMBER(OFFSET('Sanitation Data'!$F$12,0,10*ROW('Sanitation Data'!F49))),'Data Summary'!CY55="Yes"),OFFSET('Sanitation Data'!$F$12,0,10*ROW('Sanitation Data'!F49)),NA())</f>
        <v>#N/A</v>
      </c>
      <c r="AK55" s="99" t="e">
        <f ca="true">+IF(AND(ISNUMBER(OFFSET('Sanitation Data'!$G$4,0,10*ROW('Sanitation Data'!G49))),'Data Summary'!CZ55="Yes"),100-OFFSET('Sanitation Data'!$G$4,0,10*ROW('Sanitation Data'!G49)),NA())</f>
        <v>#N/A</v>
      </c>
      <c r="AL55" s="99" t="e">
        <f ca="true">+IF(AND(ISNUMBER(OFFSET('Sanitation Data'!$G$6,0,10*ROW('Sanitation Data'!G49))),'Data Summary'!DA55="Yes"),OFFSET('Sanitation Data'!$G$6,0,10*ROW('Sanitation Data'!G49)),NA())</f>
        <v>#N/A</v>
      </c>
      <c r="AM55" s="99" t="e">
        <f ca="true">+IF(AND(ISNUMBER(OFFSET('Sanitation Data'!$G$10,0,10*ROW('Sanitation Data'!G49))),'Data Summary'!DB55="Yes"),OFFSET('Sanitation Data'!$G$10,0,10*ROW('Sanitation Data'!G49)),NA())</f>
        <v>#N/A</v>
      </c>
      <c r="AN55" s="99" t="e">
        <f ca="true">+IF(AND(ISNUMBER(OFFSET('Sanitation Data'!$G$11,0,10*ROW('Sanitation Data'!G49))),'Data Summary'!DC55="Yes"),OFFSET('Sanitation Data'!$G$11,0,10*ROW('Sanitation Data'!G49)),NA())</f>
        <v>#N/A</v>
      </c>
      <c r="AO55" s="99" t="e">
        <f ca="true">+IF(AND(ISNUMBER(OFFSET('Sanitation Data'!$G$12,0,10*ROW('Sanitation Data'!G49))),'Data Summary'!DD55="Yes"),OFFSET('Sanitation Data'!$G$12,0,10*ROW('Sanitation Data'!G49)),NA())</f>
        <v>#N/A</v>
      </c>
      <c r="AP55" s="99" t="e">
        <f ca="true">+IF(AND(ISNUMBER(OFFSET('Sanitation Data'!$H$4,0,10*ROW('Sanitation Data'!H49))),'Data Summary'!DE55="Yes"),100-OFFSET('Sanitation Data'!$H$4,0,10*ROW('Sanitation Data'!H49)),NA())</f>
        <v>#N/A</v>
      </c>
      <c r="AQ55" s="99" t="e">
        <f ca="true">+IF(AND(ISNUMBER(OFFSET('Sanitation Data'!$H$6,0,10*ROW('Sanitation Data'!H49))),'Data Summary'!DF55="Yes"),OFFSET('Sanitation Data'!$H$6,0,10*ROW('Sanitation Data'!H49)),NA())</f>
        <v>#N/A</v>
      </c>
      <c r="AR55" s="99" t="e">
        <f ca="true">+IF(AND(ISNUMBER(OFFSET('Sanitation Data'!$H$10,0,10*ROW('Sanitation Data'!H49))),'Data Summary'!DG55="Yes"),OFFSET('Sanitation Data'!$H$10,0,10*ROW('Sanitation Data'!H49)),NA())</f>
        <v>#N/A</v>
      </c>
      <c r="AS55" s="99" t="e">
        <f ca="true">+IF(AND(ISNUMBER(OFFSET('Sanitation Data'!$H$11,0,10*ROW('Sanitation Data'!H49))),'Data Summary'!DH55="Yes"),OFFSET('Sanitation Data'!$H$11,0,10*ROW('Sanitation Data'!H49)),NA())</f>
        <v>#N/A</v>
      </c>
      <c r="AT55" s="99" t="e">
        <f ca="true">+IF(AND(ISNUMBER(OFFSET('Sanitation Data'!$H$12,0,10*ROW('Sanitation Data'!H49))),'Data Summary'!DI55="Yes"),OFFSET('Sanitation Data'!$H$12,0,10*ROW('Sanitation Data'!H49)),NA())</f>
        <v>#N/A</v>
      </c>
      <c r="AU55" s="99" t="e">
        <f ca="true">+IF(AND(ISNUMBER(OFFSET('Sanitation Data'!$I$4,0,10*ROW('Sanitation Data'!I49))),'Data Summary'!DJ55="Yes"),100-OFFSET('Sanitation Data'!$I$4,0,10*ROW('Sanitation Data'!I49)),NA())</f>
        <v>#N/A</v>
      </c>
      <c r="AV55" s="99" t="e">
        <f ca="true">+IF(AND(ISNUMBER(OFFSET('Sanitation Data'!$I$6,0,10*ROW('Sanitation Data'!I49))),'Data Summary'!DK55="Yes"),OFFSET('Sanitation Data'!$I$6,0,10*ROW('Sanitation Data'!I49)),NA())</f>
        <v>#N/A</v>
      </c>
      <c r="AW55" s="99" t="e">
        <f ca="true">+IF(AND(ISNUMBER(OFFSET('Sanitation Data'!$I$10,0,10*ROW('Sanitation Data'!I49))),'Data Summary'!DL55="Yes"),OFFSET('Sanitation Data'!$I$10,0,10*ROW('Sanitation Data'!I49)),NA())</f>
        <v>#N/A</v>
      </c>
      <c r="AX55" s="99" t="e">
        <f ca="true">+IF(AND(ISNUMBER(OFFSET('Sanitation Data'!$I$11,0,10*ROW('Sanitation Data'!I49))),'Data Summary'!DM55="Yes"),OFFSET('Sanitation Data'!$I$11,0,10*ROW('Sanitation Data'!I49)),NA())</f>
        <v>#N/A</v>
      </c>
      <c r="AY55" s="99" t="e">
        <f ca="true">+IF(AND(ISNUMBER(OFFSET('Sanitation Data'!$I$12,0,10*ROW('Sanitation Data'!I49))),'Data Summary'!DN55="Yes"),OFFSET('Sanitation Data'!$I$12,0,10*ROW('Sanitation Data'!I49)),NA())</f>
        <v>#N/A</v>
      </c>
      <c r="AZ55" s="100" t="e">
        <f ca="true">+IF(AND(ISNUMBER(OFFSET('Hygiene Data'!$D$5,0,10*ROW('Hygiene Data'!D49))),'Data Summary'!DO55="Yes"),OFFSET('Hygiene Data'!$D$5,0,10*ROW('Hygiene Data'!D49)),NA())</f>
        <v>#N/A</v>
      </c>
      <c r="BA55" s="100" t="e">
        <f ca="true">+IF(AND(ISNUMBER(OFFSET('Hygiene Data'!$D$7,0,10*ROW('Hygiene Data'!D49))),'Data Summary'!DP55="Yes"),OFFSET('Hygiene Data'!$D$7,0,10*ROW('Hygiene Data'!D49)),NA())</f>
        <v>#N/A</v>
      </c>
      <c r="BB55" s="100" t="e">
        <f ca="true">+IF(AND(ISNUMBER(OFFSET('Hygiene Data'!$D$9,0,10*ROW('Hygiene Data'!D49))),'Data Summary'!DQ55="Yes"),OFFSET('Hygiene Data'!$D$9,0,10*ROW('Hygiene Data'!D49)),NA())</f>
        <v>#N/A</v>
      </c>
      <c r="BC55" s="100" t="e">
        <f ca="true">+IF(AND(ISNUMBER(OFFSET('Hygiene Data'!$E$5,0,10*ROW('Hygiene Data'!E49))),'Data Summary'!DR55="Yes"),OFFSET('Hygiene Data'!$E$5,0,10*ROW('Hygiene Data'!E49)),NA())</f>
        <v>#N/A</v>
      </c>
      <c r="BD55" s="100" t="e">
        <f ca="true">+IF(AND(ISNUMBER(OFFSET('Hygiene Data'!$E$7,0,10*ROW('Hygiene Data'!E49))),'Data Summary'!DS55="Yes"),OFFSET('Hygiene Data'!$E$7,0,10*ROW('Hygiene Data'!E49)),NA())</f>
        <v>#N/A</v>
      </c>
      <c r="BE55" s="100" t="e">
        <f ca="true">+IF(AND(ISNUMBER(OFFSET('Hygiene Data'!$E$9,0,10*ROW('Hygiene Data'!E49))),'Data Summary'!DT55="Yes"),OFFSET('Hygiene Data'!$E$9,0,10*ROW('Hygiene Data'!E49)),NA())</f>
        <v>#N/A</v>
      </c>
      <c r="BF55" s="100" t="e">
        <f ca="true">+IF(AND(ISNUMBER(OFFSET('Hygiene Data'!$F$5,0,10*ROW('Hygiene Data'!F49))),'Data Summary'!DU55="Yes"),OFFSET('Hygiene Data'!$F$5,0,10*ROW('Hygiene Data'!F49)),NA())</f>
        <v>#N/A</v>
      </c>
      <c r="BG55" s="100" t="e">
        <f ca="true">+IF(AND(ISNUMBER(OFFSET('Hygiene Data'!$F$7,0,10*ROW('Hygiene Data'!F49))),'Data Summary'!DV55="Yes"),OFFSET('Hygiene Data'!$F$7,0,10*ROW('Hygiene Data'!F49)),NA())</f>
        <v>#N/A</v>
      </c>
      <c r="BH55" s="100" t="e">
        <f ca="true">+IF(AND(ISNUMBER(OFFSET('Hygiene Data'!$F$9,0,10*ROW('Hygiene Data'!F49))),'Data Summary'!DW55="Yes"),OFFSET('Hygiene Data'!$F$9,0,10*ROW('Hygiene Data'!F49)),NA())</f>
        <v>#N/A</v>
      </c>
      <c r="BI55" s="100" t="e">
        <f ca="true">+IF(AND(ISNUMBER(OFFSET('Hygiene Data'!$G$5,0,10*ROW('Hygiene Data'!G49))),'Data Summary'!DX55="Yes"),OFFSET('Hygiene Data'!$G$5,0,10*ROW('Hygiene Data'!G49)),NA())</f>
        <v>#N/A</v>
      </c>
      <c r="BJ55" s="100" t="e">
        <f ca="true">+IF(AND(ISNUMBER(OFFSET('Hygiene Data'!$G$7,0,10*ROW('Hygiene Data'!G49))),'Data Summary'!DY55="Yes"),OFFSET('Hygiene Data'!$G$7,0,10*ROW('Hygiene Data'!G49)),NA())</f>
        <v>#N/A</v>
      </c>
      <c r="BK55" s="100" t="e">
        <f ca="true">+IF(AND(ISNUMBER(OFFSET('Hygiene Data'!$G$9,0,10*ROW('Hygiene Data'!G49))),'Data Summary'!DZ55="Yes"),OFFSET('Hygiene Data'!$G$9,0,10*ROW('Hygiene Data'!G49)),NA())</f>
        <v>#N/A</v>
      </c>
      <c r="BL55" s="100" t="e">
        <f ca="true">+IF(AND(ISNUMBER(OFFSET('Hygiene Data'!$H$5,0,10*ROW('Hygiene Data'!H49))),'Data Summary'!EA55="Yes"),OFFSET('Hygiene Data'!$H$5,0,10*ROW('Hygiene Data'!H49)),NA())</f>
        <v>#N/A</v>
      </c>
      <c r="BM55" s="100" t="e">
        <f ca="true">+IF(AND(ISNUMBER(OFFSET('Hygiene Data'!$H$7,0,10*ROW('Hygiene Data'!H49))),'Data Summary'!EB55="Yes"),OFFSET('Hygiene Data'!$H$7,0,10*ROW('Hygiene Data'!H49)),NA())</f>
        <v>#N/A</v>
      </c>
      <c r="BN55" s="100" t="e">
        <f ca="true">+IF(AND(ISNUMBER(OFFSET('Hygiene Data'!$H$9,0,10*ROW('Hygiene Data'!H49))),'Data Summary'!EC55="Yes"),OFFSET('Hygiene Data'!$H$9,0,10*ROW('Hygiene Data'!H49)),NA())</f>
        <v>#N/A</v>
      </c>
      <c r="BO55" s="100" t="e">
        <f ca="true">+IF(AND(ISNUMBER(OFFSET('Hygiene Data'!$I$5,0,10*ROW('Hygiene Data'!I49))),'Data Summary'!ED55="Yes"),OFFSET('Hygiene Data'!$I$5,0,10*ROW('Hygiene Data'!I49)),NA())</f>
        <v>#N/A</v>
      </c>
      <c r="BP55" s="100" t="e">
        <f ca="true">+IF(AND(ISNUMBER(OFFSET('Hygiene Data'!$I$7,0,10*ROW('Hygiene Data'!I49))),'Data Summary'!EE55="Yes"),OFFSET('Hygiene Data'!$I$7,0,10*ROW('Hygiene Data'!I49)),NA())</f>
        <v>#N/A</v>
      </c>
      <c r="BQ55" s="100" t="e">
        <f ca="true">+IF(AND(ISNUMBER(OFFSET('Hygiene Data'!$I$9,0,10*ROW('Hygiene Data'!I49))),'Data Summary'!EF55="Yes"),OFFSET('Hygiene Data'!$I$9,0,10*ROW('Hygiene Data'!I49)),NA())</f>
        <v>#N/A</v>
      </c>
    </row>
    <row xmlns:x14ac="http://schemas.microsoft.com/office/spreadsheetml/2009/9/ac" r="56" x14ac:dyDescent="0.2">
      <c r="A56" s="332" t="e">
        <f ca="true">+RIGHT('Data Summary'!A56,LEN('Data Summary'!A56)-9)</f>
        <v>#VALUE!</v>
      </c>
      <c r="B56" s="38" t="str">
        <f ca="true">+IF(ISTEXT('Data Summary'!B56),'Data Summary'!B56,"")</f>
        <v/>
      </c>
      <c r="C56" s="331" t="e">
        <f ca="true">+VALUE('Data Summary'!C56)</f>
        <v>#VALUE!</v>
      </c>
      <c r="D56" s="98" t="e">
        <f ca="true">+IF(AND(ISNUMBER(OFFSET('Water Data'!$D$4,0,10*ROW('Water Data'!D50))),'Data Summary'!BS56="Yes"),100-OFFSET('Water Data'!$D$4,0,10*ROW('Water Data'!D50)),NA())</f>
        <v>#N/A</v>
      </c>
      <c r="E56" s="98" t="e">
        <f ca="true">+IF(AND(ISNUMBER(OFFSET('Water Data'!$D$6,0,10*ROW('Water Data'!D50))),'Data Summary'!BT56="Yes"),OFFSET('Water Data'!$D$6,0,10*ROW('Water Data'!D50)),NA())</f>
        <v>#N/A</v>
      </c>
      <c r="F56" s="98" t="e">
        <f ca="true">+IF(AND(ISNUMBER(OFFSET('Water Data'!$D$9,0,10*ROW('Water Data'!D50))),'Data Summary'!BU56="Yes"),OFFSET('Water Data'!$D$9,0,10*ROW('Water Data'!D50)),NA())</f>
        <v>#N/A</v>
      </c>
      <c r="G56" s="98" t="e">
        <f ca="true">+IF(AND(ISNUMBER(OFFSET('Water Data'!$E$4,0,10*ROW('Water Data'!E50))),'Data Summary'!BV56="Yes"),100-OFFSET('Water Data'!$E$4,0,10*ROW('Water Data'!E50)),NA())</f>
        <v>#N/A</v>
      </c>
      <c r="H56" s="98" t="e">
        <f ca="true">+IF(AND(ISNUMBER(OFFSET('Water Data'!$E$6,0,10*ROW('Water Data'!E50))),'Data Summary'!BW56="Yes"),OFFSET('Water Data'!$E$6,0,10*ROW('Water Data'!E50)),NA())</f>
        <v>#N/A</v>
      </c>
      <c r="I56" s="98" t="e">
        <f ca="true">+IF(AND(ISNUMBER(OFFSET('Water Data'!$E$9,0,10*ROW('Water Data'!E50))),'Data Summary'!BX56="Yes"),OFFSET('Water Data'!$E$9,0,10*ROW('Water Data'!E50)),NA())</f>
        <v>#N/A</v>
      </c>
      <c r="J56" s="98" t="e">
        <f ca="true">+IF(AND(ISNUMBER(OFFSET('Water Data'!$F$4,0,10*ROW('Water Data'!F50))),'Data Summary'!BY56="Yes"),100-OFFSET('Water Data'!$F$4,0,10*ROW('Water Data'!F50)),NA())</f>
        <v>#N/A</v>
      </c>
      <c r="K56" s="98" t="e">
        <f ca="true">+IF(AND(ISNUMBER(OFFSET('Water Data'!$F$6,0,10*ROW('Water Data'!F50))),'Data Summary'!BZ56="Yes"),OFFSET('Water Data'!$F$6,0,10*ROW('Water Data'!F50)),NA())</f>
        <v>#N/A</v>
      </c>
      <c r="L56" s="98" t="e">
        <f ca="true">+IF(AND(ISNUMBER(OFFSET('Water Data'!$F$9,0,10*ROW('Water Data'!F50))),'Data Summary'!CA56="Yes"),OFFSET('Water Data'!$F$9,0,10*ROW('Water Data'!F50)),NA())</f>
        <v>#N/A</v>
      </c>
      <c r="M56" s="98" t="e">
        <f ca="true">+IF(AND(ISNUMBER(OFFSET('Water Data'!$G$4,0,10*ROW('Water Data'!G50))),'Data Summary'!CB56="Yes"),100-OFFSET('Water Data'!$G$4,0,10*ROW('Water Data'!G50)),NA())</f>
        <v>#N/A</v>
      </c>
      <c r="N56" s="98" t="e">
        <f ca="true">+IF(AND(ISNUMBER(OFFSET('Water Data'!$G$6,0,10*ROW('Water Data'!G50))),'Data Summary'!CC56="Yes"),OFFSET('Water Data'!$G$6,0,10*ROW('Water Data'!G50)),NA())</f>
        <v>#N/A</v>
      </c>
      <c r="O56" s="98" t="e">
        <f ca="true">+IF(AND(ISNUMBER(OFFSET('Water Data'!$G$9,0,10*ROW('Water Data'!G50))),'Data Summary'!CD56="Yes"),OFFSET('Water Data'!$G$9,0,10*ROW('Water Data'!G50)),NA())</f>
        <v>#N/A</v>
      </c>
      <c r="P56" s="98" t="e">
        <f ca="true">+IF(AND(ISNUMBER(OFFSET('Water Data'!$H$4,0,10*ROW('Water Data'!H50))),'Data Summary'!CE56="Yes"),100-OFFSET('Water Data'!$H$4,0,10*ROW('Water Data'!H50)),NA())</f>
        <v>#N/A</v>
      </c>
      <c r="Q56" s="98" t="e">
        <f ca="true">+IF(AND(ISNUMBER(OFFSET('Water Data'!$H$6,0,10*ROW('Water Data'!H50))),'Data Summary'!CF56="Yes"),OFFSET('Water Data'!$H$6,0,10*ROW('Water Data'!H50)),NA())</f>
        <v>#N/A</v>
      </c>
      <c r="R56" s="98" t="e">
        <f ca="true">+IF(AND(ISNUMBER(OFFSET('Water Data'!$H$9,0,10*ROW('Water Data'!H50))),'Data Summary'!CG56="Yes"),OFFSET('Water Data'!$H$9,0,10*ROW('Water Data'!H50)),NA())</f>
        <v>#N/A</v>
      </c>
      <c r="S56" s="98" t="e">
        <f ca="true">+IF(AND(ISNUMBER(OFFSET('Water Data'!$I$4,0,10*ROW('Water Data'!I50))),'Data Summary'!CH56="Yes"),100-OFFSET('Water Data'!$I$4,0,10*ROW('Water Data'!I50)),NA())</f>
        <v>#N/A</v>
      </c>
      <c r="T56" s="98" t="e">
        <f ca="true">+IF(AND(ISNUMBER(OFFSET('Water Data'!$I$6,0,10*ROW('Water Data'!I50))),'Data Summary'!CI56="Yes"),OFFSET('Water Data'!$I$6,0,10*ROW('Water Data'!I50)),NA())</f>
        <v>#N/A</v>
      </c>
      <c r="U56" s="98" t="e">
        <f ca="true">+IF(AND(ISNUMBER(OFFSET('Water Data'!$I$9,0,10*ROW('Water Data'!I50))),'Data Summary'!CJ56="Yes"),OFFSET('Water Data'!$I$9,0,10*ROW('Water Data'!I50)),NA())</f>
        <v>#N/A</v>
      </c>
      <c r="V56" s="99" t="e">
        <f ca="true">+IF(AND(ISNUMBER(OFFSET('Sanitation Data'!$D$4,0,10*ROW('Sanitation Data'!D50))),'Data Summary'!CK56="Yes"),100-OFFSET('Sanitation Data'!$D$4,0,10*ROW('Sanitation Data'!D50)),NA())</f>
        <v>#N/A</v>
      </c>
      <c r="W56" s="99" t="e">
        <f ca="true">+IF(AND(ISNUMBER(OFFSET('Sanitation Data'!$D$6,0,10*ROW('Sanitation Data'!D50))),'Data Summary'!CL56="Yes"),OFFSET('Sanitation Data'!$D$6,0,10*ROW('Sanitation Data'!D50)),NA())</f>
        <v>#N/A</v>
      </c>
      <c r="X56" s="99" t="e">
        <f ca="true">+IF(AND(ISNUMBER(OFFSET('Sanitation Data'!$D$10,0,10*ROW('Sanitation Data'!D50))),'Data Summary'!CM56="Yes"),OFFSET('Sanitation Data'!$D$10,0,10*ROW('Sanitation Data'!D50)),NA())</f>
        <v>#N/A</v>
      </c>
      <c r="Y56" s="99" t="e">
        <f ca="true">+IF(AND(ISNUMBER(OFFSET('Sanitation Data'!$D$11,0,10*ROW('Sanitation Data'!D50))),'Data Summary'!CN56="Yes"),OFFSET('Sanitation Data'!$D$11,0,10*ROW('Sanitation Data'!D50)),NA())</f>
        <v>#N/A</v>
      </c>
      <c r="Z56" s="99" t="e">
        <f ca="true">+IF(AND(ISNUMBER(OFFSET('Sanitation Data'!$D$12,0,10*ROW('Sanitation Data'!D50))),'Data Summary'!CO56="Yes"),OFFSET('Sanitation Data'!$D$12,0,10*ROW('Sanitation Data'!D50)),NA())</f>
        <v>#N/A</v>
      </c>
      <c r="AA56" s="99" t="e">
        <f ca="true">+IF(AND(ISNUMBER(OFFSET('Sanitation Data'!$E$4,0,10*ROW('Sanitation Data'!E50))),'Data Summary'!CP56="Yes"),100-OFFSET('Sanitation Data'!$E$4,0,10*ROW('Sanitation Data'!E50)),NA())</f>
        <v>#N/A</v>
      </c>
      <c r="AB56" s="99" t="e">
        <f ca="true">+IF(AND(ISNUMBER(OFFSET('Sanitation Data'!$E$6,0,10*ROW('Sanitation Data'!E50))),'Data Summary'!CQ56="Yes"),OFFSET('Sanitation Data'!$E$6,0,10*ROW('Sanitation Data'!E50)),NA())</f>
        <v>#N/A</v>
      </c>
      <c r="AC56" s="99" t="e">
        <f ca="true">+IF(AND(ISNUMBER(OFFSET('Sanitation Data'!$E$10,0,10*ROW('Sanitation Data'!E50))),'Data Summary'!CR56="Yes"),OFFSET('Sanitation Data'!$E$10,0,10*ROW('Sanitation Data'!E50)),NA())</f>
        <v>#N/A</v>
      </c>
      <c r="AD56" s="99" t="e">
        <f ca="true">+IF(AND(ISNUMBER(OFFSET('Sanitation Data'!$E$11,0,10*ROW('Sanitation Data'!E50))),'Data Summary'!CS56="Yes"),OFFSET('Sanitation Data'!$E$11,0,10*ROW('Sanitation Data'!E50)),NA())</f>
        <v>#N/A</v>
      </c>
      <c r="AE56" s="99" t="e">
        <f ca="true">+IF(AND(ISNUMBER(OFFSET('Sanitation Data'!$E$12,0,10*ROW('Sanitation Data'!E50))),'Data Summary'!CT56="Yes"),OFFSET('Sanitation Data'!$E$12,0,10*ROW('Sanitation Data'!E50)),NA())</f>
        <v>#N/A</v>
      </c>
      <c r="AF56" s="99" t="e">
        <f ca="true">+IF(AND(ISNUMBER(OFFSET('Sanitation Data'!$F$4,0,10*ROW('Sanitation Data'!F50))),'Data Summary'!CU56="Yes"),100-OFFSET('Sanitation Data'!$F$4,0,10*ROW('Sanitation Data'!F50)),NA())</f>
        <v>#N/A</v>
      </c>
      <c r="AG56" s="99" t="e">
        <f ca="true">+IF(AND(ISNUMBER(OFFSET('Sanitation Data'!$F$6,0,10*ROW('Sanitation Data'!F50))),'Data Summary'!CV56="Yes"),OFFSET('Sanitation Data'!$F$6,0,10*ROW('Sanitation Data'!F50)),NA())</f>
        <v>#N/A</v>
      </c>
      <c r="AH56" s="99" t="e">
        <f ca="true">+IF(AND(ISNUMBER(OFFSET('Sanitation Data'!$F$10,0,10*ROW('Sanitation Data'!F50))),'Data Summary'!CW56="Yes"),OFFSET('Sanitation Data'!$F$10,0,10*ROW('Sanitation Data'!F50)),NA())</f>
        <v>#N/A</v>
      </c>
      <c r="AI56" s="99" t="e">
        <f ca="true">+IF(AND(ISNUMBER(OFFSET('Sanitation Data'!$F$11,0,10*ROW('Sanitation Data'!F50))),'Data Summary'!CX56="Yes"),OFFSET('Sanitation Data'!$F$11,0,10*ROW('Sanitation Data'!F50)),NA())</f>
        <v>#N/A</v>
      </c>
      <c r="AJ56" s="99" t="e">
        <f ca="true">+IF(AND(ISNUMBER(OFFSET('Sanitation Data'!$F$12,0,10*ROW('Sanitation Data'!F50))),'Data Summary'!CY56="Yes"),OFFSET('Sanitation Data'!$F$12,0,10*ROW('Sanitation Data'!F50)),NA())</f>
        <v>#N/A</v>
      </c>
      <c r="AK56" s="99" t="e">
        <f ca="true">+IF(AND(ISNUMBER(OFFSET('Sanitation Data'!$G$4,0,10*ROW('Sanitation Data'!G50))),'Data Summary'!CZ56="Yes"),100-OFFSET('Sanitation Data'!$G$4,0,10*ROW('Sanitation Data'!G50)),NA())</f>
        <v>#N/A</v>
      </c>
      <c r="AL56" s="99" t="e">
        <f ca="true">+IF(AND(ISNUMBER(OFFSET('Sanitation Data'!$G$6,0,10*ROW('Sanitation Data'!G50))),'Data Summary'!DA56="Yes"),OFFSET('Sanitation Data'!$G$6,0,10*ROW('Sanitation Data'!G50)),NA())</f>
        <v>#N/A</v>
      </c>
      <c r="AM56" s="99" t="e">
        <f ca="true">+IF(AND(ISNUMBER(OFFSET('Sanitation Data'!$G$10,0,10*ROW('Sanitation Data'!G50))),'Data Summary'!DB56="Yes"),OFFSET('Sanitation Data'!$G$10,0,10*ROW('Sanitation Data'!G50)),NA())</f>
        <v>#N/A</v>
      </c>
      <c r="AN56" s="99" t="e">
        <f ca="true">+IF(AND(ISNUMBER(OFFSET('Sanitation Data'!$G$11,0,10*ROW('Sanitation Data'!G50))),'Data Summary'!DC56="Yes"),OFFSET('Sanitation Data'!$G$11,0,10*ROW('Sanitation Data'!G50)),NA())</f>
        <v>#N/A</v>
      </c>
      <c r="AO56" s="99" t="e">
        <f ca="true">+IF(AND(ISNUMBER(OFFSET('Sanitation Data'!$G$12,0,10*ROW('Sanitation Data'!G50))),'Data Summary'!DD56="Yes"),OFFSET('Sanitation Data'!$G$12,0,10*ROW('Sanitation Data'!G50)),NA())</f>
        <v>#N/A</v>
      </c>
      <c r="AP56" s="99" t="e">
        <f ca="true">+IF(AND(ISNUMBER(OFFSET('Sanitation Data'!$H$4,0,10*ROW('Sanitation Data'!H50))),'Data Summary'!DE56="Yes"),100-OFFSET('Sanitation Data'!$H$4,0,10*ROW('Sanitation Data'!H50)),NA())</f>
        <v>#N/A</v>
      </c>
      <c r="AQ56" s="99" t="e">
        <f ca="true">+IF(AND(ISNUMBER(OFFSET('Sanitation Data'!$H$6,0,10*ROW('Sanitation Data'!H50))),'Data Summary'!DF56="Yes"),OFFSET('Sanitation Data'!$H$6,0,10*ROW('Sanitation Data'!H50)),NA())</f>
        <v>#N/A</v>
      </c>
      <c r="AR56" s="99" t="e">
        <f ca="true">+IF(AND(ISNUMBER(OFFSET('Sanitation Data'!$H$10,0,10*ROW('Sanitation Data'!H50))),'Data Summary'!DG56="Yes"),OFFSET('Sanitation Data'!$H$10,0,10*ROW('Sanitation Data'!H50)),NA())</f>
        <v>#N/A</v>
      </c>
      <c r="AS56" s="99" t="e">
        <f ca="true">+IF(AND(ISNUMBER(OFFSET('Sanitation Data'!$H$11,0,10*ROW('Sanitation Data'!H50))),'Data Summary'!DH56="Yes"),OFFSET('Sanitation Data'!$H$11,0,10*ROW('Sanitation Data'!H50)),NA())</f>
        <v>#N/A</v>
      </c>
      <c r="AT56" s="99" t="e">
        <f ca="true">+IF(AND(ISNUMBER(OFFSET('Sanitation Data'!$H$12,0,10*ROW('Sanitation Data'!H50))),'Data Summary'!DI56="Yes"),OFFSET('Sanitation Data'!$H$12,0,10*ROW('Sanitation Data'!H50)),NA())</f>
        <v>#N/A</v>
      </c>
      <c r="AU56" s="99" t="e">
        <f ca="true">+IF(AND(ISNUMBER(OFFSET('Sanitation Data'!$I$4,0,10*ROW('Sanitation Data'!I50))),'Data Summary'!DJ56="Yes"),100-OFFSET('Sanitation Data'!$I$4,0,10*ROW('Sanitation Data'!I50)),NA())</f>
        <v>#N/A</v>
      </c>
      <c r="AV56" s="99" t="e">
        <f ca="true">+IF(AND(ISNUMBER(OFFSET('Sanitation Data'!$I$6,0,10*ROW('Sanitation Data'!I50))),'Data Summary'!DK56="Yes"),OFFSET('Sanitation Data'!$I$6,0,10*ROW('Sanitation Data'!I50)),NA())</f>
        <v>#N/A</v>
      </c>
      <c r="AW56" s="99" t="e">
        <f ca="true">+IF(AND(ISNUMBER(OFFSET('Sanitation Data'!$I$10,0,10*ROW('Sanitation Data'!I50))),'Data Summary'!DL56="Yes"),OFFSET('Sanitation Data'!$I$10,0,10*ROW('Sanitation Data'!I50)),NA())</f>
        <v>#N/A</v>
      </c>
      <c r="AX56" s="99" t="e">
        <f ca="true">+IF(AND(ISNUMBER(OFFSET('Sanitation Data'!$I$11,0,10*ROW('Sanitation Data'!I50))),'Data Summary'!DM56="Yes"),OFFSET('Sanitation Data'!$I$11,0,10*ROW('Sanitation Data'!I50)),NA())</f>
        <v>#N/A</v>
      </c>
      <c r="AY56" s="99" t="e">
        <f ca="true">+IF(AND(ISNUMBER(OFFSET('Sanitation Data'!$I$12,0,10*ROW('Sanitation Data'!I50))),'Data Summary'!DN56="Yes"),OFFSET('Sanitation Data'!$I$12,0,10*ROW('Sanitation Data'!I50)),NA())</f>
        <v>#N/A</v>
      </c>
      <c r="AZ56" s="100" t="e">
        <f ca="true">+IF(AND(ISNUMBER(OFFSET('Hygiene Data'!$D$5,0,10*ROW('Hygiene Data'!D50))),'Data Summary'!DO56="Yes"),OFFSET('Hygiene Data'!$D$5,0,10*ROW('Hygiene Data'!D50)),NA())</f>
        <v>#N/A</v>
      </c>
      <c r="BA56" s="100" t="e">
        <f ca="true">+IF(AND(ISNUMBER(OFFSET('Hygiene Data'!$D$7,0,10*ROW('Hygiene Data'!D50))),'Data Summary'!DP56="Yes"),OFFSET('Hygiene Data'!$D$7,0,10*ROW('Hygiene Data'!D50)),NA())</f>
        <v>#N/A</v>
      </c>
      <c r="BB56" s="100" t="e">
        <f ca="true">+IF(AND(ISNUMBER(OFFSET('Hygiene Data'!$D$9,0,10*ROW('Hygiene Data'!D50))),'Data Summary'!DQ56="Yes"),OFFSET('Hygiene Data'!$D$9,0,10*ROW('Hygiene Data'!D50)),NA())</f>
        <v>#N/A</v>
      </c>
      <c r="BC56" s="100" t="e">
        <f ca="true">+IF(AND(ISNUMBER(OFFSET('Hygiene Data'!$E$5,0,10*ROW('Hygiene Data'!E50))),'Data Summary'!DR56="Yes"),OFFSET('Hygiene Data'!$E$5,0,10*ROW('Hygiene Data'!E50)),NA())</f>
        <v>#N/A</v>
      </c>
      <c r="BD56" s="100" t="e">
        <f ca="true">+IF(AND(ISNUMBER(OFFSET('Hygiene Data'!$E$7,0,10*ROW('Hygiene Data'!E50))),'Data Summary'!DS56="Yes"),OFFSET('Hygiene Data'!$E$7,0,10*ROW('Hygiene Data'!E50)),NA())</f>
        <v>#N/A</v>
      </c>
      <c r="BE56" s="100" t="e">
        <f ca="true">+IF(AND(ISNUMBER(OFFSET('Hygiene Data'!$E$9,0,10*ROW('Hygiene Data'!E50))),'Data Summary'!DT56="Yes"),OFFSET('Hygiene Data'!$E$9,0,10*ROW('Hygiene Data'!E50)),NA())</f>
        <v>#N/A</v>
      </c>
      <c r="BF56" s="100" t="e">
        <f ca="true">+IF(AND(ISNUMBER(OFFSET('Hygiene Data'!$F$5,0,10*ROW('Hygiene Data'!F50))),'Data Summary'!DU56="Yes"),OFFSET('Hygiene Data'!$F$5,0,10*ROW('Hygiene Data'!F50)),NA())</f>
        <v>#N/A</v>
      </c>
      <c r="BG56" s="100" t="e">
        <f ca="true">+IF(AND(ISNUMBER(OFFSET('Hygiene Data'!$F$7,0,10*ROW('Hygiene Data'!F50))),'Data Summary'!DV56="Yes"),OFFSET('Hygiene Data'!$F$7,0,10*ROW('Hygiene Data'!F50)),NA())</f>
        <v>#N/A</v>
      </c>
      <c r="BH56" s="100" t="e">
        <f ca="true">+IF(AND(ISNUMBER(OFFSET('Hygiene Data'!$F$9,0,10*ROW('Hygiene Data'!F50))),'Data Summary'!DW56="Yes"),OFFSET('Hygiene Data'!$F$9,0,10*ROW('Hygiene Data'!F50)),NA())</f>
        <v>#N/A</v>
      </c>
      <c r="BI56" s="100" t="e">
        <f ca="true">+IF(AND(ISNUMBER(OFFSET('Hygiene Data'!$G$5,0,10*ROW('Hygiene Data'!G50))),'Data Summary'!DX56="Yes"),OFFSET('Hygiene Data'!$G$5,0,10*ROW('Hygiene Data'!G50)),NA())</f>
        <v>#N/A</v>
      </c>
      <c r="BJ56" s="100" t="e">
        <f ca="true">+IF(AND(ISNUMBER(OFFSET('Hygiene Data'!$G$7,0,10*ROW('Hygiene Data'!G50))),'Data Summary'!DY56="Yes"),OFFSET('Hygiene Data'!$G$7,0,10*ROW('Hygiene Data'!G50)),NA())</f>
        <v>#N/A</v>
      </c>
      <c r="BK56" s="100" t="e">
        <f ca="true">+IF(AND(ISNUMBER(OFFSET('Hygiene Data'!$G$9,0,10*ROW('Hygiene Data'!G50))),'Data Summary'!DZ56="Yes"),OFFSET('Hygiene Data'!$G$9,0,10*ROW('Hygiene Data'!G50)),NA())</f>
        <v>#N/A</v>
      </c>
      <c r="BL56" s="100" t="e">
        <f ca="true">+IF(AND(ISNUMBER(OFFSET('Hygiene Data'!$H$5,0,10*ROW('Hygiene Data'!H50))),'Data Summary'!EA56="Yes"),OFFSET('Hygiene Data'!$H$5,0,10*ROW('Hygiene Data'!H50)),NA())</f>
        <v>#N/A</v>
      </c>
      <c r="BM56" s="100" t="e">
        <f ca="true">+IF(AND(ISNUMBER(OFFSET('Hygiene Data'!$H$7,0,10*ROW('Hygiene Data'!H50))),'Data Summary'!EB56="Yes"),OFFSET('Hygiene Data'!$H$7,0,10*ROW('Hygiene Data'!H50)),NA())</f>
        <v>#N/A</v>
      </c>
      <c r="BN56" s="100" t="e">
        <f ca="true">+IF(AND(ISNUMBER(OFFSET('Hygiene Data'!$H$9,0,10*ROW('Hygiene Data'!H50))),'Data Summary'!EC56="Yes"),OFFSET('Hygiene Data'!$H$9,0,10*ROW('Hygiene Data'!H50)),NA())</f>
        <v>#N/A</v>
      </c>
      <c r="BO56" s="100" t="e">
        <f ca="true">+IF(AND(ISNUMBER(OFFSET('Hygiene Data'!$I$5,0,10*ROW('Hygiene Data'!I50))),'Data Summary'!ED56="Yes"),OFFSET('Hygiene Data'!$I$5,0,10*ROW('Hygiene Data'!I50)),NA())</f>
        <v>#N/A</v>
      </c>
      <c r="BP56" s="100" t="e">
        <f ca="true">+IF(AND(ISNUMBER(OFFSET('Hygiene Data'!$I$7,0,10*ROW('Hygiene Data'!I50))),'Data Summary'!EE56="Yes"),OFFSET('Hygiene Data'!$I$7,0,10*ROW('Hygiene Data'!I50)),NA())</f>
        <v>#N/A</v>
      </c>
      <c r="BQ56" s="100" t="e">
        <f ca="true">+IF(AND(ISNUMBER(OFFSET('Hygiene Data'!$I$9,0,10*ROW('Hygiene Data'!I50))),'Data Summary'!EF56="Yes"),OFFSET('Hygiene Data'!$I$9,0,10*ROW('Hygiene Data'!I50)),NA())</f>
        <v>#N/A</v>
      </c>
    </row>
    <row xmlns:x14ac="http://schemas.microsoft.com/office/spreadsheetml/2009/9/ac" r="57" x14ac:dyDescent="0.2">
      <c r="A57" s="332" t="e">
        <f ca="true">+RIGHT('Data Summary'!A57,LEN('Data Summary'!A57)-9)</f>
        <v>#VALUE!</v>
      </c>
      <c r="B57" s="38" t="str">
        <f ca="true">+IF(ISTEXT('Data Summary'!B57),'Data Summary'!B57,"")</f>
        <v/>
      </c>
      <c r="C57" s="331" t="e">
        <f ca="true">+VALUE('Data Summary'!C57)</f>
        <v>#VALUE!</v>
      </c>
      <c r="D57" s="98" t="e">
        <f ca="true">+IF(AND(ISNUMBER(OFFSET('Water Data'!$D$4,0,10*ROW('Water Data'!D51))),'Data Summary'!BS57="Yes"),100-OFFSET('Water Data'!$D$4,0,10*ROW('Water Data'!D51)),NA())</f>
        <v>#N/A</v>
      </c>
      <c r="E57" s="98" t="e">
        <f ca="true">+IF(AND(ISNUMBER(OFFSET('Water Data'!$D$6,0,10*ROW('Water Data'!D51))),'Data Summary'!BT57="Yes"),OFFSET('Water Data'!$D$6,0,10*ROW('Water Data'!D51)),NA())</f>
        <v>#N/A</v>
      </c>
      <c r="F57" s="98" t="e">
        <f ca="true">+IF(AND(ISNUMBER(OFFSET('Water Data'!$D$9,0,10*ROW('Water Data'!D51))),'Data Summary'!BU57="Yes"),OFFSET('Water Data'!$D$9,0,10*ROW('Water Data'!D51)),NA())</f>
        <v>#N/A</v>
      </c>
      <c r="G57" s="98" t="e">
        <f ca="true">+IF(AND(ISNUMBER(OFFSET('Water Data'!$E$4,0,10*ROW('Water Data'!E51))),'Data Summary'!BV57="Yes"),100-OFFSET('Water Data'!$E$4,0,10*ROW('Water Data'!E51)),NA())</f>
        <v>#N/A</v>
      </c>
      <c r="H57" s="98" t="e">
        <f ca="true">+IF(AND(ISNUMBER(OFFSET('Water Data'!$E$6,0,10*ROW('Water Data'!E51))),'Data Summary'!BW57="Yes"),OFFSET('Water Data'!$E$6,0,10*ROW('Water Data'!E51)),NA())</f>
        <v>#N/A</v>
      </c>
      <c r="I57" s="98" t="e">
        <f ca="true">+IF(AND(ISNUMBER(OFFSET('Water Data'!$E$9,0,10*ROW('Water Data'!E51))),'Data Summary'!BX57="Yes"),OFFSET('Water Data'!$E$9,0,10*ROW('Water Data'!E51)),NA())</f>
        <v>#N/A</v>
      </c>
      <c r="J57" s="98" t="e">
        <f ca="true">+IF(AND(ISNUMBER(OFFSET('Water Data'!$F$4,0,10*ROW('Water Data'!F51))),'Data Summary'!BY57="Yes"),100-OFFSET('Water Data'!$F$4,0,10*ROW('Water Data'!F51)),NA())</f>
        <v>#N/A</v>
      </c>
      <c r="K57" s="98" t="e">
        <f ca="true">+IF(AND(ISNUMBER(OFFSET('Water Data'!$F$6,0,10*ROW('Water Data'!F51))),'Data Summary'!BZ57="Yes"),OFFSET('Water Data'!$F$6,0,10*ROW('Water Data'!F51)),NA())</f>
        <v>#N/A</v>
      </c>
      <c r="L57" s="98" t="e">
        <f ca="true">+IF(AND(ISNUMBER(OFFSET('Water Data'!$F$9,0,10*ROW('Water Data'!F51))),'Data Summary'!CA57="Yes"),OFFSET('Water Data'!$F$9,0,10*ROW('Water Data'!F51)),NA())</f>
        <v>#N/A</v>
      </c>
      <c r="M57" s="98" t="e">
        <f ca="true">+IF(AND(ISNUMBER(OFFSET('Water Data'!$G$4,0,10*ROW('Water Data'!G51))),'Data Summary'!CB57="Yes"),100-OFFSET('Water Data'!$G$4,0,10*ROW('Water Data'!G51)),NA())</f>
        <v>#N/A</v>
      </c>
      <c r="N57" s="98" t="e">
        <f ca="true">+IF(AND(ISNUMBER(OFFSET('Water Data'!$G$6,0,10*ROW('Water Data'!G51))),'Data Summary'!CC57="Yes"),OFFSET('Water Data'!$G$6,0,10*ROW('Water Data'!G51)),NA())</f>
        <v>#N/A</v>
      </c>
      <c r="O57" s="98" t="e">
        <f ca="true">+IF(AND(ISNUMBER(OFFSET('Water Data'!$G$9,0,10*ROW('Water Data'!G51))),'Data Summary'!CD57="Yes"),OFFSET('Water Data'!$G$9,0,10*ROW('Water Data'!G51)),NA())</f>
        <v>#N/A</v>
      </c>
      <c r="P57" s="98" t="e">
        <f ca="true">+IF(AND(ISNUMBER(OFFSET('Water Data'!$H$4,0,10*ROW('Water Data'!H51))),'Data Summary'!CE57="Yes"),100-OFFSET('Water Data'!$H$4,0,10*ROW('Water Data'!H51)),NA())</f>
        <v>#N/A</v>
      </c>
      <c r="Q57" s="98" t="e">
        <f ca="true">+IF(AND(ISNUMBER(OFFSET('Water Data'!$H$6,0,10*ROW('Water Data'!H51))),'Data Summary'!CF57="Yes"),OFFSET('Water Data'!$H$6,0,10*ROW('Water Data'!H51)),NA())</f>
        <v>#N/A</v>
      </c>
      <c r="R57" s="98" t="e">
        <f ca="true">+IF(AND(ISNUMBER(OFFSET('Water Data'!$H$9,0,10*ROW('Water Data'!H51))),'Data Summary'!CG57="Yes"),OFFSET('Water Data'!$H$9,0,10*ROW('Water Data'!H51)),NA())</f>
        <v>#N/A</v>
      </c>
      <c r="S57" s="98" t="e">
        <f ca="true">+IF(AND(ISNUMBER(OFFSET('Water Data'!$I$4,0,10*ROW('Water Data'!I51))),'Data Summary'!CH57="Yes"),100-OFFSET('Water Data'!$I$4,0,10*ROW('Water Data'!I51)),NA())</f>
        <v>#N/A</v>
      </c>
      <c r="T57" s="98" t="e">
        <f ca="true">+IF(AND(ISNUMBER(OFFSET('Water Data'!$I$6,0,10*ROW('Water Data'!I51))),'Data Summary'!CI57="Yes"),OFFSET('Water Data'!$I$6,0,10*ROW('Water Data'!I51)),NA())</f>
        <v>#N/A</v>
      </c>
      <c r="U57" s="98" t="e">
        <f ca="true">+IF(AND(ISNUMBER(OFFSET('Water Data'!$I$9,0,10*ROW('Water Data'!I51))),'Data Summary'!CJ57="Yes"),OFFSET('Water Data'!$I$9,0,10*ROW('Water Data'!I51)),NA())</f>
        <v>#N/A</v>
      </c>
      <c r="V57" s="99" t="e">
        <f ca="true">+IF(AND(ISNUMBER(OFFSET('Sanitation Data'!$D$4,0,10*ROW('Sanitation Data'!D51))),'Data Summary'!CK57="Yes"),100-OFFSET('Sanitation Data'!$D$4,0,10*ROW('Sanitation Data'!D51)),NA())</f>
        <v>#N/A</v>
      </c>
      <c r="W57" s="99" t="e">
        <f ca="true">+IF(AND(ISNUMBER(OFFSET('Sanitation Data'!$D$6,0,10*ROW('Sanitation Data'!D51))),'Data Summary'!CL57="Yes"),OFFSET('Sanitation Data'!$D$6,0,10*ROW('Sanitation Data'!D51)),NA())</f>
        <v>#N/A</v>
      </c>
      <c r="X57" s="99" t="e">
        <f ca="true">+IF(AND(ISNUMBER(OFFSET('Sanitation Data'!$D$10,0,10*ROW('Sanitation Data'!D51))),'Data Summary'!CM57="Yes"),OFFSET('Sanitation Data'!$D$10,0,10*ROW('Sanitation Data'!D51)),NA())</f>
        <v>#N/A</v>
      </c>
      <c r="Y57" s="99" t="e">
        <f ca="true">+IF(AND(ISNUMBER(OFFSET('Sanitation Data'!$D$11,0,10*ROW('Sanitation Data'!D51))),'Data Summary'!CN57="Yes"),OFFSET('Sanitation Data'!$D$11,0,10*ROW('Sanitation Data'!D51)),NA())</f>
        <v>#N/A</v>
      </c>
      <c r="Z57" s="99" t="e">
        <f ca="true">+IF(AND(ISNUMBER(OFFSET('Sanitation Data'!$D$12,0,10*ROW('Sanitation Data'!D51))),'Data Summary'!CO57="Yes"),OFFSET('Sanitation Data'!$D$12,0,10*ROW('Sanitation Data'!D51)),NA())</f>
        <v>#N/A</v>
      </c>
      <c r="AA57" s="99" t="e">
        <f ca="true">+IF(AND(ISNUMBER(OFFSET('Sanitation Data'!$E$4,0,10*ROW('Sanitation Data'!E51))),'Data Summary'!CP57="Yes"),100-OFFSET('Sanitation Data'!$E$4,0,10*ROW('Sanitation Data'!E51)),NA())</f>
        <v>#N/A</v>
      </c>
      <c r="AB57" s="99" t="e">
        <f ca="true">+IF(AND(ISNUMBER(OFFSET('Sanitation Data'!$E$6,0,10*ROW('Sanitation Data'!E51))),'Data Summary'!CQ57="Yes"),OFFSET('Sanitation Data'!$E$6,0,10*ROW('Sanitation Data'!E51)),NA())</f>
        <v>#N/A</v>
      </c>
      <c r="AC57" s="99" t="e">
        <f ca="true">+IF(AND(ISNUMBER(OFFSET('Sanitation Data'!$E$10,0,10*ROW('Sanitation Data'!E51))),'Data Summary'!CR57="Yes"),OFFSET('Sanitation Data'!$E$10,0,10*ROW('Sanitation Data'!E51)),NA())</f>
        <v>#N/A</v>
      </c>
      <c r="AD57" s="99" t="e">
        <f ca="true">+IF(AND(ISNUMBER(OFFSET('Sanitation Data'!$E$11,0,10*ROW('Sanitation Data'!E51))),'Data Summary'!CS57="Yes"),OFFSET('Sanitation Data'!$E$11,0,10*ROW('Sanitation Data'!E51)),NA())</f>
        <v>#N/A</v>
      </c>
      <c r="AE57" s="99" t="e">
        <f ca="true">+IF(AND(ISNUMBER(OFFSET('Sanitation Data'!$E$12,0,10*ROW('Sanitation Data'!E51))),'Data Summary'!CT57="Yes"),OFFSET('Sanitation Data'!$E$12,0,10*ROW('Sanitation Data'!E51)),NA())</f>
        <v>#N/A</v>
      </c>
      <c r="AF57" s="99" t="e">
        <f ca="true">+IF(AND(ISNUMBER(OFFSET('Sanitation Data'!$F$4,0,10*ROW('Sanitation Data'!F51))),'Data Summary'!CU57="Yes"),100-OFFSET('Sanitation Data'!$F$4,0,10*ROW('Sanitation Data'!F51)),NA())</f>
        <v>#N/A</v>
      </c>
      <c r="AG57" s="99" t="e">
        <f ca="true">+IF(AND(ISNUMBER(OFFSET('Sanitation Data'!$F$6,0,10*ROW('Sanitation Data'!F51))),'Data Summary'!CV57="Yes"),OFFSET('Sanitation Data'!$F$6,0,10*ROW('Sanitation Data'!F51)),NA())</f>
        <v>#N/A</v>
      </c>
      <c r="AH57" s="99" t="e">
        <f ca="true">+IF(AND(ISNUMBER(OFFSET('Sanitation Data'!$F$10,0,10*ROW('Sanitation Data'!F51))),'Data Summary'!CW57="Yes"),OFFSET('Sanitation Data'!$F$10,0,10*ROW('Sanitation Data'!F51)),NA())</f>
        <v>#N/A</v>
      </c>
      <c r="AI57" s="99" t="e">
        <f ca="true">+IF(AND(ISNUMBER(OFFSET('Sanitation Data'!$F$11,0,10*ROW('Sanitation Data'!F51))),'Data Summary'!CX57="Yes"),OFFSET('Sanitation Data'!$F$11,0,10*ROW('Sanitation Data'!F51)),NA())</f>
        <v>#N/A</v>
      </c>
      <c r="AJ57" s="99" t="e">
        <f ca="true">+IF(AND(ISNUMBER(OFFSET('Sanitation Data'!$F$12,0,10*ROW('Sanitation Data'!F51))),'Data Summary'!CY57="Yes"),OFFSET('Sanitation Data'!$F$12,0,10*ROW('Sanitation Data'!F51)),NA())</f>
        <v>#N/A</v>
      </c>
      <c r="AK57" s="99" t="e">
        <f ca="true">+IF(AND(ISNUMBER(OFFSET('Sanitation Data'!$G$4,0,10*ROW('Sanitation Data'!G51))),'Data Summary'!CZ57="Yes"),100-OFFSET('Sanitation Data'!$G$4,0,10*ROW('Sanitation Data'!G51)),NA())</f>
        <v>#N/A</v>
      </c>
      <c r="AL57" s="99" t="e">
        <f ca="true">+IF(AND(ISNUMBER(OFFSET('Sanitation Data'!$G$6,0,10*ROW('Sanitation Data'!G51))),'Data Summary'!DA57="Yes"),OFFSET('Sanitation Data'!$G$6,0,10*ROW('Sanitation Data'!G51)),NA())</f>
        <v>#N/A</v>
      </c>
      <c r="AM57" s="99" t="e">
        <f ca="true">+IF(AND(ISNUMBER(OFFSET('Sanitation Data'!$G$10,0,10*ROW('Sanitation Data'!G51))),'Data Summary'!DB57="Yes"),OFFSET('Sanitation Data'!$G$10,0,10*ROW('Sanitation Data'!G51)),NA())</f>
        <v>#N/A</v>
      </c>
      <c r="AN57" s="99" t="e">
        <f ca="true">+IF(AND(ISNUMBER(OFFSET('Sanitation Data'!$G$11,0,10*ROW('Sanitation Data'!G51))),'Data Summary'!DC57="Yes"),OFFSET('Sanitation Data'!$G$11,0,10*ROW('Sanitation Data'!G51)),NA())</f>
        <v>#N/A</v>
      </c>
      <c r="AO57" s="99" t="e">
        <f ca="true">+IF(AND(ISNUMBER(OFFSET('Sanitation Data'!$G$12,0,10*ROW('Sanitation Data'!G51))),'Data Summary'!DD57="Yes"),OFFSET('Sanitation Data'!$G$12,0,10*ROW('Sanitation Data'!G51)),NA())</f>
        <v>#N/A</v>
      </c>
      <c r="AP57" s="99" t="e">
        <f ca="true">+IF(AND(ISNUMBER(OFFSET('Sanitation Data'!$H$4,0,10*ROW('Sanitation Data'!H51))),'Data Summary'!DE57="Yes"),100-OFFSET('Sanitation Data'!$H$4,0,10*ROW('Sanitation Data'!H51)),NA())</f>
        <v>#N/A</v>
      </c>
      <c r="AQ57" s="99" t="e">
        <f ca="true">+IF(AND(ISNUMBER(OFFSET('Sanitation Data'!$H$6,0,10*ROW('Sanitation Data'!H51))),'Data Summary'!DF57="Yes"),OFFSET('Sanitation Data'!$H$6,0,10*ROW('Sanitation Data'!H51)),NA())</f>
        <v>#N/A</v>
      </c>
      <c r="AR57" s="99" t="e">
        <f ca="true">+IF(AND(ISNUMBER(OFFSET('Sanitation Data'!$H$10,0,10*ROW('Sanitation Data'!H51))),'Data Summary'!DG57="Yes"),OFFSET('Sanitation Data'!$H$10,0,10*ROW('Sanitation Data'!H51)),NA())</f>
        <v>#N/A</v>
      </c>
      <c r="AS57" s="99" t="e">
        <f ca="true">+IF(AND(ISNUMBER(OFFSET('Sanitation Data'!$H$11,0,10*ROW('Sanitation Data'!H51))),'Data Summary'!DH57="Yes"),OFFSET('Sanitation Data'!$H$11,0,10*ROW('Sanitation Data'!H51)),NA())</f>
        <v>#N/A</v>
      </c>
      <c r="AT57" s="99" t="e">
        <f ca="true">+IF(AND(ISNUMBER(OFFSET('Sanitation Data'!$H$12,0,10*ROW('Sanitation Data'!H51))),'Data Summary'!DI57="Yes"),OFFSET('Sanitation Data'!$H$12,0,10*ROW('Sanitation Data'!H51)),NA())</f>
        <v>#N/A</v>
      </c>
      <c r="AU57" s="99" t="e">
        <f ca="true">+IF(AND(ISNUMBER(OFFSET('Sanitation Data'!$I$4,0,10*ROW('Sanitation Data'!I51))),'Data Summary'!DJ57="Yes"),100-OFFSET('Sanitation Data'!$I$4,0,10*ROW('Sanitation Data'!I51)),NA())</f>
        <v>#N/A</v>
      </c>
      <c r="AV57" s="99" t="e">
        <f ca="true">+IF(AND(ISNUMBER(OFFSET('Sanitation Data'!$I$6,0,10*ROW('Sanitation Data'!I51))),'Data Summary'!DK57="Yes"),OFFSET('Sanitation Data'!$I$6,0,10*ROW('Sanitation Data'!I51)),NA())</f>
        <v>#N/A</v>
      </c>
      <c r="AW57" s="99" t="e">
        <f ca="true">+IF(AND(ISNUMBER(OFFSET('Sanitation Data'!$I$10,0,10*ROW('Sanitation Data'!I51))),'Data Summary'!DL57="Yes"),OFFSET('Sanitation Data'!$I$10,0,10*ROW('Sanitation Data'!I51)),NA())</f>
        <v>#N/A</v>
      </c>
      <c r="AX57" s="99" t="e">
        <f ca="true">+IF(AND(ISNUMBER(OFFSET('Sanitation Data'!$I$11,0,10*ROW('Sanitation Data'!I51))),'Data Summary'!DM57="Yes"),OFFSET('Sanitation Data'!$I$11,0,10*ROW('Sanitation Data'!I51)),NA())</f>
        <v>#N/A</v>
      </c>
      <c r="AY57" s="99" t="e">
        <f ca="true">+IF(AND(ISNUMBER(OFFSET('Sanitation Data'!$I$12,0,10*ROW('Sanitation Data'!I51))),'Data Summary'!DN57="Yes"),OFFSET('Sanitation Data'!$I$12,0,10*ROW('Sanitation Data'!I51)),NA())</f>
        <v>#N/A</v>
      </c>
      <c r="AZ57" s="100" t="e">
        <f ca="true">+IF(AND(ISNUMBER(OFFSET('Hygiene Data'!$D$5,0,10*ROW('Hygiene Data'!D51))),'Data Summary'!DO57="Yes"),OFFSET('Hygiene Data'!$D$5,0,10*ROW('Hygiene Data'!D51)),NA())</f>
        <v>#N/A</v>
      </c>
      <c r="BA57" s="100" t="e">
        <f ca="true">+IF(AND(ISNUMBER(OFFSET('Hygiene Data'!$D$7,0,10*ROW('Hygiene Data'!D51))),'Data Summary'!DP57="Yes"),OFFSET('Hygiene Data'!$D$7,0,10*ROW('Hygiene Data'!D51)),NA())</f>
        <v>#N/A</v>
      </c>
      <c r="BB57" s="100" t="e">
        <f ca="true">+IF(AND(ISNUMBER(OFFSET('Hygiene Data'!$D$9,0,10*ROW('Hygiene Data'!D51))),'Data Summary'!DQ57="Yes"),OFFSET('Hygiene Data'!$D$9,0,10*ROW('Hygiene Data'!D51)),NA())</f>
        <v>#N/A</v>
      </c>
      <c r="BC57" s="100" t="e">
        <f ca="true">+IF(AND(ISNUMBER(OFFSET('Hygiene Data'!$E$5,0,10*ROW('Hygiene Data'!E51))),'Data Summary'!DR57="Yes"),OFFSET('Hygiene Data'!$E$5,0,10*ROW('Hygiene Data'!E51)),NA())</f>
        <v>#N/A</v>
      </c>
      <c r="BD57" s="100" t="e">
        <f ca="true">+IF(AND(ISNUMBER(OFFSET('Hygiene Data'!$E$7,0,10*ROW('Hygiene Data'!E51))),'Data Summary'!DS57="Yes"),OFFSET('Hygiene Data'!$E$7,0,10*ROW('Hygiene Data'!E51)),NA())</f>
        <v>#N/A</v>
      </c>
      <c r="BE57" s="100" t="e">
        <f ca="true">+IF(AND(ISNUMBER(OFFSET('Hygiene Data'!$E$9,0,10*ROW('Hygiene Data'!E51))),'Data Summary'!DT57="Yes"),OFFSET('Hygiene Data'!$E$9,0,10*ROW('Hygiene Data'!E51)),NA())</f>
        <v>#N/A</v>
      </c>
      <c r="BF57" s="100" t="e">
        <f ca="true">+IF(AND(ISNUMBER(OFFSET('Hygiene Data'!$F$5,0,10*ROW('Hygiene Data'!F51))),'Data Summary'!DU57="Yes"),OFFSET('Hygiene Data'!$F$5,0,10*ROW('Hygiene Data'!F51)),NA())</f>
        <v>#N/A</v>
      </c>
      <c r="BG57" s="100" t="e">
        <f ca="true">+IF(AND(ISNUMBER(OFFSET('Hygiene Data'!$F$7,0,10*ROW('Hygiene Data'!F51))),'Data Summary'!DV57="Yes"),OFFSET('Hygiene Data'!$F$7,0,10*ROW('Hygiene Data'!F51)),NA())</f>
        <v>#N/A</v>
      </c>
      <c r="BH57" s="100" t="e">
        <f ca="true">+IF(AND(ISNUMBER(OFFSET('Hygiene Data'!$F$9,0,10*ROW('Hygiene Data'!F51))),'Data Summary'!DW57="Yes"),OFFSET('Hygiene Data'!$F$9,0,10*ROW('Hygiene Data'!F51)),NA())</f>
        <v>#N/A</v>
      </c>
      <c r="BI57" s="100" t="e">
        <f ca="true">+IF(AND(ISNUMBER(OFFSET('Hygiene Data'!$G$5,0,10*ROW('Hygiene Data'!G51))),'Data Summary'!DX57="Yes"),OFFSET('Hygiene Data'!$G$5,0,10*ROW('Hygiene Data'!G51)),NA())</f>
        <v>#N/A</v>
      </c>
      <c r="BJ57" s="100" t="e">
        <f ca="true">+IF(AND(ISNUMBER(OFFSET('Hygiene Data'!$G$7,0,10*ROW('Hygiene Data'!G51))),'Data Summary'!DY57="Yes"),OFFSET('Hygiene Data'!$G$7,0,10*ROW('Hygiene Data'!G51)),NA())</f>
        <v>#N/A</v>
      </c>
      <c r="BK57" s="100" t="e">
        <f ca="true">+IF(AND(ISNUMBER(OFFSET('Hygiene Data'!$G$9,0,10*ROW('Hygiene Data'!G51))),'Data Summary'!DZ57="Yes"),OFFSET('Hygiene Data'!$G$9,0,10*ROW('Hygiene Data'!G51)),NA())</f>
        <v>#N/A</v>
      </c>
      <c r="BL57" s="100" t="e">
        <f ca="true">+IF(AND(ISNUMBER(OFFSET('Hygiene Data'!$H$5,0,10*ROW('Hygiene Data'!H51))),'Data Summary'!EA57="Yes"),OFFSET('Hygiene Data'!$H$5,0,10*ROW('Hygiene Data'!H51)),NA())</f>
        <v>#N/A</v>
      </c>
      <c r="BM57" s="100" t="e">
        <f ca="true">+IF(AND(ISNUMBER(OFFSET('Hygiene Data'!$H$7,0,10*ROW('Hygiene Data'!H51))),'Data Summary'!EB57="Yes"),OFFSET('Hygiene Data'!$H$7,0,10*ROW('Hygiene Data'!H51)),NA())</f>
        <v>#N/A</v>
      </c>
      <c r="BN57" s="100" t="e">
        <f ca="true">+IF(AND(ISNUMBER(OFFSET('Hygiene Data'!$H$9,0,10*ROW('Hygiene Data'!H51))),'Data Summary'!EC57="Yes"),OFFSET('Hygiene Data'!$H$9,0,10*ROW('Hygiene Data'!H51)),NA())</f>
        <v>#N/A</v>
      </c>
      <c r="BO57" s="100" t="e">
        <f ca="true">+IF(AND(ISNUMBER(OFFSET('Hygiene Data'!$I$5,0,10*ROW('Hygiene Data'!I51))),'Data Summary'!ED57="Yes"),OFFSET('Hygiene Data'!$I$5,0,10*ROW('Hygiene Data'!I51)),NA())</f>
        <v>#N/A</v>
      </c>
      <c r="BP57" s="100" t="e">
        <f ca="true">+IF(AND(ISNUMBER(OFFSET('Hygiene Data'!$I$7,0,10*ROW('Hygiene Data'!I51))),'Data Summary'!EE57="Yes"),OFFSET('Hygiene Data'!$I$7,0,10*ROW('Hygiene Data'!I51)),NA())</f>
        <v>#N/A</v>
      </c>
      <c r="BQ57" s="100" t="e">
        <f ca="true">+IF(AND(ISNUMBER(OFFSET('Hygiene Data'!$I$9,0,10*ROW('Hygiene Data'!I51))),'Data Summary'!EF57="Yes"),OFFSET('Hygiene Data'!$I$9,0,10*ROW('Hygiene Data'!I51)),NA())</f>
        <v>#N/A</v>
      </c>
    </row>
    <row xmlns:x14ac="http://schemas.microsoft.com/office/spreadsheetml/2009/9/ac" r="58" x14ac:dyDescent="0.2">
      <c r="A58" s="332" t="e">
        <f ca="true">+RIGHT('Data Summary'!A58,LEN('Data Summary'!A58)-9)</f>
        <v>#VALUE!</v>
      </c>
      <c r="B58" s="38" t="str">
        <f ca="true">+IF(ISTEXT('Data Summary'!B58),'Data Summary'!B58,"")</f>
        <v/>
      </c>
      <c r="C58" s="331" t="e">
        <f ca="true">+VALUE('Data Summary'!C58)</f>
        <v>#VALUE!</v>
      </c>
      <c r="D58" s="98" t="e">
        <f ca="true">+IF(AND(ISNUMBER(OFFSET('Water Data'!$D$4,0,10*ROW('Water Data'!D52))),'Data Summary'!BS58="Yes"),100-OFFSET('Water Data'!$D$4,0,10*ROW('Water Data'!D52)),NA())</f>
        <v>#N/A</v>
      </c>
      <c r="E58" s="98" t="e">
        <f ca="true">+IF(AND(ISNUMBER(OFFSET('Water Data'!$D$6,0,10*ROW('Water Data'!D52))),'Data Summary'!BT58="Yes"),OFFSET('Water Data'!$D$6,0,10*ROW('Water Data'!D52)),NA())</f>
        <v>#N/A</v>
      </c>
      <c r="F58" s="98" t="e">
        <f ca="true">+IF(AND(ISNUMBER(OFFSET('Water Data'!$D$9,0,10*ROW('Water Data'!D52))),'Data Summary'!BU58="Yes"),OFFSET('Water Data'!$D$9,0,10*ROW('Water Data'!D52)),NA())</f>
        <v>#N/A</v>
      </c>
      <c r="G58" s="98" t="e">
        <f ca="true">+IF(AND(ISNUMBER(OFFSET('Water Data'!$E$4,0,10*ROW('Water Data'!E52))),'Data Summary'!BV58="Yes"),100-OFFSET('Water Data'!$E$4,0,10*ROW('Water Data'!E52)),NA())</f>
        <v>#N/A</v>
      </c>
      <c r="H58" s="98" t="e">
        <f ca="true">+IF(AND(ISNUMBER(OFFSET('Water Data'!$E$6,0,10*ROW('Water Data'!E52))),'Data Summary'!BW58="Yes"),OFFSET('Water Data'!$E$6,0,10*ROW('Water Data'!E52)),NA())</f>
        <v>#N/A</v>
      </c>
      <c r="I58" s="98" t="e">
        <f ca="true">+IF(AND(ISNUMBER(OFFSET('Water Data'!$E$9,0,10*ROW('Water Data'!E52))),'Data Summary'!BX58="Yes"),OFFSET('Water Data'!$E$9,0,10*ROW('Water Data'!E52)),NA())</f>
        <v>#N/A</v>
      </c>
      <c r="J58" s="98" t="e">
        <f ca="true">+IF(AND(ISNUMBER(OFFSET('Water Data'!$F$4,0,10*ROW('Water Data'!F52))),'Data Summary'!BY58="Yes"),100-OFFSET('Water Data'!$F$4,0,10*ROW('Water Data'!F52)),NA())</f>
        <v>#N/A</v>
      </c>
      <c r="K58" s="98" t="e">
        <f ca="true">+IF(AND(ISNUMBER(OFFSET('Water Data'!$F$6,0,10*ROW('Water Data'!F52))),'Data Summary'!BZ58="Yes"),OFFSET('Water Data'!$F$6,0,10*ROW('Water Data'!F52)),NA())</f>
        <v>#N/A</v>
      </c>
      <c r="L58" s="98" t="e">
        <f ca="true">+IF(AND(ISNUMBER(OFFSET('Water Data'!$F$9,0,10*ROW('Water Data'!F52))),'Data Summary'!CA58="Yes"),OFFSET('Water Data'!$F$9,0,10*ROW('Water Data'!F52)),NA())</f>
        <v>#N/A</v>
      </c>
      <c r="M58" s="98" t="e">
        <f ca="true">+IF(AND(ISNUMBER(OFFSET('Water Data'!$G$4,0,10*ROW('Water Data'!G52))),'Data Summary'!CB58="Yes"),100-OFFSET('Water Data'!$G$4,0,10*ROW('Water Data'!G52)),NA())</f>
        <v>#N/A</v>
      </c>
      <c r="N58" s="98" t="e">
        <f ca="true">+IF(AND(ISNUMBER(OFFSET('Water Data'!$G$6,0,10*ROW('Water Data'!G52))),'Data Summary'!CC58="Yes"),OFFSET('Water Data'!$G$6,0,10*ROW('Water Data'!G52)),NA())</f>
        <v>#N/A</v>
      </c>
      <c r="O58" s="98" t="e">
        <f ca="true">+IF(AND(ISNUMBER(OFFSET('Water Data'!$G$9,0,10*ROW('Water Data'!G52))),'Data Summary'!CD58="Yes"),OFFSET('Water Data'!$G$9,0,10*ROW('Water Data'!G52)),NA())</f>
        <v>#N/A</v>
      </c>
      <c r="P58" s="98" t="e">
        <f ca="true">+IF(AND(ISNUMBER(OFFSET('Water Data'!$H$4,0,10*ROW('Water Data'!H52))),'Data Summary'!CE58="Yes"),100-OFFSET('Water Data'!$H$4,0,10*ROW('Water Data'!H52)),NA())</f>
        <v>#N/A</v>
      </c>
      <c r="Q58" s="98" t="e">
        <f ca="true">+IF(AND(ISNUMBER(OFFSET('Water Data'!$H$6,0,10*ROW('Water Data'!H52))),'Data Summary'!CF58="Yes"),OFFSET('Water Data'!$H$6,0,10*ROW('Water Data'!H52)),NA())</f>
        <v>#N/A</v>
      </c>
      <c r="R58" s="98" t="e">
        <f ca="true">+IF(AND(ISNUMBER(OFFSET('Water Data'!$H$9,0,10*ROW('Water Data'!H52))),'Data Summary'!CG58="Yes"),OFFSET('Water Data'!$H$9,0,10*ROW('Water Data'!H52)),NA())</f>
        <v>#N/A</v>
      </c>
      <c r="S58" s="98" t="e">
        <f ca="true">+IF(AND(ISNUMBER(OFFSET('Water Data'!$I$4,0,10*ROW('Water Data'!I52))),'Data Summary'!CH58="Yes"),100-OFFSET('Water Data'!$I$4,0,10*ROW('Water Data'!I52)),NA())</f>
        <v>#N/A</v>
      </c>
      <c r="T58" s="98" t="e">
        <f ca="true">+IF(AND(ISNUMBER(OFFSET('Water Data'!$I$6,0,10*ROW('Water Data'!I52))),'Data Summary'!CI58="Yes"),OFFSET('Water Data'!$I$6,0,10*ROW('Water Data'!I52)),NA())</f>
        <v>#N/A</v>
      </c>
      <c r="U58" s="98" t="e">
        <f ca="true">+IF(AND(ISNUMBER(OFFSET('Water Data'!$I$9,0,10*ROW('Water Data'!I52))),'Data Summary'!CJ58="Yes"),OFFSET('Water Data'!$I$9,0,10*ROW('Water Data'!I52)),NA())</f>
        <v>#N/A</v>
      </c>
      <c r="V58" s="99" t="e">
        <f ca="true">+IF(AND(ISNUMBER(OFFSET('Sanitation Data'!$D$4,0,10*ROW('Sanitation Data'!D52))),'Data Summary'!CK58="Yes"),100-OFFSET('Sanitation Data'!$D$4,0,10*ROW('Sanitation Data'!D52)),NA())</f>
        <v>#N/A</v>
      </c>
      <c r="W58" s="99" t="e">
        <f ca="true">+IF(AND(ISNUMBER(OFFSET('Sanitation Data'!$D$6,0,10*ROW('Sanitation Data'!D52))),'Data Summary'!CL58="Yes"),OFFSET('Sanitation Data'!$D$6,0,10*ROW('Sanitation Data'!D52)),NA())</f>
        <v>#N/A</v>
      </c>
      <c r="X58" s="99" t="e">
        <f ca="true">+IF(AND(ISNUMBER(OFFSET('Sanitation Data'!$D$10,0,10*ROW('Sanitation Data'!D52))),'Data Summary'!CM58="Yes"),OFFSET('Sanitation Data'!$D$10,0,10*ROW('Sanitation Data'!D52)),NA())</f>
        <v>#N/A</v>
      </c>
      <c r="Y58" s="99" t="e">
        <f ca="true">+IF(AND(ISNUMBER(OFFSET('Sanitation Data'!$D$11,0,10*ROW('Sanitation Data'!D52))),'Data Summary'!CN58="Yes"),OFFSET('Sanitation Data'!$D$11,0,10*ROW('Sanitation Data'!D52)),NA())</f>
        <v>#N/A</v>
      </c>
      <c r="Z58" s="99" t="e">
        <f ca="true">+IF(AND(ISNUMBER(OFFSET('Sanitation Data'!$D$12,0,10*ROW('Sanitation Data'!D52))),'Data Summary'!CO58="Yes"),OFFSET('Sanitation Data'!$D$12,0,10*ROW('Sanitation Data'!D52)),NA())</f>
        <v>#N/A</v>
      </c>
      <c r="AA58" s="99" t="e">
        <f ca="true">+IF(AND(ISNUMBER(OFFSET('Sanitation Data'!$E$4,0,10*ROW('Sanitation Data'!E52))),'Data Summary'!CP58="Yes"),100-OFFSET('Sanitation Data'!$E$4,0,10*ROW('Sanitation Data'!E52)),NA())</f>
        <v>#N/A</v>
      </c>
      <c r="AB58" s="99" t="e">
        <f ca="true">+IF(AND(ISNUMBER(OFFSET('Sanitation Data'!$E$6,0,10*ROW('Sanitation Data'!E52))),'Data Summary'!CQ58="Yes"),OFFSET('Sanitation Data'!$E$6,0,10*ROW('Sanitation Data'!E52)),NA())</f>
        <v>#N/A</v>
      </c>
      <c r="AC58" s="99" t="e">
        <f ca="true">+IF(AND(ISNUMBER(OFFSET('Sanitation Data'!$E$10,0,10*ROW('Sanitation Data'!E52))),'Data Summary'!CR58="Yes"),OFFSET('Sanitation Data'!$E$10,0,10*ROW('Sanitation Data'!E52)),NA())</f>
        <v>#N/A</v>
      </c>
      <c r="AD58" s="99" t="e">
        <f ca="true">+IF(AND(ISNUMBER(OFFSET('Sanitation Data'!$E$11,0,10*ROW('Sanitation Data'!E52))),'Data Summary'!CS58="Yes"),OFFSET('Sanitation Data'!$E$11,0,10*ROW('Sanitation Data'!E52)),NA())</f>
        <v>#N/A</v>
      </c>
      <c r="AE58" s="99" t="e">
        <f ca="true">+IF(AND(ISNUMBER(OFFSET('Sanitation Data'!$E$12,0,10*ROW('Sanitation Data'!E52))),'Data Summary'!CT58="Yes"),OFFSET('Sanitation Data'!$E$12,0,10*ROW('Sanitation Data'!E52)),NA())</f>
        <v>#N/A</v>
      </c>
      <c r="AF58" s="99" t="e">
        <f ca="true">+IF(AND(ISNUMBER(OFFSET('Sanitation Data'!$F$4,0,10*ROW('Sanitation Data'!F52))),'Data Summary'!CU58="Yes"),100-OFFSET('Sanitation Data'!$F$4,0,10*ROW('Sanitation Data'!F52)),NA())</f>
        <v>#N/A</v>
      </c>
      <c r="AG58" s="99" t="e">
        <f ca="true">+IF(AND(ISNUMBER(OFFSET('Sanitation Data'!$F$6,0,10*ROW('Sanitation Data'!F52))),'Data Summary'!CV58="Yes"),OFFSET('Sanitation Data'!$F$6,0,10*ROW('Sanitation Data'!F52)),NA())</f>
        <v>#N/A</v>
      </c>
      <c r="AH58" s="99" t="e">
        <f ca="true">+IF(AND(ISNUMBER(OFFSET('Sanitation Data'!$F$10,0,10*ROW('Sanitation Data'!F52))),'Data Summary'!CW58="Yes"),OFFSET('Sanitation Data'!$F$10,0,10*ROW('Sanitation Data'!F52)),NA())</f>
        <v>#N/A</v>
      </c>
      <c r="AI58" s="99" t="e">
        <f ca="true">+IF(AND(ISNUMBER(OFFSET('Sanitation Data'!$F$11,0,10*ROW('Sanitation Data'!F52))),'Data Summary'!CX58="Yes"),OFFSET('Sanitation Data'!$F$11,0,10*ROW('Sanitation Data'!F52)),NA())</f>
        <v>#N/A</v>
      </c>
      <c r="AJ58" s="99" t="e">
        <f ca="true">+IF(AND(ISNUMBER(OFFSET('Sanitation Data'!$F$12,0,10*ROW('Sanitation Data'!F52))),'Data Summary'!CY58="Yes"),OFFSET('Sanitation Data'!$F$12,0,10*ROW('Sanitation Data'!F52)),NA())</f>
        <v>#N/A</v>
      </c>
      <c r="AK58" s="99" t="e">
        <f ca="true">+IF(AND(ISNUMBER(OFFSET('Sanitation Data'!$G$4,0,10*ROW('Sanitation Data'!G52))),'Data Summary'!CZ58="Yes"),100-OFFSET('Sanitation Data'!$G$4,0,10*ROW('Sanitation Data'!G52)),NA())</f>
        <v>#N/A</v>
      </c>
      <c r="AL58" s="99" t="e">
        <f ca="true">+IF(AND(ISNUMBER(OFFSET('Sanitation Data'!$G$6,0,10*ROW('Sanitation Data'!G52))),'Data Summary'!DA58="Yes"),OFFSET('Sanitation Data'!$G$6,0,10*ROW('Sanitation Data'!G52)),NA())</f>
        <v>#N/A</v>
      </c>
      <c r="AM58" s="99" t="e">
        <f ca="true">+IF(AND(ISNUMBER(OFFSET('Sanitation Data'!$G$10,0,10*ROW('Sanitation Data'!G52))),'Data Summary'!DB58="Yes"),OFFSET('Sanitation Data'!$G$10,0,10*ROW('Sanitation Data'!G52)),NA())</f>
        <v>#N/A</v>
      </c>
      <c r="AN58" s="99" t="e">
        <f ca="true">+IF(AND(ISNUMBER(OFFSET('Sanitation Data'!$G$11,0,10*ROW('Sanitation Data'!G52))),'Data Summary'!DC58="Yes"),OFFSET('Sanitation Data'!$G$11,0,10*ROW('Sanitation Data'!G52)),NA())</f>
        <v>#N/A</v>
      </c>
      <c r="AO58" s="99" t="e">
        <f ca="true">+IF(AND(ISNUMBER(OFFSET('Sanitation Data'!$G$12,0,10*ROW('Sanitation Data'!G52))),'Data Summary'!DD58="Yes"),OFFSET('Sanitation Data'!$G$12,0,10*ROW('Sanitation Data'!G52)),NA())</f>
        <v>#N/A</v>
      </c>
      <c r="AP58" s="99" t="e">
        <f ca="true">+IF(AND(ISNUMBER(OFFSET('Sanitation Data'!$H$4,0,10*ROW('Sanitation Data'!H52))),'Data Summary'!DE58="Yes"),100-OFFSET('Sanitation Data'!$H$4,0,10*ROW('Sanitation Data'!H52)),NA())</f>
        <v>#N/A</v>
      </c>
      <c r="AQ58" s="99" t="e">
        <f ca="true">+IF(AND(ISNUMBER(OFFSET('Sanitation Data'!$H$6,0,10*ROW('Sanitation Data'!H52))),'Data Summary'!DF58="Yes"),OFFSET('Sanitation Data'!$H$6,0,10*ROW('Sanitation Data'!H52)),NA())</f>
        <v>#N/A</v>
      </c>
      <c r="AR58" s="99" t="e">
        <f ca="true">+IF(AND(ISNUMBER(OFFSET('Sanitation Data'!$H$10,0,10*ROW('Sanitation Data'!H52))),'Data Summary'!DG58="Yes"),OFFSET('Sanitation Data'!$H$10,0,10*ROW('Sanitation Data'!H52)),NA())</f>
        <v>#N/A</v>
      </c>
      <c r="AS58" s="99" t="e">
        <f ca="true">+IF(AND(ISNUMBER(OFFSET('Sanitation Data'!$H$11,0,10*ROW('Sanitation Data'!H52))),'Data Summary'!DH58="Yes"),OFFSET('Sanitation Data'!$H$11,0,10*ROW('Sanitation Data'!H52)),NA())</f>
        <v>#N/A</v>
      </c>
      <c r="AT58" s="99" t="e">
        <f ca="true">+IF(AND(ISNUMBER(OFFSET('Sanitation Data'!$H$12,0,10*ROW('Sanitation Data'!H52))),'Data Summary'!DI58="Yes"),OFFSET('Sanitation Data'!$H$12,0,10*ROW('Sanitation Data'!H52)),NA())</f>
        <v>#N/A</v>
      </c>
      <c r="AU58" s="99" t="e">
        <f ca="true">+IF(AND(ISNUMBER(OFFSET('Sanitation Data'!$I$4,0,10*ROW('Sanitation Data'!I52))),'Data Summary'!DJ58="Yes"),100-OFFSET('Sanitation Data'!$I$4,0,10*ROW('Sanitation Data'!I52)),NA())</f>
        <v>#N/A</v>
      </c>
      <c r="AV58" s="99" t="e">
        <f ca="true">+IF(AND(ISNUMBER(OFFSET('Sanitation Data'!$I$6,0,10*ROW('Sanitation Data'!I52))),'Data Summary'!DK58="Yes"),OFFSET('Sanitation Data'!$I$6,0,10*ROW('Sanitation Data'!I52)),NA())</f>
        <v>#N/A</v>
      </c>
      <c r="AW58" s="99" t="e">
        <f ca="true">+IF(AND(ISNUMBER(OFFSET('Sanitation Data'!$I$10,0,10*ROW('Sanitation Data'!I52))),'Data Summary'!DL58="Yes"),OFFSET('Sanitation Data'!$I$10,0,10*ROW('Sanitation Data'!I52)),NA())</f>
        <v>#N/A</v>
      </c>
      <c r="AX58" s="99" t="e">
        <f ca="true">+IF(AND(ISNUMBER(OFFSET('Sanitation Data'!$I$11,0,10*ROW('Sanitation Data'!I52))),'Data Summary'!DM58="Yes"),OFFSET('Sanitation Data'!$I$11,0,10*ROW('Sanitation Data'!I52)),NA())</f>
        <v>#N/A</v>
      </c>
      <c r="AY58" s="99" t="e">
        <f ca="true">+IF(AND(ISNUMBER(OFFSET('Sanitation Data'!$I$12,0,10*ROW('Sanitation Data'!I52))),'Data Summary'!DN58="Yes"),OFFSET('Sanitation Data'!$I$12,0,10*ROW('Sanitation Data'!I52)),NA())</f>
        <v>#N/A</v>
      </c>
      <c r="AZ58" s="100" t="e">
        <f ca="true">+IF(AND(ISNUMBER(OFFSET('Hygiene Data'!$D$5,0,10*ROW('Hygiene Data'!D52))),'Data Summary'!DO58="Yes"),OFFSET('Hygiene Data'!$D$5,0,10*ROW('Hygiene Data'!D52)),NA())</f>
        <v>#N/A</v>
      </c>
      <c r="BA58" s="100" t="e">
        <f ca="true">+IF(AND(ISNUMBER(OFFSET('Hygiene Data'!$D$7,0,10*ROW('Hygiene Data'!D52))),'Data Summary'!DP58="Yes"),OFFSET('Hygiene Data'!$D$7,0,10*ROW('Hygiene Data'!D52)),NA())</f>
        <v>#N/A</v>
      </c>
      <c r="BB58" s="100" t="e">
        <f ca="true">+IF(AND(ISNUMBER(OFFSET('Hygiene Data'!$D$9,0,10*ROW('Hygiene Data'!D52))),'Data Summary'!DQ58="Yes"),OFFSET('Hygiene Data'!$D$9,0,10*ROW('Hygiene Data'!D52)),NA())</f>
        <v>#N/A</v>
      </c>
      <c r="BC58" s="100" t="e">
        <f ca="true">+IF(AND(ISNUMBER(OFFSET('Hygiene Data'!$E$5,0,10*ROW('Hygiene Data'!E52))),'Data Summary'!DR58="Yes"),OFFSET('Hygiene Data'!$E$5,0,10*ROW('Hygiene Data'!E52)),NA())</f>
        <v>#N/A</v>
      </c>
      <c r="BD58" s="100" t="e">
        <f ca="true">+IF(AND(ISNUMBER(OFFSET('Hygiene Data'!$E$7,0,10*ROW('Hygiene Data'!E52))),'Data Summary'!DS58="Yes"),OFFSET('Hygiene Data'!$E$7,0,10*ROW('Hygiene Data'!E52)),NA())</f>
        <v>#N/A</v>
      </c>
      <c r="BE58" s="100" t="e">
        <f ca="true">+IF(AND(ISNUMBER(OFFSET('Hygiene Data'!$E$9,0,10*ROW('Hygiene Data'!E52))),'Data Summary'!DT58="Yes"),OFFSET('Hygiene Data'!$E$9,0,10*ROW('Hygiene Data'!E52)),NA())</f>
        <v>#N/A</v>
      </c>
      <c r="BF58" s="100" t="e">
        <f ca="true">+IF(AND(ISNUMBER(OFFSET('Hygiene Data'!$F$5,0,10*ROW('Hygiene Data'!F52))),'Data Summary'!DU58="Yes"),OFFSET('Hygiene Data'!$F$5,0,10*ROW('Hygiene Data'!F52)),NA())</f>
        <v>#N/A</v>
      </c>
      <c r="BG58" s="100" t="e">
        <f ca="true">+IF(AND(ISNUMBER(OFFSET('Hygiene Data'!$F$7,0,10*ROW('Hygiene Data'!F52))),'Data Summary'!DV58="Yes"),OFFSET('Hygiene Data'!$F$7,0,10*ROW('Hygiene Data'!F52)),NA())</f>
        <v>#N/A</v>
      </c>
      <c r="BH58" s="100" t="e">
        <f ca="true">+IF(AND(ISNUMBER(OFFSET('Hygiene Data'!$F$9,0,10*ROW('Hygiene Data'!F52))),'Data Summary'!DW58="Yes"),OFFSET('Hygiene Data'!$F$9,0,10*ROW('Hygiene Data'!F52)),NA())</f>
        <v>#N/A</v>
      </c>
      <c r="BI58" s="100" t="e">
        <f ca="true">+IF(AND(ISNUMBER(OFFSET('Hygiene Data'!$G$5,0,10*ROW('Hygiene Data'!G52))),'Data Summary'!DX58="Yes"),OFFSET('Hygiene Data'!$G$5,0,10*ROW('Hygiene Data'!G52)),NA())</f>
        <v>#N/A</v>
      </c>
      <c r="BJ58" s="100" t="e">
        <f ca="true">+IF(AND(ISNUMBER(OFFSET('Hygiene Data'!$G$7,0,10*ROW('Hygiene Data'!G52))),'Data Summary'!DY58="Yes"),OFFSET('Hygiene Data'!$G$7,0,10*ROW('Hygiene Data'!G52)),NA())</f>
        <v>#N/A</v>
      </c>
      <c r="BK58" s="100" t="e">
        <f ca="true">+IF(AND(ISNUMBER(OFFSET('Hygiene Data'!$G$9,0,10*ROW('Hygiene Data'!G52))),'Data Summary'!DZ58="Yes"),OFFSET('Hygiene Data'!$G$9,0,10*ROW('Hygiene Data'!G52)),NA())</f>
        <v>#N/A</v>
      </c>
      <c r="BL58" s="100" t="e">
        <f ca="true">+IF(AND(ISNUMBER(OFFSET('Hygiene Data'!$H$5,0,10*ROW('Hygiene Data'!H52))),'Data Summary'!EA58="Yes"),OFFSET('Hygiene Data'!$H$5,0,10*ROW('Hygiene Data'!H52)),NA())</f>
        <v>#N/A</v>
      </c>
      <c r="BM58" s="100" t="e">
        <f ca="true">+IF(AND(ISNUMBER(OFFSET('Hygiene Data'!$H$7,0,10*ROW('Hygiene Data'!H52))),'Data Summary'!EB58="Yes"),OFFSET('Hygiene Data'!$H$7,0,10*ROW('Hygiene Data'!H52)),NA())</f>
        <v>#N/A</v>
      </c>
      <c r="BN58" s="100" t="e">
        <f ca="true">+IF(AND(ISNUMBER(OFFSET('Hygiene Data'!$H$9,0,10*ROW('Hygiene Data'!H52))),'Data Summary'!EC58="Yes"),OFFSET('Hygiene Data'!$H$9,0,10*ROW('Hygiene Data'!H52)),NA())</f>
        <v>#N/A</v>
      </c>
      <c r="BO58" s="100" t="e">
        <f ca="true">+IF(AND(ISNUMBER(OFFSET('Hygiene Data'!$I$5,0,10*ROW('Hygiene Data'!I52))),'Data Summary'!ED58="Yes"),OFFSET('Hygiene Data'!$I$5,0,10*ROW('Hygiene Data'!I52)),NA())</f>
        <v>#N/A</v>
      </c>
      <c r="BP58" s="100" t="e">
        <f ca="true">+IF(AND(ISNUMBER(OFFSET('Hygiene Data'!$I$7,0,10*ROW('Hygiene Data'!I52))),'Data Summary'!EE58="Yes"),OFFSET('Hygiene Data'!$I$7,0,10*ROW('Hygiene Data'!I52)),NA())</f>
        <v>#N/A</v>
      </c>
      <c r="BQ58" s="100" t="e">
        <f ca="true">+IF(AND(ISNUMBER(OFFSET('Hygiene Data'!$I$9,0,10*ROW('Hygiene Data'!I52))),'Data Summary'!EF58="Yes"),OFFSET('Hygiene Data'!$I$9,0,10*ROW('Hygiene Data'!I52)),NA())</f>
        <v>#N/A</v>
      </c>
    </row>
    <row xmlns:x14ac="http://schemas.microsoft.com/office/spreadsheetml/2009/9/ac" r="59" x14ac:dyDescent="0.2">
      <c r="A59" s="332" t="e">
        <f ca="true">+RIGHT('Data Summary'!A59,LEN('Data Summary'!A59)-9)</f>
        <v>#VALUE!</v>
      </c>
      <c r="B59" s="38" t="str">
        <f ca="true">+IF(ISTEXT('Data Summary'!B59),'Data Summary'!B59,"")</f>
        <v/>
      </c>
      <c r="C59" s="331" t="e">
        <f ca="true">+VALUE('Data Summary'!C59)</f>
        <v>#VALUE!</v>
      </c>
      <c r="D59" s="98" t="e">
        <f ca="true">+IF(AND(ISNUMBER(OFFSET('Water Data'!$D$4,0,10*ROW('Water Data'!D53))),'Data Summary'!BS59="Yes"),100-OFFSET('Water Data'!$D$4,0,10*ROW('Water Data'!D53)),NA())</f>
        <v>#N/A</v>
      </c>
      <c r="E59" s="98" t="e">
        <f ca="true">+IF(AND(ISNUMBER(OFFSET('Water Data'!$D$6,0,10*ROW('Water Data'!D53))),'Data Summary'!BT59="Yes"),OFFSET('Water Data'!$D$6,0,10*ROW('Water Data'!D53)),NA())</f>
        <v>#N/A</v>
      </c>
      <c r="F59" s="98" t="e">
        <f ca="true">+IF(AND(ISNUMBER(OFFSET('Water Data'!$D$9,0,10*ROW('Water Data'!D53))),'Data Summary'!BU59="Yes"),OFFSET('Water Data'!$D$9,0,10*ROW('Water Data'!D53)),NA())</f>
        <v>#N/A</v>
      </c>
      <c r="G59" s="98" t="e">
        <f ca="true">+IF(AND(ISNUMBER(OFFSET('Water Data'!$E$4,0,10*ROW('Water Data'!E53))),'Data Summary'!BV59="Yes"),100-OFFSET('Water Data'!$E$4,0,10*ROW('Water Data'!E53)),NA())</f>
        <v>#N/A</v>
      </c>
      <c r="H59" s="98" t="e">
        <f ca="true">+IF(AND(ISNUMBER(OFFSET('Water Data'!$E$6,0,10*ROW('Water Data'!E53))),'Data Summary'!BW59="Yes"),OFFSET('Water Data'!$E$6,0,10*ROW('Water Data'!E53)),NA())</f>
        <v>#N/A</v>
      </c>
      <c r="I59" s="98" t="e">
        <f ca="true">+IF(AND(ISNUMBER(OFFSET('Water Data'!$E$9,0,10*ROW('Water Data'!E53))),'Data Summary'!BX59="Yes"),OFFSET('Water Data'!$E$9,0,10*ROW('Water Data'!E53)),NA())</f>
        <v>#N/A</v>
      </c>
      <c r="J59" s="98" t="e">
        <f ca="true">+IF(AND(ISNUMBER(OFFSET('Water Data'!$F$4,0,10*ROW('Water Data'!F53))),'Data Summary'!BY59="Yes"),100-OFFSET('Water Data'!$F$4,0,10*ROW('Water Data'!F53)),NA())</f>
        <v>#N/A</v>
      </c>
      <c r="K59" s="98" t="e">
        <f ca="true">+IF(AND(ISNUMBER(OFFSET('Water Data'!$F$6,0,10*ROW('Water Data'!F53))),'Data Summary'!BZ59="Yes"),OFFSET('Water Data'!$F$6,0,10*ROW('Water Data'!F53)),NA())</f>
        <v>#N/A</v>
      </c>
      <c r="L59" s="98" t="e">
        <f ca="true">+IF(AND(ISNUMBER(OFFSET('Water Data'!$F$9,0,10*ROW('Water Data'!F53))),'Data Summary'!CA59="Yes"),OFFSET('Water Data'!$F$9,0,10*ROW('Water Data'!F53)),NA())</f>
        <v>#N/A</v>
      </c>
      <c r="M59" s="98" t="e">
        <f ca="true">+IF(AND(ISNUMBER(OFFSET('Water Data'!$G$4,0,10*ROW('Water Data'!G53))),'Data Summary'!CB59="Yes"),100-OFFSET('Water Data'!$G$4,0,10*ROW('Water Data'!G53)),NA())</f>
        <v>#N/A</v>
      </c>
      <c r="N59" s="98" t="e">
        <f ca="true">+IF(AND(ISNUMBER(OFFSET('Water Data'!$G$6,0,10*ROW('Water Data'!G53))),'Data Summary'!CC59="Yes"),OFFSET('Water Data'!$G$6,0,10*ROW('Water Data'!G53)),NA())</f>
        <v>#N/A</v>
      </c>
      <c r="O59" s="98" t="e">
        <f ca="true">+IF(AND(ISNUMBER(OFFSET('Water Data'!$G$9,0,10*ROW('Water Data'!G53))),'Data Summary'!CD59="Yes"),OFFSET('Water Data'!$G$9,0,10*ROW('Water Data'!G53)),NA())</f>
        <v>#N/A</v>
      </c>
      <c r="P59" s="98" t="e">
        <f ca="true">+IF(AND(ISNUMBER(OFFSET('Water Data'!$H$4,0,10*ROW('Water Data'!H53))),'Data Summary'!CE59="Yes"),100-OFFSET('Water Data'!$H$4,0,10*ROW('Water Data'!H53)),NA())</f>
        <v>#N/A</v>
      </c>
      <c r="Q59" s="98" t="e">
        <f ca="true">+IF(AND(ISNUMBER(OFFSET('Water Data'!$H$6,0,10*ROW('Water Data'!H53))),'Data Summary'!CF59="Yes"),OFFSET('Water Data'!$H$6,0,10*ROW('Water Data'!H53)),NA())</f>
        <v>#N/A</v>
      </c>
      <c r="R59" s="98" t="e">
        <f ca="true">+IF(AND(ISNUMBER(OFFSET('Water Data'!$H$9,0,10*ROW('Water Data'!H53))),'Data Summary'!CG59="Yes"),OFFSET('Water Data'!$H$9,0,10*ROW('Water Data'!H53)),NA())</f>
        <v>#N/A</v>
      </c>
      <c r="S59" s="98" t="e">
        <f ca="true">+IF(AND(ISNUMBER(OFFSET('Water Data'!$I$4,0,10*ROW('Water Data'!I53))),'Data Summary'!CH59="Yes"),100-OFFSET('Water Data'!$I$4,0,10*ROW('Water Data'!I53)),NA())</f>
        <v>#N/A</v>
      </c>
      <c r="T59" s="98" t="e">
        <f ca="true">+IF(AND(ISNUMBER(OFFSET('Water Data'!$I$6,0,10*ROW('Water Data'!I53))),'Data Summary'!CI59="Yes"),OFFSET('Water Data'!$I$6,0,10*ROW('Water Data'!I53)),NA())</f>
        <v>#N/A</v>
      </c>
      <c r="U59" s="98" t="e">
        <f ca="true">+IF(AND(ISNUMBER(OFFSET('Water Data'!$I$9,0,10*ROW('Water Data'!I53))),'Data Summary'!CJ59="Yes"),OFFSET('Water Data'!$I$9,0,10*ROW('Water Data'!I53)),NA())</f>
        <v>#N/A</v>
      </c>
      <c r="V59" s="99" t="e">
        <f ca="true">+IF(AND(ISNUMBER(OFFSET('Sanitation Data'!$D$4,0,10*ROW('Sanitation Data'!D53))),'Data Summary'!CK59="Yes"),100-OFFSET('Sanitation Data'!$D$4,0,10*ROW('Sanitation Data'!D53)),NA())</f>
        <v>#N/A</v>
      </c>
      <c r="W59" s="99" t="e">
        <f ca="true">+IF(AND(ISNUMBER(OFFSET('Sanitation Data'!$D$6,0,10*ROW('Sanitation Data'!D53))),'Data Summary'!CL59="Yes"),OFFSET('Sanitation Data'!$D$6,0,10*ROW('Sanitation Data'!D53)),NA())</f>
        <v>#N/A</v>
      </c>
      <c r="X59" s="99" t="e">
        <f ca="true">+IF(AND(ISNUMBER(OFFSET('Sanitation Data'!$D$10,0,10*ROW('Sanitation Data'!D53))),'Data Summary'!CM59="Yes"),OFFSET('Sanitation Data'!$D$10,0,10*ROW('Sanitation Data'!D53)),NA())</f>
        <v>#N/A</v>
      </c>
      <c r="Y59" s="99" t="e">
        <f ca="true">+IF(AND(ISNUMBER(OFFSET('Sanitation Data'!$D$11,0,10*ROW('Sanitation Data'!D53))),'Data Summary'!CN59="Yes"),OFFSET('Sanitation Data'!$D$11,0,10*ROW('Sanitation Data'!D53)),NA())</f>
        <v>#N/A</v>
      </c>
      <c r="Z59" s="99" t="e">
        <f ca="true">+IF(AND(ISNUMBER(OFFSET('Sanitation Data'!$D$12,0,10*ROW('Sanitation Data'!D53))),'Data Summary'!CO59="Yes"),OFFSET('Sanitation Data'!$D$12,0,10*ROW('Sanitation Data'!D53)),NA())</f>
        <v>#N/A</v>
      </c>
      <c r="AA59" s="99" t="e">
        <f ca="true">+IF(AND(ISNUMBER(OFFSET('Sanitation Data'!$E$4,0,10*ROW('Sanitation Data'!E53))),'Data Summary'!CP59="Yes"),100-OFFSET('Sanitation Data'!$E$4,0,10*ROW('Sanitation Data'!E53)),NA())</f>
        <v>#N/A</v>
      </c>
      <c r="AB59" s="99" t="e">
        <f ca="true">+IF(AND(ISNUMBER(OFFSET('Sanitation Data'!$E$6,0,10*ROW('Sanitation Data'!E53))),'Data Summary'!CQ59="Yes"),OFFSET('Sanitation Data'!$E$6,0,10*ROW('Sanitation Data'!E53)),NA())</f>
        <v>#N/A</v>
      </c>
      <c r="AC59" s="99" t="e">
        <f ca="true">+IF(AND(ISNUMBER(OFFSET('Sanitation Data'!$E$10,0,10*ROW('Sanitation Data'!E53))),'Data Summary'!CR59="Yes"),OFFSET('Sanitation Data'!$E$10,0,10*ROW('Sanitation Data'!E53)),NA())</f>
        <v>#N/A</v>
      </c>
      <c r="AD59" s="99" t="e">
        <f ca="true">+IF(AND(ISNUMBER(OFFSET('Sanitation Data'!$E$11,0,10*ROW('Sanitation Data'!E53))),'Data Summary'!CS59="Yes"),OFFSET('Sanitation Data'!$E$11,0,10*ROW('Sanitation Data'!E53)),NA())</f>
        <v>#N/A</v>
      </c>
      <c r="AE59" s="99" t="e">
        <f ca="true">+IF(AND(ISNUMBER(OFFSET('Sanitation Data'!$E$12,0,10*ROW('Sanitation Data'!E53))),'Data Summary'!CT59="Yes"),OFFSET('Sanitation Data'!$E$12,0,10*ROW('Sanitation Data'!E53)),NA())</f>
        <v>#N/A</v>
      </c>
      <c r="AF59" s="99" t="e">
        <f ca="true">+IF(AND(ISNUMBER(OFFSET('Sanitation Data'!$F$4,0,10*ROW('Sanitation Data'!F53))),'Data Summary'!CU59="Yes"),100-OFFSET('Sanitation Data'!$F$4,0,10*ROW('Sanitation Data'!F53)),NA())</f>
        <v>#N/A</v>
      </c>
      <c r="AG59" s="99" t="e">
        <f ca="true">+IF(AND(ISNUMBER(OFFSET('Sanitation Data'!$F$6,0,10*ROW('Sanitation Data'!F53))),'Data Summary'!CV59="Yes"),OFFSET('Sanitation Data'!$F$6,0,10*ROW('Sanitation Data'!F53)),NA())</f>
        <v>#N/A</v>
      </c>
      <c r="AH59" s="99" t="e">
        <f ca="true">+IF(AND(ISNUMBER(OFFSET('Sanitation Data'!$F$10,0,10*ROW('Sanitation Data'!F53))),'Data Summary'!CW59="Yes"),OFFSET('Sanitation Data'!$F$10,0,10*ROW('Sanitation Data'!F53)),NA())</f>
        <v>#N/A</v>
      </c>
      <c r="AI59" s="99" t="e">
        <f ca="true">+IF(AND(ISNUMBER(OFFSET('Sanitation Data'!$F$11,0,10*ROW('Sanitation Data'!F53))),'Data Summary'!CX59="Yes"),OFFSET('Sanitation Data'!$F$11,0,10*ROW('Sanitation Data'!F53)),NA())</f>
        <v>#N/A</v>
      </c>
      <c r="AJ59" s="99" t="e">
        <f ca="true">+IF(AND(ISNUMBER(OFFSET('Sanitation Data'!$F$12,0,10*ROW('Sanitation Data'!F53))),'Data Summary'!CY59="Yes"),OFFSET('Sanitation Data'!$F$12,0,10*ROW('Sanitation Data'!F53)),NA())</f>
        <v>#N/A</v>
      </c>
      <c r="AK59" s="99" t="e">
        <f ca="true">+IF(AND(ISNUMBER(OFFSET('Sanitation Data'!$G$4,0,10*ROW('Sanitation Data'!G53))),'Data Summary'!CZ59="Yes"),100-OFFSET('Sanitation Data'!$G$4,0,10*ROW('Sanitation Data'!G53)),NA())</f>
        <v>#N/A</v>
      </c>
      <c r="AL59" s="99" t="e">
        <f ca="true">+IF(AND(ISNUMBER(OFFSET('Sanitation Data'!$G$6,0,10*ROW('Sanitation Data'!G53))),'Data Summary'!DA59="Yes"),OFFSET('Sanitation Data'!$G$6,0,10*ROW('Sanitation Data'!G53)),NA())</f>
        <v>#N/A</v>
      </c>
      <c r="AM59" s="99" t="e">
        <f ca="true">+IF(AND(ISNUMBER(OFFSET('Sanitation Data'!$G$10,0,10*ROW('Sanitation Data'!G53))),'Data Summary'!DB59="Yes"),OFFSET('Sanitation Data'!$G$10,0,10*ROW('Sanitation Data'!G53)),NA())</f>
        <v>#N/A</v>
      </c>
      <c r="AN59" s="99" t="e">
        <f ca="true">+IF(AND(ISNUMBER(OFFSET('Sanitation Data'!$G$11,0,10*ROW('Sanitation Data'!G53))),'Data Summary'!DC59="Yes"),OFFSET('Sanitation Data'!$G$11,0,10*ROW('Sanitation Data'!G53)),NA())</f>
        <v>#N/A</v>
      </c>
      <c r="AO59" s="99" t="e">
        <f ca="true">+IF(AND(ISNUMBER(OFFSET('Sanitation Data'!$G$12,0,10*ROW('Sanitation Data'!G53))),'Data Summary'!DD59="Yes"),OFFSET('Sanitation Data'!$G$12,0,10*ROW('Sanitation Data'!G53)),NA())</f>
        <v>#N/A</v>
      </c>
      <c r="AP59" s="99" t="e">
        <f ca="true">+IF(AND(ISNUMBER(OFFSET('Sanitation Data'!$H$4,0,10*ROW('Sanitation Data'!H53))),'Data Summary'!DE59="Yes"),100-OFFSET('Sanitation Data'!$H$4,0,10*ROW('Sanitation Data'!H53)),NA())</f>
        <v>#N/A</v>
      </c>
      <c r="AQ59" s="99" t="e">
        <f ca="true">+IF(AND(ISNUMBER(OFFSET('Sanitation Data'!$H$6,0,10*ROW('Sanitation Data'!H53))),'Data Summary'!DF59="Yes"),OFFSET('Sanitation Data'!$H$6,0,10*ROW('Sanitation Data'!H53)),NA())</f>
        <v>#N/A</v>
      </c>
      <c r="AR59" s="99" t="e">
        <f ca="true">+IF(AND(ISNUMBER(OFFSET('Sanitation Data'!$H$10,0,10*ROW('Sanitation Data'!H53))),'Data Summary'!DG59="Yes"),OFFSET('Sanitation Data'!$H$10,0,10*ROW('Sanitation Data'!H53)),NA())</f>
        <v>#N/A</v>
      </c>
      <c r="AS59" s="99" t="e">
        <f ca="true">+IF(AND(ISNUMBER(OFFSET('Sanitation Data'!$H$11,0,10*ROW('Sanitation Data'!H53))),'Data Summary'!DH59="Yes"),OFFSET('Sanitation Data'!$H$11,0,10*ROW('Sanitation Data'!H53)),NA())</f>
        <v>#N/A</v>
      </c>
      <c r="AT59" s="99" t="e">
        <f ca="true">+IF(AND(ISNUMBER(OFFSET('Sanitation Data'!$H$12,0,10*ROW('Sanitation Data'!H53))),'Data Summary'!DI59="Yes"),OFFSET('Sanitation Data'!$H$12,0,10*ROW('Sanitation Data'!H53)),NA())</f>
        <v>#N/A</v>
      </c>
      <c r="AU59" s="99" t="e">
        <f ca="true">+IF(AND(ISNUMBER(OFFSET('Sanitation Data'!$I$4,0,10*ROW('Sanitation Data'!I53))),'Data Summary'!DJ59="Yes"),100-OFFSET('Sanitation Data'!$I$4,0,10*ROW('Sanitation Data'!I53)),NA())</f>
        <v>#N/A</v>
      </c>
      <c r="AV59" s="99" t="e">
        <f ca="true">+IF(AND(ISNUMBER(OFFSET('Sanitation Data'!$I$6,0,10*ROW('Sanitation Data'!I53))),'Data Summary'!DK59="Yes"),OFFSET('Sanitation Data'!$I$6,0,10*ROW('Sanitation Data'!I53)),NA())</f>
        <v>#N/A</v>
      </c>
      <c r="AW59" s="99" t="e">
        <f ca="true">+IF(AND(ISNUMBER(OFFSET('Sanitation Data'!$I$10,0,10*ROW('Sanitation Data'!I53))),'Data Summary'!DL59="Yes"),OFFSET('Sanitation Data'!$I$10,0,10*ROW('Sanitation Data'!I53)),NA())</f>
        <v>#N/A</v>
      </c>
      <c r="AX59" s="99" t="e">
        <f ca="true">+IF(AND(ISNUMBER(OFFSET('Sanitation Data'!$I$11,0,10*ROW('Sanitation Data'!I53))),'Data Summary'!DM59="Yes"),OFFSET('Sanitation Data'!$I$11,0,10*ROW('Sanitation Data'!I53)),NA())</f>
        <v>#N/A</v>
      </c>
      <c r="AY59" s="99" t="e">
        <f ca="true">+IF(AND(ISNUMBER(OFFSET('Sanitation Data'!$I$12,0,10*ROW('Sanitation Data'!I53))),'Data Summary'!DN59="Yes"),OFFSET('Sanitation Data'!$I$12,0,10*ROW('Sanitation Data'!I53)),NA())</f>
        <v>#N/A</v>
      </c>
      <c r="AZ59" s="100" t="e">
        <f ca="true">+IF(AND(ISNUMBER(OFFSET('Hygiene Data'!$D$5,0,10*ROW('Hygiene Data'!D53))),'Data Summary'!DO59="Yes"),OFFSET('Hygiene Data'!$D$5,0,10*ROW('Hygiene Data'!D53)),NA())</f>
        <v>#N/A</v>
      </c>
      <c r="BA59" s="100" t="e">
        <f ca="true">+IF(AND(ISNUMBER(OFFSET('Hygiene Data'!$D$7,0,10*ROW('Hygiene Data'!D53))),'Data Summary'!DP59="Yes"),OFFSET('Hygiene Data'!$D$7,0,10*ROW('Hygiene Data'!D53)),NA())</f>
        <v>#N/A</v>
      </c>
      <c r="BB59" s="100" t="e">
        <f ca="true">+IF(AND(ISNUMBER(OFFSET('Hygiene Data'!$D$9,0,10*ROW('Hygiene Data'!D53))),'Data Summary'!DQ59="Yes"),OFFSET('Hygiene Data'!$D$9,0,10*ROW('Hygiene Data'!D53)),NA())</f>
        <v>#N/A</v>
      </c>
      <c r="BC59" s="100" t="e">
        <f ca="true">+IF(AND(ISNUMBER(OFFSET('Hygiene Data'!$E$5,0,10*ROW('Hygiene Data'!E53))),'Data Summary'!DR59="Yes"),OFFSET('Hygiene Data'!$E$5,0,10*ROW('Hygiene Data'!E53)),NA())</f>
        <v>#N/A</v>
      </c>
      <c r="BD59" s="100" t="e">
        <f ca="true">+IF(AND(ISNUMBER(OFFSET('Hygiene Data'!$E$7,0,10*ROW('Hygiene Data'!E53))),'Data Summary'!DS59="Yes"),OFFSET('Hygiene Data'!$E$7,0,10*ROW('Hygiene Data'!E53)),NA())</f>
        <v>#N/A</v>
      </c>
      <c r="BE59" s="100" t="e">
        <f ca="true">+IF(AND(ISNUMBER(OFFSET('Hygiene Data'!$E$9,0,10*ROW('Hygiene Data'!E53))),'Data Summary'!DT59="Yes"),OFFSET('Hygiene Data'!$E$9,0,10*ROW('Hygiene Data'!E53)),NA())</f>
        <v>#N/A</v>
      </c>
      <c r="BF59" s="100" t="e">
        <f ca="true">+IF(AND(ISNUMBER(OFFSET('Hygiene Data'!$F$5,0,10*ROW('Hygiene Data'!F53))),'Data Summary'!DU59="Yes"),OFFSET('Hygiene Data'!$F$5,0,10*ROW('Hygiene Data'!F53)),NA())</f>
        <v>#N/A</v>
      </c>
      <c r="BG59" s="100" t="e">
        <f ca="true">+IF(AND(ISNUMBER(OFFSET('Hygiene Data'!$F$7,0,10*ROW('Hygiene Data'!F53))),'Data Summary'!DV59="Yes"),OFFSET('Hygiene Data'!$F$7,0,10*ROW('Hygiene Data'!F53)),NA())</f>
        <v>#N/A</v>
      </c>
      <c r="BH59" s="100" t="e">
        <f ca="true">+IF(AND(ISNUMBER(OFFSET('Hygiene Data'!$F$9,0,10*ROW('Hygiene Data'!F53))),'Data Summary'!DW59="Yes"),OFFSET('Hygiene Data'!$F$9,0,10*ROW('Hygiene Data'!F53)),NA())</f>
        <v>#N/A</v>
      </c>
      <c r="BI59" s="100" t="e">
        <f ca="true">+IF(AND(ISNUMBER(OFFSET('Hygiene Data'!$G$5,0,10*ROW('Hygiene Data'!G53))),'Data Summary'!DX59="Yes"),OFFSET('Hygiene Data'!$G$5,0,10*ROW('Hygiene Data'!G53)),NA())</f>
        <v>#N/A</v>
      </c>
      <c r="BJ59" s="100" t="e">
        <f ca="true">+IF(AND(ISNUMBER(OFFSET('Hygiene Data'!$G$7,0,10*ROW('Hygiene Data'!G53))),'Data Summary'!DY59="Yes"),OFFSET('Hygiene Data'!$G$7,0,10*ROW('Hygiene Data'!G53)),NA())</f>
        <v>#N/A</v>
      </c>
      <c r="BK59" s="100" t="e">
        <f ca="true">+IF(AND(ISNUMBER(OFFSET('Hygiene Data'!$G$9,0,10*ROW('Hygiene Data'!G53))),'Data Summary'!DZ59="Yes"),OFFSET('Hygiene Data'!$G$9,0,10*ROW('Hygiene Data'!G53)),NA())</f>
        <v>#N/A</v>
      </c>
      <c r="BL59" s="100" t="e">
        <f ca="true">+IF(AND(ISNUMBER(OFFSET('Hygiene Data'!$H$5,0,10*ROW('Hygiene Data'!H53))),'Data Summary'!EA59="Yes"),OFFSET('Hygiene Data'!$H$5,0,10*ROW('Hygiene Data'!H53)),NA())</f>
        <v>#N/A</v>
      </c>
      <c r="BM59" s="100" t="e">
        <f ca="true">+IF(AND(ISNUMBER(OFFSET('Hygiene Data'!$H$7,0,10*ROW('Hygiene Data'!H53))),'Data Summary'!EB59="Yes"),OFFSET('Hygiene Data'!$H$7,0,10*ROW('Hygiene Data'!H53)),NA())</f>
        <v>#N/A</v>
      </c>
      <c r="BN59" s="100" t="e">
        <f ca="true">+IF(AND(ISNUMBER(OFFSET('Hygiene Data'!$H$9,0,10*ROW('Hygiene Data'!H53))),'Data Summary'!EC59="Yes"),OFFSET('Hygiene Data'!$H$9,0,10*ROW('Hygiene Data'!H53)),NA())</f>
        <v>#N/A</v>
      </c>
      <c r="BO59" s="100" t="e">
        <f ca="true">+IF(AND(ISNUMBER(OFFSET('Hygiene Data'!$I$5,0,10*ROW('Hygiene Data'!I53))),'Data Summary'!ED59="Yes"),OFFSET('Hygiene Data'!$I$5,0,10*ROW('Hygiene Data'!I53)),NA())</f>
        <v>#N/A</v>
      </c>
      <c r="BP59" s="100" t="e">
        <f ca="true">+IF(AND(ISNUMBER(OFFSET('Hygiene Data'!$I$7,0,10*ROW('Hygiene Data'!I53))),'Data Summary'!EE59="Yes"),OFFSET('Hygiene Data'!$I$7,0,10*ROW('Hygiene Data'!I53)),NA())</f>
        <v>#N/A</v>
      </c>
      <c r="BQ59" s="100" t="e">
        <f ca="true">+IF(AND(ISNUMBER(OFFSET('Hygiene Data'!$I$9,0,10*ROW('Hygiene Data'!I53))),'Data Summary'!EF59="Yes"),OFFSET('Hygiene Data'!$I$9,0,10*ROW('Hygiene Data'!I53)),NA())</f>
        <v>#N/A</v>
      </c>
    </row>
    <row xmlns:x14ac="http://schemas.microsoft.com/office/spreadsheetml/2009/9/ac" r="60" x14ac:dyDescent="0.2">
      <c r="A60" s="332" t="e">
        <f ca="true">+RIGHT('Data Summary'!A60,LEN('Data Summary'!A60)-9)</f>
        <v>#VALUE!</v>
      </c>
      <c r="B60" s="38" t="str">
        <f ca="true">+IF(ISTEXT('Data Summary'!B60),'Data Summary'!B60,"")</f>
        <v/>
      </c>
      <c r="C60" s="331" t="e">
        <f ca="true">+VALUE('Data Summary'!C60)</f>
        <v>#VALUE!</v>
      </c>
      <c r="D60" s="98" t="e">
        <f ca="true">+IF(AND(ISNUMBER(OFFSET('Water Data'!$D$4,0,10*ROW('Water Data'!D54))),'Data Summary'!BS60="Yes"),100-OFFSET('Water Data'!$D$4,0,10*ROW('Water Data'!D54)),NA())</f>
        <v>#N/A</v>
      </c>
      <c r="E60" s="98" t="e">
        <f ca="true">+IF(AND(ISNUMBER(OFFSET('Water Data'!$D$6,0,10*ROW('Water Data'!D54))),'Data Summary'!BT60="Yes"),OFFSET('Water Data'!$D$6,0,10*ROW('Water Data'!D54)),NA())</f>
        <v>#N/A</v>
      </c>
      <c r="F60" s="98" t="e">
        <f ca="true">+IF(AND(ISNUMBER(OFFSET('Water Data'!$D$9,0,10*ROW('Water Data'!D54))),'Data Summary'!BU60="Yes"),OFFSET('Water Data'!$D$9,0,10*ROW('Water Data'!D54)),NA())</f>
        <v>#N/A</v>
      </c>
      <c r="G60" s="98" t="e">
        <f ca="true">+IF(AND(ISNUMBER(OFFSET('Water Data'!$E$4,0,10*ROW('Water Data'!E54))),'Data Summary'!BV60="Yes"),100-OFFSET('Water Data'!$E$4,0,10*ROW('Water Data'!E54)),NA())</f>
        <v>#N/A</v>
      </c>
      <c r="H60" s="98" t="e">
        <f ca="true">+IF(AND(ISNUMBER(OFFSET('Water Data'!$E$6,0,10*ROW('Water Data'!E54))),'Data Summary'!BW60="Yes"),OFFSET('Water Data'!$E$6,0,10*ROW('Water Data'!E54)),NA())</f>
        <v>#N/A</v>
      </c>
      <c r="I60" s="98" t="e">
        <f ca="true">+IF(AND(ISNUMBER(OFFSET('Water Data'!$E$9,0,10*ROW('Water Data'!E54))),'Data Summary'!BX60="Yes"),OFFSET('Water Data'!$E$9,0,10*ROW('Water Data'!E54)),NA())</f>
        <v>#N/A</v>
      </c>
      <c r="J60" s="98" t="e">
        <f ca="true">+IF(AND(ISNUMBER(OFFSET('Water Data'!$F$4,0,10*ROW('Water Data'!F54))),'Data Summary'!BY60="Yes"),100-OFFSET('Water Data'!$F$4,0,10*ROW('Water Data'!F54)),NA())</f>
        <v>#N/A</v>
      </c>
      <c r="K60" s="98" t="e">
        <f ca="true">+IF(AND(ISNUMBER(OFFSET('Water Data'!$F$6,0,10*ROW('Water Data'!F54))),'Data Summary'!BZ60="Yes"),OFFSET('Water Data'!$F$6,0,10*ROW('Water Data'!F54)),NA())</f>
        <v>#N/A</v>
      </c>
      <c r="L60" s="98" t="e">
        <f ca="true">+IF(AND(ISNUMBER(OFFSET('Water Data'!$F$9,0,10*ROW('Water Data'!F54))),'Data Summary'!CA60="Yes"),OFFSET('Water Data'!$F$9,0,10*ROW('Water Data'!F54)),NA())</f>
        <v>#N/A</v>
      </c>
      <c r="M60" s="98" t="e">
        <f ca="true">+IF(AND(ISNUMBER(OFFSET('Water Data'!$G$4,0,10*ROW('Water Data'!G54))),'Data Summary'!CB60="Yes"),100-OFFSET('Water Data'!$G$4,0,10*ROW('Water Data'!G54)),NA())</f>
        <v>#N/A</v>
      </c>
      <c r="N60" s="98" t="e">
        <f ca="true">+IF(AND(ISNUMBER(OFFSET('Water Data'!$G$6,0,10*ROW('Water Data'!G54))),'Data Summary'!CC60="Yes"),OFFSET('Water Data'!$G$6,0,10*ROW('Water Data'!G54)),NA())</f>
        <v>#N/A</v>
      </c>
      <c r="O60" s="98" t="e">
        <f ca="true">+IF(AND(ISNUMBER(OFFSET('Water Data'!$G$9,0,10*ROW('Water Data'!G54))),'Data Summary'!CD60="Yes"),OFFSET('Water Data'!$G$9,0,10*ROW('Water Data'!G54)),NA())</f>
        <v>#N/A</v>
      </c>
      <c r="P60" s="98" t="e">
        <f ca="true">+IF(AND(ISNUMBER(OFFSET('Water Data'!$H$4,0,10*ROW('Water Data'!H54))),'Data Summary'!CE60="Yes"),100-OFFSET('Water Data'!$H$4,0,10*ROW('Water Data'!H54)),NA())</f>
        <v>#N/A</v>
      </c>
      <c r="Q60" s="98" t="e">
        <f ca="true">+IF(AND(ISNUMBER(OFFSET('Water Data'!$H$6,0,10*ROW('Water Data'!H54))),'Data Summary'!CF60="Yes"),OFFSET('Water Data'!$H$6,0,10*ROW('Water Data'!H54)),NA())</f>
        <v>#N/A</v>
      </c>
      <c r="R60" s="98" t="e">
        <f ca="true">+IF(AND(ISNUMBER(OFFSET('Water Data'!$H$9,0,10*ROW('Water Data'!H54))),'Data Summary'!CG60="Yes"),OFFSET('Water Data'!$H$9,0,10*ROW('Water Data'!H54)),NA())</f>
        <v>#N/A</v>
      </c>
      <c r="S60" s="98" t="e">
        <f ca="true">+IF(AND(ISNUMBER(OFFSET('Water Data'!$I$4,0,10*ROW('Water Data'!I54))),'Data Summary'!CH60="Yes"),100-OFFSET('Water Data'!$I$4,0,10*ROW('Water Data'!I54)),NA())</f>
        <v>#N/A</v>
      </c>
      <c r="T60" s="98" t="e">
        <f ca="true">+IF(AND(ISNUMBER(OFFSET('Water Data'!$I$6,0,10*ROW('Water Data'!I54))),'Data Summary'!CI60="Yes"),OFFSET('Water Data'!$I$6,0,10*ROW('Water Data'!I54)),NA())</f>
        <v>#N/A</v>
      </c>
      <c r="U60" s="98" t="e">
        <f ca="true">+IF(AND(ISNUMBER(OFFSET('Water Data'!$I$9,0,10*ROW('Water Data'!I54))),'Data Summary'!CJ60="Yes"),OFFSET('Water Data'!$I$9,0,10*ROW('Water Data'!I54)),NA())</f>
        <v>#N/A</v>
      </c>
      <c r="V60" s="99" t="e">
        <f ca="true">+IF(AND(ISNUMBER(OFFSET('Sanitation Data'!$D$4,0,10*ROW('Sanitation Data'!D54))),'Data Summary'!CK60="Yes"),100-OFFSET('Sanitation Data'!$D$4,0,10*ROW('Sanitation Data'!D54)),NA())</f>
        <v>#N/A</v>
      </c>
      <c r="W60" s="99" t="e">
        <f ca="true">+IF(AND(ISNUMBER(OFFSET('Sanitation Data'!$D$6,0,10*ROW('Sanitation Data'!D54))),'Data Summary'!CL60="Yes"),OFFSET('Sanitation Data'!$D$6,0,10*ROW('Sanitation Data'!D54)),NA())</f>
        <v>#N/A</v>
      </c>
      <c r="X60" s="99" t="e">
        <f ca="true">+IF(AND(ISNUMBER(OFFSET('Sanitation Data'!$D$10,0,10*ROW('Sanitation Data'!D54))),'Data Summary'!CM60="Yes"),OFFSET('Sanitation Data'!$D$10,0,10*ROW('Sanitation Data'!D54)),NA())</f>
        <v>#N/A</v>
      </c>
      <c r="Y60" s="99" t="e">
        <f ca="true">+IF(AND(ISNUMBER(OFFSET('Sanitation Data'!$D$11,0,10*ROW('Sanitation Data'!D54))),'Data Summary'!CN60="Yes"),OFFSET('Sanitation Data'!$D$11,0,10*ROW('Sanitation Data'!D54)),NA())</f>
        <v>#N/A</v>
      </c>
      <c r="Z60" s="99" t="e">
        <f ca="true">+IF(AND(ISNUMBER(OFFSET('Sanitation Data'!$D$12,0,10*ROW('Sanitation Data'!D54))),'Data Summary'!CO60="Yes"),OFFSET('Sanitation Data'!$D$12,0,10*ROW('Sanitation Data'!D54)),NA())</f>
        <v>#N/A</v>
      </c>
      <c r="AA60" s="99" t="e">
        <f ca="true">+IF(AND(ISNUMBER(OFFSET('Sanitation Data'!$E$4,0,10*ROW('Sanitation Data'!E54))),'Data Summary'!CP60="Yes"),100-OFFSET('Sanitation Data'!$E$4,0,10*ROW('Sanitation Data'!E54)),NA())</f>
        <v>#N/A</v>
      </c>
      <c r="AB60" s="99" t="e">
        <f ca="true">+IF(AND(ISNUMBER(OFFSET('Sanitation Data'!$E$6,0,10*ROW('Sanitation Data'!E54))),'Data Summary'!CQ60="Yes"),OFFSET('Sanitation Data'!$E$6,0,10*ROW('Sanitation Data'!E54)),NA())</f>
        <v>#N/A</v>
      </c>
      <c r="AC60" s="99" t="e">
        <f ca="true">+IF(AND(ISNUMBER(OFFSET('Sanitation Data'!$E$10,0,10*ROW('Sanitation Data'!E54))),'Data Summary'!CR60="Yes"),OFFSET('Sanitation Data'!$E$10,0,10*ROW('Sanitation Data'!E54)),NA())</f>
        <v>#N/A</v>
      </c>
      <c r="AD60" s="99" t="e">
        <f ca="true">+IF(AND(ISNUMBER(OFFSET('Sanitation Data'!$E$11,0,10*ROW('Sanitation Data'!E54))),'Data Summary'!CS60="Yes"),OFFSET('Sanitation Data'!$E$11,0,10*ROW('Sanitation Data'!E54)),NA())</f>
        <v>#N/A</v>
      </c>
      <c r="AE60" s="99" t="e">
        <f ca="true">+IF(AND(ISNUMBER(OFFSET('Sanitation Data'!$E$12,0,10*ROW('Sanitation Data'!E54))),'Data Summary'!CT60="Yes"),OFFSET('Sanitation Data'!$E$12,0,10*ROW('Sanitation Data'!E54)),NA())</f>
        <v>#N/A</v>
      </c>
      <c r="AF60" s="99" t="e">
        <f ca="true">+IF(AND(ISNUMBER(OFFSET('Sanitation Data'!$F$4,0,10*ROW('Sanitation Data'!F54))),'Data Summary'!CU60="Yes"),100-OFFSET('Sanitation Data'!$F$4,0,10*ROW('Sanitation Data'!F54)),NA())</f>
        <v>#N/A</v>
      </c>
      <c r="AG60" s="99" t="e">
        <f ca="true">+IF(AND(ISNUMBER(OFFSET('Sanitation Data'!$F$6,0,10*ROW('Sanitation Data'!F54))),'Data Summary'!CV60="Yes"),OFFSET('Sanitation Data'!$F$6,0,10*ROW('Sanitation Data'!F54)),NA())</f>
        <v>#N/A</v>
      </c>
      <c r="AH60" s="99" t="e">
        <f ca="true">+IF(AND(ISNUMBER(OFFSET('Sanitation Data'!$F$10,0,10*ROW('Sanitation Data'!F54))),'Data Summary'!CW60="Yes"),OFFSET('Sanitation Data'!$F$10,0,10*ROW('Sanitation Data'!F54)),NA())</f>
        <v>#N/A</v>
      </c>
      <c r="AI60" s="99" t="e">
        <f ca="true">+IF(AND(ISNUMBER(OFFSET('Sanitation Data'!$F$11,0,10*ROW('Sanitation Data'!F54))),'Data Summary'!CX60="Yes"),OFFSET('Sanitation Data'!$F$11,0,10*ROW('Sanitation Data'!F54)),NA())</f>
        <v>#N/A</v>
      </c>
      <c r="AJ60" s="99" t="e">
        <f ca="true">+IF(AND(ISNUMBER(OFFSET('Sanitation Data'!$F$12,0,10*ROW('Sanitation Data'!F54))),'Data Summary'!CY60="Yes"),OFFSET('Sanitation Data'!$F$12,0,10*ROW('Sanitation Data'!F54)),NA())</f>
        <v>#N/A</v>
      </c>
      <c r="AK60" s="99" t="e">
        <f ca="true">+IF(AND(ISNUMBER(OFFSET('Sanitation Data'!$G$4,0,10*ROW('Sanitation Data'!G54))),'Data Summary'!CZ60="Yes"),100-OFFSET('Sanitation Data'!$G$4,0,10*ROW('Sanitation Data'!G54)),NA())</f>
        <v>#N/A</v>
      </c>
      <c r="AL60" s="99" t="e">
        <f ca="true">+IF(AND(ISNUMBER(OFFSET('Sanitation Data'!$G$6,0,10*ROW('Sanitation Data'!G54))),'Data Summary'!DA60="Yes"),OFFSET('Sanitation Data'!$G$6,0,10*ROW('Sanitation Data'!G54)),NA())</f>
        <v>#N/A</v>
      </c>
      <c r="AM60" s="99" t="e">
        <f ca="true">+IF(AND(ISNUMBER(OFFSET('Sanitation Data'!$G$10,0,10*ROW('Sanitation Data'!G54))),'Data Summary'!DB60="Yes"),OFFSET('Sanitation Data'!$G$10,0,10*ROW('Sanitation Data'!G54)),NA())</f>
        <v>#N/A</v>
      </c>
      <c r="AN60" s="99" t="e">
        <f ca="true">+IF(AND(ISNUMBER(OFFSET('Sanitation Data'!$G$11,0,10*ROW('Sanitation Data'!G54))),'Data Summary'!DC60="Yes"),OFFSET('Sanitation Data'!$G$11,0,10*ROW('Sanitation Data'!G54)),NA())</f>
        <v>#N/A</v>
      </c>
      <c r="AO60" s="99" t="e">
        <f ca="true">+IF(AND(ISNUMBER(OFFSET('Sanitation Data'!$G$12,0,10*ROW('Sanitation Data'!G54))),'Data Summary'!DD60="Yes"),OFFSET('Sanitation Data'!$G$12,0,10*ROW('Sanitation Data'!G54)),NA())</f>
        <v>#N/A</v>
      </c>
      <c r="AP60" s="99" t="e">
        <f ca="true">+IF(AND(ISNUMBER(OFFSET('Sanitation Data'!$H$4,0,10*ROW('Sanitation Data'!H54))),'Data Summary'!DE60="Yes"),100-OFFSET('Sanitation Data'!$H$4,0,10*ROW('Sanitation Data'!H54)),NA())</f>
        <v>#N/A</v>
      </c>
      <c r="AQ60" s="99" t="e">
        <f ca="true">+IF(AND(ISNUMBER(OFFSET('Sanitation Data'!$H$6,0,10*ROW('Sanitation Data'!H54))),'Data Summary'!DF60="Yes"),OFFSET('Sanitation Data'!$H$6,0,10*ROW('Sanitation Data'!H54)),NA())</f>
        <v>#N/A</v>
      </c>
      <c r="AR60" s="99" t="e">
        <f ca="true">+IF(AND(ISNUMBER(OFFSET('Sanitation Data'!$H$10,0,10*ROW('Sanitation Data'!H54))),'Data Summary'!DG60="Yes"),OFFSET('Sanitation Data'!$H$10,0,10*ROW('Sanitation Data'!H54)),NA())</f>
        <v>#N/A</v>
      </c>
      <c r="AS60" s="99" t="e">
        <f ca="true">+IF(AND(ISNUMBER(OFFSET('Sanitation Data'!$H$11,0,10*ROW('Sanitation Data'!H54))),'Data Summary'!DH60="Yes"),OFFSET('Sanitation Data'!$H$11,0,10*ROW('Sanitation Data'!H54)),NA())</f>
        <v>#N/A</v>
      </c>
      <c r="AT60" s="99" t="e">
        <f ca="true">+IF(AND(ISNUMBER(OFFSET('Sanitation Data'!$H$12,0,10*ROW('Sanitation Data'!H54))),'Data Summary'!DI60="Yes"),OFFSET('Sanitation Data'!$H$12,0,10*ROW('Sanitation Data'!H54)),NA())</f>
        <v>#N/A</v>
      </c>
      <c r="AU60" s="99" t="e">
        <f ca="true">+IF(AND(ISNUMBER(OFFSET('Sanitation Data'!$I$4,0,10*ROW('Sanitation Data'!I54))),'Data Summary'!DJ60="Yes"),100-OFFSET('Sanitation Data'!$I$4,0,10*ROW('Sanitation Data'!I54)),NA())</f>
        <v>#N/A</v>
      </c>
      <c r="AV60" s="99" t="e">
        <f ca="true">+IF(AND(ISNUMBER(OFFSET('Sanitation Data'!$I$6,0,10*ROW('Sanitation Data'!I54))),'Data Summary'!DK60="Yes"),OFFSET('Sanitation Data'!$I$6,0,10*ROW('Sanitation Data'!I54)),NA())</f>
        <v>#N/A</v>
      </c>
      <c r="AW60" s="99" t="e">
        <f ca="true">+IF(AND(ISNUMBER(OFFSET('Sanitation Data'!$I$10,0,10*ROW('Sanitation Data'!I54))),'Data Summary'!DL60="Yes"),OFFSET('Sanitation Data'!$I$10,0,10*ROW('Sanitation Data'!I54)),NA())</f>
        <v>#N/A</v>
      </c>
      <c r="AX60" s="99" t="e">
        <f ca="true">+IF(AND(ISNUMBER(OFFSET('Sanitation Data'!$I$11,0,10*ROW('Sanitation Data'!I54))),'Data Summary'!DM60="Yes"),OFFSET('Sanitation Data'!$I$11,0,10*ROW('Sanitation Data'!I54)),NA())</f>
        <v>#N/A</v>
      </c>
      <c r="AY60" s="99" t="e">
        <f ca="true">+IF(AND(ISNUMBER(OFFSET('Sanitation Data'!$I$12,0,10*ROW('Sanitation Data'!I54))),'Data Summary'!DN60="Yes"),OFFSET('Sanitation Data'!$I$12,0,10*ROW('Sanitation Data'!I54)),NA())</f>
        <v>#N/A</v>
      </c>
      <c r="AZ60" s="100" t="e">
        <f ca="true">+IF(AND(ISNUMBER(OFFSET('Hygiene Data'!$D$5,0,10*ROW('Hygiene Data'!D54))),'Data Summary'!DO60="Yes"),OFFSET('Hygiene Data'!$D$5,0,10*ROW('Hygiene Data'!D54)),NA())</f>
        <v>#N/A</v>
      </c>
      <c r="BA60" s="100" t="e">
        <f ca="true">+IF(AND(ISNUMBER(OFFSET('Hygiene Data'!$D$7,0,10*ROW('Hygiene Data'!D54))),'Data Summary'!DP60="Yes"),OFFSET('Hygiene Data'!$D$7,0,10*ROW('Hygiene Data'!D54)),NA())</f>
        <v>#N/A</v>
      </c>
      <c r="BB60" s="100" t="e">
        <f ca="true">+IF(AND(ISNUMBER(OFFSET('Hygiene Data'!$D$9,0,10*ROW('Hygiene Data'!D54))),'Data Summary'!DQ60="Yes"),OFFSET('Hygiene Data'!$D$9,0,10*ROW('Hygiene Data'!D54)),NA())</f>
        <v>#N/A</v>
      </c>
      <c r="BC60" s="100" t="e">
        <f ca="true">+IF(AND(ISNUMBER(OFFSET('Hygiene Data'!$E$5,0,10*ROW('Hygiene Data'!E54))),'Data Summary'!DR60="Yes"),OFFSET('Hygiene Data'!$E$5,0,10*ROW('Hygiene Data'!E54)),NA())</f>
        <v>#N/A</v>
      </c>
      <c r="BD60" s="100" t="e">
        <f ca="true">+IF(AND(ISNUMBER(OFFSET('Hygiene Data'!$E$7,0,10*ROW('Hygiene Data'!E54))),'Data Summary'!DS60="Yes"),OFFSET('Hygiene Data'!$E$7,0,10*ROW('Hygiene Data'!E54)),NA())</f>
        <v>#N/A</v>
      </c>
      <c r="BE60" s="100" t="e">
        <f ca="true">+IF(AND(ISNUMBER(OFFSET('Hygiene Data'!$E$9,0,10*ROW('Hygiene Data'!E54))),'Data Summary'!DT60="Yes"),OFFSET('Hygiene Data'!$E$9,0,10*ROW('Hygiene Data'!E54)),NA())</f>
        <v>#N/A</v>
      </c>
      <c r="BF60" s="100" t="e">
        <f ca="true">+IF(AND(ISNUMBER(OFFSET('Hygiene Data'!$F$5,0,10*ROW('Hygiene Data'!F54))),'Data Summary'!DU60="Yes"),OFFSET('Hygiene Data'!$F$5,0,10*ROW('Hygiene Data'!F54)),NA())</f>
        <v>#N/A</v>
      </c>
      <c r="BG60" s="100" t="e">
        <f ca="true">+IF(AND(ISNUMBER(OFFSET('Hygiene Data'!$F$7,0,10*ROW('Hygiene Data'!F54))),'Data Summary'!DV60="Yes"),OFFSET('Hygiene Data'!$F$7,0,10*ROW('Hygiene Data'!F54)),NA())</f>
        <v>#N/A</v>
      </c>
      <c r="BH60" s="100" t="e">
        <f ca="true">+IF(AND(ISNUMBER(OFFSET('Hygiene Data'!$F$9,0,10*ROW('Hygiene Data'!F54))),'Data Summary'!DW60="Yes"),OFFSET('Hygiene Data'!$F$9,0,10*ROW('Hygiene Data'!F54)),NA())</f>
        <v>#N/A</v>
      </c>
      <c r="BI60" s="100" t="e">
        <f ca="true">+IF(AND(ISNUMBER(OFFSET('Hygiene Data'!$G$5,0,10*ROW('Hygiene Data'!G54))),'Data Summary'!DX60="Yes"),OFFSET('Hygiene Data'!$G$5,0,10*ROW('Hygiene Data'!G54)),NA())</f>
        <v>#N/A</v>
      </c>
      <c r="BJ60" s="100" t="e">
        <f ca="true">+IF(AND(ISNUMBER(OFFSET('Hygiene Data'!$G$7,0,10*ROW('Hygiene Data'!G54))),'Data Summary'!DY60="Yes"),OFFSET('Hygiene Data'!$G$7,0,10*ROW('Hygiene Data'!G54)),NA())</f>
        <v>#N/A</v>
      </c>
      <c r="BK60" s="100" t="e">
        <f ca="true">+IF(AND(ISNUMBER(OFFSET('Hygiene Data'!$G$9,0,10*ROW('Hygiene Data'!G54))),'Data Summary'!DZ60="Yes"),OFFSET('Hygiene Data'!$G$9,0,10*ROW('Hygiene Data'!G54)),NA())</f>
        <v>#N/A</v>
      </c>
      <c r="BL60" s="100" t="e">
        <f ca="true">+IF(AND(ISNUMBER(OFFSET('Hygiene Data'!$H$5,0,10*ROW('Hygiene Data'!H54))),'Data Summary'!EA60="Yes"),OFFSET('Hygiene Data'!$H$5,0,10*ROW('Hygiene Data'!H54)),NA())</f>
        <v>#N/A</v>
      </c>
      <c r="BM60" s="100" t="e">
        <f ca="true">+IF(AND(ISNUMBER(OFFSET('Hygiene Data'!$H$7,0,10*ROW('Hygiene Data'!H54))),'Data Summary'!EB60="Yes"),OFFSET('Hygiene Data'!$H$7,0,10*ROW('Hygiene Data'!H54)),NA())</f>
        <v>#N/A</v>
      </c>
      <c r="BN60" s="100" t="e">
        <f ca="true">+IF(AND(ISNUMBER(OFFSET('Hygiene Data'!$H$9,0,10*ROW('Hygiene Data'!H54))),'Data Summary'!EC60="Yes"),OFFSET('Hygiene Data'!$H$9,0,10*ROW('Hygiene Data'!H54)),NA())</f>
        <v>#N/A</v>
      </c>
      <c r="BO60" s="100" t="e">
        <f ca="true">+IF(AND(ISNUMBER(OFFSET('Hygiene Data'!$I$5,0,10*ROW('Hygiene Data'!I54))),'Data Summary'!ED60="Yes"),OFFSET('Hygiene Data'!$I$5,0,10*ROW('Hygiene Data'!I54)),NA())</f>
        <v>#N/A</v>
      </c>
      <c r="BP60" s="100" t="e">
        <f ca="true">+IF(AND(ISNUMBER(OFFSET('Hygiene Data'!$I$7,0,10*ROW('Hygiene Data'!I54))),'Data Summary'!EE60="Yes"),OFFSET('Hygiene Data'!$I$7,0,10*ROW('Hygiene Data'!I54)),NA())</f>
        <v>#N/A</v>
      </c>
      <c r="BQ60" s="100" t="e">
        <f ca="true">+IF(AND(ISNUMBER(OFFSET('Hygiene Data'!$I$9,0,10*ROW('Hygiene Data'!I54))),'Data Summary'!EF60="Yes"),OFFSET('Hygiene Data'!$I$9,0,10*ROW('Hygiene Data'!I54)),NA())</f>
        <v>#N/A</v>
      </c>
    </row>
    <row xmlns:x14ac="http://schemas.microsoft.com/office/spreadsheetml/2009/9/ac" r="61" x14ac:dyDescent="0.2">
      <c r="A61" s="332" t="e">
        <f ca="true">+RIGHT('Data Summary'!A61,LEN('Data Summary'!A61)-9)</f>
        <v>#VALUE!</v>
      </c>
      <c r="B61" s="38" t="str">
        <f ca="true">+IF(ISTEXT('Data Summary'!B61),'Data Summary'!B61,"")</f>
        <v/>
      </c>
      <c r="C61" s="331" t="e">
        <f ca="true">+VALUE('Data Summary'!C61)</f>
        <v>#VALUE!</v>
      </c>
      <c r="D61" s="98" t="e">
        <f ca="true">+IF(AND(ISNUMBER(OFFSET('Water Data'!$D$4,0,10*ROW('Water Data'!D55))),'Data Summary'!BS61="Yes"),100-OFFSET('Water Data'!$D$4,0,10*ROW('Water Data'!D55)),NA())</f>
        <v>#N/A</v>
      </c>
      <c r="E61" s="98" t="e">
        <f ca="true">+IF(AND(ISNUMBER(OFFSET('Water Data'!$D$6,0,10*ROW('Water Data'!D55))),'Data Summary'!BT61="Yes"),OFFSET('Water Data'!$D$6,0,10*ROW('Water Data'!D55)),NA())</f>
        <v>#N/A</v>
      </c>
      <c r="F61" s="98" t="e">
        <f ca="true">+IF(AND(ISNUMBER(OFFSET('Water Data'!$D$9,0,10*ROW('Water Data'!D55))),'Data Summary'!BU61="Yes"),OFFSET('Water Data'!$D$9,0,10*ROW('Water Data'!D55)),NA())</f>
        <v>#N/A</v>
      </c>
      <c r="G61" s="98" t="e">
        <f ca="true">+IF(AND(ISNUMBER(OFFSET('Water Data'!$E$4,0,10*ROW('Water Data'!E55))),'Data Summary'!BV61="Yes"),100-OFFSET('Water Data'!$E$4,0,10*ROW('Water Data'!E55)),NA())</f>
        <v>#N/A</v>
      </c>
      <c r="H61" s="98" t="e">
        <f ca="true">+IF(AND(ISNUMBER(OFFSET('Water Data'!$E$6,0,10*ROW('Water Data'!E55))),'Data Summary'!BW61="Yes"),OFFSET('Water Data'!$E$6,0,10*ROW('Water Data'!E55)),NA())</f>
        <v>#N/A</v>
      </c>
      <c r="I61" s="98" t="e">
        <f ca="true">+IF(AND(ISNUMBER(OFFSET('Water Data'!$E$9,0,10*ROW('Water Data'!E55))),'Data Summary'!BX61="Yes"),OFFSET('Water Data'!$E$9,0,10*ROW('Water Data'!E55)),NA())</f>
        <v>#N/A</v>
      </c>
      <c r="J61" s="98" t="e">
        <f ca="true">+IF(AND(ISNUMBER(OFFSET('Water Data'!$F$4,0,10*ROW('Water Data'!F55))),'Data Summary'!BY61="Yes"),100-OFFSET('Water Data'!$F$4,0,10*ROW('Water Data'!F55)),NA())</f>
        <v>#N/A</v>
      </c>
      <c r="K61" s="98" t="e">
        <f ca="true">+IF(AND(ISNUMBER(OFFSET('Water Data'!$F$6,0,10*ROW('Water Data'!F55))),'Data Summary'!BZ61="Yes"),OFFSET('Water Data'!$F$6,0,10*ROW('Water Data'!F55)),NA())</f>
        <v>#N/A</v>
      </c>
      <c r="L61" s="98" t="e">
        <f ca="true">+IF(AND(ISNUMBER(OFFSET('Water Data'!$F$9,0,10*ROW('Water Data'!F55))),'Data Summary'!CA61="Yes"),OFFSET('Water Data'!$F$9,0,10*ROW('Water Data'!F55)),NA())</f>
        <v>#N/A</v>
      </c>
      <c r="M61" s="98" t="e">
        <f ca="true">+IF(AND(ISNUMBER(OFFSET('Water Data'!$G$4,0,10*ROW('Water Data'!G55))),'Data Summary'!CB61="Yes"),100-OFFSET('Water Data'!$G$4,0,10*ROW('Water Data'!G55)),NA())</f>
        <v>#N/A</v>
      </c>
      <c r="N61" s="98" t="e">
        <f ca="true">+IF(AND(ISNUMBER(OFFSET('Water Data'!$G$6,0,10*ROW('Water Data'!G55))),'Data Summary'!CC61="Yes"),OFFSET('Water Data'!$G$6,0,10*ROW('Water Data'!G55)),NA())</f>
        <v>#N/A</v>
      </c>
      <c r="O61" s="98" t="e">
        <f ca="true">+IF(AND(ISNUMBER(OFFSET('Water Data'!$G$9,0,10*ROW('Water Data'!G55))),'Data Summary'!CD61="Yes"),OFFSET('Water Data'!$G$9,0,10*ROW('Water Data'!G55)),NA())</f>
        <v>#N/A</v>
      </c>
      <c r="P61" s="98" t="e">
        <f ca="true">+IF(AND(ISNUMBER(OFFSET('Water Data'!$H$4,0,10*ROW('Water Data'!H55))),'Data Summary'!CE61="Yes"),100-OFFSET('Water Data'!$H$4,0,10*ROW('Water Data'!H55)),NA())</f>
        <v>#N/A</v>
      </c>
      <c r="Q61" s="98" t="e">
        <f ca="true">+IF(AND(ISNUMBER(OFFSET('Water Data'!$H$6,0,10*ROW('Water Data'!H55))),'Data Summary'!CF61="Yes"),OFFSET('Water Data'!$H$6,0,10*ROW('Water Data'!H55)),NA())</f>
        <v>#N/A</v>
      </c>
      <c r="R61" s="98" t="e">
        <f ca="true">+IF(AND(ISNUMBER(OFFSET('Water Data'!$H$9,0,10*ROW('Water Data'!H55))),'Data Summary'!CG61="Yes"),OFFSET('Water Data'!$H$9,0,10*ROW('Water Data'!H55)),NA())</f>
        <v>#N/A</v>
      </c>
      <c r="S61" s="98" t="e">
        <f ca="true">+IF(AND(ISNUMBER(OFFSET('Water Data'!$I$4,0,10*ROW('Water Data'!I55))),'Data Summary'!CH61="Yes"),100-OFFSET('Water Data'!$I$4,0,10*ROW('Water Data'!I55)),NA())</f>
        <v>#N/A</v>
      </c>
      <c r="T61" s="98" t="e">
        <f ca="true">+IF(AND(ISNUMBER(OFFSET('Water Data'!$I$6,0,10*ROW('Water Data'!I55))),'Data Summary'!CI61="Yes"),OFFSET('Water Data'!$I$6,0,10*ROW('Water Data'!I55)),NA())</f>
        <v>#N/A</v>
      </c>
      <c r="U61" s="98" t="e">
        <f ca="true">+IF(AND(ISNUMBER(OFFSET('Water Data'!$I$9,0,10*ROW('Water Data'!I55))),'Data Summary'!CJ61="Yes"),OFFSET('Water Data'!$I$9,0,10*ROW('Water Data'!I55)),NA())</f>
        <v>#N/A</v>
      </c>
      <c r="V61" s="99" t="e">
        <f ca="true">+IF(AND(ISNUMBER(OFFSET('Sanitation Data'!$D$4,0,10*ROW('Sanitation Data'!D55))),'Data Summary'!CK61="Yes"),100-OFFSET('Sanitation Data'!$D$4,0,10*ROW('Sanitation Data'!D55)),NA())</f>
        <v>#N/A</v>
      </c>
      <c r="W61" s="99" t="e">
        <f ca="true">+IF(AND(ISNUMBER(OFFSET('Sanitation Data'!$D$6,0,10*ROW('Sanitation Data'!D55))),'Data Summary'!CL61="Yes"),OFFSET('Sanitation Data'!$D$6,0,10*ROW('Sanitation Data'!D55)),NA())</f>
        <v>#N/A</v>
      </c>
      <c r="X61" s="99" t="e">
        <f ca="true">+IF(AND(ISNUMBER(OFFSET('Sanitation Data'!$D$10,0,10*ROW('Sanitation Data'!D55))),'Data Summary'!CM61="Yes"),OFFSET('Sanitation Data'!$D$10,0,10*ROW('Sanitation Data'!D55)),NA())</f>
        <v>#N/A</v>
      </c>
      <c r="Y61" s="99" t="e">
        <f ca="true">+IF(AND(ISNUMBER(OFFSET('Sanitation Data'!$D$11,0,10*ROW('Sanitation Data'!D55))),'Data Summary'!CN61="Yes"),OFFSET('Sanitation Data'!$D$11,0,10*ROW('Sanitation Data'!D55)),NA())</f>
        <v>#N/A</v>
      </c>
      <c r="Z61" s="99" t="e">
        <f ca="true">+IF(AND(ISNUMBER(OFFSET('Sanitation Data'!$D$12,0,10*ROW('Sanitation Data'!D55))),'Data Summary'!CO61="Yes"),OFFSET('Sanitation Data'!$D$12,0,10*ROW('Sanitation Data'!D55)),NA())</f>
        <v>#N/A</v>
      </c>
      <c r="AA61" s="99" t="e">
        <f ca="true">+IF(AND(ISNUMBER(OFFSET('Sanitation Data'!$E$4,0,10*ROW('Sanitation Data'!E55))),'Data Summary'!CP61="Yes"),100-OFFSET('Sanitation Data'!$E$4,0,10*ROW('Sanitation Data'!E55)),NA())</f>
        <v>#N/A</v>
      </c>
      <c r="AB61" s="99" t="e">
        <f ca="true">+IF(AND(ISNUMBER(OFFSET('Sanitation Data'!$E$6,0,10*ROW('Sanitation Data'!E55))),'Data Summary'!CQ61="Yes"),OFFSET('Sanitation Data'!$E$6,0,10*ROW('Sanitation Data'!E55)),NA())</f>
        <v>#N/A</v>
      </c>
      <c r="AC61" s="99" t="e">
        <f ca="true">+IF(AND(ISNUMBER(OFFSET('Sanitation Data'!$E$10,0,10*ROW('Sanitation Data'!E55))),'Data Summary'!CR61="Yes"),OFFSET('Sanitation Data'!$E$10,0,10*ROW('Sanitation Data'!E55)),NA())</f>
        <v>#N/A</v>
      </c>
      <c r="AD61" s="99" t="e">
        <f ca="true">+IF(AND(ISNUMBER(OFFSET('Sanitation Data'!$E$11,0,10*ROW('Sanitation Data'!E55))),'Data Summary'!CS61="Yes"),OFFSET('Sanitation Data'!$E$11,0,10*ROW('Sanitation Data'!E55)),NA())</f>
        <v>#N/A</v>
      </c>
      <c r="AE61" s="99" t="e">
        <f ca="true">+IF(AND(ISNUMBER(OFFSET('Sanitation Data'!$E$12,0,10*ROW('Sanitation Data'!E55))),'Data Summary'!CT61="Yes"),OFFSET('Sanitation Data'!$E$12,0,10*ROW('Sanitation Data'!E55)),NA())</f>
        <v>#N/A</v>
      </c>
      <c r="AF61" s="99" t="e">
        <f ca="true">+IF(AND(ISNUMBER(OFFSET('Sanitation Data'!$F$4,0,10*ROW('Sanitation Data'!F55))),'Data Summary'!CU61="Yes"),100-OFFSET('Sanitation Data'!$F$4,0,10*ROW('Sanitation Data'!F55)),NA())</f>
        <v>#N/A</v>
      </c>
      <c r="AG61" s="99" t="e">
        <f ca="true">+IF(AND(ISNUMBER(OFFSET('Sanitation Data'!$F$6,0,10*ROW('Sanitation Data'!F55))),'Data Summary'!CV61="Yes"),OFFSET('Sanitation Data'!$F$6,0,10*ROW('Sanitation Data'!F55)),NA())</f>
        <v>#N/A</v>
      </c>
      <c r="AH61" s="99" t="e">
        <f ca="true">+IF(AND(ISNUMBER(OFFSET('Sanitation Data'!$F$10,0,10*ROW('Sanitation Data'!F55))),'Data Summary'!CW61="Yes"),OFFSET('Sanitation Data'!$F$10,0,10*ROW('Sanitation Data'!F55)),NA())</f>
        <v>#N/A</v>
      </c>
      <c r="AI61" s="99" t="e">
        <f ca="true">+IF(AND(ISNUMBER(OFFSET('Sanitation Data'!$F$11,0,10*ROW('Sanitation Data'!F55))),'Data Summary'!CX61="Yes"),OFFSET('Sanitation Data'!$F$11,0,10*ROW('Sanitation Data'!F55)),NA())</f>
        <v>#N/A</v>
      </c>
      <c r="AJ61" s="99" t="e">
        <f ca="true">+IF(AND(ISNUMBER(OFFSET('Sanitation Data'!$F$12,0,10*ROW('Sanitation Data'!F55))),'Data Summary'!CY61="Yes"),OFFSET('Sanitation Data'!$F$12,0,10*ROW('Sanitation Data'!F55)),NA())</f>
        <v>#N/A</v>
      </c>
      <c r="AK61" s="99" t="e">
        <f ca="true">+IF(AND(ISNUMBER(OFFSET('Sanitation Data'!$G$4,0,10*ROW('Sanitation Data'!G55))),'Data Summary'!CZ61="Yes"),100-OFFSET('Sanitation Data'!$G$4,0,10*ROW('Sanitation Data'!G55)),NA())</f>
        <v>#N/A</v>
      </c>
      <c r="AL61" s="99" t="e">
        <f ca="true">+IF(AND(ISNUMBER(OFFSET('Sanitation Data'!$G$6,0,10*ROW('Sanitation Data'!G55))),'Data Summary'!DA61="Yes"),OFFSET('Sanitation Data'!$G$6,0,10*ROW('Sanitation Data'!G55)),NA())</f>
        <v>#N/A</v>
      </c>
      <c r="AM61" s="99" t="e">
        <f ca="true">+IF(AND(ISNUMBER(OFFSET('Sanitation Data'!$G$10,0,10*ROW('Sanitation Data'!G55))),'Data Summary'!DB61="Yes"),OFFSET('Sanitation Data'!$G$10,0,10*ROW('Sanitation Data'!G55)),NA())</f>
        <v>#N/A</v>
      </c>
      <c r="AN61" s="99" t="e">
        <f ca="true">+IF(AND(ISNUMBER(OFFSET('Sanitation Data'!$G$11,0,10*ROW('Sanitation Data'!G55))),'Data Summary'!DC61="Yes"),OFFSET('Sanitation Data'!$G$11,0,10*ROW('Sanitation Data'!G55)),NA())</f>
        <v>#N/A</v>
      </c>
      <c r="AO61" s="99" t="e">
        <f ca="true">+IF(AND(ISNUMBER(OFFSET('Sanitation Data'!$G$12,0,10*ROW('Sanitation Data'!G55))),'Data Summary'!DD61="Yes"),OFFSET('Sanitation Data'!$G$12,0,10*ROW('Sanitation Data'!G55)),NA())</f>
        <v>#N/A</v>
      </c>
      <c r="AP61" s="99" t="e">
        <f ca="true">+IF(AND(ISNUMBER(OFFSET('Sanitation Data'!$H$4,0,10*ROW('Sanitation Data'!H55))),'Data Summary'!DE61="Yes"),100-OFFSET('Sanitation Data'!$H$4,0,10*ROW('Sanitation Data'!H55)),NA())</f>
        <v>#N/A</v>
      </c>
      <c r="AQ61" s="99" t="e">
        <f ca="true">+IF(AND(ISNUMBER(OFFSET('Sanitation Data'!$H$6,0,10*ROW('Sanitation Data'!H55))),'Data Summary'!DF61="Yes"),OFFSET('Sanitation Data'!$H$6,0,10*ROW('Sanitation Data'!H55)),NA())</f>
        <v>#N/A</v>
      </c>
      <c r="AR61" s="99" t="e">
        <f ca="true">+IF(AND(ISNUMBER(OFFSET('Sanitation Data'!$H$10,0,10*ROW('Sanitation Data'!H55))),'Data Summary'!DG61="Yes"),OFFSET('Sanitation Data'!$H$10,0,10*ROW('Sanitation Data'!H55)),NA())</f>
        <v>#N/A</v>
      </c>
      <c r="AS61" s="99" t="e">
        <f ca="true">+IF(AND(ISNUMBER(OFFSET('Sanitation Data'!$H$11,0,10*ROW('Sanitation Data'!H55))),'Data Summary'!DH61="Yes"),OFFSET('Sanitation Data'!$H$11,0,10*ROW('Sanitation Data'!H55)),NA())</f>
        <v>#N/A</v>
      </c>
      <c r="AT61" s="99" t="e">
        <f ca="true">+IF(AND(ISNUMBER(OFFSET('Sanitation Data'!$H$12,0,10*ROW('Sanitation Data'!H55))),'Data Summary'!DI61="Yes"),OFFSET('Sanitation Data'!$H$12,0,10*ROW('Sanitation Data'!H55)),NA())</f>
        <v>#N/A</v>
      </c>
      <c r="AU61" s="99" t="e">
        <f ca="true">+IF(AND(ISNUMBER(OFFSET('Sanitation Data'!$I$4,0,10*ROW('Sanitation Data'!I55))),'Data Summary'!DJ61="Yes"),100-OFFSET('Sanitation Data'!$I$4,0,10*ROW('Sanitation Data'!I55)),NA())</f>
        <v>#N/A</v>
      </c>
      <c r="AV61" s="99" t="e">
        <f ca="true">+IF(AND(ISNUMBER(OFFSET('Sanitation Data'!$I$6,0,10*ROW('Sanitation Data'!I55))),'Data Summary'!DK61="Yes"),OFFSET('Sanitation Data'!$I$6,0,10*ROW('Sanitation Data'!I55)),NA())</f>
        <v>#N/A</v>
      </c>
      <c r="AW61" s="99" t="e">
        <f ca="true">+IF(AND(ISNUMBER(OFFSET('Sanitation Data'!$I$10,0,10*ROW('Sanitation Data'!I55))),'Data Summary'!DL61="Yes"),OFFSET('Sanitation Data'!$I$10,0,10*ROW('Sanitation Data'!I55)),NA())</f>
        <v>#N/A</v>
      </c>
      <c r="AX61" s="99" t="e">
        <f ca="true">+IF(AND(ISNUMBER(OFFSET('Sanitation Data'!$I$11,0,10*ROW('Sanitation Data'!I55))),'Data Summary'!DM61="Yes"),OFFSET('Sanitation Data'!$I$11,0,10*ROW('Sanitation Data'!I55)),NA())</f>
        <v>#N/A</v>
      </c>
      <c r="AY61" s="99" t="e">
        <f ca="true">+IF(AND(ISNUMBER(OFFSET('Sanitation Data'!$I$12,0,10*ROW('Sanitation Data'!I55))),'Data Summary'!DN61="Yes"),OFFSET('Sanitation Data'!$I$12,0,10*ROW('Sanitation Data'!I55)),NA())</f>
        <v>#N/A</v>
      </c>
      <c r="AZ61" s="100" t="e">
        <f ca="true">+IF(AND(ISNUMBER(OFFSET('Hygiene Data'!$D$5,0,10*ROW('Hygiene Data'!D55))),'Data Summary'!DO61="Yes"),OFFSET('Hygiene Data'!$D$5,0,10*ROW('Hygiene Data'!D55)),NA())</f>
        <v>#N/A</v>
      </c>
      <c r="BA61" s="100" t="e">
        <f ca="true">+IF(AND(ISNUMBER(OFFSET('Hygiene Data'!$D$7,0,10*ROW('Hygiene Data'!D55))),'Data Summary'!DP61="Yes"),OFFSET('Hygiene Data'!$D$7,0,10*ROW('Hygiene Data'!D55)),NA())</f>
        <v>#N/A</v>
      </c>
      <c r="BB61" s="100" t="e">
        <f ca="true">+IF(AND(ISNUMBER(OFFSET('Hygiene Data'!$D$9,0,10*ROW('Hygiene Data'!D55))),'Data Summary'!DQ61="Yes"),OFFSET('Hygiene Data'!$D$9,0,10*ROW('Hygiene Data'!D55)),NA())</f>
        <v>#N/A</v>
      </c>
      <c r="BC61" s="100" t="e">
        <f ca="true">+IF(AND(ISNUMBER(OFFSET('Hygiene Data'!$E$5,0,10*ROW('Hygiene Data'!E55))),'Data Summary'!DR61="Yes"),OFFSET('Hygiene Data'!$E$5,0,10*ROW('Hygiene Data'!E55)),NA())</f>
        <v>#N/A</v>
      </c>
      <c r="BD61" s="100" t="e">
        <f ca="true">+IF(AND(ISNUMBER(OFFSET('Hygiene Data'!$E$7,0,10*ROW('Hygiene Data'!E55))),'Data Summary'!DS61="Yes"),OFFSET('Hygiene Data'!$E$7,0,10*ROW('Hygiene Data'!E55)),NA())</f>
        <v>#N/A</v>
      </c>
      <c r="BE61" s="100" t="e">
        <f ca="true">+IF(AND(ISNUMBER(OFFSET('Hygiene Data'!$E$9,0,10*ROW('Hygiene Data'!E55))),'Data Summary'!DT61="Yes"),OFFSET('Hygiene Data'!$E$9,0,10*ROW('Hygiene Data'!E55)),NA())</f>
        <v>#N/A</v>
      </c>
      <c r="BF61" s="100" t="e">
        <f ca="true">+IF(AND(ISNUMBER(OFFSET('Hygiene Data'!$F$5,0,10*ROW('Hygiene Data'!F55))),'Data Summary'!DU61="Yes"),OFFSET('Hygiene Data'!$F$5,0,10*ROW('Hygiene Data'!F55)),NA())</f>
        <v>#N/A</v>
      </c>
      <c r="BG61" s="100" t="e">
        <f ca="true">+IF(AND(ISNUMBER(OFFSET('Hygiene Data'!$F$7,0,10*ROW('Hygiene Data'!F55))),'Data Summary'!DV61="Yes"),OFFSET('Hygiene Data'!$F$7,0,10*ROW('Hygiene Data'!F55)),NA())</f>
        <v>#N/A</v>
      </c>
      <c r="BH61" s="100" t="e">
        <f ca="true">+IF(AND(ISNUMBER(OFFSET('Hygiene Data'!$F$9,0,10*ROW('Hygiene Data'!F55))),'Data Summary'!DW61="Yes"),OFFSET('Hygiene Data'!$F$9,0,10*ROW('Hygiene Data'!F55)),NA())</f>
        <v>#N/A</v>
      </c>
      <c r="BI61" s="100" t="e">
        <f ca="true">+IF(AND(ISNUMBER(OFFSET('Hygiene Data'!$G$5,0,10*ROW('Hygiene Data'!G55))),'Data Summary'!DX61="Yes"),OFFSET('Hygiene Data'!$G$5,0,10*ROW('Hygiene Data'!G55)),NA())</f>
        <v>#N/A</v>
      </c>
      <c r="BJ61" s="100" t="e">
        <f ca="true">+IF(AND(ISNUMBER(OFFSET('Hygiene Data'!$G$7,0,10*ROW('Hygiene Data'!G55))),'Data Summary'!DY61="Yes"),OFFSET('Hygiene Data'!$G$7,0,10*ROW('Hygiene Data'!G55)),NA())</f>
        <v>#N/A</v>
      </c>
      <c r="BK61" s="100" t="e">
        <f ca="true">+IF(AND(ISNUMBER(OFFSET('Hygiene Data'!$G$9,0,10*ROW('Hygiene Data'!G55))),'Data Summary'!DZ61="Yes"),OFFSET('Hygiene Data'!$G$9,0,10*ROW('Hygiene Data'!G55)),NA())</f>
        <v>#N/A</v>
      </c>
      <c r="BL61" s="100" t="e">
        <f ca="true">+IF(AND(ISNUMBER(OFFSET('Hygiene Data'!$H$5,0,10*ROW('Hygiene Data'!H55))),'Data Summary'!EA61="Yes"),OFFSET('Hygiene Data'!$H$5,0,10*ROW('Hygiene Data'!H55)),NA())</f>
        <v>#N/A</v>
      </c>
      <c r="BM61" s="100" t="e">
        <f ca="true">+IF(AND(ISNUMBER(OFFSET('Hygiene Data'!$H$7,0,10*ROW('Hygiene Data'!H55))),'Data Summary'!EB61="Yes"),OFFSET('Hygiene Data'!$H$7,0,10*ROW('Hygiene Data'!H55)),NA())</f>
        <v>#N/A</v>
      </c>
      <c r="BN61" s="100" t="e">
        <f ca="true">+IF(AND(ISNUMBER(OFFSET('Hygiene Data'!$H$9,0,10*ROW('Hygiene Data'!H55))),'Data Summary'!EC61="Yes"),OFFSET('Hygiene Data'!$H$9,0,10*ROW('Hygiene Data'!H55)),NA())</f>
        <v>#N/A</v>
      </c>
      <c r="BO61" s="100" t="e">
        <f ca="true">+IF(AND(ISNUMBER(OFFSET('Hygiene Data'!$I$5,0,10*ROW('Hygiene Data'!I55))),'Data Summary'!ED61="Yes"),OFFSET('Hygiene Data'!$I$5,0,10*ROW('Hygiene Data'!I55)),NA())</f>
        <v>#N/A</v>
      </c>
      <c r="BP61" s="100" t="e">
        <f ca="true">+IF(AND(ISNUMBER(OFFSET('Hygiene Data'!$I$7,0,10*ROW('Hygiene Data'!I55))),'Data Summary'!EE61="Yes"),OFFSET('Hygiene Data'!$I$7,0,10*ROW('Hygiene Data'!I55)),NA())</f>
        <v>#N/A</v>
      </c>
      <c r="BQ61" s="100" t="e">
        <f ca="true">+IF(AND(ISNUMBER(OFFSET('Hygiene Data'!$I$9,0,10*ROW('Hygiene Data'!I55))),'Data Summary'!EF61="Yes"),OFFSET('Hygiene Data'!$I$9,0,10*ROW('Hygiene Data'!I55)),NA())</f>
        <v>#N/A</v>
      </c>
    </row>
    <row xmlns:x14ac="http://schemas.microsoft.com/office/spreadsheetml/2009/9/ac" r="62" x14ac:dyDescent="0.2">
      <c r="A62" s="332" t="e">
        <f ca="true">+RIGHT('Data Summary'!A62,LEN('Data Summary'!A62)-9)</f>
        <v>#VALUE!</v>
      </c>
      <c r="B62" s="38" t="str">
        <f ca="true">+IF(ISTEXT('Data Summary'!B62),'Data Summary'!B62,"")</f>
        <v/>
      </c>
      <c r="C62" s="331" t="e">
        <f ca="true">+VALUE('Data Summary'!C62)</f>
        <v>#VALUE!</v>
      </c>
      <c r="D62" s="98" t="e">
        <f ca="true">+IF(AND(ISNUMBER(OFFSET('Water Data'!$D$4,0,10*ROW('Water Data'!D56))),'Data Summary'!BS62="Yes"),100-OFFSET('Water Data'!$D$4,0,10*ROW('Water Data'!D56)),NA())</f>
        <v>#N/A</v>
      </c>
      <c r="E62" s="98" t="e">
        <f ca="true">+IF(AND(ISNUMBER(OFFSET('Water Data'!$D$6,0,10*ROW('Water Data'!D56))),'Data Summary'!BT62="Yes"),OFFSET('Water Data'!$D$6,0,10*ROW('Water Data'!D56)),NA())</f>
        <v>#N/A</v>
      </c>
      <c r="F62" s="98" t="e">
        <f ca="true">+IF(AND(ISNUMBER(OFFSET('Water Data'!$D$9,0,10*ROW('Water Data'!D56))),'Data Summary'!BU62="Yes"),OFFSET('Water Data'!$D$9,0,10*ROW('Water Data'!D56)),NA())</f>
        <v>#N/A</v>
      </c>
      <c r="G62" s="98" t="e">
        <f ca="true">+IF(AND(ISNUMBER(OFFSET('Water Data'!$E$4,0,10*ROW('Water Data'!E56))),'Data Summary'!BV62="Yes"),100-OFFSET('Water Data'!$E$4,0,10*ROW('Water Data'!E56)),NA())</f>
        <v>#N/A</v>
      </c>
      <c r="H62" s="98" t="e">
        <f ca="true">+IF(AND(ISNUMBER(OFFSET('Water Data'!$E$6,0,10*ROW('Water Data'!E56))),'Data Summary'!BW62="Yes"),OFFSET('Water Data'!$E$6,0,10*ROW('Water Data'!E56)),NA())</f>
        <v>#N/A</v>
      </c>
      <c r="I62" s="98" t="e">
        <f ca="true">+IF(AND(ISNUMBER(OFFSET('Water Data'!$E$9,0,10*ROW('Water Data'!E56))),'Data Summary'!BX62="Yes"),OFFSET('Water Data'!$E$9,0,10*ROW('Water Data'!E56)),NA())</f>
        <v>#N/A</v>
      </c>
      <c r="J62" s="98" t="e">
        <f ca="true">+IF(AND(ISNUMBER(OFFSET('Water Data'!$F$4,0,10*ROW('Water Data'!F56))),'Data Summary'!BY62="Yes"),100-OFFSET('Water Data'!$F$4,0,10*ROW('Water Data'!F56)),NA())</f>
        <v>#N/A</v>
      </c>
      <c r="K62" s="98" t="e">
        <f ca="true">+IF(AND(ISNUMBER(OFFSET('Water Data'!$F$6,0,10*ROW('Water Data'!F56))),'Data Summary'!BZ62="Yes"),OFFSET('Water Data'!$F$6,0,10*ROW('Water Data'!F56)),NA())</f>
        <v>#N/A</v>
      </c>
      <c r="L62" s="98" t="e">
        <f ca="true">+IF(AND(ISNUMBER(OFFSET('Water Data'!$F$9,0,10*ROW('Water Data'!F56))),'Data Summary'!CA62="Yes"),OFFSET('Water Data'!$F$9,0,10*ROW('Water Data'!F56)),NA())</f>
        <v>#N/A</v>
      </c>
      <c r="M62" s="98" t="e">
        <f ca="true">+IF(AND(ISNUMBER(OFFSET('Water Data'!$G$4,0,10*ROW('Water Data'!G56))),'Data Summary'!CB62="Yes"),100-OFFSET('Water Data'!$G$4,0,10*ROW('Water Data'!G56)),NA())</f>
        <v>#N/A</v>
      </c>
      <c r="N62" s="98" t="e">
        <f ca="true">+IF(AND(ISNUMBER(OFFSET('Water Data'!$G$6,0,10*ROW('Water Data'!G56))),'Data Summary'!CC62="Yes"),OFFSET('Water Data'!$G$6,0,10*ROW('Water Data'!G56)),NA())</f>
        <v>#N/A</v>
      </c>
      <c r="O62" s="98" t="e">
        <f ca="true">+IF(AND(ISNUMBER(OFFSET('Water Data'!$G$9,0,10*ROW('Water Data'!G56))),'Data Summary'!CD62="Yes"),OFFSET('Water Data'!$G$9,0,10*ROW('Water Data'!G56)),NA())</f>
        <v>#N/A</v>
      </c>
      <c r="P62" s="98" t="e">
        <f ca="true">+IF(AND(ISNUMBER(OFFSET('Water Data'!$H$4,0,10*ROW('Water Data'!H56))),'Data Summary'!CE62="Yes"),100-OFFSET('Water Data'!$H$4,0,10*ROW('Water Data'!H56)),NA())</f>
        <v>#N/A</v>
      </c>
      <c r="Q62" s="98" t="e">
        <f ca="true">+IF(AND(ISNUMBER(OFFSET('Water Data'!$H$6,0,10*ROW('Water Data'!H56))),'Data Summary'!CF62="Yes"),OFFSET('Water Data'!$H$6,0,10*ROW('Water Data'!H56)),NA())</f>
        <v>#N/A</v>
      </c>
      <c r="R62" s="98" t="e">
        <f ca="true">+IF(AND(ISNUMBER(OFFSET('Water Data'!$H$9,0,10*ROW('Water Data'!H56))),'Data Summary'!CG62="Yes"),OFFSET('Water Data'!$H$9,0,10*ROW('Water Data'!H56)),NA())</f>
        <v>#N/A</v>
      </c>
      <c r="S62" s="98" t="e">
        <f ca="true">+IF(AND(ISNUMBER(OFFSET('Water Data'!$I$4,0,10*ROW('Water Data'!I56))),'Data Summary'!CH62="Yes"),100-OFFSET('Water Data'!$I$4,0,10*ROW('Water Data'!I56)),NA())</f>
        <v>#N/A</v>
      </c>
      <c r="T62" s="98" t="e">
        <f ca="true">+IF(AND(ISNUMBER(OFFSET('Water Data'!$I$6,0,10*ROW('Water Data'!I56))),'Data Summary'!CI62="Yes"),OFFSET('Water Data'!$I$6,0,10*ROW('Water Data'!I56)),NA())</f>
        <v>#N/A</v>
      </c>
      <c r="U62" s="98" t="e">
        <f ca="true">+IF(AND(ISNUMBER(OFFSET('Water Data'!$I$9,0,10*ROW('Water Data'!I56))),'Data Summary'!CJ62="Yes"),OFFSET('Water Data'!$I$9,0,10*ROW('Water Data'!I56)),NA())</f>
        <v>#N/A</v>
      </c>
      <c r="V62" s="99" t="e">
        <f ca="true">+IF(AND(ISNUMBER(OFFSET('Sanitation Data'!$D$4,0,10*ROW('Sanitation Data'!D56))),'Data Summary'!CK62="Yes"),100-OFFSET('Sanitation Data'!$D$4,0,10*ROW('Sanitation Data'!D56)),NA())</f>
        <v>#N/A</v>
      </c>
      <c r="W62" s="99" t="e">
        <f ca="true">+IF(AND(ISNUMBER(OFFSET('Sanitation Data'!$D$6,0,10*ROW('Sanitation Data'!D56))),'Data Summary'!CL62="Yes"),OFFSET('Sanitation Data'!$D$6,0,10*ROW('Sanitation Data'!D56)),NA())</f>
        <v>#N/A</v>
      </c>
      <c r="X62" s="99" t="e">
        <f ca="true">+IF(AND(ISNUMBER(OFFSET('Sanitation Data'!$D$10,0,10*ROW('Sanitation Data'!D56))),'Data Summary'!CM62="Yes"),OFFSET('Sanitation Data'!$D$10,0,10*ROW('Sanitation Data'!D56)),NA())</f>
        <v>#N/A</v>
      </c>
      <c r="Y62" s="99" t="e">
        <f ca="true">+IF(AND(ISNUMBER(OFFSET('Sanitation Data'!$D$11,0,10*ROW('Sanitation Data'!D56))),'Data Summary'!CN62="Yes"),OFFSET('Sanitation Data'!$D$11,0,10*ROW('Sanitation Data'!D56)),NA())</f>
        <v>#N/A</v>
      </c>
      <c r="Z62" s="99" t="e">
        <f ca="true">+IF(AND(ISNUMBER(OFFSET('Sanitation Data'!$D$12,0,10*ROW('Sanitation Data'!D56))),'Data Summary'!CO62="Yes"),OFFSET('Sanitation Data'!$D$12,0,10*ROW('Sanitation Data'!D56)),NA())</f>
        <v>#N/A</v>
      </c>
      <c r="AA62" s="99" t="e">
        <f ca="true">+IF(AND(ISNUMBER(OFFSET('Sanitation Data'!$E$4,0,10*ROW('Sanitation Data'!E56))),'Data Summary'!CP62="Yes"),100-OFFSET('Sanitation Data'!$E$4,0,10*ROW('Sanitation Data'!E56)),NA())</f>
        <v>#N/A</v>
      </c>
      <c r="AB62" s="99" t="e">
        <f ca="true">+IF(AND(ISNUMBER(OFFSET('Sanitation Data'!$E$6,0,10*ROW('Sanitation Data'!E56))),'Data Summary'!CQ62="Yes"),OFFSET('Sanitation Data'!$E$6,0,10*ROW('Sanitation Data'!E56)),NA())</f>
        <v>#N/A</v>
      </c>
      <c r="AC62" s="99" t="e">
        <f ca="true">+IF(AND(ISNUMBER(OFFSET('Sanitation Data'!$E$10,0,10*ROW('Sanitation Data'!E56))),'Data Summary'!CR62="Yes"),OFFSET('Sanitation Data'!$E$10,0,10*ROW('Sanitation Data'!E56)),NA())</f>
        <v>#N/A</v>
      </c>
      <c r="AD62" s="99" t="e">
        <f ca="true">+IF(AND(ISNUMBER(OFFSET('Sanitation Data'!$E$11,0,10*ROW('Sanitation Data'!E56))),'Data Summary'!CS62="Yes"),OFFSET('Sanitation Data'!$E$11,0,10*ROW('Sanitation Data'!E56)),NA())</f>
        <v>#N/A</v>
      </c>
      <c r="AE62" s="99" t="e">
        <f ca="true">+IF(AND(ISNUMBER(OFFSET('Sanitation Data'!$E$12,0,10*ROW('Sanitation Data'!E56))),'Data Summary'!CT62="Yes"),OFFSET('Sanitation Data'!$E$12,0,10*ROW('Sanitation Data'!E56)),NA())</f>
        <v>#N/A</v>
      </c>
      <c r="AF62" s="99" t="e">
        <f ca="true">+IF(AND(ISNUMBER(OFFSET('Sanitation Data'!$F$4,0,10*ROW('Sanitation Data'!F56))),'Data Summary'!CU62="Yes"),100-OFFSET('Sanitation Data'!$F$4,0,10*ROW('Sanitation Data'!F56)),NA())</f>
        <v>#N/A</v>
      </c>
      <c r="AG62" s="99" t="e">
        <f ca="true">+IF(AND(ISNUMBER(OFFSET('Sanitation Data'!$F$6,0,10*ROW('Sanitation Data'!F56))),'Data Summary'!CV62="Yes"),OFFSET('Sanitation Data'!$F$6,0,10*ROW('Sanitation Data'!F56)),NA())</f>
        <v>#N/A</v>
      </c>
      <c r="AH62" s="99" t="e">
        <f ca="true">+IF(AND(ISNUMBER(OFFSET('Sanitation Data'!$F$10,0,10*ROW('Sanitation Data'!F56))),'Data Summary'!CW62="Yes"),OFFSET('Sanitation Data'!$F$10,0,10*ROW('Sanitation Data'!F56)),NA())</f>
        <v>#N/A</v>
      </c>
      <c r="AI62" s="99" t="e">
        <f ca="true">+IF(AND(ISNUMBER(OFFSET('Sanitation Data'!$F$11,0,10*ROW('Sanitation Data'!F56))),'Data Summary'!CX62="Yes"),OFFSET('Sanitation Data'!$F$11,0,10*ROW('Sanitation Data'!F56)),NA())</f>
        <v>#N/A</v>
      </c>
      <c r="AJ62" s="99" t="e">
        <f ca="true">+IF(AND(ISNUMBER(OFFSET('Sanitation Data'!$F$12,0,10*ROW('Sanitation Data'!F56))),'Data Summary'!CY62="Yes"),OFFSET('Sanitation Data'!$F$12,0,10*ROW('Sanitation Data'!F56)),NA())</f>
        <v>#N/A</v>
      </c>
      <c r="AK62" s="99" t="e">
        <f ca="true">+IF(AND(ISNUMBER(OFFSET('Sanitation Data'!$G$4,0,10*ROW('Sanitation Data'!G56))),'Data Summary'!CZ62="Yes"),100-OFFSET('Sanitation Data'!$G$4,0,10*ROW('Sanitation Data'!G56)),NA())</f>
        <v>#N/A</v>
      </c>
      <c r="AL62" s="99" t="e">
        <f ca="true">+IF(AND(ISNUMBER(OFFSET('Sanitation Data'!$G$6,0,10*ROW('Sanitation Data'!G56))),'Data Summary'!DA62="Yes"),OFFSET('Sanitation Data'!$G$6,0,10*ROW('Sanitation Data'!G56)),NA())</f>
        <v>#N/A</v>
      </c>
      <c r="AM62" s="99" t="e">
        <f ca="true">+IF(AND(ISNUMBER(OFFSET('Sanitation Data'!$G$10,0,10*ROW('Sanitation Data'!G56))),'Data Summary'!DB62="Yes"),OFFSET('Sanitation Data'!$G$10,0,10*ROW('Sanitation Data'!G56)),NA())</f>
        <v>#N/A</v>
      </c>
      <c r="AN62" s="99" t="e">
        <f ca="true">+IF(AND(ISNUMBER(OFFSET('Sanitation Data'!$G$11,0,10*ROW('Sanitation Data'!G56))),'Data Summary'!DC62="Yes"),OFFSET('Sanitation Data'!$G$11,0,10*ROW('Sanitation Data'!G56)),NA())</f>
        <v>#N/A</v>
      </c>
      <c r="AO62" s="99" t="e">
        <f ca="true">+IF(AND(ISNUMBER(OFFSET('Sanitation Data'!$G$12,0,10*ROW('Sanitation Data'!G56))),'Data Summary'!DD62="Yes"),OFFSET('Sanitation Data'!$G$12,0,10*ROW('Sanitation Data'!G56)),NA())</f>
        <v>#N/A</v>
      </c>
      <c r="AP62" s="99" t="e">
        <f ca="true">+IF(AND(ISNUMBER(OFFSET('Sanitation Data'!$H$4,0,10*ROW('Sanitation Data'!H56))),'Data Summary'!DE62="Yes"),100-OFFSET('Sanitation Data'!$H$4,0,10*ROW('Sanitation Data'!H56)),NA())</f>
        <v>#N/A</v>
      </c>
      <c r="AQ62" s="99" t="e">
        <f ca="true">+IF(AND(ISNUMBER(OFFSET('Sanitation Data'!$H$6,0,10*ROW('Sanitation Data'!H56))),'Data Summary'!DF62="Yes"),OFFSET('Sanitation Data'!$H$6,0,10*ROW('Sanitation Data'!H56)),NA())</f>
        <v>#N/A</v>
      </c>
      <c r="AR62" s="99" t="e">
        <f ca="true">+IF(AND(ISNUMBER(OFFSET('Sanitation Data'!$H$10,0,10*ROW('Sanitation Data'!H56))),'Data Summary'!DG62="Yes"),OFFSET('Sanitation Data'!$H$10,0,10*ROW('Sanitation Data'!H56)),NA())</f>
        <v>#N/A</v>
      </c>
      <c r="AS62" s="99" t="e">
        <f ca="true">+IF(AND(ISNUMBER(OFFSET('Sanitation Data'!$H$11,0,10*ROW('Sanitation Data'!H56))),'Data Summary'!DH62="Yes"),OFFSET('Sanitation Data'!$H$11,0,10*ROW('Sanitation Data'!H56)),NA())</f>
        <v>#N/A</v>
      </c>
      <c r="AT62" s="99" t="e">
        <f ca="true">+IF(AND(ISNUMBER(OFFSET('Sanitation Data'!$H$12,0,10*ROW('Sanitation Data'!H56))),'Data Summary'!DI62="Yes"),OFFSET('Sanitation Data'!$H$12,0,10*ROW('Sanitation Data'!H56)),NA())</f>
        <v>#N/A</v>
      </c>
      <c r="AU62" s="99" t="e">
        <f ca="true">+IF(AND(ISNUMBER(OFFSET('Sanitation Data'!$I$4,0,10*ROW('Sanitation Data'!I56))),'Data Summary'!DJ62="Yes"),100-OFFSET('Sanitation Data'!$I$4,0,10*ROW('Sanitation Data'!I56)),NA())</f>
        <v>#N/A</v>
      </c>
      <c r="AV62" s="99" t="e">
        <f ca="true">+IF(AND(ISNUMBER(OFFSET('Sanitation Data'!$I$6,0,10*ROW('Sanitation Data'!I56))),'Data Summary'!DK62="Yes"),OFFSET('Sanitation Data'!$I$6,0,10*ROW('Sanitation Data'!I56)),NA())</f>
        <v>#N/A</v>
      </c>
      <c r="AW62" s="99" t="e">
        <f ca="true">+IF(AND(ISNUMBER(OFFSET('Sanitation Data'!$I$10,0,10*ROW('Sanitation Data'!I56))),'Data Summary'!DL62="Yes"),OFFSET('Sanitation Data'!$I$10,0,10*ROW('Sanitation Data'!I56)),NA())</f>
        <v>#N/A</v>
      </c>
      <c r="AX62" s="99" t="e">
        <f ca="true">+IF(AND(ISNUMBER(OFFSET('Sanitation Data'!$I$11,0,10*ROW('Sanitation Data'!I56))),'Data Summary'!DM62="Yes"),OFFSET('Sanitation Data'!$I$11,0,10*ROW('Sanitation Data'!I56)),NA())</f>
        <v>#N/A</v>
      </c>
      <c r="AY62" s="99" t="e">
        <f ca="true">+IF(AND(ISNUMBER(OFFSET('Sanitation Data'!$I$12,0,10*ROW('Sanitation Data'!I56))),'Data Summary'!DN62="Yes"),OFFSET('Sanitation Data'!$I$12,0,10*ROW('Sanitation Data'!I56)),NA())</f>
        <v>#N/A</v>
      </c>
      <c r="AZ62" s="100" t="e">
        <f ca="true">+IF(AND(ISNUMBER(OFFSET('Hygiene Data'!$D$5,0,10*ROW('Hygiene Data'!D56))),'Data Summary'!DO62="Yes"),OFFSET('Hygiene Data'!$D$5,0,10*ROW('Hygiene Data'!D56)),NA())</f>
        <v>#N/A</v>
      </c>
      <c r="BA62" s="100" t="e">
        <f ca="true">+IF(AND(ISNUMBER(OFFSET('Hygiene Data'!$D$7,0,10*ROW('Hygiene Data'!D56))),'Data Summary'!DP62="Yes"),OFFSET('Hygiene Data'!$D$7,0,10*ROW('Hygiene Data'!D56)),NA())</f>
        <v>#N/A</v>
      </c>
      <c r="BB62" s="100" t="e">
        <f ca="true">+IF(AND(ISNUMBER(OFFSET('Hygiene Data'!$D$9,0,10*ROW('Hygiene Data'!D56))),'Data Summary'!DQ62="Yes"),OFFSET('Hygiene Data'!$D$9,0,10*ROW('Hygiene Data'!D56)),NA())</f>
        <v>#N/A</v>
      </c>
      <c r="BC62" s="100" t="e">
        <f ca="true">+IF(AND(ISNUMBER(OFFSET('Hygiene Data'!$E$5,0,10*ROW('Hygiene Data'!E56))),'Data Summary'!DR62="Yes"),OFFSET('Hygiene Data'!$E$5,0,10*ROW('Hygiene Data'!E56)),NA())</f>
        <v>#N/A</v>
      </c>
      <c r="BD62" s="100" t="e">
        <f ca="true">+IF(AND(ISNUMBER(OFFSET('Hygiene Data'!$E$7,0,10*ROW('Hygiene Data'!E56))),'Data Summary'!DS62="Yes"),OFFSET('Hygiene Data'!$E$7,0,10*ROW('Hygiene Data'!E56)),NA())</f>
        <v>#N/A</v>
      </c>
      <c r="BE62" s="100" t="e">
        <f ca="true">+IF(AND(ISNUMBER(OFFSET('Hygiene Data'!$E$9,0,10*ROW('Hygiene Data'!E56))),'Data Summary'!DT62="Yes"),OFFSET('Hygiene Data'!$E$9,0,10*ROW('Hygiene Data'!E56)),NA())</f>
        <v>#N/A</v>
      </c>
      <c r="BF62" s="100" t="e">
        <f ca="true">+IF(AND(ISNUMBER(OFFSET('Hygiene Data'!$F$5,0,10*ROW('Hygiene Data'!F56))),'Data Summary'!DU62="Yes"),OFFSET('Hygiene Data'!$F$5,0,10*ROW('Hygiene Data'!F56)),NA())</f>
        <v>#N/A</v>
      </c>
      <c r="BG62" s="100" t="e">
        <f ca="true">+IF(AND(ISNUMBER(OFFSET('Hygiene Data'!$F$7,0,10*ROW('Hygiene Data'!F56))),'Data Summary'!DV62="Yes"),OFFSET('Hygiene Data'!$F$7,0,10*ROW('Hygiene Data'!F56)),NA())</f>
        <v>#N/A</v>
      </c>
      <c r="BH62" s="100" t="e">
        <f ca="true">+IF(AND(ISNUMBER(OFFSET('Hygiene Data'!$F$9,0,10*ROW('Hygiene Data'!F56))),'Data Summary'!DW62="Yes"),OFFSET('Hygiene Data'!$F$9,0,10*ROW('Hygiene Data'!F56)),NA())</f>
        <v>#N/A</v>
      </c>
      <c r="BI62" s="100" t="e">
        <f ca="true">+IF(AND(ISNUMBER(OFFSET('Hygiene Data'!$G$5,0,10*ROW('Hygiene Data'!G56))),'Data Summary'!DX62="Yes"),OFFSET('Hygiene Data'!$G$5,0,10*ROW('Hygiene Data'!G56)),NA())</f>
        <v>#N/A</v>
      </c>
      <c r="BJ62" s="100" t="e">
        <f ca="true">+IF(AND(ISNUMBER(OFFSET('Hygiene Data'!$G$7,0,10*ROW('Hygiene Data'!G56))),'Data Summary'!DY62="Yes"),OFFSET('Hygiene Data'!$G$7,0,10*ROW('Hygiene Data'!G56)),NA())</f>
        <v>#N/A</v>
      </c>
      <c r="BK62" s="100" t="e">
        <f ca="true">+IF(AND(ISNUMBER(OFFSET('Hygiene Data'!$G$9,0,10*ROW('Hygiene Data'!G56))),'Data Summary'!DZ62="Yes"),OFFSET('Hygiene Data'!$G$9,0,10*ROW('Hygiene Data'!G56)),NA())</f>
        <v>#N/A</v>
      </c>
      <c r="BL62" s="100" t="e">
        <f ca="true">+IF(AND(ISNUMBER(OFFSET('Hygiene Data'!$H$5,0,10*ROW('Hygiene Data'!H56))),'Data Summary'!EA62="Yes"),OFFSET('Hygiene Data'!$H$5,0,10*ROW('Hygiene Data'!H56)),NA())</f>
        <v>#N/A</v>
      </c>
      <c r="BM62" s="100" t="e">
        <f ca="true">+IF(AND(ISNUMBER(OFFSET('Hygiene Data'!$H$7,0,10*ROW('Hygiene Data'!H56))),'Data Summary'!EB62="Yes"),OFFSET('Hygiene Data'!$H$7,0,10*ROW('Hygiene Data'!H56)),NA())</f>
        <v>#N/A</v>
      </c>
      <c r="BN62" s="100" t="e">
        <f ca="true">+IF(AND(ISNUMBER(OFFSET('Hygiene Data'!$H$9,0,10*ROW('Hygiene Data'!H56))),'Data Summary'!EC62="Yes"),OFFSET('Hygiene Data'!$H$9,0,10*ROW('Hygiene Data'!H56)),NA())</f>
        <v>#N/A</v>
      </c>
      <c r="BO62" s="100" t="e">
        <f ca="true">+IF(AND(ISNUMBER(OFFSET('Hygiene Data'!$I$5,0,10*ROW('Hygiene Data'!I56))),'Data Summary'!ED62="Yes"),OFFSET('Hygiene Data'!$I$5,0,10*ROW('Hygiene Data'!I56)),NA())</f>
        <v>#N/A</v>
      </c>
      <c r="BP62" s="100" t="e">
        <f ca="true">+IF(AND(ISNUMBER(OFFSET('Hygiene Data'!$I$7,0,10*ROW('Hygiene Data'!I56))),'Data Summary'!EE62="Yes"),OFFSET('Hygiene Data'!$I$7,0,10*ROW('Hygiene Data'!I56)),NA())</f>
        <v>#N/A</v>
      </c>
      <c r="BQ62" s="100" t="e">
        <f ca="true">+IF(AND(ISNUMBER(OFFSET('Hygiene Data'!$I$9,0,10*ROW('Hygiene Data'!I56))),'Data Summary'!EF62="Yes"),OFFSET('Hygiene Data'!$I$9,0,10*ROW('Hygiene Data'!I56)),NA())</f>
        <v>#N/A</v>
      </c>
    </row>
    <row xmlns:x14ac="http://schemas.microsoft.com/office/spreadsheetml/2009/9/ac" r="63" x14ac:dyDescent="0.2">
      <c r="A63" s="332" t="e">
        <f ca="true">+RIGHT('Data Summary'!A63,LEN('Data Summary'!A63)-9)</f>
        <v>#VALUE!</v>
      </c>
      <c r="B63" s="38" t="str">
        <f ca="true">+IF(ISTEXT('Data Summary'!B63),'Data Summary'!B63,"")</f>
        <v/>
      </c>
      <c r="C63" s="331" t="e">
        <f ca="true">+VALUE('Data Summary'!C63)</f>
        <v>#VALUE!</v>
      </c>
      <c r="D63" s="98" t="e">
        <f ca="true">+IF(AND(ISNUMBER(OFFSET('Water Data'!$D$4,0,10*ROW('Water Data'!D57))),'Data Summary'!BS63="Yes"),100-OFFSET('Water Data'!$D$4,0,10*ROW('Water Data'!D57)),NA())</f>
        <v>#N/A</v>
      </c>
      <c r="E63" s="98" t="e">
        <f ca="true">+IF(AND(ISNUMBER(OFFSET('Water Data'!$D$6,0,10*ROW('Water Data'!D57))),'Data Summary'!BT63="Yes"),OFFSET('Water Data'!$D$6,0,10*ROW('Water Data'!D57)),NA())</f>
        <v>#N/A</v>
      </c>
      <c r="F63" s="98" t="e">
        <f ca="true">+IF(AND(ISNUMBER(OFFSET('Water Data'!$D$9,0,10*ROW('Water Data'!D57))),'Data Summary'!BU63="Yes"),OFFSET('Water Data'!$D$9,0,10*ROW('Water Data'!D57)),NA())</f>
        <v>#N/A</v>
      </c>
      <c r="G63" s="98" t="e">
        <f ca="true">+IF(AND(ISNUMBER(OFFSET('Water Data'!$E$4,0,10*ROW('Water Data'!E57))),'Data Summary'!BV63="Yes"),100-OFFSET('Water Data'!$E$4,0,10*ROW('Water Data'!E57)),NA())</f>
        <v>#N/A</v>
      </c>
      <c r="H63" s="98" t="e">
        <f ca="true">+IF(AND(ISNUMBER(OFFSET('Water Data'!$E$6,0,10*ROW('Water Data'!E57))),'Data Summary'!BW63="Yes"),OFFSET('Water Data'!$E$6,0,10*ROW('Water Data'!E57)),NA())</f>
        <v>#N/A</v>
      </c>
      <c r="I63" s="98" t="e">
        <f ca="true">+IF(AND(ISNUMBER(OFFSET('Water Data'!$E$9,0,10*ROW('Water Data'!E57))),'Data Summary'!BX63="Yes"),OFFSET('Water Data'!$E$9,0,10*ROW('Water Data'!E57)),NA())</f>
        <v>#N/A</v>
      </c>
      <c r="J63" s="98" t="e">
        <f ca="true">+IF(AND(ISNUMBER(OFFSET('Water Data'!$F$4,0,10*ROW('Water Data'!F57))),'Data Summary'!BY63="Yes"),100-OFFSET('Water Data'!$F$4,0,10*ROW('Water Data'!F57)),NA())</f>
        <v>#N/A</v>
      </c>
      <c r="K63" s="98" t="e">
        <f ca="true">+IF(AND(ISNUMBER(OFFSET('Water Data'!$F$6,0,10*ROW('Water Data'!F57))),'Data Summary'!BZ63="Yes"),OFFSET('Water Data'!$F$6,0,10*ROW('Water Data'!F57)),NA())</f>
        <v>#N/A</v>
      </c>
      <c r="L63" s="98" t="e">
        <f ca="true">+IF(AND(ISNUMBER(OFFSET('Water Data'!$F$9,0,10*ROW('Water Data'!F57))),'Data Summary'!CA63="Yes"),OFFSET('Water Data'!$F$9,0,10*ROW('Water Data'!F57)),NA())</f>
        <v>#N/A</v>
      </c>
      <c r="M63" s="98" t="e">
        <f ca="true">+IF(AND(ISNUMBER(OFFSET('Water Data'!$G$4,0,10*ROW('Water Data'!G57))),'Data Summary'!CB63="Yes"),100-OFFSET('Water Data'!$G$4,0,10*ROW('Water Data'!G57)),NA())</f>
        <v>#N/A</v>
      </c>
      <c r="N63" s="98" t="e">
        <f ca="true">+IF(AND(ISNUMBER(OFFSET('Water Data'!$G$6,0,10*ROW('Water Data'!G57))),'Data Summary'!CC63="Yes"),OFFSET('Water Data'!$G$6,0,10*ROW('Water Data'!G57)),NA())</f>
        <v>#N/A</v>
      </c>
      <c r="O63" s="98" t="e">
        <f ca="true">+IF(AND(ISNUMBER(OFFSET('Water Data'!$G$9,0,10*ROW('Water Data'!G57))),'Data Summary'!CD63="Yes"),OFFSET('Water Data'!$G$9,0,10*ROW('Water Data'!G57)),NA())</f>
        <v>#N/A</v>
      </c>
      <c r="P63" s="98" t="e">
        <f ca="true">+IF(AND(ISNUMBER(OFFSET('Water Data'!$H$4,0,10*ROW('Water Data'!H57))),'Data Summary'!CE63="Yes"),100-OFFSET('Water Data'!$H$4,0,10*ROW('Water Data'!H57)),NA())</f>
        <v>#N/A</v>
      </c>
      <c r="Q63" s="98" t="e">
        <f ca="true">+IF(AND(ISNUMBER(OFFSET('Water Data'!$H$6,0,10*ROW('Water Data'!H57))),'Data Summary'!CF63="Yes"),OFFSET('Water Data'!$H$6,0,10*ROW('Water Data'!H57)),NA())</f>
        <v>#N/A</v>
      </c>
      <c r="R63" s="98" t="e">
        <f ca="true">+IF(AND(ISNUMBER(OFFSET('Water Data'!$H$9,0,10*ROW('Water Data'!H57))),'Data Summary'!CG63="Yes"),OFFSET('Water Data'!$H$9,0,10*ROW('Water Data'!H57)),NA())</f>
        <v>#N/A</v>
      </c>
      <c r="S63" s="98" t="e">
        <f ca="true">+IF(AND(ISNUMBER(OFFSET('Water Data'!$I$4,0,10*ROW('Water Data'!I57))),'Data Summary'!CH63="Yes"),100-OFFSET('Water Data'!$I$4,0,10*ROW('Water Data'!I57)),NA())</f>
        <v>#N/A</v>
      </c>
      <c r="T63" s="98" t="e">
        <f ca="true">+IF(AND(ISNUMBER(OFFSET('Water Data'!$I$6,0,10*ROW('Water Data'!I57))),'Data Summary'!CI63="Yes"),OFFSET('Water Data'!$I$6,0,10*ROW('Water Data'!I57)),NA())</f>
        <v>#N/A</v>
      </c>
      <c r="U63" s="98" t="e">
        <f ca="true">+IF(AND(ISNUMBER(OFFSET('Water Data'!$I$9,0,10*ROW('Water Data'!I57))),'Data Summary'!CJ63="Yes"),OFFSET('Water Data'!$I$9,0,10*ROW('Water Data'!I57)),NA())</f>
        <v>#N/A</v>
      </c>
      <c r="V63" s="99" t="e">
        <f ca="true">+IF(AND(ISNUMBER(OFFSET('Sanitation Data'!$D$4,0,10*ROW('Sanitation Data'!D57))),'Data Summary'!CK63="Yes"),100-OFFSET('Sanitation Data'!$D$4,0,10*ROW('Sanitation Data'!D57)),NA())</f>
        <v>#N/A</v>
      </c>
      <c r="W63" s="99" t="e">
        <f ca="true">+IF(AND(ISNUMBER(OFFSET('Sanitation Data'!$D$6,0,10*ROW('Sanitation Data'!D57))),'Data Summary'!CL63="Yes"),OFFSET('Sanitation Data'!$D$6,0,10*ROW('Sanitation Data'!D57)),NA())</f>
        <v>#N/A</v>
      </c>
      <c r="X63" s="99" t="e">
        <f ca="true">+IF(AND(ISNUMBER(OFFSET('Sanitation Data'!$D$10,0,10*ROW('Sanitation Data'!D57))),'Data Summary'!CM63="Yes"),OFFSET('Sanitation Data'!$D$10,0,10*ROW('Sanitation Data'!D57)),NA())</f>
        <v>#N/A</v>
      </c>
      <c r="Y63" s="99" t="e">
        <f ca="true">+IF(AND(ISNUMBER(OFFSET('Sanitation Data'!$D$11,0,10*ROW('Sanitation Data'!D57))),'Data Summary'!CN63="Yes"),OFFSET('Sanitation Data'!$D$11,0,10*ROW('Sanitation Data'!D57)),NA())</f>
        <v>#N/A</v>
      </c>
      <c r="Z63" s="99" t="e">
        <f ca="true">+IF(AND(ISNUMBER(OFFSET('Sanitation Data'!$D$12,0,10*ROW('Sanitation Data'!D57))),'Data Summary'!CO63="Yes"),OFFSET('Sanitation Data'!$D$12,0,10*ROW('Sanitation Data'!D57)),NA())</f>
        <v>#N/A</v>
      </c>
      <c r="AA63" s="99" t="e">
        <f ca="true">+IF(AND(ISNUMBER(OFFSET('Sanitation Data'!$E$4,0,10*ROW('Sanitation Data'!E57))),'Data Summary'!CP63="Yes"),100-OFFSET('Sanitation Data'!$E$4,0,10*ROW('Sanitation Data'!E57)),NA())</f>
        <v>#N/A</v>
      </c>
      <c r="AB63" s="99" t="e">
        <f ca="true">+IF(AND(ISNUMBER(OFFSET('Sanitation Data'!$E$6,0,10*ROW('Sanitation Data'!E57))),'Data Summary'!CQ63="Yes"),OFFSET('Sanitation Data'!$E$6,0,10*ROW('Sanitation Data'!E57)),NA())</f>
        <v>#N/A</v>
      </c>
      <c r="AC63" s="99" t="e">
        <f ca="true">+IF(AND(ISNUMBER(OFFSET('Sanitation Data'!$E$10,0,10*ROW('Sanitation Data'!E57))),'Data Summary'!CR63="Yes"),OFFSET('Sanitation Data'!$E$10,0,10*ROW('Sanitation Data'!E57)),NA())</f>
        <v>#N/A</v>
      </c>
      <c r="AD63" s="99" t="e">
        <f ca="true">+IF(AND(ISNUMBER(OFFSET('Sanitation Data'!$E$11,0,10*ROW('Sanitation Data'!E57))),'Data Summary'!CS63="Yes"),OFFSET('Sanitation Data'!$E$11,0,10*ROW('Sanitation Data'!E57)),NA())</f>
        <v>#N/A</v>
      </c>
      <c r="AE63" s="99" t="e">
        <f ca="true">+IF(AND(ISNUMBER(OFFSET('Sanitation Data'!$E$12,0,10*ROW('Sanitation Data'!E57))),'Data Summary'!CT63="Yes"),OFFSET('Sanitation Data'!$E$12,0,10*ROW('Sanitation Data'!E57)),NA())</f>
        <v>#N/A</v>
      </c>
      <c r="AF63" s="99" t="e">
        <f ca="true">+IF(AND(ISNUMBER(OFFSET('Sanitation Data'!$F$4,0,10*ROW('Sanitation Data'!F57))),'Data Summary'!CU63="Yes"),100-OFFSET('Sanitation Data'!$F$4,0,10*ROW('Sanitation Data'!F57)),NA())</f>
        <v>#N/A</v>
      </c>
      <c r="AG63" s="99" t="e">
        <f ca="true">+IF(AND(ISNUMBER(OFFSET('Sanitation Data'!$F$6,0,10*ROW('Sanitation Data'!F57))),'Data Summary'!CV63="Yes"),OFFSET('Sanitation Data'!$F$6,0,10*ROW('Sanitation Data'!F57)),NA())</f>
        <v>#N/A</v>
      </c>
      <c r="AH63" s="99" t="e">
        <f ca="true">+IF(AND(ISNUMBER(OFFSET('Sanitation Data'!$F$10,0,10*ROW('Sanitation Data'!F57))),'Data Summary'!CW63="Yes"),OFFSET('Sanitation Data'!$F$10,0,10*ROW('Sanitation Data'!F57)),NA())</f>
        <v>#N/A</v>
      </c>
      <c r="AI63" s="99" t="e">
        <f ca="true">+IF(AND(ISNUMBER(OFFSET('Sanitation Data'!$F$11,0,10*ROW('Sanitation Data'!F57))),'Data Summary'!CX63="Yes"),OFFSET('Sanitation Data'!$F$11,0,10*ROW('Sanitation Data'!F57)),NA())</f>
        <v>#N/A</v>
      </c>
      <c r="AJ63" s="99" t="e">
        <f ca="true">+IF(AND(ISNUMBER(OFFSET('Sanitation Data'!$F$12,0,10*ROW('Sanitation Data'!F57))),'Data Summary'!CY63="Yes"),OFFSET('Sanitation Data'!$F$12,0,10*ROW('Sanitation Data'!F57)),NA())</f>
        <v>#N/A</v>
      </c>
      <c r="AK63" s="99" t="e">
        <f ca="true">+IF(AND(ISNUMBER(OFFSET('Sanitation Data'!$G$4,0,10*ROW('Sanitation Data'!G57))),'Data Summary'!CZ63="Yes"),100-OFFSET('Sanitation Data'!$G$4,0,10*ROW('Sanitation Data'!G57)),NA())</f>
        <v>#N/A</v>
      </c>
      <c r="AL63" s="99" t="e">
        <f ca="true">+IF(AND(ISNUMBER(OFFSET('Sanitation Data'!$G$6,0,10*ROW('Sanitation Data'!G57))),'Data Summary'!DA63="Yes"),OFFSET('Sanitation Data'!$G$6,0,10*ROW('Sanitation Data'!G57)),NA())</f>
        <v>#N/A</v>
      </c>
      <c r="AM63" s="99" t="e">
        <f ca="true">+IF(AND(ISNUMBER(OFFSET('Sanitation Data'!$G$10,0,10*ROW('Sanitation Data'!G57))),'Data Summary'!DB63="Yes"),OFFSET('Sanitation Data'!$G$10,0,10*ROW('Sanitation Data'!G57)),NA())</f>
        <v>#N/A</v>
      </c>
      <c r="AN63" s="99" t="e">
        <f ca="true">+IF(AND(ISNUMBER(OFFSET('Sanitation Data'!$G$11,0,10*ROW('Sanitation Data'!G57))),'Data Summary'!DC63="Yes"),OFFSET('Sanitation Data'!$G$11,0,10*ROW('Sanitation Data'!G57)),NA())</f>
        <v>#N/A</v>
      </c>
      <c r="AO63" s="99" t="e">
        <f ca="true">+IF(AND(ISNUMBER(OFFSET('Sanitation Data'!$G$12,0,10*ROW('Sanitation Data'!G57))),'Data Summary'!DD63="Yes"),OFFSET('Sanitation Data'!$G$12,0,10*ROW('Sanitation Data'!G57)),NA())</f>
        <v>#N/A</v>
      </c>
      <c r="AP63" s="99" t="e">
        <f ca="true">+IF(AND(ISNUMBER(OFFSET('Sanitation Data'!$H$4,0,10*ROW('Sanitation Data'!H57))),'Data Summary'!DE63="Yes"),100-OFFSET('Sanitation Data'!$H$4,0,10*ROW('Sanitation Data'!H57)),NA())</f>
        <v>#N/A</v>
      </c>
      <c r="AQ63" s="99" t="e">
        <f ca="true">+IF(AND(ISNUMBER(OFFSET('Sanitation Data'!$H$6,0,10*ROW('Sanitation Data'!H57))),'Data Summary'!DF63="Yes"),OFFSET('Sanitation Data'!$H$6,0,10*ROW('Sanitation Data'!H57)),NA())</f>
        <v>#N/A</v>
      </c>
      <c r="AR63" s="99" t="e">
        <f ca="true">+IF(AND(ISNUMBER(OFFSET('Sanitation Data'!$H$10,0,10*ROW('Sanitation Data'!H57))),'Data Summary'!DG63="Yes"),OFFSET('Sanitation Data'!$H$10,0,10*ROW('Sanitation Data'!H57)),NA())</f>
        <v>#N/A</v>
      </c>
      <c r="AS63" s="99" t="e">
        <f ca="true">+IF(AND(ISNUMBER(OFFSET('Sanitation Data'!$H$11,0,10*ROW('Sanitation Data'!H57))),'Data Summary'!DH63="Yes"),OFFSET('Sanitation Data'!$H$11,0,10*ROW('Sanitation Data'!H57)),NA())</f>
        <v>#N/A</v>
      </c>
      <c r="AT63" s="99" t="e">
        <f ca="true">+IF(AND(ISNUMBER(OFFSET('Sanitation Data'!$H$12,0,10*ROW('Sanitation Data'!H57))),'Data Summary'!DI63="Yes"),OFFSET('Sanitation Data'!$H$12,0,10*ROW('Sanitation Data'!H57)),NA())</f>
        <v>#N/A</v>
      </c>
      <c r="AU63" s="99" t="e">
        <f ca="true">+IF(AND(ISNUMBER(OFFSET('Sanitation Data'!$I$4,0,10*ROW('Sanitation Data'!I57))),'Data Summary'!DJ63="Yes"),100-OFFSET('Sanitation Data'!$I$4,0,10*ROW('Sanitation Data'!I57)),NA())</f>
        <v>#N/A</v>
      </c>
      <c r="AV63" s="99" t="e">
        <f ca="true">+IF(AND(ISNUMBER(OFFSET('Sanitation Data'!$I$6,0,10*ROW('Sanitation Data'!I57))),'Data Summary'!DK63="Yes"),OFFSET('Sanitation Data'!$I$6,0,10*ROW('Sanitation Data'!I57)),NA())</f>
        <v>#N/A</v>
      </c>
      <c r="AW63" s="99" t="e">
        <f ca="true">+IF(AND(ISNUMBER(OFFSET('Sanitation Data'!$I$10,0,10*ROW('Sanitation Data'!I57))),'Data Summary'!DL63="Yes"),OFFSET('Sanitation Data'!$I$10,0,10*ROW('Sanitation Data'!I57)),NA())</f>
        <v>#N/A</v>
      </c>
      <c r="AX63" s="99" t="e">
        <f ca="true">+IF(AND(ISNUMBER(OFFSET('Sanitation Data'!$I$11,0,10*ROW('Sanitation Data'!I57))),'Data Summary'!DM63="Yes"),OFFSET('Sanitation Data'!$I$11,0,10*ROW('Sanitation Data'!I57)),NA())</f>
        <v>#N/A</v>
      </c>
      <c r="AY63" s="99" t="e">
        <f ca="true">+IF(AND(ISNUMBER(OFFSET('Sanitation Data'!$I$12,0,10*ROW('Sanitation Data'!I57))),'Data Summary'!DN63="Yes"),OFFSET('Sanitation Data'!$I$12,0,10*ROW('Sanitation Data'!I57)),NA())</f>
        <v>#N/A</v>
      </c>
      <c r="AZ63" s="100" t="e">
        <f ca="true">+IF(AND(ISNUMBER(OFFSET('Hygiene Data'!$D$5,0,10*ROW('Hygiene Data'!D57))),'Data Summary'!DO63="Yes"),OFFSET('Hygiene Data'!$D$5,0,10*ROW('Hygiene Data'!D57)),NA())</f>
        <v>#N/A</v>
      </c>
      <c r="BA63" s="100" t="e">
        <f ca="true">+IF(AND(ISNUMBER(OFFSET('Hygiene Data'!$D$7,0,10*ROW('Hygiene Data'!D57))),'Data Summary'!DP63="Yes"),OFFSET('Hygiene Data'!$D$7,0,10*ROW('Hygiene Data'!D57)),NA())</f>
        <v>#N/A</v>
      </c>
      <c r="BB63" s="100" t="e">
        <f ca="true">+IF(AND(ISNUMBER(OFFSET('Hygiene Data'!$D$9,0,10*ROW('Hygiene Data'!D57))),'Data Summary'!DQ63="Yes"),OFFSET('Hygiene Data'!$D$9,0,10*ROW('Hygiene Data'!D57)),NA())</f>
        <v>#N/A</v>
      </c>
      <c r="BC63" s="100" t="e">
        <f ca="true">+IF(AND(ISNUMBER(OFFSET('Hygiene Data'!$E$5,0,10*ROW('Hygiene Data'!E57))),'Data Summary'!DR63="Yes"),OFFSET('Hygiene Data'!$E$5,0,10*ROW('Hygiene Data'!E57)),NA())</f>
        <v>#N/A</v>
      </c>
      <c r="BD63" s="100" t="e">
        <f ca="true">+IF(AND(ISNUMBER(OFFSET('Hygiene Data'!$E$7,0,10*ROW('Hygiene Data'!E57))),'Data Summary'!DS63="Yes"),OFFSET('Hygiene Data'!$E$7,0,10*ROW('Hygiene Data'!E57)),NA())</f>
        <v>#N/A</v>
      </c>
      <c r="BE63" s="100" t="e">
        <f ca="true">+IF(AND(ISNUMBER(OFFSET('Hygiene Data'!$E$9,0,10*ROW('Hygiene Data'!E57))),'Data Summary'!DT63="Yes"),OFFSET('Hygiene Data'!$E$9,0,10*ROW('Hygiene Data'!E57)),NA())</f>
        <v>#N/A</v>
      </c>
      <c r="BF63" s="100" t="e">
        <f ca="true">+IF(AND(ISNUMBER(OFFSET('Hygiene Data'!$F$5,0,10*ROW('Hygiene Data'!F57))),'Data Summary'!DU63="Yes"),OFFSET('Hygiene Data'!$F$5,0,10*ROW('Hygiene Data'!F57)),NA())</f>
        <v>#N/A</v>
      </c>
      <c r="BG63" s="100" t="e">
        <f ca="true">+IF(AND(ISNUMBER(OFFSET('Hygiene Data'!$F$7,0,10*ROW('Hygiene Data'!F57))),'Data Summary'!DV63="Yes"),OFFSET('Hygiene Data'!$F$7,0,10*ROW('Hygiene Data'!F57)),NA())</f>
        <v>#N/A</v>
      </c>
      <c r="BH63" s="100" t="e">
        <f ca="true">+IF(AND(ISNUMBER(OFFSET('Hygiene Data'!$F$9,0,10*ROW('Hygiene Data'!F57))),'Data Summary'!DW63="Yes"),OFFSET('Hygiene Data'!$F$9,0,10*ROW('Hygiene Data'!F57)),NA())</f>
        <v>#N/A</v>
      </c>
      <c r="BI63" s="100" t="e">
        <f ca="true">+IF(AND(ISNUMBER(OFFSET('Hygiene Data'!$G$5,0,10*ROW('Hygiene Data'!G57))),'Data Summary'!DX63="Yes"),OFFSET('Hygiene Data'!$G$5,0,10*ROW('Hygiene Data'!G57)),NA())</f>
        <v>#N/A</v>
      </c>
      <c r="BJ63" s="100" t="e">
        <f ca="true">+IF(AND(ISNUMBER(OFFSET('Hygiene Data'!$G$7,0,10*ROW('Hygiene Data'!G57))),'Data Summary'!DY63="Yes"),OFFSET('Hygiene Data'!$G$7,0,10*ROW('Hygiene Data'!G57)),NA())</f>
        <v>#N/A</v>
      </c>
      <c r="BK63" s="100" t="e">
        <f ca="true">+IF(AND(ISNUMBER(OFFSET('Hygiene Data'!$G$9,0,10*ROW('Hygiene Data'!G57))),'Data Summary'!DZ63="Yes"),OFFSET('Hygiene Data'!$G$9,0,10*ROW('Hygiene Data'!G57)),NA())</f>
        <v>#N/A</v>
      </c>
      <c r="BL63" s="100" t="e">
        <f ca="true">+IF(AND(ISNUMBER(OFFSET('Hygiene Data'!$H$5,0,10*ROW('Hygiene Data'!H57))),'Data Summary'!EA63="Yes"),OFFSET('Hygiene Data'!$H$5,0,10*ROW('Hygiene Data'!H57)),NA())</f>
        <v>#N/A</v>
      </c>
      <c r="BM63" s="100" t="e">
        <f ca="true">+IF(AND(ISNUMBER(OFFSET('Hygiene Data'!$H$7,0,10*ROW('Hygiene Data'!H57))),'Data Summary'!EB63="Yes"),OFFSET('Hygiene Data'!$H$7,0,10*ROW('Hygiene Data'!H57)),NA())</f>
        <v>#N/A</v>
      </c>
      <c r="BN63" s="100" t="e">
        <f ca="true">+IF(AND(ISNUMBER(OFFSET('Hygiene Data'!$H$9,0,10*ROW('Hygiene Data'!H57))),'Data Summary'!EC63="Yes"),OFFSET('Hygiene Data'!$H$9,0,10*ROW('Hygiene Data'!H57)),NA())</f>
        <v>#N/A</v>
      </c>
      <c r="BO63" s="100" t="e">
        <f ca="true">+IF(AND(ISNUMBER(OFFSET('Hygiene Data'!$I$5,0,10*ROW('Hygiene Data'!I57))),'Data Summary'!ED63="Yes"),OFFSET('Hygiene Data'!$I$5,0,10*ROW('Hygiene Data'!I57)),NA())</f>
        <v>#N/A</v>
      </c>
      <c r="BP63" s="100" t="e">
        <f ca="true">+IF(AND(ISNUMBER(OFFSET('Hygiene Data'!$I$7,0,10*ROW('Hygiene Data'!I57))),'Data Summary'!EE63="Yes"),OFFSET('Hygiene Data'!$I$7,0,10*ROW('Hygiene Data'!I57)),NA())</f>
        <v>#N/A</v>
      </c>
      <c r="BQ63" s="100" t="e">
        <f ca="true">+IF(AND(ISNUMBER(OFFSET('Hygiene Data'!$I$9,0,10*ROW('Hygiene Data'!I57))),'Data Summary'!EF63="Yes"),OFFSET('Hygiene Data'!$I$9,0,10*ROW('Hygiene Data'!I57)),NA())</f>
        <v>#N/A</v>
      </c>
    </row>
    <row xmlns:x14ac="http://schemas.microsoft.com/office/spreadsheetml/2009/9/ac" r="64" x14ac:dyDescent="0.2">
      <c r="A64" s="332" t="e">
        <f ca="true">+RIGHT('Data Summary'!A64,LEN('Data Summary'!A64)-9)</f>
        <v>#VALUE!</v>
      </c>
      <c r="B64" s="38" t="str">
        <f ca="true">+IF(ISTEXT('Data Summary'!B64),'Data Summary'!B64,"")</f>
        <v/>
      </c>
      <c r="C64" s="331" t="e">
        <f ca="true">+VALUE('Data Summary'!C64)</f>
        <v>#VALUE!</v>
      </c>
      <c r="D64" s="98" t="e">
        <f ca="true">+IF(AND(ISNUMBER(OFFSET('Water Data'!$D$4,0,10*ROW('Water Data'!D58))),'Data Summary'!BS64="Yes"),100-OFFSET('Water Data'!$D$4,0,10*ROW('Water Data'!D58)),NA())</f>
        <v>#N/A</v>
      </c>
      <c r="E64" s="98" t="e">
        <f ca="true">+IF(AND(ISNUMBER(OFFSET('Water Data'!$D$6,0,10*ROW('Water Data'!D58))),'Data Summary'!BT64="Yes"),OFFSET('Water Data'!$D$6,0,10*ROW('Water Data'!D58)),NA())</f>
        <v>#N/A</v>
      </c>
      <c r="F64" s="98" t="e">
        <f ca="true">+IF(AND(ISNUMBER(OFFSET('Water Data'!$D$9,0,10*ROW('Water Data'!D58))),'Data Summary'!BU64="Yes"),OFFSET('Water Data'!$D$9,0,10*ROW('Water Data'!D58)),NA())</f>
        <v>#N/A</v>
      </c>
      <c r="G64" s="98" t="e">
        <f ca="true">+IF(AND(ISNUMBER(OFFSET('Water Data'!$E$4,0,10*ROW('Water Data'!E58))),'Data Summary'!BV64="Yes"),100-OFFSET('Water Data'!$E$4,0,10*ROW('Water Data'!E58)),NA())</f>
        <v>#N/A</v>
      </c>
      <c r="H64" s="98" t="e">
        <f ca="true">+IF(AND(ISNUMBER(OFFSET('Water Data'!$E$6,0,10*ROW('Water Data'!E58))),'Data Summary'!BW64="Yes"),OFFSET('Water Data'!$E$6,0,10*ROW('Water Data'!E58)),NA())</f>
        <v>#N/A</v>
      </c>
      <c r="I64" s="98" t="e">
        <f ca="true">+IF(AND(ISNUMBER(OFFSET('Water Data'!$E$9,0,10*ROW('Water Data'!E58))),'Data Summary'!BX64="Yes"),OFFSET('Water Data'!$E$9,0,10*ROW('Water Data'!E58)),NA())</f>
        <v>#N/A</v>
      </c>
      <c r="J64" s="98" t="e">
        <f ca="true">+IF(AND(ISNUMBER(OFFSET('Water Data'!$F$4,0,10*ROW('Water Data'!F58))),'Data Summary'!BY64="Yes"),100-OFFSET('Water Data'!$F$4,0,10*ROW('Water Data'!F58)),NA())</f>
        <v>#N/A</v>
      </c>
      <c r="K64" s="98" t="e">
        <f ca="true">+IF(AND(ISNUMBER(OFFSET('Water Data'!$F$6,0,10*ROW('Water Data'!F58))),'Data Summary'!BZ64="Yes"),OFFSET('Water Data'!$F$6,0,10*ROW('Water Data'!F58)),NA())</f>
        <v>#N/A</v>
      </c>
      <c r="L64" s="98" t="e">
        <f ca="true">+IF(AND(ISNUMBER(OFFSET('Water Data'!$F$9,0,10*ROW('Water Data'!F58))),'Data Summary'!CA64="Yes"),OFFSET('Water Data'!$F$9,0,10*ROW('Water Data'!F58)),NA())</f>
        <v>#N/A</v>
      </c>
      <c r="M64" s="98" t="e">
        <f ca="true">+IF(AND(ISNUMBER(OFFSET('Water Data'!$G$4,0,10*ROW('Water Data'!G58))),'Data Summary'!CB64="Yes"),100-OFFSET('Water Data'!$G$4,0,10*ROW('Water Data'!G58)),NA())</f>
        <v>#N/A</v>
      </c>
      <c r="N64" s="98" t="e">
        <f ca="true">+IF(AND(ISNUMBER(OFFSET('Water Data'!$G$6,0,10*ROW('Water Data'!G58))),'Data Summary'!CC64="Yes"),OFFSET('Water Data'!$G$6,0,10*ROW('Water Data'!G58)),NA())</f>
        <v>#N/A</v>
      </c>
      <c r="O64" s="98" t="e">
        <f ca="true">+IF(AND(ISNUMBER(OFFSET('Water Data'!$G$9,0,10*ROW('Water Data'!G58))),'Data Summary'!CD64="Yes"),OFFSET('Water Data'!$G$9,0,10*ROW('Water Data'!G58)),NA())</f>
        <v>#N/A</v>
      </c>
      <c r="P64" s="98" t="e">
        <f ca="true">+IF(AND(ISNUMBER(OFFSET('Water Data'!$H$4,0,10*ROW('Water Data'!H58))),'Data Summary'!CE64="Yes"),100-OFFSET('Water Data'!$H$4,0,10*ROW('Water Data'!H58)),NA())</f>
        <v>#N/A</v>
      </c>
      <c r="Q64" s="98" t="e">
        <f ca="true">+IF(AND(ISNUMBER(OFFSET('Water Data'!$H$6,0,10*ROW('Water Data'!H58))),'Data Summary'!CF64="Yes"),OFFSET('Water Data'!$H$6,0,10*ROW('Water Data'!H58)),NA())</f>
        <v>#N/A</v>
      </c>
      <c r="R64" s="98" t="e">
        <f ca="true">+IF(AND(ISNUMBER(OFFSET('Water Data'!$H$9,0,10*ROW('Water Data'!H58))),'Data Summary'!CG64="Yes"),OFFSET('Water Data'!$H$9,0,10*ROW('Water Data'!H58)),NA())</f>
        <v>#N/A</v>
      </c>
      <c r="S64" s="98" t="e">
        <f ca="true">+IF(AND(ISNUMBER(OFFSET('Water Data'!$I$4,0,10*ROW('Water Data'!I58))),'Data Summary'!CH64="Yes"),100-OFFSET('Water Data'!$I$4,0,10*ROW('Water Data'!I58)),NA())</f>
        <v>#N/A</v>
      </c>
      <c r="T64" s="98" t="e">
        <f ca="true">+IF(AND(ISNUMBER(OFFSET('Water Data'!$I$6,0,10*ROW('Water Data'!I58))),'Data Summary'!CI64="Yes"),OFFSET('Water Data'!$I$6,0,10*ROW('Water Data'!I58)),NA())</f>
        <v>#N/A</v>
      </c>
      <c r="U64" s="98" t="e">
        <f ca="true">+IF(AND(ISNUMBER(OFFSET('Water Data'!$I$9,0,10*ROW('Water Data'!I58))),'Data Summary'!CJ64="Yes"),OFFSET('Water Data'!$I$9,0,10*ROW('Water Data'!I58)),NA())</f>
        <v>#N/A</v>
      </c>
      <c r="V64" s="99" t="e">
        <f ca="true">+IF(AND(ISNUMBER(OFFSET('Sanitation Data'!$D$4,0,10*ROW('Sanitation Data'!D58))),'Data Summary'!CK64="Yes"),100-OFFSET('Sanitation Data'!$D$4,0,10*ROW('Sanitation Data'!D58)),NA())</f>
        <v>#N/A</v>
      </c>
      <c r="W64" s="99" t="e">
        <f ca="true">+IF(AND(ISNUMBER(OFFSET('Sanitation Data'!$D$6,0,10*ROW('Sanitation Data'!D58))),'Data Summary'!CL64="Yes"),OFFSET('Sanitation Data'!$D$6,0,10*ROW('Sanitation Data'!D58)),NA())</f>
        <v>#N/A</v>
      </c>
      <c r="X64" s="99" t="e">
        <f ca="true">+IF(AND(ISNUMBER(OFFSET('Sanitation Data'!$D$10,0,10*ROW('Sanitation Data'!D58))),'Data Summary'!CM64="Yes"),OFFSET('Sanitation Data'!$D$10,0,10*ROW('Sanitation Data'!D58)),NA())</f>
        <v>#N/A</v>
      </c>
      <c r="Y64" s="99" t="e">
        <f ca="true">+IF(AND(ISNUMBER(OFFSET('Sanitation Data'!$D$11,0,10*ROW('Sanitation Data'!D58))),'Data Summary'!CN64="Yes"),OFFSET('Sanitation Data'!$D$11,0,10*ROW('Sanitation Data'!D58)),NA())</f>
        <v>#N/A</v>
      </c>
      <c r="Z64" s="99" t="e">
        <f ca="true">+IF(AND(ISNUMBER(OFFSET('Sanitation Data'!$D$12,0,10*ROW('Sanitation Data'!D58))),'Data Summary'!CO64="Yes"),OFFSET('Sanitation Data'!$D$12,0,10*ROW('Sanitation Data'!D58)),NA())</f>
        <v>#N/A</v>
      </c>
      <c r="AA64" s="99" t="e">
        <f ca="true">+IF(AND(ISNUMBER(OFFSET('Sanitation Data'!$E$4,0,10*ROW('Sanitation Data'!E58))),'Data Summary'!CP64="Yes"),100-OFFSET('Sanitation Data'!$E$4,0,10*ROW('Sanitation Data'!E58)),NA())</f>
        <v>#N/A</v>
      </c>
      <c r="AB64" s="99" t="e">
        <f ca="true">+IF(AND(ISNUMBER(OFFSET('Sanitation Data'!$E$6,0,10*ROW('Sanitation Data'!E58))),'Data Summary'!CQ64="Yes"),OFFSET('Sanitation Data'!$E$6,0,10*ROW('Sanitation Data'!E58)),NA())</f>
        <v>#N/A</v>
      </c>
      <c r="AC64" s="99" t="e">
        <f ca="true">+IF(AND(ISNUMBER(OFFSET('Sanitation Data'!$E$10,0,10*ROW('Sanitation Data'!E58))),'Data Summary'!CR64="Yes"),OFFSET('Sanitation Data'!$E$10,0,10*ROW('Sanitation Data'!E58)),NA())</f>
        <v>#N/A</v>
      </c>
      <c r="AD64" s="99" t="e">
        <f ca="true">+IF(AND(ISNUMBER(OFFSET('Sanitation Data'!$E$11,0,10*ROW('Sanitation Data'!E58))),'Data Summary'!CS64="Yes"),OFFSET('Sanitation Data'!$E$11,0,10*ROW('Sanitation Data'!E58)),NA())</f>
        <v>#N/A</v>
      </c>
      <c r="AE64" s="99" t="e">
        <f ca="true">+IF(AND(ISNUMBER(OFFSET('Sanitation Data'!$E$12,0,10*ROW('Sanitation Data'!E58))),'Data Summary'!CT64="Yes"),OFFSET('Sanitation Data'!$E$12,0,10*ROW('Sanitation Data'!E58)),NA())</f>
        <v>#N/A</v>
      </c>
      <c r="AF64" s="99" t="e">
        <f ca="true">+IF(AND(ISNUMBER(OFFSET('Sanitation Data'!$F$4,0,10*ROW('Sanitation Data'!F58))),'Data Summary'!CU64="Yes"),100-OFFSET('Sanitation Data'!$F$4,0,10*ROW('Sanitation Data'!F58)),NA())</f>
        <v>#N/A</v>
      </c>
      <c r="AG64" s="99" t="e">
        <f ca="true">+IF(AND(ISNUMBER(OFFSET('Sanitation Data'!$F$6,0,10*ROW('Sanitation Data'!F58))),'Data Summary'!CV64="Yes"),OFFSET('Sanitation Data'!$F$6,0,10*ROW('Sanitation Data'!F58)),NA())</f>
        <v>#N/A</v>
      </c>
      <c r="AH64" s="99" t="e">
        <f ca="true">+IF(AND(ISNUMBER(OFFSET('Sanitation Data'!$F$10,0,10*ROW('Sanitation Data'!F58))),'Data Summary'!CW64="Yes"),OFFSET('Sanitation Data'!$F$10,0,10*ROW('Sanitation Data'!F58)),NA())</f>
        <v>#N/A</v>
      </c>
      <c r="AI64" s="99" t="e">
        <f ca="true">+IF(AND(ISNUMBER(OFFSET('Sanitation Data'!$F$11,0,10*ROW('Sanitation Data'!F58))),'Data Summary'!CX64="Yes"),OFFSET('Sanitation Data'!$F$11,0,10*ROW('Sanitation Data'!F58)),NA())</f>
        <v>#N/A</v>
      </c>
      <c r="AJ64" s="99" t="e">
        <f ca="true">+IF(AND(ISNUMBER(OFFSET('Sanitation Data'!$F$12,0,10*ROW('Sanitation Data'!F58))),'Data Summary'!CY64="Yes"),OFFSET('Sanitation Data'!$F$12,0,10*ROW('Sanitation Data'!F58)),NA())</f>
        <v>#N/A</v>
      </c>
      <c r="AK64" s="99" t="e">
        <f ca="true">+IF(AND(ISNUMBER(OFFSET('Sanitation Data'!$G$4,0,10*ROW('Sanitation Data'!G58))),'Data Summary'!CZ64="Yes"),100-OFFSET('Sanitation Data'!$G$4,0,10*ROW('Sanitation Data'!G58)),NA())</f>
        <v>#N/A</v>
      </c>
      <c r="AL64" s="99" t="e">
        <f ca="true">+IF(AND(ISNUMBER(OFFSET('Sanitation Data'!$G$6,0,10*ROW('Sanitation Data'!G58))),'Data Summary'!DA64="Yes"),OFFSET('Sanitation Data'!$G$6,0,10*ROW('Sanitation Data'!G58)),NA())</f>
        <v>#N/A</v>
      </c>
      <c r="AM64" s="99" t="e">
        <f ca="true">+IF(AND(ISNUMBER(OFFSET('Sanitation Data'!$G$10,0,10*ROW('Sanitation Data'!G58))),'Data Summary'!DB64="Yes"),OFFSET('Sanitation Data'!$G$10,0,10*ROW('Sanitation Data'!G58)),NA())</f>
        <v>#N/A</v>
      </c>
      <c r="AN64" s="99" t="e">
        <f ca="true">+IF(AND(ISNUMBER(OFFSET('Sanitation Data'!$G$11,0,10*ROW('Sanitation Data'!G58))),'Data Summary'!DC64="Yes"),OFFSET('Sanitation Data'!$G$11,0,10*ROW('Sanitation Data'!G58)),NA())</f>
        <v>#N/A</v>
      </c>
      <c r="AO64" s="99" t="e">
        <f ca="true">+IF(AND(ISNUMBER(OFFSET('Sanitation Data'!$G$12,0,10*ROW('Sanitation Data'!G58))),'Data Summary'!DD64="Yes"),OFFSET('Sanitation Data'!$G$12,0,10*ROW('Sanitation Data'!G58)),NA())</f>
        <v>#N/A</v>
      </c>
      <c r="AP64" s="99" t="e">
        <f ca="true">+IF(AND(ISNUMBER(OFFSET('Sanitation Data'!$H$4,0,10*ROW('Sanitation Data'!H58))),'Data Summary'!DE64="Yes"),100-OFFSET('Sanitation Data'!$H$4,0,10*ROW('Sanitation Data'!H58)),NA())</f>
        <v>#N/A</v>
      </c>
      <c r="AQ64" s="99" t="e">
        <f ca="true">+IF(AND(ISNUMBER(OFFSET('Sanitation Data'!$H$6,0,10*ROW('Sanitation Data'!H58))),'Data Summary'!DF64="Yes"),OFFSET('Sanitation Data'!$H$6,0,10*ROW('Sanitation Data'!H58)),NA())</f>
        <v>#N/A</v>
      </c>
      <c r="AR64" s="99" t="e">
        <f ca="true">+IF(AND(ISNUMBER(OFFSET('Sanitation Data'!$H$10,0,10*ROW('Sanitation Data'!H58))),'Data Summary'!DG64="Yes"),OFFSET('Sanitation Data'!$H$10,0,10*ROW('Sanitation Data'!H58)),NA())</f>
        <v>#N/A</v>
      </c>
      <c r="AS64" s="99" t="e">
        <f ca="true">+IF(AND(ISNUMBER(OFFSET('Sanitation Data'!$H$11,0,10*ROW('Sanitation Data'!H58))),'Data Summary'!DH64="Yes"),OFFSET('Sanitation Data'!$H$11,0,10*ROW('Sanitation Data'!H58)),NA())</f>
        <v>#N/A</v>
      </c>
      <c r="AT64" s="99" t="e">
        <f ca="true">+IF(AND(ISNUMBER(OFFSET('Sanitation Data'!$H$12,0,10*ROW('Sanitation Data'!H58))),'Data Summary'!DI64="Yes"),OFFSET('Sanitation Data'!$H$12,0,10*ROW('Sanitation Data'!H58)),NA())</f>
        <v>#N/A</v>
      </c>
      <c r="AU64" s="99" t="e">
        <f ca="true">+IF(AND(ISNUMBER(OFFSET('Sanitation Data'!$I$4,0,10*ROW('Sanitation Data'!I58))),'Data Summary'!DJ64="Yes"),100-OFFSET('Sanitation Data'!$I$4,0,10*ROW('Sanitation Data'!I58)),NA())</f>
        <v>#N/A</v>
      </c>
      <c r="AV64" s="99" t="e">
        <f ca="true">+IF(AND(ISNUMBER(OFFSET('Sanitation Data'!$I$6,0,10*ROW('Sanitation Data'!I58))),'Data Summary'!DK64="Yes"),OFFSET('Sanitation Data'!$I$6,0,10*ROW('Sanitation Data'!I58)),NA())</f>
        <v>#N/A</v>
      </c>
      <c r="AW64" s="99" t="e">
        <f ca="true">+IF(AND(ISNUMBER(OFFSET('Sanitation Data'!$I$10,0,10*ROW('Sanitation Data'!I58))),'Data Summary'!DL64="Yes"),OFFSET('Sanitation Data'!$I$10,0,10*ROW('Sanitation Data'!I58)),NA())</f>
        <v>#N/A</v>
      </c>
      <c r="AX64" s="99" t="e">
        <f ca="true">+IF(AND(ISNUMBER(OFFSET('Sanitation Data'!$I$11,0,10*ROW('Sanitation Data'!I58))),'Data Summary'!DM64="Yes"),OFFSET('Sanitation Data'!$I$11,0,10*ROW('Sanitation Data'!I58)),NA())</f>
        <v>#N/A</v>
      </c>
      <c r="AY64" s="99" t="e">
        <f ca="true">+IF(AND(ISNUMBER(OFFSET('Sanitation Data'!$I$12,0,10*ROW('Sanitation Data'!I58))),'Data Summary'!DN64="Yes"),OFFSET('Sanitation Data'!$I$12,0,10*ROW('Sanitation Data'!I58)),NA())</f>
        <v>#N/A</v>
      </c>
      <c r="AZ64" s="100" t="e">
        <f ca="true">+IF(AND(ISNUMBER(OFFSET('Hygiene Data'!$D$5,0,10*ROW('Hygiene Data'!D58))),'Data Summary'!DO64="Yes"),OFFSET('Hygiene Data'!$D$5,0,10*ROW('Hygiene Data'!D58)),NA())</f>
        <v>#N/A</v>
      </c>
      <c r="BA64" s="100" t="e">
        <f ca="true">+IF(AND(ISNUMBER(OFFSET('Hygiene Data'!$D$7,0,10*ROW('Hygiene Data'!D58))),'Data Summary'!DP64="Yes"),OFFSET('Hygiene Data'!$D$7,0,10*ROW('Hygiene Data'!D58)),NA())</f>
        <v>#N/A</v>
      </c>
      <c r="BB64" s="100" t="e">
        <f ca="true">+IF(AND(ISNUMBER(OFFSET('Hygiene Data'!$D$9,0,10*ROW('Hygiene Data'!D58))),'Data Summary'!DQ64="Yes"),OFFSET('Hygiene Data'!$D$9,0,10*ROW('Hygiene Data'!D58)),NA())</f>
        <v>#N/A</v>
      </c>
      <c r="BC64" s="100" t="e">
        <f ca="true">+IF(AND(ISNUMBER(OFFSET('Hygiene Data'!$E$5,0,10*ROW('Hygiene Data'!E58))),'Data Summary'!DR64="Yes"),OFFSET('Hygiene Data'!$E$5,0,10*ROW('Hygiene Data'!E58)),NA())</f>
        <v>#N/A</v>
      </c>
      <c r="BD64" s="100" t="e">
        <f ca="true">+IF(AND(ISNUMBER(OFFSET('Hygiene Data'!$E$7,0,10*ROW('Hygiene Data'!E58))),'Data Summary'!DS64="Yes"),OFFSET('Hygiene Data'!$E$7,0,10*ROW('Hygiene Data'!E58)),NA())</f>
        <v>#N/A</v>
      </c>
      <c r="BE64" s="100" t="e">
        <f ca="true">+IF(AND(ISNUMBER(OFFSET('Hygiene Data'!$E$9,0,10*ROW('Hygiene Data'!E58))),'Data Summary'!DT64="Yes"),OFFSET('Hygiene Data'!$E$9,0,10*ROW('Hygiene Data'!E58)),NA())</f>
        <v>#N/A</v>
      </c>
      <c r="BF64" s="100" t="e">
        <f ca="true">+IF(AND(ISNUMBER(OFFSET('Hygiene Data'!$F$5,0,10*ROW('Hygiene Data'!F58))),'Data Summary'!DU64="Yes"),OFFSET('Hygiene Data'!$F$5,0,10*ROW('Hygiene Data'!F58)),NA())</f>
        <v>#N/A</v>
      </c>
      <c r="BG64" s="100" t="e">
        <f ca="true">+IF(AND(ISNUMBER(OFFSET('Hygiene Data'!$F$7,0,10*ROW('Hygiene Data'!F58))),'Data Summary'!DV64="Yes"),OFFSET('Hygiene Data'!$F$7,0,10*ROW('Hygiene Data'!F58)),NA())</f>
        <v>#N/A</v>
      </c>
      <c r="BH64" s="100" t="e">
        <f ca="true">+IF(AND(ISNUMBER(OFFSET('Hygiene Data'!$F$9,0,10*ROW('Hygiene Data'!F58))),'Data Summary'!DW64="Yes"),OFFSET('Hygiene Data'!$F$9,0,10*ROW('Hygiene Data'!F58)),NA())</f>
        <v>#N/A</v>
      </c>
      <c r="BI64" s="100" t="e">
        <f ca="true">+IF(AND(ISNUMBER(OFFSET('Hygiene Data'!$G$5,0,10*ROW('Hygiene Data'!G58))),'Data Summary'!DX64="Yes"),OFFSET('Hygiene Data'!$G$5,0,10*ROW('Hygiene Data'!G58)),NA())</f>
        <v>#N/A</v>
      </c>
      <c r="BJ64" s="100" t="e">
        <f ca="true">+IF(AND(ISNUMBER(OFFSET('Hygiene Data'!$G$7,0,10*ROW('Hygiene Data'!G58))),'Data Summary'!DY64="Yes"),OFFSET('Hygiene Data'!$G$7,0,10*ROW('Hygiene Data'!G58)),NA())</f>
        <v>#N/A</v>
      </c>
      <c r="BK64" s="100" t="e">
        <f ca="true">+IF(AND(ISNUMBER(OFFSET('Hygiene Data'!$G$9,0,10*ROW('Hygiene Data'!G58))),'Data Summary'!DZ64="Yes"),OFFSET('Hygiene Data'!$G$9,0,10*ROW('Hygiene Data'!G58)),NA())</f>
        <v>#N/A</v>
      </c>
      <c r="BL64" s="100" t="e">
        <f ca="true">+IF(AND(ISNUMBER(OFFSET('Hygiene Data'!$H$5,0,10*ROW('Hygiene Data'!H58))),'Data Summary'!EA64="Yes"),OFFSET('Hygiene Data'!$H$5,0,10*ROW('Hygiene Data'!H58)),NA())</f>
        <v>#N/A</v>
      </c>
      <c r="BM64" s="100" t="e">
        <f ca="true">+IF(AND(ISNUMBER(OFFSET('Hygiene Data'!$H$7,0,10*ROW('Hygiene Data'!H58))),'Data Summary'!EB64="Yes"),OFFSET('Hygiene Data'!$H$7,0,10*ROW('Hygiene Data'!H58)),NA())</f>
        <v>#N/A</v>
      </c>
      <c r="BN64" s="100" t="e">
        <f ca="true">+IF(AND(ISNUMBER(OFFSET('Hygiene Data'!$H$9,0,10*ROW('Hygiene Data'!H58))),'Data Summary'!EC64="Yes"),OFFSET('Hygiene Data'!$H$9,0,10*ROW('Hygiene Data'!H58)),NA())</f>
        <v>#N/A</v>
      </c>
      <c r="BO64" s="100" t="e">
        <f ca="true">+IF(AND(ISNUMBER(OFFSET('Hygiene Data'!$I$5,0,10*ROW('Hygiene Data'!I58))),'Data Summary'!ED64="Yes"),OFFSET('Hygiene Data'!$I$5,0,10*ROW('Hygiene Data'!I58)),NA())</f>
        <v>#N/A</v>
      </c>
      <c r="BP64" s="100" t="e">
        <f ca="true">+IF(AND(ISNUMBER(OFFSET('Hygiene Data'!$I$7,0,10*ROW('Hygiene Data'!I58))),'Data Summary'!EE64="Yes"),OFFSET('Hygiene Data'!$I$7,0,10*ROW('Hygiene Data'!I58)),NA())</f>
        <v>#N/A</v>
      </c>
      <c r="BQ64" s="100" t="e">
        <f ca="true">+IF(AND(ISNUMBER(OFFSET('Hygiene Data'!$I$9,0,10*ROW('Hygiene Data'!I58))),'Data Summary'!EF64="Yes"),OFFSET('Hygiene Data'!$I$9,0,10*ROW('Hygiene Data'!I58)),NA())</f>
        <v>#N/A</v>
      </c>
    </row>
    <row xmlns:x14ac="http://schemas.microsoft.com/office/spreadsheetml/2009/9/ac" r="65" x14ac:dyDescent="0.2">
      <c r="A65" s="332" t="e">
        <f ca="true">+RIGHT('Data Summary'!A65,LEN('Data Summary'!A65)-9)</f>
        <v>#VALUE!</v>
      </c>
      <c r="B65" s="38" t="str">
        <f ca="true">+IF(ISTEXT('Data Summary'!B65),'Data Summary'!B65,"")</f>
        <v/>
      </c>
      <c r="C65" s="331" t="e">
        <f ca="true">+VALUE('Data Summary'!C65)</f>
        <v>#VALUE!</v>
      </c>
      <c r="D65" s="98" t="e">
        <f ca="true">+IF(AND(ISNUMBER(OFFSET('Water Data'!$D$4,0,10*ROW('Water Data'!D59))),'Data Summary'!BS65="Yes"),100-OFFSET('Water Data'!$D$4,0,10*ROW('Water Data'!D59)),NA())</f>
        <v>#N/A</v>
      </c>
      <c r="E65" s="98" t="e">
        <f ca="true">+IF(AND(ISNUMBER(OFFSET('Water Data'!$D$6,0,10*ROW('Water Data'!D59))),'Data Summary'!BT65="Yes"),OFFSET('Water Data'!$D$6,0,10*ROW('Water Data'!D59)),NA())</f>
        <v>#N/A</v>
      </c>
      <c r="F65" s="98" t="e">
        <f ca="true">+IF(AND(ISNUMBER(OFFSET('Water Data'!$D$9,0,10*ROW('Water Data'!D59))),'Data Summary'!BU65="Yes"),OFFSET('Water Data'!$D$9,0,10*ROW('Water Data'!D59)),NA())</f>
        <v>#N/A</v>
      </c>
      <c r="G65" s="98" t="e">
        <f ca="true">+IF(AND(ISNUMBER(OFFSET('Water Data'!$E$4,0,10*ROW('Water Data'!E59))),'Data Summary'!BV65="Yes"),100-OFFSET('Water Data'!$E$4,0,10*ROW('Water Data'!E59)),NA())</f>
        <v>#N/A</v>
      </c>
      <c r="H65" s="98" t="e">
        <f ca="true">+IF(AND(ISNUMBER(OFFSET('Water Data'!$E$6,0,10*ROW('Water Data'!E59))),'Data Summary'!BW65="Yes"),OFFSET('Water Data'!$E$6,0,10*ROW('Water Data'!E59)),NA())</f>
        <v>#N/A</v>
      </c>
      <c r="I65" s="98" t="e">
        <f ca="true">+IF(AND(ISNUMBER(OFFSET('Water Data'!$E$9,0,10*ROW('Water Data'!E59))),'Data Summary'!BX65="Yes"),OFFSET('Water Data'!$E$9,0,10*ROW('Water Data'!E59)),NA())</f>
        <v>#N/A</v>
      </c>
      <c r="J65" s="98" t="e">
        <f ca="true">+IF(AND(ISNUMBER(OFFSET('Water Data'!$F$4,0,10*ROW('Water Data'!F59))),'Data Summary'!BY65="Yes"),100-OFFSET('Water Data'!$F$4,0,10*ROW('Water Data'!F59)),NA())</f>
        <v>#N/A</v>
      </c>
      <c r="K65" s="98" t="e">
        <f ca="true">+IF(AND(ISNUMBER(OFFSET('Water Data'!$F$6,0,10*ROW('Water Data'!F59))),'Data Summary'!BZ65="Yes"),OFFSET('Water Data'!$F$6,0,10*ROW('Water Data'!F59)),NA())</f>
        <v>#N/A</v>
      </c>
      <c r="L65" s="98" t="e">
        <f ca="true">+IF(AND(ISNUMBER(OFFSET('Water Data'!$F$9,0,10*ROW('Water Data'!F59))),'Data Summary'!CA65="Yes"),OFFSET('Water Data'!$F$9,0,10*ROW('Water Data'!F59)),NA())</f>
        <v>#N/A</v>
      </c>
      <c r="M65" s="98" t="e">
        <f ca="true">+IF(AND(ISNUMBER(OFFSET('Water Data'!$G$4,0,10*ROW('Water Data'!G59))),'Data Summary'!CB65="Yes"),100-OFFSET('Water Data'!$G$4,0,10*ROW('Water Data'!G59)),NA())</f>
        <v>#N/A</v>
      </c>
      <c r="N65" s="98" t="e">
        <f ca="true">+IF(AND(ISNUMBER(OFFSET('Water Data'!$G$6,0,10*ROW('Water Data'!G59))),'Data Summary'!CC65="Yes"),OFFSET('Water Data'!$G$6,0,10*ROW('Water Data'!G59)),NA())</f>
        <v>#N/A</v>
      </c>
      <c r="O65" s="98" t="e">
        <f ca="true">+IF(AND(ISNUMBER(OFFSET('Water Data'!$G$9,0,10*ROW('Water Data'!G59))),'Data Summary'!CD65="Yes"),OFFSET('Water Data'!$G$9,0,10*ROW('Water Data'!G59)),NA())</f>
        <v>#N/A</v>
      </c>
      <c r="P65" s="98" t="e">
        <f ca="true">+IF(AND(ISNUMBER(OFFSET('Water Data'!$H$4,0,10*ROW('Water Data'!H59))),'Data Summary'!CE65="Yes"),100-OFFSET('Water Data'!$H$4,0,10*ROW('Water Data'!H59)),NA())</f>
        <v>#N/A</v>
      </c>
      <c r="Q65" s="98" t="e">
        <f ca="true">+IF(AND(ISNUMBER(OFFSET('Water Data'!$H$6,0,10*ROW('Water Data'!H59))),'Data Summary'!CF65="Yes"),OFFSET('Water Data'!$H$6,0,10*ROW('Water Data'!H59)),NA())</f>
        <v>#N/A</v>
      </c>
      <c r="R65" s="98" t="e">
        <f ca="true">+IF(AND(ISNUMBER(OFFSET('Water Data'!$H$9,0,10*ROW('Water Data'!H59))),'Data Summary'!CG65="Yes"),OFFSET('Water Data'!$H$9,0,10*ROW('Water Data'!H59)),NA())</f>
        <v>#N/A</v>
      </c>
      <c r="S65" s="98" t="e">
        <f ca="true">+IF(AND(ISNUMBER(OFFSET('Water Data'!$I$4,0,10*ROW('Water Data'!I59))),'Data Summary'!CH65="Yes"),100-OFFSET('Water Data'!$I$4,0,10*ROW('Water Data'!I59)),NA())</f>
        <v>#N/A</v>
      </c>
      <c r="T65" s="98" t="e">
        <f ca="true">+IF(AND(ISNUMBER(OFFSET('Water Data'!$I$6,0,10*ROW('Water Data'!I59))),'Data Summary'!CI65="Yes"),OFFSET('Water Data'!$I$6,0,10*ROW('Water Data'!I59)),NA())</f>
        <v>#N/A</v>
      </c>
      <c r="U65" s="98" t="e">
        <f ca="true">+IF(AND(ISNUMBER(OFFSET('Water Data'!$I$9,0,10*ROW('Water Data'!I59))),'Data Summary'!CJ65="Yes"),OFFSET('Water Data'!$I$9,0,10*ROW('Water Data'!I59)),NA())</f>
        <v>#N/A</v>
      </c>
      <c r="V65" s="99" t="e">
        <f ca="true">+IF(AND(ISNUMBER(OFFSET('Sanitation Data'!$D$4,0,10*ROW('Sanitation Data'!D59))),'Data Summary'!CK65="Yes"),100-OFFSET('Sanitation Data'!$D$4,0,10*ROW('Sanitation Data'!D59)),NA())</f>
        <v>#N/A</v>
      </c>
      <c r="W65" s="99" t="e">
        <f ca="true">+IF(AND(ISNUMBER(OFFSET('Sanitation Data'!$D$6,0,10*ROW('Sanitation Data'!D59))),'Data Summary'!CL65="Yes"),OFFSET('Sanitation Data'!$D$6,0,10*ROW('Sanitation Data'!D59)),NA())</f>
        <v>#N/A</v>
      </c>
      <c r="X65" s="99" t="e">
        <f ca="true">+IF(AND(ISNUMBER(OFFSET('Sanitation Data'!$D$10,0,10*ROW('Sanitation Data'!D59))),'Data Summary'!CM65="Yes"),OFFSET('Sanitation Data'!$D$10,0,10*ROW('Sanitation Data'!D59)),NA())</f>
        <v>#N/A</v>
      </c>
      <c r="Y65" s="99" t="e">
        <f ca="true">+IF(AND(ISNUMBER(OFFSET('Sanitation Data'!$D$11,0,10*ROW('Sanitation Data'!D59))),'Data Summary'!CN65="Yes"),OFFSET('Sanitation Data'!$D$11,0,10*ROW('Sanitation Data'!D59)),NA())</f>
        <v>#N/A</v>
      </c>
      <c r="Z65" s="99" t="e">
        <f ca="true">+IF(AND(ISNUMBER(OFFSET('Sanitation Data'!$D$12,0,10*ROW('Sanitation Data'!D59))),'Data Summary'!CO65="Yes"),OFFSET('Sanitation Data'!$D$12,0,10*ROW('Sanitation Data'!D59)),NA())</f>
        <v>#N/A</v>
      </c>
      <c r="AA65" s="99" t="e">
        <f ca="true">+IF(AND(ISNUMBER(OFFSET('Sanitation Data'!$E$4,0,10*ROW('Sanitation Data'!E59))),'Data Summary'!CP65="Yes"),100-OFFSET('Sanitation Data'!$E$4,0,10*ROW('Sanitation Data'!E59)),NA())</f>
        <v>#N/A</v>
      </c>
      <c r="AB65" s="99" t="e">
        <f ca="true">+IF(AND(ISNUMBER(OFFSET('Sanitation Data'!$E$6,0,10*ROW('Sanitation Data'!E59))),'Data Summary'!CQ65="Yes"),OFFSET('Sanitation Data'!$E$6,0,10*ROW('Sanitation Data'!E59)),NA())</f>
        <v>#N/A</v>
      </c>
      <c r="AC65" s="99" t="e">
        <f ca="true">+IF(AND(ISNUMBER(OFFSET('Sanitation Data'!$E$10,0,10*ROW('Sanitation Data'!E59))),'Data Summary'!CR65="Yes"),OFFSET('Sanitation Data'!$E$10,0,10*ROW('Sanitation Data'!E59)),NA())</f>
        <v>#N/A</v>
      </c>
      <c r="AD65" s="99" t="e">
        <f ca="true">+IF(AND(ISNUMBER(OFFSET('Sanitation Data'!$E$11,0,10*ROW('Sanitation Data'!E59))),'Data Summary'!CS65="Yes"),OFFSET('Sanitation Data'!$E$11,0,10*ROW('Sanitation Data'!E59)),NA())</f>
        <v>#N/A</v>
      </c>
      <c r="AE65" s="99" t="e">
        <f ca="true">+IF(AND(ISNUMBER(OFFSET('Sanitation Data'!$E$12,0,10*ROW('Sanitation Data'!E59))),'Data Summary'!CT65="Yes"),OFFSET('Sanitation Data'!$E$12,0,10*ROW('Sanitation Data'!E59)),NA())</f>
        <v>#N/A</v>
      </c>
      <c r="AF65" s="99" t="e">
        <f ca="true">+IF(AND(ISNUMBER(OFFSET('Sanitation Data'!$F$4,0,10*ROW('Sanitation Data'!F59))),'Data Summary'!CU65="Yes"),100-OFFSET('Sanitation Data'!$F$4,0,10*ROW('Sanitation Data'!F59)),NA())</f>
        <v>#N/A</v>
      </c>
      <c r="AG65" s="99" t="e">
        <f ca="true">+IF(AND(ISNUMBER(OFFSET('Sanitation Data'!$F$6,0,10*ROW('Sanitation Data'!F59))),'Data Summary'!CV65="Yes"),OFFSET('Sanitation Data'!$F$6,0,10*ROW('Sanitation Data'!F59)),NA())</f>
        <v>#N/A</v>
      </c>
      <c r="AH65" s="99" t="e">
        <f ca="true">+IF(AND(ISNUMBER(OFFSET('Sanitation Data'!$F$10,0,10*ROW('Sanitation Data'!F59))),'Data Summary'!CW65="Yes"),OFFSET('Sanitation Data'!$F$10,0,10*ROW('Sanitation Data'!F59)),NA())</f>
        <v>#N/A</v>
      </c>
      <c r="AI65" s="99" t="e">
        <f ca="true">+IF(AND(ISNUMBER(OFFSET('Sanitation Data'!$F$11,0,10*ROW('Sanitation Data'!F59))),'Data Summary'!CX65="Yes"),OFFSET('Sanitation Data'!$F$11,0,10*ROW('Sanitation Data'!F59)),NA())</f>
        <v>#N/A</v>
      </c>
      <c r="AJ65" s="99" t="e">
        <f ca="true">+IF(AND(ISNUMBER(OFFSET('Sanitation Data'!$F$12,0,10*ROW('Sanitation Data'!F59))),'Data Summary'!CY65="Yes"),OFFSET('Sanitation Data'!$F$12,0,10*ROW('Sanitation Data'!F59)),NA())</f>
        <v>#N/A</v>
      </c>
      <c r="AK65" s="99" t="e">
        <f ca="true">+IF(AND(ISNUMBER(OFFSET('Sanitation Data'!$G$4,0,10*ROW('Sanitation Data'!G59))),'Data Summary'!CZ65="Yes"),100-OFFSET('Sanitation Data'!$G$4,0,10*ROW('Sanitation Data'!G59)),NA())</f>
        <v>#N/A</v>
      </c>
      <c r="AL65" s="99" t="e">
        <f ca="true">+IF(AND(ISNUMBER(OFFSET('Sanitation Data'!$G$6,0,10*ROW('Sanitation Data'!G59))),'Data Summary'!DA65="Yes"),OFFSET('Sanitation Data'!$G$6,0,10*ROW('Sanitation Data'!G59)),NA())</f>
        <v>#N/A</v>
      </c>
      <c r="AM65" s="99" t="e">
        <f ca="true">+IF(AND(ISNUMBER(OFFSET('Sanitation Data'!$G$10,0,10*ROW('Sanitation Data'!G59))),'Data Summary'!DB65="Yes"),OFFSET('Sanitation Data'!$G$10,0,10*ROW('Sanitation Data'!G59)),NA())</f>
        <v>#N/A</v>
      </c>
      <c r="AN65" s="99" t="e">
        <f ca="true">+IF(AND(ISNUMBER(OFFSET('Sanitation Data'!$G$11,0,10*ROW('Sanitation Data'!G59))),'Data Summary'!DC65="Yes"),OFFSET('Sanitation Data'!$G$11,0,10*ROW('Sanitation Data'!G59)),NA())</f>
        <v>#N/A</v>
      </c>
      <c r="AO65" s="99" t="e">
        <f ca="true">+IF(AND(ISNUMBER(OFFSET('Sanitation Data'!$G$12,0,10*ROW('Sanitation Data'!G59))),'Data Summary'!DD65="Yes"),OFFSET('Sanitation Data'!$G$12,0,10*ROW('Sanitation Data'!G59)),NA())</f>
        <v>#N/A</v>
      </c>
      <c r="AP65" s="99" t="e">
        <f ca="true">+IF(AND(ISNUMBER(OFFSET('Sanitation Data'!$H$4,0,10*ROW('Sanitation Data'!H59))),'Data Summary'!DE65="Yes"),100-OFFSET('Sanitation Data'!$H$4,0,10*ROW('Sanitation Data'!H59)),NA())</f>
        <v>#N/A</v>
      </c>
      <c r="AQ65" s="99" t="e">
        <f ca="true">+IF(AND(ISNUMBER(OFFSET('Sanitation Data'!$H$6,0,10*ROW('Sanitation Data'!H59))),'Data Summary'!DF65="Yes"),OFFSET('Sanitation Data'!$H$6,0,10*ROW('Sanitation Data'!H59)),NA())</f>
        <v>#N/A</v>
      </c>
      <c r="AR65" s="99" t="e">
        <f ca="true">+IF(AND(ISNUMBER(OFFSET('Sanitation Data'!$H$10,0,10*ROW('Sanitation Data'!H59))),'Data Summary'!DG65="Yes"),OFFSET('Sanitation Data'!$H$10,0,10*ROW('Sanitation Data'!H59)),NA())</f>
        <v>#N/A</v>
      </c>
      <c r="AS65" s="99" t="e">
        <f ca="true">+IF(AND(ISNUMBER(OFFSET('Sanitation Data'!$H$11,0,10*ROW('Sanitation Data'!H59))),'Data Summary'!DH65="Yes"),OFFSET('Sanitation Data'!$H$11,0,10*ROW('Sanitation Data'!H59)),NA())</f>
        <v>#N/A</v>
      </c>
      <c r="AT65" s="99" t="e">
        <f ca="true">+IF(AND(ISNUMBER(OFFSET('Sanitation Data'!$H$12,0,10*ROW('Sanitation Data'!H59))),'Data Summary'!DI65="Yes"),OFFSET('Sanitation Data'!$H$12,0,10*ROW('Sanitation Data'!H59)),NA())</f>
        <v>#N/A</v>
      </c>
      <c r="AU65" s="99" t="e">
        <f ca="true">+IF(AND(ISNUMBER(OFFSET('Sanitation Data'!$I$4,0,10*ROW('Sanitation Data'!I59))),'Data Summary'!DJ65="Yes"),100-OFFSET('Sanitation Data'!$I$4,0,10*ROW('Sanitation Data'!I59)),NA())</f>
        <v>#N/A</v>
      </c>
      <c r="AV65" s="99" t="e">
        <f ca="true">+IF(AND(ISNUMBER(OFFSET('Sanitation Data'!$I$6,0,10*ROW('Sanitation Data'!I59))),'Data Summary'!DK65="Yes"),OFFSET('Sanitation Data'!$I$6,0,10*ROW('Sanitation Data'!I59)),NA())</f>
        <v>#N/A</v>
      </c>
      <c r="AW65" s="99" t="e">
        <f ca="true">+IF(AND(ISNUMBER(OFFSET('Sanitation Data'!$I$10,0,10*ROW('Sanitation Data'!I59))),'Data Summary'!DL65="Yes"),OFFSET('Sanitation Data'!$I$10,0,10*ROW('Sanitation Data'!I59)),NA())</f>
        <v>#N/A</v>
      </c>
      <c r="AX65" s="99" t="e">
        <f ca="true">+IF(AND(ISNUMBER(OFFSET('Sanitation Data'!$I$11,0,10*ROW('Sanitation Data'!I59))),'Data Summary'!DM65="Yes"),OFFSET('Sanitation Data'!$I$11,0,10*ROW('Sanitation Data'!I59)),NA())</f>
        <v>#N/A</v>
      </c>
      <c r="AY65" s="99" t="e">
        <f ca="true">+IF(AND(ISNUMBER(OFFSET('Sanitation Data'!$I$12,0,10*ROW('Sanitation Data'!I59))),'Data Summary'!DN65="Yes"),OFFSET('Sanitation Data'!$I$12,0,10*ROW('Sanitation Data'!I59)),NA())</f>
        <v>#N/A</v>
      </c>
      <c r="AZ65" s="100" t="e">
        <f ca="true">+IF(AND(ISNUMBER(OFFSET('Hygiene Data'!$D$5,0,10*ROW('Hygiene Data'!D59))),'Data Summary'!DO65="Yes"),OFFSET('Hygiene Data'!$D$5,0,10*ROW('Hygiene Data'!D59)),NA())</f>
        <v>#N/A</v>
      </c>
      <c r="BA65" s="100" t="e">
        <f ca="true">+IF(AND(ISNUMBER(OFFSET('Hygiene Data'!$D$7,0,10*ROW('Hygiene Data'!D59))),'Data Summary'!DP65="Yes"),OFFSET('Hygiene Data'!$D$7,0,10*ROW('Hygiene Data'!D59)),NA())</f>
        <v>#N/A</v>
      </c>
      <c r="BB65" s="100" t="e">
        <f ca="true">+IF(AND(ISNUMBER(OFFSET('Hygiene Data'!$D$9,0,10*ROW('Hygiene Data'!D59))),'Data Summary'!DQ65="Yes"),OFFSET('Hygiene Data'!$D$9,0,10*ROW('Hygiene Data'!D59)),NA())</f>
        <v>#N/A</v>
      </c>
      <c r="BC65" s="100" t="e">
        <f ca="true">+IF(AND(ISNUMBER(OFFSET('Hygiene Data'!$E$5,0,10*ROW('Hygiene Data'!E59))),'Data Summary'!DR65="Yes"),OFFSET('Hygiene Data'!$E$5,0,10*ROW('Hygiene Data'!E59)),NA())</f>
        <v>#N/A</v>
      </c>
      <c r="BD65" s="100" t="e">
        <f ca="true">+IF(AND(ISNUMBER(OFFSET('Hygiene Data'!$E$7,0,10*ROW('Hygiene Data'!E59))),'Data Summary'!DS65="Yes"),OFFSET('Hygiene Data'!$E$7,0,10*ROW('Hygiene Data'!E59)),NA())</f>
        <v>#N/A</v>
      </c>
      <c r="BE65" s="100" t="e">
        <f ca="true">+IF(AND(ISNUMBER(OFFSET('Hygiene Data'!$E$9,0,10*ROW('Hygiene Data'!E59))),'Data Summary'!DT65="Yes"),OFFSET('Hygiene Data'!$E$9,0,10*ROW('Hygiene Data'!E59)),NA())</f>
        <v>#N/A</v>
      </c>
      <c r="BF65" s="100" t="e">
        <f ca="true">+IF(AND(ISNUMBER(OFFSET('Hygiene Data'!$F$5,0,10*ROW('Hygiene Data'!F59))),'Data Summary'!DU65="Yes"),OFFSET('Hygiene Data'!$F$5,0,10*ROW('Hygiene Data'!F59)),NA())</f>
        <v>#N/A</v>
      </c>
      <c r="BG65" s="100" t="e">
        <f ca="true">+IF(AND(ISNUMBER(OFFSET('Hygiene Data'!$F$7,0,10*ROW('Hygiene Data'!F59))),'Data Summary'!DV65="Yes"),OFFSET('Hygiene Data'!$F$7,0,10*ROW('Hygiene Data'!F59)),NA())</f>
        <v>#N/A</v>
      </c>
      <c r="BH65" s="100" t="e">
        <f ca="true">+IF(AND(ISNUMBER(OFFSET('Hygiene Data'!$F$9,0,10*ROW('Hygiene Data'!F59))),'Data Summary'!DW65="Yes"),OFFSET('Hygiene Data'!$F$9,0,10*ROW('Hygiene Data'!F59)),NA())</f>
        <v>#N/A</v>
      </c>
      <c r="BI65" s="100" t="e">
        <f ca="true">+IF(AND(ISNUMBER(OFFSET('Hygiene Data'!$G$5,0,10*ROW('Hygiene Data'!G59))),'Data Summary'!DX65="Yes"),OFFSET('Hygiene Data'!$G$5,0,10*ROW('Hygiene Data'!G59)),NA())</f>
        <v>#N/A</v>
      </c>
      <c r="BJ65" s="100" t="e">
        <f ca="true">+IF(AND(ISNUMBER(OFFSET('Hygiene Data'!$G$7,0,10*ROW('Hygiene Data'!G59))),'Data Summary'!DY65="Yes"),OFFSET('Hygiene Data'!$G$7,0,10*ROW('Hygiene Data'!G59)),NA())</f>
        <v>#N/A</v>
      </c>
      <c r="BK65" s="100" t="e">
        <f ca="true">+IF(AND(ISNUMBER(OFFSET('Hygiene Data'!$G$9,0,10*ROW('Hygiene Data'!G59))),'Data Summary'!DZ65="Yes"),OFFSET('Hygiene Data'!$G$9,0,10*ROW('Hygiene Data'!G59)),NA())</f>
        <v>#N/A</v>
      </c>
      <c r="BL65" s="100" t="e">
        <f ca="true">+IF(AND(ISNUMBER(OFFSET('Hygiene Data'!$H$5,0,10*ROW('Hygiene Data'!H59))),'Data Summary'!EA65="Yes"),OFFSET('Hygiene Data'!$H$5,0,10*ROW('Hygiene Data'!H59)),NA())</f>
        <v>#N/A</v>
      </c>
      <c r="BM65" s="100" t="e">
        <f ca="true">+IF(AND(ISNUMBER(OFFSET('Hygiene Data'!$H$7,0,10*ROW('Hygiene Data'!H59))),'Data Summary'!EB65="Yes"),OFFSET('Hygiene Data'!$H$7,0,10*ROW('Hygiene Data'!H59)),NA())</f>
        <v>#N/A</v>
      </c>
      <c r="BN65" s="100" t="e">
        <f ca="true">+IF(AND(ISNUMBER(OFFSET('Hygiene Data'!$H$9,0,10*ROW('Hygiene Data'!H59))),'Data Summary'!EC65="Yes"),OFFSET('Hygiene Data'!$H$9,0,10*ROW('Hygiene Data'!H59)),NA())</f>
        <v>#N/A</v>
      </c>
      <c r="BO65" s="100" t="e">
        <f ca="true">+IF(AND(ISNUMBER(OFFSET('Hygiene Data'!$I$5,0,10*ROW('Hygiene Data'!I59))),'Data Summary'!ED65="Yes"),OFFSET('Hygiene Data'!$I$5,0,10*ROW('Hygiene Data'!I59)),NA())</f>
        <v>#N/A</v>
      </c>
      <c r="BP65" s="100" t="e">
        <f ca="true">+IF(AND(ISNUMBER(OFFSET('Hygiene Data'!$I$7,0,10*ROW('Hygiene Data'!I59))),'Data Summary'!EE65="Yes"),OFFSET('Hygiene Data'!$I$7,0,10*ROW('Hygiene Data'!I59)),NA())</f>
        <v>#N/A</v>
      </c>
      <c r="BQ65" s="100" t="e">
        <f ca="true">+IF(AND(ISNUMBER(OFFSET('Hygiene Data'!$I$9,0,10*ROW('Hygiene Data'!I59))),'Data Summary'!EF65="Yes"),OFFSET('Hygiene Data'!$I$9,0,10*ROW('Hygiene Data'!I59)),NA())</f>
        <v>#N/A</v>
      </c>
    </row>
    <row xmlns:x14ac="http://schemas.microsoft.com/office/spreadsheetml/2009/9/ac" r="66" x14ac:dyDescent="0.2">
      <c r="A66" s="332" t="e">
        <f ca="true">+RIGHT('Data Summary'!A66,LEN('Data Summary'!A66)-9)</f>
        <v>#VALUE!</v>
      </c>
      <c r="B66" s="38" t="str">
        <f ca="true">+IF(ISTEXT('Data Summary'!B66),'Data Summary'!B66,"")</f>
        <v/>
      </c>
      <c r="C66" s="331" t="e">
        <f ca="true">+VALUE('Data Summary'!C66)</f>
        <v>#VALUE!</v>
      </c>
      <c r="D66" s="98" t="e">
        <f ca="true">+IF(AND(ISNUMBER(OFFSET('Water Data'!$D$4,0,10*ROW('Water Data'!D60))),'Data Summary'!BS66="Yes"),100-OFFSET('Water Data'!$D$4,0,10*ROW('Water Data'!D60)),NA())</f>
        <v>#N/A</v>
      </c>
      <c r="E66" s="98" t="e">
        <f ca="true">+IF(AND(ISNUMBER(OFFSET('Water Data'!$D$6,0,10*ROW('Water Data'!D60))),'Data Summary'!BT66="Yes"),OFFSET('Water Data'!$D$6,0,10*ROW('Water Data'!D60)),NA())</f>
        <v>#N/A</v>
      </c>
      <c r="F66" s="98" t="e">
        <f ca="true">+IF(AND(ISNUMBER(OFFSET('Water Data'!$D$9,0,10*ROW('Water Data'!D60))),'Data Summary'!BU66="Yes"),OFFSET('Water Data'!$D$9,0,10*ROW('Water Data'!D60)),NA())</f>
        <v>#N/A</v>
      </c>
      <c r="G66" s="98" t="e">
        <f ca="true">+IF(AND(ISNUMBER(OFFSET('Water Data'!$E$4,0,10*ROW('Water Data'!E60))),'Data Summary'!BV66="Yes"),100-OFFSET('Water Data'!$E$4,0,10*ROW('Water Data'!E60)),NA())</f>
        <v>#N/A</v>
      </c>
      <c r="H66" s="98" t="e">
        <f ca="true">+IF(AND(ISNUMBER(OFFSET('Water Data'!$E$6,0,10*ROW('Water Data'!E60))),'Data Summary'!BW66="Yes"),OFFSET('Water Data'!$E$6,0,10*ROW('Water Data'!E60)),NA())</f>
        <v>#N/A</v>
      </c>
      <c r="I66" s="98" t="e">
        <f ca="true">+IF(AND(ISNUMBER(OFFSET('Water Data'!$E$9,0,10*ROW('Water Data'!E60))),'Data Summary'!BX66="Yes"),OFFSET('Water Data'!$E$9,0,10*ROW('Water Data'!E60)),NA())</f>
        <v>#N/A</v>
      </c>
      <c r="J66" s="98" t="e">
        <f ca="true">+IF(AND(ISNUMBER(OFFSET('Water Data'!$F$4,0,10*ROW('Water Data'!F60))),'Data Summary'!BY66="Yes"),100-OFFSET('Water Data'!$F$4,0,10*ROW('Water Data'!F60)),NA())</f>
        <v>#N/A</v>
      </c>
      <c r="K66" s="98" t="e">
        <f ca="true">+IF(AND(ISNUMBER(OFFSET('Water Data'!$F$6,0,10*ROW('Water Data'!F60))),'Data Summary'!BZ66="Yes"),OFFSET('Water Data'!$F$6,0,10*ROW('Water Data'!F60)),NA())</f>
        <v>#N/A</v>
      </c>
      <c r="L66" s="98" t="e">
        <f ca="true">+IF(AND(ISNUMBER(OFFSET('Water Data'!$F$9,0,10*ROW('Water Data'!F60))),'Data Summary'!CA66="Yes"),OFFSET('Water Data'!$F$9,0,10*ROW('Water Data'!F60)),NA())</f>
        <v>#N/A</v>
      </c>
      <c r="M66" s="98" t="e">
        <f ca="true">+IF(AND(ISNUMBER(OFFSET('Water Data'!$G$4,0,10*ROW('Water Data'!G60))),'Data Summary'!CB66="Yes"),100-OFFSET('Water Data'!$G$4,0,10*ROW('Water Data'!G60)),NA())</f>
        <v>#N/A</v>
      </c>
      <c r="N66" s="98" t="e">
        <f ca="true">+IF(AND(ISNUMBER(OFFSET('Water Data'!$G$6,0,10*ROW('Water Data'!G60))),'Data Summary'!CC66="Yes"),OFFSET('Water Data'!$G$6,0,10*ROW('Water Data'!G60)),NA())</f>
        <v>#N/A</v>
      </c>
      <c r="O66" s="98" t="e">
        <f ca="true">+IF(AND(ISNUMBER(OFFSET('Water Data'!$G$9,0,10*ROW('Water Data'!G60))),'Data Summary'!CD66="Yes"),OFFSET('Water Data'!$G$9,0,10*ROW('Water Data'!G60)),NA())</f>
        <v>#N/A</v>
      </c>
      <c r="P66" s="98" t="e">
        <f ca="true">+IF(AND(ISNUMBER(OFFSET('Water Data'!$H$4,0,10*ROW('Water Data'!H60))),'Data Summary'!CE66="Yes"),100-OFFSET('Water Data'!$H$4,0,10*ROW('Water Data'!H60)),NA())</f>
        <v>#N/A</v>
      </c>
      <c r="Q66" s="98" t="e">
        <f ca="true">+IF(AND(ISNUMBER(OFFSET('Water Data'!$H$6,0,10*ROW('Water Data'!H60))),'Data Summary'!CF66="Yes"),OFFSET('Water Data'!$H$6,0,10*ROW('Water Data'!H60)),NA())</f>
        <v>#N/A</v>
      </c>
      <c r="R66" s="98" t="e">
        <f ca="true">+IF(AND(ISNUMBER(OFFSET('Water Data'!$H$9,0,10*ROW('Water Data'!H60))),'Data Summary'!CG66="Yes"),OFFSET('Water Data'!$H$9,0,10*ROW('Water Data'!H60)),NA())</f>
        <v>#N/A</v>
      </c>
      <c r="S66" s="98" t="e">
        <f ca="true">+IF(AND(ISNUMBER(OFFSET('Water Data'!$I$4,0,10*ROW('Water Data'!I60))),'Data Summary'!CH66="Yes"),100-OFFSET('Water Data'!$I$4,0,10*ROW('Water Data'!I60)),NA())</f>
        <v>#N/A</v>
      </c>
      <c r="T66" s="98" t="e">
        <f ca="true">+IF(AND(ISNUMBER(OFFSET('Water Data'!$I$6,0,10*ROW('Water Data'!I60))),'Data Summary'!CI66="Yes"),OFFSET('Water Data'!$I$6,0,10*ROW('Water Data'!I60)),NA())</f>
        <v>#N/A</v>
      </c>
      <c r="U66" s="98" t="e">
        <f ca="true">+IF(AND(ISNUMBER(OFFSET('Water Data'!$I$9,0,10*ROW('Water Data'!I60))),'Data Summary'!CJ66="Yes"),OFFSET('Water Data'!$I$9,0,10*ROW('Water Data'!I60)),NA())</f>
        <v>#N/A</v>
      </c>
      <c r="V66" s="99" t="e">
        <f ca="true">+IF(AND(ISNUMBER(OFFSET('Sanitation Data'!$D$4,0,10*ROW('Sanitation Data'!D60))),'Data Summary'!CK66="Yes"),100-OFFSET('Sanitation Data'!$D$4,0,10*ROW('Sanitation Data'!D60)),NA())</f>
        <v>#N/A</v>
      </c>
      <c r="W66" s="99" t="e">
        <f ca="true">+IF(AND(ISNUMBER(OFFSET('Sanitation Data'!$D$6,0,10*ROW('Sanitation Data'!D60))),'Data Summary'!CL66="Yes"),OFFSET('Sanitation Data'!$D$6,0,10*ROW('Sanitation Data'!D60)),NA())</f>
        <v>#N/A</v>
      </c>
      <c r="X66" s="99" t="e">
        <f ca="true">+IF(AND(ISNUMBER(OFFSET('Sanitation Data'!$D$10,0,10*ROW('Sanitation Data'!D60))),'Data Summary'!CM66="Yes"),OFFSET('Sanitation Data'!$D$10,0,10*ROW('Sanitation Data'!D60)),NA())</f>
        <v>#N/A</v>
      </c>
      <c r="Y66" s="99" t="e">
        <f ca="true">+IF(AND(ISNUMBER(OFFSET('Sanitation Data'!$D$11,0,10*ROW('Sanitation Data'!D60))),'Data Summary'!CN66="Yes"),OFFSET('Sanitation Data'!$D$11,0,10*ROW('Sanitation Data'!D60)),NA())</f>
        <v>#N/A</v>
      </c>
      <c r="Z66" s="99" t="e">
        <f ca="true">+IF(AND(ISNUMBER(OFFSET('Sanitation Data'!$D$12,0,10*ROW('Sanitation Data'!D60))),'Data Summary'!CO66="Yes"),OFFSET('Sanitation Data'!$D$12,0,10*ROW('Sanitation Data'!D60)),NA())</f>
        <v>#N/A</v>
      </c>
      <c r="AA66" s="99" t="e">
        <f ca="true">+IF(AND(ISNUMBER(OFFSET('Sanitation Data'!$E$4,0,10*ROW('Sanitation Data'!E60))),'Data Summary'!CP66="Yes"),100-OFFSET('Sanitation Data'!$E$4,0,10*ROW('Sanitation Data'!E60)),NA())</f>
        <v>#N/A</v>
      </c>
      <c r="AB66" s="99" t="e">
        <f ca="true">+IF(AND(ISNUMBER(OFFSET('Sanitation Data'!$E$6,0,10*ROW('Sanitation Data'!E60))),'Data Summary'!CQ66="Yes"),OFFSET('Sanitation Data'!$E$6,0,10*ROW('Sanitation Data'!E60)),NA())</f>
        <v>#N/A</v>
      </c>
      <c r="AC66" s="99" t="e">
        <f ca="true">+IF(AND(ISNUMBER(OFFSET('Sanitation Data'!$E$10,0,10*ROW('Sanitation Data'!E60))),'Data Summary'!CR66="Yes"),OFFSET('Sanitation Data'!$E$10,0,10*ROW('Sanitation Data'!E60)),NA())</f>
        <v>#N/A</v>
      </c>
      <c r="AD66" s="99" t="e">
        <f ca="true">+IF(AND(ISNUMBER(OFFSET('Sanitation Data'!$E$11,0,10*ROW('Sanitation Data'!E60))),'Data Summary'!CS66="Yes"),OFFSET('Sanitation Data'!$E$11,0,10*ROW('Sanitation Data'!E60)),NA())</f>
        <v>#N/A</v>
      </c>
      <c r="AE66" s="99" t="e">
        <f ca="true">+IF(AND(ISNUMBER(OFFSET('Sanitation Data'!$E$12,0,10*ROW('Sanitation Data'!E60))),'Data Summary'!CT66="Yes"),OFFSET('Sanitation Data'!$E$12,0,10*ROW('Sanitation Data'!E60)),NA())</f>
        <v>#N/A</v>
      </c>
      <c r="AF66" s="99" t="e">
        <f ca="true">+IF(AND(ISNUMBER(OFFSET('Sanitation Data'!$F$4,0,10*ROW('Sanitation Data'!F60))),'Data Summary'!CU66="Yes"),100-OFFSET('Sanitation Data'!$F$4,0,10*ROW('Sanitation Data'!F60)),NA())</f>
        <v>#N/A</v>
      </c>
      <c r="AG66" s="99" t="e">
        <f ca="true">+IF(AND(ISNUMBER(OFFSET('Sanitation Data'!$F$6,0,10*ROW('Sanitation Data'!F60))),'Data Summary'!CV66="Yes"),OFFSET('Sanitation Data'!$F$6,0,10*ROW('Sanitation Data'!F60)),NA())</f>
        <v>#N/A</v>
      </c>
      <c r="AH66" s="99" t="e">
        <f ca="true">+IF(AND(ISNUMBER(OFFSET('Sanitation Data'!$F$10,0,10*ROW('Sanitation Data'!F60))),'Data Summary'!CW66="Yes"),OFFSET('Sanitation Data'!$F$10,0,10*ROW('Sanitation Data'!F60)),NA())</f>
        <v>#N/A</v>
      </c>
      <c r="AI66" s="99" t="e">
        <f ca="true">+IF(AND(ISNUMBER(OFFSET('Sanitation Data'!$F$11,0,10*ROW('Sanitation Data'!F60))),'Data Summary'!CX66="Yes"),OFFSET('Sanitation Data'!$F$11,0,10*ROW('Sanitation Data'!F60)),NA())</f>
        <v>#N/A</v>
      </c>
      <c r="AJ66" s="99" t="e">
        <f ca="true">+IF(AND(ISNUMBER(OFFSET('Sanitation Data'!$F$12,0,10*ROW('Sanitation Data'!F60))),'Data Summary'!CY66="Yes"),OFFSET('Sanitation Data'!$F$12,0,10*ROW('Sanitation Data'!F60)),NA())</f>
        <v>#N/A</v>
      </c>
      <c r="AK66" s="99" t="e">
        <f ca="true">+IF(AND(ISNUMBER(OFFSET('Sanitation Data'!$G$4,0,10*ROW('Sanitation Data'!G60))),'Data Summary'!CZ66="Yes"),100-OFFSET('Sanitation Data'!$G$4,0,10*ROW('Sanitation Data'!G60)),NA())</f>
        <v>#N/A</v>
      </c>
      <c r="AL66" s="99" t="e">
        <f ca="true">+IF(AND(ISNUMBER(OFFSET('Sanitation Data'!$G$6,0,10*ROW('Sanitation Data'!G60))),'Data Summary'!DA66="Yes"),OFFSET('Sanitation Data'!$G$6,0,10*ROW('Sanitation Data'!G60)),NA())</f>
        <v>#N/A</v>
      </c>
      <c r="AM66" s="99" t="e">
        <f ca="true">+IF(AND(ISNUMBER(OFFSET('Sanitation Data'!$G$10,0,10*ROW('Sanitation Data'!G60))),'Data Summary'!DB66="Yes"),OFFSET('Sanitation Data'!$G$10,0,10*ROW('Sanitation Data'!G60)),NA())</f>
        <v>#N/A</v>
      </c>
      <c r="AN66" s="99" t="e">
        <f ca="true">+IF(AND(ISNUMBER(OFFSET('Sanitation Data'!$G$11,0,10*ROW('Sanitation Data'!G60))),'Data Summary'!DC66="Yes"),OFFSET('Sanitation Data'!$G$11,0,10*ROW('Sanitation Data'!G60)),NA())</f>
        <v>#N/A</v>
      </c>
      <c r="AO66" s="99" t="e">
        <f ca="true">+IF(AND(ISNUMBER(OFFSET('Sanitation Data'!$G$12,0,10*ROW('Sanitation Data'!G60))),'Data Summary'!DD66="Yes"),OFFSET('Sanitation Data'!$G$12,0,10*ROW('Sanitation Data'!G60)),NA())</f>
        <v>#N/A</v>
      </c>
      <c r="AP66" s="99" t="e">
        <f ca="true">+IF(AND(ISNUMBER(OFFSET('Sanitation Data'!$H$4,0,10*ROW('Sanitation Data'!H60))),'Data Summary'!DE66="Yes"),100-OFFSET('Sanitation Data'!$H$4,0,10*ROW('Sanitation Data'!H60)),NA())</f>
        <v>#N/A</v>
      </c>
      <c r="AQ66" s="99" t="e">
        <f ca="true">+IF(AND(ISNUMBER(OFFSET('Sanitation Data'!$H$6,0,10*ROW('Sanitation Data'!H60))),'Data Summary'!DF66="Yes"),OFFSET('Sanitation Data'!$H$6,0,10*ROW('Sanitation Data'!H60)),NA())</f>
        <v>#N/A</v>
      </c>
      <c r="AR66" s="99" t="e">
        <f ca="true">+IF(AND(ISNUMBER(OFFSET('Sanitation Data'!$H$10,0,10*ROW('Sanitation Data'!H60))),'Data Summary'!DG66="Yes"),OFFSET('Sanitation Data'!$H$10,0,10*ROW('Sanitation Data'!H60)),NA())</f>
        <v>#N/A</v>
      </c>
      <c r="AS66" s="99" t="e">
        <f ca="true">+IF(AND(ISNUMBER(OFFSET('Sanitation Data'!$H$11,0,10*ROW('Sanitation Data'!H60))),'Data Summary'!DH66="Yes"),OFFSET('Sanitation Data'!$H$11,0,10*ROW('Sanitation Data'!H60)),NA())</f>
        <v>#N/A</v>
      </c>
      <c r="AT66" s="99" t="e">
        <f ca="true">+IF(AND(ISNUMBER(OFFSET('Sanitation Data'!$H$12,0,10*ROW('Sanitation Data'!H60))),'Data Summary'!DI66="Yes"),OFFSET('Sanitation Data'!$H$12,0,10*ROW('Sanitation Data'!H60)),NA())</f>
        <v>#N/A</v>
      </c>
      <c r="AU66" s="99" t="e">
        <f ca="true">+IF(AND(ISNUMBER(OFFSET('Sanitation Data'!$I$4,0,10*ROW('Sanitation Data'!I60))),'Data Summary'!DJ66="Yes"),100-OFFSET('Sanitation Data'!$I$4,0,10*ROW('Sanitation Data'!I60)),NA())</f>
        <v>#N/A</v>
      </c>
      <c r="AV66" s="99" t="e">
        <f ca="true">+IF(AND(ISNUMBER(OFFSET('Sanitation Data'!$I$6,0,10*ROW('Sanitation Data'!I60))),'Data Summary'!DK66="Yes"),OFFSET('Sanitation Data'!$I$6,0,10*ROW('Sanitation Data'!I60)),NA())</f>
        <v>#N/A</v>
      </c>
      <c r="AW66" s="99" t="e">
        <f ca="true">+IF(AND(ISNUMBER(OFFSET('Sanitation Data'!$I$10,0,10*ROW('Sanitation Data'!I60))),'Data Summary'!DL66="Yes"),OFFSET('Sanitation Data'!$I$10,0,10*ROW('Sanitation Data'!I60)),NA())</f>
        <v>#N/A</v>
      </c>
      <c r="AX66" s="99" t="e">
        <f ca="true">+IF(AND(ISNUMBER(OFFSET('Sanitation Data'!$I$11,0,10*ROW('Sanitation Data'!I60))),'Data Summary'!DM66="Yes"),OFFSET('Sanitation Data'!$I$11,0,10*ROW('Sanitation Data'!I60)),NA())</f>
        <v>#N/A</v>
      </c>
      <c r="AY66" s="99" t="e">
        <f ca="true">+IF(AND(ISNUMBER(OFFSET('Sanitation Data'!$I$12,0,10*ROW('Sanitation Data'!I60))),'Data Summary'!DN66="Yes"),OFFSET('Sanitation Data'!$I$12,0,10*ROW('Sanitation Data'!I60)),NA())</f>
        <v>#N/A</v>
      </c>
      <c r="AZ66" s="100" t="e">
        <f ca="true">+IF(AND(ISNUMBER(OFFSET('Hygiene Data'!$D$5,0,10*ROW('Hygiene Data'!D60))),'Data Summary'!DO66="Yes"),OFFSET('Hygiene Data'!$D$5,0,10*ROW('Hygiene Data'!D60)),NA())</f>
        <v>#N/A</v>
      </c>
      <c r="BA66" s="100" t="e">
        <f ca="true">+IF(AND(ISNUMBER(OFFSET('Hygiene Data'!$D$7,0,10*ROW('Hygiene Data'!D60))),'Data Summary'!DP66="Yes"),OFFSET('Hygiene Data'!$D$7,0,10*ROW('Hygiene Data'!D60)),NA())</f>
        <v>#N/A</v>
      </c>
      <c r="BB66" s="100" t="e">
        <f ca="true">+IF(AND(ISNUMBER(OFFSET('Hygiene Data'!$D$9,0,10*ROW('Hygiene Data'!D60))),'Data Summary'!DQ66="Yes"),OFFSET('Hygiene Data'!$D$9,0,10*ROW('Hygiene Data'!D60)),NA())</f>
        <v>#N/A</v>
      </c>
      <c r="BC66" s="100" t="e">
        <f ca="true">+IF(AND(ISNUMBER(OFFSET('Hygiene Data'!$E$5,0,10*ROW('Hygiene Data'!E60))),'Data Summary'!DR66="Yes"),OFFSET('Hygiene Data'!$E$5,0,10*ROW('Hygiene Data'!E60)),NA())</f>
        <v>#N/A</v>
      </c>
      <c r="BD66" s="100" t="e">
        <f ca="true">+IF(AND(ISNUMBER(OFFSET('Hygiene Data'!$E$7,0,10*ROW('Hygiene Data'!E60))),'Data Summary'!DS66="Yes"),OFFSET('Hygiene Data'!$E$7,0,10*ROW('Hygiene Data'!E60)),NA())</f>
        <v>#N/A</v>
      </c>
      <c r="BE66" s="100" t="e">
        <f ca="true">+IF(AND(ISNUMBER(OFFSET('Hygiene Data'!$E$9,0,10*ROW('Hygiene Data'!E60))),'Data Summary'!DT66="Yes"),OFFSET('Hygiene Data'!$E$9,0,10*ROW('Hygiene Data'!E60)),NA())</f>
        <v>#N/A</v>
      </c>
      <c r="BF66" s="100" t="e">
        <f ca="true">+IF(AND(ISNUMBER(OFFSET('Hygiene Data'!$F$5,0,10*ROW('Hygiene Data'!F60))),'Data Summary'!DU66="Yes"),OFFSET('Hygiene Data'!$F$5,0,10*ROW('Hygiene Data'!F60)),NA())</f>
        <v>#N/A</v>
      </c>
      <c r="BG66" s="100" t="e">
        <f ca="true">+IF(AND(ISNUMBER(OFFSET('Hygiene Data'!$F$7,0,10*ROW('Hygiene Data'!F60))),'Data Summary'!DV66="Yes"),OFFSET('Hygiene Data'!$F$7,0,10*ROW('Hygiene Data'!F60)),NA())</f>
        <v>#N/A</v>
      </c>
      <c r="BH66" s="100" t="e">
        <f ca="true">+IF(AND(ISNUMBER(OFFSET('Hygiene Data'!$F$9,0,10*ROW('Hygiene Data'!F60))),'Data Summary'!DW66="Yes"),OFFSET('Hygiene Data'!$F$9,0,10*ROW('Hygiene Data'!F60)),NA())</f>
        <v>#N/A</v>
      </c>
      <c r="BI66" s="100" t="e">
        <f ca="true">+IF(AND(ISNUMBER(OFFSET('Hygiene Data'!$G$5,0,10*ROW('Hygiene Data'!G60))),'Data Summary'!DX66="Yes"),OFFSET('Hygiene Data'!$G$5,0,10*ROW('Hygiene Data'!G60)),NA())</f>
        <v>#N/A</v>
      </c>
      <c r="BJ66" s="100" t="e">
        <f ca="true">+IF(AND(ISNUMBER(OFFSET('Hygiene Data'!$G$7,0,10*ROW('Hygiene Data'!G60))),'Data Summary'!DY66="Yes"),OFFSET('Hygiene Data'!$G$7,0,10*ROW('Hygiene Data'!G60)),NA())</f>
        <v>#N/A</v>
      </c>
      <c r="BK66" s="100" t="e">
        <f ca="true">+IF(AND(ISNUMBER(OFFSET('Hygiene Data'!$G$9,0,10*ROW('Hygiene Data'!G60))),'Data Summary'!DZ66="Yes"),OFFSET('Hygiene Data'!$G$9,0,10*ROW('Hygiene Data'!G60)),NA())</f>
        <v>#N/A</v>
      </c>
      <c r="BL66" s="100" t="e">
        <f ca="true">+IF(AND(ISNUMBER(OFFSET('Hygiene Data'!$H$5,0,10*ROW('Hygiene Data'!H60))),'Data Summary'!EA66="Yes"),OFFSET('Hygiene Data'!$H$5,0,10*ROW('Hygiene Data'!H60)),NA())</f>
        <v>#N/A</v>
      </c>
      <c r="BM66" s="100" t="e">
        <f ca="true">+IF(AND(ISNUMBER(OFFSET('Hygiene Data'!$H$7,0,10*ROW('Hygiene Data'!H60))),'Data Summary'!EB66="Yes"),OFFSET('Hygiene Data'!$H$7,0,10*ROW('Hygiene Data'!H60)),NA())</f>
        <v>#N/A</v>
      </c>
      <c r="BN66" s="100" t="e">
        <f ca="true">+IF(AND(ISNUMBER(OFFSET('Hygiene Data'!$H$9,0,10*ROW('Hygiene Data'!H60))),'Data Summary'!EC66="Yes"),OFFSET('Hygiene Data'!$H$9,0,10*ROW('Hygiene Data'!H60)),NA())</f>
        <v>#N/A</v>
      </c>
      <c r="BO66" s="100" t="e">
        <f ca="true">+IF(AND(ISNUMBER(OFFSET('Hygiene Data'!$I$5,0,10*ROW('Hygiene Data'!I60))),'Data Summary'!ED66="Yes"),OFFSET('Hygiene Data'!$I$5,0,10*ROW('Hygiene Data'!I60)),NA())</f>
        <v>#N/A</v>
      </c>
      <c r="BP66" s="100" t="e">
        <f ca="true">+IF(AND(ISNUMBER(OFFSET('Hygiene Data'!$I$7,0,10*ROW('Hygiene Data'!I60))),'Data Summary'!EE66="Yes"),OFFSET('Hygiene Data'!$I$7,0,10*ROW('Hygiene Data'!I60)),NA())</f>
        <v>#N/A</v>
      </c>
      <c r="BQ66" s="100" t="e">
        <f ca="true">+IF(AND(ISNUMBER(OFFSET('Hygiene Data'!$I$9,0,10*ROW('Hygiene Data'!I60))),'Data Summary'!EF66="Yes"),OFFSET('Hygiene Data'!$I$9,0,10*ROW('Hygiene Data'!I60)),NA())</f>
        <v>#N/A</v>
      </c>
    </row>
    <row xmlns:x14ac="http://schemas.microsoft.com/office/spreadsheetml/2009/9/ac" r="67" x14ac:dyDescent="0.2">
      <c r="A67" s="332" t="e">
        <f ca="true">+RIGHT('Data Summary'!A67,LEN('Data Summary'!A67)-9)</f>
        <v>#VALUE!</v>
      </c>
      <c r="B67" s="38" t="str">
        <f ca="true">+IF(ISTEXT('Data Summary'!B67),'Data Summary'!B67,"")</f>
        <v/>
      </c>
      <c r="C67" s="331" t="e">
        <f ca="true">+VALUE('Data Summary'!C67)</f>
        <v>#VALUE!</v>
      </c>
      <c r="D67" s="98" t="e">
        <f ca="true">+IF(AND(ISNUMBER(OFFSET('Water Data'!$D$4,0,10*ROW('Water Data'!D61))),'Data Summary'!BS67="Yes"),100-OFFSET('Water Data'!$D$4,0,10*ROW('Water Data'!D61)),NA())</f>
        <v>#N/A</v>
      </c>
      <c r="E67" s="98" t="e">
        <f ca="true">+IF(AND(ISNUMBER(OFFSET('Water Data'!$D$6,0,10*ROW('Water Data'!D61))),'Data Summary'!BT67="Yes"),OFFSET('Water Data'!$D$6,0,10*ROW('Water Data'!D61)),NA())</f>
        <v>#N/A</v>
      </c>
      <c r="F67" s="98" t="e">
        <f ca="true">+IF(AND(ISNUMBER(OFFSET('Water Data'!$D$9,0,10*ROW('Water Data'!D61))),'Data Summary'!BU67="Yes"),OFFSET('Water Data'!$D$9,0,10*ROW('Water Data'!D61)),NA())</f>
        <v>#N/A</v>
      </c>
      <c r="G67" s="98" t="e">
        <f ca="true">+IF(AND(ISNUMBER(OFFSET('Water Data'!$E$4,0,10*ROW('Water Data'!E61))),'Data Summary'!BV67="Yes"),100-OFFSET('Water Data'!$E$4,0,10*ROW('Water Data'!E61)),NA())</f>
        <v>#N/A</v>
      </c>
      <c r="H67" s="98" t="e">
        <f ca="true">+IF(AND(ISNUMBER(OFFSET('Water Data'!$E$6,0,10*ROW('Water Data'!E61))),'Data Summary'!BW67="Yes"),OFFSET('Water Data'!$E$6,0,10*ROW('Water Data'!E61)),NA())</f>
        <v>#N/A</v>
      </c>
      <c r="I67" s="98" t="e">
        <f ca="true">+IF(AND(ISNUMBER(OFFSET('Water Data'!$E$9,0,10*ROW('Water Data'!E61))),'Data Summary'!BX67="Yes"),OFFSET('Water Data'!$E$9,0,10*ROW('Water Data'!E61)),NA())</f>
        <v>#N/A</v>
      </c>
      <c r="J67" s="98" t="e">
        <f ca="true">+IF(AND(ISNUMBER(OFFSET('Water Data'!$F$4,0,10*ROW('Water Data'!F61))),'Data Summary'!BY67="Yes"),100-OFFSET('Water Data'!$F$4,0,10*ROW('Water Data'!F61)),NA())</f>
        <v>#N/A</v>
      </c>
      <c r="K67" s="98" t="e">
        <f ca="true">+IF(AND(ISNUMBER(OFFSET('Water Data'!$F$6,0,10*ROW('Water Data'!F61))),'Data Summary'!BZ67="Yes"),OFFSET('Water Data'!$F$6,0,10*ROW('Water Data'!F61)),NA())</f>
        <v>#N/A</v>
      </c>
      <c r="L67" s="98" t="e">
        <f ca="true">+IF(AND(ISNUMBER(OFFSET('Water Data'!$F$9,0,10*ROW('Water Data'!F61))),'Data Summary'!CA67="Yes"),OFFSET('Water Data'!$F$9,0,10*ROW('Water Data'!F61)),NA())</f>
        <v>#N/A</v>
      </c>
      <c r="M67" s="98" t="e">
        <f ca="true">+IF(AND(ISNUMBER(OFFSET('Water Data'!$G$4,0,10*ROW('Water Data'!G61))),'Data Summary'!CB67="Yes"),100-OFFSET('Water Data'!$G$4,0,10*ROW('Water Data'!G61)),NA())</f>
        <v>#N/A</v>
      </c>
      <c r="N67" s="98" t="e">
        <f ca="true">+IF(AND(ISNUMBER(OFFSET('Water Data'!$G$6,0,10*ROW('Water Data'!G61))),'Data Summary'!CC67="Yes"),OFFSET('Water Data'!$G$6,0,10*ROW('Water Data'!G61)),NA())</f>
        <v>#N/A</v>
      </c>
      <c r="O67" s="98" t="e">
        <f ca="true">+IF(AND(ISNUMBER(OFFSET('Water Data'!$G$9,0,10*ROW('Water Data'!G61))),'Data Summary'!CD67="Yes"),OFFSET('Water Data'!$G$9,0,10*ROW('Water Data'!G61)),NA())</f>
        <v>#N/A</v>
      </c>
      <c r="P67" s="98" t="e">
        <f ca="true">+IF(AND(ISNUMBER(OFFSET('Water Data'!$H$4,0,10*ROW('Water Data'!H61))),'Data Summary'!CE67="Yes"),100-OFFSET('Water Data'!$H$4,0,10*ROW('Water Data'!H61)),NA())</f>
        <v>#N/A</v>
      </c>
      <c r="Q67" s="98" t="e">
        <f ca="true">+IF(AND(ISNUMBER(OFFSET('Water Data'!$H$6,0,10*ROW('Water Data'!H61))),'Data Summary'!CF67="Yes"),OFFSET('Water Data'!$H$6,0,10*ROW('Water Data'!H61)),NA())</f>
        <v>#N/A</v>
      </c>
      <c r="R67" s="98" t="e">
        <f ca="true">+IF(AND(ISNUMBER(OFFSET('Water Data'!$H$9,0,10*ROW('Water Data'!H61))),'Data Summary'!CG67="Yes"),OFFSET('Water Data'!$H$9,0,10*ROW('Water Data'!H61)),NA())</f>
        <v>#N/A</v>
      </c>
      <c r="S67" s="98" t="e">
        <f ca="true">+IF(AND(ISNUMBER(OFFSET('Water Data'!$I$4,0,10*ROW('Water Data'!I61))),'Data Summary'!CH67="Yes"),100-OFFSET('Water Data'!$I$4,0,10*ROW('Water Data'!I61)),NA())</f>
        <v>#N/A</v>
      </c>
      <c r="T67" s="98" t="e">
        <f ca="true">+IF(AND(ISNUMBER(OFFSET('Water Data'!$I$6,0,10*ROW('Water Data'!I61))),'Data Summary'!CI67="Yes"),OFFSET('Water Data'!$I$6,0,10*ROW('Water Data'!I61)),NA())</f>
        <v>#N/A</v>
      </c>
      <c r="U67" s="98" t="e">
        <f ca="true">+IF(AND(ISNUMBER(OFFSET('Water Data'!$I$9,0,10*ROW('Water Data'!I61))),'Data Summary'!CJ67="Yes"),OFFSET('Water Data'!$I$9,0,10*ROW('Water Data'!I61)),NA())</f>
        <v>#N/A</v>
      </c>
      <c r="V67" s="99" t="e">
        <f ca="true">+IF(AND(ISNUMBER(OFFSET('Sanitation Data'!$D$4,0,10*ROW('Sanitation Data'!D61))),'Data Summary'!CK67="Yes"),100-OFFSET('Sanitation Data'!$D$4,0,10*ROW('Sanitation Data'!D61)),NA())</f>
        <v>#N/A</v>
      </c>
      <c r="W67" s="99" t="e">
        <f ca="true">+IF(AND(ISNUMBER(OFFSET('Sanitation Data'!$D$6,0,10*ROW('Sanitation Data'!D61))),'Data Summary'!CL67="Yes"),OFFSET('Sanitation Data'!$D$6,0,10*ROW('Sanitation Data'!D61)),NA())</f>
        <v>#N/A</v>
      </c>
      <c r="X67" s="99" t="e">
        <f ca="true">+IF(AND(ISNUMBER(OFFSET('Sanitation Data'!$D$10,0,10*ROW('Sanitation Data'!D61))),'Data Summary'!CM67="Yes"),OFFSET('Sanitation Data'!$D$10,0,10*ROW('Sanitation Data'!D61)),NA())</f>
        <v>#N/A</v>
      </c>
      <c r="Y67" s="99" t="e">
        <f ca="true">+IF(AND(ISNUMBER(OFFSET('Sanitation Data'!$D$11,0,10*ROW('Sanitation Data'!D61))),'Data Summary'!CN67="Yes"),OFFSET('Sanitation Data'!$D$11,0,10*ROW('Sanitation Data'!D61)),NA())</f>
        <v>#N/A</v>
      </c>
      <c r="Z67" s="99" t="e">
        <f ca="true">+IF(AND(ISNUMBER(OFFSET('Sanitation Data'!$D$12,0,10*ROW('Sanitation Data'!D61))),'Data Summary'!CO67="Yes"),OFFSET('Sanitation Data'!$D$12,0,10*ROW('Sanitation Data'!D61)),NA())</f>
        <v>#N/A</v>
      </c>
      <c r="AA67" s="99" t="e">
        <f ca="true">+IF(AND(ISNUMBER(OFFSET('Sanitation Data'!$E$4,0,10*ROW('Sanitation Data'!E61))),'Data Summary'!CP67="Yes"),100-OFFSET('Sanitation Data'!$E$4,0,10*ROW('Sanitation Data'!E61)),NA())</f>
        <v>#N/A</v>
      </c>
      <c r="AB67" s="99" t="e">
        <f ca="true">+IF(AND(ISNUMBER(OFFSET('Sanitation Data'!$E$6,0,10*ROW('Sanitation Data'!E61))),'Data Summary'!CQ67="Yes"),OFFSET('Sanitation Data'!$E$6,0,10*ROW('Sanitation Data'!E61)),NA())</f>
        <v>#N/A</v>
      </c>
      <c r="AC67" s="99" t="e">
        <f ca="true">+IF(AND(ISNUMBER(OFFSET('Sanitation Data'!$E$10,0,10*ROW('Sanitation Data'!E61))),'Data Summary'!CR67="Yes"),OFFSET('Sanitation Data'!$E$10,0,10*ROW('Sanitation Data'!E61)),NA())</f>
        <v>#N/A</v>
      </c>
      <c r="AD67" s="99" t="e">
        <f ca="true">+IF(AND(ISNUMBER(OFFSET('Sanitation Data'!$E$11,0,10*ROW('Sanitation Data'!E61))),'Data Summary'!CS67="Yes"),OFFSET('Sanitation Data'!$E$11,0,10*ROW('Sanitation Data'!E61)),NA())</f>
        <v>#N/A</v>
      </c>
      <c r="AE67" s="99" t="e">
        <f ca="true">+IF(AND(ISNUMBER(OFFSET('Sanitation Data'!$E$12,0,10*ROW('Sanitation Data'!E61))),'Data Summary'!CT67="Yes"),OFFSET('Sanitation Data'!$E$12,0,10*ROW('Sanitation Data'!E61)),NA())</f>
        <v>#N/A</v>
      </c>
      <c r="AF67" s="99" t="e">
        <f ca="true">+IF(AND(ISNUMBER(OFFSET('Sanitation Data'!$F$4,0,10*ROW('Sanitation Data'!F61))),'Data Summary'!CU67="Yes"),100-OFFSET('Sanitation Data'!$F$4,0,10*ROW('Sanitation Data'!F61)),NA())</f>
        <v>#N/A</v>
      </c>
      <c r="AG67" s="99" t="e">
        <f ca="true">+IF(AND(ISNUMBER(OFFSET('Sanitation Data'!$F$6,0,10*ROW('Sanitation Data'!F61))),'Data Summary'!CV67="Yes"),OFFSET('Sanitation Data'!$F$6,0,10*ROW('Sanitation Data'!F61)),NA())</f>
        <v>#N/A</v>
      </c>
      <c r="AH67" s="99" t="e">
        <f ca="true">+IF(AND(ISNUMBER(OFFSET('Sanitation Data'!$F$10,0,10*ROW('Sanitation Data'!F61))),'Data Summary'!CW67="Yes"),OFFSET('Sanitation Data'!$F$10,0,10*ROW('Sanitation Data'!F61)),NA())</f>
        <v>#N/A</v>
      </c>
      <c r="AI67" s="99" t="e">
        <f ca="true">+IF(AND(ISNUMBER(OFFSET('Sanitation Data'!$F$11,0,10*ROW('Sanitation Data'!F61))),'Data Summary'!CX67="Yes"),OFFSET('Sanitation Data'!$F$11,0,10*ROW('Sanitation Data'!F61)),NA())</f>
        <v>#N/A</v>
      </c>
      <c r="AJ67" s="99" t="e">
        <f ca="true">+IF(AND(ISNUMBER(OFFSET('Sanitation Data'!$F$12,0,10*ROW('Sanitation Data'!F61))),'Data Summary'!CY67="Yes"),OFFSET('Sanitation Data'!$F$12,0,10*ROW('Sanitation Data'!F61)),NA())</f>
        <v>#N/A</v>
      </c>
      <c r="AK67" s="99" t="e">
        <f ca="true">+IF(AND(ISNUMBER(OFFSET('Sanitation Data'!$G$4,0,10*ROW('Sanitation Data'!G61))),'Data Summary'!CZ67="Yes"),100-OFFSET('Sanitation Data'!$G$4,0,10*ROW('Sanitation Data'!G61)),NA())</f>
        <v>#N/A</v>
      </c>
      <c r="AL67" s="99" t="e">
        <f ca="true">+IF(AND(ISNUMBER(OFFSET('Sanitation Data'!$G$6,0,10*ROW('Sanitation Data'!G61))),'Data Summary'!DA67="Yes"),OFFSET('Sanitation Data'!$G$6,0,10*ROW('Sanitation Data'!G61)),NA())</f>
        <v>#N/A</v>
      </c>
      <c r="AM67" s="99" t="e">
        <f ca="true">+IF(AND(ISNUMBER(OFFSET('Sanitation Data'!$G$10,0,10*ROW('Sanitation Data'!G61))),'Data Summary'!DB67="Yes"),OFFSET('Sanitation Data'!$G$10,0,10*ROW('Sanitation Data'!G61)),NA())</f>
        <v>#N/A</v>
      </c>
      <c r="AN67" s="99" t="e">
        <f ca="true">+IF(AND(ISNUMBER(OFFSET('Sanitation Data'!$G$11,0,10*ROW('Sanitation Data'!G61))),'Data Summary'!DC67="Yes"),OFFSET('Sanitation Data'!$G$11,0,10*ROW('Sanitation Data'!G61)),NA())</f>
        <v>#N/A</v>
      </c>
      <c r="AO67" s="99" t="e">
        <f ca="true">+IF(AND(ISNUMBER(OFFSET('Sanitation Data'!$G$12,0,10*ROW('Sanitation Data'!G61))),'Data Summary'!DD67="Yes"),OFFSET('Sanitation Data'!$G$12,0,10*ROW('Sanitation Data'!G61)),NA())</f>
        <v>#N/A</v>
      </c>
      <c r="AP67" s="99" t="e">
        <f ca="true">+IF(AND(ISNUMBER(OFFSET('Sanitation Data'!$H$4,0,10*ROW('Sanitation Data'!H61))),'Data Summary'!DE67="Yes"),100-OFFSET('Sanitation Data'!$H$4,0,10*ROW('Sanitation Data'!H61)),NA())</f>
        <v>#N/A</v>
      </c>
      <c r="AQ67" s="99" t="e">
        <f ca="true">+IF(AND(ISNUMBER(OFFSET('Sanitation Data'!$H$6,0,10*ROW('Sanitation Data'!H61))),'Data Summary'!DF67="Yes"),OFFSET('Sanitation Data'!$H$6,0,10*ROW('Sanitation Data'!H61)),NA())</f>
        <v>#N/A</v>
      </c>
      <c r="AR67" s="99" t="e">
        <f ca="true">+IF(AND(ISNUMBER(OFFSET('Sanitation Data'!$H$10,0,10*ROW('Sanitation Data'!H61))),'Data Summary'!DG67="Yes"),OFFSET('Sanitation Data'!$H$10,0,10*ROW('Sanitation Data'!H61)),NA())</f>
        <v>#N/A</v>
      </c>
      <c r="AS67" s="99" t="e">
        <f ca="true">+IF(AND(ISNUMBER(OFFSET('Sanitation Data'!$H$11,0,10*ROW('Sanitation Data'!H61))),'Data Summary'!DH67="Yes"),OFFSET('Sanitation Data'!$H$11,0,10*ROW('Sanitation Data'!H61)),NA())</f>
        <v>#N/A</v>
      </c>
      <c r="AT67" s="99" t="e">
        <f ca="true">+IF(AND(ISNUMBER(OFFSET('Sanitation Data'!$H$12,0,10*ROW('Sanitation Data'!H61))),'Data Summary'!DI67="Yes"),OFFSET('Sanitation Data'!$H$12,0,10*ROW('Sanitation Data'!H61)),NA())</f>
        <v>#N/A</v>
      </c>
      <c r="AU67" s="99" t="e">
        <f ca="true">+IF(AND(ISNUMBER(OFFSET('Sanitation Data'!$I$4,0,10*ROW('Sanitation Data'!I61))),'Data Summary'!DJ67="Yes"),100-OFFSET('Sanitation Data'!$I$4,0,10*ROW('Sanitation Data'!I61)),NA())</f>
        <v>#N/A</v>
      </c>
      <c r="AV67" s="99" t="e">
        <f ca="true">+IF(AND(ISNUMBER(OFFSET('Sanitation Data'!$I$6,0,10*ROW('Sanitation Data'!I61))),'Data Summary'!DK67="Yes"),OFFSET('Sanitation Data'!$I$6,0,10*ROW('Sanitation Data'!I61)),NA())</f>
        <v>#N/A</v>
      </c>
      <c r="AW67" s="99" t="e">
        <f ca="true">+IF(AND(ISNUMBER(OFFSET('Sanitation Data'!$I$10,0,10*ROW('Sanitation Data'!I61))),'Data Summary'!DL67="Yes"),OFFSET('Sanitation Data'!$I$10,0,10*ROW('Sanitation Data'!I61)),NA())</f>
        <v>#N/A</v>
      </c>
      <c r="AX67" s="99" t="e">
        <f ca="true">+IF(AND(ISNUMBER(OFFSET('Sanitation Data'!$I$11,0,10*ROW('Sanitation Data'!I61))),'Data Summary'!DM67="Yes"),OFFSET('Sanitation Data'!$I$11,0,10*ROW('Sanitation Data'!I61)),NA())</f>
        <v>#N/A</v>
      </c>
      <c r="AY67" s="99" t="e">
        <f ca="true">+IF(AND(ISNUMBER(OFFSET('Sanitation Data'!$I$12,0,10*ROW('Sanitation Data'!I61))),'Data Summary'!DN67="Yes"),OFFSET('Sanitation Data'!$I$12,0,10*ROW('Sanitation Data'!I61)),NA())</f>
        <v>#N/A</v>
      </c>
      <c r="AZ67" s="100" t="e">
        <f ca="true">+IF(AND(ISNUMBER(OFFSET('Hygiene Data'!$D$5,0,10*ROW('Hygiene Data'!D61))),'Data Summary'!DO67="Yes"),OFFSET('Hygiene Data'!$D$5,0,10*ROW('Hygiene Data'!D61)),NA())</f>
        <v>#N/A</v>
      </c>
      <c r="BA67" s="100" t="e">
        <f ca="true">+IF(AND(ISNUMBER(OFFSET('Hygiene Data'!$D$7,0,10*ROW('Hygiene Data'!D61))),'Data Summary'!DP67="Yes"),OFFSET('Hygiene Data'!$D$7,0,10*ROW('Hygiene Data'!D61)),NA())</f>
        <v>#N/A</v>
      </c>
      <c r="BB67" s="100" t="e">
        <f ca="true">+IF(AND(ISNUMBER(OFFSET('Hygiene Data'!$D$9,0,10*ROW('Hygiene Data'!D61))),'Data Summary'!DQ67="Yes"),OFFSET('Hygiene Data'!$D$9,0,10*ROW('Hygiene Data'!D61)),NA())</f>
        <v>#N/A</v>
      </c>
      <c r="BC67" s="100" t="e">
        <f ca="true">+IF(AND(ISNUMBER(OFFSET('Hygiene Data'!$E$5,0,10*ROW('Hygiene Data'!E61))),'Data Summary'!DR67="Yes"),OFFSET('Hygiene Data'!$E$5,0,10*ROW('Hygiene Data'!E61)),NA())</f>
        <v>#N/A</v>
      </c>
      <c r="BD67" s="100" t="e">
        <f ca="true">+IF(AND(ISNUMBER(OFFSET('Hygiene Data'!$E$7,0,10*ROW('Hygiene Data'!E61))),'Data Summary'!DS67="Yes"),OFFSET('Hygiene Data'!$E$7,0,10*ROW('Hygiene Data'!E61)),NA())</f>
        <v>#N/A</v>
      </c>
      <c r="BE67" s="100" t="e">
        <f ca="true">+IF(AND(ISNUMBER(OFFSET('Hygiene Data'!$E$9,0,10*ROW('Hygiene Data'!E61))),'Data Summary'!DT67="Yes"),OFFSET('Hygiene Data'!$E$9,0,10*ROW('Hygiene Data'!E61)),NA())</f>
        <v>#N/A</v>
      </c>
      <c r="BF67" s="100" t="e">
        <f ca="true">+IF(AND(ISNUMBER(OFFSET('Hygiene Data'!$F$5,0,10*ROW('Hygiene Data'!F61))),'Data Summary'!DU67="Yes"),OFFSET('Hygiene Data'!$F$5,0,10*ROW('Hygiene Data'!F61)),NA())</f>
        <v>#N/A</v>
      </c>
      <c r="BG67" s="100" t="e">
        <f ca="true">+IF(AND(ISNUMBER(OFFSET('Hygiene Data'!$F$7,0,10*ROW('Hygiene Data'!F61))),'Data Summary'!DV67="Yes"),OFFSET('Hygiene Data'!$F$7,0,10*ROW('Hygiene Data'!F61)),NA())</f>
        <v>#N/A</v>
      </c>
      <c r="BH67" s="100" t="e">
        <f ca="true">+IF(AND(ISNUMBER(OFFSET('Hygiene Data'!$F$9,0,10*ROW('Hygiene Data'!F61))),'Data Summary'!DW67="Yes"),OFFSET('Hygiene Data'!$F$9,0,10*ROW('Hygiene Data'!F61)),NA())</f>
        <v>#N/A</v>
      </c>
      <c r="BI67" s="100" t="e">
        <f ca="true">+IF(AND(ISNUMBER(OFFSET('Hygiene Data'!$G$5,0,10*ROW('Hygiene Data'!G61))),'Data Summary'!DX67="Yes"),OFFSET('Hygiene Data'!$G$5,0,10*ROW('Hygiene Data'!G61)),NA())</f>
        <v>#N/A</v>
      </c>
      <c r="BJ67" s="100" t="e">
        <f ca="true">+IF(AND(ISNUMBER(OFFSET('Hygiene Data'!$G$7,0,10*ROW('Hygiene Data'!G61))),'Data Summary'!DY67="Yes"),OFFSET('Hygiene Data'!$G$7,0,10*ROW('Hygiene Data'!G61)),NA())</f>
        <v>#N/A</v>
      </c>
      <c r="BK67" s="100" t="e">
        <f ca="true">+IF(AND(ISNUMBER(OFFSET('Hygiene Data'!$G$9,0,10*ROW('Hygiene Data'!G61))),'Data Summary'!DZ67="Yes"),OFFSET('Hygiene Data'!$G$9,0,10*ROW('Hygiene Data'!G61)),NA())</f>
        <v>#N/A</v>
      </c>
      <c r="BL67" s="100" t="e">
        <f ca="true">+IF(AND(ISNUMBER(OFFSET('Hygiene Data'!$H$5,0,10*ROW('Hygiene Data'!H61))),'Data Summary'!EA67="Yes"),OFFSET('Hygiene Data'!$H$5,0,10*ROW('Hygiene Data'!H61)),NA())</f>
        <v>#N/A</v>
      </c>
      <c r="BM67" s="100" t="e">
        <f ca="true">+IF(AND(ISNUMBER(OFFSET('Hygiene Data'!$H$7,0,10*ROW('Hygiene Data'!H61))),'Data Summary'!EB67="Yes"),OFFSET('Hygiene Data'!$H$7,0,10*ROW('Hygiene Data'!H61)),NA())</f>
        <v>#N/A</v>
      </c>
      <c r="BN67" s="100" t="e">
        <f ca="true">+IF(AND(ISNUMBER(OFFSET('Hygiene Data'!$H$9,0,10*ROW('Hygiene Data'!H61))),'Data Summary'!EC67="Yes"),OFFSET('Hygiene Data'!$H$9,0,10*ROW('Hygiene Data'!H61)),NA())</f>
        <v>#N/A</v>
      </c>
      <c r="BO67" s="100" t="e">
        <f ca="true">+IF(AND(ISNUMBER(OFFSET('Hygiene Data'!$I$5,0,10*ROW('Hygiene Data'!I61))),'Data Summary'!ED67="Yes"),OFFSET('Hygiene Data'!$I$5,0,10*ROW('Hygiene Data'!I61)),NA())</f>
        <v>#N/A</v>
      </c>
      <c r="BP67" s="100" t="e">
        <f ca="true">+IF(AND(ISNUMBER(OFFSET('Hygiene Data'!$I$7,0,10*ROW('Hygiene Data'!I61))),'Data Summary'!EE67="Yes"),OFFSET('Hygiene Data'!$I$7,0,10*ROW('Hygiene Data'!I61)),NA())</f>
        <v>#N/A</v>
      </c>
      <c r="BQ67" s="100" t="e">
        <f ca="true">+IF(AND(ISNUMBER(OFFSET('Hygiene Data'!$I$9,0,10*ROW('Hygiene Data'!I61))),'Data Summary'!EF67="Yes"),OFFSET('Hygiene Data'!$I$9,0,10*ROW('Hygiene Data'!I61)),NA())</f>
        <v>#N/A</v>
      </c>
    </row>
    <row xmlns:x14ac="http://schemas.microsoft.com/office/spreadsheetml/2009/9/ac" r="68" x14ac:dyDescent="0.2">
      <c r="A68" s="332" t="e">
        <f ca="true">+RIGHT('Data Summary'!A68,LEN('Data Summary'!A68)-9)</f>
        <v>#VALUE!</v>
      </c>
      <c r="B68" s="38" t="str">
        <f ca="true">+IF(ISTEXT('Data Summary'!B68),'Data Summary'!B68,"")</f>
        <v/>
      </c>
      <c r="C68" s="331" t="e">
        <f ca="true">+VALUE('Data Summary'!C68)</f>
        <v>#VALUE!</v>
      </c>
      <c r="D68" s="98" t="e">
        <f ca="true">+IF(AND(ISNUMBER(OFFSET('Water Data'!$D$4,0,10*ROW('Water Data'!D62))),'Data Summary'!BS68="Yes"),100-OFFSET('Water Data'!$D$4,0,10*ROW('Water Data'!D62)),NA())</f>
        <v>#N/A</v>
      </c>
      <c r="E68" s="98" t="e">
        <f ca="true">+IF(AND(ISNUMBER(OFFSET('Water Data'!$D$6,0,10*ROW('Water Data'!D62))),'Data Summary'!BT68="Yes"),OFFSET('Water Data'!$D$6,0,10*ROW('Water Data'!D62)),NA())</f>
        <v>#N/A</v>
      </c>
      <c r="F68" s="98" t="e">
        <f ca="true">+IF(AND(ISNUMBER(OFFSET('Water Data'!$D$9,0,10*ROW('Water Data'!D62))),'Data Summary'!BU68="Yes"),OFFSET('Water Data'!$D$9,0,10*ROW('Water Data'!D62)),NA())</f>
        <v>#N/A</v>
      </c>
      <c r="G68" s="98" t="e">
        <f ca="true">+IF(AND(ISNUMBER(OFFSET('Water Data'!$E$4,0,10*ROW('Water Data'!E62))),'Data Summary'!BV68="Yes"),100-OFFSET('Water Data'!$E$4,0,10*ROW('Water Data'!E62)),NA())</f>
        <v>#N/A</v>
      </c>
      <c r="H68" s="98" t="e">
        <f ca="true">+IF(AND(ISNUMBER(OFFSET('Water Data'!$E$6,0,10*ROW('Water Data'!E62))),'Data Summary'!BW68="Yes"),OFFSET('Water Data'!$E$6,0,10*ROW('Water Data'!E62)),NA())</f>
        <v>#N/A</v>
      </c>
      <c r="I68" s="98" t="e">
        <f ca="true">+IF(AND(ISNUMBER(OFFSET('Water Data'!$E$9,0,10*ROW('Water Data'!E62))),'Data Summary'!BX68="Yes"),OFFSET('Water Data'!$E$9,0,10*ROW('Water Data'!E62)),NA())</f>
        <v>#N/A</v>
      </c>
      <c r="J68" s="98" t="e">
        <f ca="true">+IF(AND(ISNUMBER(OFFSET('Water Data'!$F$4,0,10*ROW('Water Data'!F62))),'Data Summary'!BY68="Yes"),100-OFFSET('Water Data'!$F$4,0,10*ROW('Water Data'!F62)),NA())</f>
        <v>#N/A</v>
      </c>
      <c r="K68" s="98" t="e">
        <f ca="true">+IF(AND(ISNUMBER(OFFSET('Water Data'!$F$6,0,10*ROW('Water Data'!F62))),'Data Summary'!BZ68="Yes"),OFFSET('Water Data'!$F$6,0,10*ROW('Water Data'!F62)),NA())</f>
        <v>#N/A</v>
      </c>
      <c r="L68" s="98" t="e">
        <f ca="true">+IF(AND(ISNUMBER(OFFSET('Water Data'!$F$9,0,10*ROW('Water Data'!F62))),'Data Summary'!CA68="Yes"),OFFSET('Water Data'!$F$9,0,10*ROW('Water Data'!F62)),NA())</f>
        <v>#N/A</v>
      </c>
      <c r="M68" s="98" t="e">
        <f ca="true">+IF(AND(ISNUMBER(OFFSET('Water Data'!$G$4,0,10*ROW('Water Data'!G62))),'Data Summary'!CB68="Yes"),100-OFFSET('Water Data'!$G$4,0,10*ROW('Water Data'!G62)),NA())</f>
        <v>#N/A</v>
      </c>
      <c r="N68" s="98" t="e">
        <f ca="true">+IF(AND(ISNUMBER(OFFSET('Water Data'!$G$6,0,10*ROW('Water Data'!G62))),'Data Summary'!CC68="Yes"),OFFSET('Water Data'!$G$6,0,10*ROW('Water Data'!G62)),NA())</f>
        <v>#N/A</v>
      </c>
      <c r="O68" s="98" t="e">
        <f ca="true">+IF(AND(ISNUMBER(OFFSET('Water Data'!$G$9,0,10*ROW('Water Data'!G62))),'Data Summary'!CD68="Yes"),OFFSET('Water Data'!$G$9,0,10*ROW('Water Data'!G62)),NA())</f>
        <v>#N/A</v>
      </c>
      <c r="P68" s="98" t="e">
        <f ca="true">+IF(AND(ISNUMBER(OFFSET('Water Data'!$H$4,0,10*ROW('Water Data'!H62))),'Data Summary'!CE68="Yes"),100-OFFSET('Water Data'!$H$4,0,10*ROW('Water Data'!H62)),NA())</f>
        <v>#N/A</v>
      </c>
      <c r="Q68" s="98" t="e">
        <f ca="true">+IF(AND(ISNUMBER(OFFSET('Water Data'!$H$6,0,10*ROW('Water Data'!H62))),'Data Summary'!CF68="Yes"),OFFSET('Water Data'!$H$6,0,10*ROW('Water Data'!H62)),NA())</f>
        <v>#N/A</v>
      </c>
      <c r="R68" s="98" t="e">
        <f ca="true">+IF(AND(ISNUMBER(OFFSET('Water Data'!$H$9,0,10*ROW('Water Data'!H62))),'Data Summary'!CG68="Yes"),OFFSET('Water Data'!$H$9,0,10*ROW('Water Data'!H62)),NA())</f>
        <v>#N/A</v>
      </c>
      <c r="S68" s="98" t="e">
        <f ca="true">+IF(AND(ISNUMBER(OFFSET('Water Data'!$I$4,0,10*ROW('Water Data'!I62))),'Data Summary'!CH68="Yes"),100-OFFSET('Water Data'!$I$4,0,10*ROW('Water Data'!I62)),NA())</f>
        <v>#N/A</v>
      </c>
      <c r="T68" s="98" t="e">
        <f ca="true">+IF(AND(ISNUMBER(OFFSET('Water Data'!$I$6,0,10*ROW('Water Data'!I62))),'Data Summary'!CI68="Yes"),OFFSET('Water Data'!$I$6,0,10*ROW('Water Data'!I62)),NA())</f>
        <v>#N/A</v>
      </c>
      <c r="U68" s="98" t="e">
        <f ca="true">+IF(AND(ISNUMBER(OFFSET('Water Data'!$I$9,0,10*ROW('Water Data'!I62))),'Data Summary'!CJ68="Yes"),OFFSET('Water Data'!$I$9,0,10*ROW('Water Data'!I62)),NA())</f>
        <v>#N/A</v>
      </c>
      <c r="V68" s="99" t="e">
        <f ca="true">+IF(AND(ISNUMBER(OFFSET('Sanitation Data'!$D$4,0,10*ROW('Sanitation Data'!D62))),'Data Summary'!CK68="Yes"),100-OFFSET('Sanitation Data'!$D$4,0,10*ROW('Sanitation Data'!D62)),NA())</f>
        <v>#N/A</v>
      </c>
      <c r="W68" s="99" t="e">
        <f ca="true">+IF(AND(ISNUMBER(OFFSET('Sanitation Data'!$D$6,0,10*ROW('Sanitation Data'!D62))),'Data Summary'!CL68="Yes"),OFFSET('Sanitation Data'!$D$6,0,10*ROW('Sanitation Data'!D62)),NA())</f>
        <v>#N/A</v>
      </c>
      <c r="X68" s="99" t="e">
        <f ca="true">+IF(AND(ISNUMBER(OFFSET('Sanitation Data'!$D$10,0,10*ROW('Sanitation Data'!D62))),'Data Summary'!CM68="Yes"),OFFSET('Sanitation Data'!$D$10,0,10*ROW('Sanitation Data'!D62)),NA())</f>
        <v>#N/A</v>
      </c>
      <c r="Y68" s="99" t="e">
        <f ca="true">+IF(AND(ISNUMBER(OFFSET('Sanitation Data'!$D$11,0,10*ROW('Sanitation Data'!D62))),'Data Summary'!CN68="Yes"),OFFSET('Sanitation Data'!$D$11,0,10*ROW('Sanitation Data'!D62)),NA())</f>
        <v>#N/A</v>
      </c>
      <c r="Z68" s="99" t="e">
        <f ca="true">+IF(AND(ISNUMBER(OFFSET('Sanitation Data'!$D$12,0,10*ROW('Sanitation Data'!D62))),'Data Summary'!CO68="Yes"),OFFSET('Sanitation Data'!$D$12,0,10*ROW('Sanitation Data'!D62)),NA())</f>
        <v>#N/A</v>
      </c>
      <c r="AA68" s="99" t="e">
        <f ca="true">+IF(AND(ISNUMBER(OFFSET('Sanitation Data'!$E$4,0,10*ROW('Sanitation Data'!E62))),'Data Summary'!CP68="Yes"),100-OFFSET('Sanitation Data'!$E$4,0,10*ROW('Sanitation Data'!E62)),NA())</f>
        <v>#N/A</v>
      </c>
      <c r="AB68" s="99" t="e">
        <f ca="true">+IF(AND(ISNUMBER(OFFSET('Sanitation Data'!$E$6,0,10*ROW('Sanitation Data'!E62))),'Data Summary'!CQ68="Yes"),OFFSET('Sanitation Data'!$E$6,0,10*ROW('Sanitation Data'!E62)),NA())</f>
        <v>#N/A</v>
      </c>
      <c r="AC68" s="99" t="e">
        <f ca="true">+IF(AND(ISNUMBER(OFFSET('Sanitation Data'!$E$10,0,10*ROW('Sanitation Data'!E62))),'Data Summary'!CR68="Yes"),OFFSET('Sanitation Data'!$E$10,0,10*ROW('Sanitation Data'!E62)),NA())</f>
        <v>#N/A</v>
      </c>
      <c r="AD68" s="99" t="e">
        <f ca="true">+IF(AND(ISNUMBER(OFFSET('Sanitation Data'!$E$11,0,10*ROW('Sanitation Data'!E62))),'Data Summary'!CS68="Yes"),OFFSET('Sanitation Data'!$E$11,0,10*ROW('Sanitation Data'!E62)),NA())</f>
        <v>#N/A</v>
      </c>
      <c r="AE68" s="99" t="e">
        <f ca="true">+IF(AND(ISNUMBER(OFFSET('Sanitation Data'!$E$12,0,10*ROW('Sanitation Data'!E62))),'Data Summary'!CT68="Yes"),OFFSET('Sanitation Data'!$E$12,0,10*ROW('Sanitation Data'!E62)),NA())</f>
        <v>#N/A</v>
      </c>
      <c r="AF68" s="99" t="e">
        <f ca="true">+IF(AND(ISNUMBER(OFFSET('Sanitation Data'!$F$4,0,10*ROW('Sanitation Data'!F62))),'Data Summary'!CU68="Yes"),100-OFFSET('Sanitation Data'!$F$4,0,10*ROW('Sanitation Data'!F62)),NA())</f>
        <v>#N/A</v>
      </c>
      <c r="AG68" s="99" t="e">
        <f ca="true">+IF(AND(ISNUMBER(OFFSET('Sanitation Data'!$F$6,0,10*ROW('Sanitation Data'!F62))),'Data Summary'!CV68="Yes"),OFFSET('Sanitation Data'!$F$6,0,10*ROW('Sanitation Data'!F62)),NA())</f>
        <v>#N/A</v>
      </c>
      <c r="AH68" s="99" t="e">
        <f ca="true">+IF(AND(ISNUMBER(OFFSET('Sanitation Data'!$F$10,0,10*ROW('Sanitation Data'!F62))),'Data Summary'!CW68="Yes"),OFFSET('Sanitation Data'!$F$10,0,10*ROW('Sanitation Data'!F62)),NA())</f>
        <v>#N/A</v>
      </c>
      <c r="AI68" s="99" t="e">
        <f ca="true">+IF(AND(ISNUMBER(OFFSET('Sanitation Data'!$F$11,0,10*ROW('Sanitation Data'!F62))),'Data Summary'!CX68="Yes"),OFFSET('Sanitation Data'!$F$11,0,10*ROW('Sanitation Data'!F62)),NA())</f>
        <v>#N/A</v>
      </c>
      <c r="AJ68" s="99" t="e">
        <f ca="true">+IF(AND(ISNUMBER(OFFSET('Sanitation Data'!$F$12,0,10*ROW('Sanitation Data'!F62))),'Data Summary'!CY68="Yes"),OFFSET('Sanitation Data'!$F$12,0,10*ROW('Sanitation Data'!F62)),NA())</f>
        <v>#N/A</v>
      </c>
      <c r="AK68" s="99" t="e">
        <f ca="true">+IF(AND(ISNUMBER(OFFSET('Sanitation Data'!$G$4,0,10*ROW('Sanitation Data'!G62))),'Data Summary'!CZ68="Yes"),100-OFFSET('Sanitation Data'!$G$4,0,10*ROW('Sanitation Data'!G62)),NA())</f>
        <v>#N/A</v>
      </c>
      <c r="AL68" s="99" t="e">
        <f ca="true">+IF(AND(ISNUMBER(OFFSET('Sanitation Data'!$G$6,0,10*ROW('Sanitation Data'!G62))),'Data Summary'!DA68="Yes"),OFFSET('Sanitation Data'!$G$6,0,10*ROW('Sanitation Data'!G62)),NA())</f>
        <v>#N/A</v>
      </c>
      <c r="AM68" s="99" t="e">
        <f ca="true">+IF(AND(ISNUMBER(OFFSET('Sanitation Data'!$G$10,0,10*ROW('Sanitation Data'!G62))),'Data Summary'!DB68="Yes"),OFFSET('Sanitation Data'!$G$10,0,10*ROW('Sanitation Data'!G62)),NA())</f>
        <v>#N/A</v>
      </c>
      <c r="AN68" s="99" t="e">
        <f ca="true">+IF(AND(ISNUMBER(OFFSET('Sanitation Data'!$G$11,0,10*ROW('Sanitation Data'!G62))),'Data Summary'!DC68="Yes"),OFFSET('Sanitation Data'!$G$11,0,10*ROW('Sanitation Data'!G62)),NA())</f>
        <v>#N/A</v>
      </c>
      <c r="AO68" s="99" t="e">
        <f ca="true">+IF(AND(ISNUMBER(OFFSET('Sanitation Data'!$G$12,0,10*ROW('Sanitation Data'!G62))),'Data Summary'!DD68="Yes"),OFFSET('Sanitation Data'!$G$12,0,10*ROW('Sanitation Data'!G62)),NA())</f>
        <v>#N/A</v>
      </c>
      <c r="AP68" s="99" t="e">
        <f ca="true">+IF(AND(ISNUMBER(OFFSET('Sanitation Data'!$H$4,0,10*ROW('Sanitation Data'!H62))),'Data Summary'!DE68="Yes"),100-OFFSET('Sanitation Data'!$H$4,0,10*ROW('Sanitation Data'!H62)),NA())</f>
        <v>#N/A</v>
      </c>
      <c r="AQ68" s="99" t="e">
        <f ca="true">+IF(AND(ISNUMBER(OFFSET('Sanitation Data'!$H$6,0,10*ROW('Sanitation Data'!H62))),'Data Summary'!DF68="Yes"),OFFSET('Sanitation Data'!$H$6,0,10*ROW('Sanitation Data'!H62)),NA())</f>
        <v>#N/A</v>
      </c>
      <c r="AR68" s="99" t="e">
        <f ca="true">+IF(AND(ISNUMBER(OFFSET('Sanitation Data'!$H$10,0,10*ROW('Sanitation Data'!H62))),'Data Summary'!DG68="Yes"),OFFSET('Sanitation Data'!$H$10,0,10*ROW('Sanitation Data'!H62)),NA())</f>
        <v>#N/A</v>
      </c>
      <c r="AS68" s="99" t="e">
        <f ca="true">+IF(AND(ISNUMBER(OFFSET('Sanitation Data'!$H$11,0,10*ROW('Sanitation Data'!H62))),'Data Summary'!DH68="Yes"),OFFSET('Sanitation Data'!$H$11,0,10*ROW('Sanitation Data'!H62)),NA())</f>
        <v>#N/A</v>
      </c>
      <c r="AT68" s="99" t="e">
        <f ca="true">+IF(AND(ISNUMBER(OFFSET('Sanitation Data'!$H$12,0,10*ROW('Sanitation Data'!H62))),'Data Summary'!DI68="Yes"),OFFSET('Sanitation Data'!$H$12,0,10*ROW('Sanitation Data'!H62)),NA())</f>
        <v>#N/A</v>
      </c>
      <c r="AU68" s="99" t="e">
        <f ca="true">+IF(AND(ISNUMBER(OFFSET('Sanitation Data'!$I$4,0,10*ROW('Sanitation Data'!I62))),'Data Summary'!DJ68="Yes"),100-OFFSET('Sanitation Data'!$I$4,0,10*ROW('Sanitation Data'!I62)),NA())</f>
        <v>#N/A</v>
      </c>
      <c r="AV68" s="99" t="e">
        <f ca="true">+IF(AND(ISNUMBER(OFFSET('Sanitation Data'!$I$6,0,10*ROW('Sanitation Data'!I62))),'Data Summary'!DK68="Yes"),OFFSET('Sanitation Data'!$I$6,0,10*ROW('Sanitation Data'!I62)),NA())</f>
        <v>#N/A</v>
      </c>
      <c r="AW68" s="99" t="e">
        <f ca="true">+IF(AND(ISNUMBER(OFFSET('Sanitation Data'!$I$10,0,10*ROW('Sanitation Data'!I62))),'Data Summary'!DL68="Yes"),OFFSET('Sanitation Data'!$I$10,0,10*ROW('Sanitation Data'!I62)),NA())</f>
        <v>#N/A</v>
      </c>
      <c r="AX68" s="99" t="e">
        <f ca="true">+IF(AND(ISNUMBER(OFFSET('Sanitation Data'!$I$11,0,10*ROW('Sanitation Data'!I62))),'Data Summary'!DM68="Yes"),OFFSET('Sanitation Data'!$I$11,0,10*ROW('Sanitation Data'!I62)),NA())</f>
        <v>#N/A</v>
      </c>
      <c r="AY68" s="99" t="e">
        <f ca="true">+IF(AND(ISNUMBER(OFFSET('Sanitation Data'!$I$12,0,10*ROW('Sanitation Data'!I62))),'Data Summary'!DN68="Yes"),OFFSET('Sanitation Data'!$I$12,0,10*ROW('Sanitation Data'!I62)),NA())</f>
        <v>#N/A</v>
      </c>
      <c r="AZ68" s="100" t="e">
        <f ca="true">+IF(AND(ISNUMBER(OFFSET('Hygiene Data'!$D$5,0,10*ROW('Hygiene Data'!D62))),'Data Summary'!DO68="Yes"),OFFSET('Hygiene Data'!$D$5,0,10*ROW('Hygiene Data'!D62)),NA())</f>
        <v>#N/A</v>
      </c>
      <c r="BA68" s="100" t="e">
        <f ca="true">+IF(AND(ISNUMBER(OFFSET('Hygiene Data'!$D$7,0,10*ROW('Hygiene Data'!D62))),'Data Summary'!DP68="Yes"),OFFSET('Hygiene Data'!$D$7,0,10*ROW('Hygiene Data'!D62)),NA())</f>
        <v>#N/A</v>
      </c>
      <c r="BB68" s="100" t="e">
        <f ca="true">+IF(AND(ISNUMBER(OFFSET('Hygiene Data'!$D$9,0,10*ROW('Hygiene Data'!D62))),'Data Summary'!DQ68="Yes"),OFFSET('Hygiene Data'!$D$9,0,10*ROW('Hygiene Data'!D62)),NA())</f>
        <v>#N/A</v>
      </c>
      <c r="BC68" s="100" t="e">
        <f ca="true">+IF(AND(ISNUMBER(OFFSET('Hygiene Data'!$E$5,0,10*ROW('Hygiene Data'!E62))),'Data Summary'!DR68="Yes"),OFFSET('Hygiene Data'!$E$5,0,10*ROW('Hygiene Data'!E62)),NA())</f>
        <v>#N/A</v>
      </c>
      <c r="BD68" s="100" t="e">
        <f ca="true">+IF(AND(ISNUMBER(OFFSET('Hygiene Data'!$E$7,0,10*ROW('Hygiene Data'!E62))),'Data Summary'!DS68="Yes"),OFFSET('Hygiene Data'!$E$7,0,10*ROW('Hygiene Data'!E62)),NA())</f>
        <v>#N/A</v>
      </c>
      <c r="BE68" s="100" t="e">
        <f ca="true">+IF(AND(ISNUMBER(OFFSET('Hygiene Data'!$E$9,0,10*ROW('Hygiene Data'!E62))),'Data Summary'!DT68="Yes"),OFFSET('Hygiene Data'!$E$9,0,10*ROW('Hygiene Data'!E62)),NA())</f>
        <v>#N/A</v>
      </c>
      <c r="BF68" s="100" t="e">
        <f ca="true">+IF(AND(ISNUMBER(OFFSET('Hygiene Data'!$F$5,0,10*ROW('Hygiene Data'!F62))),'Data Summary'!DU68="Yes"),OFFSET('Hygiene Data'!$F$5,0,10*ROW('Hygiene Data'!F62)),NA())</f>
        <v>#N/A</v>
      </c>
      <c r="BG68" s="100" t="e">
        <f ca="true">+IF(AND(ISNUMBER(OFFSET('Hygiene Data'!$F$7,0,10*ROW('Hygiene Data'!F62))),'Data Summary'!DV68="Yes"),OFFSET('Hygiene Data'!$F$7,0,10*ROW('Hygiene Data'!F62)),NA())</f>
        <v>#N/A</v>
      </c>
      <c r="BH68" s="100" t="e">
        <f ca="true">+IF(AND(ISNUMBER(OFFSET('Hygiene Data'!$F$9,0,10*ROW('Hygiene Data'!F62))),'Data Summary'!DW68="Yes"),OFFSET('Hygiene Data'!$F$9,0,10*ROW('Hygiene Data'!F62)),NA())</f>
        <v>#N/A</v>
      </c>
      <c r="BI68" s="100" t="e">
        <f ca="true">+IF(AND(ISNUMBER(OFFSET('Hygiene Data'!$G$5,0,10*ROW('Hygiene Data'!G62))),'Data Summary'!DX68="Yes"),OFFSET('Hygiene Data'!$G$5,0,10*ROW('Hygiene Data'!G62)),NA())</f>
        <v>#N/A</v>
      </c>
      <c r="BJ68" s="100" t="e">
        <f ca="true">+IF(AND(ISNUMBER(OFFSET('Hygiene Data'!$G$7,0,10*ROW('Hygiene Data'!G62))),'Data Summary'!DY68="Yes"),OFFSET('Hygiene Data'!$G$7,0,10*ROW('Hygiene Data'!G62)),NA())</f>
        <v>#N/A</v>
      </c>
      <c r="BK68" s="100" t="e">
        <f ca="true">+IF(AND(ISNUMBER(OFFSET('Hygiene Data'!$G$9,0,10*ROW('Hygiene Data'!G62))),'Data Summary'!DZ68="Yes"),OFFSET('Hygiene Data'!$G$9,0,10*ROW('Hygiene Data'!G62)),NA())</f>
        <v>#N/A</v>
      </c>
      <c r="BL68" s="100" t="e">
        <f ca="true">+IF(AND(ISNUMBER(OFFSET('Hygiene Data'!$H$5,0,10*ROW('Hygiene Data'!H62))),'Data Summary'!EA68="Yes"),OFFSET('Hygiene Data'!$H$5,0,10*ROW('Hygiene Data'!H62)),NA())</f>
        <v>#N/A</v>
      </c>
      <c r="BM68" s="100" t="e">
        <f ca="true">+IF(AND(ISNUMBER(OFFSET('Hygiene Data'!$H$7,0,10*ROW('Hygiene Data'!H62))),'Data Summary'!EB68="Yes"),OFFSET('Hygiene Data'!$H$7,0,10*ROW('Hygiene Data'!H62)),NA())</f>
        <v>#N/A</v>
      </c>
      <c r="BN68" s="100" t="e">
        <f ca="true">+IF(AND(ISNUMBER(OFFSET('Hygiene Data'!$H$9,0,10*ROW('Hygiene Data'!H62))),'Data Summary'!EC68="Yes"),OFFSET('Hygiene Data'!$H$9,0,10*ROW('Hygiene Data'!H62)),NA())</f>
        <v>#N/A</v>
      </c>
      <c r="BO68" s="100" t="e">
        <f ca="true">+IF(AND(ISNUMBER(OFFSET('Hygiene Data'!$I$5,0,10*ROW('Hygiene Data'!I62))),'Data Summary'!ED68="Yes"),OFFSET('Hygiene Data'!$I$5,0,10*ROW('Hygiene Data'!I62)),NA())</f>
        <v>#N/A</v>
      </c>
      <c r="BP68" s="100" t="e">
        <f ca="true">+IF(AND(ISNUMBER(OFFSET('Hygiene Data'!$I$7,0,10*ROW('Hygiene Data'!I62))),'Data Summary'!EE68="Yes"),OFFSET('Hygiene Data'!$I$7,0,10*ROW('Hygiene Data'!I62)),NA())</f>
        <v>#N/A</v>
      </c>
      <c r="BQ68" s="100" t="e">
        <f ca="true">+IF(AND(ISNUMBER(OFFSET('Hygiene Data'!$I$9,0,10*ROW('Hygiene Data'!I62))),'Data Summary'!EF68="Yes"),OFFSET('Hygiene Data'!$I$9,0,10*ROW('Hygiene Data'!I62)),NA())</f>
        <v>#N/A</v>
      </c>
    </row>
    <row xmlns:x14ac="http://schemas.microsoft.com/office/spreadsheetml/2009/9/ac" r="69" x14ac:dyDescent="0.2">
      <c r="A69" s="332" t="e">
        <f ca="true">+RIGHT('Data Summary'!A69,LEN('Data Summary'!A69)-9)</f>
        <v>#VALUE!</v>
      </c>
      <c r="B69" s="38" t="str">
        <f ca="true">+IF(ISTEXT('Data Summary'!B69),'Data Summary'!B69,"")</f>
        <v/>
      </c>
      <c r="C69" s="331" t="e">
        <f ca="true">+VALUE('Data Summary'!C69)</f>
        <v>#VALUE!</v>
      </c>
      <c r="D69" s="98" t="e">
        <f ca="true">+IF(AND(ISNUMBER(OFFSET('Water Data'!$D$4,0,10*ROW('Water Data'!D63))),'Data Summary'!BS69="Yes"),100-OFFSET('Water Data'!$D$4,0,10*ROW('Water Data'!D63)),NA())</f>
        <v>#N/A</v>
      </c>
      <c r="E69" s="98" t="e">
        <f ca="true">+IF(AND(ISNUMBER(OFFSET('Water Data'!$D$6,0,10*ROW('Water Data'!D63))),'Data Summary'!BT69="Yes"),OFFSET('Water Data'!$D$6,0,10*ROW('Water Data'!D63)),NA())</f>
        <v>#N/A</v>
      </c>
      <c r="F69" s="98" t="e">
        <f ca="true">+IF(AND(ISNUMBER(OFFSET('Water Data'!$D$9,0,10*ROW('Water Data'!D63))),'Data Summary'!BU69="Yes"),OFFSET('Water Data'!$D$9,0,10*ROW('Water Data'!D63)),NA())</f>
        <v>#N/A</v>
      </c>
      <c r="G69" s="98" t="e">
        <f ca="true">+IF(AND(ISNUMBER(OFFSET('Water Data'!$E$4,0,10*ROW('Water Data'!E63))),'Data Summary'!BV69="Yes"),100-OFFSET('Water Data'!$E$4,0,10*ROW('Water Data'!E63)),NA())</f>
        <v>#N/A</v>
      </c>
      <c r="H69" s="98" t="e">
        <f ca="true">+IF(AND(ISNUMBER(OFFSET('Water Data'!$E$6,0,10*ROW('Water Data'!E63))),'Data Summary'!BW69="Yes"),OFFSET('Water Data'!$E$6,0,10*ROW('Water Data'!E63)),NA())</f>
        <v>#N/A</v>
      </c>
      <c r="I69" s="98" t="e">
        <f ca="true">+IF(AND(ISNUMBER(OFFSET('Water Data'!$E$9,0,10*ROW('Water Data'!E63))),'Data Summary'!BX69="Yes"),OFFSET('Water Data'!$E$9,0,10*ROW('Water Data'!E63)),NA())</f>
        <v>#N/A</v>
      </c>
      <c r="J69" s="98" t="e">
        <f ca="true">+IF(AND(ISNUMBER(OFFSET('Water Data'!$F$4,0,10*ROW('Water Data'!F63))),'Data Summary'!BY69="Yes"),100-OFFSET('Water Data'!$F$4,0,10*ROW('Water Data'!F63)),NA())</f>
        <v>#N/A</v>
      </c>
      <c r="K69" s="98" t="e">
        <f ca="true">+IF(AND(ISNUMBER(OFFSET('Water Data'!$F$6,0,10*ROW('Water Data'!F63))),'Data Summary'!BZ69="Yes"),OFFSET('Water Data'!$F$6,0,10*ROW('Water Data'!F63)),NA())</f>
        <v>#N/A</v>
      </c>
      <c r="L69" s="98" t="e">
        <f ca="true">+IF(AND(ISNUMBER(OFFSET('Water Data'!$F$9,0,10*ROW('Water Data'!F63))),'Data Summary'!CA69="Yes"),OFFSET('Water Data'!$F$9,0,10*ROW('Water Data'!F63)),NA())</f>
        <v>#N/A</v>
      </c>
      <c r="M69" s="98" t="e">
        <f ca="true">+IF(AND(ISNUMBER(OFFSET('Water Data'!$G$4,0,10*ROW('Water Data'!G63))),'Data Summary'!CB69="Yes"),100-OFFSET('Water Data'!$G$4,0,10*ROW('Water Data'!G63)),NA())</f>
        <v>#N/A</v>
      </c>
      <c r="N69" s="98" t="e">
        <f ca="true">+IF(AND(ISNUMBER(OFFSET('Water Data'!$G$6,0,10*ROW('Water Data'!G63))),'Data Summary'!CC69="Yes"),OFFSET('Water Data'!$G$6,0,10*ROW('Water Data'!G63)),NA())</f>
        <v>#N/A</v>
      </c>
      <c r="O69" s="98" t="e">
        <f ca="true">+IF(AND(ISNUMBER(OFFSET('Water Data'!$G$9,0,10*ROW('Water Data'!G63))),'Data Summary'!CD69="Yes"),OFFSET('Water Data'!$G$9,0,10*ROW('Water Data'!G63)),NA())</f>
        <v>#N/A</v>
      </c>
      <c r="P69" s="98" t="e">
        <f ca="true">+IF(AND(ISNUMBER(OFFSET('Water Data'!$H$4,0,10*ROW('Water Data'!H63))),'Data Summary'!CE69="Yes"),100-OFFSET('Water Data'!$H$4,0,10*ROW('Water Data'!H63)),NA())</f>
        <v>#N/A</v>
      </c>
      <c r="Q69" s="98" t="e">
        <f ca="true">+IF(AND(ISNUMBER(OFFSET('Water Data'!$H$6,0,10*ROW('Water Data'!H63))),'Data Summary'!CF69="Yes"),OFFSET('Water Data'!$H$6,0,10*ROW('Water Data'!H63)),NA())</f>
        <v>#N/A</v>
      </c>
      <c r="R69" s="98" t="e">
        <f ca="true">+IF(AND(ISNUMBER(OFFSET('Water Data'!$H$9,0,10*ROW('Water Data'!H63))),'Data Summary'!CG69="Yes"),OFFSET('Water Data'!$H$9,0,10*ROW('Water Data'!H63)),NA())</f>
        <v>#N/A</v>
      </c>
      <c r="S69" s="98" t="e">
        <f ca="true">+IF(AND(ISNUMBER(OFFSET('Water Data'!$I$4,0,10*ROW('Water Data'!I63))),'Data Summary'!CH69="Yes"),100-OFFSET('Water Data'!$I$4,0,10*ROW('Water Data'!I63)),NA())</f>
        <v>#N/A</v>
      </c>
      <c r="T69" s="98" t="e">
        <f ca="true">+IF(AND(ISNUMBER(OFFSET('Water Data'!$I$6,0,10*ROW('Water Data'!I63))),'Data Summary'!CI69="Yes"),OFFSET('Water Data'!$I$6,0,10*ROW('Water Data'!I63)),NA())</f>
        <v>#N/A</v>
      </c>
      <c r="U69" s="98" t="e">
        <f ca="true">+IF(AND(ISNUMBER(OFFSET('Water Data'!$I$9,0,10*ROW('Water Data'!I63))),'Data Summary'!CJ69="Yes"),OFFSET('Water Data'!$I$9,0,10*ROW('Water Data'!I63)),NA())</f>
        <v>#N/A</v>
      </c>
      <c r="V69" s="99" t="e">
        <f ca="true">+IF(AND(ISNUMBER(OFFSET('Sanitation Data'!$D$4,0,10*ROW('Sanitation Data'!D63))),'Data Summary'!CK69="Yes"),100-OFFSET('Sanitation Data'!$D$4,0,10*ROW('Sanitation Data'!D63)),NA())</f>
        <v>#N/A</v>
      </c>
      <c r="W69" s="99" t="e">
        <f ca="true">+IF(AND(ISNUMBER(OFFSET('Sanitation Data'!$D$6,0,10*ROW('Sanitation Data'!D63))),'Data Summary'!CL69="Yes"),OFFSET('Sanitation Data'!$D$6,0,10*ROW('Sanitation Data'!D63)),NA())</f>
        <v>#N/A</v>
      </c>
      <c r="X69" s="99" t="e">
        <f ca="true">+IF(AND(ISNUMBER(OFFSET('Sanitation Data'!$D$10,0,10*ROW('Sanitation Data'!D63))),'Data Summary'!CM69="Yes"),OFFSET('Sanitation Data'!$D$10,0,10*ROW('Sanitation Data'!D63)),NA())</f>
        <v>#N/A</v>
      </c>
      <c r="Y69" s="99" t="e">
        <f ca="true">+IF(AND(ISNUMBER(OFFSET('Sanitation Data'!$D$11,0,10*ROW('Sanitation Data'!D63))),'Data Summary'!CN69="Yes"),OFFSET('Sanitation Data'!$D$11,0,10*ROW('Sanitation Data'!D63)),NA())</f>
        <v>#N/A</v>
      </c>
      <c r="Z69" s="99" t="e">
        <f ca="true">+IF(AND(ISNUMBER(OFFSET('Sanitation Data'!$D$12,0,10*ROW('Sanitation Data'!D63))),'Data Summary'!CO69="Yes"),OFFSET('Sanitation Data'!$D$12,0,10*ROW('Sanitation Data'!D63)),NA())</f>
        <v>#N/A</v>
      </c>
      <c r="AA69" s="99" t="e">
        <f ca="true">+IF(AND(ISNUMBER(OFFSET('Sanitation Data'!$E$4,0,10*ROW('Sanitation Data'!E63))),'Data Summary'!CP69="Yes"),100-OFFSET('Sanitation Data'!$E$4,0,10*ROW('Sanitation Data'!E63)),NA())</f>
        <v>#N/A</v>
      </c>
      <c r="AB69" s="99" t="e">
        <f ca="true">+IF(AND(ISNUMBER(OFFSET('Sanitation Data'!$E$6,0,10*ROW('Sanitation Data'!E63))),'Data Summary'!CQ69="Yes"),OFFSET('Sanitation Data'!$E$6,0,10*ROW('Sanitation Data'!E63)),NA())</f>
        <v>#N/A</v>
      </c>
      <c r="AC69" s="99" t="e">
        <f ca="true">+IF(AND(ISNUMBER(OFFSET('Sanitation Data'!$E$10,0,10*ROW('Sanitation Data'!E63))),'Data Summary'!CR69="Yes"),OFFSET('Sanitation Data'!$E$10,0,10*ROW('Sanitation Data'!E63)),NA())</f>
        <v>#N/A</v>
      </c>
      <c r="AD69" s="99" t="e">
        <f ca="true">+IF(AND(ISNUMBER(OFFSET('Sanitation Data'!$E$11,0,10*ROW('Sanitation Data'!E63))),'Data Summary'!CS69="Yes"),OFFSET('Sanitation Data'!$E$11,0,10*ROW('Sanitation Data'!E63)),NA())</f>
        <v>#N/A</v>
      </c>
      <c r="AE69" s="99" t="e">
        <f ca="true">+IF(AND(ISNUMBER(OFFSET('Sanitation Data'!$E$12,0,10*ROW('Sanitation Data'!E63))),'Data Summary'!CT69="Yes"),OFFSET('Sanitation Data'!$E$12,0,10*ROW('Sanitation Data'!E63)),NA())</f>
        <v>#N/A</v>
      </c>
      <c r="AF69" s="99" t="e">
        <f ca="true">+IF(AND(ISNUMBER(OFFSET('Sanitation Data'!$F$4,0,10*ROW('Sanitation Data'!F63))),'Data Summary'!CU69="Yes"),100-OFFSET('Sanitation Data'!$F$4,0,10*ROW('Sanitation Data'!F63)),NA())</f>
        <v>#N/A</v>
      </c>
      <c r="AG69" s="99" t="e">
        <f ca="true">+IF(AND(ISNUMBER(OFFSET('Sanitation Data'!$F$6,0,10*ROW('Sanitation Data'!F63))),'Data Summary'!CV69="Yes"),OFFSET('Sanitation Data'!$F$6,0,10*ROW('Sanitation Data'!F63)),NA())</f>
        <v>#N/A</v>
      </c>
      <c r="AH69" s="99" t="e">
        <f ca="true">+IF(AND(ISNUMBER(OFFSET('Sanitation Data'!$F$10,0,10*ROW('Sanitation Data'!F63))),'Data Summary'!CW69="Yes"),OFFSET('Sanitation Data'!$F$10,0,10*ROW('Sanitation Data'!F63)),NA())</f>
        <v>#N/A</v>
      </c>
      <c r="AI69" s="99" t="e">
        <f ca="true">+IF(AND(ISNUMBER(OFFSET('Sanitation Data'!$F$11,0,10*ROW('Sanitation Data'!F63))),'Data Summary'!CX69="Yes"),OFFSET('Sanitation Data'!$F$11,0,10*ROW('Sanitation Data'!F63)),NA())</f>
        <v>#N/A</v>
      </c>
      <c r="AJ69" s="99" t="e">
        <f ca="true">+IF(AND(ISNUMBER(OFFSET('Sanitation Data'!$F$12,0,10*ROW('Sanitation Data'!F63))),'Data Summary'!CY69="Yes"),OFFSET('Sanitation Data'!$F$12,0,10*ROW('Sanitation Data'!F63)),NA())</f>
        <v>#N/A</v>
      </c>
      <c r="AK69" s="99" t="e">
        <f ca="true">+IF(AND(ISNUMBER(OFFSET('Sanitation Data'!$G$4,0,10*ROW('Sanitation Data'!G63))),'Data Summary'!CZ69="Yes"),100-OFFSET('Sanitation Data'!$G$4,0,10*ROW('Sanitation Data'!G63)),NA())</f>
        <v>#N/A</v>
      </c>
      <c r="AL69" s="99" t="e">
        <f ca="true">+IF(AND(ISNUMBER(OFFSET('Sanitation Data'!$G$6,0,10*ROW('Sanitation Data'!G63))),'Data Summary'!DA69="Yes"),OFFSET('Sanitation Data'!$G$6,0,10*ROW('Sanitation Data'!G63)),NA())</f>
        <v>#N/A</v>
      </c>
      <c r="AM69" s="99" t="e">
        <f ca="true">+IF(AND(ISNUMBER(OFFSET('Sanitation Data'!$G$10,0,10*ROW('Sanitation Data'!G63))),'Data Summary'!DB69="Yes"),OFFSET('Sanitation Data'!$G$10,0,10*ROW('Sanitation Data'!G63)),NA())</f>
        <v>#N/A</v>
      </c>
      <c r="AN69" s="99" t="e">
        <f ca="true">+IF(AND(ISNUMBER(OFFSET('Sanitation Data'!$G$11,0,10*ROW('Sanitation Data'!G63))),'Data Summary'!DC69="Yes"),OFFSET('Sanitation Data'!$G$11,0,10*ROW('Sanitation Data'!G63)),NA())</f>
        <v>#N/A</v>
      </c>
      <c r="AO69" s="99" t="e">
        <f ca="true">+IF(AND(ISNUMBER(OFFSET('Sanitation Data'!$G$12,0,10*ROW('Sanitation Data'!G63))),'Data Summary'!DD69="Yes"),OFFSET('Sanitation Data'!$G$12,0,10*ROW('Sanitation Data'!G63)),NA())</f>
        <v>#N/A</v>
      </c>
      <c r="AP69" s="99" t="e">
        <f ca="true">+IF(AND(ISNUMBER(OFFSET('Sanitation Data'!$H$4,0,10*ROW('Sanitation Data'!H63))),'Data Summary'!DE69="Yes"),100-OFFSET('Sanitation Data'!$H$4,0,10*ROW('Sanitation Data'!H63)),NA())</f>
        <v>#N/A</v>
      </c>
      <c r="AQ69" s="99" t="e">
        <f ca="true">+IF(AND(ISNUMBER(OFFSET('Sanitation Data'!$H$6,0,10*ROW('Sanitation Data'!H63))),'Data Summary'!DF69="Yes"),OFFSET('Sanitation Data'!$H$6,0,10*ROW('Sanitation Data'!H63)),NA())</f>
        <v>#N/A</v>
      </c>
      <c r="AR69" s="99" t="e">
        <f ca="true">+IF(AND(ISNUMBER(OFFSET('Sanitation Data'!$H$10,0,10*ROW('Sanitation Data'!H63))),'Data Summary'!DG69="Yes"),OFFSET('Sanitation Data'!$H$10,0,10*ROW('Sanitation Data'!H63)),NA())</f>
        <v>#N/A</v>
      </c>
      <c r="AS69" s="99" t="e">
        <f ca="true">+IF(AND(ISNUMBER(OFFSET('Sanitation Data'!$H$11,0,10*ROW('Sanitation Data'!H63))),'Data Summary'!DH69="Yes"),OFFSET('Sanitation Data'!$H$11,0,10*ROW('Sanitation Data'!H63)),NA())</f>
        <v>#N/A</v>
      </c>
      <c r="AT69" s="99" t="e">
        <f ca="true">+IF(AND(ISNUMBER(OFFSET('Sanitation Data'!$H$12,0,10*ROW('Sanitation Data'!H63))),'Data Summary'!DI69="Yes"),OFFSET('Sanitation Data'!$H$12,0,10*ROW('Sanitation Data'!H63)),NA())</f>
        <v>#N/A</v>
      </c>
      <c r="AU69" s="99" t="e">
        <f ca="true">+IF(AND(ISNUMBER(OFFSET('Sanitation Data'!$I$4,0,10*ROW('Sanitation Data'!I63))),'Data Summary'!DJ69="Yes"),100-OFFSET('Sanitation Data'!$I$4,0,10*ROW('Sanitation Data'!I63)),NA())</f>
        <v>#N/A</v>
      </c>
      <c r="AV69" s="99" t="e">
        <f ca="true">+IF(AND(ISNUMBER(OFFSET('Sanitation Data'!$I$6,0,10*ROW('Sanitation Data'!I63))),'Data Summary'!DK69="Yes"),OFFSET('Sanitation Data'!$I$6,0,10*ROW('Sanitation Data'!I63)),NA())</f>
        <v>#N/A</v>
      </c>
      <c r="AW69" s="99" t="e">
        <f ca="true">+IF(AND(ISNUMBER(OFFSET('Sanitation Data'!$I$10,0,10*ROW('Sanitation Data'!I63))),'Data Summary'!DL69="Yes"),OFFSET('Sanitation Data'!$I$10,0,10*ROW('Sanitation Data'!I63)),NA())</f>
        <v>#N/A</v>
      </c>
      <c r="AX69" s="99" t="e">
        <f ca="true">+IF(AND(ISNUMBER(OFFSET('Sanitation Data'!$I$11,0,10*ROW('Sanitation Data'!I63))),'Data Summary'!DM69="Yes"),OFFSET('Sanitation Data'!$I$11,0,10*ROW('Sanitation Data'!I63)),NA())</f>
        <v>#N/A</v>
      </c>
      <c r="AY69" s="99" t="e">
        <f ca="true">+IF(AND(ISNUMBER(OFFSET('Sanitation Data'!$I$12,0,10*ROW('Sanitation Data'!I63))),'Data Summary'!DN69="Yes"),OFFSET('Sanitation Data'!$I$12,0,10*ROW('Sanitation Data'!I63)),NA())</f>
        <v>#N/A</v>
      </c>
      <c r="AZ69" s="100" t="e">
        <f ca="true">+IF(AND(ISNUMBER(OFFSET('Hygiene Data'!$D$5,0,10*ROW('Hygiene Data'!D63))),'Data Summary'!DO69="Yes"),OFFSET('Hygiene Data'!$D$5,0,10*ROW('Hygiene Data'!D63)),NA())</f>
        <v>#N/A</v>
      </c>
      <c r="BA69" s="100" t="e">
        <f ca="true">+IF(AND(ISNUMBER(OFFSET('Hygiene Data'!$D$7,0,10*ROW('Hygiene Data'!D63))),'Data Summary'!DP69="Yes"),OFFSET('Hygiene Data'!$D$7,0,10*ROW('Hygiene Data'!D63)),NA())</f>
        <v>#N/A</v>
      </c>
      <c r="BB69" s="100" t="e">
        <f ca="true">+IF(AND(ISNUMBER(OFFSET('Hygiene Data'!$D$9,0,10*ROW('Hygiene Data'!D63))),'Data Summary'!DQ69="Yes"),OFFSET('Hygiene Data'!$D$9,0,10*ROW('Hygiene Data'!D63)),NA())</f>
        <v>#N/A</v>
      </c>
      <c r="BC69" s="100" t="e">
        <f ca="true">+IF(AND(ISNUMBER(OFFSET('Hygiene Data'!$E$5,0,10*ROW('Hygiene Data'!E63))),'Data Summary'!DR69="Yes"),OFFSET('Hygiene Data'!$E$5,0,10*ROW('Hygiene Data'!E63)),NA())</f>
        <v>#N/A</v>
      </c>
      <c r="BD69" s="100" t="e">
        <f ca="true">+IF(AND(ISNUMBER(OFFSET('Hygiene Data'!$E$7,0,10*ROW('Hygiene Data'!E63))),'Data Summary'!DS69="Yes"),OFFSET('Hygiene Data'!$E$7,0,10*ROW('Hygiene Data'!E63)),NA())</f>
        <v>#N/A</v>
      </c>
      <c r="BE69" s="100" t="e">
        <f ca="true">+IF(AND(ISNUMBER(OFFSET('Hygiene Data'!$E$9,0,10*ROW('Hygiene Data'!E63))),'Data Summary'!DT69="Yes"),OFFSET('Hygiene Data'!$E$9,0,10*ROW('Hygiene Data'!E63)),NA())</f>
        <v>#N/A</v>
      </c>
      <c r="BF69" s="100" t="e">
        <f ca="true">+IF(AND(ISNUMBER(OFFSET('Hygiene Data'!$F$5,0,10*ROW('Hygiene Data'!F63))),'Data Summary'!DU69="Yes"),OFFSET('Hygiene Data'!$F$5,0,10*ROW('Hygiene Data'!F63)),NA())</f>
        <v>#N/A</v>
      </c>
      <c r="BG69" s="100" t="e">
        <f ca="true">+IF(AND(ISNUMBER(OFFSET('Hygiene Data'!$F$7,0,10*ROW('Hygiene Data'!F63))),'Data Summary'!DV69="Yes"),OFFSET('Hygiene Data'!$F$7,0,10*ROW('Hygiene Data'!F63)),NA())</f>
        <v>#N/A</v>
      </c>
      <c r="BH69" s="100" t="e">
        <f ca="true">+IF(AND(ISNUMBER(OFFSET('Hygiene Data'!$F$9,0,10*ROW('Hygiene Data'!F63))),'Data Summary'!DW69="Yes"),OFFSET('Hygiene Data'!$F$9,0,10*ROW('Hygiene Data'!F63)),NA())</f>
        <v>#N/A</v>
      </c>
      <c r="BI69" s="100" t="e">
        <f ca="true">+IF(AND(ISNUMBER(OFFSET('Hygiene Data'!$G$5,0,10*ROW('Hygiene Data'!G63))),'Data Summary'!DX69="Yes"),OFFSET('Hygiene Data'!$G$5,0,10*ROW('Hygiene Data'!G63)),NA())</f>
        <v>#N/A</v>
      </c>
      <c r="BJ69" s="100" t="e">
        <f ca="true">+IF(AND(ISNUMBER(OFFSET('Hygiene Data'!$G$7,0,10*ROW('Hygiene Data'!G63))),'Data Summary'!DY69="Yes"),OFFSET('Hygiene Data'!$G$7,0,10*ROW('Hygiene Data'!G63)),NA())</f>
        <v>#N/A</v>
      </c>
      <c r="BK69" s="100" t="e">
        <f ca="true">+IF(AND(ISNUMBER(OFFSET('Hygiene Data'!$G$9,0,10*ROW('Hygiene Data'!G63))),'Data Summary'!DZ69="Yes"),OFFSET('Hygiene Data'!$G$9,0,10*ROW('Hygiene Data'!G63)),NA())</f>
        <v>#N/A</v>
      </c>
      <c r="BL69" s="100" t="e">
        <f ca="true">+IF(AND(ISNUMBER(OFFSET('Hygiene Data'!$H$5,0,10*ROW('Hygiene Data'!H63))),'Data Summary'!EA69="Yes"),OFFSET('Hygiene Data'!$H$5,0,10*ROW('Hygiene Data'!H63)),NA())</f>
        <v>#N/A</v>
      </c>
      <c r="BM69" s="100" t="e">
        <f ca="true">+IF(AND(ISNUMBER(OFFSET('Hygiene Data'!$H$7,0,10*ROW('Hygiene Data'!H63))),'Data Summary'!EB69="Yes"),OFFSET('Hygiene Data'!$H$7,0,10*ROW('Hygiene Data'!H63)),NA())</f>
        <v>#N/A</v>
      </c>
      <c r="BN69" s="100" t="e">
        <f ca="true">+IF(AND(ISNUMBER(OFFSET('Hygiene Data'!$H$9,0,10*ROW('Hygiene Data'!H63))),'Data Summary'!EC69="Yes"),OFFSET('Hygiene Data'!$H$9,0,10*ROW('Hygiene Data'!H63)),NA())</f>
        <v>#N/A</v>
      </c>
      <c r="BO69" s="100" t="e">
        <f ca="true">+IF(AND(ISNUMBER(OFFSET('Hygiene Data'!$I$5,0,10*ROW('Hygiene Data'!I63))),'Data Summary'!ED69="Yes"),OFFSET('Hygiene Data'!$I$5,0,10*ROW('Hygiene Data'!I63)),NA())</f>
        <v>#N/A</v>
      </c>
      <c r="BP69" s="100" t="e">
        <f ca="true">+IF(AND(ISNUMBER(OFFSET('Hygiene Data'!$I$7,0,10*ROW('Hygiene Data'!I63))),'Data Summary'!EE69="Yes"),OFFSET('Hygiene Data'!$I$7,0,10*ROW('Hygiene Data'!I63)),NA())</f>
        <v>#N/A</v>
      </c>
      <c r="BQ69" s="100" t="e">
        <f ca="true">+IF(AND(ISNUMBER(OFFSET('Hygiene Data'!$I$9,0,10*ROW('Hygiene Data'!I63))),'Data Summary'!EF69="Yes"),OFFSET('Hygiene Data'!$I$9,0,10*ROW('Hygiene Data'!I63)),NA())</f>
        <v>#N/A</v>
      </c>
    </row>
    <row xmlns:x14ac="http://schemas.microsoft.com/office/spreadsheetml/2009/9/ac" r="70" x14ac:dyDescent="0.2">
      <c r="A70" s="332" t="e">
        <f ca="true">+RIGHT('Data Summary'!A70,LEN('Data Summary'!A70)-9)</f>
        <v>#VALUE!</v>
      </c>
      <c r="B70" s="38" t="str">
        <f ca="true">+IF(ISTEXT('Data Summary'!B70),'Data Summary'!B70,"")</f>
        <v/>
      </c>
      <c r="C70" s="331" t="e">
        <f ca="true">+VALUE('Data Summary'!C70)</f>
        <v>#VALUE!</v>
      </c>
      <c r="D70" s="98" t="e">
        <f ca="true">+IF(AND(ISNUMBER(OFFSET('Water Data'!$D$4,0,10*ROW('Water Data'!D64))),'Data Summary'!BS70="Yes"),100-OFFSET('Water Data'!$D$4,0,10*ROW('Water Data'!D64)),NA())</f>
        <v>#N/A</v>
      </c>
      <c r="E70" s="98" t="e">
        <f ca="true">+IF(AND(ISNUMBER(OFFSET('Water Data'!$D$6,0,10*ROW('Water Data'!D64))),'Data Summary'!BT70="Yes"),OFFSET('Water Data'!$D$6,0,10*ROW('Water Data'!D64)),NA())</f>
        <v>#N/A</v>
      </c>
      <c r="F70" s="98" t="e">
        <f ca="true">+IF(AND(ISNUMBER(OFFSET('Water Data'!$D$9,0,10*ROW('Water Data'!D64))),'Data Summary'!BU70="Yes"),OFFSET('Water Data'!$D$9,0,10*ROW('Water Data'!D64)),NA())</f>
        <v>#N/A</v>
      </c>
      <c r="G70" s="98" t="e">
        <f ca="true">+IF(AND(ISNUMBER(OFFSET('Water Data'!$E$4,0,10*ROW('Water Data'!E64))),'Data Summary'!BV70="Yes"),100-OFFSET('Water Data'!$E$4,0,10*ROW('Water Data'!E64)),NA())</f>
        <v>#N/A</v>
      </c>
      <c r="H70" s="98" t="e">
        <f ca="true">+IF(AND(ISNUMBER(OFFSET('Water Data'!$E$6,0,10*ROW('Water Data'!E64))),'Data Summary'!BW70="Yes"),OFFSET('Water Data'!$E$6,0,10*ROW('Water Data'!E64)),NA())</f>
        <v>#N/A</v>
      </c>
      <c r="I70" s="98" t="e">
        <f ca="true">+IF(AND(ISNUMBER(OFFSET('Water Data'!$E$9,0,10*ROW('Water Data'!E64))),'Data Summary'!BX70="Yes"),OFFSET('Water Data'!$E$9,0,10*ROW('Water Data'!E64)),NA())</f>
        <v>#N/A</v>
      </c>
      <c r="J70" s="98" t="e">
        <f ca="true">+IF(AND(ISNUMBER(OFFSET('Water Data'!$F$4,0,10*ROW('Water Data'!F64))),'Data Summary'!BY70="Yes"),100-OFFSET('Water Data'!$F$4,0,10*ROW('Water Data'!F64)),NA())</f>
        <v>#N/A</v>
      </c>
      <c r="K70" s="98" t="e">
        <f ca="true">+IF(AND(ISNUMBER(OFFSET('Water Data'!$F$6,0,10*ROW('Water Data'!F64))),'Data Summary'!BZ70="Yes"),OFFSET('Water Data'!$F$6,0,10*ROW('Water Data'!F64)),NA())</f>
        <v>#N/A</v>
      </c>
      <c r="L70" s="98" t="e">
        <f ca="true">+IF(AND(ISNUMBER(OFFSET('Water Data'!$F$9,0,10*ROW('Water Data'!F64))),'Data Summary'!CA70="Yes"),OFFSET('Water Data'!$F$9,0,10*ROW('Water Data'!F64)),NA())</f>
        <v>#N/A</v>
      </c>
      <c r="M70" s="98" t="e">
        <f ca="true">+IF(AND(ISNUMBER(OFFSET('Water Data'!$G$4,0,10*ROW('Water Data'!G64))),'Data Summary'!CB70="Yes"),100-OFFSET('Water Data'!$G$4,0,10*ROW('Water Data'!G64)),NA())</f>
        <v>#N/A</v>
      </c>
      <c r="N70" s="98" t="e">
        <f ca="true">+IF(AND(ISNUMBER(OFFSET('Water Data'!$G$6,0,10*ROW('Water Data'!G64))),'Data Summary'!CC70="Yes"),OFFSET('Water Data'!$G$6,0,10*ROW('Water Data'!G64)),NA())</f>
        <v>#N/A</v>
      </c>
      <c r="O70" s="98" t="e">
        <f ca="true">+IF(AND(ISNUMBER(OFFSET('Water Data'!$G$9,0,10*ROW('Water Data'!G64))),'Data Summary'!CD70="Yes"),OFFSET('Water Data'!$G$9,0,10*ROW('Water Data'!G64)),NA())</f>
        <v>#N/A</v>
      </c>
      <c r="P70" s="98" t="e">
        <f ca="true">+IF(AND(ISNUMBER(OFFSET('Water Data'!$H$4,0,10*ROW('Water Data'!H64))),'Data Summary'!CE70="Yes"),100-OFFSET('Water Data'!$H$4,0,10*ROW('Water Data'!H64)),NA())</f>
        <v>#N/A</v>
      </c>
      <c r="Q70" s="98" t="e">
        <f ca="true">+IF(AND(ISNUMBER(OFFSET('Water Data'!$H$6,0,10*ROW('Water Data'!H64))),'Data Summary'!CF70="Yes"),OFFSET('Water Data'!$H$6,0,10*ROW('Water Data'!H64)),NA())</f>
        <v>#N/A</v>
      </c>
      <c r="R70" s="98" t="e">
        <f ca="true">+IF(AND(ISNUMBER(OFFSET('Water Data'!$H$9,0,10*ROW('Water Data'!H64))),'Data Summary'!CG70="Yes"),OFFSET('Water Data'!$H$9,0,10*ROW('Water Data'!H64)),NA())</f>
        <v>#N/A</v>
      </c>
      <c r="S70" s="98" t="e">
        <f ca="true">+IF(AND(ISNUMBER(OFFSET('Water Data'!$I$4,0,10*ROW('Water Data'!I64))),'Data Summary'!CH70="Yes"),100-OFFSET('Water Data'!$I$4,0,10*ROW('Water Data'!I64)),NA())</f>
        <v>#N/A</v>
      </c>
      <c r="T70" s="98" t="e">
        <f ca="true">+IF(AND(ISNUMBER(OFFSET('Water Data'!$I$6,0,10*ROW('Water Data'!I64))),'Data Summary'!CI70="Yes"),OFFSET('Water Data'!$I$6,0,10*ROW('Water Data'!I64)),NA())</f>
        <v>#N/A</v>
      </c>
      <c r="U70" s="98" t="e">
        <f ca="true">+IF(AND(ISNUMBER(OFFSET('Water Data'!$I$9,0,10*ROW('Water Data'!I64))),'Data Summary'!CJ70="Yes"),OFFSET('Water Data'!$I$9,0,10*ROW('Water Data'!I64)),NA())</f>
        <v>#N/A</v>
      </c>
      <c r="V70" s="99" t="e">
        <f ca="true">+IF(AND(ISNUMBER(OFFSET('Sanitation Data'!$D$4,0,10*ROW('Sanitation Data'!D64))),'Data Summary'!CK70="Yes"),100-OFFSET('Sanitation Data'!$D$4,0,10*ROW('Sanitation Data'!D64)),NA())</f>
        <v>#N/A</v>
      </c>
      <c r="W70" s="99" t="e">
        <f ca="true">+IF(AND(ISNUMBER(OFFSET('Sanitation Data'!$D$6,0,10*ROW('Sanitation Data'!D64))),'Data Summary'!CL70="Yes"),OFFSET('Sanitation Data'!$D$6,0,10*ROW('Sanitation Data'!D64)),NA())</f>
        <v>#N/A</v>
      </c>
      <c r="X70" s="99" t="e">
        <f ca="true">+IF(AND(ISNUMBER(OFFSET('Sanitation Data'!$D$10,0,10*ROW('Sanitation Data'!D64))),'Data Summary'!CM70="Yes"),OFFSET('Sanitation Data'!$D$10,0,10*ROW('Sanitation Data'!D64)),NA())</f>
        <v>#N/A</v>
      </c>
      <c r="Y70" s="99" t="e">
        <f ca="true">+IF(AND(ISNUMBER(OFFSET('Sanitation Data'!$D$11,0,10*ROW('Sanitation Data'!D64))),'Data Summary'!CN70="Yes"),OFFSET('Sanitation Data'!$D$11,0,10*ROW('Sanitation Data'!D64)),NA())</f>
        <v>#N/A</v>
      </c>
      <c r="Z70" s="99" t="e">
        <f ca="true">+IF(AND(ISNUMBER(OFFSET('Sanitation Data'!$D$12,0,10*ROW('Sanitation Data'!D64))),'Data Summary'!CO70="Yes"),OFFSET('Sanitation Data'!$D$12,0,10*ROW('Sanitation Data'!D64)),NA())</f>
        <v>#N/A</v>
      </c>
      <c r="AA70" s="99" t="e">
        <f ca="true">+IF(AND(ISNUMBER(OFFSET('Sanitation Data'!$E$4,0,10*ROW('Sanitation Data'!E64))),'Data Summary'!CP70="Yes"),100-OFFSET('Sanitation Data'!$E$4,0,10*ROW('Sanitation Data'!E64)),NA())</f>
        <v>#N/A</v>
      </c>
      <c r="AB70" s="99" t="e">
        <f ca="true">+IF(AND(ISNUMBER(OFFSET('Sanitation Data'!$E$6,0,10*ROW('Sanitation Data'!E64))),'Data Summary'!CQ70="Yes"),OFFSET('Sanitation Data'!$E$6,0,10*ROW('Sanitation Data'!E64)),NA())</f>
        <v>#N/A</v>
      </c>
      <c r="AC70" s="99" t="e">
        <f ca="true">+IF(AND(ISNUMBER(OFFSET('Sanitation Data'!$E$10,0,10*ROW('Sanitation Data'!E64))),'Data Summary'!CR70="Yes"),OFFSET('Sanitation Data'!$E$10,0,10*ROW('Sanitation Data'!E64)),NA())</f>
        <v>#N/A</v>
      </c>
      <c r="AD70" s="99" t="e">
        <f ca="true">+IF(AND(ISNUMBER(OFFSET('Sanitation Data'!$E$11,0,10*ROW('Sanitation Data'!E64))),'Data Summary'!CS70="Yes"),OFFSET('Sanitation Data'!$E$11,0,10*ROW('Sanitation Data'!E64)),NA())</f>
        <v>#N/A</v>
      </c>
      <c r="AE70" s="99" t="e">
        <f ca="true">+IF(AND(ISNUMBER(OFFSET('Sanitation Data'!$E$12,0,10*ROW('Sanitation Data'!E64))),'Data Summary'!CT70="Yes"),OFFSET('Sanitation Data'!$E$12,0,10*ROW('Sanitation Data'!E64)),NA())</f>
        <v>#N/A</v>
      </c>
      <c r="AF70" s="99" t="e">
        <f ca="true">+IF(AND(ISNUMBER(OFFSET('Sanitation Data'!$F$4,0,10*ROW('Sanitation Data'!F64))),'Data Summary'!CU70="Yes"),100-OFFSET('Sanitation Data'!$F$4,0,10*ROW('Sanitation Data'!F64)),NA())</f>
        <v>#N/A</v>
      </c>
      <c r="AG70" s="99" t="e">
        <f ca="true">+IF(AND(ISNUMBER(OFFSET('Sanitation Data'!$F$6,0,10*ROW('Sanitation Data'!F64))),'Data Summary'!CV70="Yes"),OFFSET('Sanitation Data'!$F$6,0,10*ROW('Sanitation Data'!F64)),NA())</f>
        <v>#N/A</v>
      </c>
      <c r="AH70" s="99" t="e">
        <f ca="true">+IF(AND(ISNUMBER(OFFSET('Sanitation Data'!$F$10,0,10*ROW('Sanitation Data'!F64))),'Data Summary'!CW70="Yes"),OFFSET('Sanitation Data'!$F$10,0,10*ROW('Sanitation Data'!F64)),NA())</f>
        <v>#N/A</v>
      </c>
      <c r="AI70" s="99" t="e">
        <f ca="true">+IF(AND(ISNUMBER(OFFSET('Sanitation Data'!$F$11,0,10*ROW('Sanitation Data'!F64))),'Data Summary'!CX70="Yes"),OFFSET('Sanitation Data'!$F$11,0,10*ROW('Sanitation Data'!F64)),NA())</f>
        <v>#N/A</v>
      </c>
      <c r="AJ70" s="99" t="e">
        <f ca="true">+IF(AND(ISNUMBER(OFFSET('Sanitation Data'!$F$12,0,10*ROW('Sanitation Data'!F64))),'Data Summary'!CY70="Yes"),OFFSET('Sanitation Data'!$F$12,0,10*ROW('Sanitation Data'!F64)),NA())</f>
        <v>#N/A</v>
      </c>
      <c r="AK70" s="99" t="e">
        <f ca="true">+IF(AND(ISNUMBER(OFFSET('Sanitation Data'!$G$4,0,10*ROW('Sanitation Data'!G64))),'Data Summary'!CZ70="Yes"),100-OFFSET('Sanitation Data'!$G$4,0,10*ROW('Sanitation Data'!G64)),NA())</f>
        <v>#N/A</v>
      </c>
      <c r="AL70" s="99" t="e">
        <f ca="true">+IF(AND(ISNUMBER(OFFSET('Sanitation Data'!$G$6,0,10*ROW('Sanitation Data'!G64))),'Data Summary'!DA70="Yes"),OFFSET('Sanitation Data'!$G$6,0,10*ROW('Sanitation Data'!G64)),NA())</f>
        <v>#N/A</v>
      </c>
      <c r="AM70" s="99" t="e">
        <f ca="true">+IF(AND(ISNUMBER(OFFSET('Sanitation Data'!$G$10,0,10*ROW('Sanitation Data'!G64))),'Data Summary'!DB70="Yes"),OFFSET('Sanitation Data'!$G$10,0,10*ROW('Sanitation Data'!G64)),NA())</f>
        <v>#N/A</v>
      </c>
      <c r="AN70" s="99" t="e">
        <f ca="true">+IF(AND(ISNUMBER(OFFSET('Sanitation Data'!$G$11,0,10*ROW('Sanitation Data'!G64))),'Data Summary'!DC70="Yes"),OFFSET('Sanitation Data'!$G$11,0,10*ROW('Sanitation Data'!G64)),NA())</f>
        <v>#N/A</v>
      </c>
      <c r="AO70" s="99" t="e">
        <f ca="true">+IF(AND(ISNUMBER(OFFSET('Sanitation Data'!$G$12,0,10*ROW('Sanitation Data'!G64))),'Data Summary'!DD70="Yes"),OFFSET('Sanitation Data'!$G$12,0,10*ROW('Sanitation Data'!G64)),NA())</f>
        <v>#N/A</v>
      </c>
      <c r="AP70" s="99" t="e">
        <f ca="true">+IF(AND(ISNUMBER(OFFSET('Sanitation Data'!$H$4,0,10*ROW('Sanitation Data'!H64))),'Data Summary'!DE70="Yes"),100-OFFSET('Sanitation Data'!$H$4,0,10*ROW('Sanitation Data'!H64)),NA())</f>
        <v>#N/A</v>
      </c>
      <c r="AQ70" s="99" t="e">
        <f ca="true">+IF(AND(ISNUMBER(OFFSET('Sanitation Data'!$H$6,0,10*ROW('Sanitation Data'!H64))),'Data Summary'!DF70="Yes"),OFFSET('Sanitation Data'!$H$6,0,10*ROW('Sanitation Data'!H64)),NA())</f>
        <v>#N/A</v>
      </c>
      <c r="AR70" s="99" t="e">
        <f ca="true">+IF(AND(ISNUMBER(OFFSET('Sanitation Data'!$H$10,0,10*ROW('Sanitation Data'!H64))),'Data Summary'!DG70="Yes"),OFFSET('Sanitation Data'!$H$10,0,10*ROW('Sanitation Data'!H64)),NA())</f>
        <v>#N/A</v>
      </c>
      <c r="AS70" s="99" t="e">
        <f ca="true">+IF(AND(ISNUMBER(OFFSET('Sanitation Data'!$H$11,0,10*ROW('Sanitation Data'!H64))),'Data Summary'!DH70="Yes"),OFFSET('Sanitation Data'!$H$11,0,10*ROW('Sanitation Data'!H64)),NA())</f>
        <v>#N/A</v>
      </c>
      <c r="AT70" s="99" t="e">
        <f ca="true">+IF(AND(ISNUMBER(OFFSET('Sanitation Data'!$H$12,0,10*ROW('Sanitation Data'!H64))),'Data Summary'!DI70="Yes"),OFFSET('Sanitation Data'!$H$12,0,10*ROW('Sanitation Data'!H64)),NA())</f>
        <v>#N/A</v>
      </c>
      <c r="AU70" s="99" t="e">
        <f ca="true">+IF(AND(ISNUMBER(OFFSET('Sanitation Data'!$I$4,0,10*ROW('Sanitation Data'!I64))),'Data Summary'!DJ70="Yes"),100-OFFSET('Sanitation Data'!$I$4,0,10*ROW('Sanitation Data'!I64)),NA())</f>
        <v>#N/A</v>
      </c>
      <c r="AV70" s="99" t="e">
        <f ca="true">+IF(AND(ISNUMBER(OFFSET('Sanitation Data'!$I$6,0,10*ROW('Sanitation Data'!I64))),'Data Summary'!DK70="Yes"),OFFSET('Sanitation Data'!$I$6,0,10*ROW('Sanitation Data'!I64)),NA())</f>
        <v>#N/A</v>
      </c>
      <c r="AW70" s="99" t="e">
        <f ca="true">+IF(AND(ISNUMBER(OFFSET('Sanitation Data'!$I$10,0,10*ROW('Sanitation Data'!I64))),'Data Summary'!DL70="Yes"),OFFSET('Sanitation Data'!$I$10,0,10*ROW('Sanitation Data'!I64)),NA())</f>
        <v>#N/A</v>
      </c>
      <c r="AX70" s="99" t="e">
        <f ca="true">+IF(AND(ISNUMBER(OFFSET('Sanitation Data'!$I$11,0,10*ROW('Sanitation Data'!I64))),'Data Summary'!DM70="Yes"),OFFSET('Sanitation Data'!$I$11,0,10*ROW('Sanitation Data'!I64)),NA())</f>
        <v>#N/A</v>
      </c>
      <c r="AY70" s="99" t="e">
        <f ca="true">+IF(AND(ISNUMBER(OFFSET('Sanitation Data'!$I$12,0,10*ROW('Sanitation Data'!I64))),'Data Summary'!DN70="Yes"),OFFSET('Sanitation Data'!$I$12,0,10*ROW('Sanitation Data'!I64)),NA())</f>
        <v>#N/A</v>
      </c>
      <c r="AZ70" s="100" t="e">
        <f ca="true">+IF(AND(ISNUMBER(OFFSET('Hygiene Data'!$D$5,0,10*ROW('Hygiene Data'!D64))),'Data Summary'!DO70="Yes"),OFFSET('Hygiene Data'!$D$5,0,10*ROW('Hygiene Data'!D64)),NA())</f>
        <v>#N/A</v>
      </c>
      <c r="BA70" s="100" t="e">
        <f ca="true">+IF(AND(ISNUMBER(OFFSET('Hygiene Data'!$D$7,0,10*ROW('Hygiene Data'!D64))),'Data Summary'!DP70="Yes"),OFFSET('Hygiene Data'!$D$7,0,10*ROW('Hygiene Data'!D64)),NA())</f>
        <v>#N/A</v>
      </c>
      <c r="BB70" s="100" t="e">
        <f ca="true">+IF(AND(ISNUMBER(OFFSET('Hygiene Data'!$D$9,0,10*ROW('Hygiene Data'!D64))),'Data Summary'!DQ70="Yes"),OFFSET('Hygiene Data'!$D$9,0,10*ROW('Hygiene Data'!D64)),NA())</f>
        <v>#N/A</v>
      </c>
      <c r="BC70" s="100" t="e">
        <f ca="true">+IF(AND(ISNUMBER(OFFSET('Hygiene Data'!$E$5,0,10*ROW('Hygiene Data'!E64))),'Data Summary'!DR70="Yes"),OFFSET('Hygiene Data'!$E$5,0,10*ROW('Hygiene Data'!E64)),NA())</f>
        <v>#N/A</v>
      </c>
      <c r="BD70" s="100" t="e">
        <f ca="true">+IF(AND(ISNUMBER(OFFSET('Hygiene Data'!$E$7,0,10*ROW('Hygiene Data'!E64))),'Data Summary'!DS70="Yes"),OFFSET('Hygiene Data'!$E$7,0,10*ROW('Hygiene Data'!E64)),NA())</f>
        <v>#N/A</v>
      </c>
      <c r="BE70" s="100" t="e">
        <f ca="true">+IF(AND(ISNUMBER(OFFSET('Hygiene Data'!$E$9,0,10*ROW('Hygiene Data'!E64))),'Data Summary'!DT70="Yes"),OFFSET('Hygiene Data'!$E$9,0,10*ROW('Hygiene Data'!E64)),NA())</f>
        <v>#N/A</v>
      </c>
      <c r="BF70" s="100" t="e">
        <f ca="true">+IF(AND(ISNUMBER(OFFSET('Hygiene Data'!$F$5,0,10*ROW('Hygiene Data'!F64))),'Data Summary'!DU70="Yes"),OFFSET('Hygiene Data'!$F$5,0,10*ROW('Hygiene Data'!F64)),NA())</f>
        <v>#N/A</v>
      </c>
      <c r="BG70" s="100" t="e">
        <f ca="true">+IF(AND(ISNUMBER(OFFSET('Hygiene Data'!$F$7,0,10*ROW('Hygiene Data'!F64))),'Data Summary'!DV70="Yes"),OFFSET('Hygiene Data'!$F$7,0,10*ROW('Hygiene Data'!F64)),NA())</f>
        <v>#N/A</v>
      </c>
      <c r="BH70" s="100" t="e">
        <f ca="true">+IF(AND(ISNUMBER(OFFSET('Hygiene Data'!$F$9,0,10*ROW('Hygiene Data'!F64))),'Data Summary'!DW70="Yes"),OFFSET('Hygiene Data'!$F$9,0,10*ROW('Hygiene Data'!F64)),NA())</f>
        <v>#N/A</v>
      </c>
      <c r="BI70" s="100" t="e">
        <f ca="true">+IF(AND(ISNUMBER(OFFSET('Hygiene Data'!$G$5,0,10*ROW('Hygiene Data'!G64))),'Data Summary'!DX70="Yes"),OFFSET('Hygiene Data'!$G$5,0,10*ROW('Hygiene Data'!G64)),NA())</f>
        <v>#N/A</v>
      </c>
      <c r="BJ70" s="100" t="e">
        <f ca="true">+IF(AND(ISNUMBER(OFFSET('Hygiene Data'!$G$7,0,10*ROW('Hygiene Data'!G64))),'Data Summary'!DY70="Yes"),OFFSET('Hygiene Data'!$G$7,0,10*ROW('Hygiene Data'!G64)),NA())</f>
        <v>#N/A</v>
      </c>
      <c r="BK70" s="100" t="e">
        <f ca="true">+IF(AND(ISNUMBER(OFFSET('Hygiene Data'!$G$9,0,10*ROW('Hygiene Data'!G64))),'Data Summary'!DZ70="Yes"),OFFSET('Hygiene Data'!$G$9,0,10*ROW('Hygiene Data'!G64)),NA())</f>
        <v>#N/A</v>
      </c>
      <c r="BL70" s="100" t="e">
        <f ca="true">+IF(AND(ISNUMBER(OFFSET('Hygiene Data'!$H$5,0,10*ROW('Hygiene Data'!H64))),'Data Summary'!EA70="Yes"),OFFSET('Hygiene Data'!$H$5,0,10*ROW('Hygiene Data'!H64)),NA())</f>
        <v>#N/A</v>
      </c>
      <c r="BM70" s="100" t="e">
        <f ca="true">+IF(AND(ISNUMBER(OFFSET('Hygiene Data'!$H$7,0,10*ROW('Hygiene Data'!H64))),'Data Summary'!EB70="Yes"),OFFSET('Hygiene Data'!$H$7,0,10*ROW('Hygiene Data'!H64)),NA())</f>
        <v>#N/A</v>
      </c>
      <c r="BN70" s="100" t="e">
        <f ca="true">+IF(AND(ISNUMBER(OFFSET('Hygiene Data'!$H$9,0,10*ROW('Hygiene Data'!H64))),'Data Summary'!EC70="Yes"),OFFSET('Hygiene Data'!$H$9,0,10*ROW('Hygiene Data'!H64)),NA())</f>
        <v>#N/A</v>
      </c>
      <c r="BO70" s="100" t="e">
        <f ca="true">+IF(AND(ISNUMBER(OFFSET('Hygiene Data'!$I$5,0,10*ROW('Hygiene Data'!I64))),'Data Summary'!ED70="Yes"),OFFSET('Hygiene Data'!$I$5,0,10*ROW('Hygiene Data'!I64)),NA())</f>
        <v>#N/A</v>
      </c>
      <c r="BP70" s="100" t="e">
        <f ca="true">+IF(AND(ISNUMBER(OFFSET('Hygiene Data'!$I$7,0,10*ROW('Hygiene Data'!I64))),'Data Summary'!EE70="Yes"),OFFSET('Hygiene Data'!$I$7,0,10*ROW('Hygiene Data'!I64)),NA())</f>
        <v>#N/A</v>
      </c>
      <c r="BQ70" s="100" t="e">
        <f ca="true">+IF(AND(ISNUMBER(OFFSET('Hygiene Data'!$I$9,0,10*ROW('Hygiene Data'!I64))),'Data Summary'!EF70="Yes"),OFFSET('Hygiene Data'!$I$9,0,10*ROW('Hygiene Data'!I64)),NA())</f>
        <v>#N/A</v>
      </c>
    </row>
    <row xmlns:x14ac="http://schemas.microsoft.com/office/spreadsheetml/2009/9/ac" r="71" x14ac:dyDescent="0.2">
      <c r="A71" s="332" t="e">
        <f ca="true">+RIGHT('Data Summary'!A71,LEN('Data Summary'!A71)-9)</f>
        <v>#VALUE!</v>
      </c>
      <c r="B71" s="38" t="str">
        <f ca="true">+IF(ISTEXT('Data Summary'!B71),'Data Summary'!B71,"")</f>
        <v/>
      </c>
      <c r="C71" s="331" t="e">
        <f ca="true">+VALUE('Data Summary'!C71)</f>
        <v>#VALUE!</v>
      </c>
      <c r="D71" s="98" t="e">
        <f ca="true">+IF(AND(ISNUMBER(OFFSET('Water Data'!$D$4,0,10*ROW('Water Data'!D65))),'Data Summary'!BS71="Yes"),100-OFFSET('Water Data'!$D$4,0,10*ROW('Water Data'!D65)),NA())</f>
        <v>#N/A</v>
      </c>
      <c r="E71" s="98" t="e">
        <f ca="true">+IF(AND(ISNUMBER(OFFSET('Water Data'!$D$6,0,10*ROW('Water Data'!D65))),'Data Summary'!BT71="Yes"),OFFSET('Water Data'!$D$6,0,10*ROW('Water Data'!D65)),NA())</f>
        <v>#N/A</v>
      </c>
      <c r="F71" s="98" t="e">
        <f ca="true">+IF(AND(ISNUMBER(OFFSET('Water Data'!$D$9,0,10*ROW('Water Data'!D65))),'Data Summary'!BU71="Yes"),OFFSET('Water Data'!$D$9,0,10*ROW('Water Data'!D65)),NA())</f>
        <v>#N/A</v>
      </c>
      <c r="G71" s="98" t="e">
        <f ca="true">+IF(AND(ISNUMBER(OFFSET('Water Data'!$E$4,0,10*ROW('Water Data'!E65))),'Data Summary'!BV71="Yes"),100-OFFSET('Water Data'!$E$4,0,10*ROW('Water Data'!E65)),NA())</f>
        <v>#N/A</v>
      </c>
      <c r="H71" s="98" t="e">
        <f ca="true">+IF(AND(ISNUMBER(OFFSET('Water Data'!$E$6,0,10*ROW('Water Data'!E65))),'Data Summary'!BW71="Yes"),OFFSET('Water Data'!$E$6,0,10*ROW('Water Data'!E65)),NA())</f>
        <v>#N/A</v>
      </c>
      <c r="I71" s="98" t="e">
        <f ca="true">+IF(AND(ISNUMBER(OFFSET('Water Data'!$E$9,0,10*ROW('Water Data'!E65))),'Data Summary'!BX71="Yes"),OFFSET('Water Data'!$E$9,0,10*ROW('Water Data'!E65)),NA())</f>
        <v>#N/A</v>
      </c>
      <c r="J71" s="98" t="e">
        <f ca="true">+IF(AND(ISNUMBER(OFFSET('Water Data'!$F$4,0,10*ROW('Water Data'!F65))),'Data Summary'!BY71="Yes"),100-OFFSET('Water Data'!$F$4,0,10*ROW('Water Data'!F65)),NA())</f>
        <v>#N/A</v>
      </c>
      <c r="K71" s="98" t="e">
        <f ca="true">+IF(AND(ISNUMBER(OFFSET('Water Data'!$F$6,0,10*ROW('Water Data'!F65))),'Data Summary'!BZ71="Yes"),OFFSET('Water Data'!$F$6,0,10*ROW('Water Data'!F65)),NA())</f>
        <v>#N/A</v>
      </c>
      <c r="L71" s="98" t="e">
        <f ca="true">+IF(AND(ISNUMBER(OFFSET('Water Data'!$F$9,0,10*ROW('Water Data'!F65))),'Data Summary'!CA71="Yes"),OFFSET('Water Data'!$F$9,0,10*ROW('Water Data'!F65)),NA())</f>
        <v>#N/A</v>
      </c>
      <c r="M71" s="98" t="e">
        <f ca="true">+IF(AND(ISNUMBER(OFFSET('Water Data'!$G$4,0,10*ROW('Water Data'!G65))),'Data Summary'!CB71="Yes"),100-OFFSET('Water Data'!$G$4,0,10*ROW('Water Data'!G65)),NA())</f>
        <v>#N/A</v>
      </c>
      <c r="N71" s="98" t="e">
        <f ca="true">+IF(AND(ISNUMBER(OFFSET('Water Data'!$G$6,0,10*ROW('Water Data'!G65))),'Data Summary'!CC71="Yes"),OFFSET('Water Data'!$G$6,0,10*ROW('Water Data'!G65)),NA())</f>
        <v>#N/A</v>
      </c>
      <c r="O71" s="98" t="e">
        <f ca="true">+IF(AND(ISNUMBER(OFFSET('Water Data'!$G$9,0,10*ROW('Water Data'!G65))),'Data Summary'!CD71="Yes"),OFFSET('Water Data'!$G$9,0,10*ROW('Water Data'!G65)),NA())</f>
        <v>#N/A</v>
      </c>
      <c r="P71" s="98" t="e">
        <f ca="true">+IF(AND(ISNUMBER(OFFSET('Water Data'!$H$4,0,10*ROW('Water Data'!H65))),'Data Summary'!CE71="Yes"),100-OFFSET('Water Data'!$H$4,0,10*ROW('Water Data'!H65)),NA())</f>
        <v>#N/A</v>
      </c>
      <c r="Q71" s="98" t="e">
        <f ca="true">+IF(AND(ISNUMBER(OFFSET('Water Data'!$H$6,0,10*ROW('Water Data'!H65))),'Data Summary'!CF71="Yes"),OFFSET('Water Data'!$H$6,0,10*ROW('Water Data'!H65)),NA())</f>
        <v>#N/A</v>
      </c>
      <c r="R71" s="98" t="e">
        <f ca="true">+IF(AND(ISNUMBER(OFFSET('Water Data'!$H$9,0,10*ROW('Water Data'!H65))),'Data Summary'!CG71="Yes"),OFFSET('Water Data'!$H$9,0,10*ROW('Water Data'!H65)),NA())</f>
        <v>#N/A</v>
      </c>
      <c r="S71" s="98" t="e">
        <f ca="true">+IF(AND(ISNUMBER(OFFSET('Water Data'!$I$4,0,10*ROW('Water Data'!I65))),'Data Summary'!CH71="Yes"),100-OFFSET('Water Data'!$I$4,0,10*ROW('Water Data'!I65)),NA())</f>
        <v>#N/A</v>
      </c>
      <c r="T71" s="98" t="e">
        <f ca="true">+IF(AND(ISNUMBER(OFFSET('Water Data'!$I$6,0,10*ROW('Water Data'!I65))),'Data Summary'!CI71="Yes"),OFFSET('Water Data'!$I$6,0,10*ROW('Water Data'!I65)),NA())</f>
        <v>#N/A</v>
      </c>
      <c r="U71" s="98" t="e">
        <f ca="true">+IF(AND(ISNUMBER(OFFSET('Water Data'!$I$9,0,10*ROW('Water Data'!I65))),'Data Summary'!CJ71="Yes"),OFFSET('Water Data'!$I$9,0,10*ROW('Water Data'!I65)),NA())</f>
        <v>#N/A</v>
      </c>
      <c r="V71" s="99" t="e">
        <f ca="true">+IF(AND(ISNUMBER(OFFSET('Sanitation Data'!$D$4,0,10*ROW('Sanitation Data'!D65))),'Data Summary'!CK71="Yes"),100-OFFSET('Sanitation Data'!$D$4,0,10*ROW('Sanitation Data'!D65)),NA())</f>
        <v>#N/A</v>
      </c>
      <c r="W71" s="99" t="e">
        <f ca="true">+IF(AND(ISNUMBER(OFFSET('Sanitation Data'!$D$6,0,10*ROW('Sanitation Data'!D65))),'Data Summary'!CL71="Yes"),OFFSET('Sanitation Data'!$D$6,0,10*ROW('Sanitation Data'!D65)),NA())</f>
        <v>#N/A</v>
      </c>
      <c r="X71" s="99" t="e">
        <f ca="true">+IF(AND(ISNUMBER(OFFSET('Sanitation Data'!$D$10,0,10*ROW('Sanitation Data'!D65))),'Data Summary'!CM71="Yes"),OFFSET('Sanitation Data'!$D$10,0,10*ROW('Sanitation Data'!D65)),NA())</f>
        <v>#N/A</v>
      </c>
      <c r="Y71" s="99" t="e">
        <f ca="true">+IF(AND(ISNUMBER(OFFSET('Sanitation Data'!$D$11,0,10*ROW('Sanitation Data'!D65))),'Data Summary'!CN71="Yes"),OFFSET('Sanitation Data'!$D$11,0,10*ROW('Sanitation Data'!D65)),NA())</f>
        <v>#N/A</v>
      </c>
      <c r="Z71" s="99" t="e">
        <f ca="true">+IF(AND(ISNUMBER(OFFSET('Sanitation Data'!$D$12,0,10*ROW('Sanitation Data'!D65))),'Data Summary'!CO71="Yes"),OFFSET('Sanitation Data'!$D$12,0,10*ROW('Sanitation Data'!D65)),NA())</f>
        <v>#N/A</v>
      </c>
      <c r="AA71" s="99" t="e">
        <f ca="true">+IF(AND(ISNUMBER(OFFSET('Sanitation Data'!$E$4,0,10*ROW('Sanitation Data'!E65))),'Data Summary'!CP71="Yes"),100-OFFSET('Sanitation Data'!$E$4,0,10*ROW('Sanitation Data'!E65)),NA())</f>
        <v>#N/A</v>
      </c>
      <c r="AB71" s="99" t="e">
        <f ca="true">+IF(AND(ISNUMBER(OFFSET('Sanitation Data'!$E$6,0,10*ROW('Sanitation Data'!E65))),'Data Summary'!CQ71="Yes"),OFFSET('Sanitation Data'!$E$6,0,10*ROW('Sanitation Data'!E65)),NA())</f>
        <v>#N/A</v>
      </c>
      <c r="AC71" s="99" t="e">
        <f ca="true">+IF(AND(ISNUMBER(OFFSET('Sanitation Data'!$E$10,0,10*ROW('Sanitation Data'!E65))),'Data Summary'!CR71="Yes"),OFFSET('Sanitation Data'!$E$10,0,10*ROW('Sanitation Data'!E65)),NA())</f>
        <v>#N/A</v>
      </c>
      <c r="AD71" s="99" t="e">
        <f ca="true">+IF(AND(ISNUMBER(OFFSET('Sanitation Data'!$E$11,0,10*ROW('Sanitation Data'!E65))),'Data Summary'!CS71="Yes"),OFFSET('Sanitation Data'!$E$11,0,10*ROW('Sanitation Data'!E65)),NA())</f>
        <v>#N/A</v>
      </c>
      <c r="AE71" s="99" t="e">
        <f ca="true">+IF(AND(ISNUMBER(OFFSET('Sanitation Data'!$E$12,0,10*ROW('Sanitation Data'!E65))),'Data Summary'!CT71="Yes"),OFFSET('Sanitation Data'!$E$12,0,10*ROW('Sanitation Data'!E65)),NA())</f>
        <v>#N/A</v>
      </c>
      <c r="AF71" s="99" t="e">
        <f ca="true">+IF(AND(ISNUMBER(OFFSET('Sanitation Data'!$F$4,0,10*ROW('Sanitation Data'!F65))),'Data Summary'!CU71="Yes"),100-OFFSET('Sanitation Data'!$F$4,0,10*ROW('Sanitation Data'!F65)),NA())</f>
        <v>#N/A</v>
      </c>
      <c r="AG71" s="99" t="e">
        <f ca="true">+IF(AND(ISNUMBER(OFFSET('Sanitation Data'!$F$6,0,10*ROW('Sanitation Data'!F65))),'Data Summary'!CV71="Yes"),OFFSET('Sanitation Data'!$F$6,0,10*ROW('Sanitation Data'!F65)),NA())</f>
        <v>#N/A</v>
      </c>
      <c r="AH71" s="99" t="e">
        <f ca="true">+IF(AND(ISNUMBER(OFFSET('Sanitation Data'!$F$10,0,10*ROW('Sanitation Data'!F65))),'Data Summary'!CW71="Yes"),OFFSET('Sanitation Data'!$F$10,0,10*ROW('Sanitation Data'!F65)),NA())</f>
        <v>#N/A</v>
      </c>
      <c r="AI71" s="99" t="e">
        <f ca="true">+IF(AND(ISNUMBER(OFFSET('Sanitation Data'!$F$11,0,10*ROW('Sanitation Data'!F65))),'Data Summary'!CX71="Yes"),OFFSET('Sanitation Data'!$F$11,0,10*ROW('Sanitation Data'!F65)),NA())</f>
        <v>#N/A</v>
      </c>
      <c r="AJ71" s="99" t="e">
        <f ca="true">+IF(AND(ISNUMBER(OFFSET('Sanitation Data'!$F$12,0,10*ROW('Sanitation Data'!F65))),'Data Summary'!CY71="Yes"),OFFSET('Sanitation Data'!$F$12,0,10*ROW('Sanitation Data'!F65)),NA())</f>
        <v>#N/A</v>
      </c>
      <c r="AK71" s="99" t="e">
        <f ca="true">+IF(AND(ISNUMBER(OFFSET('Sanitation Data'!$G$4,0,10*ROW('Sanitation Data'!G65))),'Data Summary'!CZ71="Yes"),100-OFFSET('Sanitation Data'!$G$4,0,10*ROW('Sanitation Data'!G65)),NA())</f>
        <v>#N/A</v>
      </c>
      <c r="AL71" s="99" t="e">
        <f ca="true">+IF(AND(ISNUMBER(OFFSET('Sanitation Data'!$G$6,0,10*ROW('Sanitation Data'!G65))),'Data Summary'!DA71="Yes"),OFFSET('Sanitation Data'!$G$6,0,10*ROW('Sanitation Data'!G65)),NA())</f>
        <v>#N/A</v>
      </c>
      <c r="AM71" s="99" t="e">
        <f ca="true">+IF(AND(ISNUMBER(OFFSET('Sanitation Data'!$G$10,0,10*ROW('Sanitation Data'!G65))),'Data Summary'!DB71="Yes"),OFFSET('Sanitation Data'!$G$10,0,10*ROW('Sanitation Data'!G65)),NA())</f>
        <v>#N/A</v>
      </c>
      <c r="AN71" s="99" t="e">
        <f ca="true">+IF(AND(ISNUMBER(OFFSET('Sanitation Data'!$G$11,0,10*ROW('Sanitation Data'!G65))),'Data Summary'!DC71="Yes"),OFFSET('Sanitation Data'!$G$11,0,10*ROW('Sanitation Data'!G65)),NA())</f>
        <v>#N/A</v>
      </c>
      <c r="AO71" s="99" t="e">
        <f ca="true">+IF(AND(ISNUMBER(OFFSET('Sanitation Data'!$G$12,0,10*ROW('Sanitation Data'!G65))),'Data Summary'!DD71="Yes"),OFFSET('Sanitation Data'!$G$12,0,10*ROW('Sanitation Data'!G65)),NA())</f>
        <v>#N/A</v>
      </c>
      <c r="AP71" s="99" t="e">
        <f ca="true">+IF(AND(ISNUMBER(OFFSET('Sanitation Data'!$H$4,0,10*ROW('Sanitation Data'!H65))),'Data Summary'!DE71="Yes"),100-OFFSET('Sanitation Data'!$H$4,0,10*ROW('Sanitation Data'!H65)),NA())</f>
        <v>#N/A</v>
      </c>
      <c r="AQ71" s="99" t="e">
        <f ca="true">+IF(AND(ISNUMBER(OFFSET('Sanitation Data'!$H$6,0,10*ROW('Sanitation Data'!H65))),'Data Summary'!DF71="Yes"),OFFSET('Sanitation Data'!$H$6,0,10*ROW('Sanitation Data'!H65)),NA())</f>
        <v>#N/A</v>
      </c>
      <c r="AR71" s="99" t="e">
        <f ca="true">+IF(AND(ISNUMBER(OFFSET('Sanitation Data'!$H$10,0,10*ROW('Sanitation Data'!H65))),'Data Summary'!DG71="Yes"),OFFSET('Sanitation Data'!$H$10,0,10*ROW('Sanitation Data'!H65)),NA())</f>
        <v>#N/A</v>
      </c>
      <c r="AS71" s="99" t="e">
        <f ca="true">+IF(AND(ISNUMBER(OFFSET('Sanitation Data'!$H$11,0,10*ROW('Sanitation Data'!H65))),'Data Summary'!DH71="Yes"),OFFSET('Sanitation Data'!$H$11,0,10*ROW('Sanitation Data'!H65)),NA())</f>
        <v>#N/A</v>
      </c>
      <c r="AT71" s="99" t="e">
        <f ca="true">+IF(AND(ISNUMBER(OFFSET('Sanitation Data'!$H$12,0,10*ROW('Sanitation Data'!H65))),'Data Summary'!DI71="Yes"),OFFSET('Sanitation Data'!$H$12,0,10*ROW('Sanitation Data'!H65)),NA())</f>
        <v>#N/A</v>
      </c>
      <c r="AU71" s="99" t="e">
        <f ca="true">+IF(AND(ISNUMBER(OFFSET('Sanitation Data'!$I$4,0,10*ROW('Sanitation Data'!I65))),'Data Summary'!DJ71="Yes"),100-OFFSET('Sanitation Data'!$I$4,0,10*ROW('Sanitation Data'!I65)),NA())</f>
        <v>#N/A</v>
      </c>
      <c r="AV71" s="99" t="e">
        <f ca="true">+IF(AND(ISNUMBER(OFFSET('Sanitation Data'!$I$6,0,10*ROW('Sanitation Data'!I65))),'Data Summary'!DK71="Yes"),OFFSET('Sanitation Data'!$I$6,0,10*ROW('Sanitation Data'!I65)),NA())</f>
        <v>#N/A</v>
      </c>
      <c r="AW71" s="99" t="e">
        <f ca="true">+IF(AND(ISNUMBER(OFFSET('Sanitation Data'!$I$10,0,10*ROW('Sanitation Data'!I65))),'Data Summary'!DL71="Yes"),OFFSET('Sanitation Data'!$I$10,0,10*ROW('Sanitation Data'!I65)),NA())</f>
        <v>#N/A</v>
      </c>
      <c r="AX71" s="99" t="e">
        <f ca="true">+IF(AND(ISNUMBER(OFFSET('Sanitation Data'!$I$11,0,10*ROW('Sanitation Data'!I65))),'Data Summary'!DM71="Yes"),OFFSET('Sanitation Data'!$I$11,0,10*ROW('Sanitation Data'!I65)),NA())</f>
        <v>#N/A</v>
      </c>
      <c r="AY71" s="99" t="e">
        <f ca="true">+IF(AND(ISNUMBER(OFFSET('Sanitation Data'!$I$12,0,10*ROW('Sanitation Data'!I65))),'Data Summary'!DN71="Yes"),OFFSET('Sanitation Data'!$I$12,0,10*ROW('Sanitation Data'!I65)),NA())</f>
        <v>#N/A</v>
      </c>
      <c r="AZ71" s="100" t="e">
        <f ca="true">+IF(AND(ISNUMBER(OFFSET('Hygiene Data'!$D$5,0,10*ROW('Hygiene Data'!D65))),'Data Summary'!DO71="Yes"),OFFSET('Hygiene Data'!$D$5,0,10*ROW('Hygiene Data'!D65)),NA())</f>
        <v>#N/A</v>
      </c>
      <c r="BA71" s="100" t="e">
        <f ca="true">+IF(AND(ISNUMBER(OFFSET('Hygiene Data'!$D$7,0,10*ROW('Hygiene Data'!D65))),'Data Summary'!DP71="Yes"),OFFSET('Hygiene Data'!$D$7,0,10*ROW('Hygiene Data'!D65)),NA())</f>
        <v>#N/A</v>
      </c>
      <c r="BB71" s="100" t="e">
        <f ca="true">+IF(AND(ISNUMBER(OFFSET('Hygiene Data'!$D$9,0,10*ROW('Hygiene Data'!D65))),'Data Summary'!DQ71="Yes"),OFFSET('Hygiene Data'!$D$9,0,10*ROW('Hygiene Data'!D65)),NA())</f>
        <v>#N/A</v>
      </c>
      <c r="BC71" s="100" t="e">
        <f ca="true">+IF(AND(ISNUMBER(OFFSET('Hygiene Data'!$E$5,0,10*ROW('Hygiene Data'!E65))),'Data Summary'!DR71="Yes"),OFFSET('Hygiene Data'!$E$5,0,10*ROW('Hygiene Data'!E65)),NA())</f>
        <v>#N/A</v>
      </c>
      <c r="BD71" s="100" t="e">
        <f ca="true">+IF(AND(ISNUMBER(OFFSET('Hygiene Data'!$E$7,0,10*ROW('Hygiene Data'!E65))),'Data Summary'!DS71="Yes"),OFFSET('Hygiene Data'!$E$7,0,10*ROW('Hygiene Data'!E65)),NA())</f>
        <v>#N/A</v>
      </c>
      <c r="BE71" s="100" t="e">
        <f ca="true">+IF(AND(ISNUMBER(OFFSET('Hygiene Data'!$E$9,0,10*ROW('Hygiene Data'!E65))),'Data Summary'!DT71="Yes"),OFFSET('Hygiene Data'!$E$9,0,10*ROW('Hygiene Data'!E65)),NA())</f>
        <v>#N/A</v>
      </c>
      <c r="BF71" s="100" t="e">
        <f ca="true">+IF(AND(ISNUMBER(OFFSET('Hygiene Data'!$F$5,0,10*ROW('Hygiene Data'!F65))),'Data Summary'!DU71="Yes"),OFFSET('Hygiene Data'!$F$5,0,10*ROW('Hygiene Data'!F65)),NA())</f>
        <v>#N/A</v>
      </c>
      <c r="BG71" s="100" t="e">
        <f ca="true">+IF(AND(ISNUMBER(OFFSET('Hygiene Data'!$F$7,0,10*ROW('Hygiene Data'!F65))),'Data Summary'!DV71="Yes"),OFFSET('Hygiene Data'!$F$7,0,10*ROW('Hygiene Data'!F65)),NA())</f>
        <v>#N/A</v>
      </c>
      <c r="BH71" s="100" t="e">
        <f ca="true">+IF(AND(ISNUMBER(OFFSET('Hygiene Data'!$F$9,0,10*ROW('Hygiene Data'!F65))),'Data Summary'!DW71="Yes"),OFFSET('Hygiene Data'!$F$9,0,10*ROW('Hygiene Data'!F65)),NA())</f>
        <v>#N/A</v>
      </c>
      <c r="BI71" s="100" t="e">
        <f ca="true">+IF(AND(ISNUMBER(OFFSET('Hygiene Data'!$G$5,0,10*ROW('Hygiene Data'!G65))),'Data Summary'!DX71="Yes"),OFFSET('Hygiene Data'!$G$5,0,10*ROW('Hygiene Data'!G65)),NA())</f>
        <v>#N/A</v>
      </c>
      <c r="BJ71" s="100" t="e">
        <f ca="true">+IF(AND(ISNUMBER(OFFSET('Hygiene Data'!$G$7,0,10*ROW('Hygiene Data'!G65))),'Data Summary'!DY71="Yes"),OFFSET('Hygiene Data'!$G$7,0,10*ROW('Hygiene Data'!G65)),NA())</f>
        <v>#N/A</v>
      </c>
      <c r="BK71" s="100" t="e">
        <f ca="true">+IF(AND(ISNUMBER(OFFSET('Hygiene Data'!$G$9,0,10*ROW('Hygiene Data'!G65))),'Data Summary'!DZ71="Yes"),OFFSET('Hygiene Data'!$G$9,0,10*ROW('Hygiene Data'!G65)),NA())</f>
        <v>#N/A</v>
      </c>
      <c r="BL71" s="100" t="e">
        <f ca="true">+IF(AND(ISNUMBER(OFFSET('Hygiene Data'!$H$5,0,10*ROW('Hygiene Data'!H65))),'Data Summary'!EA71="Yes"),OFFSET('Hygiene Data'!$H$5,0,10*ROW('Hygiene Data'!H65)),NA())</f>
        <v>#N/A</v>
      </c>
      <c r="BM71" s="100" t="e">
        <f ca="true">+IF(AND(ISNUMBER(OFFSET('Hygiene Data'!$H$7,0,10*ROW('Hygiene Data'!H65))),'Data Summary'!EB71="Yes"),OFFSET('Hygiene Data'!$H$7,0,10*ROW('Hygiene Data'!H65)),NA())</f>
        <v>#N/A</v>
      </c>
      <c r="BN71" s="100" t="e">
        <f ca="true">+IF(AND(ISNUMBER(OFFSET('Hygiene Data'!$H$9,0,10*ROW('Hygiene Data'!H65))),'Data Summary'!EC71="Yes"),OFFSET('Hygiene Data'!$H$9,0,10*ROW('Hygiene Data'!H65)),NA())</f>
        <v>#N/A</v>
      </c>
      <c r="BO71" s="100" t="e">
        <f ca="true">+IF(AND(ISNUMBER(OFFSET('Hygiene Data'!$I$5,0,10*ROW('Hygiene Data'!I65))),'Data Summary'!ED71="Yes"),OFFSET('Hygiene Data'!$I$5,0,10*ROW('Hygiene Data'!I65)),NA())</f>
        <v>#N/A</v>
      </c>
      <c r="BP71" s="100" t="e">
        <f ca="true">+IF(AND(ISNUMBER(OFFSET('Hygiene Data'!$I$7,0,10*ROW('Hygiene Data'!I65))),'Data Summary'!EE71="Yes"),OFFSET('Hygiene Data'!$I$7,0,10*ROW('Hygiene Data'!I65)),NA())</f>
        <v>#N/A</v>
      </c>
      <c r="BQ71" s="100" t="e">
        <f ca="true">+IF(AND(ISNUMBER(OFFSET('Hygiene Data'!$I$9,0,10*ROW('Hygiene Data'!I65))),'Data Summary'!EF71="Yes"),OFFSET('Hygiene Data'!$I$9,0,10*ROW('Hygiene Data'!I65)),NA())</f>
        <v>#N/A</v>
      </c>
    </row>
    <row xmlns:x14ac="http://schemas.microsoft.com/office/spreadsheetml/2009/9/ac" r="72" x14ac:dyDescent="0.2">
      <c r="A72" s="332" t="e">
        <f ca="true">+RIGHT('Data Summary'!A72,LEN('Data Summary'!A72)-9)</f>
        <v>#VALUE!</v>
      </c>
      <c r="B72" s="38" t="str">
        <f ca="true">+IF(ISTEXT('Data Summary'!B72),'Data Summary'!B72,"")</f>
        <v/>
      </c>
      <c r="C72" s="331" t="e">
        <f ca="true">+VALUE('Data Summary'!C72)</f>
        <v>#VALUE!</v>
      </c>
      <c r="D72" s="98" t="e">
        <f ca="true">+IF(AND(ISNUMBER(OFFSET('Water Data'!$D$4,0,10*ROW('Water Data'!D66))),'Data Summary'!BS72="Yes"),100-OFFSET('Water Data'!$D$4,0,10*ROW('Water Data'!D66)),NA())</f>
        <v>#N/A</v>
      </c>
      <c r="E72" s="98" t="e">
        <f ca="true">+IF(AND(ISNUMBER(OFFSET('Water Data'!$D$6,0,10*ROW('Water Data'!D66))),'Data Summary'!BT72="Yes"),OFFSET('Water Data'!$D$6,0,10*ROW('Water Data'!D66)),NA())</f>
        <v>#N/A</v>
      </c>
      <c r="F72" s="98" t="e">
        <f ca="true">+IF(AND(ISNUMBER(OFFSET('Water Data'!$D$9,0,10*ROW('Water Data'!D66))),'Data Summary'!BU72="Yes"),OFFSET('Water Data'!$D$9,0,10*ROW('Water Data'!D66)),NA())</f>
        <v>#N/A</v>
      </c>
      <c r="G72" s="98" t="e">
        <f ca="true">+IF(AND(ISNUMBER(OFFSET('Water Data'!$E$4,0,10*ROW('Water Data'!E66))),'Data Summary'!BV72="Yes"),100-OFFSET('Water Data'!$E$4,0,10*ROW('Water Data'!E66)),NA())</f>
        <v>#N/A</v>
      </c>
      <c r="H72" s="98" t="e">
        <f ca="true">+IF(AND(ISNUMBER(OFFSET('Water Data'!$E$6,0,10*ROW('Water Data'!E66))),'Data Summary'!BW72="Yes"),OFFSET('Water Data'!$E$6,0,10*ROW('Water Data'!E66)),NA())</f>
        <v>#N/A</v>
      </c>
      <c r="I72" s="98" t="e">
        <f ca="true">+IF(AND(ISNUMBER(OFFSET('Water Data'!$E$9,0,10*ROW('Water Data'!E66))),'Data Summary'!BX72="Yes"),OFFSET('Water Data'!$E$9,0,10*ROW('Water Data'!E66)),NA())</f>
        <v>#N/A</v>
      </c>
      <c r="J72" s="98" t="e">
        <f ca="true">+IF(AND(ISNUMBER(OFFSET('Water Data'!$F$4,0,10*ROW('Water Data'!F66))),'Data Summary'!BY72="Yes"),100-OFFSET('Water Data'!$F$4,0,10*ROW('Water Data'!F66)),NA())</f>
        <v>#N/A</v>
      </c>
      <c r="K72" s="98" t="e">
        <f ca="true">+IF(AND(ISNUMBER(OFFSET('Water Data'!$F$6,0,10*ROW('Water Data'!F66))),'Data Summary'!BZ72="Yes"),OFFSET('Water Data'!$F$6,0,10*ROW('Water Data'!F66)),NA())</f>
        <v>#N/A</v>
      </c>
      <c r="L72" s="98" t="e">
        <f ca="true">+IF(AND(ISNUMBER(OFFSET('Water Data'!$F$9,0,10*ROW('Water Data'!F66))),'Data Summary'!CA72="Yes"),OFFSET('Water Data'!$F$9,0,10*ROW('Water Data'!F66)),NA())</f>
        <v>#N/A</v>
      </c>
      <c r="M72" s="98" t="e">
        <f ca="true">+IF(AND(ISNUMBER(OFFSET('Water Data'!$G$4,0,10*ROW('Water Data'!G66))),'Data Summary'!CB72="Yes"),100-OFFSET('Water Data'!$G$4,0,10*ROW('Water Data'!G66)),NA())</f>
        <v>#N/A</v>
      </c>
      <c r="N72" s="98" t="e">
        <f ca="true">+IF(AND(ISNUMBER(OFFSET('Water Data'!$G$6,0,10*ROW('Water Data'!G66))),'Data Summary'!CC72="Yes"),OFFSET('Water Data'!$G$6,0,10*ROW('Water Data'!G66)),NA())</f>
        <v>#N/A</v>
      </c>
      <c r="O72" s="98" t="e">
        <f ca="true">+IF(AND(ISNUMBER(OFFSET('Water Data'!$G$9,0,10*ROW('Water Data'!G66))),'Data Summary'!CD72="Yes"),OFFSET('Water Data'!$G$9,0,10*ROW('Water Data'!G66)),NA())</f>
        <v>#N/A</v>
      </c>
      <c r="P72" s="98" t="e">
        <f ca="true">+IF(AND(ISNUMBER(OFFSET('Water Data'!$H$4,0,10*ROW('Water Data'!H66))),'Data Summary'!CE72="Yes"),100-OFFSET('Water Data'!$H$4,0,10*ROW('Water Data'!H66)),NA())</f>
        <v>#N/A</v>
      </c>
      <c r="Q72" s="98" t="e">
        <f ca="true">+IF(AND(ISNUMBER(OFFSET('Water Data'!$H$6,0,10*ROW('Water Data'!H66))),'Data Summary'!CF72="Yes"),OFFSET('Water Data'!$H$6,0,10*ROW('Water Data'!H66)),NA())</f>
        <v>#N/A</v>
      </c>
      <c r="R72" s="98" t="e">
        <f ca="true">+IF(AND(ISNUMBER(OFFSET('Water Data'!$H$9,0,10*ROW('Water Data'!H66))),'Data Summary'!CG72="Yes"),OFFSET('Water Data'!$H$9,0,10*ROW('Water Data'!H66)),NA())</f>
        <v>#N/A</v>
      </c>
      <c r="S72" s="98" t="e">
        <f ca="true">+IF(AND(ISNUMBER(OFFSET('Water Data'!$I$4,0,10*ROW('Water Data'!I66))),'Data Summary'!CH72="Yes"),100-OFFSET('Water Data'!$I$4,0,10*ROW('Water Data'!I66)),NA())</f>
        <v>#N/A</v>
      </c>
      <c r="T72" s="98" t="e">
        <f ca="true">+IF(AND(ISNUMBER(OFFSET('Water Data'!$I$6,0,10*ROW('Water Data'!I66))),'Data Summary'!CI72="Yes"),OFFSET('Water Data'!$I$6,0,10*ROW('Water Data'!I66)),NA())</f>
        <v>#N/A</v>
      </c>
      <c r="U72" s="98" t="e">
        <f ca="true">+IF(AND(ISNUMBER(OFFSET('Water Data'!$I$9,0,10*ROW('Water Data'!I66))),'Data Summary'!CJ72="Yes"),OFFSET('Water Data'!$I$9,0,10*ROW('Water Data'!I66)),NA())</f>
        <v>#N/A</v>
      </c>
      <c r="V72" s="99" t="e">
        <f ca="true">+IF(AND(ISNUMBER(OFFSET('Sanitation Data'!$D$4,0,10*ROW('Sanitation Data'!D66))),'Data Summary'!CK72="Yes"),100-OFFSET('Sanitation Data'!$D$4,0,10*ROW('Sanitation Data'!D66)),NA())</f>
        <v>#N/A</v>
      </c>
      <c r="W72" s="99" t="e">
        <f ca="true">+IF(AND(ISNUMBER(OFFSET('Sanitation Data'!$D$6,0,10*ROW('Sanitation Data'!D66))),'Data Summary'!CL72="Yes"),OFFSET('Sanitation Data'!$D$6,0,10*ROW('Sanitation Data'!D66)),NA())</f>
        <v>#N/A</v>
      </c>
      <c r="X72" s="99" t="e">
        <f ca="true">+IF(AND(ISNUMBER(OFFSET('Sanitation Data'!$D$10,0,10*ROW('Sanitation Data'!D66))),'Data Summary'!CM72="Yes"),OFFSET('Sanitation Data'!$D$10,0,10*ROW('Sanitation Data'!D66)),NA())</f>
        <v>#N/A</v>
      </c>
      <c r="Y72" s="99" t="e">
        <f ca="true">+IF(AND(ISNUMBER(OFFSET('Sanitation Data'!$D$11,0,10*ROW('Sanitation Data'!D66))),'Data Summary'!CN72="Yes"),OFFSET('Sanitation Data'!$D$11,0,10*ROW('Sanitation Data'!D66)),NA())</f>
        <v>#N/A</v>
      </c>
      <c r="Z72" s="99" t="e">
        <f ca="true">+IF(AND(ISNUMBER(OFFSET('Sanitation Data'!$D$12,0,10*ROW('Sanitation Data'!D66))),'Data Summary'!CO72="Yes"),OFFSET('Sanitation Data'!$D$12,0,10*ROW('Sanitation Data'!D66)),NA())</f>
        <v>#N/A</v>
      </c>
      <c r="AA72" s="99" t="e">
        <f ca="true">+IF(AND(ISNUMBER(OFFSET('Sanitation Data'!$E$4,0,10*ROW('Sanitation Data'!E66))),'Data Summary'!CP72="Yes"),100-OFFSET('Sanitation Data'!$E$4,0,10*ROW('Sanitation Data'!E66)),NA())</f>
        <v>#N/A</v>
      </c>
      <c r="AB72" s="99" t="e">
        <f ca="true">+IF(AND(ISNUMBER(OFFSET('Sanitation Data'!$E$6,0,10*ROW('Sanitation Data'!E66))),'Data Summary'!CQ72="Yes"),OFFSET('Sanitation Data'!$E$6,0,10*ROW('Sanitation Data'!E66)),NA())</f>
        <v>#N/A</v>
      </c>
      <c r="AC72" s="99" t="e">
        <f ca="true">+IF(AND(ISNUMBER(OFFSET('Sanitation Data'!$E$10,0,10*ROW('Sanitation Data'!E66))),'Data Summary'!CR72="Yes"),OFFSET('Sanitation Data'!$E$10,0,10*ROW('Sanitation Data'!E66)),NA())</f>
        <v>#N/A</v>
      </c>
      <c r="AD72" s="99" t="e">
        <f ca="true">+IF(AND(ISNUMBER(OFFSET('Sanitation Data'!$E$11,0,10*ROW('Sanitation Data'!E66))),'Data Summary'!CS72="Yes"),OFFSET('Sanitation Data'!$E$11,0,10*ROW('Sanitation Data'!E66)),NA())</f>
        <v>#N/A</v>
      </c>
      <c r="AE72" s="99" t="e">
        <f ca="true">+IF(AND(ISNUMBER(OFFSET('Sanitation Data'!$E$12,0,10*ROW('Sanitation Data'!E66))),'Data Summary'!CT72="Yes"),OFFSET('Sanitation Data'!$E$12,0,10*ROW('Sanitation Data'!E66)),NA())</f>
        <v>#N/A</v>
      </c>
      <c r="AF72" s="99" t="e">
        <f ca="true">+IF(AND(ISNUMBER(OFFSET('Sanitation Data'!$F$4,0,10*ROW('Sanitation Data'!F66))),'Data Summary'!CU72="Yes"),100-OFFSET('Sanitation Data'!$F$4,0,10*ROW('Sanitation Data'!F66)),NA())</f>
        <v>#N/A</v>
      </c>
      <c r="AG72" s="99" t="e">
        <f ca="true">+IF(AND(ISNUMBER(OFFSET('Sanitation Data'!$F$6,0,10*ROW('Sanitation Data'!F66))),'Data Summary'!CV72="Yes"),OFFSET('Sanitation Data'!$F$6,0,10*ROW('Sanitation Data'!F66)),NA())</f>
        <v>#N/A</v>
      </c>
      <c r="AH72" s="99" t="e">
        <f ca="true">+IF(AND(ISNUMBER(OFFSET('Sanitation Data'!$F$10,0,10*ROW('Sanitation Data'!F66))),'Data Summary'!CW72="Yes"),OFFSET('Sanitation Data'!$F$10,0,10*ROW('Sanitation Data'!F66)),NA())</f>
        <v>#N/A</v>
      </c>
      <c r="AI72" s="99" t="e">
        <f ca="true">+IF(AND(ISNUMBER(OFFSET('Sanitation Data'!$F$11,0,10*ROW('Sanitation Data'!F66))),'Data Summary'!CX72="Yes"),OFFSET('Sanitation Data'!$F$11,0,10*ROW('Sanitation Data'!F66)),NA())</f>
        <v>#N/A</v>
      </c>
      <c r="AJ72" s="99" t="e">
        <f ca="true">+IF(AND(ISNUMBER(OFFSET('Sanitation Data'!$F$12,0,10*ROW('Sanitation Data'!F66))),'Data Summary'!CY72="Yes"),OFFSET('Sanitation Data'!$F$12,0,10*ROW('Sanitation Data'!F66)),NA())</f>
        <v>#N/A</v>
      </c>
      <c r="AK72" s="99" t="e">
        <f ca="true">+IF(AND(ISNUMBER(OFFSET('Sanitation Data'!$G$4,0,10*ROW('Sanitation Data'!G66))),'Data Summary'!CZ72="Yes"),100-OFFSET('Sanitation Data'!$G$4,0,10*ROW('Sanitation Data'!G66)),NA())</f>
        <v>#N/A</v>
      </c>
      <c r="AL72" s="99" t="e">
        <f ca="true">+IF(AND(ISNUMBER(OFFSET('Sanitation Data'!$G$6,0,10*ROW('Sanitation Data'!G66))),'Data Summary'!DA72="Yes"),OFFSET('Sanitation Data'!$G$6,0,10*ROW('Sanitation Data'!G66)),NA())</f>
        <v>#N/A</v>
      </c>
      <c r="AM72" s="99" t="e">
        <f ca="true">+IF(AND(ISNUMBER(OFFSET('Sanitation Data'!$G$10,0,10*ROW('Sanitation Data'!G66))),'Data Summary'!DB72="Yes"),OFFSET('Sanitation Data'!$G$10,0,10*ROW('Sanitation Data'!G66)),NA())</f>
        <v>#N/A</v>
      </c>
      <c r="AN72" s="99" t="e">
        <f ca="true">+IF(AND(ISNUMBER(OFFSET('Sanitation Data'!$G$11,0,10*ROW('Sanitation Data'!G66))),'Data Summary'!DC72="Yes"),OFFSET('Sanitation Data'!$G$11,0,10*ROW('Sanitation Data'!G66)),NA())</f>
        <v>#N/A</v>
      </c>
      <c r="AO72" s="99" t="e">
        <f ca="true">+IF(AND(ISNUMBER(OFFSET('Sanitation Data'!$G$12,0,10*ROW('Sanitation Data'!G66))),'Data Summary'!DD72="Yes"),OFFSET('Sanitation Data'!$G$12,0,10*ROW('Sanitation Data'!G66)),NA())</f>
        <v>#N/A</v>
      </c>
      <c r="AP72" s="99" t="e">
        <f ca="true">+IF(AND(ISNUMBER(OFFSET('Sanitation Data'!$H$4,0,10*ROW('Sanitation Data'!H66))),'Data Summary'!DE72="Yes"),100-OFFSET('Sanitation Data'!$H$4,0,10*ROW('Sanitation Data'!H66)),NA())</f>
        <v>#N/A</v>
      </c>
      <c r="AQ72" s="99" t="e">
        <f ca="true">+IF(AND(ISNUMBER(OFFSET('Sanitation Data'!$H$6,0,10*ROW('Sanitation Data'!H66))),'Data Summary'!DF72="Yes"),OFFSET('Sanitation Data'!$H$6,0,10*ROW('Sanitation Data'!H66)),NA())</f>
        <v>#N/A</v>
      </c>
      <c r="AR72" s="99" t="e">
        <f ca="true">+IF(AND(ISNUMBER(OFFSET('Sanitation Data'!$H$10,0,10*ROW('Sanitation Data'!H66))),'Data Summary'!DG72="Yes"),OFFSET('Sanitation Data'!$H$10,0,10*ROW('Sanitation Data'!H66)),NA())</f>
        <v>#N/A</v>
      </c>
      <c r="AS72" s="99" t="e">
        <f ca="true">+IF(AND(ISNUMBER(OFFSET('Sanitation Data'!$H$11,0,10*ROW('Sanitation Data'!H66))),'Data Summary'!DH72="Yes"),OFFSET('Sanitation Data'!$H$11,0,10*ROW('Sanitation Data'!H66)),NA())</f>
        <v>#N/A</v>
      </c>
      <c r="AT72" s="99" t="e">
        <f ca="true">+IF(AND(ISNUMBER(OFFSET('Sanitation Data'!$H$12,0,10*ROW('Sanitation Data'!H66))),'Data Summary'!DI72="Yes"),OFFSET('Sanitation Data'!$H$12,0,10*ROW('Sanitation Data'!H66)),NA())</f>
        <v>#N/A</v>
      </c>
      <c r="AU72" s="99" t="e">
        <f ca="true">+IF(AND(ISNUMBER(OFFSET('Sanitation Data'!$I$4,0,10*ROW('Sanitation Data'!I66))),'Data Summary'!DJ72="Yes"),100-OFFSET('Sanitation Data'!$I$4,0,10*ROW('Sanitation Data'!I66)),NA())</f>
        <v>#N/A</v>
      </c>
      <c r="AV72" s="99" t="e">
        <f ca="true">+IF(AND(ISNUMBER(OFFSET('Sanitation Data'!$I$6,0,10*ROW('Sanitation Data'!I66))),'Data Summary'!DK72="Yes"),OFFSET('Sanitation Data'!$I$6,0,10*ROW('Sanitation Data'!I66)),NA())</f>
        <v>#N/A</v>
      </c>
      <c r="AW72" s="99" t="e">
        <f ca="true">+IF(AND(ISNUMBER(OFFSET('Sanitation Data'!$I$10,0,10*ROW('Sanitation Data'!I66))),'Data Summary'!DL72="Yes"),OFFSET('Sanitation Data'!$I$10,0,10*ROW('Sanitation Data'!I66)),NA())</f>
        <v>#N/A</v>
      </c>
      <c r="AX72" s="99" t="e">
        <f ca="true">+IF(AND(ISNUMBER(OFFSET('Sanitation Data'!$I$11,0,10*ROW('Sanitation Data'!I66))),'Data Summary'!DM72="Yes"),OFFSET('Sanitation Data'!$I$11,0,10*ROW('Sanitation Data'!I66)),NA())</f>
        <v>#N/A</v>
      </c>
      <c r="AY72" s="99" t="e">
        <f ca="true">+IF(AND(ISNUMBER(OFFSET('Sanitation Data'!$I$12,0,10*ROW('Sanitation Data'!I66))),'Data Summary'!DN72="Yes"),OFFSET('Sanitation Data'!$I$12,0,10*ROW('Sanitation Data'!I66)),NA())</f>
        <v>#N/A</v>
      </c>
      <c r="AZ72" s="100" t="e">
        <f ca="true">+IF(AND(ISNUMBER(OFFSET('Hygiene Data'!$D$5,0,10*ROW('Hygiene Data'!D66))),'Data Summary'!DO72="Yes"),OFFSET('Hygiene Data'!$D$5,0,10*ROW('Hygiene Data'!D66)),NA())</f>
        <v>#N/A</v>
      </c>
      <c r="BA72" s="100" t="e">
        <f ca="true">+IF(AND(ISNUMBER(OFFSET('Hygiene Data'!$D$7,0,10*ROW('Hygiene Data'!D66))),'Data Summary'!DP72="Yes"),OFFSET('Hygiene Data'!$D$7,0,10*ROW('Hygiene Data'!D66)),NA())</f>
        <v>#N/A</v>
      </c>
      <c r="BB72" s="100" t="e">
        <f ca="true">+IF(AND(ISNUMBER(OFFSET('Hygiene Data'!$D$9,0,10*ROW('Hygiene Data'!D66))),'Data Summary'!DQ72="Yes"),OFFSET('Hygiene Data'!$D$9,0,10*ROW('Hygiene Data'!D66)),NA())</f>
        <v>#N/A</v>
      </c>
      <c r="BC72" s="100" t="e">
        <f ca="true">+IF(AND(ISNUMBER(OFFSET('Hygiene Data'!$E$5,0,10*ROW('Hygiene Data'!E66))),'Data Summary'!DR72="Yes"),OFFSET('Hygiene Data'!$E$5,0,10*ROW('Hygiene Data'!E66)),NA())</f>
        <v>#N/A</v>
      </c>
      <c r="BD72" s="100" t="e">
        <f ca="true">+IF(AND(ISNUMBER(OFFSET('Hygiene Data'!$E$7,0,10*ROW('Hygiene Data'!E66))),'Data Summary'!DS72="Yes"),OFFSET('Hygiene Data'!$E$7,0,10*ROW('Hygiene Data'!E66)),NA())</f>
        <v>#N/A</v>
      </c>
      <c r="BE72" s="100" t="e">
        <f ca="true">+IF(AND(ISNUMBER(OFFSET('Hygiene Data'!$E$9,0,10*ROW('Hygiene Data'!E66))),'Data Summary'!DT72="Yes"),OFFSET('Hygiene Data'!$E$9,0,10*ROW('Hygiene Data'!E66)),NA())</f>
        <v>#N/A</v>
      </c>
      <c r="BF72" s="100" t="e">
        <f ca="true">+IF(AND(ISNUMBER(OFFSET('Hygiene Data'!$F$5,0,10*ROW('Hygiene Data'!F66))),'Data Summary'!DU72="Yes"),OFFSET('Hygiene Data'!$F$5,0,10*ROW('Hygiene Data'!F66)),NA())</f>
        <v>#N/A</v>
      </c>
      <c r="BG72" s="100" t="e">
        <f ca="true">+IF(AND(ISNUMBER(OFFSET('Hygiene Data'!$F$7,0,10*ROW('Hygiene Data'!F66))),'Data Summary'!DV72="Yes"),OFFSET('Hygiene Data'!$F$7,0,10*ROW('Hygiene Data'!F66)),NA())</f>
        <v>#N/A</v>
      </c>
      <c r="BH72" s="100" t="e">
        <f ca="true">+IF(AND(ISNUMBER(OFFSET('Hygiene Data'!$F$9,0,10*ROW('Hygiene Data'!F66))),'Data Summary'!DW72="Yes"),OFFSET('Hygiene Data'!$F$9,0,10*ROW('Hygiene Data'!F66)),NA())</f>
        <v>#N/A</v>
      </c>
      <c r="BI72" s="100" t="e">
        <f ca="true">+IF(AND(ISNUMBER(OFFSET('Hygiene Data'!$G$5,0,10*ROW('Hygiene Data'!G66))),'Data Summary'!DX72="Yes"),OFFSET('Hygiene Data'!$G$5,0,10*ROW('Hygiene Data'!G66)),NA())</f>
        <v>#N/A</v>
      </c>
      <c r="BJ72" s="100" t="e">
        <f ca="true">+IF(AND(ISNUMBER(OFFSET('Hygiene Data'!$G$7,0,10*ROW('Hygiene Data'!G66))),'Data Summary'!DY72="Yes"),OFFSET('Hygiene Data'!$G$7,0,10*ROW('Hygiene Data'!G66)),NA())</f>
        <v>#N/A</v>
      </c>
      <c r="BK72" s="100" t="e">
        <f ca="true">+IF(AND(ISNUMBER(OFFSET('Hygiene Data'!$G$9,0,10*ROW('Hygiene Data'!G66))),'Data Summary'!DZ72="Yes"),OFFSET('Hygiene Data'!$G$9,0,10*ROW('Hygiene Data'!G66)),NA())</f>
        <v>#N/A</v>
      </c>
      <c r="BL72" s="100" t="e">
        <f ca="true">+IF(AND(ISNUMBER(OFFSET('Hygiene Data'!$H$5,0,10*ROW('Hygiene Data'!H66))),'Data Summary'!EA72="Yes"),OFFSET('Hygiene Data'!$H$5,0,10*ROW('Hygiene Data'!H66)),NA())</f>
        <v>#N/A</v>
      </c>
      <c r="BM72" s="100" t="e">
        <f ca="true">+IF(AND(ISNUMBER(OFFSET('Hygiene Data'!$H$7,0,10*ROW('Hygiene Data'!H66))),'Data Summary'!EB72="Yes"),OFFSET('Hygiene Data'!$H$7,0,10*ROW('Hygiene Data'!H66)),NA())</f>
        <v>#N/A</v>
      </c>
      <c r="BN72" s="100" t="e">
        <f ca="true">+IF(AND(ISNUMBER(OFFSET('Hygiene Data'!$H$9,0,10*ROW('Hygiene Data'!H66))),'Data Summary'!EC72="Yes"),OFFSET('Hygiene Data'!$H$9,0,10*ROW('Hygiene Data'!H66)),NA())</f>
        <v>#N/A</v>
      </c>
      <c r="BO72" s="100" t="e">
        <f ca="true">+IF(AND(ISNUMBER(OFFSET('Hygiene Data'!$I$5,0,10*ROW('Hygiene Data'!I66))),'Data Summary'!ED72="Yes"),OFFSET('Hygiene Data'!$I$5,0,10*ROW('Hygiene Data'!I66)),NA())</f>
        <v>#N/A</v>
      </c>
      <c r="BP72" s="100" t="e">
        <f ca="true">+IF(AND(ISNUMBER(OFFSET('Hygiene Data'!$I$7,0,10*ROW('Hygiene Data'!I66))),'Data Summary'!EE72="Yes"),OFFSET('Hygiene Data'!$I$7,0,10*ROW('Hygiene Data'!I66)),NA())</f>
        <v>#N/A</v>
      </c>
      <c r="BQ72" s="100" t="e">
        <f ca="true">+IF(AND(ISNUMBER(OFFSET('Hygiene Data'!$I$9,0,10*ROW('Hygiene Data'!I66))),'Data Summary'!EF72="Yes"),OFFSET('Hygiene Data'!$I$9,0,10*ROW('Hygiene Data'!I66)),NA())</f>
        <v>#N/A</v>
      </c>
    </row>
    <row xmlns:x14ac="http://schemas.microsoft.com/office/spreadsheetml/2009/9/ac" r="73" x14ac:dyDescent="0.2">
      <c r="A73" s="332" t="e">
        <f ca="true">+RIGHT('Data Summary'!A73,LEN('Data Summary'!A73)-9)</f>
        <v>#VALUE!</v>
      </c>
      <c r="B73" s="38" t="str">
        <f ca="true">+IF(ISTEXT('Data Summary'!B73),'Data Summary'!B73,"")</f>
        <v/>
      </c>
      <c r="C73" s="331" t="e">
        <f ca="true">+VALUE('Data Summary'!C73)</f>
        <v>#VALUE!</v>
      </c>
      <c r="D73" s="98" t="e">
        <f ca="true">+IF(AND(ISNUMBER(OFFSET('Water Data'!$D$4,0,10*ROW('Water Data'!D67))),'Data Summary'!BS73="Yes"),100-OFFSET('Water Data'!$D$4,0,10*ROW('Water Data'!D67)),NA())</f>
        <v>#N/A</v>
      </c>
      <c r="E73" s="98" t="e">
        <f ca="true">+IF(AND(ISNUMBER(OFFSET('Water Data'!$D$6,0,10*ROW('Water Data'!D67))),'Data Summary'!BT73="Yes"),OFFSET('Water Data'!$D$6,0,10*ROW('Water Data'!D67)),NA())</f>
        <v>#N/A</v>
      </c>
      <c r="F73" s="98" t="e">
        <f ca="true">+IF(AND(ISNUMBER(OFFSET('Water Data'!$D$9,0,10*ROW('Water Data'!D67))),'Data Summary'!BU73="Yes"),OFFSET('Water Data'!$D$9,0,10*ROW('Water Data'!D67)),NA())</f>
        <v>#N/A</v>
      </c>
      <c r="G73" s="98" t="e">
        <f ca="true">+IF(AND(ISNUMBER(OFFSET('Water Data'!$E$4,0,10*ROW('Water Data'!E67))),'Data Summary'!BV73="Yes"),100-OFFSET('Water Data'!$E$4,0,10*ROW('Water Data'!E67)),NA())</f>
        <v>#N/A</v>
      </c>
      <c r="H73" s="98" t="e">
        <f ca="true">+IF(AND(ISNUMBER(OFFSET('Water Data'!$E$6,0,10*ROW('Water Data'!E67))),'Data Summary'!BW73="Yes"),OFFSET('Water Data'!$E$6,0,10*ROW('Water Data'!E67)),NA())</f>
        <v>#N/A</v>
      </c>
      <c r="I73" s="98" t="e">
        <f ca="true">+IF(AND(ISNUMBER(OFFSET('Water Data'!$E$9,0,10*ROW('Water Data'!E67))),'Data Summary'!BX73="Yes"),OFFSET('Water Data'!$E$9,0,10*ROW('Water Data'!E67)),NA())</f>
        <v>#N/A</v>
      </c>
      <c r="J73" s="98" t="e">
        <f ca="true">+IF(AND(ISNUMBER(OFFSET('Water Data'!$F$4,0,10*ROW('Water Data'!F67))),'Data Summary'!BY73="Yes"),100-OFFSET('Water Data'!$F$4,0,10*ROW('Water Data'!F67)),NA())</f>
        <v>#N/A</v>
      </c>
      <c r="K73" s="98" t="e">
        <f ca="true">+IF(AND(ISNUMBER(OFFSET('Water Data'!$F$6,0,10*ROW('Water Data'!F67))),'Data Summary'!BZ73="Yes"),OFFSET('Water Data'!$F$6,0,10*ROW('Water Data'!F67)),NA())</f>
        <v>#N/A</v>
      </c>
      <c r="L73" s="98" t="e">
        <f ca="true">+IF(AND(ISNUMBER(OFFSET('Water Data'!$F$9,0,10*ROW('Water Data'!F67))),'Data Summary'!CA73="Yes"),OFFSET('Water Data'!$F$9,0,10*ROW('Water Data'!F67)),NA())</f>
        <v>#N/A</v>
      </c>
      <c r="M73" s="98" t="e">
        <f ca="true">+IF(AND(ISNUMBER(OFFSET('Water Data'!$G$4,0,10*ROW('Water Data'!G67))),'Data Summary'!CB73="Yes"),100-OFFSET('Water Data'!$G$4,0,10*ROW('Water Data'!G67)),NA())</f>
        <v>#N/A</v>
      </c>
      <c r="N73" s="98" t="e">
        <f ca="true">+IF(AND(ISNUMBER(OFFSET('Water Data'!$G$6,0,10*ROW('Water Data'!G67))),'Data Summary'!CC73="Yes"),OFFSET('Water Data'!$G$6,0,10*ROW('Water Data'!G67)),NA())</f>
        <v>#N/A</v>
      </c>
      <c r="O73" s="98" t="e">
        <f ca="true">+IF(AND(ISNUMBER(OFFSET('Water Data'!$G$9,0,10*ROW('Water Data'!G67))),'Data Summary'!CD73="Yes"),OFFSET('Water Data'!$G$9,0,10*ROW('Water Data'!G67)),NA())</f>
        <v>#N/A</v>
      </c>
      <c r="P73" s="98" t="e">
        <f ca="true">+IF(AND(ISNUMBER(OFFSET('Water Data'!$H$4,0,10*ROW('Water Data'!H67))),'Data Summary'!CE73="Yes"),100-OFFSET('Water Data'!$H$4,0,10*ROW('Water Data'!H67)),NA())</f>
        <v>#N/A</v>
      </c>
      <c r="Q73" s="98" t="e">
        <f ca="true">+IF(AND(ISNUMBER(OFFSET('Water Data'!$H$6,0,10*ROW('Water Data'!H67))),'Data Summary'!CF73="Yes"),OFFSET('Water Data'!$H$6,0,10*ROW('Water Data'!H67)),NA())</f>
        <v>#N/A</v>
      </c>
      <c r="R73" s="98" t="e">
        <f ca="true">+IF(AND(ISNUMBER(OFFSET('Water Data'!$H$9,0,10*ROW('Water Data'!H67))),'Data Summary'!CG73="Yes"),OFFSET('Water Data'!$H$9,0,10*ROW('Water Data'!H67)),NA())</f>
        <v>#N/A</v>
      </c>
      <c r="S73" s="98" t="e">
        <f ca="true">+IF(AND(ISNUMBER(OFFSET('Water Data'!$I$4,0,10*ROW('Water Data'!I67))),'Data Summary'!CH73="Yes"),100-OFFSET('Water Data'!$I$4,0,10*ROW('Water Data'!I67)),NA())</f>
        <v>#N/A</v>
      </c>
      <c r="T73" s="98" t="e">
        <f ca="true">+IF(AND(ISNUMBER(OFFSET('Water Data'!$I$6,0,10*ROW('Water Data'!I67))),'Data Summary'!CI73="Yes"),OFFSET('Water Data'!$I$6,0,10*ROW('Water Data'!I67)),NA())</f>
        <v>#N/A</v>
      </c>
      <c r="U73" s="98" t="e">
        <f ca="true">+IF(AND(ISNUMBER(OFFSET('Water Data'!$I$9,0,10*ROW('Water Data'!I67))),'Data Summary'!CJ73="Yes"),OFFSET('Water Data'!$I$9,0,10*ROW('Water Data'!I67)),NA())</f>
        <v>#N/A</v>
      </c>
      <c r="V73" s="99" t="e">
        <f ca="true">+IF(AND(ISNUMBER(OFFSET('Sanitation Data'!$D$4,0,10*ROW('Sanitation Data'!D67))),'Data Summary'!CK73="Yes"),100-OFFSET('Sanitation Data'!$D$4,0,10*ROW('Sanitation Data'!D67)),NA())</f>
        <v>#N/A</v>
      </c>
      <c r="W73" s="99" t="e">
        <f ca="true">+IF(AND(ISNUMBER(OFFSET('Sanitation Data'!$D$6,0,10*ROW('Sanitation Data'!D67))),'Data Summary'!CL73="Yes"),OFFSET('Sanitation Data'!$D$6,0,10*ROW('Sanitation Data'!D67)),NA())</f>
        <v>#N/A</v>
      </c>
      <c r="X73" s="99" t="e">
        <f ca="true">+IF(AND(ISNUMBER(OFFSET('Sanitation Data'!$D$10,0,10*ROW('Sanitation Data'!D67))),'Data Summary'!CM73="Yes"),OFFSET('Sanitation Data'!$D$10,0,10*ROW('Sanitation Data'!D67)),NA())</f>
        <v>#N/A</v>
      </c>
      <c r="Y73" s="99" t="e">
        <f ca="true">+IF(AND(ISNUMBER(OFFSET('Sanitation Data'!$D$11,0,10*ROW('Sanitation Data'!D67))),'Data Summary'!CN73="Yes"),OFFSET('Sanitation Data'!$D$11,0,10*ROW('Sanitation Data'!D67)),NA())</f>
        <v>#N/A</v>
      </c>
      <c r="Z73" s="99" t="e">
        <f ca="true">+IF(AND(ISNUMBER(OFFSET('Sanitation Data'!$D$12,0,10*ROW('Sanitation Data'!D67))),'Data Summary'!CO73="Yes"),OFFSET('Sanitation Data'!$D$12,0,10*ROW('Sanitation Data'!D67)),NA())</f>
        <v>#N/A</v>
      </c>
      <c r="AA73" s="99" t="e">
        <f ca="true">+IF(AND(ISNUMBER(OFFSET('Sanitation Data'!$E$4,0,10*ROW('Sanitation Data'!E67))),'Data Summary'!CP73="Yes"),100-OFFSET('Sanitation Data'!$E$4,0,10*ROW('Sanitation Data'!E67)),NA())</f>
        <v>#N/A</v>
      </c>
      <c r="AB73" s="99" t="e">
        <f ca="true">+IF(AND(ISNUMBER(OFFSET('Sanitation Data'!$E$6,0,10*ROW('Sanitation Data'!E67))),'Data Summary'!CQ73="Yes"),OFFSET('Sanitation Data'!$E$6,0,10*ROW('Sanitation Data'!E67)),NA())</f>
        <v>#N/A</v>
      </c>
      <c r="AC73" s="99" t="e">
        <f ca="true">+IF(AND(ISNUMBER(OFFSET('Sanitation Data'!$E$10,0,10*ROW('Sanitation Data'!E67))),'Data Summary'!CR73="Yes"),OFFSET('Sanitation Data'!$E$10,0,10*ROW('Sanitation Data'!E67)),NA())</f>
        <v>#N/A</v>
      </c>
      <c r="AD73" s="99" t="e">
        <f ca="true">+IF(AND(ISNUMBER(OFFSET('Sanitation Data'!$E$11,0,10*ROW('Sanitation Data'!E67))),'Data Summary'!CS73="Yes"),OFFSET('Sanitation Data'!$E$11,0,10*ROW('Sanitation Data'!E67)),NA())</f>
        <v>#N/A</v>
      </c>
      <c r="AE73" s="99" t="e">
        <f ca="true">+IF(AND(ISNUMBER(OFFSET('Sanitation Data'!$E$12,0,10*ROW('Sanitation Data'!E67))),'Data Summary'!CT73="Yes"),OFFSET('Sanitation Data'!$E$12,0,10*ROW('Sanitation Data'!E67)),NA())</f>
        <v>#N/A</v>
      </c>
      <c r="AF73" s="99" t="e">
        <f ca="true">+IF(AND(ISNUMBER(OFFSET('Sanitation Data'!$F$4,0,10*ROW('Sanitation Data'!F67))),'Data Summary'!CU73="Yes"),100-OFFSET('Sanitation Data'!$F$4,0,10*ROW('Sanitation Data'!F67)),NA())</f>
        <v>#N/A</v>
      </c>
      <c r="AG73" s="99" t="e">
        <f ca="true">+IF(AND(ISNUMBER(OFFSET('Sanitation Data'!$F$6,0,10*ROW('Sanitation Data'!F67))),'Data Summary'!CV73="Yes"),OFFSET('Sanitation Data'!$F$6,0,10*ROW('Sanitation Data'!F67)),NA())</f>
        <v>#N/A</v>
      </c>
      <c r="AH73" s="99" t="e">
        <f ca="true">+IF(AND(ISNUMBER(OFFSET('Sanitation Data'!$F$10,0,10*ROW('Sanitation Data'!F67))),'Data Summary'!CW73="Yes"),OFFSET('Sanitation Data'!$F$10,0,10*ROW('Sanitation Data'!F67)),NA())</f>
        <v>#N/A</v>
      </c>
      <c r="AI73" s="99" t="e">
        <f ca="true">+IF(AND(ISNUMBER(OFFSET('Sanitation Data'!$F$11,0,10*ROW('Sanitation Data'!F67))),'Data Summary'!CX73="Yes"),OFFSET('Sanitation Data'!$F$11,0,10*ROW('Sanitation Data'!F67)),NA())</f>
        <v>#N/A</v>
      </c>
      <c r="AJ73" s="99" t="e">
        <f ca="true">+IF(AND(ISNUMBER(OFFSET('Sanitation Data'!$F$12,0,10*ROW('Sanitation Data'!F67))),'Data Summary'!CY73="Yes"),OFFSET('Sanitation Data'!$F$12,0,10*ROW('Sanitation Data'!F67)),NA())</f>
        <v>#N/A</v>
      </c>
      <c r="AK73" s="99" t="e">
        <f ca="true">+IF(AND(ISNUMBER(OFFSET('Sanitation Data'!$G$4,0,10*ROW('Sanitation Data'!G67))),'Data Summary'!CZ73="Yes"),100-OFFSET('Sanitation Data'!$G$4,0,10*ROW('Sanitation Data'!G67)),NA())</f>
        <v>#N/A</v>
      </c>
      <c r="AL73" s="99" t="e">
        <f ca="true">+IF(AND(ISNUMBER(OFFSET('Sanitation Data'!$G$6,0,10*ROW('Sanitation Data'!G67))),'Data Summary'!DA73="Yes"),OFFSET('Sanitation Data'!$G$6,0,10*ROW('Sanitation Data'!G67)),NA())</f>
        <v>#N/A</v>
      </c>
      <c r="AM73" s="99" t="e">
        <f ca="true">+IF(AND(ISNUMBER(OFFSET('Sanitation Data'!$G$10,0,10*ROW('Sanitation Data'!G67))),'Data Summary'!DB73="Yes"),OFFSET('Sanitation Data'!$G$10,0,10*ROW('Sanitation Data'!G67)),NA())</f>
        <v>#N/A</v>
      </c>
      <c r="AN73" s="99" t="e">
        <f ca="true">+IF(AND(ISNUMBER(OFFSET('Sanitation Data'!$G$11,0,10*ROW('Sanitation Data'!G67))),'Data Summary'!DC73="Yes"),OFFSET('Sanitation Data'!$G$11,0,10*ROW('Sanitation Data'!G67)),NA())</f>
        <v>#N/A</v>
      </c>
      <c r="AO73" s="99" t="e">
        <f ca="true">+IF(AND(ISNUMBER(OFFSET('Sanitation Data'!$G$12,0,10*ROW('Sanitation Data'!G67))),'Data Summary'!DD73="Yes"),OFFSET('Sanitation Data'!$G$12,0,10*ROW('Sanitation Data'!G67)),NA())</f>
        <v>#N/A</v>
      </c>
      <c r="AP73" s="99" t="e">
        <f ca="true">+IF(AND(ISNUMBER(OFFSET('Sanitation Data'!$H$4,0,10*ROW('Sanitation Data'!H67))),'Data Summary'!DE73="Yes"),100-OFFSET('Sanitation Data'!$H$4,0,10*ROW('Sanitation Data'!H67)),NA())</f>
        <v>#N/A</v>
      </c>
      <c r="AQ73" s="99" t="e">
        <f ca="true">+IF(AND(ISNUMBER(OFFSET('Sanitation Data'!$H$6,0,10*ROW('Sanitation Data'!H67))),'Data Summary'!DF73="Yes"),OFFSET('Sanitation Data'!$H$6,0,10*ROW('Sanitation Data'!H67)),NA())</f>
        <v>#N/A</v>
      </c>
      <c r="AR73" s="99" t="e">
        <f ca="true">+IF(AND(ISNUMBER(OFFSET('Sanitation Data'!$H$10,0,10*ROW('Sanitation Data'!H67))),'Data Summary'!DG73="Yes"),OFFSET('Sanitation Data'!$H$10,0,10*ROW('Sanitation Data'!H67)),NA())</f>
        <v>#N/A</v>
      </c>
      <c r="AS73" s="99" t="e">
        <f ca="true">+IF(AND(ISNUMBER(OFFSET('Sanitation Data'!$H$11,0,10*ROW('Sanitation Data'!H67))),'Data Summary'!DH73="Yes"),OFFSET('Sanitation Data'!$H$11,0,10*ROW('Sanitation Data'!H67)),NA())</f>
        <v>#N/A</v>
      </c>
      <c r="AT73" s="99" t="e">
        <f ca="true">+IF(AND(ISNUMBER(OFFSET('Sanitation Data'!$H$12,0,10*ROW('Sanitation Data'!H67))),'Data Summary'!DI73="Yes"),OFFSET('Sanitation Data'!$H$12,0,10*ROW('Sanitation Data'!H67)),NA())</f>
        <v>#N/A</v>
      </c>
      <c r="AU73" s="99" t="e">
        <f ca="true">+IF(AND(ISNUMBER(OFFSET('Sanitation Data'!$I$4,0,10*ROW('Sanitation Data'!I67))),'Data Summary'!DJ73="Yes"),100-OFFSET('Sanitation Data'!$I$4,0,10*ROW('Sanitation Data'!I67)),NA())</f>
        <v>#N/A</v>
      </c>
      <c r="AV73" s="99" t="e">
        <f ca="true">+IF(AND(ISNUMBER(OFFSET('Sanitation Data'!$I$6,0,10*ROW('Sanitation Data'!I67))),'Data Summary'!DK73="Yes"),OFFSET('Sanitation Data'!$I$6,0,10*ROW('Sanitation Data'!I67)),NA())</f>
        <v>#N/A</v>
      </c>
      <c r="AW73" s="99" t="e">
        <f ca="true">+IF(AND(ISNUMBER(OFFSET('Sanitation Data'!$I$10,0,10*ROW('Sanitation Data'!I67))),'Data Summary'!DL73="Yes"),OFFSET('Sanitation Data'!$I$10,0,10*ROW('Sanitation Data'!I67)),NA())</f>
        <v>#N/A</v>
      </c>
      <c r="AX73" s="99" t="e">
        <f ca="true">+IF(AND(ISNUMBER(OFFSET('Sanitation Data'!$I$11,0,10*ROW('Sanitation Data'!I67))),'Data Summary'!DM73="Yes"),OFFSET('Sanitation Data'!$I$11,0,10*ROW('Sanitation Data'!I67)),NA())</f>
        <v>#N/A</v>
      </c>
      <c r="AY73" s="99" t="e">
        <f ca="true">+IF(AND(ISNUMBER(OFFSET('Sanitation Data'!$I$12,0,10*ROW('Sanitation Data'!I67))),'Data Summary'!DN73="Yes"),OFFSET('Sanitation Data'!$I$12,0,10*ROW('Sanitation Data'!I67)),NA())</f>
        <v>#N/A</v>
      </c>
      <c r="AZ73" s="100" t="e">
        <f ca="true">+IF(AND(ISNUMBER(OFFSET('Hygiene Data'!$D$5,0,10*ROW('Hygiene Data'!D67))),'Data Summary'!DO73="Yes"),OFFSET('Hygiene Data'!$D$5,0,10*ROW('Hygiene Data'!D67)),NA())</f>
        <v>#N/A</v>
      </c>
      <c r="BA73" s="100" t="e">
        <f ca="true">+IF(AND(ISNUMBER(OFFSET('Hygiene Data'!$D$7,0,10*ROW('Hygiene Data'!D67))),'Data Summary'!DP73="Yes"),OFFSET('Hygiene Data'!$D$7,0,10*ROW('Hygiene Data'!D67)),NA())</f>
        <v>#N/A</v>
      </c>
      <c r="BB73" s="100" t="e">
        <f ca="true">+IF(AND(ISNUMBER(OFFSET('Hygiene Data'!$D$9,0,10*ROW('Hygiene Data'!D67))),'Data Summary'!DQ73="Yes"),OFFSET('Hygiene Data'!$D$9,0,10*ROW('Hygiene Data'!D67)),NA())</f>
        <v>#N/A</v>
      </c>
      <c r="BC73" s="100" t="e">
        <f ca="true">+IF(AND(ISNUMBER(OFFSET('Hygiene Data'!$E$5,0,10*ROW('Hygiene Data'!E67))),'Data Summary'!DR73="Yes"),OFFSET('Hygiene Data'!$E$5,0,10*ROW('Hygiene Data'!E67)),NA())</f>
        <v>#N/A</v>
      </c>
      <c r="BD73" s="100" t="e">
        <f ca="true">+IF(AND(ISNUMBER(OFFSET('Hygiene Data'!$E$7,0,10*ROW('Hygiene Data'!E67))),'Data Summary'!DS73="Yes"),OFFSET('Hygiene Data'!$E$7,0,10*ROW('Hygiene Data'!E67)),NA())</f>
        <v>#N/A</v>
      </c>
      <c r="BE73" s="100" t="e">
        <f ca="true">+IF(AND(ISNUMBER(OFFSET('Hygiene Data'!$E$9,0,10*ROW('Hygiene Data'!E67))),'Data Summary'!DT73="Yes"),OFFSET('Hygiene Data'!$E$9,0,10*ROW('Hygiene Data'!E67)),NA())</f>
        <v>#N/A</v>
      </c>
      <c r="BF73" s="100" t="e">
        <f ca="true">+IF(AND(ISNUMBER(OFFSET('Hygiene Data'!$F$5,0,10*ROW('Hygiene Data'!F67))),'Data Summary'!DU73="Yes"),OFFSET('Hygiene Data'!$F$5,0,10*ROW('Hygiene Data'!F67)),NA())</f>
        <v>#N/A</v>
      </c>
      <c r="BG73" s="100" t="e">
        <f ca="true">+IF(AND(ISNUMBER(OFFSET('Hygiene Data'!$F$7,0,10*ROW('Hygiene Data'!F67))),'Data Summary'!DV73="Yes"),OFFSET('Hygiene Data'!$F$7,0,10*ROW('Hygiene Data'!F67)),NA())</f>
        <v>#N/A</v>
      </c>
      <c r="BH73" s="100" t="e">
        <f ca="true">+IF(AND(ISNUMBER(OFFSET('Hygiene Data'!$F$9,0,10*ROW('Hygiene Data'!F67))),'Data Summary'!DW73="Yes"),OFFSET('Hygiene Data'!$F$9,0,10*ROW('Hygiene Data'!F67)),NA())</f>
        <v>#N/A</v>
      </c>
      <c r="BI73" s="100" t="e">
        <f ca="true">+IF(AND(ISNUMBER(OFFSET('Hygiene Data'!$G$5,0,10*ROW('Hygiene Data'!G67))),'Data Summary'!DX73="Yes"),OFFSET('Hygiene Data'!$G$5,0,10*ROW('Hygiene Data'!G67)),NA())</f>
        <v>#N/A</v>
      </c>
      <c r="BJ73" s="100" t="e">
        <f ca="true">+IF(AND(ISNUMBER(OFFSET('Hygiene Data'!$G$7,0,10*ROW('Hygiene Data'!G67))),'Data Summary'!DY73="Yes"),OFFSET('Hygiene Data'!$G$7,0,10*ROW('Hygiene Data'!G67)),NA())</f>
        <v>#N/A</v>
      </c>
      <c r="BK73" s="100" t="e">
        <f ca="true">+IF(AND(ISNUMBER(OFFSET('Hygiene Data'!$G$9,0,10*ROW('Hygiene Data'!G67))),'Data Summary'!DZ73="Yes"),OFFSET('Hygiene Data'!$G$9,0,10*ROW('Hygiene Data'!G67)),NA())</f>
        <v>#N/A</v>
      </c>
      <c r="BL73" s="100" t="e">
        <f ca="true">+IF(AND(ISNUMBER(OFFSET('Hygiene Data'!$H$5,0,10*ROW('Hygiene Data'!H67))),'Data Summary'!EA73="Yes"),OFFSET('Hygiene Data'!$H$5,0,10*ROW('Hygiene Data'!H67)),NA())</f>
        <v>#N/A</v>
      </c>
      <c r="BM73" s="100" t="e">
        <f ca="true">+IF(AND(ISNUMBER(OFFSET('Hygiene Data'!$H$7,0,10*ROW('Hygiene Data'!H67))),'Data Summary'!EB73="Yes"),OFFSET('Hygiene Data'!$H$7,0,10*ROW('Hygiene Data'!H67)),NA())</f>
        <v>#N/A</v>
      </c>
      <c r="BN73" s="100" t="e">
        <f ca="true">+IF(AND(ISNUMBER(OFFSET('Hygiene Data'!$H$9,0,10*ROW('Hygiene Data'!H67))),'Data Summary'!EC73="Yes"),OFFSET('Hygiene Data'!$H$9,0,10*ROW('Hygiene Data'!H67)),NA())</f>
        <v>#N/A</v>
      </c>
      <c r="BO73" s="100" t="e">
        <f ca="true">+IF(AND(ISNUMBER(OFFSET('Hygiene Data'!$I$5,0,10*ROW('Hygiene Data'!I67))),'Data Summary'!ED73="Yes"),OFFSET('Hygiene Data'!$I$5,0,10*ROW('Hygiene Data'!I67)),NA())</f>
        <v>#N/A</v>
      </c>
      <c r="BP73" s="100" t="e">
        <f ca="true">+IF(AND(ISNUMBER(OFFSET('Hygiene Data'!$I$7,0,10*ROW('Hygiene Data'!I67))),'Data Summary'!EE73="Yes"),OFFSET('Hygiene Data'!$I$7,0,10*ROW('Hygiene Data'!I67)),NA())</f>
        <v>#N/A</v>
      </c>
      <c r="BQ73" s="100" t="e">
        <f ca="true">+IF(AND(ISNUMBER(OFFSET('Hygiene Data'!$I$9,0,10*ROW('Hygiene Data'!I67))),'Data Summary'!EF73="Yes"),OFFSET('Hygiene Data'!$I$9,0,10*ROW('Hygiene Data'!I67)),NA())</f>
        <v>#N/A</v>
      </c>
    </row>
    <row xmlns:x14ac="http://schemas.microsoft.com/office/spreadsheetml/2009/9/ac" r="74" x14ac:dyDescent="0.2">
      <c r="A74" s="332" t="e">
        <f ca="true">+RIGHT('Data Summary'!A74,LEN('Data Summary'!A74)-9)</f>
        <v>#VALUE!</v>
      </c>
      <c r="B74" s="38" t="str">
        <f ca="true">+IF(ISTEXT('Data Summary'!B74),'Data Summary'!B74,"")</f>
        <v/>
      </c>
      <c r="C74" s="331" t="e">
        <f ca="true">+VALUE('Data Summary'!C74)</f>
        <v>#VALUE!</v>
      </c>
      <c r="D74" s="98" t="e">
        <f ca="true">+IF(AND(ISNUMBER(OFFSET('Water Data'!$D$4,0,10*ROW('Water Data'!D68))),'Data Summary'!BS74="Yes"),100-OFFSET('Water Data'!$D$4,0,10*ROW('Water Data'!D68)),NA())</f>
        <v>#N/A</v>
      </c>
      <c r="E74" s="98" t="e">
        <f ca="true">+IF(AND(ISNUMBER(OFFSET('Water Data'!$D$6,0,10*ROW('Water Data'!D68))),'Data Summary'!BT74="Yes"),OFFSET('Water Data'!$D$6,0,10*ROW('Water Data'!D68)),NA())</f>
        <v>#N/A</v>
      </c>
      <c r="F74" s="98" t="e">
        <f ca="true">+IF(AND(ISNUMBER(OFFSET('Water Data'!$D$9,0,10*ROW('Water Data'!D68))),'Data Summary'!BU74="Yes"),OFFSET('Water Data'!$D$9,0,10*ROW('Water Data'!D68)),NA())</f>
        <v>#N/A</v>
      </c>
      <c r="G74" s="98" t="e">
        <f ca="true">+IF(AND(ISNUMBER(OFFSET('Water Data'!$E$4,0,10*ROW('Water Data'!E68))),'Data Summary'!BV74="Yes"),100-OFFSET('Water Data'!$E$4,0,10*ROW('Water Data'!E68)),NA())</f>
        <v>#N/A</v>
      </c>
      <c r="H74" s="98" t="e">
        <f ca="true">+IF(AND(ISNUMBER(OFFSET('Water Data'!$E$6,0,10*ROW('Water Data'!E68))),'Data Summary'!BW74="Yes"),OFFSET('Water Data'!$E$6,0,10*ROW('Water Data'!E68)),NA())</f>
        <v>#N/A</v>
      </c>
      <c r="I74" s="98" t="e">
        <f ca="true">+IF(AND(ISNUMBER(OFFSET('Water Data'!$E$9,0,10*ROW('Water Data'!E68))),'Data Summary'!BX74="Yes"),OFFSET('Water Data'!$E$9,0,10*ROW('Water Data'!E68)),NA())</f>
        <v>#N/A</v>
      </c>
      <c r="J74" s="98" t="e">
        <f ca="true">+IF(AND(ISNUMBER(OFFSET('Water Data'!$F$4,0,10*ROW('Water Data'!F68))),'Data Summary'!BY74="Yes"),100-OFFSET('Water Data'!$F$4,0,10*ROW('Water Data'!F68)),NA())</f>
        <v>#N/A</v>
      </c>
      <c r="K74" s="98" t="e">
        <f ca="true">+IF(AND(ISNUMBER(OFFSET('Water Data'!$F$6,0,10*ROW('Water Data'!F68))),'Data Summary'!BZ74="Yes"),OFFSET('Water Data'!$F$6,0,10*ROW('Water Data'!F68)),NA())</f>
        <v>#N/A</v>
      </c>
      <c r="L74" s="98" t="e">
        <f ca="true">+IF(AND(ISNUMBER(OFFSET('Water Data'!$F$9,0,10*ROW('Water Data'!F68))),'Data Summary'!CA74="Yes"),OFFSET('Water Data'!$F$9,0,10*ROW('Water Data'!F68)),NA())</f>
        <v>#N/A</v>
      </c>
      <c r="M74" s="98" t="e">
        <f ca="true">+IF(AND(ISNUMBER(OFFSET('Water Data'!$G$4,0,10*ROW('Water Data'!G68))),'Data Summary'!CB74="Yes"),100-OFFSET('Water Data'!$G$4,0,10*ROW('Water Data'!G68)),NA())</f>
        <v>#N/A</v>
      </c>
      <c r="N74" s="98" t="e">
        <f ca="true">+IF(AND(ISNUMBER(OFFSET('Water Data'!$G$6,0,10*ROW('Water Data'!G68))),'Data Summary'!CC74="Yes"),OFFSET('Water Data'!$G$6,0,10*ROW('Water Data'!G68)),NA())</f>
        <v>#N/A</v>
      </c>
      <c r="O74" s="98" t="e">
        <f ca="true">+IF(AND(ISNUMBER(OFFSET('Water Data'!$G$9,0,10*ROW('Water Data'!G68))),'Data Summary'!CD74="Yes"),OFFSET('Water Data'!$G$9,0,10*ROW('Water Data'!G68)),NA())</f>
        <v>#N/A</v>
      </c>
      <c r="P74" s="98" t="e">
        <f ca="true">+IF(AND(ISNUMBER(OFFSET('Water Data'!$H$4,0,10*ROW('Water Data'!H68))),'Data Summary'!CE74="Yes"),100-OFFSET('Water Data'!$H$4,0,10*ROW('Water Data'!H68)),NA())</f>
        <v>#N/A</v>
      </c>
      <c r="Q74" s="98" t="e">
        <f ca="true">+IF(AND(ISNUMBER(OFFSET('Water Data'!$H$6,0,10*ROW('Water Data'!H68))),'Data Summary'!CF74="Yes"),OFFSET('Water Data'!$H$6,0,10*ROW('Water Data'!H68)),NA())</f>
        <v>#N/A</v>
      </c>
      <c r="R74" s="98" t="e">
        <f ca="true">+IF(AND(ISNUMBER(OFFSET('Water Data'!$H$9,0,10*ROW('Water Data'!H68))),'Data Summary'!CG74="Yes"),OFFSET('Water Data'!$H$9,0,10*ROW('Water Data'!H68)),NA())</f>
        <v>#N/A</v>
      </c>
      <c r="S74" s="98" t="e">
        <f ca="true">+IF(AND(ISNUMBER(OFFSET('Water Data'!$I$4,0,10*ROW('Water Data'!I68))),'Data Summary'!CH74="Yes"),100-OFFSET('Water Data'!$I$4,0,10*ROW('Water Data'!I68)),NA())</f>
        <v>#N/A</v>
      </c>
      <c r="T74" s="98" t="e">
        <f ca="true">+IF(AND(ISNUMBER(OFFSET('Water Data'!$I$6,0,10*ROW('Water Data'!I68))),'Data Summary'!CI74="Yes"),OFFSET('Water Data'!$I$6,0,10*ROW('Water Data'!I68)),NA())</f>
        <v>#N/A</v>
      </c>
      <c r="U74" s="98" t="e">
        <f ca="true">+IF(AND(ISNUMBER(OFFSET('Water Data'!$I$9,0,10*ROW('Water Data'!I68))),'Data Summary'!CJ74="Yes"),OFFSET('Water Data'!$I$9,0,10*ROW('Water Data'!I68)),NA())</f>
        <v>#N/A</v>
      </c>
      <c r="V74" s="99" t="e">
        <f ca="true">+IF(AND(ISNUMBER(OFFSET('Sanitation Data'!$D$4,0,10*ROW('Sanitation Data'!D68))),'Data Summary'!CK74="Yes"),100-OFFSET('Sanitation Data'!$D$4,0,10*ROW('Sanitation Data'!D68)),NA())</f>
        <v>#N/A</v>
      </c>
      <c r="W74" s="99" t="e">
        <f ca="true">+IF(AND(ISNUMBER(OFFSET('Sanitation Data'!$D$6,0,10*ROW('Sanitation Data'!D68))),'Data Summary'!CL74="Yes"),OFFSET('Sanitation Data'!$D$6,0,10*ROW('Sanitation Data'!D68)),NA())</f>
        <v>#N/A</v>
      </c>
      <c r="X74" s="99" t="e">
        <f ca="true">+IF(AND(ISNUMBER(OFFSET('Sanitation Data'!$D$10,0,10*ROW('Sanitation Data'!D68))),'Data Summary'!CM74="Yes"),OFFSET('Sanitation Data'!$D$10,0,10*ROW('Sanitation Data'!D68)),NA())</f>
        <v>#N/A</v>
      </c>
      <c r="Y74" s="99" t="e">
        <f ca="true">+IF(AND(ISNUMBER(OFFSET('Sanitation Data'!$D$11,0,10*ROW('Sanitation Data'!D68))),'Data Summary'!CN74="Yes"),OFFSET('Sanitation Data'!$D$11,0,10*ROW('Sanitation Data'!D68)),NA())</f>
        <v>#N/A</v>
      </c>
      <c r="Z74" s="99" t="e">
        <f ca="true">+IF(AND(ISNUMBER(OFFSET('Sanitation Data'!$D$12,0,10*ROW('Sanitation Data'!D68))),'Data Summary'!CO74="Yes"),OFFSET('Sanitation Data'!$D$12,0,10*ROW('Sanitation Data'!D68)),NA())</f>
        <v>#N/A</v>
      </c>
      <c r="AA74" s="99" t="e">
        <f ca="true">+IF(AND(ISNUMBER(OFFSET('Sanitation Data'!$E$4,0,10*ROW('Sanitation Data'!E68))),'Data Summary'!CP74="Yes"),100-OFFSET('Sanitation Data'!$E$4,0,10*ROW('Sanitation Data'!E68)),NA())</f>
        <v>#N/A</v>
      </c>
      <c r="AB74" s="99" t="e">
        <f ca="true">+IF(AND(ISNUMBER(OFFSET('Sanitation Data'!$E$6,0,10*ROW('Sanitation Data'!E68))),'Data Summary'!CQ74="Yes"),OFFSET('Sanitation Data'!$E$6,0,10*ROW('Sanitation Data'!E68)),NA())</f>
        <v>#N/A</v>
      </c>
      <c r="AC74" s="99" t="e">
        <f ca="true">+IF(AND(ISNUMBER(OFFSET('Sanitation Data'!$E$10,0,10*ROW('Sanitation Data'!E68))),'Data Summary'!CR74="Yes"),OFFSET('Sanitation Data'!$E$10,0,10*ROW('Sanitation Data'!E68)),NA())</f>
        <v>#N/A</v>
      </c>
      <c r="AD74" s="99" t="e">
        <f ca="true">+IF(AND(ISNUMBER(OFFSET('Sanitation Data'!$E$11,0,10*ROW('Sanitation Data'!E68))),'Data Summary'!CS74="Yes"),OFFSET('Sanitation Data'!$E$11,0,10*ROW('Sanitation Data'!E68)),NA())</f>
        <v>#N/A</v>
      </c>
      <c r="AE74" s="99" t="e">
        <f ca="true">+IF(AND(ISNUMBER(OFFSET('Sanitation Data'!$E$12,0,10*ROW('Sanitation Data'!E68))),'Data Summary'!CT74="Yes"),OFFSET('Sanitation Data'!$E$12,0,10*ROW('Sanitation Data'!E68)),NA())</f>
        <v>#N/A</v>
      </c>
      <c r="AF74" s="99" t="e">
        <f ca="true">+IF(AND(ISNUMBER(OFFSET('Sanitation Data'!$F$4,0,10*ROW('Sanitation Data'!F68))),'Data Summary'!CU74="Yes"),100-OFFSET('Sanitation Data'!$F$4,0,10*ROW('Sanitation Data'!F68)),NA())</f>
        <v>#N/A</v>
      </c>
      <c r="AG74" s="99" t="e">
        <f ca="true">+IF(AND(ISNUMBER(OFFSET('Sanitation Data'!$F$6,0,10*ROW('Sanitation Data'!F68))),'Data Summary'!CV74="Yes"),OFFSET('Sanitation Data'!$F$6,0,10*ROW('Sanitation Data'!F68)),NA())</f>
        <v>#N/A</v>
      </c>
      <c r="AH74" s="99" t="e">
        <f ca="true">+IF(AND(ISNUMBER(OFFSET('Sanitation Data'!$F$10,0,10*ROW('Sanitation Data'!F68))),'Data Summary'!CW74="Yes"),OFFSET('Sanitation Data'!$F$10,0,10*ROW('Sanitation Data'!F68)),NA())</f>
        <v>#N/A</v>
      </c>
      <c r="AI74" s="99" t="e">
        <f ca="true">+IF(AND(ISNUMBER(OFFSET('Sanitation Data'!$F$11,0,10*ROW('Sanitation Data'!F68))),'Data Summary'!CX74="Yes"),OFFSET('Sanitation Data'!$F$11,0,10*ROW('Sanitation Data'!F68)),NA())</f>
        <v>#N/A</v>
      </c>
      <c r="AJ74" s="99" t="e">
        <f ca="true">+IF(AND(ISNUMBER(OFFSET('Sanitation Data'!$F$12,0,10*ROW('Sanitation Data'!F68))),'Data Summary'!CY74="Yes"),OFFSET('Sanitation Data'!$F$12,0,10*ROW('Sanitation Data'!F68)),NA())</f>
        <v>#N/A</v>
      </c>
      <c r="AK74" s="99" t="e">
        <f ca="true">+IF(AND(ISNUMBER(OFFSET('Sanitation Data'!$G$4,0,10*ROW('Sanitation Data'!G68))),'Data Summary'!CZ74="Yes"),100-OFFSET('Sanitation Data'!$G$4,0,10*ROW('Sanitation Data'!G68)),NA())</f>
        <v>#N/A</v>
      </c>
      <c r="AL74" s="99" t="e">
        <f ca="true">+IF(AND(ISNUMBER(OFFSET('Sanitation Data'!$G$6,0,10*ROW('Sanitation Data'!G68))),'Data Summary'!DA74="Yes"),OFFSET('Sanitation Data'!$G$6,0,10*ROW('Sanitation Data'!G68)),NA())</f>
        <v>#N/A</v>
      </c>
      <c r="AM74" s="99" t="e">
        <f ca="true">+IF(AND(ISNUMBER(OFFSET('Sanitation Data'!$G$10,0,10*ROW('Sanitation Data'!G68))),'Data Summary'!DB74="Yes"),OFFSET('Sanitation Data'!$G$10,0,10*ROW('Sanitation Data'!G68)),NA())</f>
        <v>#N/A</v>
      </c>
      <c r="AN74" s="99" t="e">
        <f ca="true">+IF(AND(ISNUMBER(OFFSET('Sanitation Data'!$G$11,0,10*ROW('Sanitation Data'!G68))),'Data Summary'!DC74="Yes"),OFFSET('Sanitation Data'!$G$11,0,10*ROW('Sanitation Data'!G68)),NA())</f>
        <v>#N/A</v>
      </c>
      <c r="AO74" s="99" t="e">
        <f ca="true">+IF(AND(ISNUMBER(OFFSET('Sanitation Data'!$G$12,0,10*ROW('Sanitation Data'!G68))),'Data Summary'!DD74="Yes"),OFFSET('Sanitation Data'!$G$12,0,10*ROW('Sanitation Data'!G68)),NA())</f>
        <v>#N/A</v>
      </c>
      <c r="AP74" s="99" t="e">
        <f ca="true">+IF(AND(ISNUMBER(OFFSET('Sanitation Data'!$H$4,0,10*ROW('Sanitation Data'!H68))),'Data Summary'!DE74="Yes"),100-OFFSET('Sanitation Data'!$H$4,0,10*ROW('Sanitation Data'!H68)),NA())</f>
        <v>#N/A</v>
      </c>
      <c r="AQ74" s="99" t="e">
        <f ca="true">+IF(AND(ISNUMBER(OFFSET('Sanitation Data'!$H$6,0,10*ROW('Sanitation Data'!H68))),'Data Summary'!DF74="Yes"),OFFSET('Sanitation Data'!$H$6,0,10*ROW('Sanitation Data'!H68)),NA())</f>
        <v>#N/A</v>
      </c>
      <c r="AR74" s="99" t="e">
        <f ca="true">+IF(AND(ISNUMBER(OFFSET('Sanitation Data'!$H$10,0,10*ROW('Sanitation Data'!H68))),'Data Summary'!DG74="Yes"),OFFSET('Sanitation Data'!$H$10,0,10*ROW('Sanitation Data'!H68)),NA())</f>
        <v>#N/A</v>
      </c>
      <c r="AS74" s="99" t="e">
        <f ca="true">+IF(AND(ISNUMBER(OFFSET('Sanitation Data'!$H$11,0,10*ROW('Sanitation Data'!H68))),'Data Summary'!DH74="Yes"),OFFSET('Sanitation Data'!$H$11,0,10*ROW('Sanitation Data'!H68)),NA())</f>
        <v>#N/A</v>
      </c>
      <c r="AT74" s="99" t="e">
        <f ca="true">+IF(AND(ISNUMBER(OFFSET('Sanitation Data'!$H$12,0,10*ROW('Sanitation Data'!H68))),'Data Summary'!DI74="Yes"),OFFSET('Sanitation Data'!$H$12,0,10*ROW('Sanitation Data'!H68)),NA())</f>
        <v>#N/A</v>
      </c>
      <c r="AU74" s="99" t="e">
        <f ca="true">+IF(AND(ISNUMBER(OFFSET('Sanitation Data'!$I$4,0,10*ROW('Sanitation Data'!I68))),'Data Summary'!DJ74="Yes"),100-OFFSET('Sanitation Data'!$I$4,0,10*ROW('Sanitation Data'!I68)),NA())</f>
        <v>#N/A</v>
      </c>
      <c r="AV74" s="99" t="e">
        <f ca="true">+IF(AND(ISNUMBER(OFFSET('Sanitation Data'!$I$6,0,10*ROW('Sanitation Data'!I68))),'Data Summary'!DK74="Yes"),OFFSET('Sanitation Data'!$I$6,0,10*ROW('Sanitation Data'!I68)),NA())</f>
        <v>#N/A</v>
      </c>
      <c r="AW74" s="99" t="e">
        <f ca="true">+IF(AND(ISNUMBER(OFFSET('Sanitation Data'!$I$10,0,10*ROW('Sanitation Data'!I68))),'Data Summary'!DL74="Yes"),OFFSET('Sanitation Data'!$I$10,0,10*ROW('Sanitation Data'!I68)),NA())</f>
        <v>#N/A</v>
      </c>
      <c r="AX74" s="99" t="e">
        <f ca="true">+IF(AND(ISNUMBER(OFFSET('Sanitation Data'!$I$11,0,10*ROW('Sanitation Data'!I68))),'Data Summary'!DM74="Yes"),OFFSET('Sanitation Data'!$I$11,0,10*ROW('Sanitation Data'!I68)),NA())</f>
        <v>#N/A</v>
      </c>
      <c r="AY74" s="99" t="e">
        <f ca="true">+IF(AND(ISNUMBER(OFFSET('Sanitation Data'!$I$12,0,10*ROW('Sanitation Data'!I68))),'Data Summary'!DN74="Yes"),OFFSET('Sanitation Data'!$I$12,0,10*ROW('Sanitation Data'!I68)),NA())</f>
        <v>#N/A</v>
      </c>
      <c r="AZ74" s="100" t="e">
        <f ca="true">+IF(AND(ISNUMBER(OFFSET('Hygiene Data'!$D$5,0,10*ROW('Hygiene Data'!D68))),'Data Summary'!DO74="Yes"),OFFSET('Hygiene Data'!$D$5,0,10*ROW('Hygiene Data'!D68)),NA())</f>
        <v>#N/A</v>
      </c>
      <c r="BA74" s="100" t="e">
        <f ca="true">+IF(AND(ISNUMBER(OFFSET('Hygiene Data'!$D$7,0,10*ROW('Hygiene Data'!D68))),'Data Summary'!DP74="Yes"),OFFSET('Hygiene Data'!$D$7,0,10*ROW('Hygiene Data'!D68)),NA())</f>
        <v>#N/A</v>
      </c>
      <c r="BB74" s="100" t="e">
        <f ca="true">+IF(AND(ISNUMBER(OFFSET('Hygiene Data'!$D$9,0,10*ROW('Hygiene Data'!D68))),'Data Summary'!DQ74="Yes"),OFFSET('Hygiene Data'!$D$9,0,10*ROW('Hygiene Data'!D68)),NA())</f>
        <v>#N/A</v>
      </c>
      <c r="BC74" s="100" t="e">
        <f ca="true">+IF(AND(ISNUMBER(OFFSET('Hygiene Data'!$E$5,0,10*ROW('Hygiene Data'!E68))),'Data Summary'!DR74="Yes"),OFFSET('Hygiene Data'!$E$5,0,10*ROW('Hygiene Data'!E68)),NA())</f>
        <v>#N/A</v>
      </c>
      <c r="BD74" s="100" t="e">
        <f ca="true">+IF(AND(ISNUMBER(OFFSET('Hygiene Data'!$E$7,0,10*ROW('Hygiene Data'!E68))),'Data Summary'!DS74="Yes"),OFFSET('Hygiene Data'!$E$7,0,10*ROW('Hygiene Data'!E68)),NA())</f>
        <v>#N/A</v>
      </c>
      <c r="BE74" s="100" t="e">
        <f ca="true">+IF(AND(ISNUMBER(OFFSET('Hygiene Data'!$E$9,0,10*ROW('Hygiene Data'!E68))),'Data Summary'!DT74="Yes"),OFFSET('Hygiene Data'!$E$9,0,10*ROW('Hygiene Data'!E68)),NA())</f>
        <v>#N/A</v>
      </c>
      <c r="BF74" s="100" t="e">
        <f ca="true">+IF(AND(ISNUMBER(OFFSET('Hygiene Data'!$F$5,0,10*ROW('Hygiene Data'!F68))),'Data Summary'!DU74="Yes"),OFFSET('Hygiene Data'!$F$5,0,10*ROW('Hygiene Data'!F68)),NA())</f>
        <v>#N/A</v>
      </c>
      <c r="BG74" s="100" t="e">
        <f ca="true">+IF(AND(ISNUMBER(OFFSET('Hygiene Data'!$F$7,0,10*ROW('Hygiene Data'!F68))),'Data Summary'!DV74="Yes"),OFFSET('Hygiene Data'!$F$7,0,10*ROW('Hygiene Data'!F68)),NA())</f>
        <v>#N/A</v>
      </c>
      <c r="BH74" s="100" t="e">
        <f ca="true">+IF(AND(ISNUMBER(OFFSET('Hygiene Data'!$F$9,0,10*ROW('Hygiene Data'!F68))),'Data Summary'!DW74="Yes"),OFFSET('Hygiene Data'!$F$9,0,10*ROW('Hygiene Data'!F68)),NA())</f>
        <v>#N/A</v>
      </c>
      <c r="BI74" s="100" t="e">
        <f ca="true">+IF(AND(ISNUMBER(OFFSET('Hygiene Data'!$G$5,0,10*ROW('Hygiene Data'!G68))),'Data Summary'!DX74="Yes"),OFFSET('Hygiene Data'!$G$5,0,10*ROW('Hygiene Data'!G68)),NA())</f>
        <v>#N/A</v>
      </c>
      <c r="BJ74" s="100" t="e">
        <f ca="true">+IF(AND(ISNUMBER(OFFSET('Hygiene Data'!$G$7,0,10*ROW('Hygiene Data'!G68))),'Data Summary'!DY74="Yes"),OFFSET('Hygiene Data'!$G$7,0,10*ROW('Hygiene Data'!G68)),NA())</f>
        <v>#N/A</v>
      </c>
      <c r="BK74" s="100" t="e">
        <f ca="true">+IF(AND(ISNUMBER(OFFSET('Hygiene Data'!$G$9,0,10*ROW('Hygiene Data'!G68))),'Data Summary'!DZ74="Yes"),OFFSET('Hygiene Data'!$G$9,0,10*ROW('Hygiene Data'!G68)),NA())</f>
        <v>#N/A</v>
      </c>
      <c r="BL74" s="100" t="e">
        <f ca="true">+IF(AND(ISNUMBER(OFFSET('Hygiene Data'!$H$5,0,10*ROW('Hygiene Data'!H68))),'Data Summary'!EA74="Yes"),OFFSET('Hygiene Data'!$H$5,0,10*ROW('Hygiene Data'!H68)),NA())</f>
        <v>#N/A</v>
      </c>
      <c r="BM74" s="100" t="e">
        <f ca="true">+IF(AND(ISNUMBER(OFFSET('Hygiene Data'!$H$7,0,10*ROW('Hygiene Data'!H68))),'Data Summary'!EB74="Yes"),OFFSET('Hygiene Data'!$H$7,0,10*ROW('Hygiene Data'!H68)),NA())</f>
        <v>#N/A</v>
      </c>
      <c r="BN74" s="100" t="e">
        <f ca="true">+IF(AND(ISNUMBER(OFFSET('Hygiene Data'!$H$9,0,10*ROW('Hygiene Data'!H68))),'Data Summary'!EC74="Yes"),OFFSET('Hygiene Data'!$H$9,0,10*ROW('Hygiene Data'!H68)),NA())</f>
        <v>#N/A</v>
      </c>
      <c r="BO74" s="100" t="e">
        <f ca="true">+IF(AND(ISNUMBER(OFFSET('Hygiene Data'!$I$5,0,10*ROW('Hygiene Data'!I68))),'Data Summary'!ED74="Yes"),OFFSET('Hygiene Data'!$I$5,0,10*ROW('Hygiene Data'!I68)),NA())</f>
        <v>#N/A</v>
      </c>
      <c r="BP74" s="100" t="e">
        <f ca="true">+IF(AND(ISNUMBER(OFFSET('Hygiene Data'!$I$7,0,10*ROW('Hygiene Data'!I68))),'Data Summary'!EE74="Yes"),OFFSET('Hygiene Data'!$I$7,0,10*ROW('Hygiene Data'!I68)),NA())</f>
        <v>#N/A</v>
      </c>
      <c r="BQ74" s="100" t="e">
        <f ca="true">+IF(AND(ISNUMBER(OFFSET('Hygiene Data'!$I$9,0,10*ROW('Hygiene Data'!I68))),'Data Summary'!EF74="Yes"),OFFSET('Hygiene Data'!$I$9,0,10*ROW('Hygiene Data'!I68)),NA())</f>
        <v>#N/A</v>
      </c>
    </row>
    <row xmlns:x14ac="http://schemas.microsoft.com/office/spreadsheetml/2009/9/ac" r="75" x14ac:dyDescent="0.2">
      <c r="A75" s="332" t="e">
        <f ca="true">+RIGHT('Data Summary'!A75,LEN('Data Summary'!A75)-9)</f>
        <v>#VALUE!</v>
      </c>
      <c r="B75" s="38" t="str">
        <f ca="true">+IF(ISTEXT('Data Summary'!B75),'Data Summary'!B75,"")</f>
        <v/>
      </c>
      <c r="C75" s="331" t="e">
        <f ca="true">+VALUE('Data Summary'!C75)</f>
        <v>#VALUE!</v>
      </c>
      <c r="D75" s="98" t="e">
        <f ca="true">+IF(AND(ISNUMBER(OFFSET('Water Data'!$D$4,0,10*ROW('Water Data'!D69))),'Data Summary'!BS75="Yes"),100-OFFSET('Water Data'!$D$4,0,10*ROW('Water Data'!D69)),NA())</f>
        <v>#N/A</v>
      </c>
      <c r="E75" s="98" t="e">
        <f ca="true">+IF(AND(ISNUMBER(OFFSET('Water Data'!$D$6,0,10*ROW('Water Data'!D69))),'Data Summary'!BT75="Yes"),OFFSET('Water Data'!$D$6,0,10*ROW('Water Data'!D69)),NA())</f>
        <v>#N/A</v>
      </c>
      <c r="F75" s="98" t="e">
        <f ca="true">+IF(AND(ISNUMBER(OFFSET('Water Data'!$D$9,0,10*ROW('Water Data'!D69))),'Data Summary'!BU75="Yes"),OFFSET('Water Data'!$D$9,0,10*ROW('Water Data'!D69)),NA())</f>
        <v>#N/A</v>
      </c>
      <c r="G75" s="98" t="e">
        <f ca="true">+IF(AND(ISNUMBER(OFFSET('Water Data'!$E$4,0,10*ROW('Water Data'!E69))),'Data Summary'!BV75="Yes"),100-OFFSET('Water Data'!$E$4,0,10*ROW('Water Data'!E69)),NA())</f>
        <v>#N/A</v>
      </c>
      <c r="H75" s="98" t="e">
        <f ca="true">+IF(AND(ISNUMBER(OFFSET('Water Data'!$E$6,0,10*ROW('Water Data'!E69))),'Data Summary'!BW75="Yes"),OFFSET('Water Data'!$E$6,0,10*ROW('Water Data'!E69)),NA())</f>
        <v>#N/A</v>
      </c>
      <c r="I75" s="98" t="e">
        <f ca="true">+IF(AND(ISNUMBER(OFFSET('Water Data'!$E$9,0,10*ROW('Water Data'!E69))),'Data Summary'!BX75="Yes"),OFFSET('Water Data'!$E$9,0,10*ROW('Water Data'!E69)),NA())</f>
        <v>#N/A</v>
      </c>
      <c r="J75" s="98" t="e">
        <f ca="true">+IF(AND(ISNUMBER(OFFSET('Water Data'!$F$4,0,10*ROW('Water Data'!F69))),'Data Summary'!BY75="Yes"),100-OFFSET('Water Data'!$F$4,0,10*ROW('Water Data'!F69)),NA())</f>
        <v>#N/A</v>
      </c>
      <c r="K75" s="98" t="e">
        <f ca="true">+IF(AND(ISNUMBER(OFFSET('Water Data'!$F$6,0,10*ROW('Water Data'!F69))),'Data Summary'!BZ75="Yes"),OFFSET('Water Data'!$F$6,0,10*ROW('Water Data'!F69)),NA())</f>
        <v>#N/A</v>
      </c>
      <c r="L75" s="98" t="e">
        <f ca="true">+IF(AND(ISNUMBER(OFFSET('Water Data'!$F$9,0,10*ROW('Water Data'!F69))),'Data Summary'!CA75="Yes"),OFFSET('Water Data'!$F$9,0,10*ROW('Water Data'!F69)),NA())</f>
        <v>#N/A</v>
      </c>
      <c r="M75" s="98" t="e">
        <f ca="true">+IF(AND(ISNUMBER(OFFSET('Water Data'!$G$4,0,10*ROW('Water Data'!G69))),'Data Summary'!CB75="Yes"),100-OFFSET('Water Data'!$G$4,0,10*ROW('Water Data'!G69)),NA())</f>
        <v>#N/A</v>
      </c>
      <c r="N75" s="98" t="e">
        <f ca="true">+IF(AND(ISNUMBER(OFFSET('Water Data'!$G$6,0,10*ROW('Water Data'!G69))),'Data Summary'!CC75="Yes"),OFFSET('Water Data'!$G$6,0,10*ROW('Water Data'!G69)),NA())</f>
        <v>#N/A</v>
      </c>
      <c r="O75" s="98" t="e">
        <f ca="true">+IF(AND(ISNUMBER(OFFSET('Water Data'!$G$9,0,10*ROW('Water Data'!G69))),'Data Summary'!CD75="Yes"),OFFSET('Water Data'!$G$9,0,10*ROW('Water Data'!G69)),NA())</f>
        <v>#N/A</v>
      </c>
      <c r="P75" s="98" t="e">
        <f ca="true">+IF(AND(ISNUMBER(OFFSET('Water Data'!$H$4,0,10*ROW('Water Data'!H69))),'Data Summary'!CE75="Yes"),100-OFFSET('Water Data'!$H$4,0,10*ROW('Water Data'!H69)),NA())</f>
        <v>#N/A</v>
      </c>
      <c r="Q75" s="98" t="e">
        <f ca="true">+IF(AND(ISNUMBER(OFFSET('Water Data'!$H$6,0,10*ROW('Water Data'!H69))),'Data Summary'!CF75="Yes"),OFFSET('Water Data'!$H$6,0,10*ROW('Water Data'!H69)),NA())</f>
        <v>#N/A</v>
      </c>
      <c r="R75" s="98" t="e">
        <f ca="true">+IF(AND(ISNUMBER(OFFSET('Water Data'!$H$9,0,10*ROW('Water Data'!H69))),'Data Summary'!CG75="Yes"),OFFSET('Water Data'!$H$9,0,10*ROW('Water Data'!H69)),NA())</f>
        <v>#N/A</v>
      </c>
      <c r="S75" s="98" t="e">
        <f ca="true">+IF(AND(ISNUMBER(OFFSET('Water Data'!$I$4,0,10*ROW('Water Data'!I69))),'Data Summary'!CH75="Yes"),100-OFFSET('Water Data'!$I$4,0,10*ROW('Water Data'!I69)),NA())</f>
        <v>#N/A</v>
      </c>
      <c r="T75" s="98" t="e">
        <f ca="true">+IF(AND(ISNUMBER(OFFSET('Water Data'!$I$6,0,10*ROW('Water Data'!I69))),'Data Summary'!CI75="Yes"),OFFSET('Water Data'!$I$6,0,10*ROW('Water Data'!I69)),NA())</f>
        <v>#N/A</v>
      </c>
      <c r="U75" s="98" t="e">
        <f ca="true">+IF(AND(ISNUMBER(OFFSET('Water Data'!$I$9,0,10*ROW('Water Data'!I69))),'Data Summary'!CJ75="Yes"),OFFSET('Water Data'!$I$9,0,10*ROW('Water Data'!I69)),NA())</f>
        <v>#N/A</v>
      </c>
      <c r="V75" s="99" t="e">
        <f ca="true">+IF(AND(ISNUMBER(OFFSET('Sanitation Data'!$D$4,0,10*ROW('Sanitation Data'!D69))),'Data Summary'!CK75="Yes"),100-OFFSET('Sanitation Data'!$D$4,0,10*ROW('Sanitation Data'!D69)),NA())</f>
        <v>#N/A</v>
      </c>
      <c r="W75" s="99" t="e">
        <f ca="true">+IF(AND(ISNUMBER(OFFSET('Sanitation Data'!$D$6,0,10*ROW('Sanitation Data'!D69))),'Data Summary'!CL75="Yes"),OFFSET('Sanitation Data'!$D$6,0,10*ROW('Sanitation Data'!D69)),NA())</f>
        <v>#N/A</v>
      </c>
      <c r="X75" s="99" t="e">
        <f ca="true">+IF(AND(ISNUMBER(OFFSET('Sanitation Data'!$D$10,0,10*ROW('Sanitation Data'!D69))),'Data Summary'!CM75="Yes"),OFFSET('Sanitation Data'!$D$10,0,10*ROW('Sanitation Data'!D69)),NA())</f>
        <v>#N/A</v>
      </c>
      <c r="Y75" s="99" t="e">
        <f ca="true">+IF(AND(ISNUMBER(OFFSET('Sanitation Data'!$D$11,0,10*ROW('Sanitation Data'!D69))),'Data Summary'!CN75="Yes"),OFFSET('Sanitation Data'!$D$11,0,10*ROW('Sanitation Data'!D69)),NA())</f>
        <v>#N/A</v>
      </c>
      <c r="Z75" s="99" t="e">
        <f ca="true">+IF(AND(ISNUMBER(OFFSET('Sanitation Data'!$D$12,0,10*ROW('Sanitation Data'!D69))),'Data Summary'!CO75="Yes"),OFFSET('Sanitation Data'!$D$12,0,10*ROW('Sanitation Data'!D69)),NA())</f>
        <v>#N/A</v>
      </c>
      <c r="AA75" s="99" t="e">
        <f ca="true">+IF(AND(ISNUMBER(OFFSET('Sanitation Data'!$E$4,0,10*ROW('Sanitation Data'!E69))),'Data Summary'!CP75="Yes"),100-OFFSET('Sanitation Data'!$E$4,0,10*ROW('Sanitation Data'!E69)),NA())</f>
        <v>#N/A</v>
      </c>
      <c r="AB75" s="99" t="e">
        <f ca="true">+IF(AND(ISNUMBER(OFFSET('Sanitation Data'!$E$6,0,10*ROW('Sanitation Data'!E69))),'Data Summary'!CQ75="Yes"),OFFSET('Sanitation Data'!$E$6,0,10*ROW('Sanitation Data'!E69)),NA())</f>
        <v>#N/A</v>
      </c>
      <c r="AC75" s="99" t="e">
        <f ca="true">+IF(AND(ISNUMBER(OFFSET('Sanitation Data'!$E$10,0,10*ROW('Sanitation Data'!E69))),'Data Summary'!CR75="Yes"),OFFSET('Sanitation Data'!$E$10,0,10*ROW('Sanitation Data'!E69)),NA())</f>
        <v>#N/A</v>
      </c>
      <c r="AD75" s="99" t="e">
        <f ca="true">+IF(AND(ISNUMBER(OFFSET('Sanitation Data'!$E$11,0,10*ROW('Sanitation Data'!E69))),'Data Summary'!CS75="Yes"),OFFSET('Sanitation Data'!$E$11,0,10*ROW('Sanitation Data'!E69)),NA())</f>
        <v>#N/A</v>
      </c>
      <c r="AE75" s="99" t="e">
        <f ca="true">+IF(AND(ISNUMBER(OFFSET('Sanitation Data'!$E$12,0,10*ROW('Sanitation Data'!E69))),'Data Summary'!CT75="Yes"),OFFSET('Sanitation Data'!$E$12,0,10*ROW('Sanitation Data'!E69)),NA())</f>
        <v>#N/A</v>
      </c>
      <c r="AF75" s="99" t="e">
        <f ca="true">+IF(AND(ISNUMBER(OFFSET('Sanitation Data'!$F$4,0,10*ROW('Sanitation Data'!F69))),'Data Summary'!CU75="Yes"),100-OFFSET('Sanitation Data'!$F$4,0,10*ROW('Sanitation Data'!F69)),NA())</f>
        <v>#N/A</v>
      </c>
      <c r="AG75" s="99" t="e">
        <f ca="true">+IF(AND(ISNUMBER(OFFSET('Sanitation Data'!$F$6,0,10*ROW('Sanitation Data'!F69))),'Data Summary'!CV75="Yes"),OFFSET('Sanitation Data'!$F$6,0,10*ROW('Sanitation Data'!F69)),NA())</f>
        <v>#N/A</v>
      </c>
      <c r="AH75" s="99" t="e">
        <f ca="true">+IF(AND(ISNUMBER(OFFSET('Sanitation Data'!$F$10,0,10*ROW('Sanitation Data'!F69))),'Data Summary'!CW75="Yes"),OFFSET('Sanitation Data'!$F$10,0,10*ROW('Sanitation Data'!F69)),NA())</f>
        <v>#N/A</v>
      </c>
      <c r="AI75" s="99" t="e">
        <f ca="true">+IF(AND(ISNUMBER(OFFSET('Sanitation Data'!$F$11,0,10*ROW('Sanitation Data'!F69))),'Data Summary'!CX75="Yes"),OFFSET('Sanitation Data'!$F$11,0,10*ROW('Sanitation Data'!F69)),NA())</f>
        <v>#N/A</v>
      </c>
      <c r="AJ75" s="99" t="e">
        <f ca="true">+IF(AND(ISNUMBER(OFFSET('Sanitation Data'!$F$12,0,10*ROW('Sanitation Data'!F69))),'Data Summary'!CY75="Yes"),OFFSET('Sanitation Data'!$F$12,0,10*ROW('Sanitation Data'!F69)),NA())</f>
        <v>#N/A</v>
      </c>
      <c r="AK75" s="99" t="e">
        <f ca="true">+IF(AND(ISNUMBER(OFFSET('Sanitation Data'!$G$4,0,10*ROW('Sanitation Data'!G69))),'Data Summary'!CZ75="Yes"),100-OFFSET('Sanitation Data'!$G$4,0,10*ROW('Sanitation Data'!G69)),NA())</f>
        <v>#N/A</v>
      </c>
      <c r="AL75" s="99" t="e">
        <f ca="true">+IF(AND(ISNUMBER(OFFSET('Sanitation Data'!$G$6,0,10*ROW('Sanitation Data'!G69))),'Data Summary'!DA75="Yes"),OFFSET('Sanitation Data'!$G$6,0,10*ROW('Sanitation Data'!G69)),NA())</f>
        <v>#N/A</v>
      </c>
      <c r="AM75" s="99" t="e">
        <f ca="true">+IF(AND(ISNUMBER(OFFSET('Sanitation Data'!$G$10,0,10*ROW('Sanitation Data'!G69))),'Data Summary'!DB75="Yes"),OFFSET('Sanitation Data'!$G$10,0,10*ROW('Sanitation Data'!G69)),NA())</f>
        <v>#N/A</v>
      </c>
      <c r="AN75" s="99" t="e">
        <f ca="true">+IF(AND(ISNUMBER(OFFSET('Sanitation Data'!$G$11,0,10*ROW('Sanitation Data'!G69))),'Data Summary'!DC75="Yes"),OFFSET('Sanitation Data'!$G$11,0,10*ROW('Sanitation Data'!G69)),NA())</f>
        <v>#N/A</v>
      </c>
      <c r="AO75" s="99" t="e">
        <f ca="true">+IF(AND(ISNUMBER(OFFSET('Sanitation Data'!$G$12,0,10*ROW('Sanitation Data'!G69))),'Data Summary'!DD75="Yes"),OFFSET('Sanitation Data'!$G$12,0,10*ROW('Sanitation Data'!G69)),NA())</f>
        <v>#N/A</v>
      </c>
      <c r="AP75" s="99" t="e">
        <f ca="true">+IF(AND(ISNUMBER(OFFSET('Sanitation Data'!$H$4,0,10*ROW('Sanitation Data'!H69))),'Data Summary'!DE75="Yes"),100-OFFSET('Sanitation Data'!$H$4,0,10*ROW('Sanitation Data'!H69)),NA())</f>
        <v>#N/A</v>
      </c>
      <c r="AQ75" s="99" t="e">
        <f ca="true">+IF(AND(ISNUMBER(OFFSET('Sanitation Data'!$H$6,0,10*ROW('Sanitation Data'!H69))),'Data Summary'!DF75="Yes"),OFFSET('Sanitation Data'!$H$6,0,10*ROW('Sanitation Data'!H69)),NA())</f>
        <v>#N/A</v>
      </c>
      <c r="AR75" s="99" t="e">
        <f ca="true">+IF(AND(ISNUMBER(OFFSET('Sanitation Data'!$H$10,0,10*ROW('Sanitation Data'!H69))),'Data Summary'!DG75="Yes"),OFFSET('Sanitation Data'!$H$10,0,10*ROW('Sanitation Data'!H69)),NA())</f>
        <v>#N/A</v>
      </c>
      <c r="AS75" s="99" t="e">
        <f ca="true">+IF(AND(ISNUMBER(OFFSET('Sanitation Data'!$H$11,0,10*ROW('Sanitation Data'!H69))),'Data Summary'!DH75="Yes"),OFFSET('Sanitation Data'!$H$11,0,10*ROW('Sanitation Data'!H69)),NA())</f>
        <v>#N/A</v>
      </c>
      <c r="AT75" s="99" t="e">
        <f ca="true">+IF(AND(ISNUMBER(OFFSET('Sanitation Data'!$H$12,0,10*ROW('Sanitation Data'!H69))),'Data Summary'!DI75="Yes"),OFFSET('Sanitation Data'!$H$12,0,10*ROW('Sanitation Data'!H69)),NA())</f>
        <v>#N/A</v>
      </c>
      <c r="AU75" s="99" t="e">
        <f ca="true">+IF(AND(ISNUMBER(OFFSET('Sanitation Data'!$I$4,0,10*ROW('Sanitation Data'!I69))),'Data Summary'!DJ75="Yes"),100-OFFSET('Sanitation Data'!$I$4,0,10*ROW('Sanitation Data'!I69)),NA())</f>
        <v>#N/A</v>
      </c>
      <c r="AV75" s="99" t="e">
        <f ca="true">+IF(AND(ISNUMBER(OFFSET('Sanitation Data'!$I$6,0,10*ROW('Sanitation Data'!I69))),'Data Summary'!DK75="Yes"),OFFSET('Sanitation Data'!$I$6,0,10*ROW('Sanitation Data'!I69)),NA())</f>
        <v>#N/A</v>
      </c>
      <c r="AW75" s="99" t="e">
        <f ca="true">+IF(AND(ISNUMBER(OFFSET('Sanitation Data'!$I$10,0,10*ROW('Sanitation Data'!I69))),'Data Summary'!DL75="Yes"),OFFSET('Sanitation Data'!$I$10,0,10*ROW('Sanitation Data'!I69)),NA())</f>
        <v>#N/A</v>
      </c>
      <c r="AX75" s="99" t="e">
        <f ca="true">+IF(AND(ISNUMBER(OFFSET('Sanitation Data'!$I$11,0,10*ROW('Sanitation Data'!I69))),'Data Summary'!DM75="Yes"),OFFSET('Sanitation Data'!$I$11,0,10*ROW('Sanitation Data'!I69)),NA())</f>
        <v>#N/A</v>
      </c>
      <c r="AY75" s="99" t="e">
        <f ca="true">+IF(AND(ISNUMBER(OFFSET('Sanitation Data'!$I$12,0,10*ROW('Sanitation Data'!I69))),'Data Summary'!DN75="Yes"),OFFSET('Sanitation Data'!$I$12,0,10*ROW('Sanitation Data'!I69)),NA())</f>
        <v>#N/A</v>
      </c>
      <c r="AZ75" s="100" t="e">
        <f ca="true">+IF(AND(ISNUMBER(OFFSET('Hygiene Data'!$D$5,0,10*ROW('Hygiene Data'!D69))),'Data Summary'!DO75="Yes"),OFFSET('Hygiene Data'!$D$5,0,10*ROW('Hygiene Data'!D69)),NA())</f>
        <v>#N/A</v>
      </c>
      <c r="BA75" s="100" t="e">
        <f ca="true">+IF(AND(ISNUMBER(OFFSET('Hygiene Data'!$D$7,0,10*ROW('Hygiene Data'!D69))),'Data Summary'!DP75="Yes"),OFFSET('Hygiene Data'!$D$7,0,10*ROW('Hygiene Data'!D69)),NA())</f>
        <v>#N/A</v>
      </c>
      <c r="BB75" s="100" t="e">
        <f ca="true">+IF(AND(ISNUMBER(OFFSET('Hygiene Data'!$D$9,0,10*ROW('Hygiene Data'!D69))),'Data Summary'!DQ75="Yes"),OFFSET('Hygiene Data'!$D$9,0,10*ROW('Hygiene Data'!D69)),NA())</f>
        <v>#N/A</v>
      </c>
      <c r="BC75" s="100" t="e">
        <f ca="true">+IF(AND(ISNUMBER(OFFSET('Hygiene Data'!$E$5,0,10*ROW('Hygiene Data'!E69))),'Data Summary'!DR75="Yes"),OFFSET('Hygiene Data'!$E$5,0,10*ROW('Hygiene Data'!E69)),NA())</f>
        <v>#N/A</v>
      </c>
      <c r="BD75" s="100" t="e">
        <f ca="true">+IF(AND(ISNUMBER(OFFSET('Hygiene Data'!$E$7,0,10*ROW('Hygiene Data'!E69))),'Data Summary'!DS75="Yes"),OFFSET('Hygiene Data'!$E$7,0,10*ROW('Hygiene Data'!E69)),NA())</f>
        <v>#N/A</v>
      </c>
      <c r="BE75" s="100" t="e">
        <f ca="true">+IF(AND(ISNUMBER(OFFSET('Hygiene Data'!$E$9,0,10*ROW('Hygiene Data'!E69))),'Data Summary'!DT75="Yes"),OFFSET('Hygiene Data'!$E$9,0,10*ROW('Hygiene Data'!E69)),NA())</f>
        <v>#N/A</v>
      </c>
      <c r="BF75" s="100" t="e">
        <f ca="true">+IF(AND(ISNUMBER(OFFSET('Hygiene Data'!$F$5,0,10*ROW('Hygiene Data'!F69))),'Data Summary'!DU75="Yes"),OFFSET('Hygiene Data'!$F$5,0,10*ROW('Hygiene Data'!F69)),NA())</f>
        <v>#N/A</v>
      </c>
      <c r="BG75" s="100" t="e">
        <f ca="true">+IF(AND(ISNUMBER(OFFSET('Hygiene Data'!$F$7,0,10*ROW('Hygiene Data'!F69))),'Data Summary'!DV75="Yes"),OFFSET('Hygiene Data'!$F$7,0,10*ROW('Hygiene Data'!F69)),NA())</f>
        <v>#N/A</v>
      </c>
      <c r="BH75" s="100" t="e">
        <f ca="true">+IF(AND(ISNUMBER(OFFSET('Hygiene Data'!$F$9,0,10*ROW('Hygiene Data'!F69))),'Data Summary'!DW75="Yes"),OFFSET('Hygiene Data'!$F$9,0,10*ROW('Hygiene Data'!F69)),NA())</f>
        <v>#N/A</v>
      </c>
      <c r="BI75" s="100" t="e">
        <f ca="true">+IF(AND(ISNUMBER(OFFSET('Hygiene Data'!$G$5,0,10*ROW('Hygiene Data'!G69))),'Data Summary'!DX75="Yes"),OFFSET('Hygiene Data'!$G$5,0,10*ROW('Hygiene Data'!G69)),NA())</f>
        <v>#N/A</v>
      </c>
      <c r="BJ75" s="100" t="e">
        <f ca="true">+IF(AND(ISNUMBER(OFFSET('Hygiene Data'!$G$7,0,10*ROW('Hygiene Data'!G69))),'Data Summary'!DY75="Yes"),OFFSET('Hygiene Data'!$G$7,0,10*ROW('Hygiene Data'!G69)),NA())</f>
        <v>#N/A</v>
      </c>
      <c r="BK75" s="100" t="e">
        <f ca="true">+IF(AND(ISNUMBER(OFFSET('Hygiene Data'!$G$9,0,10*ROW('Hygiene Data'!G69))),'Data Summary'!DZ75="Yes"),OFFSET('Hygiene Data'!$G$9,0,10*ROW('Hygiene Data'!G69)),NA())</f>
        <v>#N/A</v>
      </c>
      <c r="BL75" s="100" t="e">
        <f ca="true">+IF(AND(ISNUMBER(OFFSET('Hygiene Data'!$H$5,0,10*ROW('Hygiene Data'!H69))),'Data Summary'!EA75="Yes"),OFFSET('Hygiene Data'!$H$5,0,10*ROW('Hygiene Data'!H69)),NA())</f>
        <v>#N/A</v>
      </c>
      <c r="BM75" s="100" t="e">
        <f ca="true">+IF(AND(ISNUMBER(OFFSET('Hygiene Data'!$H$7,0,10*ROW('Hygiene Data'!H69))),'Data Summary'!EB75="Yes"),OFFSET('Hygiene Data'!$H$7,0,10*ROW('Hygiene Data'!H69)),NA())</f>
        <v>#N/A</v>
      </c>
      <c r="BN75" s="100" t="e">
        <f ca="true">+IF(AND(ISNUMBER(OFFSET('Hygiene Data'!$H$9,0,10*ROW('Hygiene Data'!H69))),'Data Summary'!EC75="Yes"),OFFSET('Hygiene Data'!$H$9,0,10*ROW('Hygiene Data'!H69)),NA())</f>
        <v>#N/A</v>
      </c>
      <c r="BO75" s="100" t="e">
        <f ca="true">+IF(AND(ISNUMBER(OFFSET('Hygiene Data'!$I$5,0,10*ROW('Hygiene Data'!I69))),'Data Summary'!ED75="Yes"),OFFSET('Hygiene Data'!$I$5,0,10*ROW('Hygiene Data'!I69)),NA())</f>
        <v>#N/A</v>
      </c>
      <c r="BP75" s="100" t="e">
        <f ca="true">+IF(AND(ISNUMBER(OFFSET('Hygiene Data'!$I$7,0,10*ROW('Hygiene Data'!I69))),'Data Summary'!EE75="Yes"),OFFSET('Hygiene Data'!$I$7,0,10*ROW('Hygiene Data'!I69)),NA())</f>
        <v>#N/A</v>
      </c>
      <c r="BQ75" s="100" t="e">
        <f ca="true">+IF(AND(ISNUMBER(OFFSET('Hygiene Data'!$I$9,0,10*ROW('Hygiene Data'!I69))),'Data Summary'!EF75="Yes"),OFFSET('Hygiene Data'!$I$9,0,10*ROW('Hygiene Data'!I69)),NA())</f>
        <v>#N/A</v>
      </c>
    </row>
    <row xmlns:x14ac="http://schemas.microsoft.com/office/spreadsheetml/2009/9/ac" r="76" x14ac:dyDescent="0.2">
      <c r="A76" s="332" t="e">
        <f ca="true">+RIGHT('Data Summary'!A76,LEN('Data Summary'!A76)-9)</f>
        <v>#VALUE!</v>
      </c>
      <c r="B76" s="38" t="str">
        <f ca="true">+IF(ISTEXT('Data Summary'!B76),'Data Summary'!B76,"")</f>
        <v/>
      </c>
      <c r="C76" s="331" t="e">
        <f ca="true">+VALUE('Data Summary'!C76)</f>
        <v>#VALUE!</v>
      </c>
      <c r="D76" s="98" t="e">
        <f ca="true">+IF(AND(ISNUMBER(OFFSET('Water Data'!$D$4,0,10*ROW('Water Data'!D70))),'Data Summary'!BS76="Yes"),100-OFFSET('Water Data'!$D$4,0,10*ROW('Water Data'!D70)),NA())</f>
        <v>#N/A</v>
      </c>
      <c r="E76" s="98" t="e">
        <f ca="true">+IF(AND(ISNUMBER(OFFSET('Water Data'!$D$6,0,10*ROW('Water Data'!D70))),'Data Summary'!BT76="Yes"),OFFSET('Water Data'!$D$6,0,10*ROW('Water Data'!D70)),NA())</f>
        <v>#N/A</v>
      </c>
      <c r="F76" s="98" t="e">
        <f ca="true">+IF(AND(ISNUMBER(OFFSET('Water Data'!$D$9,0,10*ROW('Water Data'!D70))),'Data Summary'!BU76="Yes"),OFFSET('Water Data'!$D$9,0,10*ROW('Water Data'!D70)),NA())</f>
        <v>#N/A</v>
      </c>
      <c r="G76" s="98" t="e">
        <f ca="true">+IF(AND(ISNUMBER(OFFSET('Water Data'!$E$4,0,10*ROW('Water Data'!E70))),'Data Summary'!BV76="Yes"),100-OFFSET('Water Data'!$E$4,0,10*ROW('Water Data'!E70)),NA())</f>
        <v>#N/A</v>
      </c>
      <c r="H76" s="98" t="e">
        <f ca="true">+IF(AND(ISNUMBER(OFFSET('Water Data'!$E$6,0,10*ROW('Water Data'!E70))),'Data Summary'!BW76="Yes"),OFFSET('Water Data'!$E$6,0,10*ROW('Water Data'!E70)),NA())</f>
        <v>#N/A</v>
      </c>
      <c r="I76" s="98" t="e">
        <f ca="true">+IF(AND(ISNUMBER(OFFSET('Water Data'!$E$9,0,10*ROW('Water Data'!E70))),'Data Summary'!BX76="Yes"),OFFSET('Water Data'!$E$9,0,10*ROW('Water Data'!E70)),NA())</f>
        <v>#N/A</v>
      </c>
      <c r="J76" s="98" t="e">
        <f ca="true">+IF(AND(ISNUMBER(OFFSET('Water Data'!$F$4,0,10*ROW('Water Data'!F70))),'Data Summary'!BY76="Yes"),100-OFFSET('Water Data'!$F$4,0,10*ROW('Water Data'!F70)),NA())</f>
        <v>#N/A</v>
      </c>
      <c r="K76" s="98" t="e">
        <f ca="true">+IF(AND(ISNUMBER(OFFSET('Water Data'!$F$6,0,10*ROW('Water Data'!F70))),'Data Summary'!BZ76="Yes"),OFFSET('Water Data'!$F$6,0,10*ROW('Water Data'!F70)),NA())</f>
        <v>#N/A</v>
      </c>
      <c r="L76" s="98" t="e">
        <f ca="true">+IF(AND(ISNUMBER(OFFSET('Water Data'!$F$9,0,10*ROW('Water Data'!F70))),'Data Summary'!CA76="Yes"),OFFSET('Water Data'!$F$9,0,10*ROW('Water Data'!F70)),NA())</f>
        <v>#N/A</v>
      </c>
      <c r="M76" s="98" t="e">
        <f ca="true">+IF(AND(ISNUMBER(OFFSET('Water Data'!$G$4,0,10*ROW('Water Data'!G70))),'Data Summary'!CB76="Yes"),100-OFFSET('Water Data'!$G$4,0,10*ROW('Water Data'!G70)),NA())</f>
        <v>#N/A</v>
      </c>
      <c r="N76" s="98" t="e">
        <f ca="true">+IF(AND(ISNUMBER(OFFSET('Water Data'!$G$6,0,10*ROW('Water Data'!G70))),'Data Summary'!CC76="Yes"),OFFSET('Water Data'!$G$6,0,10*ROW('Water Data'!G70)),NA())</f>
        <v>#N/A</v>
      </c>
      <c r="O76" s="98" t="e">
        <f ca="true">+IF(AND(ISNUMBER(OFFSET('Water Data'!$G$9,0,10*ROW('Water Data'!G70))),'Data Summary'!CD76="Yes"),OFFSET('Water Data'!$G$9,0,10*ROW('Water Data'!G70)),NA())</f>
        <v>#N/A</v>
      </c>
      <c r="P76" s="98" t="e">
        <f ca="true">+IF(AND(ISNUMBER(OFFSET('Water Data'!$H$4,0,10*ROW('Water Data'!H70))),'Data Summary'!CE76="Yes"),100-OFFSET('Water Data'!$H$4,0,10*ROW('Water Data'!H70)),NA())</f>
        <v>#N/A</v>
      </c>
      <c r="Q76" s="98" t="e">
        <f ca="true">+IF(AND(ISNUMBER(OFFSET('Water Data'!$H$6,0,10*ROW('Water Data'!H70))),'Data Summary'!CF76="Yes"),OFFSET('Water Data'!$H$6,0,10*ROW('Water Data'!H70)),NA())</f>
        <v>#N/A</v>
      </c>
      <c r="R76" s="98" t="e">
        <f ca="true">+IF(AND(ISNUMBER(OFFSET('Water Data'!$H$9,0,10*ROW('Water Data'!H70))),'Data Summary'!CG76="Yes"),OFFSET('Water Data'!$H$9,0,10*ROW('Water Data'!H70)),NA())</f>
        <v>#N/A</v>
      </c>
      <c r="S76" s="98" t="e">
        <f ca="true">+IF(AND(ISNUMBER(OFFSET('Water Data'!$I$4,0,10*ROW('Water Data'!I70))),'Data Summary'!CH76="Yes"),100-OFFSET('Water Data'!$I$4,0,10*ROW('Water Data'!I70)),NA())</f>
        <v>#N/A</v>
      </c>
      <c r="T76" s="98" t="e">
        <f ca="true">+IF(AND(ISNUMBER(OFFSET('Water Data'!$I$6,0,10*ROW('Water Data'!I70))),'Data Summary'!CI76="Yes"),OFFSET('Water Data'!$I$6,0,10*ROW('Water Data'!I70)),NA())</f>
        <v>#N/A</v>
      </c>
      <c r="U76" s="98" t="e">
        <f ca="true">+IF(AND(ISNUMBER(OFFSET('Water Data'!$I$9,0,10*ROW('Water Data'!I70))),'Data Summary'!CJ76="Yes"),OFFSET('Water Data'!$I$9,0,10*ROW('Water Data'!I70)),NA())</f>
        <v>#N/A</v>
      </c>
      <c r="V76" s="99" t="e">
        <f ca="true">+IF(AND(ISNUMBER(OFFSET('Sanitation Data'!$D$4,0,10*ROW('Sanitation Data'!D70))),'Data Summary'!CK76="Yes"),100-OFFSET('Sanitation Data'!$D$4,0,10*ROW('Sanitation Data'!D70)),NA())</f>
        <v>#N/A</v>
      </c>
      <c r="W76" s="99" t="e">
        <f ca="true">+IF(AND(ISNUMBER(OFFSET('Sanitation Data'!$D$6,0,10*ROW('Sanitation Data'!D70))),'Data Summary'!CL76="Yes"),OFFSET('Sanitation Data'!$D$6,0,10*ROW('Sanitation Data'!D70)),NA())</f>
        <v>#N/A</v>
      </c>
      <c r="X76" s="99" t="e">
        <f ca="true">+IF(AND(ISNUMBER(OFFSET('Sanitation Data'!$D$10,0,10*ROW('Sanitation Data'!D70))),'Data Summary'!CM76="Yes"),OFFSET('Sanitation Data'!$D$10,0,10*ROW('Sanitation Data'!D70)),NA())</f>
        <v>#N/A</v>
      </c>
      <c r="Y76" s="99" t="e">
        <f ca="true">+IF(AND(ISNUMBER(OFFSET('Sanitation Data'!$D$11,0,10*ROW('Sanitation Data'!D70))),'Data Summary'!CN76="Yes"),OFFSET('Sanitation Data'!$D$11,0,10*ROW('Sanitation Data'!D70)),NA())</f>
        <v>#N/A</v>
      </c>
      <c r="Z76" s="99" t="e">
        <f ca="true">+IF(AND(ISNUMBER(OFFSET('Sanitation Data'!$D$12,0,10*ROW('Sanitation Data'!D70))),'Data Summary'!CO76="Yes"),OFFSET('Sanitation Data'!$D$12,0,10*ROW('Sanitation Data'!D70)),NA())</f>
        <v>#N/A</v>
      </c>
      <c r="AA76" s="99" t="e">
        <f ca="true">+IF(AND(ISNUMBER(OFFSET('Sanitation Data'!$E$4,0,10*ROW('Sanitation Data'!E70))),'Data Summary'!CP76="Yes"),100-OFFSET('Sanitation Data'!$E$4,0,10*ROW('Sanitation Data'!E70)),NA())</f>
        <v>#N/A</v>
      </c>
      <c r="AB76" s="99" t="e">
        <f ca="true">+IF(AND(ISNUMBER(OFFSET('Sanitation Data'!$E$6,0,10*ROW('Sanitation Data'!E70))),'Data Summary'!CQ76="Yes"),OFFSET('Sanitation Data'!$E$6,0,10*ROW('Sanitation Data'!E70)),NA())</f>
        <v>#N/A</v>
      </c>
      <c r="AC76" s="99" t="e">
        <f ca="true">+IF(AND(ISNUMBER(OFFSET('Sanitation Data'!$E$10,0,10*ROW('Sanitation Data'!E70))),'Data Summary'!CR76="Yes"),OFFSET('Sanitation Data'!$E$10,0,10*ROW('Sanitation Data'!E70)),NA())</f>
        <v>#N/A</v>
      </c>
      <c r="AD76" s="99" t="e">
        <f ca="true">+IF(AND(ISNUMBER(OFFSET('Sanitation Data'!$E$11,0,10*ROW('Sanitation Data'!E70))),'Data Summary'!CS76="Yes"),OFFSET('Sanitation Data'!$E$11,0,10*ROW('Sanitation Data'!E70)),NA())</f>
        <v>#N/A</v>
      </c>
      <c r="AE76" s="99" t="e">
        <f ca="true">+IF(AND(ISNUMBER(OFFSET('Sanitation Data'!$E$12,0,10*ROW('Sanitation Data'!E70))),'Data Summary'!CT76="Yes"),OFFSET('Sanitation Data'!$E$12,0,10*ROW('Sanitation Data'!E70)),NA())</f>
        <v>#N/A</v>
      </c>
      <c r="AF76" s="99" t="e">
        <f ca="true">+IF(AND(ISNUMBER(OFFSET('Sanitation Data'!$F$4,0,10*ROW('Sanitation Data'!F70))),'Data Summary'!CU76="Yes"),100-OFFSET('Sanitation Data'!$F$4,0,10*ROW('Sanitation Data'!F70)),NA())</f>
        <v>#N/A</v>
      </c>
      <c r="AG76" s="99" t="e">
        <f ca="true">+IF(AND(ISNUMBER(OFFSET('Sanitation Data'!$F$6,0,10*ROW('Sanitation Data'!F70))),'Data Summary'!CV76="Yes"),OFFSET('Sanitation Data'!$F$6,0,10*ROW('Sanitation Data'!F70)),NA())</f>
        <v>#N/A</v>
      </c>
      <c r="AH76" s="99" t="e">
        <f ca="true">+IF(AND(ISNUMBER(OFFSET('Sanitation Data'!$F$10,0,10*ROW('Sanitation Data'!F70))),'Data Summary'!CW76="Yes"),OFFSET('Sanitation Data'!$F$10,0,10*ROW('Sanitation Data'!F70)),NA())</f>
        <v>#N/A</v>
      </c>
      <c r="AI76" s="99" t="e">
        <f ca="true">+IF(AND(ISNUMBER(OFFSET('Sanitation Data'!$F$11,0,10*ROW('Sanitation Data'!F70))),'Data Summary'!CX76="Yes"),OFFSET('Sanitation Data'!$F$11,0,10*ROW('Sanitation Data'!F70)),NA())</f>
        <v>#N/A</v>
      </c>
      <c r="AJ76" s="99" t="e">
        <f ca="true">+IF(AND(ISNUMBER(OFFSET('Sanitation Data'!$F$12,0,10*ROW('Sanitation Data'!F70))),'Data Summary'!CY76="Yes"),OFFSET('Sanitation Data'!$F$12,0,10*ROW('Sanitation Data'!F70)),NA())</f>
        <v>#N/A</v>
      </c>
      <c r="AK76" s="99" t="e">
        <f ca="true">+IF(AND(ISNUMBER(OFFSET('Sanitation Data'!$G$4,0,10*ROW('Sanitation Data'!G70))),'Data Summary'!CZ76="Yes"),100-OFFSET('Sanitation Data'!$G$4,0,10*ROW('Sanitation Data'!G70)),NA())</f>
        <v>#N/A</v>
      </c>
      <c r="AL76" s="99" t="e">
        <f ca="true">+IF(AND(ISNUMBER(OFFSET('Sanitation Data'!$G$6,0,10*ROW('Sanitation Data'!G70))),'Data Summary'!DA76="Yes"),OFFSET('Sanitation Data'!$G$6,0,10*ROW('Sanitation Data'!G70)),NA())</f>
        <v>#N/A</v>
      </c>
      <c r="AM76" s="99" t="e">
        <f ca="true">+IF(AND(ISNUMBER(OFFSET('Sanitation Data'!$G$10,0,10*ROW('Sanitation Data'!G70))),'Data Summary'!DB76="Yes"),OFFSET('Sanitation Data'!$G$10,0,10*ROW('Sanitation Data'!G70)),NA())</f>
        <v>#N/A</v>
      </c>
      <c r="AN76" s="99" t="e">
        <f ca="true">+IF(AND(ISNUMBER(OFFSET('Sanitation Data'!$G$11,0,10*ROW('Sanitation Data'!G70))),'Data Summary'!DC76="Yes"),OFFSET('Sanitation Data'!$G$11,0,10*ROW('Sanitation Data'!G70)),NA())</f>
        <v>#N/A</v>
      </c>
      <c r="AO76" s="99" t="e">
        <f ca="true">+IF(AND(ISNUMBER(OFFSET('Sanitation Data'!$G$12,0,10*ROW('Sanitation Data'!G70))),'Data Summary'!DD76="Yes"),OFFSET('Sanitation Data'!$G$12,0,10*ROW('Sanitation Data'!G70)),NA())</f>
        <v>#N/A</v>
      </c>
      <c r="AP76" s="99" t="e">
        <f ca="true">+IF(AND(ISNUMBER(OFFSET('Sanitation Data'!$H$4,0,10*ROW('Sanitation Data'!H70))),'Data Summary'!DE76="Yes"),100-OFFSET('Sanitation Data'!$H$4,0,10*ROW('Sanitation Data'!H70)),NA())</f>
        <v>#N/A</v>
      </c>
      <c r="AQ76" s="99" t="e">
        <f ca="true">+IF(AND(ISNUMBER(OFFSET('Sanitation Data'!$H$6,0,10*ROW('Sanitation Data'!H70))),'Data Summary'!DF76="Yes"),OFFSET('Sanitation Data'!$H$6,0,10*ROW('Sanitation Data'!H70)),NA())</f>
        <v>#N/A</v>
      </c>
      <c r="AR76" s="99" t="e">
        <f ca="true">+IF(AND(ISNUMBER(OFFSET('Sanitation Data'!$H$10,0,10*ROW('Sanitation Data'!H70))),'Data Summary'!DG76="Yes"),OFFSET('Sanitation Data'!$H$10,0,10*ROW('Sanitation Data'!H70)),NA())</f>
        <v>#N/A</v>
      </c>
      <c r="AS76" s="99" t="e">
        <f ca="true">+IF(AND(ISNUMBER(OFFSET('Sanitation Data'!$H$11,0,10*ROW('Sanitation Data'!H70))),'Data Summary'!DH76="Yes"),OFFSET('Sanitation Data'!$H$11,0,10*ROW('Sanitation Data'!H70)),NA())</f>
        <v>#N/A</v>
      </c>
      <c r="AT76" s="99" t="e">
        <f ca="true">+IF(AND(ISNUMBER(OFFSET('Sanitation Data'!$H$12,0,10*ROW('Sanitation Data'!H70))),'Data Summary'!DI76="Yes"),OFFSET('Sanitation Data'!$H$12,0,10*ROW('Sanitation Data'!H70)),NA())</f>
        <v>#N/A</v>
      </c>
      <c r="AU76" s="99" t="e">
        <f ca="true">+IF(AND(ISNUMBER(OFFSET('Sanitation Data'!$I$4,0,10*ROW('Sanitation Data'!I70))),'Data Summary'!DJ76="Yes"),100-OFFSET('Sanitation Data'!$I$4,0,10*ROW('Sanitation Data'!I70)),NA())</f>
        <v>#N/A</v>
      </c>
      <c r="AV76" s="99" t="e">
        <f ca="true">+IF(AND(ISNUMBER(OFFSET('Sanitation Data'!$I$6,0,10*ROW('Sanitation Data'!I70))),'Data Summary'!DK76="Yes"),OFFSET('Sanitation Data'!$I$6,0,10*ROW('Sanitation Data'!I70)),NA())</f>
        <v>#N/A</v>
      </c>
      <c r="AW76" s="99" t="e">
        <f ca="true">+IF(AND(ISNUMBER(OFFSET('Sanitation Data'!$I$10,0,10*ROW('Sanitation Data'!I70))),'Data Summary'!DL76="Yes"),OFFSET('Sanitation Data'!$I$10,0,10*ROW('Sanitation Data'!I70)),NA())</f>
        <v>#N/A</v>
      </c>
      <c r="AX76" s="99" t="e">
        <f ca="true">+IF(AND(ISNUMBER(OFFSET('Sanitation Data'!$I$11,0,10*ROW('Sanitation Data'!I70))),'Data Summary'!DM76="Yes"),OFFSET('Sanitation Data'!$I$11,0,10*ROW('Sanitation Data'!I70)),NA())</f>
        <v>#N/A</v>
      </c>
      <c r="AY76" s="99" t="e">
        <f ca="true">+IF(AND(ISNUMBER(OFFSET('Sanitation Data'!$I$12,0,10*ROW('Sanitation Data'!I70))),'Data Summary'!DN76="Yes"),OFFSET('Sanitation Data'!$I$12,0,10*ROW('Sanitation Data'!I70)),NA())</f>
        <v>#N/A</v>
      </c>
      <c r="AZ76" s="100" t="e">
        <f ca="true">+IF(AND(ISNUMBER(OFFSET('Hygiene Data'!$D$5,0,10*ROW('Hygiene Data'!D70))),'Data Summary'!DO76="Yes"),OFFSET('Hygiene Data'!$D$5,0,10*ROW('Hygiene Data'!D70)),NA())</f>
        <v>#N/A</v>
      </c>
      <c r="BA76" s="100" t="e">
        <f ca="true">+IF(AND(ISNUMBER(OFFSET('Hygiene Data'!$D$7,0,10*ROW('Hygiene Data'!D70))),'Data Summary'!DP76="Yes"),OFFSET('Hygiene Data'!$D$7,0,10*ROW('Hygiene Data'!D70)),NA())</f>
        <v>#N/A</v>
      </c>
      <c r="BB76" s="100" t="e">
        <f ca="true">+IF(AND(ISNUMBER(OFFSET('Hygiene Data'!$D$9,0,10*ROW('Hygiene Data'!D70))),'Data Summary'!DQ76="Yes"),OFFSET('Hygiene Data'!$D$9,0,10*ROW('Hygiene Data'!D70)),NA())</f>
        <v>#N/A</v>
      </c>
      <c r="BC76" s="100" t="e">
        <f ca="true">+IF(AND(ISNUMBER(OFFSET('Hygiene Data'!$E$5,0,10*ROW('Hygiene Data'!E70))),'Data Summary'!DR76="Yes"),OFFSET('Hygiene Data'!$E$5,0,10*ROW('Hygiene Data'!E70)),NA())</f>
        <v>#N/A</v>
      </c>
      <c r="BD76" s="100" t="e">
        <f ca="true">+IF(AND(ISNUMBER(OFFSET('Hygiene Data'!$E$7,0,10*ROW('Hygiene Data'!E70))),'Data Summary'!DS76="Yes"),OFFSET('Hygiene Data'!$E$7,0,10*ROW('Hygiene Data'!E70)),NA())</f>
        <v>#N/A</v>
      </c>
      <c r="BE76" s="100" t="e">
        <f ca="true">+IF(AND(ISNUMBER(OFFSET('Hygiene Data'!$E$9,0,10*ROW('Hygiene Data'!E70))),'Data Summary'!DT76="Yes"),OFFSET('Hygiene Data'!$E$9,0,10*ROW('Hygiene Data'!E70)),NA())</f>
        <v>#N/A</v>
      </c>
      <c r="BF76" s="100" t="e">
        <f ca="true">+IF(AND(ISNUMBER(OFFSET('Hygiene Data'!$F$5,0,10*ROW('Hygiene Data'!F70))),'Data Summary'!DU76="Yes"),OFFSET('Hygiene Data'!$F$5,0,10*ROW('Hygiene Data'!F70)),NA())</f>
        <v>#N/A</v>
      </c>
      <c r="BG76" s="100" t="e">
        <f ca="true">+IF(AND(ISNUMBER(OFFSET('Hygiene Data'!$F$7,0,10*ROW('Hygiene Data'!F70))),'Data Summary'!DV76="Yes"),OFFSET('Hygiene Data'!$F$7,0,10*ROW('Hygiene Data'!F70)),NA())</f>
        <v>#N/A</v>
      </c>
      <c r="BH76" s="100" t="e">
        <f ca="true">+IF(AND(ISNUMBER(OFFSET('Hygiene Data'!$F$9,0,10*ROW('Hygiene Data'!F70))),'Data Summary'!DW76="Yes"),OFFSET('Hygiene Data'!$F$9,0,10*ROW('Hygiene Data'!F70)),NA())</f>
        <v>#N/A</v>
      </c>
      <c r="BI76" s="100" t="e">
        <f ca="true">+IF(AND(ISNUMBER(OFFSET('Hygiene Data'!$G$5,0,10*ROW('Hygiene Data'!G70))),'Data Summary'!DX76="Yes"),OFFSET('Hygiene Data'!$G$5,0,10*ROW('Hygiene Data'!G70)),NA())</f>
        <v>#N/A</v>
      </c>
      <c r="BJ76" s="100" t="e">
        <f ca="true">+IF(AND(ISNUMBER(OFFSET('Hygiene Data'!$G$7,0,10*ROW('Hygiene Data'!G70))),'Data Summary'!DY76="Yes"),OFFSET('Hygiene Data'!$G$7,0,10*ROW('Hygiene Data'!G70)),NA())</f>
        <v>#N/A</v>
      </c>
      <c r="BK76" s="100" t="e">
        <f ca="true">+IF(AND(ISNUMBER(OFFSET('Hygiene Data'!$G$9,0,10*ROW('Hygiene Data'!G70))),'Data Summary'!DZ76="Yes"),OFFSET('Hygiene Data'!$G$9,0,10*ROW('Hygiene Data'!G70)),NA())</f>
        <v>#N/A</v>
      </c>
      <c r="BL76" s="100" t="e">
        <f ca="true">+IF(AND(ISNUMBER(OFFSET('Hygiene Data'!$H$5,0,10*ROW('Hygiene Data'!H70))),'Data Summary'!EA76="Yes"),OFFSET('Hygiene Data'!$H$5,0,10*ROW('Hygiene Data'!H70)),NA())</f>
        <v>#N/A</v>
      </c>
      <c r="BM76" s="100" t="e">
        <f ca="true">+IF(AND(ISNUMBER(OFFSET('Hygiene Data'!$H$7,0,10*ROW('Hygiene Data'!H70))),'Data Summary'!EB76="Yes"),OFFSET('Hygiene Data'!$H$7,0,10*ROW('Hygiene Data'!H70)),NA())</f>
        <v>#N/A</v>
      </c>
      <c r="BN76" s="100" t="e">
        <f ca="true">+IF(AND(ISNUMBER(OFFSET('Hygiene Data'!$H$9,0,10*ROW('Hygiene Data'!H70))),'Data Summary'!EC76="Yes"),OFFSET('Hygiene Data'!$H$9,0,10*ROW('Hygiene Data'!H70)),NA())</f>
        <v>#N/A</v>
      </c>
      <c r="BO76" s="100" t="e">
        <f ca="true">+IF(AND(ISNUMBER(OFFSET('Hygiene Data'!$I$5,0,10*ROW('Hygiene Data'!I70))),'Data Summary'!ED76="Yes"),OFFSET('Hygiene Data'!$I$5,0,10*ROW('Hygiene Data'!I70)),NA())</f>
        <v>#N/A</v>
      </c>
      <c r="BP76" s="100" t="e">
        <f ca="true">+IF(AND(ISNUMBER(OFFSET('Hygiene Data'!$I$7,0,10*ROW('Hygiene Data'!I70))),'Data Summary'!EE76="Yes"),OFFSET('Hygiene Data'!$I$7,0,10*ROW('Hygiene Data'!I70)),NA())</f>
        <v>#N/A</v>
      </c>
      <c r="BQ76" s="100" t="e">
        <f ca="true">+IF(AND(ISNUMBER(OFFSET('Hygiene Data'!$I$9,0,10*ROW('Hygiene Data'!I70))),'Data Summary'!EF76="Yes"),OFFSET('Hygiene Data'!$I$9,0,10*ROW('Hygiene Data'!I70)),NA())</f>
        <v>#N/A</v>
      </c>
    </row>
    <row xmlns:x14ac="http://schemas.microsoft.com/office/spreadsheetml/2009/9/ac" r="77" x14ac:dyDescent="0.2">
      <c r="A77" s="332" t="e">
        <f ca="true">+RIGHT('Data Summary'!A77,LEN('Data Summary'!A77)-9)</f>
        <v>#VALUE!</v>
      </c>
      <c r="B77" s="38" t="str">
        <f ca="true">+IF(ISTEXT('Data Summary'!B77),'Data Summary'!B77,"")</f>
        <v/>
      </c>
      <c r="C77" s="331" t="e">
        <f ca="true">+VALUE('Data Summary'!C77)</f>
        <v>#VALUE!</v>
      </c>
      <c r="D77" s="98" t="e">
        <f ca="true">+IF(AND(ISNUMBER(OFFSET('Water Data'!$D$4,0,10*ROW('Water Data'!D71))),'Data Summary'!BS77="Yes"),100-OFFSET('Water Data'!$D$4,0,10*ROW('Water Data'!D71)),NA())</f>
        <v>#N/A</v>
      </c>
      <c r="E77" s="98" t="e">
        <f ca="true">+IF(AND(ISNUMBER(OFFSET('Water Data'!$D$6,0,10*ROW('Water Data'!D71))),'Data Summary'!BT77="Yes"),OFFSET('Water Data'!$D$6,0,10*ROW('Water Data'!D71)),NA())</f>
        <v>#N/A</v>
      </c>
      <c r="F77" s="98" t="e">
        <f ca="true">+IF(AND(ISNUMBER(OFFSET('Water Data'!$D$9,0,10*ROW('Water Data'!D71))),'Data Summary'!BU77="Yes"),OFFSET('Water Data'!$D$9,0,10*ROW('Water Data'!D71)),NA())</f>
        <v>#N/A</v>
      </c>
      <c r="G77" s="98" t="e">
        <f ca="true">+IF(AND(ISNUMBER(OFFSET('Water Data'!$E$4,0,10*ROW('Water Data'!E71))),'Data Summary'!BV77="Yes"),100-OFFSET('Water Data'!$E$4,0,10*ROW('Water Data'!E71)),NA())</f>
        <v>#N/A</v>
      </c>
      <c r="H77" s="98" t="e">
        <f ca="true">+IF(AND(ISNUMBER(OFFSET('Water Data'!$E$6,0,10*ROW('Water Data'!E71))),'Data Summary'!BW77="Yes"),OFFSET('Water Data'!$E$6,0,10*ROW('Water Data'!E71)),NA())</f>
        <v>#N/A</v>
      </c>
      <c r="I77" s="98" t="e">
        <f ca="true">+IF(AND(ISNUMBER(OFFSET('Water Data'!$E$9,0,10*ROW('Water Data'!E71))),'Data Summary'!BX77="Yes"),OFFSET('Water Data'!$E$9,0,10*ROW('Water Data'!E71)),NA())</f>
        <v>#N/A</v>
      </c>
      <c r="J77" s="98" t="e">
        <f ca="true">+IF(AND(ISNUMBER(OFFSET('Water Data'!$F$4,0,10*ROW('Water Data'!F71))),'Data Summary'!BY77="Yes"),100-OFFSET('Water Data'!$F$4,0,10*ROW('Water Data'!F71)),NA())</f>
        <v>#N/A</v>
      </c>
      <c r="K77" s="98" t="e">
        <f ca="true">+IF(AND(ISNUMBER(OFFSET('Water Data'!$F$6,0,10*ROW('Water Data'!F71))),'Data Summary'!BZ77="Yes"),OFFSET('Water Data'!$F$6,0,10*ROW('Water Data'!F71)),NA())</f>
        <v>#N/A</v>
      </c>
      <c r="L77" s="98" t="e">
        <f ca="true">+IF(AND(ISNUMBER(OFFSET('Water Data'!$F$9,0,10*ROW('Water Data'!F71))),'Data Summary'!CA77="Yes"),OFFSET('Water Data'!$F$9,0,10*ROW('Water Data'!F71)),NA())</f>
        <v>#N/A</v>
      </c>
      <c r="M77" s="98" t="e">
        <f ca="true">+IF(AND(ISNUMBER(OFFSET('Water Data'!$G$4,0,10*ROW('Water Data'!G71))),'Data Summary'!CB77="Yes"),100-OFFSET('Water Data'!$G$4,0,10*ROW('Water Data'!G71)),NA())</f>
        <v>#N/A</v>
      </c>
      <c r="N77" s="98" t="e">
        <f ca="true">+IF(AND(ISNUMBER(OFFSET('Water Data'!$G$6,0,10*ROW('Water Data'!G71))),'Data Summary'!CC77="Yes"),OFFSET('Water Data'!$G$6,0,10*ROW('Water Data'!G71)),NA())</f>
        <v>#N/A</v>
      </c>
      <c r="O77" s="98" t="e">
        <f ca="true">+IF(AND(ISNUMBER(OFFSET('Water Data'!$G$9,0,10*ROW('Water Data'!G71))),'Data Summary'!CD77="Yes"),OFFSET('Water Data'!$G$9,0,10*ROW('Water Data'!G71)),NA())</f>
        <v>#N/A</v>
      </c>
      <c r="P77" s="98" t="e">
        <f ca="true">+IF(AND(ISNUMBER(OFFSET('Water Data'!$H$4,0,10*ROW('Water Data'!H71))),'Data Summary'!CE77="Yes"),100-OFFSET('Water Data'!$H$4,0,10*ROW('Water Data'!H71)),NA())</f>
        <v>#N/A</v>
      </c>
      <c r="Q77" s="98" t="e">
        <f ca="true">+IF(AND(ISNUMBER(OFFSET('Water Data'!$H$6,0,10*ROW('Water Data'!H71))),'Data Summary'!CF77="Yes"),OFFSET('Water Data'!$H$6,0,10*ROW('Water Data'!H71)),NA())</f>
        <v>#N/A</v>
      </c>
      <c r="R77" s="98" t="e">
        <f ca="true">+IF(AND(ISNUMBER(OFFSET('Water Data'!$H$9,0,10*ROW('Water Data'!H71))),'Data Summary'!CG77="Yes"),OFFSET('Water Data'!$H$9,0,10*ROW('Water Data'!H71)),NA())</f>
        <v>#N/A</v>
      </c>
      <c r="S77" s="98" t="e">
        <f ca="true">+IF(AND(ISNUMBER(OFFSET('Water Data'!$I$4,0,10*ROW('Water Data'!I71))),'Data Summary'!CH77="Yes"),100-OFFSET('Water Data'!$I$4,0,10*ROW('Water Data'!I71)),NA())</f>
        <v>#N/A</v>
      </c>
      <c r="T77" s="98" t="e">
        <f ca="true">+IF(AND(ISNUMBER(OFFSET('Water Data'!$I$6,0,10*ROW('Water Data'!I71))),'Data Summary'!CI77="Yes"),OFFSET('Water Data'!$I$6,0,10*ROW('Water Data'!I71)),NA())</f>
        <v>#N/A</v>
      </c>
      <c r="U77" s="98" t="e">
        <f ca="true">+IF(AND(ISNUMBER(OFFSET('Water Data'!$I$9,0,10*ROW('Water Data'!I71))),'Data Summary'!CJ77="Yes"),OFFSET('Water Data'!$I$9,0,10*ROW('Water Data'!I71)),NA())</f>
        <v>#N/A</v>
      </c>
      <c r="V77" s="99" t="e">
        <f ca="true">+IF(AND(ISNUMBER(OFFSET('Sanitation Data'!$D$4,0,10*ROW('Sanitation Data'!D71))),'Data Summary'!CK77="Yes"),100-OFFSET('Sanitation Data'!$D$4,0,10*ROW('Sanitation Data'!D71)),NA())</f>
        <v>#N/A</v>
      </c>
      <c r="W77" s="99" t="e">
        <f ca="true">+IF(AND(ISNUMBER(OFFSET('Sanitation Data'!$D$6,0,10*ROW('Sanitation Data'!D71))),'Data Summary'!CL77="Yes"),OFFSET('Sanitation Data'!$D$6,0,10*ROW('Sanitation Data'!D71)),NA())</f>
        <v>#N/A</v>
      </c>
      <c r="X77" s="99" t="e">
        <f ca="true">+IF(AND(ISNUMBER(OFFSET('Sanitation Data'!$D$10,0,10*ROW('Sanitation Data'!D71))),'Data Summary'!CM77="Yes"),OFFSET('Sanitation Data'!$D$10,0,10*ROW('Sanitation Data'!D71)),NA())</f>
        <v>#N/A</v>
      </c>
      <c r="Y77" s="99" t="e">
        <f ca="true">+IF(AND(ISNUMBER(OFFSET('Sanitation Data'!$D$11,0,10*ROW('Sanitation Data'!D71))),'Data Summary'!CN77="Yes"),OFFSET('Sanitation Data'!$D$11,0,10*ROW('Sanitation Data'!D71)),NA())</f>
        <v>#N/A</v>
      </c>
      <c r="Z77" s="99" t="e">
        <f ca="true">+IF(AND(ISNUMBER(OFFSET('Sanitation Data'!$D$12,0,10*ROW('Sanitation Data'!D71))),'Data Summary'!CO77="Yes"),OFFSET('Sanitation Data'!$D$12,0,10*ROW('Sanitation Data'!D71)),NA())</f>
        <v>#N/A</v>
      </c>
      <c r="AA77" s="99" t="e">
        <f ca="true">+IF(AND(ISNUMBER(OFFSET('Sanitation Data'!$E$4,0,10*ROW('Sanitation Data'!E71))),'Data Summary'!CP77="Yes"),100-OFFSET('Sanitation Data'!$E$4,0,10*ROW('Sanitation Data'!E71)),NA())</f>
        <v>#N/A</v>
      </c>
      <c r="AB77" s="99" t="e">
        <f ca="true">+IF(AND(ISNUMBER(OFFSET('Sanitation Data'!$E$6,0,10*ROW('Sanitation Data'!E71))),'Data Summary'!CQ77="Yes"),OFFSET('Sanitation Data'!$E$6,0,10*ROW('Sanitation Data'!E71)),NA())</f>
        <v>#N/A</v>
      </c>
      <c r="AC77" s="99" t="e">
        <f ca="true">+IF(AND(ISNUMBER(OFFSET('Sanitation Data'!$E$10,0,10*ROW('Sanitation Data'!E71))),'Data Summary'!CR77="Yes"),OFFSET('Sanitation Data'!$E$10,0,10*ROW('Sanitation Data'!E71)),NA())</f>
        <v>#N/A</v>
      </c>
      <c r="AD77" s="99" t="e">
        <f ca="true">+IF(AND(ISNUMBER(OFFSET('Sanitation Data'!$E$11,0,10*ROW('Sanitation Data'!E71))),'Data Summary'!CS77="Yes"),OFFSET('Sanitation Data'!$E$11,0,10*ROW('Sanitation Data'!E71)),NA())</f>
        <v>#N/A</v>
      </c>
      <c r="AE77" s="99" t="e">
        <f ca="true">+IF(AND(ISNUMBER(OFFSET('Sanitation Data'!$E$12,0,10*ROW('Sanitation Data'!E71))),'Data Summary'!CT77="Yes"),OFFSET('Sanitation Data'!$E$12,0,10*ROW('Sanitation Data'!E71)),NA())</f>
        <v>#N/A</v>
      </c>
      <c r="AF77" s="99" t="e">
        <f ca="true">+IF(AND(ISNUMBER(OFFSET('Sanitation Data'!$F$4,0,10*ROW('Sanitation Data'!F71))),'Data Summary'!CU77="Yes"),100-OFFSET('Sanitation Data'!$F$4,0,10*ROW('Sanitation Data'!F71)),NA())</f>
        <v>#N/A</v>
      </c>
      <c r="AG77" s="99" t="e">
        <f ca="true">+IF(AND(ISNUMBER(OFFSET('Sanitation Data'!$F$6,0,10*ROW('Sanitation Data'!F71))),'Data Summary'!CV77="Yes"),OFFSET('Sanitation Data'!$F$6,0,10*ROW('Sanitation Data'!F71)),NA())</f>
        <v>#N/A</v>
      </c>
      <c r="AH77" s="99" t="e">
        <f ca="true">+IF(AND(ISNUMBER(OFFSET('Sanitation Data'!$F$10,0,10*ROW('Sanitation Data'!F71))),'Data Summary'!CW77="Yes"),OFFSET('Sanitation Data'!$F$10,0,10*ROW('Sanitation Data'!F71)),NA())</f>
        <v>#N/A</v>
      </c>
      <c r="AI77" s="99" t="e">
        <f ca="true">+IF(AND(ISNUMBER(OFFSET('Sanitation Data'!$F$11,0,10*ROW('Sanitation Data'!F71))),'Data Summary'!CX77="Yes"),OFFSET('Sanitation Data'!$F$11,0,10*ROW('Sanitation Data'!F71)),NA())</f>
        <v>#N/A</v>
      </c>
      <c r="AJ77" s="99" t="e">
        <f ca="true">+IF(AND(ISNUMBER(OFFSET('Sanitation Data'!$F$12,0,10*ROW('Sanitation Data'!F71))),'Data Summary'!CY77="Yes"),OFFSET('Sanitation Data'!$F$12,0,10*ROW('Sanitation Data'!F71)),NA())</f>
        <v>#N/A</v>
      </c>
      <c r="AK77" s="99" t="e">
        <f ca="true">+IF(AND(ISNUMBER(OFFSET('Sanitation Data'!$G$4,0,10*ROW('Sanitation Data'!G71))),'Data Summary'!CZ77="Yes"),100-OFFSET('Sanitation Data'!$G$4,0,10*ROW('Sanitation Data'!G71)),NA())</f>
        <v>#N/A</v>
      </c>
      <c r="AL77" s="99" t="e">
        <f ca="true">+IF(AND(ISNUMBER(OFFSET('Sanitation Data'!$G$6,0,10*ROW('Sanitation Data'!G71))),'Data Summary'!DA77="Yes"),OFFSET('Sanitation Data'!$G$6,0,10*ROW('Sanitation Data'!G71)),NA())</f>
        <v>#N/A</v>
      </c>
      <c r="AM77" s="99" t="e">
        <f ca="true">+IF(AND(ISNUMBER(OFFSET('Sanitation Data'!$G$10,0,10*ROW('Sanitation Data'!G71))),'Data Summary'!DB77="Yes"),OFFSET('Sanitation Data'!$G$10,0,10*ROW('Sanitation Data'!G71)),NA())</f>
        <v>#N/A</v>
      </c>
      <c r="AN77" s="99" t="e">
        <f ca="true">+IF(AND(ISNUMBER(OFFSET('Sanitation Data'!$G$11,0,10*ROW('Sanitation Data'!G71))),'Data Summary'!DC77="Yes"),OFFSET('Sanitation Data'!$G$11,0,10*ROW('Sanitation Data'!G71)),NA())</f>
        <v>#N/A</v>
      </c>
      <c r="AO77" s="99" t="e">
        <f ca="true">+IF(AND(ISNUMBER(OFFSET('Sanitation Data'!$G$12,0,10*ROW('Sanitation Data'!G71))),'Data Summary'!DD77="Yes"),OFFSET('Sanitation Data'!$G$12,0,10*ROW('Sanitation Data'!G71)),NA())</f>
        <v>#N/A</v>
      </c>
      <c r="AP77" s="99" t="e">
        <f ca="true">+IF(AND(ISNUMBER(OFFSET('Sanitation Data'!$H$4,0,10*ROW('Sanitation Data'!H71))),'Data Summary'!DE77="Yes"),100-OFFSET('Sanitation Data'!$H$4,0,10*ROW('Sanitation Data'!H71)),NA())</f>
        <v>#N/A</v>
      </c>
      <c r="AQ77" s="99" t="e">
        <f ca="true">+IF(AND(ISNUMBER(OFFSET('Sanitation Data'!$H$6,0,10*ROW('Sanitation Data'!H71))),'Data Summary'!DF77="Yes"),OFFSET('Sanitation Data'!$H$6,0,10*ROW('Sanitation Data'!H71)),NA())</f>
        <v>#N/A</v>
      </c>
      <c r="AR77" s="99" t="e">
        <f ca="true">+IF(AND(ISNUMBER(OFFSET('Sanitation Data'!$H$10,0,10*ROW('Sanitation Data'!H71))),'Data Summary'!DG77="Yes"),OFFSET('Sanitation Data'!$H$10,0,10*ROW('Sanitation Data'!H71)),NA())</f>
        <v>#N/A</v>
      </c>
      <c r="AS77" s="99" t="e">
        <f ca="true">+IF(AND(ISNUMBER(OFFSET('Sanitation Data'!$H$11,0,10*ROW('Sanitation Data'!H71))),'Data Summary'!DH77="Yes"),OFFSET('Sanitation Data'!$H$11,0,10*ROW('Sanitation Data'!H71)),NA())</f>
        <v>#N/A</v>
      </c>
      <c r="AT77" s="99" t="e">
        <f ca="true">+IF(AND(ISNUMBER(OFFSET('Sanitation Data'!$H$12,0,10*ROW('Sanitation Data'!H71))),'Data Summary'!DI77="Yes"),OFFSET('Sanitation Data'!$H$12,0,10*ROW('Sanitation Data'!H71)),NA())</f>
        <v>#N/A</v>
      </c>
      <c r="AU77" s="99" t="e">
        <f ca="true">+IF(AND(ISNUMBER(OFFSET('Sanitation Data'!$I$4,0,10*ROW('Sanitation Data'!I71))),'Data Summary'!DJ77="Yes"),100-OFFSET('Sanitation Data'!$I$4,0,10*ROW('Sanitation Data'!I71)),NA())</f>
        <v>#N/A</v>
      </c>
      <c r="AV77" s="99" t="e">
        <f ca="true">+IF(AND(ISNUMBER(OFFSET('Sanitation Data'!$I$6,0,10*ROW('Sanitation Data'!I71))),'Data Summary'!DK77="Yes"),OFFSET('Sanitation Data'!$I$6,0,10*ROW('Sanitation Data'!I71)),NA())</f>
        <v>#N/A</v>
      </c>
      <c r="AW77" s="99" t="e">
        <f ca="true">+IF(AND(ISNUMBER(OFFSET('Sanitation Data'!$I$10,0,10*ROW('Sanitation Data'!I71))),'Data Summary'!DL77="Yes"),OFFSET('Sanitation Data'!$I$10,0,10*ROW('Sanitation Data'!I71)),NA())</f>
        <v>#N/A</v>
      </c>
      <c r="AX77" s="99" t="e">
        <f ca="true">+IF(AND(ISNUMBER(OFFSET('Sanitation Data'!$I$11,0,10*ROW('Sanitation Data'!I71))),'Data Summary'!DM77="Yes"),OFFSET('Sanitation Data'!$I$11,0,10*ROW('Sanitation Data'!I71)),NA())</f>
        <v>#N/A</v>
      </c>
      <c r="AY77" s="99" t="e">
        <f ca="true">+IF(AND(ISNUMBER(OFFSET('Sanitation Data'!$I$12,0,10*ROW('Sanitation Data'!I71))),'Data Summary'!DN77="Yes"),OFFSET('Sanitation Data'!$I$12,0,10*ROW('Sanitation Data'!I71)),NA())</f>
        <v>#N/A</v>
      </c>
      <c r="AZ77" s="100" t="e">
        <f ca="true">+IF(AND(ISNUMBER(OFFSET('Hygiene Data'!$D$5,0,10*ROW('Hygiene Data'!D71))),'Data Summary'!DO77="Yes"),OFFSET('Hygiene Data'!$D$5,0,10*ROW('Hygiene Data'!D71)),NA())</f>
        <v>#N/A</v>
      </c>
      <c r="BA77" s="100" t="e">
        <f ca="true">+IF(AND(ISNUMBER(OFFSET('Hygiene Data'!$D$7,0,10*ROW('Hygiene Data'!D71))),'Data Summary'!DP77="Yes"),OFFSET('Hygiene Data'!$D$7,0,10*ROW('Hygiene Data'!D71)),NA())</f>
        <v>#N/A</v>
      </c>
      <c r="BB77" s="100" t="e">
        <f ca="true">+IF(AND(ISNUMBER(OFFSET('Hygiene Data'!$D$9,0,10*ROW('Hygiene Data'!D71))),'Data Summary'!DQ77="Yes"),OFFSET('Hygiene Data'!$D$9,0,10*ROW('Hygiene Data'!D71)),NA())</f>
        <v>#N/A</v>
      </c>
      <c r="BC77" s="100" t="e">
        <f ca="true">+IF(AND(ISNUMBER(OFFSET('Hygiene Data'!$E$5,0,10*ROW('Hygiene Data'!E71))),'Data Summary'!DR77="Yes"),OFFSET('Hygiene Data'!$E$5,0,10*ROW('Hygiene Data'!E71)),NA())</f>
        <v>#N/A</v>
      </c>
      <c r="BD77" s="100" t="e">
        <f ca="true">+IF(AND(ISNUMBER(OFFSET('Hygiene Data'!$E$7,0,10*ROW('Hygiene Data'!E71))),'Data Summary'!DS77="Yes"),OFFSET('Hygiene Data'!$E$7,0,10*ROW('Hygiene Data'!E71)),NA())</f>
        <v>#N/A</v>
      </c>
      <c r="BE77" s="100" t="e">
        <f ca="true">+IF(AND(ISNUMBER(OFFSET('Hygiene Data'!$E$9,0,10*ROW('Hygiene Data'!E71))),'Data Summary'!DT77="Yes"),OFFSET('Hygiene Data'!$E$9,0,10*ROW('Hygiene Data'!E71)),NA())</f>
        <v>#N/A</v>
      </c>
      <c r="BF77" s="100" t="e">
        <f ca="true">+IF(AND(ISNUMBER(OFFSET('Hygiene Data'!$F$5,0,10*ROW('Hygiene Data'!F71))),'Data Summary'!DU77="Yes"),OFFSET('Hygiene Data'!$F$5,0,10*ROW('Hygiene Data'!F71)),NA())</f>
        <v>#N/A</v>
      </c>
      <c r="BG77" s="100" t="e">
        <f ca="true">+IF(AND(ISNUMBER(OFFSET('Hygiene Data'!$F$7,0,10*ROW('Hygiene Data'!F71))),'Data Summary'!DV77="Yes"),OFFSET('Hygiene Data'!$F$7,0,10*ROW('Hygiene Data'!F71)),NA())</f>
        <v>#N/A</v>
      </c>
      <c r="BH77" s="100" t="e">
        <f ca="true">+IF(AND(ISNUMBER(OFFSET('Hygiene Data'!$F$9,0,10*ROW('Hygiene Data'!F71))),'Data Summary'!DW77="Yes"),OFFSET('Hygiene Data'!$F$9,0,10*ROW('Hygiene Data'!F71)),NA())</f>
        <v>#N/A</v>
      </c>
      <c r="BI77" s="100" t="e">
        <f ca="true">+IF(AND(ISNUMBER(OFFSET('Hygiene Data'!$G$5,0,10*ROW('Hygiene Data'!G71))),'Data Summary'!DX77="Yes"),OFFSET('Hygiene Data'!$G$5,0,10*ROW('Hygiene Data'!G71)),NA())</f>
        <v>#N/A</v>
      </c>
      <c r="BJ77" s="100" t="e">
        <f ca="true">+IF(AND(ISNUMBER(OFFSET('Hygiene Data'!$G$7,0,10*ROW('Hygiene Data'!G71))),'Data Summary'!DY77="Yes"),OFFSET('Hygiene Data'!$G$7,0,10*ROW('Hygiene Data'!G71)),NA())</f>
        <v>#N/A</v>
      </c>
      <c r="BK77" s="100" t="e">
        <f ca="true">+IF(AND(ISNUMBER(OFFSET('Hygiene Data'!$G$9,0,10*ROW('Hygiene Data'!G71))),'Data Summary'!DZ77="Yes"),OFFSET('Hygiene Data'!$G$9,0,10*ROW('Hygiene Data'!G71)),NA())</f>
        <v>#N/A</v>
      </c>
      <c r="BL77" s="100" t="e">
        <f ca="true">+IF(AND(ISNUMBER(OFFSET('Hygiene Data'!$H$5,0,10*ROW('Hygiene Data'!H71))),'Data Summary'!EA77="Yes"),OFFSET('Hygiene Data'!$H$5,0,10*ROW('Hygiene Data'!H71)),NA())</f>
        <v>#N/A</v>
      </c>
      <c r="BM77" s="100" t="e">
        <f ca="true">+IF(AND(ISNUMBER(OFFSET('Hygiene Data'!$H$7,0,10*ROW('Hygiene Data'!H71))),'Data Summary'!EB77="Yes"),OFFSET('Hygiene Data'!$H$7,0,10*ROW('Hygiene Data'!H71)),NA())</f>
        <v>#N/A</v>
      </c>
      <c r="BN77" s="100" t="e">
        <f ca="true">+IF(AND(ISNUMBER(OFFSET('Hygiene Data'!$H$9,0,10*ROW('Hygiene Data'!H71))),'Data Summary'!EC77="Yes"),OFFSET('Hygiene Data'!$H$9,0,10*ROW('Hygiene Data'!H71)),NA())</f>
        <v>#N/A</v>
      </c>
      <c r="BO77" s="100" t="e">
        <f ca="true">+IF(AND(ISNUMBER(OFFSET('Hygiene Data'!$I$5,0,10*ROW('Hygiene Data'!I71))),'Data Summary'!ED77="Yes"),OFFSET('Hygiene Data'!$I$5,0,10*ROW('Hygiene Data'!I71)),NA())</f>
        <v>#N/A</v>
      </c>
      <c r="BP77" s="100" t="e">
        <f ca="true">+IF(AND(ISNUMBER(OFFSET('Hygiene Data'!$I$7,0,10*ROW('Hygiene Data'!I71))),'Data Summary'!EE77="Yes"),OFFSET('Hygiene Data'!$I$7,0,10*ROW('Hygiene Data'!I71)),NA())</f>
        <v>#N/A</v>
      </c>
      <c r="BQ77" s="100" t="e">
        <f ca="true">+IF(AND(ISNUMBER(OFFSET('Hygiene Data'!$I$9,0,10*ROW('Hygiene Data'!I71))),'Data Summary'!EF77="Yes"),OFFSET('Hygiene Data'!$I$9,0,10*ROW('Hygiene Data'!I71)),NA())</f>
        <v>#N/A</v>
      </c>
    </row>
    <row xmlns:x14ac="http://schemas.microsoft.com/office/spreadsheetml/2009/9/ac" r="78" x14ac:dyDescent="0.2">
      <c r="A78" s="332" t="e">
        <f ca="true">+RIGHT('Data Summary'!A78,LEN('Data Summary'!A78)-9)</f>
        <v>#VALUE!</v>
      </c>
      <c r="B78" s="38" t="str">
        <f ca="true">+IF(ISTEXT('Data Summary'!B78),'Data Summary'!B78,"")</f>
        <v/>
      </c>
      <c r="C78" s="331" t="e">
        <f ca="true">+VALUE('Data Summary'!C78)</f>
        <v>#VALUE!</v>
      </c>
      <c r="D78" s="98" t="e">
        <f ca="true">+IF(AND(ISNUMBER(OFFSET('Water Data'!$D$4,0,10*ROW('Water Data'!D72))),'Data Summary'!BS78="Yes"),100-OFFSET('Water Data'!$D$4,0,10*ROW('Water Data'!D72)),NA())</f>
        <v>#N/A</v>
      </c>
      <c r="E78" s="98" t="e">
        <f ca="true">+IF(AND(ISNUMBER(OFFSET('Water Data'!$D$6,0,10*ROW('Water Data'!D72))),'Data Summary'!BT78="Yes"),OFFSET('Water Data'!$D$6,0,10*ROW('Water Data'!D72)),NA())</f>
        <v>#N/A</v>
      </c>
      <c r="F78" s="98" t="e">
        <f ca="true">+IF(AND(ISNUMBER(OFFSET('Water Data'!$D$9,0,10*ROW('Water Data'!D72))),'Data Summary'!BU78="Yes"),OFFSET('Water Data'!$D$9,0,10*ROW('Water Data'!D72)),NA())</f>
        <v>#N/A</v>
      </c>
      <c r="G78" s="98" t="e">
        <f ca="true">+IF(AND(ISNUMBER(OFFSET('Water Data'!$E$4,0,10*ROW('Water Data'!E72))),'Data Summary'!BV78="Yes"),100-OFFSET('Water Data'!$E$4,0,10*ROW('Water Data'!E72)),NA())</f>
        <v>#N/A</v>
      </c>
      <c r="H78" s="98" t="e">
        <f ca="true">+IF(AND(ISNUMBER(OFFSET('Water Data'!$E$6,0,10*ROW('Water Data'!E72))),'Data Summary'!BW78="Yes"),OFFSET('Water Data'!$E$6,0,10*ROW('Water Data'!E72)),NA())</f>
        <v>#N/A</v>
      </c>
      <c r="I78" s="98" t="e">
        <f ca="true">+IF(AND(ISNUMBER(OFFSET('Water Data'!$E$9,0,10*ROW('Water Data'!E72))),'Data Summary'!BX78="Yes"),OFFSET('Water Data'!$E$9,0,10*ROW('Water Data'!E72)),NA())</f>
        <v>#N/A</v>
      </c>
      <c r="J78" s="98" t="e">
        <f ca="true">+IF(AND(ISNUMBER(OFFSET('Water Data'!$F$4,0,10*ROW('Water Data'!F72))),'Data Summary'!BY78="Yes"),100-OFFSET('Water Data'!$F$4,0,10*ROW('Water Data'!F72)),NA())</f>
        <v>#N/A</v>
      </c>
      <c r="K78" s="98" t="e">
        <f ca="true">+IF(AND(ISNUMBER(OFFSET('Water Data'!$F$6,0,10*ROW('Water Data'!F72))),'Data Summary'!BZ78="Yes"),OFFSET('Water Data'!$F$6,0,10*ROW('Water Data'!F72)),NA())</f>
        <v>#N/A</v>
      </c>
      <c r="L78" s="98" t="e">
        <f ca="true">+IF(AND(ISNUMBER(OFFSET('Water Data'!$F$9,0,10*ROW('Water Data'!F72))),'Data Summary'!CA78="Yes"),OFFSET('Water Data'!$F$9,0,10*ROW('Water Data'!F72)),NA())</f>
        <v>#N/A</v>
      </c>
      <c r="M78" s="98" t="e">
        <f ca="true">+IF(AND(ISNUMBER(OFFSET('Water Data'!$G$4,0,10*ROW('Water Data'!G72))),'Data Summary'!CB78="Yes"),100-OFFSET('Water Data'!$G$4,0,10*ROW('Water Data'!G72)),NA())</f>
        <v>#N/A</v>
      </c>
      <c r="N78" s="98" t="e">
        <f ca="true">+IF(AND(ISNUMBER(OFFSET('Water Data'!$G$6,0,10*ROW('Water Data'!G72))),'Data Summary'!CC78="Yes"),OFFSET('Water Data'!$G$6,0,10*ROW('Water Data'!G72)),NA())</f>
        <v>#N/A</v>
      </c>
      <c r="O78" s="98" t="e">
        <f ca="true">+IF(AND(ISNUMBER(OFFSET('Water Data'!$G$9,0,10*ROW('Water Data'!G72))),'Data Summary'!CD78="Yes"),OFFSET('Water Data'!$G$9,0,10*ROW('Water Data'!G72)),NA())</f>
        <v>#N/A</v>
      </c>
      <c r="P78" s="98" t="e">
        <f ca="true">+IF(AND(ISNUMBER(OFFSET('Water Data'!$H$4,0,10*ROW('Water Data'!H72))),'Data Summary'!CE78="Yes"),100-OFFSET('Water Data'!$H$4,0,10*ROW('Water Data'!H72)),NA())</f>
        <v>#N/A</v>
      </c>
      <c r="Q78" s="98" t="e">
        <f ca="true">+IF(AND(ISNUMBER(OFFSET('Water Data'!$H$6,0,10*ROW('Water Data'!H72))),'Data Summary'!CF78="Yes"),OFFSET('Water Data'!$H$6,0,10*ROW('Water Data'!H72)),NA())</f>
        <v>#N/A</v>
      </c>
      <c r="R78" s="98" t="e">
        <f ca="true">+IF(AND(ISNUMBER(OFFSET('Water Data'!$H$9,0,10*ROW('Water Data'!H72))),'Data Summary'!CG78="Yes"),OFFSET('Water Data'!$H$9,0,10*ROW('Water Data'!H72)),NA())</f>
        <v>#N/A</v>
      </c>
      <c r="S78" s="98" t="e">
        <f ca="true">+IF(AND(ISNUMBER(OFFSET('Water Data'!$I$4,0,10*ROW('Water Data'!I72))),'Data Summary'!CH78="Yes"),100-OFFSET('Water Data'!$I$4,0,10*ROW('Water Data'!I72)),NA())</f>
        <v>#N/A</v>
      </c>
      <c r="T78" s="98" t="e">
        <f ca="true">+IF(AND(ISNUMBER(OFFSET('Water Data'!$I$6,0,10*ROW('Water Data'!I72))),'Data Summary'!CI78="Yes"),OFFSET('Water Data'!$I$6,0,10*ROW('Water Data'!I72)),NA())</f>
        <v>#N/A</v>
      </c>
      <c r="U78" s="98" t="e">
        <f ca="true">+IF(AND(ISNUMBER(OFFSET('Water Data'!$I$9,0,10*ROW('Water Data'!I72))),'Data Summary'!CJ78="Yes"),OFFSET('Water Data'!$I$9,0,10*ROW('Water Data'!I72)),NA())</f>
        <v>#N/A</v>
      </c>
      <c r="V78" s="99" t="e">
        <f ca="true">+IF(AND(ISNUMBER(OFFSET('Sanitation Data'!$D$4,0,10*ROW('Sanitation Data'!D72))),'Data Summary'!CK78="Yes"),100-OFFSET('Sanitation Data'!$D$4,0,10*ROW('Sanitation Data'!D72)),NA())</f>
        <v>#N/A</v>
      </c>
      <c r="W78" s="99" t="e">
        <f ca="true">+IF(AND(ISNUMBER(OFFSET('Sanitation Data'!$D$6,0,10*ROW('Sanitation Data'!D72))),'Data Summary'!CL78="Yes"),OFFSET('Sanitation Data'!$D$6,0,10*ROW('Sanitation Data'!D72)),NA())</f>
        <v>#N/A</v>
      </c>
      <c r="X78" s="99" t="e">
        <f ca="true">+IF(AND(ISNUMBER(OFFSET('Sanitation Data'!$D$10,0,10*ROW('Sanitation Data'!D72))),'Data Summary'!CM78="Yes"),OFFSET('Sanitation Data'!$D$10,0,10*ROW('Sanitation Data'!D72)),NA())</f>
        <v>#N/A</v>
      </c>
      <c r="Y78" s="99" t="e">
        <f ca="true">+IF(AND(ISNUMBER(OFFSET('Sanitation Data'!$D$11,0,10*ROW('Sanitation Data'!D72))),'Data Summary'!CN78="Yes"),OFFSET('Sanitation Data'!$D$11,0,10*ROW('Sanitation Data'!D72)),NA())</f>
        <v>#N/A</v>
      </c>
      <c r="Z78" s="99" t="e">
        <f ca="true">+IF(AND(ISNUMBER(OFFSET('Sanitation Data'!$D$12,0,10*ROW('Sanitation Data'!D72))),'Data Summary'!CO78="Yes"),OFFSET('Sanitation Data'!$D$12,0,10*ROW('Sanitation Data'!D72)),NA())</f>
        <v>#N/A</v>
      </c>
      <c r="AA78" s="99" t="e">
        <f ca="true">+IF(AND(ISNUMBER(OFFSET('Sanitation Data'!$E$4,0,10*ROW('Sanitation Data'!E72))),'Data Summary'!CP78="Yes"),100-OFFSET('Sanitation Data'!$E$4,0,10*ROW('Sanitation Data'!E72)),NA())</f>
        <v>#N/A</v>
      </c>
      <c r="AB78" s="99" t="e">
        <f ca="true">+IF(AND(ISNUMBER(OFFSET('Sanitation Data'!$E$6,0,10*ROW('Sanitation Data'!E72))),'Data Summary'!CQ78="Yes"),OFFSET('Sanitation Data'!$E$6,0,10*ROW('Sanitation Data'!E72)),NA())</f>
        <v>#N/A</v>
      </c>
      <c r="AC78" s="99" t="e">
        <f ca="true">+IF(AND(ISNUMBER(OFFSET('Sanitation Data'!$E$10,0,10*ROW('Sanitation Data'!E72))),'Data Summary'!CR78="Yes"),OFFSET('Sanitation Data'!$E$10,0,10*ROW('Sanitation Data'!E72)),NA())</f>
        <v>#N/A</v>
      </c>
      <c r="AD78" s="99" t="e">
        <f ca="true">+IF(AND(ISNUMBER(OFFSET('Sanitation Data'!$E$11,0,10*ROW('Sanitation Data'!E72))),'Data Summary'!CS78="Yes"),OFFSET('Sanitation Data'!$E$11,0,10*ROW('Sanitation Data'!E72)),NA())</f>
        <v>#N/A</v>
      </c>
      <c r="AE78" s="99" t="e">
        <f ca="true">+IF(AND(ISNUMBER(OFFSET('Sanitation Data'!$E$12,0,10*ROW('Sanitation Data'!E72))),'Data Summary'!CT78="Yes"),OFFSET('Sanitation Data'!$E$12,0,10*ROW('Sanitation Data'!E72)),NA())</f>
        <v>#N/A</v>
      </c>
      <c r="AF78" s="99" t="e">
        <f ca="true">+IF(AND(ISNUMBER(OFFSET('Sanitation Data'!$F$4,0,10*ROW('Sanitation Data'!F72))),'Data Summary'!CU78="Yes"),100-OFFSET('Sanitation Data'!$F$4,0,10*ROW('Sanitation Data'!F72)),NA())</f>
        <v>#N/A</v>
      </c>
      <c r="AG78" s="99" t="e">
        <f ca="true">+IF(AND(ISNUMBER(OFFSET('Sanitation Data'!$F$6,0,10*ROW('Sanitation Data'!F72))),'Data Summary'!CV78="Yes"),OFFSET('Sanitation Data'!$F$6,0,10*ROW('Sanitation Data'!F72)),NA())</f>
        <v>#N/A</v>
      </c>
      <c r="AH78" s="99" t="e">
        <f ca="true">+IF(AND(ISNUMBER(OFFSET('Sanitation Data'!$F$10,0,10*ROW('Sanitation Data'!F72))),'Data Summary'!CW78="Yes"),OFFSET('Sanitation Data'!$F$10,0,10*ROW('Sanitation Data'!F72)),NA())</f>
        <v>#N/A</v>
      </c>
      <c r="AI78" s="99" t="e">
        <f ca="true">+IF(AND(ISNUMBER(OFFSET('Sanitation Data'!$F$11,0,10*ROW('Sanitation Data'!F72))),'Data Summary'!CX78="Yes"),OFFSET('Sanitation Data'!$F$11,0,10*ROW('Sanitation Data'!F72)),NA())</f>
        <v>#N/A</v>
      </c>
      <c r="AJ78" s="99" t="e">
        <f ca="true">+IF(AND(ISNUMBER(OFFSET('Sanitation Data'!$F$12,0,10*ROW('Sanitation Data'!F72))),'Data Summary'!CY78="Yes"),OFFSET('Sanitation Data'!$F$12,0,10*ROW('Sanitation Data'!F72)),NA())</f>
        <v>#N/A</v>
      </c>
      <c r="AK78" s="99" t="e">
        <f ca="true">+IF(AND(ISNUMBER(OFFSET('Sanitation Data'!$G$4,0,10*ROW('Sanitation Data'!G72))),'Data Summary'!CZ78="Yes"),100-OFFSET('Sanitation Data'!$G$4,0,10*ROW('Sanitation Data'!G72)),NA())</f>
        <v>#N/A</v>
      </c>
      <c r="AL78" s="99" t="e">
        <f ca="true">+IF(AND(ISNUMBER(OFFSET('Sanitation Data'!$G$6,0,10*ROW('Sanitation Data'!G72))),'Data Summary'!DA78="Yes"),OFFSET('Sanitation Data'!$G$6,0,10*ROW('Sanitation Data'!G72)),NA())</f>
        <v>#N/A</v>
      </c>
      <c r="AM78" s="99" t="e">
        <f ca="true">+IF(AND(ISNUMBER(OFFSET('Sanitation Data'!$G$10,0,10*ROW('Sanitation Data'!G72))),'Data Summary'!DB78="Yes"),OFFSET('Sanitation Data'!$G$10,0,10*ROW('Sanitation Data'!G72)),NA())</f>
        <v>#N/A</v>
      </c>
      <c r="AN78" s="99" t="e">
        <f ca="true">+IF(AND(ISNUMBER(OFFSET('Sanitation Data'!$G$11,0,10*ROW('Sanitation Data'!G72))),'Data Summary'!DC78="Yes"),OFFSET('Sanitation Data'!$G$11,0,10*ROW('Sanitation Data'!G72)),NA())</f>
        <v>#N/A</v>
      </c>
      <c r="AO78" s="99" t="e">
        <f ca="true">+IF(AND(ISNUMBER(OFFSET('Sanitation Data'!$G$12,0,10*ROW('Sanitation Data'!G72))),'Data Summary'!DD78="Yes"),OFFSET('Sanitation Data'!$G$12,0,10*ROW('Sanitation Data'!G72)),NA())</f>
        <v>#N/A</v>
      </c>
      <c r="AP78" s="99" t="e">
        <f ca="true">+IF(AND(ISNUMBER(OFFSET('Sanitation Data'!$H$4,0,10*ROW('Sanitation Data'!H72))),'Data Summary'!DE78="Yes"),100-OFFSET('Sanitation Data'!$H$4,0,10*ROW('Sanitation Data'!H72)),NA())</f>
        <v>#N/A</v>
      </c>
      <c r="AQ78" s="99" t="e">
        <f ca="true">+IF(AND(ISNUMBER(OFFSET('Sanitation Data'!$H$6,0,10*ROW('Sanitation Data'!H72))),'Data Summary'!DF78="Yes"),OFFSET('Sanitation Data'!$H$6,0,10*ROW('Sanitation Data'!H72)),NA())</f>
        <v>#N/A</v>
      </c>
      <c r="AR78" s="99" t="e">
        <f ca="true">+IF(AND(ISNUMBER(OFFSET('Sanitation Data'!$H$10,0,10*ROW('Sanitation Data'!H72))),'Data Summary'!DG78="Yes"),OFFSET('Sanitation Data'!$H$10,0,10*ROW('Sanitation Data'!H72)),NA())</f>
        <v>#N/A</v>
      </c>
      <c r="AS78" s="99" t="e">
        <f ca="true">+IF(AND(ISNUMBER(OFFSET('Sanitation Data'!$H$11,0,10*ROW('Sanitation Data'!H72))),'Data Summary'!DH78="Yes"),OFFSET('Sanitation Data'!$H$11,0,10*ROW('Sanitation Data'!H72)),NA())</f>
        <v>#N/A</v>
      </c>
      <c r="AT78" s="99" t="e">
        <f ca="true">+IF(AND(ISNUMBER(OFFSET('Sanitation Data'!$H$12,0,10*ROW('Sanitation Data'!H72))),'Data Summary'!DI78="Yes"),OFFSET('Sanitation Data'!$H$12,0,10*ROW('Sanitation Data'!H72)),NA())</f>
        <v>#N/A</v>
      </c>
      <c r="AU78" s="99" t="e">
        <f ca="true">+IF(AND(ISNUMBER(OFFSET('Sanitation Data'!$I$4,0,10*ROW('Sanitation Data'!I72))),'Data Summary'!DJ78="Yes"),100-OFFSET('Sanitation Data'!$I$4,0,10*ROW('Sanitation Data'!I72)),NA())</f>
        <v>#N/A</v>
      </c>
      <c r="AV78" s="99" t="e">
        <f ca="true">+IF(AND(ISNUMBER(OFFSET('Sanitation Data'!$I$6,0,10*ROW('Sanitation Data'!I72))),'Data Summary'!DK78="Yes"),OFFSET('Sanitation Data'!$I$6,0,10*ROW('Sanitation Data'!I72)),NA())</f>
        <v>#N/A</v>
      </c>
      <c r="AW78" s="99" t="e">
        <f ca="true">+IF(AND(ISNUMBER(OFFSET('Sanitation Data'!$I$10,0,10*ROW('Sanitation Data'!I72))),'Data Summary'!DL78="Yes"),OFFSET('Sanitation Data'!$I$10,0,10*ROW('Sanitation Data'!I72)),NA())</f>
        <v>#N/A</v>
      </c>
      <c r="AX78" s="99" t="e">
        <f ca="true">+IF(AND(ISNUMBER(OFFSET('Sanitation Data'!$I$11,0,10*ROW('Sanitation Data'!I72))),'Data Summary'!DM78="Yes"),OFFSET('Sanitation Data'!$I$11,0,10*ROW('Sanitation Data'!I72)),NA())</f>
        <v>#N/A</v>
      </c>
      <c r="AY78" s="99" t="e">
        <f ca="true">+IF(AND(ISNUMBER(OFFSET('Sanitation Data'!$I$12,0,10*ROW('Sanitation Data'!I72))),'Data Summary'!DN78="Yes"),OFFSET('Sanitation Data'!$I$12,0,10*ROW('Sanitation Data'!I72)),NA())</f>
        <v>#N/A</v>
      </c>
      <c r="AZ78" s="100" t="e">
        <f ca="true">+IF(AND(ISNUMBER(OFFSET('Hygiene Data'!$D$5,0,10*ROW('Hygiene Data'!D72))),'Data Summary'!DO78="Yes"),OFFSET('Hygiene Data'!$D$5,0,10*ROW('Hygiene Data'!D72)),NA())</f>
        <v>#N/A</v>
      </c>
      <c r="BA78" s="100" t="e">
        <f ca="true">+IF(AND(ISNUMBER(OFFSET('Hygiene Data'!$D$7,0,10*ROW('Hygiene Data'!D72))),'Data Summary'!DP78="Yes"),OFFSET('Hygiene Data'!$D$7,0,10*ROW('Hygiene Data'!D72)),NA())</f>
        <v>#N/A</v>
      </c>
      <c r="BB78" s="100" t="e">
        <f ca="true">+IF(AND(ISNUMBER(OFFSET('Hygiene Data'!$D$9,0,10*ROW('Hygiene Data'!D72))),'Data Summary'!DQ78="Yes"),OFFSET('Hygiene Data'!$D$9,0,10*ROW('Hygiene Data'!D72)),NA())</f>
        <v>#N/A</v>
      </c>
      <c r="BC78" s="100" t="e">
        <f ca="true">+IF(AND(ISNUMBER(OFFSET('Hygiene Data'!$E$5,0,10*ROW('Hygiene Data'!E72))),'Data Summary'!DR78="Yes"),OFFSET('Hygiene Data'!$E$5,0,10*ROW('Hygiene Data'!E72)),NA())</f>
        <v>#N/A</v>
      </c>
      <c r="BD78" s="100" t="e">
        <f ca="true">+IF(AND(ISNUMBER(OFFSET('Hygiene Data'!$E$7,0,10*ROW('Hygiene Data'!E72))),'Data Summary'!DS78="Yes"),OFFSET('Hygiene Data'!$E$7,0,10*ROW('Hygiene Data'!E72)),NA())</f>
        <v>#N/A</v>
      </c>
      <c r="BE78" s="100" t="e">
        <f ca="true">+IF(AND(ISNUMBER(OFFSET('Hygiene Data'!$E$9,0,10*ROW('Hygiene Data'!E72))),'Data Summary'!DT78="Yes"),OFFSET('Hygiene Data'!$E$9,0,10*ROW('Hygiene Data'!E72)),NA())</f>
        <v>#N/A</v>
      </c>
      <c r="BF78" s="100" t="e">
        <f ca="true">+IF(AND(ISNUMBER(OFFSET('Hygiene Data'!$F$5,0,10*ROW('Hygiene Data'!F72))),'Data Summary'!DU78="Yes"),OFFSET('Hygiene Data'!$F$5,0,10*ROW('Hygiene Data'!F72)),NA())</f>
        <v>#N/A</v>
      </c>
      <c r="BG78" s="100" t="e">
        <f ca="true">+IF(AND(ISNUMBER(OFFSET('Hygiene Data'!$F$7,0,10*ROW('Hygiene Data'!F72))),'Data Summary'!DV78="Yes"),OFFSET('Hygiene Data'!$F$7,0,10*ROW('Hygiene Data'!F72)),NA())</f>
        <v>#N/A</v>
      </c>
      <c r="BH78" s="100" t="e">
        <f ca="true">+IF(AND(ISNUMBER(OFFSET('Hygiene Data'!$F$9,0,10*ROW('Hygiene Data'!F72))),'Data Summary'!DW78="Yes"),OFFSET('Hygiene Data'!$F$9,0,10*ROW('Hygiene Data'!F72)),NA())</f>
        <v>#N/A</v>
      </c>
      <c r="BI78" s="100" t="e">
        <f ca="true">+IF(AND(ISNUMBER(OFFSET('Hygiene Data'!$G$5,0,10*ROW('Hygiene Data'!G72))),'Data Summary'!DX78="Yes"),OFFSET('Hygiene Data'!$G$5,0,10*ROW('Hygiene Data'!G72)),NA())</f>
        <v>#N/A</v>
      </c>
      <c r="BJ78" s="100" t="e">
        <f ca="true">+IF(AND(ISNUMBER(OFFSET('Hygiene Data'!$G$7,0,10*ROW('Hygiene Data'!G72))),'Data Summary'!DY78="Yes"),OFFSET('Hygiene Data'!$G$7,0,10*ROW('Hygiene Data'!G72)),NA())</f>
        <v>#N/A</v>
      </c>
      <c r="BK78" s="100" t="e">
        <f ca="true">+IF(AND(ISNUMBER(OFFSET('Hygiene Data'!$G$9,0,10*ROW('Hygiene Data'!G72))),'Data Summary'!DZ78="Yes"),OFFSET('Hygiene Data'!$G$9,0,10*ROW('Hygiene Data'!G72)),NA())</f>
        <v>#N/A</v>
      </c>
      <c r="BL78" s="100" t="e">
        <f ca="true">+IF(AND(ISNUMBER(OFFSET('Hygiene Data'!$H$5,0,10*ROW('Hygiene Data'!H72))),'Data Summary'!EA78="Yes"),OFFSET('Hygiene Data'!$H$5,0,10*ROW('Hygiene Data'!H72)),NA())</f>
        <v>#N/A</v>
      </c>
      <c r="BM78" s="100" t="e">
        <f ca="true">+IF(AND(ISNUMBER(OFFSET('Hygiene Data'!$H$7,0,10*ROW('Hygiene Data'!H72))),'Data Summary'!EB78="Yes"),OFFSET('Hygiene Data'!$H$7,0,10*ROW('Hygiene Data'!H72)),NA())</f>
        <v>#N/A</v>
      </c>
      <c r="BN78" s="100" t="e">
        <f ca="true">+IF(AND(ISNUMBER(OFFSET('Hygiene Data'!$H$9,0,10*ROW('Hygiene Data'!H72))),'Data Summary'!EC78="Yes"),OFFSET('Hygiene Data'!$H$9,0,10*ROW('Hygiene Data'!H72)),NA())</f>
        <v>#N/A</v>
      </c>
      <c r="BO78" s="100" t="e">
        <f ca="true">+IF(AND(ISNUMBER(OFFSET('Hygiene Data'!$I$5,0,10*ROW('Hygiene Data'!I72))),'Data Summary'!ED78="Yes"),OFFSET('Hygiene Data'!$I$5,0,10*ROW('Hygiene Data'!I72)),NA())</f>
        <v>#N/A</v>
      </c>
      <c r="BP78" s="100" t="e">
        <f ca="true">+IF(AND(ISNUMBER(OFFSET('Hygiene Data'!$I$7,0,10*ROW('Hygiene Data'!I72))),'Data Summary'!EE78="Yes"),OFFSET('Hygiene Data'!$I$7,0,10*ROW('Hygiene Data'!I72)),NA())</f>
        <v>#N/A</v>
      </c>
      <c r="BQ78" s="100" t="e">
        <f ca="true">+IF(AND(ISNUMBER(OFFSET('Hygiene Data'!$I$9,0,10*ROW('Hygiene Data'!I72))),'Data Summary'!EF78="Yes"),OFFSET('Hygiene Data'!$I$9,0,10*ROW('Hygiene Data'!I72)),NA())</f>
        <v>#N/A</v>
      </c>
    </row>
    <row xmlns:x14ac="http://schemas.microsoft.com/office/spreadsheetml/2009/9/ac" r="79" x14ac:dyDescent="0.2">
      <c r="A79" s="332" t="e">
        <f ca="true">+RIGHT('Data Summary'!A79,LEN('Data Summary'!A79)-9)</f>
        <v>#VALUE!</v>
      </c>
      <c r="B79" s="38" t="str">
        <f ca="true">+IF(ISTEXT('Data Summary'!B79),'Data Summary'!B79,"")</f>
        <v/>
      </c>
      <c r="C79" s="331" t="e">
        <f ca="true">+VALUE('Data Summary'!C79)</f>
        <v>#VALUE!</v>
      </c>
      <c r="D79" s="98" t="e">
        <f ca="true">+IF(AND(ISNUMBER(OFFSET('Water Data'!$D$4,0,10*ROW('Water Data'!D73))),'Data Summary'!BS79="Yes"),100-OFFSET('Water Data'!$D$4,0,10*ROW('Water Data'!D73)),NA())</f>
        <v>#N/A</v>
      </c>
      <c r="E79" s="98" t="e">
        <f ca="true">+IF(AND(ISNUMBER(OFFSET('Water Data'!$D$6,0,10*ROW('Water Data'!D73))),'Data Summary'!BT79="Yes"),OFFSET('Water Data'!$D$6,0,10*ROW('Water Data'!D73)),NA())</f>
        <v>#N/A</v>
      </c>
      <c r="F79" s="98" t="e">
        <f ca="true">+IF(AND(ISNUMBER(OFFSET('Water Data'!$D$9,0,10*ROW('Water Data'!D73))),'Data Summary'!BU79="Yes"),OFFSET('Water Data'!$D$9,0,10*ROW('Water Data'!D73)),NA())</f>
        <v>#N/A</v>
      </c>
      <c r="G79" s="98" t="e">
        <f ca="true">+IF(AND(ISNUMBER(OFFSET('Water Data'!$E$4,0,10*ROW('Water Data'!E73))),'Data Summary'!BV79="Yes"),100-OFFSET('Water Data'!$E$4,0,10*ROW('Water Data'!E73)),NA())</f>
        <v>#N/A</v>
      </c>
      <c r="H79" s="98" t="e">
        <f ca="true">+IF(AND(ISNUMBER(OFFSET('Water Data'!$E$6,0,10*ROW('Water Data'!E73))),'Data Summary'!BW79="Yes"),OFFSET('Water Data'!$E$6,0,10*ROW('Water Data'!E73)),NA())</f>
        <v>#N/A</v>
      </c>
      <c r="I79" s="98" t="e">
        <f ca="true">+IF(AND(ISNUMBER(OFFSET('Water Data'!$E$9,0,10*ROW('Water Data'!E73))),'Data Summary'!BX79="Yes"),OFFSET('Water Data'!$E$9,0,10*ROW('Water Data'!E73)),NA())</f>
        <v>#N/A</v>
      </c>
      <c r="J79" s="98" t="e">
        <f ca="true">+IF(AND(ISNUMBER(OFFSET('Water Data'!$F$4,0,10*ROW('Water Data'!F73))),'Data Summary'!BY79="Yes"),100-OFFSET('Water Data'!$F$4,0,10*ROW('Water Data'!F73)),NA())</f>
        <v>#N/A</v>
      </c>
      <c r="K79" s="98" t="e">
        <f ca="true">+IF(AND(ISNUMBER(OFFSET('Water Data'!$F$6,0,10*ROW('Water Data'!F73))),'Data Summary'!BZ79="Yes"),OFFSET('Water Data'!$F$6,0,10*ROW('Water Data'!F73)),NA())</f>
        <v>#N/A</v>
      </c>
      <c r="L79" s="98" t="e">
        <f ca="true">+IF(AND(ISNUMBER(OFFSET('Water Data'!$F$9,0,10*ROW('Water Data'!F73))),'Data Summary'!CA79="Yes"),OFFSET('Water Data'!$F$9,0,10*ROW('Water Data'!F73)),NA())</f>
        <v>#N/A</v>
      </c>
      <c r="M79" s="98" t="e">
        <f ca="true">+IF(AND(ISNUMBER(OFFSET('Water Data'!$G$4,0,10*ROW('Water Data'!G73))),'Data Summary'!CB79="Yes"),100-OFFSET('Water Data'!$G$4,0,10*ROW('Water Data'!G73)),NA())</f>
        <v>#N/A</v>
      </c>
      <c r="N79" s="98" t="e">
        <f ca="true">+IF(AND(ISNUMBER(OFFSET('Water Data'!$G$6,0,10*ROW('Water Data'!G73))),'Data Summary'!CC79="Yes"),OFFSET('Water Data'!$G$6,0,10*ROW('Water Data'!G73)),NA())</f>
        <v>#N/A</v>
      </c>
      <c r="O79" s="98" t="e">
        <f ca="true">+IF(AND(ISNUMBER(OFFSET('Water Data'!$G$9,0,10*ROW('Water Data'!G73))),'Data Summary'!CD79="Yes"),OFFSET('Water Data'!$G$9,0,10*ROW('Water Data'!G73)),NA())</f>
        <v>#N/A</v>
      </c>
      <c r="P79" s="98" t="e">
        <f ca="true">+IF(AND(ISNUMBER(OFFSET('Water Data'!$H$4,0,10*ROW('Water Data'!H73))),'Data Summary'!CE79="Yes"),100-OFFSET('Water Data'!$H$4,0,10*ROW('Water Data'!H73)),NA())</f>
        <v>#N/A</v>
      </c>
      <c r="Q79" s="98" t="e">
        <f ca="true">+IF(AND(ISNUMBER(OFFSET('Water Data'!$H$6,0,10*ROW('Water Data'!H73))),'Data Summary'!CF79="Yes"),OFFSET('Water Data'!$H$6,0,10*ROW('Water Data'!H73)),NA())</f>
        <v>#N/A</v>
      </c>
      <c r="R79" s="98" t="e">
        <f ca="true">+IF(AND(ISNUMBER(OFFSET('Water Data'!$H$9,0,10*ROW('Water Data'!H73))),'Data Summary'!CG79="Yes"),OFFSET('Water Data'!$H$9,0,10*ROW('Water Data'!H73)),NA())</f>
        <v>#N/A</v>
      </c>
      <c r="S79" s="98" t="e">
        <f ca="true">+IF(AND(ISNUMBER(OFFSET('Water Data'!$I$4,0,10*ROW('Water Data'!I73))),'Data Summary'!CH79="Yes"),100-OFFSET('Water Data'!$I$4,0,10*ROW('Water Data'!I73)),NA())</f>
        <v>#N/A</v>
      </c>
      <c r="T79" s="98" t="e">
        <f ca="true">+IF(AND(ISNUMBER(OFFSET('Water Data'!$I$6,0,10*ROW('Water Data'!I73))),'Data Summary'!CI79="Yes"),OFFSET('Water Data'!$I$6,0,10*ROW('Water Data'!I73)),NA())</f>
        <v>#N/A</v>
      </c>
      <c r="U79" s="98" t="e">
        <f ca="true">+IF(AND(ISNUMBER(OFFSET('Water Data'!$I$9,0,10*ROW('Water Data'!I73))),'Data Summary'!CJ79="Yes"),OFFSET('Water Data'!$I$9,0,10*ROW('Water Data'!I73)),NA())</f>
        <v>#N/A</v>
      </c>
      <c r="V79" s="99" t="e">
        <f ca="true">+IF(AND(ISNUMBER(OFFSET('Sanitation Data'!$D$4,0,10*ROW('Sanitation Data'!D73))),'Data Summary'!CK79="Yes"),100-OFFSET('Sanitation Data'!$D$4,0,10*ROW('Sanitation Data'!D73)),NA())</f>
        <v>#N/A</v>
      </c>
      <c r="W79" s="99" t="e">
        <f ca="true">+IF(AND(ISNUMBER(OFFSET('Sanitation Data'!$D$6,0,10*ROW('Sanitation Data'!D73))),'Data Summary'!CL79="Yes"),OFFSET('Sanitation Data'!$D$6,0,10*ROW('Sanitation Data'!D73)),NA())</f>
        <v>#N/A</v>
      </c>
      <c r="X79" s="99" t="e">
        <f ca="true">+IF(AND(ISNUMBER(OFFSET('Sanitation Data'!$D$10,0,10*ROW('Sanitation Data'!D73))),'Data Summary'!CM79="Yes"),OFFSET('Sanitation Data'!$D$10,0,10*ROW('Sanitation Data'!D73)),NA())</f>
        <v>#N/A</v>
      </c>
      <c r="Y79" s="99" t="e">
        <f ca="true">+IF(AND(ISNUMBER(OFFSET('Sanitation Data'!$D$11,0,10*ROW('Sanitation Data'!D73))),'Data Summary'!CN79="Yes"),OFFSET('Sanitation Data'!$D$11,0,10*ROW('Sanitation Data'!D73)),NA())</f>
        <v>#N/A</v>
      </c>
      <c r="Z79" s="99" t="e">
        <f ca="true">+IF(AND(ISNUMBER(OFFSET('Sanitation Data'!$D$12,0,10*ROW('Sanitation Data'!D73))),'Data Summary'!CO79="Yes"),OFFSET('Sanitation Data'!$D$12,0,10*ROW('Sanitation Data'!D73)),NA())</f>
        <v>#N/A</v>
      </c>
      <c r="AA79" s="99" t="e">
        <f ca="true">+IF(AND(ISNUMBER(OFFSET('Sanitation Data'!$E$4,0,10*ROW('Sanitation Data'!E73))),'Data Summary'!CP79="Yes"),100-OFFSET('Sanitation Data'!$E$4,0,10*ROW('Sanitation Data'!E73)),NA())</f>
        <v>#N/A</v>
      </c>
      <c r="AB79" s="99" t="e">
        <f ca="true">+IF(AND(ISNUMBER(OFFSET('Sanitation Data'!$E$6,0,10*ROW('Sanitation Data'!E73))),'Data Summary'!CQ79="Yes"),OFFSET('Sanitation Data'!$E$6,0,10*ROW('Sanitation Data'!E73)),NA())</f>
        <v>#N/A</v>
      </c>
      <c r="AC79" s="99" t="e">
        <f ca="true">+IF(AND(ISNUMBER(OFFSET('Sanitation Data'!$E$10,0,10*ROW('Sanitation Data'!E73))),'Data Summary'!CR79="Yes"),OFFSET('Sanitation Data'!$E$10,0,10*ROW('Sanitation Data'!E73)),NA())</f>
        <v>#N/A</v>
      </c>
      <c r="AD79" s="99" t="e">
        <f ca="true">+IF(AND(ISNUMBER(OFFSET('Sanitation Data'!$E$11,0,10*ROW('Sanitation Data'!E73))),'Data Summary'!CS79="Yes"),OFFSET('Sanitation Data'!$E$11,0,10*ROW('Sanitation Data'!E73)),NA())</f>
        <v>#N/A</v>
      </c>
      <c r="AE79" s="99" t="e">
        <f ca="true">+IF(AND(ISNUMBER(OFFSET('Sanitation Data'!$E$12,0,10*ROW('Sanitation Data'!E73))),'Data Summary'!CT79="Yes"),OFFSET('Sanitation Data'!$E$12,0,10*ROW('Sanitation Data'!E73)),NA())</f>
        <v>#N/A</v>
      </c>
      <c r="AF79" s="99" t="e">
        <f ca="true">+IF(AND(ISNUMBER(OFFSET('Sanitation Data'!$F$4,0,10*ROW('Sanitation Data'!F73))),'Data Summary'!CU79="Yes"),100-OFFSET('Sanitation Data'!$F$4,0,10*ROW('Sanitation Data'!F73)),NA())</f>
        <v>#N/A</v>
      </c>
      <c r="AG79" s="99" t="e">
        <f ca="true">+IF(AND(ISNUMBER(OFFSET('Sanitation Data'!$F$6,0,10*ROW('Sanitation Data'!F73))),'Data Summary'!CV79="Yes"),OFFSET('Sanitation Data'!$F$6,0,10*ROW('Sanitation Data'!F73)),NA())</f>
        <v>#N/A</v>
      </c>
      <c r="AH79" s="99" t="e">
        <f ca="true">+IF(AND(ISNUMBER(OFFSET('Sanitation Data'!$F$10,0,10*ROW('Sanitation Data'!F73))),'Data Summary'!CW79="Yes"),OFFSET('Sanitation Data'!$F$10,0,10*ROW('Sanitation Data'!F73)),NA())</f>
        <v>#N/A</v>
      </c>
      <c r="AI79" s="99" t="e">
        <f ca="true">+IF(AND(ISNUMBER(OFFSET('Sanitation Data'!$F$11,0,10*ROW('Sanitation Data'!F73))),'Data Summary'!CX79="Yes"),OFFSET('Sanitation Data'!$F$11,0,10*ROW('Sanitation Data'!F73)),NA())</f>
        <v>#N/A</v>
      </c>
      <c r="AJ79" s="99" t="e">
        <f ca="true">+IF(AND(ISNUMBER(OFFSET('Sanitation Data'!$F$12,0,10*ROW('Sanitation Data'!F73))),'Data Summary'!CY79="Yes"),OFFSET('Sanitation Data'!$F$12,0,10*ROW('Sanitation Data'!F73)),NA())</f>
        <v>#N/A</v>
      </c>
      <c r="AK79" s="99" t="e">
        <f ca="true">+IF(AND(ISNUMBER(OFFSET('Sanitation Data'!$G$4,0,10*ROW('Sanitation Data'!G73))),'Data Summary'!CZ79="Yes"),100-OFFSET('Sanitation Data'!$G$4,0,10*ROW('Sanitation Data'!G73)),NA())</f>
        <v>#N/A</v>
      </c>
      <c r="AL79" s="99" t="e">
        <f ca="true">+IF(AND(ISNUMBER(OFFSET('Sanitation Data'!$G$6,0,10*ROW('Sanitation Data'!G73))),'Data Summary'!DA79="Yes"),OFFSET('Sanitation Data'!$G$6,0,10*ROW('Sanitation Data'!G73)),NA())</f>
        <v>#N/A</v>
      </c>
      <c r="AM79" s="99" t="e">
        <f ca="true">+IF(AND(ISNUMBER(OFFSET('Sanitation Data'!$G$10,0,10*ROW('Sanitation Data'!G73))),'Data Summary'!DB79="Yes"),OFFSET('Sanitation Data'!$G$10,0,10*ROW('Sanitation Data'!G73)),NA())</f>
        <v>#N/A</v>
      </c>
      <c r="AN79" s="99" t="e">
        <f ca="true">+IF(AND(ISNUMBER(OFFSET('Sanitation Data'!$G$11,0,10*ROW('Sanitation Data'!G73))),'Data Summary'!DC79="Yes"),OFFSET('Sanitation Data'!$G$11,0,10*ROW('Sanitation Data'!G73)),NA())</f>
        <v>#N/A</v>
      </c>
      <c r="AO79" s="99" t="e">
        <f ca="true">+IF(AND(ISNUMBER(OFFSET('Sanitation Data'!$G$12,0,10*ROW('Sanitation Data'!G73))),'Data Summary'!DD79="Yes"),OFFSET('Sanitation Data'!$G$12,0,10*ROW('Sanitation Data'!G73)),NA())</f>
        <v>#N/A</v>
      </c>
      <c r="AP79" s="99" t="e">
        <f ca="true">+IF(AND(ISNUMBER(OFFSET('Sanitation Data'!$H$4,0,10*ROW('Sanitation Data'!H73))),'Data Summary'!DE79="Yes"),100-OFFSET('Sanitation Data'!$H$4,0,10*ROW('Sanitation Data'!H73)),NA())</f>
        <v>#N/A</v>
      </c>
      <c r="AQ79" s="99" t="e">
        <f ca="true">+IF(AND(ISNUMBER(OFFSET('Sanitation Data'!$H$6,0,10*ROW('Sanitation Data'!H73))),'Data Summary'!DF79="Yes"),OFFSET('Sanitation Data'!$H$6,0,10*ROW('Sanitation Data'!H73)),NA())</f>
        <v>#N/A</v>
      </c>
      <c r="AR79" s="99" t="e">
        <f ca="true">+IF(AND(ISNUMBER(OFFSET('Sanitation Data'!$H$10,0,10*ROW('Sanitation Data'!H73))),'Data Summary'!DG79="Yes"),OFFSET('Sanitation Data'!$H$10,0,10*ROW('Sanitation Data'!H73)),NA())</f>
        <v>#N/A</v>
      </c>
      <c r="AS79" s="99" t="e">
        <f ca="true">+IF(AND(ISNUMBER(OFFSET('Sanitation Data'!$H$11,0,10*ROW('Sanitation Data'!H73))),'Data Summary'!DH79="Yes"),OFFSET('Sanitation Data'!$H$11,0,10*ROW('Sanitation Data'!H73)),NA())</f>
        <v>#N/A</v>
      </c>
      <c r="AT79" s="99" t="e">
        <f ca="true">+IF(AND(ISNUMBER(OFFSET('Sanitation Data'!$H$12,0,10*ROW('Sanitation Data'!H73))),'Data Summary'!DI79="Yes"),OFFSET('Sanitation Data'!$H$12,0,10*ROW('Sanitation Data'!H73)),NA())</f>
        <v>#N/A</v>
      </c>
      <c r="AU79" s="99" t="e">
        <f ca="true">+IF(AND(ISNUMBER(OFFSET('Sanitation Data'!$I$4,0,10*ROW('Sanitation Data'!I73))),'Data Summary'!DJ79="Yes"),100-OFFSET('Sanitation Data'!$I$4,0,10*ROW('Sanitation Data'!I73)),NA())</f>
        <v>#N/A</v>
      </c>
      <c r="AV79" s="99" t="e">
        <f ca="true">+IF(AND(ISNUMBER(OFFSET('Sanitation Data'!$I$6,0,10*ROW('Sanitation Data'!I73))),'Data Summary'!DK79="Yes"),OFFSET('Sanitation Data'!$I$6,0,10*ROW('Sanitation Data'!I73)),NA())</f>
        <v>#N/A</v>
      </c>
      <c r="AW79" s="99" t="e">
        <f ca="true">+IF(AND(ISNUMBER(OFFSET('Sanitation Data'!$I$10,0,10*ROW('Sanitation Data'!I73))),'Data Summary'!DL79="Yes"),OFFSET('Sanitation Data'!$I$10,0,10*ROW('Sanitation Data'!I73)),NA())</f>
        <v>#N/A</v>
      </c>
      <c r="AX79" s="99" t="e">
        <f ca="true">+IF(AND(ISNUMBER(OFFSET('Sanitation Data'!$I$11,0,10*ROW('Sanitation Data'!I73))),'Data Summary'!DM79="Yes"),OFFSET('Sanitation Data'!$I$11,0,10*ROW('Sanitation Data'!I73)),NA())</f>
        <v>#N/A</v>
      </c>
      <c r="AY79" s="99" t="e">
        <f ca="true">+IF(AND(ISNUMBER(OFFSET('Sanitation Data'!$I$12,0,10*ROW('Sanitation Data'!I73))),'Data Summary'!DN79="Yes"),OFFSET('Sanitation Data'!$I$12,0,10*ROW('Sanitation Data'!I73)),NA())</f>
        <v>#N/A</v>
      </c>
      <c r="AZ79" s="100" t="e">
        <f ca="true">+IF(AND(ISNUMBER(OFFSET('Hygiene Data'!$D$5,0,10*ROW('Hygiene Data'!D73))),'Data Summary'!DO79="Yes"),OFFSET('Hygiene Data'!$D$5,0,10*ROW('Hygiene Data'!D73)),NA())</f>
        <v>#N/A</v>
      </c>
      <c r="BA79" s="100" t="e">
        <f ca="true">+IF(AND(ISNUMBER(OFFSET('Hygiene Data'!$D$7,0,10*ROW('Hygiene Data'!D73))),'Data Summary'!DP79="Yes"),OFFSET('Hygiene Data'!$D$7,0,10*ROW('Hygiene Data'!D73)),NA())</f>
        <v>#N/A</v>
      </c>
      <c r="BB79" s="100" t="e">
        <f ca="true">+IF(AND(ISNUMBER(OFFSET('Hygiene Data'!$D$9,0,10*ROW('Hygiene Data'!D73))),'Data Summary'!DQ79="Yes"),OFFSET('Hygiene Data'!$D$9,0,10*ROW('Hygiene Data'!D73)),NA())</f>
        <v>#N/A</v>
      </c>
      <c r="BC79" s="100" t="e">
        <f ca="true">+IF(AND(ISNUMBER(OFFSET('Hygiene Data'!$E$5,0,10*ROW('Hygiene Data'!E73))),'Data Summary'!DR79="Yes"),OFFSET('Hygiene Data'!$E$5,0,10*ROW('Hygiene Data'!E73)),NA())</f>
        <v>#N/A</v>
      </c>
      <c r="BD79" s="100" t="e">
        <f ca="true">+IF(AND(ISNUMBER(OFFSET('Hygiene Data'!$E$7,0,10*ROW('Hygiene Data'!E73))),'Data Summary'!DS79="Yes"),OFFSET('Hygiene Data'!$E$7,0,10*ROW('Hygiene Data'!E73)),NA())</f>
        <v>#N/A</v>
      </c>
      <c r="BE79" s="100" t="e">
        <f ca="true">+IF(AND(ISNUMBER(OFFSET('Hygiene Data'!$E$9,0,10*ROW('Hygiene Data'!E73))),'Data Summary'!DT79="Yes"),OFFSET('Hygiene Data'!$E$9,0,10*ROW('Hygiene Data'!E73)),NA())</f>
        <v>#N/A</v>
      </c>
      <c r="BF79" s="100" t="e">
        <f ca="true">+IF(AND(ISNUMBER(OFFSET('Hygiene Data'!$F$5,0,10*ROW('Hygiene Data'!F73))),'Data Summary'!DU79="Yes"),OFFSET('Hygiene Data'!$F$5,0,10*ROW('Hygiene Data'!F73)),NA())</f>
        <v>#N/A</v>
      </c>
      <c r="BG79" s="100" t="e">
        <f ca="true">+IF(AND(ISNUMBER(OFFSET('Hygiene Data'!$F$7,0,10*ROW('Hygiene Data'!F73))),'Data Summary'!DV79="Yes"),OFFSET('Hygiene Data'!$F$7,0,10*ROW('Hygiene Data'!F73)),NA())</f>
        <v>#N/A</v>
      </c>
      <c r="BH79" s="100" t="e">
        <f ca="true">+IF(AND(ISNUMBER(OFFSET('Hygiene Data'!$F$9,0,10*ROW('Hygiene Data'!F73))),'Data Summary'!DW79="Yes"),OFFSET('Hygiene Data'!$F$9,0,10*ROW('Hygiene Data'!F73)),NA())</f>
        <v>#N/A</v>
      </c>
      <c r="BI79" s="100" t="e">
        <f ca="true">+IF(AND(ISNUMBER(OFFSET('Hygiene Data'!$G$5,0,10*ROW('Hygiene Data'!G73))),'Data Summary'!DX79="Yes"),OFFSET('Hygiene Data'!$G$5,0,10*ROW('Hygiene Data'!G73)),NA())</f>
        <v>#N/A</v>
      </c>
      <c r="BJ79" s="100" t="e">
        <f ca="true">+IF(AND(ISNUMBER(OFFSET('Hygiene Data'!$G$7,0,10*ROW('Hygiene Data'!G73))),'Data Summary'!DY79="Yes"),OFFSET('Hygiene Data'!$G$7,0,10*ROW('Hygiene Data'!G73)),NA())</f>
        <v>#N/A</v>
      </c>
      <c r="BK79" s="100" t="e">
        <f ca="true">+IF(AND(ISNUMBER(OFFSET('Hygiene Data'!$G$9,0,10*ROW('Hygiene Data'!G73))),'Data Summary'!DZ79="Yes"),OFFSET('Hygiene Data'!$G$9,0,10*ROW('Hygiene Data'!G73)),NA())</f>
        <v>#N/A</v>
      </c>
      <c r="BL79" s="100" t="e">
        <f ca="true">+IF(AND(ISNUMBER(OFFSET('Hygiene Data'!$H$5,0,10*ROW('Hygiene Data'!H73))),'Data Summary'!EA79="Yes"),OFFSET('Hygiene Data'!$H$5,0,10*ROW('Hygiene Data'!H73)),NA())</f>
        <v>#N/A</v>
      </c>
      <c r="BM79" s="100" t="e">
        <f ca="true">+IF(AND(ISNUMBER(OFFSET('Hygiene Data'!$H$7,0,10*ROW('Hygiene Data'!H73))),'Data Summary'!EB79="Yes"),OFFSET('Hygiene Data'!$H$7,0,10*ROW('Hygiene Data'!H73)),NA())</f>
        <v>#N/A</v>
      </c>
      <c r="BN79" s="100" t="e">
        <f ca="true">+IF(AND(ISNUMBER(OFFSET('Hygiene Data'!$H$9,0,10*ROW('Hygiene Data'!H73))),'Data Summary'!EC79="Yes"),OFFSET('Hygiene Data'!$H$9,0,10*ROW('Hygiene Data'!H73)),NA())</f>
        <v>#N/A</v>
      </c>
      <c r="BO79" s="100" t="e">
        <f ca="true">+IF(AND(ISNUMBER(OFFSET('Hygiene Data'!$I$5,0,10*ROW('Hygiene Data'!I73))),'Data Summary'!ED79="Yes"),OFFSET('Hygiene Data'!$I$5,0,10*ROW('Hygiene Data'!I73)),NA())</f>
        <v>#N/A</v>
      </c>
      <c r="BP79" s="100" t="e">
        <f ca="true">+IF(AND(ISNUMBER(OFFSET('Hygiene Data'!$I$7,0,10*ROW('Hygiene Data'!I73))),'Data Summary'!EE79="Yes"),OFFSET('Hygiene Data'!$I$7,0,10*ROW('Hygiene Data'!I73)),NA())</f>
        <v>#N/A</v>
      </c>
      <c r="BQ79" s="100" t="e">
        <f ca="true">+IF(AND(ISNUMBER(OFFSET('Hygiene Data'!$I$9,0,10*ROW('Hygiene Data'!I73))),'Data Summary'!EF79="Yes"),OFFSET('Hygiene Data'!$I$9,0,10*ROW('Hygiene Data'!I73)),NA())</f>
        <v>#N/A</v>
      </c>
    </row>
    <row xmlns:x14ac="http://schemas.microsoft.com/office/spreadsheetml/2009/9/ac" r="80" x14ac:dyDescent="0.2">
      <c r="A80" s="332" t="e">
        <f ca="true">+RIGHT('Data Summary'!A80,LEN('Data Summary'!A80)-9)</f>
        <v>#VALUE!</v>
      </c>
      <c r="B80" s="38" t="str">
        <f ca="true">+IF(ISTEXT('Data Summary'!B80),'Data Summary'!B80,"")</f>
        <v/>
      </c>
      <c r="C80" s="331" t="e">
        <f ca="true">+VALUE('Data Summary'!C80)</f>
        <v>#VALUE!</v>
      </c>
      <c r="D80" s="98" t="e">
        <f ca="true">+IF(AND(ISNUMBER(OFFSET('Water Data'!$D$4,0,10*ROW('Water Data'!D74))),'Data Summary'!BS80="Yes"),100-OFFSET('Water Data'!$D$4,0,10*ROW('Water Data'!D74)),NA())</f>
        <v>#N/A</v>
      </c>
      <c r="E80" s="98" t="e">
        <f ca="true">+IF(AND(ISNUMBER(OFFSET('Water Data'!$D$6,0,10*ROW('Water Data'!D74))),'Data Summary'!BT80="Yes"),OFFSET('Water Data'!$D$6,0,10*ROW('Water Data'!D74)),NA())</f>
        <v>#N/A</v>
      </c>
      <c r="F80" s="98" t="e">
        <f ca="true">+IF(AND(ISNUMBER(OFFSET('Water Data'!$D$9,0,10*ROW('Water Data'!D74))),'Data Summary'!BU80="Yes"),OFFSET('Water Data'!$D$9,0,10*ROW('Water Data'!D74)),NA())</f>
        <v>#N/A</v>
      </c>
      <c r="G80" s="98" t="e">
        <f ca="true">+IF(AND(ISNUMBER(OFFSET('Water Data'!$E$4,0,10*ROW('Water Data'!E74))),'Data Summary'!BV80="Yes"),100-OFFSET('Water Data'!$E$4,0,10*ROW('Water Data'!E74)),NA())</f>
        <v>#N/A</v>
      </c>
      <c r="H80" s="98" t="e">
        <f ca="true">+IF(AND(ISNUMBER(OFFSET('Water Data'!$E$6,0,10*ROW('Water Data'!E74))),'Data Summary'!BW80="Yes"),OFFSET('Water Data'!$E$6,0,10*ROW('Water Data'!E74)),NA())</f>
        <v>#N/A</v>
      </c>
      <c r="I80" s="98" t="e">
        <f ca="true">+IF(AND(ISNUMBER(OFFSET('Water Data'!$E$9,0,10*ROW('Water Data'!E74))),'Data Summary'!BX80="Yes"),OFFSET('Water Data'!$E$9,0,10*ROW('Water Data'!E74)),NA())</f>
        <v>#N/A</v>
      </c>
      <c r="J80" s="98" t="e">
        <f ca="true">+IF(AND(ISNUMBER(OFFSET('Water Data'!$F$4,0,10*ROW('Water Data'!F74))),'Data Summary'!BY80="Yes"),100-OFFSET('Water Data'!$F$4,0,10*ROW('Water Data'!F74)),NA())</f>
        <v>#N/A</v>
      </c>
      <c r="K80" s="98" t="e">
        <f ca="true">+IF(AND(ISNUMBER(OFFSET('Water Data'!$F$6,0,10*ROW('Water Data'!F74))),'Data Summary'!BZ80="Yes"),OFFSET('Water Data'!$F$6,0,10*ROW('Water Data'!F74)),NA())</f>
        <v>#N/A</v>
      </c>
      <c r="L80" s="98" t="e">
        <f ca="true">+IF(AND(ISNUMBER(OFFSET('Water Data'!$F$9,0,10*ROW('Water Data'!F74))),'Data Summary'!CA80="Yes"),OFFSET('Water Data'!$F$9,0,10*ROW('Water Data'!F74)),NA())</f>
        <v>#N/A</v>
      </c>
      <c r="M80" s="98" t="e">
        <f ca="true">+IF(AND(ISNUMBER(OFFSET('Water Data'!$G$4,0,10*ROW('Water Data'!G74))),'Data Summary'!CB80="Yes"),100-OFFSET('Water Data'!$G$4,0,10*ROW('Water Data'!G74)),NA())</f>
        <v>#N/A</v>
      </c>
      <c r="N80" s="98" t="e">
        <f ca="true">+IF(AND(ISNUMBER(OFFSET('Water Data'!$G$6,0,10*ROW('Water Data'!G74))),'Data Summary'!CC80="Yes"),OFFSET('Water Data'!$G$6,0,10*ROW('Water Data'!G74)),NA())</f>
        <v>#N/A</v>
      </c>
      <c r="O80" s="98" t="e">
        <f ca="true">+IF(AND(ISNUMBER(OFFSET('Water Data'!$G$9,0,10*ROW('Water Data'!G74))),'Data Summary'!CD80="Yes"),OFFSET('Water Data'!$G$9,0,10*ROW('Water Data'!G74)),NA())</f>
        <v>#N/A</v>
      </c>
      <c r="P80" s="98" t="e">
        <f ca="true">+IF(AND(ISNUMBER(OFFSET('Water Data'!$H$4,0,10*ROW('Water Data'!H74))),'Data Summary'!CE80="Yes"),100-OFFSET('Water Data'!$H$4,0,10*ROW('Water Data'!H74)),NA())</f>
        <v>#N/A</v>
      </c>
      <c r="Q80" s="98" t="e">
        <f ca="true">+IF(AND(ISNUMBER(OFFSET('Water Data'!$H$6,0,10*ROW('Water Data'!H74))),'Data Summary'!CF80="Yes"),OFFSET('Water Data'!$H$6,0,10*ROW('Water Data'!H74)),NA())</f>
        <v>#N/A</v>
      </c>
      <c r="R80" s="98" t="e">
        <f ca="true">+IF(AND(ISNUMBER(OFFSET('Water Data'!$H$9,0,10*ROW('Water Data'!H74))),'Data Summary'!CG80="Yes"),OFFSET('Water Data'!$H$9,0,10*ROW('Water Data'!H74)),NA())</f>
        <v>#N/A</v>
      </c>
      <c r="S80" s="98" t="e">
        <f ca="true">+IF(AND(ISNUMBER(OFFSET('Water Data'!$I$4,0,10*ROW('Water Data'!I74))),'Data Summary'!CH80="Yes"),100-OFFSET('Water Data'!$I$4,0,10*ROW('Water Data'!I74)),NA())</f>
        <v>#N/A</v>
      </c>
      <c r="T80" s="98" t="e">
        <f ca="true">+IF(AND(ISNUMBER(OFFSET('Water Data'!$I$6,0,10*ROW('Water Data'!I74))),'Data Summary'!CI80="Yes"),OFFSET('Water Data'!$I$6,0,10*ROW('Water Data'!I74)),NA())</f>
        <v>#N/A</v>
      </c>
      <c r="U80" s="98" t="e">
        <f ca="true">+IF(AND(ISNUMBER(OFFSET('Water Data'!$I$9,0,10*ROW('Water Data'!I74))),'Data Summary'!CJ80="Yes"),OFFSET('Water Data'!$I$9,0,10*ROW('Water Data'!I74)),NA())</f>
        <v>#N/A</v>
      </c>
      <c r="V80" s="99" t="e">
        <f ca="true">+IF(AND(ISNUMBER(OFFSET('Sanitation Data'!$D$4,0,10*ROW('Sanitation Data'!D74))),'Data Summary'!CK80="Yes"),100-OFFSET('Sanitation Data'!$D$4,0,10*ROW('Sanitation Data'!D74)),NA())</f>
        <v>#N/A</v>
      </c>
      <c r="W80" s="99" t="e">
        <f ca="true">+IF(AND(ISNUMBER(OFFSET('Sanitation Data'!$D$6,0,10*ROW('Sanitation Data'!D74))),'Data Summary'!CL80="Yes"),OFFSET('Sanitation Data'!$D$6,0,10*ROW('Sanitation Data'!D74)),NA())</f>
        <v>#N/A</v>
      </c>
      <c r="X80" s="99" t="e">
        <f ca="true">+IF(AND(ISNUMBER(OFFSET('Sanitation Data'!$D$10,0,10*ROW('Sanitation Data'!D74))),'Data Summary'!CM80="Yes"),OFFSET('Sanitation Data'!$D$10,0,10*ROW('Sanitation Data'!D74)),NA())</f>
        <v>#N/A</v>
      </c>
      <c r="Y80" s="99" t="e">
        <f ca="true">+IF(AND(ISNUMBER(OFFSET('Sanitation Data'!$D$11,0,10*ROW('Sanitation Data'!D74))),'Data Summary'!CN80="Yes"),OFFSET('Sanitation Data'!$D$11,0,10*ROW('Sanitation Data'!D74)),NA())</f>
        <v>#N/A</v>
      </c>
      <c r="Z80" s="99" t="e">
        <f ca="true">+IF(AND(ISNUMBER(OFFSET('Sanitation Data'!$D$12,0,10*ROW('Sanitation Data'!D74))),'Data Summary'!CO80="Yes"),OFFSET('Sanitation Data'!$D$12,0,10*ROW('Sanitation Data'!D74)),NA())</f>
        <v>#N/A</v>
      </c>
      <c r="AA80" s="99" t="e">
        <f ca="true">+IF(AND(ISNUMBER(OFFSET('Sanitation Data'!$E$4,0,10*ROW('Sanitation Data'!E74))),'Data Summary'!CP80="Yes"),100-OFFSET('Sanitation Data'!$E$4,0,10*ROW('Sanitation Data'!E74)),NA())</f>
        <v>#N/A</v>
      </c>
      <c r="AB80" s="99" t="e">
        <f ca="true">+IF(AND(ISNUMBER(OFFSET('Sanitation Data'!$E$6,0,10*ROW('Sanitation Data'!E74))),'Data Summary'!CQ80="Yes"),OFFSET('Sanitation Data'!$E$6,0,10*ROW('Sanitation Data'!E74)),NA())</f>
        <v>#N/A</v>
      </c>
      <c r="AC80" s="99" t="e">
        <f ca="true">+IF(AND(ISNUMBER(OFFSET('Sanitation Data'!$E$10,0,10*ROW('Sanitation Data'!E74))),'Data Summary'!CR80="Yes"),OFFSET('Sanitation Data'!$E$10,0,10*ROW('Sanitation Data'!E74)),NA())</f>
        <v>#N/A</v>
      </c>
      <c r="AD80" s="99" t="e">
        <f ca="true">+IF(AND(ISNUMBER(OFFSET('Sanitation Data'!$E$11,0,10*ROW('Sanitation Data'!E74))),'Data Summary'!CS80="Yes"),OFFSET('Sanitation Data'!$E$11,0,10*ROW('Sanitation Data'!E74)),NA())</f>
        <v>#N/A</v>
      </c>
      <c r="AE80" s="99" t="e">
        <f ca="true">+IF(AND(ISNUMBER(OFFSET('Sanitation Data'!$E$12,0,10*ROW('Sanitation Data'!E74))),'Data Summary'!CT80="Yes"),OFFSET('Sanitation Data'!$E$12,0,10*ROW('Sanitation Data'!E74)),NA())</f>
        <v>#N/A</v>
      </c>
      <c r="AF80" s="99" t="e">
        <f ca="true">+IF(AND(ISNUMBER(OFFSET('Sanitation Data'!$F$4,0,10*ROW('Sanitation Data'!F74))),'Data Summary'!CU80="Yes"),100-OFFSET('Sanitation Data'!$F$4,0,10*ROW('Sanitation Data'!F74)),NA())</f>
        <v>#N/A</v>
      </c>
      <c r="AG80" s="99" t="e">
        <f ca="true">+IF(AND(ISNUMBER(OFFSET('Sanitation Data'!$F$6,0,10*ROW('Sanitation Data'!F74))),'Data Summary'!CV80="Yes"),OFFSET('Sanitation Data'!$F$6,0,10*ROW('Sanitation Data'!F74)),NA())</f>
        <v>#N/A</v>
      </c>
      <c r="AH80" s="99" t="e">
        <f ca="true">+IF(AND(ISNUMBER(OFFSET('Sanitation Data'!$F$10,0,10*ROW('Sanitation Data'!F74))),'Data Summary'!CW80="Yes"),OFFSET('Sanitation Data'!$F$10,0,10*ROW('Sanitation Data'!F74)),NA())</f>
        <v>#N/A</v>
      </c>
      <c r="AI80" s="99" t="e">
        <f ca="true">+IF(AND(ISNUMBER(OFFSET('Sanitation Data'!$F$11,0,10*ROW('Sanitation Data'!F74))),'Data Summary'!CX80="Yes"),OFFSET('Sanitation Data'!$F$11,0,10*ROW('Sanitation Data'!F74)),NA())</f>
        <v>#N/A</v>
      </c>
      <c r="AJ80" s="99" t="e">
        <f ca="true">+IF(AND(ISNUMBER(OFFSET('Sanitation Data'!$F$12,0,10*ROW('Sanitation Data'!F74))),'Data Summary'!CY80="Yes"),OFFSET('Sanitation Data'!$F$12,0,10*ROW('Sanitation Data'!F74)),NA())</f>
        <v>#N/A</v>
      </c>
      <c r="AK80" s="99" t="e">
        <f ca="true">+IF(AND(ISNUMBER(OFFSET('Sanitation Data'!$G$4,0,10*ROW('Sanitation Data'!G74))),'Data Summary'!CZ80="Yes"),100-OFFSET('Sanitation Data'!$G$4,0,10*ROW('Sanitation Data'!G74)),NA())</f>
        <v>#N/A</v>
      </c>
      <c r="AL80" s="99" t="e">
        <f ca="true">+IF(AND(ISNUMBER(OFFSET('Sanitation Data'!$G$6,0,10*ROW('Sanitation Data'!G74))),'Data Summary'!DA80="Yes"),OFFSET('Sanitation Data'!$G$6,0,10*ROW('Sanitation Data'!G74)),NA())</f>
        <v>#N/A</v>
      </c>
      <c r="AM80" s="99" t="e">
        <f ca="true">+IF(AND(ISNUMBER(OFFSET('Sanitation Data'!$G$10,0,10*ROW('Sanitation Data'!G74))),'Data Summary'!DB80="Yes"),OFFSET('Sanitation Data'!$G$10,0,10*ROW('Sanitation Data'!G74)),NA())</f>
        <v>#N/A</v>
      </c>
      <c r="AN80" s="99" t="e">
        <f ca="true">+IF(AND(ISNUMBER(OFFSET('Sanitation Data'!$G$11,0,10*ROW('Sanitation Data'!G74))),'Data Summary'!DC80="Yes"),OFFSET('Sanitation Data'!$G$11,0,10*ROW('Sanitation Data'!G74)),NA())</f>
        <v>#N/A</v>
      </c>
      <c r="AO80" s="99" t="e">
        <f ca="true">+IF(AND(ISNUMBER(OFFSET('Sanitation Data'!$G$12,0,10*ROW('Sanitation Data'!G74))),'Data Summary'!DD80="Yes"),OFFSET('Sanitation Data'!$G$12,0,10*ROW('Sanitation Data'!G74)),NA())</f>
        <v>#N/A</v>
      </c>
      <c r="AP80" s="99" t="e">
        <f ca="true">+IF(AND(ISNUMBER(OFFSET('Sanitation Data'!$H$4,0,10*ROW('Sanitation Data'!H74))),'Data Summary'!DE80="Yes"),100-OFFSET('Sanitation Data'!$H$4,0,10*ROW('Sanitation Data'!H74)),NA())</f>
        <v>#N/A</v>
      </c>
      <c r="AQ80" s="99" t="e">
        <f ca="true">+IF(AND(ISNUMBER(OFFSET('Sanitation Data'!$H$6,0,10*ROW('Sanitation Data'!H74))),'Data Summary'!DF80="Yes"),OFFSET('Sanitation Data'!$H$6,0,10*ROW('Sanitation Data'!H74)),NA())</f>
        <v>#N/A</v>
      </c>
      <c r="AR80" s="99" t="e">
        <f ca="true">+IF(AND(ISNUMBER(OFFSET('Sanitation Data'!$H$10,0,10*ROW('Sanitation Data'!H74))),'Data Summary'!DG80="Yes"),OFFSET('Sanitation Data'!$H$10,0,10*ROW('Sanitation Data'!H74)),NA())</f>
        <v>#N/A</v>
      </c>
      <c r="AS80" s="99" t="e">
        <f ca="true">+IF(AND(ISNUMBER(OFFSET('Sanitation Data'!$H$11,0,10*ROW('Sanitation Data'!H74))),'Data Summary'!DH80="Yes"),OFFSET('Sanitation Data'!$H$11,0,10*ROW('Sanitation Data'!H74)),NA())</f>
        <v>#N/A</v>
      </c>
      <c r="AT80" s="99" t="e">
        <f ca="true">+IF(AND(ISNUMBER(OFFSET('Sanitation Data'!$H$12,0,10*ROW('Sanitation Data'!H74))),'Data Summary'!DI80="Yes"),OFFSET('Sanitation Data'!$H$12,0,10*ROW('Sanitation Data'!H74)),NA())</f>
        <v>#N/A</v>
      </c>
      <c r="AU80" s="99" t="e">
        <f ca="true">+IF(AND(ISNUMBER(OFFSET('Sanitation Data'!$I$4,0,10*ROW('Sanitation Data'!I74))),'Data Summary'!DJ80="Yes"),100-OFFSET('Sanitation Data'!$I$4,0,10*ROW('Sanitation Data'!I74)),NA())</f>
        <v>#N/A</v>
      </c>
      <c r="AV80" s="99" t="e">
        <f ca="true">+IF(AND(ISNUMBER(OFFSET('Sanitation Data'!$I$6,0,10*ROW('Sanitation Data'!I74))),'Data Summary'!DK80="Yes"),OFFSET('Sanitation Data'!$I$6,0,10*ROW('Sanitation Data'!I74)),NA())</f>
        <v>#N/A</v>
      </c>
      <c r="AW80" s="99" t="e">
        <f ca="true">+IF(AND(ISNUMBER(OFFSET('Sanitation Data'!$I$10,0,10*ROW('Sanitation Data'!I74))),'Data Summary'!DL80="Yes"),OFFSET('Sanitation Data'!$I$10,0,10*ROW('Sanitation Data'!I74)),NA())</f>
        <v>#N/A</v>
      </c>
      <c r="AX80" s="99" t="e">
        <f ca="true">+IF(AND(ISNUMBER(OFFSET('Sanitation Data'!$I$11,0,10*ROW('Sanitation Data'!I74))),'Data Summary'!DM80="Yes"),OFFSET('Sanitation Data'!$I$11,0,10*ROW('Sanitation Data'!I74)),NA())</f>
        <v>#N/A</v>
      </c>
      <c r="AY80" s="99" t="e">
        <f ca="true">+IF(AND(ISNUMBER(OFFSET('Sanitation Data'!$I$12,0,10*ROW('Sanitation Data'!I74))),'Data Summary'!DN80="Yes"),OFFSET('Sanitation Data'!$I$12,0,10*ROW('Sanitation Data'!I74)),NA())</f>
        <v>#N/A</v>
      </c>
      <c r="AZ80" s="100" t="e">
        <f ca="true">+IF(AND(ISNUMBER(OFFSET('Hygiene Data'!$D$5,0,10*ROW('Hygiene Data'!D74))),'Data Summary'!DO80="Yes"),OFFSET('Hygiene Data'!$D$5,0,10*ROW('Hygiene Data'!D74)),NA())</f>
        <v>#N/A</v>
      </c>
      <c r="BA80" s="100" t="e">
        <f ca="true">+IF(AND(ISNUMBER(OFFSET('Hygiene Data'!$D$7,0,10*ROW('Hygiene Data'!D74))),'Data Summary'!DP80="Yes"),OFFSET('Hygiene Data'!$D$7,0,10*ROW('Hygiene Data'!D74)),NA())</f>
        <v>#N/A</v>
      </c>
      <c r="BB80" s="100" t="e">
        <f ca="true">+IF(AND(ISNUMBER(OFFSET('Hygiene Data'!$D$9,0,10*ROW('Hygiene Data'!D74))),'Data Summary'!DQ80="Yes"),OFFSET('Hygiene Data'!$D$9,0,10*ROW('Hygiene Data'!D74)),NA())</f>
        <v>#N/A</v>
      </c>
      <c r="BC80" s="100" t="e">
        <f ca="true">+IF(AND(ISNUMBER(OFFSET('Hygiene Data'!$E$5,0,10*ROW('Hygiene Data'!E74))),'Data Summary'!DR80="Yes"),OFFSET('Hygiene Data'!$E$5,0,10*ROW('Hygiene Data'!E74)),NA())</f>
        <v>#N/A</v>
      </c>
      <c r="BD80" s="100" t="e">
        <f ca="true">+IF(AND(ISNUMBER(OFFSET('Hygiene Data'!$E$7,0,10*ROW('Hygiene Data'!E74))),'Data Summary'!DS80="Yes"),OFFSET('Hygiene Data'!$E$7,0,10*ROW('Hygiene Data'!E74)),NA())</f>
        <v>#N/A</v>
      </c>
      <c r="BE80" s="100" t="e">
        <f ca="true">+IF(AND(ISNUMBER(OFFSET('Hygiene Data'!$E$9,0,10*ROW('Hygiene Data'!E74))),'Data Summary'!DT80="Yes"),OFFSET('Hygiene Data'!$E$9,0,10*ROW('Hygiene Data'!E74)),NA())</f>
        <v>#N/A</v>
      </c>
      <c r="BF80" s="100" t="e">
        <f ca="true">+IF(AND(ISNUMBER(OFFSET('Hygiene Data'!$F$5,0,10*ROW('Hygiene Data'!F74))),'Data Summary'!DU80="Yes"),OFFSET('Hygiene Data'!$F$5,0,10*ROW('Hygiene Data'!F74)),NA())</f>
        <v>#N/A</v>
      </c>
      <c r="BG80" s="100" t="e">
        <f ca="true">+IF(AND(ISNUMBER(OFFSET('Hygiene Data'!$F$7,0,10*ROW('Hygiene Data'!F74))),'Data Summary'!DV80="Yes"),OFFSET('Hygiene Data'!$F$7,0,10*ROW('Hygiene Data'!F74)),NA())</f>
        <v>#N/A</v>
      </c>
      <c r="BH80" s="100" t="e">
        <f ca="true">+IF(AND(ISNUMBER(OFFSET('Hygiene Data'!$F$9,0,10*ROW('Hygiene Data'!F74))),'Data Summary'!DW80="Yes"),OFFSET('Hygiene Data'!$F$9,0,10*ROW('Hygiene Data'!F74)),NA())</f>
        <v>#N/A</v>
      </c>
      <c r="BI80" s="100" t="e">
        <f ca="true">+IF(AND(ISNUMBER(OFFSET('Hygiene Data'!$G$5,0,10*ROW('Hygiene Data'!G74))),'Data Summary'!DX80="Yes"),OFFSET('Hygiene Data'!$G$5,0,10*ROW('Hygiene Data'!G74)),NA())</f>
        <v>#N/A</v>
      </c>
      <c r="BJ80" s="100" t="e">
        <f ca="true">+IF(AND(ISNUMBER(OFFSET('Hygiene Data'!$G$7,0,10*ROW('Hygiene Data'!G74))),'Data Summary'!DY80="Yes"),OFFSET('Hygiene Data'!$G$7,0,10*ROW('Hygiene Data'!G74)),NA())</f>
        <v>#N/A</v>
      </c>
      <c r="BK80" s="100" t="e">
        <f ca="true">+IF(AND(ISNUMBER(OFFSET('Hygiene Data'!$G$9,0,10*ROW('Hygiene Data'!G74))),'Data Summary'!DZ80="Yes"),OFFSET('Hygiene Data'!$G$9,0,10*ROW('Hygiene Data'!G74)),NA())</f>
        <v>#N/A</v>
      </c>
      <c r="BL80" s="100" t="e">
        <f ca="true">+IF(AND(ISNUMBER(OFFSET('Hygiene Data'!$H$5,0,10*ROW('Hygiene Data'!H74))),'Data Summary'!EA80="Yes"),OFFSET('Hygiene Data'!$H$5,0,10*ROW('Hygiene Data'!H74)),NA())</f>
        <v>#N/A</v>
      </c>
      <c r="BM80" s="100" t="e">
        <f ca="true">+IF(AND(ISNUMBER(OFFSET('Hygiene Data'!$H$7,0,10*ROW('Hygiene Data'!H74))),'Data Summary'!EB80="Yes"),OFFSET('Hygiene Data'!$H$7,0,10*ROW('Hygiene Data'!H74)),NA())</f>
        <v>#N/A</v>
      </c>
      <c r="BN80" s="100" t="e">
        <f ca="true">+IF(AND(ISNUMBER(OFFSET('Hygiene Data'!$H$9,0,10*ROW('Hygiene Data'!H74))),'Data Summary'!EC80="Yes"),OFFSET('Hygiene Data'!$H$9,0,10*ROW('Hygiene Data'!H74)),NA())</f>
        <v>#N/A</v>
      </c>
      <c r="BO80" s="100" t="e">
        <f ca="true">+IF(AND(ISNUMBER(OFFSET('Hygiene Data'!$I$5,0,10*ROW('Hygiene Data'!I74))),'Data Summary'!ED80="Yes"),OFFSET('Hygiene Data'!$I$5,0,10*ROW('Hygiene Data'!I74)),NA())</f>
        <v>#N/A</v>
      </c>
      <c r="BP80" s="100" t="e">
        <f ca="true">+IF(AND(ISNUMBER(OFFSET('Hygiene Data'!$I$7,0,10*ROW('Hygiene Data'!I74))),'Data Summary'!EE80="Yes"),OFFSET('Hygiene Data'!$I$7,0,10*ROW('Hygiene Data'!I74)),NA())</f>
        <v>#N/A</v>
      </c>
      <c r="BQ80" s="100" t="e">
        <f ca="true">+IF(AND(ISNUMBER(OFFSET('Hygiene Data'!$I$9,0,10*ROW('Hygiene Data'!I74))),'Data Summary'!EF80="Yes"),OFFSET('Hygiene Data'!$I$9,0,10*ROW('Hygiene Data'!I74)),NA())</f>
        <v>#N/A</v>
      </c>
    </row>
    <row xmlns:x14ac="http://schemas.microsoft.com/office/spreadsheetml/2009/9/ac" r="81" x14ac:dyDescent="0.2">
      <c r="A81" s="332" t="e">
        <f ca="true">+RIGHT('Data Summary'!A81,LEN('Data Summary'!A81)-9)</f>
        <v>#VALUE!</v>
      </c>
      <c r="B81" s="38" t="str">
        <f ca="true">+IF(ISTEXT('Data Summary'!B81),'Data Summary'!B81,"")</f>
        <v/>
      </c>
      <c r="C81" s="331" t="e">
        <f ca="true">+VALUE('Data Summary'!C81)</f>
        <v>#VALUE!</v>
      </c>
      <c r="D81" s="98" t="e">
        <f ca="true">+IF(AND(ISNUMBER(OFFSET('Water Data'!$D$4,0,10*ROW('Water Data'!D75))),'Data Summary'!BS81="Yes"),100-OFFSET('Water Data'!$D$4,0,10*ROW('Water Data'!D75)),NA())</f>
        <v>#N/A</v>
      </c>
      <c r="E81" s="98" t="e">
        <f ca="true">+IF(AND(ISNUMBER(OFFSET('Water Data'!$D$6,0,10*ROW('Water Data'!D75))),'Data Summary'!BT81="Yes"),OFFSET('Water Data'!$D$6,0,10*ROW('Water Data'!D75)),NA())</f>
        <v>#N/A</v>
      </c>
      <c r="F81" s="98" t="e">
        <f ca="true">+IF(AND(ISNUMBER(OFFSET('Water Data'!$D$9,0,10*ROW('Water Data'!D75))),'Data Summary'!BU81="Yes"),OFFSET('Water Data'!$D$9,0,10*ROW('Water Data'!D75)),NA())</f>
        <v>#N/A</v>
      </c>
      <c r="G81" s="98" t="e">
        <f ca="true">+IF(AND(ISNUMBER(OFFSET('Water Data'!$E$4,0,10*ROW('Water Data'!E75))),'Data Summary'!BV81="Yes"),100-OFFSET('Water Data'!$E$4,0,10*ROW('Water Data'!E75)),NA())</f>
        <v>#N/A</v>
      </c>
      <c r="H81" s="98" t="e">
        <f ca="true">+IF(AND(ISNUMBER(OFFSET('Water Data'!$E$6,0,10*ROW('Water Data'!E75))),'Data Summary'!BW81="Yes"),OFFSET('Water Data'!$E$6,0,10*ROW('Water Data'!E75)),NA())</f>
        <v>#N/A</v>
      </c>
      <c r="I81" s="98" t="e">
        <f ca="true">+IF(AND(ISNUMBER(OFFSET('Water Data'!$E$9,0,10*ROW('Water Data'!E75))),'Data Summary'!BX81="Yes"),OFFSET('Water Data'!$E$9,0,10*ROW('Water Data'!E75)),NA())</f>
        <v>#N/A</v>
      </c>
      <c r="J81" s="98" t="e">
        <f ca="true">+IF(AND(ISNUMBER(OFFSET('Water Data'!$F$4,0,10*ROW('Water Data'!F75))),'Data Summary'!BY81="Yes"),100-OFFSET('Water Data'!$F$4,0,10*ROW('Water Data'!F75)),NA())</f>
        <v>#N/A</v>
      </c>
      <c r="K81" s="98" t="e">
        <f ca="true">+IF(AND(ISNUMBER(OFFSET('Water Data'!$F$6,0,10*ROW('Water Data'!F75))),'Data Summary'!BZ81="Yes"),OFFSET('Water Data'!$F$6,0,10*ROW('Water Data'!F75)),NA())</f>
        <v>#N/A</v>
      </c>
      <c r="L81" s="98" t="e">
        <f ca="true">+IF(AND(ISNUMBER(OFFSET('Water Data'!$F$9,0,10*ROW('Water Data'!F75))),'Data Summary'!CA81="Yes"),OFFSET('Water Data'!$F$9,0,10*ROW('Water Data'!F75)),NA())</f>
        <v>#N/A</v>
      </c>
      <c r="M81" s="98" t="e">
        <f ca="true">+IF(AND(ISNUMBER(OFFSET('Water Data'!$G$4,0,10*ROW('Water Data'!G75))),'Data Summary'!CB81="Yes"),100-OFFSET('Water Data'!$G$4,0,10*ROW('Water Data'!G75)),NA())</f>
        <v>#N/A</v>
      </c>
      <c r="N81" s="98" t="e">
        <f ca="true">+IF(AND(ISNUMBER(OFFSET('Water Data'!$G$6,0,10*ROW('Water Data'!G75))),'Data Summary'!CC81="Yes"),OFFSET('Water Data'!$G$6,0,10*ROW('Water Data'!G75)),NA())</f>
        <v>#N/A</v>
      </c>
      <c r="O81" s="98" t="e">
        <f ca="true">+IF(AND(ISNUMBER(OFFSET('Water Data'!$G$9,0,10*ROW('Water Data'!G75))),'Data Summary'!CD81="Yes"),OFFSET('Water Data'!$G$9,0,10*ROW('Water Data'!G75)),NA())</f>
        <v>#N/A</v>
      </c>
      <c r="P81" s="98" t="e">
        <f ca="true">+IF(AND(ISNUMBER(OFFSET('Water Data'!$H$4,0,10*ROW('Water Data'!H75))),'Data Summary'!CE81="Yes"),100-OFFSET('Water Data'!$H$4,0,10*ROW('Water Data'!H75)),NA())</f>
        <v>#N/A</v>
      </c>
      <c r="Q81" s="98" t="e">
        <f ca="true">+IF(AND(ISNUMBER(OFFSET('Water Data'!$H$6,0,10*ROW('Water Data'!H75))),'Data Summary'!CF81="Yes"),OFFSET('Water Data'!$H$6,0,10*ROW('Water Data'!H75)),NA())</f>
        <v>#N/A</v>
      </c>
      <c r="R81" s="98" t="e">
        <f ca="true">+IF(AND(ISNUMBER(OFFSET('Water Data'!$H$9,0,10*ROW('Water Data'!H75))),'Data Summary'!CG81="Yes"),OFFSET('Water Data'!$H$9,0,10*ROW('Water Data'!H75)),NA())</f>
        <v>#N/A</v>
      </c>
      <c r="S81" s="98" t="e">
        <f ca="true">+IF(AND(ISNUMBER(OFFSET('Water Data'!$I$4,0,10*ROW('Water Data'!I75))),'Data Summary'!CH81="Yes"),100-OFFSET('Water Data'!$I$4,0,10*ROW('Water Data'!I75)),NA())</f>
        <v>#N/A</v>
      </c>
      <c r="T81" s="98" t="e">
        <f ca="true">+IF(AND(ISNUMBER(OFFSET('Water Data'!$I$6,0,10*ROW('Water Data'!I75))),'Data Summary'!CI81="Yes"),OFFSET('Water Data'!$I$6,0,10*ROW('Water Data'!I75)),NA())</f>
        <v>#N/A</v>
      </c>
      <c r="U81" s="98" t="e">
        <f ca="true">+IF(AND(ISNUMBER(OFFSET('Water Data'!$I$9,0,10*ROW('Water Data'!I75))),'Data Summary'!CJ81="Yes"),OFFSET('Water Data'!$I$9,0,10*ROW('Water Data'!I75)),NA())</f>
        <v>#N/A</v>
      </c>
      <c r="V81" s="99" t="e">
        <f ca="true">+IF(AND(ISNUMBER(OFFSET('Sanitation Data'!$D$4,0,10*ROW('Sanitation Data'!D75))),'Data Summary'!CK81="Yes"),100-OFFSET('Sanitation Data'!$D$4,0,10*ROW('Sanitation Data'!D75)),NA())</f>
        <v>#N/A</v>
      </c>
      <c r="W81" s="99" t="e">
        <f ca="true">+IF(AND(ISNUMBER(OFFSET('Sanitation Data'!$D$6,0,10*ROW('Sanitation Data'!D75))),'Data Summary'!CL81="Yes"),OFFSET('Sanitation Data'!$D$6,0,10*ROW('Sanitation Data'!D75)),NA())</f>
        <v>#N/A</v>
      </c>
      <c r="X81" s="99" t="e">
        <f ca="true">+IF(AND(ISNUMBER(OFFSET('Sanitation Data'!$D$10,0,10*ROW('Sanitation Data'!D75))),'Data Summary'!CM81="Yes"),OFFSET('Sanitation Data'!$D$10,0,10*ROW('Sanitation Data'!D75)),NA())</f>
        <v>#N/A</v>
      </c>
      <c r="Y81" s="99" t="e">
        <f ca="true">+IF(AND(ISNUMBER(OFFSET('Sanitation Data'!$D$11,0,10*ROW('Sanitation Data'!D75))),'Data Summary'!CN81="Yes"),OFFSET('Sanitation Data'!$D$11,0,10*ROW('Sanitation Data'!D75)),NA())</f>
        <v>#N/A</v>
      </c>
      <c r="Z81" s="99" t="e">
        <f ca="true">+IF(AND(ISNUMBER(OFFSET('Sanitation Data'!$D$12,0,10*ROW('Sanitation Data'!D75))),'Data Summary'!CO81="Yes"),OFFSET('Sanitation Data'!$D$12,0,10*ROW('Sanitation Data'!D75)),NA())</f>
        <v>#N/A</v>
      </c>
      <c r="AA81" s="99" t="e">
        <f ca="true">+IF(AND(ISNUMBER(OFFSET('Sanitation Data'!$E$4,0,10*ROW('Sanitation Data'!E75))),'Data Summary'!CP81="Yes"),100-OFFSET('Sanitation Data'!$E$4,0,10*ROW('Sanitation Data'!E75)),NA())</f>
        <v>#N/A</v>
      </c>
      <c r="AB81" s="99" t="e">
        <f ca="true">+IF(AND(ISNUMBER(OFFSET('Sanitation Data'!$E$6,0,10*ROW('Sanitation Data'!E75))),'Data Summary'!CQ81="Yes"),OFFSET('Sanitation Data'!$E$6,0,10*ROW('Sanitation Data'!E75)),NA())</f>
        <v>#N/A</v>
      </c>
      <c r="AC81" s="99" t="e">
        <f ca="true">+IF(AND(ISNUMBER(OFFSET('Sanitation Data'!$E$10,0,10*ROW('Sanitation Data'!E75))),'Data Summary'!CR81="Yes"),OFFSET('Sanitation Data'!$E$10,0,10*ROW('Sanitation Data'!E75)),NA())</f>
        <v>#N/A</v>
      </c>
      <c r="AD81" s="99" t="e">
        <f ca="true">+IF(AND(ISNUMBER(OFFSET('Sanitation Data'!$E$11,0,10*ROW('Sanitation Data'!E75))),'Data Summary'!CS81="Yes"),OFFSET('Sanitation Data'!$E$11,0,10*ROW('Sanitation Data'!E75)),NA())</f>
        <v>#N/A</v>
      </c>
      <c r="AE81" s="99" t="e">
        <f ca="true">+IF(AND(ISNUMBER(OFFSET('Sanitation Data'!$E$12,0,10*ROW('Sanitation Data'!E75))),'Data Summary'!CT81="Yes"),OFFSET('Sanitation Data'!$E$12,0,10*ROW('Sanitation Data'!E75)),NA())</f>
        <v>#N/A</v>
      </c>
      <c r="AF81" s="99" t="e">
        <f ca="true">+IF(AND(ISNUMBER(OFFSET('Sanitation Data'!$F$4,0,10*ROW('Sanitation Data'!F75))),'Data Summary'!CU81="Yes"),100-OFFSET('Sanitation Data'!$F$4,0,10*ROW('Sanitation Data'!F75)),NA())</f>
        <v>#N/A</v>
      </c>
      <c r="AG81" s="99" t="e">
        <f ca="true">+IF(AND(ISNUMBER(OFFSET('Sanitation Data'!$F$6,0,10*ROW('Sanitation Data'!F75))),'Data Summary'!CV81="Yes"),OFFSET('Sanitation Data'!$F$6,0,10*ROW('Sanitation Data'!F75)),NA())</f>
        <v>#N/A</v>
      </c>
      <c r="AH81" s="99" t="e">
        <f ca="true">+IF(AND(ISNUMBER(OFFSET('Sanitation Data'!$F$10,0,10*ROW('Sanitation Data'!F75))),'Data Summary'!CW81="Yes"),OFFSET('Sanitation Data'!$F$10,0,10*ROW('Sanitation Data'!F75)),NA())</f>
        <v>#N/A</v>
      </c>
      <c r="AI81" s="99" t="e">
        <f ca="true">+IF(AND(ISNUMBER(OFFSET('Sanitation Data'!$F$11,0,10*ROW('Sanitation Data'!F75))),'Data Summary'!CX81="Yes"),OFFSET('Sanitation Data'!$F$11,0,10*ROW('Sanitation Data'!F75)),NA())</f>
        <v>#N/A</v>
      </c>
      <c r="AJ81" s="99" t="e">
        <f ca="true">+IF(AND(ISNUMBER(OFFSET('Sanitation Data'!$F$12,0,10*ROW('Sanitation Data'!F75))),'Data Summary'!CY81="Yes"),OFFSET('Sanitation Data'!$F$12,0,10*ROW('Sanitation Data'!F75)),NA())</f>
        <v>#N/A</v>
      </c>
      <c r="AK81" s="99" t="e">
        <f ca="true">+IF(AND(ISNUMBER(OFFSET('Sanitation Data'!$G$4,0,10*ROW('Sanitation Data'!G75))),'Data Summary'!CZ81="Yes"),100-OFFSET('Sanitation Data'!$G$4,0,10*ROW('Sanitation Data'!G75)),NA())</f>
        <v>#N/A</v>
      </c>
      <c r="AL81" s="99" t="e">
        <f ca="true">+IF(AND(ISNUMBER(OFFSET('Sanitation Data'!$G$6,0,10*ROW('Sanitation Data'!G75))),'Data Summary'!DA81="Yes"),OFFSET('Sanitation Data'!$G$6,0,10*ROW('Sanitation Data'!G75)),NA())</f>
        <v>#N/A</v>
      </c>
      <c r="AM81" s="99" t="e">
        <f ca="true">+IF(AND(ISNUMBER(OFFSET('Sanitation Data'!$G$10,0,10*ROW('Sanitation Data'!G75))),'Data Summary'!DB81="Yes"),OFFSET('Sanitation Data'!$G$10,0,10*ROW('Sanitation Data'!G75)),NA())</f>
        <v>#N/A</v>
      </c>
      <c r="AN81" s="99" t="e">
        <f ca="true">+IF(AND(ISNUMBER(OFFSET('Sanitation Data'!$G$11,0,10*ROW('Sanitation Data'!G75))),'Data Summary'!DC81="Yes"),OFFSET('Sanitation Data'!$G$11,0,10*ROW('Sanitation Data'!G75)),NA())</f>
        <v>#N/A</v>
      </c>
      <c r="AO81" s="99" t="e">
        <f ca="true">+IF(AND(ISNUMBER(OFFSET('Sanitation Data'!$G$12,0,10*ROW('Sanitation Data'!G75))),'Data Summary'!DD81="Yes"),OFFSET('Sanitation Data'!$G$12,0,10*ROW('Sanitation Data'!G75)),NA())</f>
        <v>#N/A</v>
      </c>
      <c r="AP81" s="99" t="e">
        <f ca="true">+IF(AND(ISNUMBER(OFFSET('Sanitation Data'!$H$4,0,10*ROW('Sanitation Data'!H75))),'Data Summary'!DE81="Yes"),100-OFFSET('Sanitation Data'!$H$4,0,10*ROW('Sanitation Data'!H75)),NA())</f>
        <v>#N/A</v>
      </c>
      <c r="AQ81" s="99" t="e">
        <f ca="true">+IF(AND(ISNUMBER(OFFSET('Sanitation Data'!$H$6,0,10*ROW('Sanitation Data'!H75))),'Data Summary'!DF81="Yes"),OFFSET('Sanitation Data'!$H$6,0,10*ROW('Sanitation Data'!H75)),NA())</f>
        <v>#N/A</v>
      </c>
      <c r="AR81" s="99" t="e">
        <f ca="true">+IF(AND(ISNUMBER(OFFSET('Sanitation Data'!$H$10,0,10*ROW('Sanitation Data'!H75))),'Data Summary'!DG81="Yes"),OFFSET('Sanitation Data'!$H$10,0,10*ROW('Sanitation Data'!H75)),NA())</f>
        <v>#N/A</v>
      </c>
      <c r="AS81" s="99" t="e">
        <f ca="true">+IF(AND(ISNUMBER(OFFSET('Sanitation Data'!$H$11,0,10*ROW('Sanitation Data'!H75))),'Data Summary'!DH81="Yes"),OFFSET('Sanitation Data'!$H$11,0,10*ROW('Sanitation Data'!H75)),NA())</f>
        <v>#N/A</v>
      </c>
      <c r="AT81" s="99" t="e">
        <f ca="true">+IF(AND(ISNUMBER(OFFSET('Sanitation Data'!$H$12,0,10*ROW('Sanitation Data'!H75))),'Data Summary'!DI81="Yes"),OFFSET('Sanitation Data'!$H$12,0,10*ROW('Sanitation Data'!H75)),NA())</f>
        <v>#N/A</v>
      </c>
      <c r="AU81" s="99" t="e">
        <f ca="true">+IF(AND(ISNUMBER(OFFSET('Sanitation Data'!$I$4,0,10*ROW('Sanitation Data'!I75))),'Data Summary'!DJ81="Yes"),100-OFFSET('Sanitation Data'!$I$4,0,10*ROW('Sanitation Data'!I75)),NA())</f>
        <v>#N/A</v>
      </c>
      <c r="AV81" s="99" t="e">
        <f ca="true">+IF(AND(ISNUMBER(OFFSET('Sanitation Data'!$I$6,0,10*ROW('Sanitation Data'!I75))),'Data Summary'!DK81="Yes"),OFFSET('Sanitation Data'!$I$6,0,10*ROW('Sanitation Data'!I75)),NA())</f>
        <v>#N/A</v>
      </c>
      <c r="AW81" s="99" t="e">
        <f ca="true">+IF(AND(ISNUMBER(OFFSET('Sanitation Data'!$I$10,0,10*ROW('Sanitation Data'!I75))),'Data Summary'!DL81="Yes"),OFFSET('Sanitation Data'!$I$10,0,10*ROW('Sanitation Data'!I75)),NA())</f>
        <v>#N/A</v>
      </c>
      <c r="AX81" s="99" t="e">
        <f ca="true">+IF(AND(ISNUMBER(OFFSET('Sanitation Data'!$I$11,0,10*ROW('Sanitation Data'!I75))),'Data Summary'!DM81="Yes"),OFFSET('Sanitation Data'!$I$11,0,10*ROW('Sanitation Data'!I75)),NA())</f>
        <v>#N/A</v>
      </c>
      <c r="AY81" s="99" t="e">
        <f ca="true">+IF(AND(ISNUMBER(OFFSET('Sanitation Data'!$I$12,0,10*ROW('Sanitation Data'!I75))),'Data Summary'!DN81="Yes"),OFFSET('Sanitation Data'!$I$12,0,10*ROW('Sanitation Data'!I75)),NA())</f>
        <v>#N/A</v>
      </c>
      <c r="AZ81" s="100" t="e">
        <f ca="true">+IF(AND(ISNUMBER(OFFSET('Hygiene Data'!$D$5,0,10*ROW('Hygiene Data'!D75))),'Data Summary'!DO81="Yes"),OFFSET('Hygiene Data'!$D$5,0,10*ROW('Hygiene Data'!D75)),NA())</f>
        <v>#N/A</v>
      </c>
      <c r="BA81" s="100" t="e">
        <f ca="true">+IF(AND(ISNUMBER(OFFSET('Hygiene Data'!$D$7,0,10*ROW('Hygiene Data'!D75))),'Data Summary'!DP81="Yes"),OFFSET('Hygiene Data'!$D$7,0,10*ROW('Hygiene Data'!D75)),NA())</f>
        <v>#N/A</v>
      </c>
      <c r="BB81" s="100" t="e">
        <f ca="true">+IF(AND(ISNUMBER(OFFSET('Hygiene Data'!$D$9,0,10*ROW('Hygiene Data'!D75))),'Data Summary'!DQ81="Yes"),OFFSET('Hygiene Data'!$D$9,0,10*ROW('Hygiene Data'!D75)),NA())</f>
        <v>#N/A</v>
      </c>
      <c r="BC81" s="100" t="e">
        <f ca="true">+IF(AND(ISNUMBER(OFFSET('Hygiene Data'!$E$5,0,10*ROW('Hygiene Data'!E75))),'Data Summary'!DR81="Yes"),OFFSET('Hygiene Data'!$E$5,0,10*ROW('Hygiene Data'!E75)),NA())</f>
        <v>#N/A</v>
      </c>
      <c r="BD81" s="100" t="e">
        <f ca="true">+IF(AND(ISNUMBER(OFFSET('Hygiene Data'!$E$7,0,10*ROW('Hygiene Data'!E75))),'Data Summary'!DS81="Yes"),OFFSET('Hygiene Data'!$E$7,0,10*ROW('Hygiene Data'!E75)),NA())</f>
        <v>#N/A</v>
      </c>
      <c r="BE81" s="100" t="e">
        <f ca="true">+IF(AND(ISNUMBER(OFFSET('Hygiene Data'!$E$9,0,10*ROW('Hygiene Data'!E75))),'Data Summary'!DT81="Yes"),OFFSET('Hygiene Data'!$E$9,0,10*ROW('Hygiene Data'!E75)),NA())</f>
        <v>#N/A</v>
      </c>
      <c r="BF81" s="100" t="e">
        <f ca="true">+IF(AND(ISNUMBER(OFFSET('Hygiene Data'!$F$5,0,10*ROW('Hygiene Data'!F75))),'Data Summary'!DU81="Yes"),OFFSET('Hygiene Data'!$F$5,0,10*ROW('Hygiene Data'!F75)),NA())</f>
        <v>#N/A</v>
      </c>
      <c r="BG81" s="100" t="e">
        <f ca="true">+IF(AND(ISNUMBER(OFFSET('Hygiene Data'!$F$7,0,10*ROW('Hygiene Data'!F75))),'Data Summary'!DV81="Yes"),OFFSET('Hygiene Data'!$F$7,0,10*ROW('Hygiene Data'!F75)),NA())</f>
        <v>#N/A</v>
      </c>
      <c r="BH81" s="100" t="e">
        <f ca="true">+IF(AND(ISNUMBER(OFFSET('Hygiene Data'!$F$9,0,10*ROW('Hygiene Data'!F75))),'Data Summary'!DW81="Yes"),OFFSET('Hygiene Data'!$F$9,0,10*ROW('Hygiene Data'!F75)),NA())</f>
        <v>#N/A</v>
      </c>
      <c r="BI81" s="100" t="e">
        <f ca="true">+IF(AND(ISNUMBER(OFFSET('Hygiene Data'!$G$5,0,10*ROW('Hygiene Data'!G75))),'Data Summary'!DX81="Yes"),OFFSET('Hygiene Data'!$G$5,0,10*ROW('Hygiene Data'!G75)),NA())</f>
        <v>#N/A</v>
      </c>
      <c r="BJ81" s="100" t="e">
        <f ca="true">+IF(AND(ISNUMBER(OFFSET('Hygiene Data'!$G$7,0,10*ROW('Hygiene Data'!G75))),'Data Summary'!DY81="Yes"),OFFSET('Hygiene Data'!$G$7,0,10*ROW('Hygiene Data'!G75)),NA())</f>
        <v>#N/A</v>
      </c>
      <c r="BK81" s="100" t="e">
        <f ca="true">+IF(AND(ISNUMBER(OFFSET('Hygiene Data'!$G$9,0,10*ROW('Hygiene Data'!G75))),'Data Summary'!DZ81="Yes"),OFFSET('Hygiene Data'!$G$9,0,10*ROW('Hygiene Data'!G75)),NA())</f>
        <v>#N/A</v>
      </c>
      <c r="BL81" s="100" t="e">
        <f ca="true">+IF(AND(ISNUMBER(OFFSET('Hygiene Data'!$H$5,0,10*ROW('Hygiene Data'!H75))),'Data Summary'!EA81="Yes"),OFFSET('Hygiene Data'!$H$5,0,10*ROW('Hygiene Data'!H75)),NA())</f>
        <v>#N/A</v>
      </c>
      <c r="BM81" s="100" t="e">
        <f ca="true">+IF(AND(ISNUMBER(OFFSET('Hygiene Data'!$H$7,0,10*ROW('Hygiene Data'!H75))),'Data Summary'!EB81="Yes"),OFFSET('Hygiene Data'!$H$7,0,10*ROW('Hygiene Data'!H75)),NA())</f>
        <v>#N/A</v>
      </c>
      <c r="BN81" s="100" t="e">
        <f ca="true">+IF(AND(ISNUMBER(OFFSET('Hygiene Data'!$H$9,0,10*ROW('Hygiene Data'!H75))),'Data Summary'!EC81="Yes"),OFFSET('Hygiene Data'!$H$9,0,10*ROW('Hygiene Data'!H75)),NA())</f>
        <v>#N/A</v>
      </c>
      <c r="BO81" s="100" t="e">
        <f ca="true">+IF(AND(ISNUMBER(OFFSET('Hygiene Data'!$I$5,0,10*ROW('Hygiene Data'!I75))),'Data Summary'!ED81="Yes"),OFFSET('Hygiene Data'!$I$5,0,10*ROW('Hygiene Data'!I75)),NA())</f>
        <v>#N/A</v>
      </c>
      <c r="BP81" s="100" t="e">
        <f ca="true">+IF(AND(ISNUMBER(OFFSET('Hygiene Data'!$I$7,0,10*ROW('Hygiene Data'!I75))),'Data Summary'!EE81="Yes"),OFFSET('Hygiene Data'!$I$7,0,10*ROW('Hygiene Data'!I75)),NA())</f>
        <v>#N/A</v>
      </c>
      <c r="BQ81" s="100" t="e">
        <f ca="true">+IF(AND(ISNUMBER(OFFSET('Hygiene Data'!$I$9,0,10*ROW('Hygiene Data'!I75))),'Data Summary'!EF81="Yes"),OFFSET('Hygiene Data'!$I$9,0,10*ROW('Hygiene Data'!I75)),NA())</f>
        <v>#N/A</v>
      </c>
    </row>
    <row xmlns:x14ac="http://schemas.microsoft.com/office/spreadsheetml/2009/9/ac" r="82" x14ac:dyDescent="0.2">
      <c r="A82" s="332" t="e">
        <f ca="true">+RIGHT('Data Summary'!A82,LEN('Data Summary'!A82)-9)</f>
        <v>#VALUE!</v>
      </c>
      <c r="B82" s="38" t="str">
        <f ca="true">+IF(ISTEXT('Data Summary'!B82),'Data Summary'!B82,"")</f>
        <v/>
      </c>
      <c r="C82" s="331" t="e">
        <f ca="true">+VALUE('Data Summary'!C82)</f>
        <v>#VALUE!</v>
      </c>
      <c r="D82" s="98" t="e">
        <f ca="true">+IF(AND(ISNUMBER(OFFSET('Water Data'!$D$4,0,10*ROW('Water Data'!D76))),'Data Summary'!BS82="Yes"),100-OFFSET('Water Data'!$D$4,0,10*ROW('Water Data'!D76)),NA())</f>
        <v>#N/A</v>
      </c>
      <c r="E82" s="98" t="e">
        <f ca="true">+IF(AND(ISNUMBER(OFFSET('Water Data'!$D$6,0,10*ROW('Water Data'!D76))),'Data Summary'!BT82="Yes"),OFFSET('Water Data'!$D$6,0,10*ROW('Water Data'!D76)),NA())</f>
        <v>#N/A</v>
      </c>
      <c r="F82" s="98" t="e">
        <f ca="true">+IF(AND(ISNUMBER(OFFSET('Water Data'!$D$9,0,10*ROW('Water Data'!D76))),'Data Summary'!BU82="Yes"),OFFSET('Water Data'!$D$9,0,10*ROW('Water Data'!D76)),NA())</f>
        <v>#N/A</v>
      </c>
      <c r="G82" s="98" t="e">
        <f ca="true">+IF(AND(ISNUMBER(OFFSET('Water Data'!$E$4,0,10*ROW('Water Data'!E76))),'Data Summary'!BV82="Yes"),100-OFFSET('Water Data'!$E$4,0,10*ROW('Water Data'!E76)),NA())</f>
        <v>#N/A</v>
      </c>
      <c r="H82" s="98" t="e">
        <f ca="true">+IF(AND(ISNUMBER(OFFSET('Water Data'!$E$6,0,10*ROW('Water Data'!E76))),'Data Summary'!BW82="Yes"),OFFSET('Water Data'!$E$6,0,10*ROW('Water Data'!E76)),NA())</f>
        <v>#N/A</v>
      </c>
      <c r="I82" s="98" t="e">
        <f ca="true">+IF(AND(ISNUMBER(OFFSET('Water Data'!$E$9,0,10*ROW('Water Data'!E76))),'Data Summary'!BX82="Yes"),OFFSET('Water Data'!$E$9,0,10*ROW('Water Data'!E76)),NA())</f>
        <v>#N/A</v>
      </c>
      <c r="J82" s="98" t="e">
        <f ca="true">+IF(AND(ISNUMBER(OFFSET('Water Data'!$F$4,0,10*ROW('Water Data'!F76))),'Data Summary'!BY82="Yes"),100-OFFSET('Water Data'!$F$4,0,10*ROW('Water Data'!F76)),NA())</f>
        <v>#N/A</v>
      </c>
      <c r="K82" s="98" t="e">
        <f ca="true">+IF(AND(ISNUMBER(OFFSET('Water Data'!$F$6,0,10*ROW('Water Data'!F76))),'Data Summary'!BZ82="Yes"),OFFSET('Water Data'!$F$6,0,10*ROW('Water Data'!F76)),NA())</f>
        <v>#N/A</v>
      </c>
      <c r="L82" s="98" t="e">
        <f ca="true">+IF(AND(ISNUMBER(OFFSET('Water Data'!$F$9,0,10*ROW('Water Data'!F76))),'Data Summary'!CA82="Yes"),OFFSET('Water Data'!$F$9,0,10*ROW('Water Data'!F76)),NA())</f>
        <v>#N/A</v>
      </c>
      <c r="M82" s="98" t="e">
        <f ca="true">+IF(AND(ISNUMBER(OFFSET('Water Data'!$G$4,0,10*ROW('Water Data'!G76))),'Data Summary'!CB82="Yes"),100-OFFSET('Water Data'!$G$4,0,10*ROW('Water Data'!G76)),NA())</f>
        <v>#N/A</v>
      </c>
      <c r="N82" s="98" t="e">
        <f ca="true">+IF(AND(ISNUMBER(OFFSET('Water Data'!$G$6,0,10*ROW('Water Data'!G76))),'Data Summary'!CC82="Yes"),OFFSET('Water Data'!$G$6,0,10*ROW('Water Data'!G76)),NA())</f>
        <v>#N/A</v>
      </c>
      <c r="O82" s="98" t="e">
        <f ca="true">+IF(AND(ISNUMBER(OFFSET('Water Data'!$G$9,0,10*ROW('Water Data'!G76))),'Data Summary'!CD82="Yes"),OFFSET('Water Data'!$G$9,0,10*ROW('Water Data'!G76)),NA())</f>
        <v>#N/A</v>
      </c>
      <c r="P82" s="98" t="e">
        <f ca="true">+IF(AND(ISNUMBER(OFFSET('Water Data'!$H$4,0,10*ROW('Water Data'!H76))),'Data Summary'!CE82="Yes"),100-OFFSET('Water Data'!$H$4,0,10*ROW('Water Data'!H76)),NA())</f>
        <v>#N/A</v>
      </c>
      <c r="Q82" s="98" t="e">
        <f ca="true">+IF(AND(ISNUMBER(OFFSET('Water Data'!$H$6,0,10*ROW('Water Data'!H76))),'Data Summary'!CF82="Yes"),OFFSET('Water Data'!$H$6,0,10*ROW('Water Data'!H76)),NA())</f>
        <v>#N/A</v>
      </c>
      <c r="R82" s="98" t="e">
        <f ca="true">+IF(AND(ISNUMBER(OFFSET('Water Data'!$H$9,0,10*ROW('Water Data'!H76))),'Data Summary'!CG82="Yes"),OFFSET('Water Data'!$H$9,0,10*ROW('Water Data'!H76)),NA())</f>
        <v>#N/A</v>
      </c>
      <c r="S82" s="98" t="e">
        <f ca="true">+IF(AND(ISNUMBER(OFFSET('Water Data'!$I$4,0,10*ROW('Water Data'!I76))),'Data Summary'!CH82="Yes"),100-OFFSET('Water Data'!$I$4,0,10*ROW('Water Data'!I76)),NA())</f>
        <v>#N/A</v>
      </c>
      <c r="T82" s="98" t="e">
        <f ca="true">+IF(AND(ISNUMBER(OFFSET('Water Data'!$I$6,0,10*ROW('Water Data'!I76))),'Data Summary'!CI82="Yes"),OFFSET('Water Data'!$I$6,0,10*ROW('Water Data'!I76)),NA())</f>
        <v>#N/A</v>
      </c>
      <c r="U82" s="98" t="e">
        <f ca="true">+IF(AND(ISNUMBER(OFFSET('Water Data'!$I$9,0,10*ROW('Water Data'!I76))),'Data Summary'!CJ82="Yes"),OFFSET('Water Data'!$I$9,0,10*ROW('Water Data'!I76)),NA())</f>
        <v>#N/A</v>
      </c>
      <c r="V82" s="99" t="e">
        <f ca="true">+IF(AND(ISNUMBER(OFFSET('Sanitation Data'!$D$4,0,10*ROW('Sanitation Data'!D76))),'Data Summary'!CK82="Yes"),100-OFFSET('Sanitation Data'!$D$4,0,10*ROW('Sanitation Data'!D76)),NA())</f>
        <v>#N/A</v>
      </c>
      <c r="W82" s="99" t="e">
        <f ca="true">+IF(AND(ISNUMBER(OFFSET('Sanitation Data'!$D$6,0,10*ROW('Sanitation Data'!D76))),'Data Summary'!CL82="Yes"),OFFSET('Sanitation Data'!$D$6,0,10*ROW('Sanitation Data'!D76)),NA())</f>
        <v>#N/A</v>
      </c>
      <c r="X82" s="99" t="e">
        <f ca="true">+IF(AND(ISNUMBER(OFFSET('Sanitation Data'!$D$10,0,10*ROW('Sanitation Data'!D76))),'Data Summary'!CM82="Yes"),OFFSET('Sanitation Data'!$D$10,0,10*ROW('Sanitation Data'!D76)),NA())</f>
        <v>#N/A</v>
      </c>
      <c r="Y82" s="99" t="e">
        <f ca="true">+IF(AND(ISNUMBER(OFFSET('Sanitation Data'!$D$11,0,10*ROW('Sanitation Data'!D76))),'Data Summary'!CN82="Yes"),OFFSET('Sanitation Data'!$D$11,0,10*ROW('Sanitation Data'!D76)),NA())</f>
        <v>#N/A</v>
      </c>
      <c r="Z82" s="99" t="e">
        <f ca="true">+IF(AND(ISNUMBER(OFFSET('Sanitation Data'!$D$12,0,10*ROW('Sanitation Data'!D76))),'Data Summary'!CO82="Yes"),OFFSET('Sanitation Data'!$D$12,0,10*ROW('Sanitation Data'!D76)),NA())</f>
        <v>#N/A</v>
      </c>
      <c r="AA82" s="99" t="e">
        <f ca="true">+IF(AND(ISNUMBER(OFFSET('Sanitation Data'!$E$4,0,10*ROW('Sanitation Data'!E76))),'Data Summary'!CP82="Yes"),100-OFFSET('Sanitation Data'!$E$4,0,10*ROW('Sanitation Data'!E76)),NA())</f>
        <v>#N/A</v>
      </c>
      <c r="AB82" s="99" t="e">
        <f ca="true">+IF(AND(ISNUMBER(OFFSET('Sanitation Data'!$E$6,0,10*ROW('Sanitation Data'!E76))),'Data Summary'!CQ82="Yes"),OFFSET('Sanitation Data'!$E$6,0,10*ROW('Sanitation Data'!E76)),NA())</f>
        <v>#N/A</v>
      </c>
      <c r="AC82" s="99" t="e">
        <f ca="true">+IF(AND(ISNUMBER(OFFSET('Sanitation Data'!$E$10,0,10*ROW('Sanitation Data'!E76))),'Data Summary'!CR82="Yes"),OFFSET('Sanitation Data'!$E$10,0,10*ROW('Sanitation Data'!E76)),NA())</f>
        <v>#N/A</v>
      </c>
      <c r="AD82" s="99" t="e">
        <f ca="true">+IF(AND(ISNUMBER(OFFSET('Sanitation Data'!$E$11,0,10*ROW('Sanitation Data'!E76))),'Data Summary'!CS82="Yes"),OFFSET('Sanitation Data'!$E$11,0,10*ROW('Sanitation Data'!E76)),NA())</f>
        <v>#N/A</v>
      </c>
      <c r="AE82" s="99" t="e">
        <f ca="true">+IF(AND(ISNUMBER(OFFSET('Sanitation Data'!$E$12,0,10*ROW('Sanitation Data'!E76))),'Data Summary'!CT82="Yes"),OFFSET('Sanitation Data'!$E$12,0,10*ROW('Sanitation Data'!E76)),NA())</f>
        <v>#N/A</v>
      </c>
      <c r="AF82" s="99" t="e">
        <f ca="true">+IF(AND(ISNUMBER(OFFSET('Sanitation Data'!$F$4,0,10*ROW('Sanitation Data'!F76))),'Data Summary'!CU82="Yes"),100-OFFSET('Sanitation Data'!$F$4,0,10*ROW('Sanitation Data'!F76)),NA())</f>
        <v>#N/A</v>
      </c>
      <c r="AG82" s="99" t="e">
        <f ca="true">+IF(AND(ISNUMBER(OFFSET('Sanitation Data'!$F$6,0,10*ROW('Sanitation Data'!F76))),'Data Summary'!CV82="Yes"),OFFSET('Sanitation Data'!$F$6,0,10*ROW('Sanitation Data'!F76)),NA())</f>
        <v>#N/A</v>
      </c>
      <c r="AH82" s="99" t="e">
        <f ca="true">+IF(AND(ISNUMBER(OFFSET('Sanitation Data'!$F$10,0,10*ROW('Sanitation Data'!F76))),'Data Summary'!CW82="Yes"),OFFSET('Sanitation Data'!$F$10,0,10*ROW('Sanitation Data'!F76)),NA())</f>
        <v>#N/A</v>
      </c>
      <c r="AI82" s="99" t="e">
        <f ca="true">+IF(AND(ISNUMBER(OFFSET('Sanitation Data'!$F$11,0,10*ROW('Sanitation Data'!F76))),'Data Summary'!CX82="Yes"),OFFSET('Sanitation Data'!$F$11,0,10*ROW('Sanitation Data'!F76)),NA())</f>
        <v>#N/A</v>
      </c>
      <c r="AJ82" s="99" t="e">
        <f ca="true">+IF(AND(ISNUMBER(OFFSET('Sanitation Data'!$F$12,0,10*ROW('Sanitation Data'!F76))),'Data Summary'!CY82="Yes"),OFFSET('Sanitation Data'!$F$12,0,10*ROW('Sanitation Data'!F76)),NA())</f>
        <v>#N/A</v>
      </c>
      <c r="AK82" s="99" t="e">
        <f ca="true">+IF(AND(ISNUMBER(OFFSET('Sanitation Data'!$G$4,0,10*ROW('Sanitation Data'!G76))),'Data Summary'!CZ82="Yes"),100-OFFSET('Sanitation Data'!$G$4,0,10*ROW('Sanitation Data'!G76)),NA())</f>
        <v>#N/A</v>
      </c>
      <c r="AL82" s="99" t="e">
        <f ca="true">+IF(AND(ISNUMBER(OFFSET('Sanitation Data'!$G$6,0,10*ROW('Sanitation Data'!G76))),'Data Summary'!DA82="Yes"),OFFSET('Sanitation Data'!$G$6,0,10*ROW('Sanitation Data'!G76)),NA())</f>
        <v>#N/A</v>
      </c>
      <c r="AM82" s="99" t="e">
        <f ca="true">+IF(AND(ISNUMBER(OFFSET('Sanitation Data'!$G$10,0,10*ROW('Sanitation Data'!G76))),'Data Summary'!DB82="Yes"),OFFSET('Sanitation Data'!$G$10,0,10*ROW('Sanitation Data'!G76)),NA())</f>
        <v>#N/A</v>
      </c>
      <c r="AN82" s="99" t="e">
        <f ca="true">+IF(AND(ISNUMBER(OFFSET('Sanitation Data'!$G$11,0,10*ROW('Sanitation Data'!G76))),'Data Summary'!DC82="Yes"),OFFSET('Sanitation Data'!$G$11,0,10*ROW('Sanitation Data'!G76)),NA())</f>
        <v>#N/A</v>
      </c>
      <c r="AO82" s="99" t="e">
        <f ca="true">+IF(AND(ISNUMBER(OFFSET('Sanitation Data'!$G$12,0,10*ROW('Sanitation Data'!G76))),'Data Summary'!DD82="Yes"),OFFSET('Sanitation Data'!$G$12,0,10*ROW('Sanitation Data'!G76)),NA())</f>
        <v>#N/A</v>
      </c>
      <c r="AP82" s="99" t="e">
        <f ca="true">+IF(AND(ISNUMBER(OFFSET('Sanitation Data'!$H$4,0,10*ROW('Sanitation Data'!H76))),'Data Summary'!DE82="Yes"),100-OFFSET('Sanitation Data'!$H$4,0,10*ROW('Sanitation Data'!H76)),NA())</f>
        <v>#N/A</v>
      </c>
      <c r="AQ82" s="99" t="e">
        <f ca="true">+IF(AND(ISNUMBER(OFFSET('Sanitation Data'!$H$6,0,10*ROW('Sanitation Data'!H76))),'Data Summary'!DF82="Yes"),OFFSET('Sanitation Data'!$H$6,0,10*ROW('Sanitation Data'!H76)),NA())</f>
        <v>#N/A</v>
      </c>
      <c r="AR82" s="99" t="e">
        <f ca="true">+IF(AND(ISNUMBER(OFFSET('Sanitation Data'!$H$10,0,10*ROW('Sanitation Data'!H76))),'Data Summary'!DG82="Yes"),OFFSET('Sanitation Data'!$H$10,0,10*ROW('Sanitation Data'!H76)),NA())</f>
        <v>#N/A</v>
      </c>
      <c r="AS82" s="99" t="e">
        <f ca="true">+IF(AND(ISNUMBER(OFFSET('Sanitation Data'!$H$11,0,10*ROW('Sanitation Data'!H76))),'Data Summary'!DH82="Yes"),OFFSET('Sanitation Data'!$H$11,0,10*ROW('Sanitation Data'!H76)),NA())</f>
        <v>#N/A</v>
      </c>
      <c r="AT82" s="99" t="e">
        <f ca="true">+IF(AND(ISNUMBER(OFFSET('Sanitation Data'!$H$12,0,10*ROW('Sanitation Data'!H76))),'Data Summary'!DI82="Yes"),OFFSET('Sanitation Data'!$H$12,0,10*ROW('Sanitation Data'!H76)),NA())</f>
        <v>#N/A</v>
      </c>
      <c r="AU82" s="99" t="e">
        <f ca="true">+IF(AND(ISNUMBER(OFFSET('Sanitation Data'!$I$4,0,10*ROW('Sanitation Data'!I76))),'Data Summary'!DJ82="Yes"),100-OFFSET('Sanitation Data'!$I$4,0,10*ROW('Sanitation Data'!I76)),NA())</f>
        <v>#N/A</v>
      </c>
      <c r="AV82" s="99" t="e">
        <f ca="true">+IF(AND(ISNUMBER(OFFSET('Sanitation Data'!$I$6,0,10*ROW('Sanitation Data'!I76))),'Data Summary'!DK82="Yes"),OFFSET('Sanitation Data'!$I$6,0,10*ROW('Sanitation Data'!I76)),NA())</f>
        <v>#N/A</v>
      </c>
      <c r="AW82" s="99" t="e">
        <f ca="true">+IF(AND(ISNUMBER(OFFSET('Sanitation Data'!$I$10,0,10*ROW('Sanitation Data'!I76))),'Data Summary'!DL82="Yes"),OFFSET('Sanitation Data'!$I$10,0,10*ROW('Sanitation Data'!I76)),NA())</f>
        <v>#N/A</v>
      </c>
      <c r="AX82" s="99" t="e">
        <f ca="true">+IF(AND(ISNUMBER(OFFSET('Sanitation Data'!$I$11,0,10*ROW('Sanitation Data'!I76))),'Data Summary'!DM82="Yes"),OFFSET('Sanitation Data'!$I$11,0,10*ROW('Sanitation Data'!I76)),NA())</f>
        <v>#N/A</v>
      </c>
      <c r="AY82" s="99" t="e">
        <f ca="true">+IF(AND(ISNUMBER(OFFSET('Sanitation Data'!$I$12,0,10*ROW('Sanitation Data'!I76))),'Data Summary'!DN82="Yes"),OFFSET('Sanitation Data'!$I$12,0,10*ROW('Sanitation Data'!I76)),NA())</f>
        <v>#N/A</v>
      </c>
      <c r="AZ82" s="100" t="e">
        <f ca="true">+IF(AND(ISNUMBER(OFFSET('Hygiene Data'!$D$5,0,10*ROW('Hygiene Data'!D76))),'Data Summary'!DO82="Yes"),OFFSET('Hygiene Data'!$D$5,0,10*ROW('Hygiene Data'!D76)),NA())</f>
        <v>#N/A</v>
      </c>
      <c r="BA82" s="100" t="e">
        <f ca="true">+IF(AND(ISNUMBER(OFFSET('Hygiene Data'!$D$7,0,10*ROW('Hygiene Data'!D76))),'Data Summary'!DP82="Yes"),OFFSET('Hygiene Data'!$D$7,0,10*ROW('Hygiene Data'!D76)),NA())</f>
        <v>#N/A</v>
      </c>
      <c r="BB82" s="100" t="e">
        <f ca="true">+IF(AND(ISNUMBER(OFFSET('Hygiene Data'!$D$9,0,10*ROW('Hygiene Data'!D76))),'Data Summary'!DQ82="Yes"),OFFSET('Hygiene Data'!$D$9,0,10*ROW('Hygiene Data'!D76)),NA())</f>
        <v>#N/A</v>
      </c>
      <c r="BC82" s="100" t="e">
        <f ca="true">+IF(AND(ISNUMBER(OFFSET('Hygiene Data'!$E$5,0,10*ROW('Hygiene Data'!E76))),'Data Summary'!DR82="Yes"),OFFSET('Hygiene Data'!$E$5,0,10*ROW('Hygiene Data'!E76)),NA())</f>
        <v>#N/A</v>
      </c>
      <c r="BD82" s="100" t="e">
        <f ca="true">+IF(AND(ISNUMBER(OFFSET('Hygiene Data'!$E$7,0,10*ROW('Hygiene Data'!E76))),'Data Summary'!DS82="Yes"),OFFSET('Hygiene Data'!$E$7,0,10*ROW('Hygiene Data'!E76)),NA())</f>
        <v>#N/A</v>
      </c>
      <c r="BE82" s="100" t="e">
        <f ca="true">+IF(AND(ISNUMBER(OFFSET('Hygiene Data'!$E$9,0,10*ROW('Hygiene Data'!E76))),'Data Summary'!DT82="Yes"),OFFSET('Hygiene Data'!$E$9,0,10*ROW('Hygiene Data'!E76)),NA())</f>
        <v>#N/A</v>
      </c>
      <c r="BF82" s="100" t="e">
        <f ca="true">+IF(AND(ISNUMBER(OFFSET('Hygiene Data'!$F$5,0,10*ROW('Hygiene Data'!F76))),'Data Summary'!DU82="Yes"),OFFSET('Hygiene Data'!$F$5,0,10*ROW('Hygiene Data'!F76)),NA())</f>
        <v>#N/A</v>
      </c>
      <c r="BG82" s="100" t="e">
        <f ca="true">+IF(AND(ISNUMBER(OFFSET('Hygiene Data'!$F$7,0,10*ROW('Hygiene Data'!F76))),'Data Summary'!DV82="Yes"),OFFSET('Hygiene Data'!$F$7,0,10*ROW('Hygiene Data'!F76)),NA())</f>
        <v>#N/A</v>
      </c>
      <c r="BH82" s="100" t="e">
        <f ca="true">+IF(AND(ISNUMBER(OFFSET('Hygiene Data'!$F$9,0,10*ROW('Hygiene Data'!F76))),'Data Summary'!DW82="Yes"),OFFSET('Hygiene Data'!$F$9,0,10*ROW('Hygiene Data'!F76)),NA())</f>
        <v>#N/A</v>
      </c>
      <c r="BI82" s="100" t="e">
        <f ca="true">+IF(AND(ISNUMBER(OFFSET('Hygiene Data'!$G$5,0,10*ROW('Hygiene Data'!G76))),'Data Summary'!DX82="Yes"),OFFSET('Hygiene Data'!$G$5,0,10*ROW('Hygiene Data'!G76)),NA())</f>
        <v>#N/A</v>
      </c>
      <c r="BJ82" s="100" t="e">
        <f ca="true">+IF(AND(ISNUMBER(OFFSET('Hygiene Data'!$G$7,0,10*ROW('Hygiene Data'!G76))),'Data Summary'!DY82="Yes"),OFFSET('Hygiene Data'!$G$7,0,10*ROW('Hygiene Data'!G76)),NA())</f>
        <v>#N/A</v>
      </c>
      <c r="BK82" s="100" t="e">
        <f ca="true">+IF(AND(ISNUMBER(OFFSET('Hygiene Data'!$G$9,0,10*ROW('Hygiene Data'!G76))),'Data Summary'!DZ82="Yes"),OFFSET('Hygiene Data'!$G$9,0,10*ROW('Hygiene Data'!G76)),NA())</f>
        <v>#N/A</v>
      </c>
      <c r="BL82" s="100" t="e">
        <f ca="true">+IF(AND(ISNUMBER(OFFSET('Hygiene Data'!$H$5,0,10*ROW('Hygiene Data'!H76))),'Data Summary'!EA82="Yes"),OFFSET('Hygiene Data'!$H$5,0,10*ROW('Hygiene Data'!H76)),NA())</f>
        <v>#N/A</v>
      </c>
      <c r="BM82" s="100" t="e">
        <f ca="true">+IF(AND(ISNUMBER(OFFSET('Hygiene Data'!$H$7,0,10*ROW('Hygiene Data'!H76))),'Data Summary'!EB82="Yes"),OFFSET('Hygiene Data'!$H$7,0,10*ROW('Hygiene Data'!H76)),NA())</f>
        <v>#N/A</v>
      </c>
      <c r="BN82" s="100" t="e">
        <f ca="true">+IF(AND(ISNUMBER(OFFSET('Hygiene Data'!$H$9,0,10*ROW('Hygiene Data'!H76))),'Data Summary'!EC82="Yes"),OFFSET('Hygiene Data'!$H$9,0,10*ROW('Hygiene Data'!H76)),NA())</f>
        <v>#N/A</v>
      </c>
      <c r="BO82" s="100" t="e">
        <f ca="true">+IF(AND(ISNUMBER(OFFSET('Hygiene Data'!$I$5,0,10*ROW('Hygiene Data'!I76))),'Data Summary'!ED82="Yes"),OFFSET('Hygiene Data'!$I$5,0,10*ROW('Hygiene Data'!I76)),NA())</f>
        <v>#N/A</v>
      </c>
      <c r="BP82" s="100" t="e">
        <f ca="true">+IF(AND(ISNUMBER(OFFSET('Hygiene Data'!$I$7,0,10*ROW('Hygiene Data'!I76))),'Data Summary'!EE82="Yes"),OFFSET('Hygiene Data'!$I$7,0,10*ROW('Hygiene Data'!I76)),NA())</f>
        <v>#N/A</v>
      </c>
      <c r="BQ82" s="100" t="e">
        <f ca="true">+IF(AND(ISNUMBER(OFFSET('Hygiene Data'!$I$9,0,10*ROW('Hygiene Data'!I76))),'Data Summary'!EF82="Yes"),OFFSET('Hygiene Data'!$I$9,0,10*ROW('Hygiene Data'!I76)),NA())</f>
        <v>#N/A</v>
      </c>
    </row>
    <row xmlns:x14ac="http://schemas.microsoft.com/office/spreadsheetml/2009/9/ac" r="83" x14ac:dyDescent="0.2">
      <c r="A83" s="332" t="e">
        <f ca="true">+RIGHT('Data Summary'!A83,LEN('Data Summary'!A83)-9)</f>
        <v>#VALUE!</v>
      </c>
      <c r="B83" s="38" t="str">
        <f ca="true">+IF(ISTEXT('Data Summary'!B83),'Data Summary'!B83,"")</f>
        <v/>
      </c>
      <c r="C83" s="331" t="e">
        <f ca="true">+VALUE('Data Summary'!C83)</f>
        <v>#VALUE!</v>
      </c>
      <c r="D83" s="98" t="e">
        <f ca="true">+IF(AND(ISNUMBER(OFFSET('Water Data'!$D$4,0,10*ROW('Water Data'!D77))),'Data Summary'!BS83="Yes"),100-OFFSET('Water Data'!$D$4,0,10*ROW('Water Data'!D77)),NA())</f>
        <v>#N/A</v>
      </c>
      <c r="E83" s="98" t="e">
        <f ca="true">+IF(AND(ISNUMBER(OFFSET('Water Data'!$D$6,0,10*ROW('Water Data'!D77))),'Data Summary'!BT83="Yes"),OFFSET('Water Data'!$D$6,0,10*ROW('Water Data'!D77)),NA())</f>
        <v>#N/A</v>
      </c>
      <c r="F83" s="98" t="e">
        <f ca="true">+IF(AND(ISNUMBER(OFFSET('Water Data'!$D$9,0,10*ROW('Water Data'!D77))),'Data Summary'!BU83="Yes"),OFFSET('Water Data'!$D$9,0,10*ROW('Water Data'!D77)),NA())</f>
        <v>#N/A</v>
      </c>
      <c r="G83" s="98" t="e">
        <f ca="true">+IF(AND(ISNUMBER(OFFSET('Water Data'!$E$4,0,10*ROW('Water Data'!E77))),'Data Summary'!BV83="Yes"),100-OFFSET('Water Data'!$E$4,0,10*ROW('Water Data'!E77)),NA())</f>
        <v>#N/A</v>
      </c>
      <c r="H83" s="98" t="e">
        <f ca="true">+IF(AND(ISNUMBER(OFFSET('Water Data'!$E$6,0,10*ROW('Water Data'!E77))),'Data Summary'!BW83="Yes"),OFFSET('Water Data'!$E$6,0,10*ROW('Water Data'!E77)),NA())</f>
        <v>#N/A</v>
      </c>
      <c r="I83" s="98" t="e">
        <f ca="true">+IF(AND(ISNUMBER(OFFSET('Water Data'!$E$9,0,10*ROW('Water Data'!E77))),'Data Summary'!BX83="Yes"),OFFSET('Water Data'!$E$9,0,10*ROW('Water Data'!E77)),NA())</f>
        <v>#N/A</v>
      </c>
      <c r="J83" s="98" t="e">
        <f ca="true">+IF(AND(ISNUMBER(OFFSET('Water Data'!$F$4,0,10*ROW('Water Data'!F77))),'Data Summary'!BY83="Yes"),100-OFFSET('Water Data'!$F$4,0,10*ROW('Water Data'!F77)),NA())</f>
        <v>#N/A</v>
      </c>
      <c r="K83" s="98" t="e">
        <f ca="true">+IF(AND(ISNUMBER(OFFSET('Water Data'!$F$6,0,10*ROW('Water Data'!F77))),'Data Summary'!BZ83="Yes"),OFFSET('Water Data'!$F$6,0,10*ROW('Water Data'!F77)),NA())</f>
        <v>#N/A</v>
      </c>
      <c r="L83" s="98" t="e">
        <f ca="true">+IF(AND(ISNUMBER(OFFSET('Water Data'!$F$9,0,10*ROW('Water Data'!F77))),'Data Summary'!CA83="Yes"),OFFSET('Water Data'!$F$9,0,10*ROW('Water Data'!F77)),NA())</f>
        <v>#N/A</v>
      </c>
      <c r="M83" s="98" t="e">
        <f ca="true">+IF(AND(ISNUMBER(OFFSET('Water Data'!$G$4,0,10*ROW('Water Data'!G77))),'Data Summary'!CB83="Yes"),100-OFFSET('Water Data'!$G$4,0,10*ROW('Water Data'!G77)),NA())</f>
        <v>#N/A</v>
      </c>
      <c r="N83" s="98" t="e">
        <f ca="true">+IF(AND(ISNUMBER(OFFSET('Water Data'!$G$6,0,10*ROW('Water Data'!G77))),'Data Summary'!CC83="Yes"),OFFSET('Water Data'!$G$6,0,10*ROW('Water Data'!G77)),NA())</f>
        <v>#N/A</v>
      </c>
      <c r="O83" s="98" t="e">
        <f ca="true">+IF(AND(ISNUMBER(OFFSET('Water Data'!$G$9,0,10*ROW('Water Data'!G77))),'Data Summary'!CD83="Yes"),OFFSET('Water Data'!$G$9,0,10*ROW('Water Data'!G77)),NA())</f>
        <v>#N/A</v>
      </c>
      <c r="P83" s="98" t="e">
        <f ca="true">+IF(AND(ISNUMBER(OFFSET('Water Data'!$H$4,0,10*ROW('Water Data'!H77))),'Data Summary'!CE83="Yes"),100-OFFSET('Water Data'!$H$4,0,10*ROW('Water Data'!H77)),NA())</f>
        <v>#N/A</v>
      </c>
      <c r="Q83" s="98" t="e">
        <f ca="true">+IF(AND(ISNUMBER(OFFSET('Water Data'!$H$6,0,10*ROW('Water Data'!H77))),'Data Summary'!CF83="Yes"),OFFSET('Water Data'!$H$6,0,10*ROW('Water Data'!H77)),NA())</f>
        <v>#N/A</v>
      </c>
      <c r="R83" s="98" t="e">
        <f ca="true">+IF(AND(ISNUMBER(OFFSET('Water Data'!$H$9,0,10*ROW('Water Data'!H77))),'Data Summary'!CG83="Yes"),OFFSET('Water Data'!$H$9,0,10*ROW('Water Data'!H77)),NA())</f>
        <v>#N/A</v>
      </c>
      <c r="S83" s="98" t="e">
        <f ca="true">+IF(AND(ISNUMBER(OFFSET('Water Data'!$I$4,0,10*ROW('Water Data'!I77))),'Data Summary'!CH83="Yes"),100-OFFSET('Water Data'!$I$4,0,10*ROW('Water Data'!I77)),NA())</f>
        <v>#N/A</v>
      </c>
      <c r="T83" s="98" t="e">
        <f ca="true">+IF(AND(ISNUMBER(OFFSET('Water Data'!$I$6,0,10*ROW('Water Data'!I77))),'Data Summary'!CI83="Yes"),OFFSET('Water Data'!$I$6,0,10*ROW('Water Data'!I77)),NA())</f>
        <v>#N/A</v>
      </c>
      <c r="U83" s="98" t="e">
        <f ca="true">+IF(AND(ISNUMBER(OFFSET('Water Data'!$I$9,0,10*ROW('Water Data'!I77))),'Data Summary'!CJ83="Yes"),OFFSET('Water Data'!$I$9,0,10*ROW('Water Data'!I77)),NA())</f>
        <v>#N/A</v>
      </c>
      <c r="V83" s="99" t="e">
        <f ca="true">+IF(AND(ISNUMBER(OFFSET('Sanitation Data'!$D$4,0,10*ROW('Sanitation Data'!D77))),'Data Summary'!CK83="Yes"),100-OFFSET('Sanitation Data'!$D$4,0,10*ROW('Sanitation Data'!D77)),NA())</f>
        <v>#N/A</v>
      </c>
      <c r="W83" s="99" t="e">
        <f ca="true">+IF(AND(ISNUMBER(OFFSET('Sanitation Data'!$D$6,0,10*ROW('Sanitation Data'!D77))),'Data Summary'!CL83="Yes"),OFFSET('Sanitation Data'!$D$6,0,10*ROW('Sanitation Data'!D77)),NA())</f>
        <v>#N/A</v>
      </c>
      <c r="X83" s="99" t="e">
        <f ca="true">+IF(AND(ISNUMBER(OFFSET('Sanitation Data'!$D$10,0,10*ROW('Sanitation Data'!D77))),'Data Summary'!CM83="Yes"),OFFSET('Sanitation Data'!$D$10,0,10*ROW('Sanitation Data'!D77)),NA())</f>
        <v>#N/A</v>
      </c>
      <c r="Y83" s="99" t="e">
        <f ca="true">+IF(AND(ISNUMBER(OFFSET('Sanitation Data'!$D$11,0,10*ROW('Sanitation Data'!D77))),'Data Summary'!CN83="Yes"),OFFSET('Sanitation Data'!$D$11,0,10*ROW('Sanitation Data'!D77)),NA())</f>
        <v>#N/A</v>
      </c>
      <c r="Z83" s="99" t="e">
        <f ca="true">+IF(AND(ISNUMBER(OFFSET('Sanitation Data'!$D$12,0,10*ROW('Sanitation Data'!D77))),'Data Summary'!CO83="Yes"),OFFSET('Sanitation Data'!$D$12,0,10*ROW('Sanitation Data'!D77)),NA())</f>
        <v>#N/A</v>
      </c>
      <c r="AA83" s="99" t="e">
        <f ca="true">+IF(AND(ISNUMBER(OFFSET('Sanitation Data'!$E$4,0,10*ROW('Sanitation Data'!E77))),'Data Summary'!CP83="Yes"),100-OFFSET('Sanitation Data'!$E$4,0,10*ROW('Sanitation Data'!E77)),NA())</f>
        <v>#N/A</v>
      </c>
      <c r="AB83" s="99" t="e">
        <f ca="true">+IF(AND(ISNUMBER(OFFSET('Sanitation Data'!$E$6,0,10*ROW('Sanitation Data'!E77))),'Data Summary'!CQ83="Yes"),OFFSET('Sanitation Data'!$E$6,0,10*ROW('Sanitation Data'!E77)),NA())</f>
        <v>#N/A</v>
      </c>
      <c r="AC83" s="99" t="e">
        <f ca="true">+IF(AND(ISNUMBER(OFFSET('Sanitation Data'!$E$10,0,10*ROW('Sanitation Data'!E77))),'Data Summary'!CR83="Yes"),OFFSET('Sanitation Data'!$E$10,0,10*ROW('Sanitation Data'!E77)),NA())</f>
        <v>#N/A</v>
      </c>
      <c r="AD83" s="99" t="e">
        <f ca="true">+IF(AND(ISNUMBER(OFFSET('Sanitation Data'!$E$11,0,10*ROW('Sanitation Data'!E77))),'Data Summary'!CS83="Yes"),OFFSET('Sanitation Data'!$E$11,0,10*ROW('Sanitation Data'!E77)),NA())</f>
        <v>#N/A</v>
      </c>
      <c r="AE83" s="99" t="e">
        <f ca="true">+IF(AND(ISNUMBER(OFFSET('Sanitation Data'!$E$12,0,10*ROW('Sanitation Data'!E77))),'Data Summary'!CT83="Yes"),OFFSET('Sanitation Data'!$E$12,0,10*ROW('Sanitation Data'!E77)),NA())</f>
        <v>#N/A</v>
      </c>
      <c r="AF83" s="99" t="e">
        <f ca="true">+IF(AND(ISNUMBER(OFFSET('Sanitation Data'!$F$4,0,10*ROW('Sanitation Data'!F77))),'Data Summary'!CU83="Yes"),100-OFFSET('Sanitation Data'!$F$4,0,10*ROW('Sanitation Data'!F77)),NA())</f>
        <v>#N/A</v>
      </c>
      <c r="AG83" s="99" t="e">
        <f ca="true">+IF(AND(ISNUMBER(OFFSET('Sanitation Data'!$F$6,0,10*ROW('Sanitation Data'!F77))),'Data Summary'!CV83="Yes"),OFFSET('Sanitation Data'!$F$6,0,10*ROW('Sanitation Data'!F77)),NA())</f>
        <v>#N/A</v>
      </c>
      <c r="AH83" s="99" t="e">
        <f ca="true">+IF(AND(ISNUMBER(OFFSET('Sanitation Data'!$F$10,0,10*ROW('Sanitation Data'!F77))),'Data Summary'!CW83="Yes"),OFFSET('Sanitation Data'!$F$10,0,10*ROW('Sanitation Data'!F77)),NA())</f>
        <v>#N/A</v>
      </c>
      <c r="AI83" s="99" t="e">
        <f ca="true">+IF(AND(ISNUMBER(OFFSET('Sanitation Data'!$F$11,0,10*ROW('Sanitation Data'!F77))),'Data Summary'!CX83="Yes"),OFFSET('Sanitation Data'!$F$11,0,10*ROW('Sanitation Data'!F77)),NA())</f>
        <v>#N/A</v>
      </c>
      <c r="AJ83" s="99" t="e">
        <f ca="true">+IF(AND(ISNUMBER(OFFSET('Sanitation Data'!$F$12,0,10*ROW('Sanitation Data'!F77))),'Data Summary'!CY83="Yes"),OFFSET('Sanitation Data'!$F$12,0,10*ROW('Sanitation Data'!F77)),NA())</f>
        <v>#N/A</v>
      </c>
      <c r="AK83" s="99" t="e">
        <f ca="true">+IF(AND(ISNUMBER(OFFSET('Sanitation Data'!$G$4,0,10*ROW('Sanitation Data'!G77))),'Data Summary'!CZ83="Yes"),100-OFFSET('Sanitation Data'!$G$4,0,10*ROW('Sanitation Data'!G77)),NA())</f>
        <v>#N/A</v>
      </c>
      <c r="AL83" s="99" t="e">
        <f ca="true">+IF(AND(ISNUMBER(OFFSET('Sanitation Data'!$G$6,0,10*ROW('Sanitation Data'!G77))),'Data Summary'!DA83="Yes"),OFFSET('Sanitation Data'!$G$6,0,10*ROW('Sanitation Data'!G77)),NA())</f>
        <v>#N/A</v>
      </c>
      <c r="AM83" s="99" t="e">
        <f ca="true">+IF(AND(ISNUMBER(OFFSET('Sanitation Data'!$G$10,0,10*ROW('Sanitation Data'!G77))),'Data Summary'!DB83="Yes"),OFFSET('Sanitation Data'!$G$10,0,10*ROW('Sanitation Data'!G77)),NA())</f>
        <v>#N/A</v>
      </c>
      <c r="AN83" s="99" t="e">
        <f ca="true">+IF(AND(ISNUMBER(OFFSET('Sanitation Data'!$G$11,0,10*ROW('Sanitation Data'!G77))),'Data Summary'!DC83="Yes"),OFFSET('Sanitation Data'!$G$11,0,10*ROW('Sanitation Data'!G77)),NA())</f>
        <v>#N/A</v>
      </c>
      <c r="AO83" s="99" t="e">
        <f ca="true">+IF(AND(ISNUMBER(OFFSET('Sanitation Data'!$G$12,0,10*ROW('Sanitation Data'!G77))),'Data Summary'!DD83="Yes"),OFFSET('Sanitation Data'!$G$12,0,10*ROW('Sanitation Data'!G77)),NA())</f>
        <v>#N/A</v>
      </c>
      <c r="AP83" s="99" t="e">
        <f ca="true">+IF(AND(ISNUMBER(OFFSET('Sanitation Data'!$H$4,0,10*ROW('Sanitation Data'!H77))),'Data Summary'!DE83="Yes"),100-OFFSET('Sanitation Data'!$H$4,0,10*ROW('Sanitation Data'!H77)),NA())</f>
        <v>#N/A</v>
      </c>
      <c r="AQ83" s="99" t="e">
        <f ca="true">+IF(AND(ISNUMBER(OFFSET('Sanitation Data'!$H$6,0,10*ROW('Sanitation Data'!H77))),'Data Summary'!DF83="Yes"),OFFSET('Sanitation Data'!$H$6,0,10*ROW('Sanitation Data'!H77)),NA())</f>
        <v>#N/A</v>
      </c>
      <c r="AR83" s="99" t="e">
        <f ca="true">+IF(AND(ISNUMBER(OFFSET('Sanitation Data'!$H$10,0,10*ROW('Sanitation Data'!H77))),'Data Summary'!DG83="Yes"),OFFSET('Sanitation Data'!$H$10,0,10*ROW('Sanitation Data'!H77)),NA())</f>
        <v>#N/A</v>
      </c>
      <c r="AS83" s="99" t="e">
        <f ca="true">+IF(AND(ISNUMBER(OFFSET('Sanitation Data'!$H$11,0,10*ROW('Sanitation Data'!H77))),'Data Summary'!DH83="Yes"),OFFSET('Sanitation Data'!$H$11,0,10*ROW('Sanitation Data'!H77)),NA())</f>
        <v>#N/A</v>
      </c>
      <c r="AT83" s="99" t="e">
        <f ca="true">+IF(AND(ISNUMBER(OFFSET('Sanitation Data'!$H$12,0,10*ROW('Sanitation Data'!H77))),'Data Summary'!DI83="Yes"),OFFSET('Sanitation Data'!$H$12,0,10*ROW('Sanitation Data'!H77)),NA())</f>
        <v>#N/A</v>
      </c>
      <c r="AU83" s="99" t="e">
        <f ca="true">+IF(AND(ISNUMBER(OFFSET('Sanitation Data'!$I$4,0,10*ROW('Sanitation Data'!I77))),'Data Summary'!DJ83="Yes"),100-OFFSET('Sanitation Data'!$I$4,0,10*ROW('Sanitation Data'!I77)),NA())</f>
        <v>#N/A</v>
      </c>
      <c r="AV83" s="99" t="e">
        <f ca="true">+IF(AND(ISNUMBER(OFFSET('Sanitation Data'!$I$6,0,10*ROW('Sanitation Data'!I77))),'Data Summary'!DK83="Yes"),OFFSET('Sanitation Data'!$I$6,0,10*ROW('Sanitation Data'!I77)),NA())</f>
        <v>#N/A</v>
      </c>
      <c r="AW83" s="99" t="e">
        <f ca="true">+IF(AND(ISNUMBER(OFFSET('Sanitation Data'!$I$10,0,10*ROW('Sanitation Data'!I77))),'Data Summary'!DL83="Yes"),OFFSET('Sanitation Data'!$I$10,0,10*ROW('Sanitation Data'!I77)),NA())</f>
        <v>#N/A</v>
      </c>
      <c r="AX83" s="99" t="e">
        <f ca="true">+IF(AND(ISNUMBER(OFFSET('Sanitation Data'!$I$11,0,10*ROW('Sanitation Data'!I77))),'Data Summary'!DM83="Yes"),OFFSET('Sanitation Data'!$I$11,0,10*ROW('Sanitation Data'!I77)),NA())</f>
        <v>#N/A</v>
      </c>
      <c r="AY83" s="99" t="e">
        <f ca="true">+IF(AND(ISNUMBER(OFFSET('Sanitation Data'!$I$12,0,10*ROW('Sanitation Data'!I77))),'Data Summary'!DN83="Yes"),OFFSET('Sanitation Data'!$I$12,0,10*ROW('Sanitation Data'!I77)),NA())</f>
        <v>#N/A</v>
      </c>
      <c r="AZ83" s="100" t="e">
        <f ca="true">+IF(AND(ISNUMBER(OFFSET('Hygiene Data'!$D$5,0,10*ROW('Hygiene Data'!D77))),'Data Summary'!DO83="Yes"),OFFSET('Hygiene Data'!$D$5,0,10*ROW('Hygiene Data'!D77)),NA())</f>
        <v>#N/A</v>
      </c>
      <c r="BA83" s="100" t="e">
        <f ca="true">+IF(AND(ISNUMBER(OFFSET('Hygiene Data'!$D$7,0,10*ROW('Hygiene Data'!D77))),'Data Summary'!DP83="Yes"),OFFSET('Hygiene Data'!$D$7,0,10*ROW('Hygiene Data'!D77)),NA())</f>
        <v>#N/A</v>
      </c>
      <c r="BB83" s="100" t="e">
        <f ca="true">+IF(AND(ISNUMBER(OFFSET('Hygiene Data'!$D$9,0,10*ROW('Hygiene Data'!D77))),'Data Summary'!DQ83="Yes"),OFFSET('Hygiene Data'!$D$9,0,10*ROW('Hygiene Data'!D77)),NA())</f>
        <v>#N/A</v>
      </c>
      <c r="BC83" s="100" t="e">
        <f ca="true">+IF(AND(ISNUMBER(OFFSET('Hygiene Data'!$E$5,0,10*ROW('Hygiene Data'!E77))),'Data Summary'!DR83="Yes"),OFFSET('Hygiene Data'!$E$5,0,10*ROW('Hygiene Data'!E77)),NA())</f>
        <v>#N/A</v>
      </c>
      <c r="BD83" s="100" t="e">
        <f ca="true">+IF(AND(ISNUMBER(OFFSET('Hygiene Data'!$E$7,0,10*ROW('Hygiene Data'!E77))),'Data Summary'!DS83="Yes"),OFFSET('Hygiene Data'!$E$7,0,10*ROW('Hygiene Data'!E77)),NA())</f>
        <v>#N/A</v>
      </c>
      <c r="BE83" s="100" t="e">
        <f ca="true">+IF(AND(ISNUMBER(OFFSET('Hygiene Data'!$E$9,0,10*ROW('Hygiene Data'!E77))),'Data Summary'!DT83="Yes"),OFFSET('Hygiene Data'!$E$9,0,10*ROW('Hygiene Data'!E77)),NA())</f>
        <v>#N/A</v>
      </c>
      <c r="BF83" s="100" t="e">
        <f ca="true">+IF(AND(ISNUMBER(OFFSET('Hygiene Data'!$F$5,0,10*ROW('Hygiene Data'!F77))),'Data Summary'!DU83="Yes"),OFFSET('Hygiene Data'!$F$5,0,10*ROW('Hygiene Data'!F77)),NA())</f>
        <v>#N/A</v>
      </c>
      <c r="BG83" s="100" t="e">
        <f ca="true">+IF(AND(ISNUMBER(OFFSET('Hygiene Data'!$F$7,0,10*ROW('Hygiene Data'!F77))),'Data Summary'!DV83="Yes"),OFFSET('Hygiene Data'!$F$7,0,10*ROW('Hygiene Data'!F77)),NA())</f>
        <v>#N/A</v>
      </c>
      <c r="BH83" s="100" t="e">
        <f ca="true">+IF(AND(ISNUMBER(OFFSET('Hygiene Data'!$F$9,0,10*ROW('Hygiene Data'!F77))),'Data Summary'!DW83="Yes"),OFFSET('Hygiene Data'!$F$9,0,10*ROW('Hygiene Data'!F77)),NA())</f>
        <v>#N/A</v>
      </c>
      <c r="BI83" s="100" t="e">
        <f ca="true">+IF(AND(ISNUMBER(OFFSET('Hygiene Data'!$G$5,0,10*ROW('Hygiene Data'!G77))),'Data Summary'!DX83="Yes"),OFFSET('Hygiene Data'!$G$5,0,10*ROW('Hygiene Data'!G77)),NA())</f>
        <v>#N/A</v>
      </c>
      <c r="BJ83" s="100" t="e">
        <f ca="true">+IF(AND(ISNUMBER(OFFSET('Hygiene Data'!$G$7,0,10*ROW('Hygiene Data'!G77))),'Data Summary'!DY83="Yes"),OFFSET('Hygiene Data'!$G$7,0,10*ROW('Hygiene Data'!G77)),NA())</f>
        <v>#N/A</v>
      </c>
      <c r="BK83" s="100" t="e">
        <f ca="true">+IF(AND(ISNUMBER(OFFSET('Hygiene Data'!$G$9,0,10*ROW('Hygiene Data'!G77))),'Data Summary'!DZ83="Yes"),OFFSET('Hygiene Data'!$G$9,0,10*ROW('Hygiene Data'!G77)),NA())</f>
        <v>#N/A</v>
      </c>
      <c r="BL83" s="100" t="e">
        <f ca="true">+IF(AND(ISNUMBER(OFFSET('Hygiene Data'!$H$5,0,10*ROW('Hygiene Data'!H77))),'Data Summary'!EA83="Yes"),OFFSET('Hygiene Data'!$H$5,0,10*ROW('Hygiene Data'!H77)),NA())</f>
        <v>#N/A</v>
      </c>
      <c r="BM83" s="100" t="e">
        <f ca="true">+IF(AND(ISNUMBER(OFFSET('Hygiene Data'!$H$7,0,10*ROW('Hygiene Data'!H77))),'Data Summary'!EB83="Yes"),OFFSET('Hygiene Data'!$H$7,0,10*ROW('Hygiene Data'!H77)),NA())</f>
        <v>#N/A</v>
      </c>
      <c r="BN83" s="100" t="e">
        <f ca="true">+IF(AND(ISNUMBER(OFFSET('Hygiene Data'!$H$9,0,10*ROW('Hygiene Data'!H77))),'Data Summary'!EC83="Yes"),OFFSET('Hygiene Data'!$H$9,0,10*ROW('Hygiene Data'!H77)),NA())</f>
        <v>#N/A</v>
      </c>
      <c r="BO83" s="100" t="e">
        <f ca="true">+IF(AND(ISNUMBER(OFFSET('Hygiene Data'!$I$5,0,10*ROW('Hygiene Data'!I77))),'Data Summary'!ED83="Yes"),OFFSET('Hygiene Data'!$I$5,0,10*ROW('Hygiene Data'!I77)),NA())</f>
        <v>#N/A</v>
      </c>
      <c r="BP83" s="100" t="e">
        <f ca="true">+IF(AND(ISNUMBER(OFFSET('Hygiene Data'!$I$7,0,10*ROW('Hygiene Data'!I77))),'Data Summary'!EE83="Yes"),OFFSET('Hygiene Data'!$I$7,0,10*ROW('Hygiene Data'!I77)),NA())</f>
        <v>#N/A</v>
      </c>
      <c r="BQ83" s="100" t="e">
        <f ca="true">+IF(AND(ISNUMBER(OFFSET('Hygiene Data'!$I$9,0,10*ROW('Hygiene Data'!I77))),'Data Summary'!EF83="Yes"),OFFSET('Hygiene Data'!$I$9,0,10*ROW('Hygiene Data'!I77)),NA())</f>
        <v>#N/A</v>
      </c>
    </row>
    <row xmlns:x14ac="http://schemas.microsoft.com/office/spreadsheetml/2009/9/ac" r="84" x14ac:dyDescent="0.2">
      <c r="A84" s="332" t="e">
        <f ca="true">+RIGHT('Data Summary'!A84,LEN('Data Summary'!A84)-9)</f>
        <v>#VALUE!</v>
      </c>
      <c r="B84" s="38" t="str">
        <f ca="true">+IF(ISTEXT('Data Summary'!B84),'Data Summary'!B84,"")</f>
        <v/>
      </c>
      <c r="C84" s="331" t="e">
        <f ca="true">+VALUE('Data Summary'!C84)</f>
        <v>#VALUE!</v>
      </c>
      <c r="D84" s="98" t="e">
        <f ca="true">+IF(AND(ISNUMBER(OFFSET('Water Data'!$D$4,0,10*ROW('Water Data'!D78))),'Data Summary'!BS84="Yes"),100-OFFSET('Water Data'!$D$4,0,10*ROW('Water Data'!D78)),NA())</f>
        <v>#N/A</v>
      </c>
      <c r="E84" s="98" t="e">
        <f ca="true">+IF(AND(ISNUMBER(OFFSET('Water Data'!$D$6,0,10*ROW('Water Data'!D78))),'Data Summary'!BT84="Yes"),OFFSET('Water Data'!$D$6,0,10*ROW('Water Data'!D78)),NA())</f>
        <v>#N/A</v>
      </c>
      <c r="F84" s="98" t="e">
        <f ca="true">+IF(AND(ISNUMBER(OFFSET('Water Data'!$D$9,0,10*ROW('Water Data'!D78))),'Data Summary'!BU84="Yes"),OFFSET('Water Data'!$D$9,0,10*ROW('Water Data'!D78)),NA())</f>
        <v>#N/A</v>
      </c>
      <c r="G84" s="98" t="e">
        <f ca="true">+IF(AND(ISNUMBER(OFFSET('Water Data'!$E$4,0,10*ROW('Water Data'!E78))),'Data Summary'!BV84="Yes"),100-OFFSET('Water Data'!$E$4,0,10*ROW('Water Data'!E78)),NA())</f>
        <v>#N/A</v>
      </c>
      <c r="H84" s="98" t="e">
        <f ca="true">+IF(AND(ISNUMBER(OFFSET('Water Data'!$E$6,0,10*ROW('Water Data'!E78))),'Data Summary'!BW84="Yes"),OFFSET('Water Data'!$E$6,0,10*ROW('Water Data'!E78)),NA())</f>
        <v>#N/A</v>
      </c>
      <c r="I84" s="98" t="e">
        <f ca="true">+IF(AND(ISNUMBER(OFFSET('Water Data'!$E$9,0,10*ROW('Water Data'!E78))),'Data Summary'!BX84="Yes"),OFFSET('Water Data'!$E$9,0,10*ROW('Water Data'!E78)),NA())</f>
        <v>#N/A</v>
      </c>
      <c r="J84" s="98" t="e">
        <f ca="true">+IF(AND(ISNUMBER(OFFSET('Water Data'!$F$4,0,10*ROW('Water Data'!F78))),'Data Summary'!BY84="Yes"),100-OFFSET('Water Data'!$F$4,0,10*ROW('Water Data'!F78)),NA())</f>
        <v>#N/A</v>
      </c>
      <c r="K84" s="98" t="e">
        <f ca="true">+IF(AND(ISNUMBER(OFFSET('Water Data'!$F$6,0,10*ROW('Water Data'!F78))),'Data Summary'!BZ84="Yes"),OFFSET('Water Data'!$F$6,0,10*ROW('Water Data'!F78)),NA())</f>
        <v>#N/A</v>
      </c>
      <c r="L84" s="98" t="e">
        <f ca="true">+IF(AND(ISNUMBER(OFFSET('Water Data'!$F$9,0,10*ROW('Water Data'!F78))),'Data Summary'!CA84="Yes"),OFFSET('Water Data'!$F$9,0,10*ROW('Water Data'!F78)),NA())</f>
        <v>#N/A</v>
      </c>
      <c r="M84" s="98" t="e">
        <f ca="true">+IF(AND(ISNUMBER(OFFSET('Water Data'!$G$4,0,10*ROW('Water Data'!G78))),'Data Summary'!CB84="Yes"),100-OFFSET('Water Data'!$G$4,0,10*ROW('Water Data'!G78)),NA())</f>
        <v>#N/A</v>
      </c>
      <c r="N84" s="98" t="e">
        <f ca="true">+IF(AND(ISNUMBER(OFFSET('Water Data'!$G$6,0,10*ROW('Water Data'!G78))),'Data Summary'!CC84="Yes"),OFFSET('Water Data'!$G$6,0,10*ROW('Water Data'!G78)),NA())</f>
        <v>#N/A</v>
      </c>
      <c r="O84" s="98" t="e">
        <f ca="true">+IF(AND(ISNUMBER(OFFSET('Water Data'!$G$9,0,10*ROW('Water Data'!G78))),'Data Summary'!CD84="Yes"),OFFSET('Water Data'!$G$9,0,10*ROW('Water Data'!G78)),NA())</f>
        <v>#N/A</v>
      </c>
      <c r="P84" s="98" t="e">
        <f ca="true">+IF(AND(ISNUMBER(OFFSET('Water Data'!$H$4,0,10*ROW('Water Data'!H78))),'Data Summary'!CE84="Yes"),100-OFFSET('Water Data'!$H$4,0,10*ROW('Water Data'!H78)),NA())</f>
        <v>#N/A</v>
      </c>
      <c r="Q84" s="98" t="e">
        <f ca="true">+IF(AND(ISNUMBER(OFFSET('Water Data'!$H$6,0,10*ROW('Water Data'!H78))),'Data Summary'!CF84="Yes"),OFFSET('Water Data'!$H$6,0,10*ROW('Water Data'!H78)),NA())</f>
        <v>#N/A</v>
      </c>
      <c r="R84" s="98" t="e">
        <f ca="true">+IF(AND(ISNUMBER(OFFSET('Water Data'!$H$9,0,10*ROW('Water Data'!H78))),'Data Summary'!CG84="Yes"),OFFSET('Water Data'!$H$9,0,10*ROW('Water Data'!H78)),NA())</f>
        <v>#N/A</v>
      </c>
      <c r="S84" s="98" t="e">
        <f ca="true">+IF(AND(ISNUMBER(OFFSET('Water Data'!$I$4,0,10*ROW('Water Data'!I78))),'Data Summary'!CH84="Yes"),100-OFFSET('Water Data'!$I$4,0,10*ROW('Water Data'!I78)),NA())</f>
        <v>#N/A</v>
      </c>
      <c r="T84" s="98" t="e">
        <f ca="true">+IF(AND(ISNUMBER(OFFSET('Water Data'!$I$6,0,10*ROW('Water Data'!I78))),'Data Summary'!CI84="Yes"),OFFSET('Water Data'!$I$6,0,10*ROW('Water Data'!I78)),NA())</f>
        <v>#N/A</v>
      </c>
      <c r="U84" s="98" t="e">
        <f ca="true">+IF(AND(ISNUMBER(OFFSET('Water Data'!$I$9,0,10*ROW('Water Data'!I78))),'Data Summary'!CJ84="Yes"),OFFSET('Water Data'!$I$9,0,10*ROW('Water Data'!I78)),NA())</f>
        <v>#N/A</v>
      </c>
      <c r="V84" s="99" t="e">
        <f ca="true">+IF(AND(ISNUMBER(OFFSET('Sanitation Data'!$D$4,0,10*ROW('Sanitation Data'!D78))),'Data Summary'!CK84="Yes"),100-OFFSET('Sanitation Data'!$D$4,0,10*ROW('Sanitation Data'!D78)),NA())</f>
        <v>#N/A</v>
      </c>
      <c r="W84" s="99" t="e">
        <f ca="true">+IF(AND(ISNUMBER(OFFSET('Sanitation Data'!$D$6,0,10*ROW('Sanitation Data'!D78))),'Data Summary'!CL84="Yes"),OFFSET('Sanitation Data'!$D$6,0,10*ROW('Sanitation Data'!D78)),NA())</f>
        <v>#N/A</v>
      </c>
      <c r="X84" s="99" t="e">
        <f ca="true">+IF(AND(ISNUMBER(OFFSET('Sanitation Data'!$D$10,0,10*ROW('Sanitation Data'!D78))),'Data Summary'!CM84="Yes"),OFFSET('Sanitation Data'!$D$10,0,10*ROW('Sanitation Data'!D78)),NA())</f>
        <v>#N/A</v>
      </c>
      <c r="Y84" s="99" t="e">
        <f ca="true">+IF(AND(ISNUMBER(OFFSET('Sanitation Data'!$D$11,0,10*ROW('Sanitation Data'!D78))),'Data Summary'!CN84="Yes"),OFFSET('Sanitation Data'!$D$11,0,10*ROW('Sanitation Data'!D78)),NA())</f>
        <v>#N/A</v>
      </c>
      <c r="Z84" s="99" t="e">
        <f ca="true">+IF(AND(ISNUMBER(OFFSET('Sanitation Data'!$D$12,0,10*ROW('Sanitation Data'!D78))),'Data Summary'!CO84="Yes"),OFFSET('Sanitation Data'!$D$12,0,10*ROW('Sanitation Data'!D78)),NA())</f>
        <v>#N/A</v>
      </c>
      <c r="AA84" s="99" t="e">
        <f ca="true">+IF(AND(ISNUMBER(OFFSET('Sanitation Data'!$E$4,0,10*ROW('Sanitation Data'!E78))),'Data Summary'!CP84="Yes"),100-OFFSET('Sanitation Data'!$E$4,0,10*ROW('Sanitation Data'!E78)),NA())</f>
        <v>#N/A</v>
      </c>
      <c r="AB84" s="99" t="e">
        <f ca="true">+IF(AND(ISNUMBER(OFFSET('Sanitation Data'!$E$6,0,10*ROW('Sanitation Data'!E78))),'Data Summary'!CQ84="Yes"),OFFSET('Sanitation Data'!$E$6,0,10*ROW('Sanitation Data'!E78)),NA())</f>
        <v>#N/A</v>
      </c>
      <c r="AC84" s="99" t="e">
        <f ca="true">+IF(AND(ISNUMBER(OFFSET('Sanitation Data'!$E$10,0,10*ROW('Sanitation Data'!E78))),'Data Summary'!CR84="Yes"),OFFSET('Sanitation Data'!$E$10,0,10*ROW('Sanitation Data'!E78)),NA())</f>
        <v>#N/A</v>
      </c>
      <c r="AD84" s="99" t="e">
        <f ca="true">+IF(AND(ISNUMBER(OFFSET('Sanitation Data'!$E$11,0,10*ROW('Sanitation Data'!E78))),'Data Summary'!CS84="Yes"),OFFSET('Sanitation Data'!$E$11,0,10*ROW('Sanitation Data'!E78)),NA())</f>
        <v>#N/A</v>
      </c>
      <c r="AE84" s="99" t="e">
        <f ca="true">+IF(AND(ISNUMBER(OFFSET('Sanitation Data'!$E$12,0,10*ROW('Sanitation Data'!E78))),'Data Summary'!CT84="Yes"),OFFSET('Sanitation Data'!$E$12,0,10*ROW('Sanitation Data'!E78)),NA())</f>
        <v>#N/A</v>
      </c>
      <c r="AF84" s="99" t="e">
        <f ca="true">+IF(AND(ISNUMBER(OFFSET('Sanitation Data'!$F$4,0,10*ROW('Sanitation Data'!F78))),'Data Summary'!CU84="Yes"),100-OFFSET('Sanitation Data'!$F$4,0,10*ROW('Sanitation Data'!F78)),NA())</f>
        <v>#N/A</v>
      </c>
      <c r="AG84" s="99" t="e">
        <f ca="true">+IF(AND(ISNUMBER(OFFSET('Sanitation Data'!$F$6,0,10*ROW('Sanitation Data'!F78))),'Data Summary'!CV84="Yes"),OFFSET('Sanitation Data'!$F$6,0,10*ROW('Sanitation Data'!F78)),NA())</f>
        <v>#N/A</v>
      </c>
      <c r="AH84" s="99" t="e">
        <f ca="true">+IF(AND(ISNUMBER(OFFSET('Sanitation Data'!$F$10,0,10*ROW('Sanitation Data'!F78))),'Data Summary'!CW84="Yes"),OFFSET('Sanitation Data'!$F$10,0,10*ROW('Sanitation Data'!F78)),NA())</f>
        <v>#N/A</v>
      </c>
      <c r="AI84" s="99" t="e">
        <f ca="true">+IF(AND(ISNUMBER(OFFSET('Sanitation Data'!$F$11,0,10*ROW('Sanitation Data'!F78))),'Data Summary'!CX84="Yes"),OFFSET('Sanitation Data'!$F$11,0,10*ROW('Sanitation Data'!F78)),NA())</f>
        <v>#N/A</v>
      </c>
      <c r="AJ84" s="99" t="e">
        <f ca="true">+IF(AND(ISNUMBER(OFFSET('Sanitation Data'!$F$12,0,10*ROW('Sanitation Data'!F78))),'Data Summary'!CY84="Yes"),OFFSET('Sanitation Data'!$F$12,0,10*ROW('Sanitation Data'!F78)),NA())</f>
        <v>#N/A</v>
      </c>
      <c r="AK84" s="99" t="e">
        <f ca="true">+IF(AND(ISNUMBER(OFFSET('Sanitation Data'!$G$4,0,10*ROW('Sanitation Data'!G78))),'Data Summary'!CZ84="Yes"),100-OFFSET('Sanitation Data'!$G$4,0,10*ROW('Sanitation Data'!G78)),NA())</f>
        <v>#N/A</v>
      </c>
      <c r="AL84" s="99" t="e">
        <f ca="true">+IF(AND(ISNUMBER(OFFSET('Sanitation Data'!$G$6,0,10*ROW('Sanitation Data'!G78))),'Data Summary'!DA84="Yes"),OFFSET('Sanitation Data'!$G$6,0,10*ROW('Sanitation Data'!G78)),NA())</f>
        <v>#N/A</v>
      </c>
      <c r="AM84" s="99" t="e">
        <f ca="true">+IF(AND(ISNUMBER(OFFSET('Sanitation Data'!$G$10,0,10*ROW('Sanitation Data'!G78))),'Data Summary'!DB84="Yes"),OFFSET('Sanitation Data'!$G$10,0,10*ROW('Sanitation Data'!G78)),NA())</f>
        <v>#N/A</v>
      </c>
      <c r="AN84" s="99" t="e">
        <f ca="true">+IF(AND(ISNUMBER(OFFSET('Sanitation Data'!$G$11,0,10*ROW('Sanitation Data'!G78))),'Data Summary'!DC84="Yes"),OFFSET('Sanitation Data'!$G$11,0,10*ROW('Sanitation Data'!G78)),NA())</f>
        <v>#N/A</v>
      </c>
      <c r="AO84" s="99" t="e">
        <f ca="true">+IF(AND(ISNUMBER(OFFSET('Sanitation Data'!$G$12,0,10*ROW('Sanitation Data'!G78))),'Data Summary'!DD84="Yes"),OFFSET('Sanitation Data'!$G$12,0,10*ROW('Sanitation Data'!G78)),NA())</f>
        <v>#N/A</v>
      </c>
      <c r="AP84" s="99" t="e">
        <f ca="true">+IF(AND(ISNUMBER(OFFSET('Sanitation Data'!$H$4,0,10*ROW('Sanitation Data'!H78))),'Data Summary'!DE84="Yes"),100-OFFSET('Sanitation Data'!$H$4,0,10*ROW('Sanitation Data'!H78)),NA())</f>
        <v>#N/A</v>
      </c>
      <c r="AQ84" s="99" t="e">
        <f ca="true">+IF(AND(ISNUMBER(OFFSET('Sanitation Data'!$H$6,0,10*ROW('Sanitation Data'!H78))),'Data Summary'!DF84="Yes"),OFFSET('Sanitation Data'!$H$6,0,10*ROW('Sanitation Data'!H78)),NA())</f>
        <v>#N/A</v>
      </c>
      <c r="AR84" s="99" t="e">
        <f ca="true">+IF(AND(ISNUMBER(OFFSET('Sanitation Data'!$H$10,0,10*ROW('Sanitation Data'!H78))),'Data Summary'!DG84="Yes"),OFFSET('Sanitation Data'!$H$10,0,10*ROW('Sanitation Data'!H78)),NA())</f>
        <v>#N/A</v>
      </c>
      <c r="AS84" s="99" t="e">
        <f ca="true">+IF(AND(ISNUMBER(OFFSET('Sanitation Data'!$H$11,0,10*ROW('Sanitation Data'!H78))),'Data Summary'!DH84="Yes"),OFFSET('Sanitation Data'!$H$11,0,10*ROW('Sanitation Data'!H78)),NA())</f>
        <v>#N/A</v>
      </c>
      <c r="AT84" s="99" t="e">
        <f ca="true">+IF(AND(ISNUMBER(OFFSET('Sanitation Data'!$H$12,0,10*ROW('Sanitation Data'!H78))),'Data Summary'!DI84="Yes"),OFFSET('Sanitation Data'!$H$12,0,10*ROW('Sanitation Data'!H78)),NA())</f>
        <v>#N/A</v>
      </c>
      <c r="AU84" s="99" t="e">
        <f ca="true">+IF(AND(ISNUMBER(OFFSET('Sanitation Data'!$I$4,0,10*ROW('Sanitation Data'!I78))),'Data Summary'!DJ84="Yes"),100-OFFSET('Sanitation Data'!$I$4,0,10*ROW('Sanitation Data'!I78)),NA())</f>
        <v>#N/A</v>
      </c>
      <c r="AV84" s="99" t="e">
        <f ca="true">+IF(AND(ISNUMBER(OFFSET('Sanitation Data'!$I$6,0,10*ROW('Sanitation Data'!I78))),'Data Summary'!DK84="Yes"),OFFSET('Sanitation Data'!$I$6,0,10*ROW('Sanitation Data'!I78)),NA())</f>
        <v>#N/A</v>
      </c>
      <c r="AW84" s="99" t="e">
        <f ca="true">+IF(AND(ISNUMBER(OFFSET('Sanitation Data'!$I$10,0,10*ROW('Sanitation Data'!I78))),'Data Summary'!DL84="Yes"),OFFSET('Sanitation Data'!$I$10,0,10*ROW('Sanitation Data'!I78)),NA())</f>
        <v>#N/A</v>
      </c>
      <c r="AX84" s="99" t="e">
        <f ca="true">+IF(AND(ISNUMBER(OFFSET('Sanitation Data'!$I$11,0,10*ROW('Sanitation Data'!I78))),'Data Summary'!DM84="Yes"),OFFSET('Sanitation Data'!$I$11,0,10*ROW('Sanitation Data'!I78)),NA())</f>
        <v>#N/A</v>
      </c>
      <c r="AY84" s="99" t="e">
        <f ca="true">+IF(AND(ISNUMBER(OFFSET('Sanitation Data'!$I$12,0,10*ROW('Sanitation Data'!I78))),'Data Summary'!DN84="Yes"),OFFSET('Sanitation Data'!$I$12,0,10*ROW('Sanitation Data'!I78)),NA())</f>
        <v>#N/A</v>
      </c>
      <c r="AZ84" s="100" t="e">
        <f ca="true">+IF(AND(ISNUMBER(OFFSET('Hygiene Data'!$D$5,0,10*ROW('Hygiene Data'!D78))),'Data Summary'!DO84="Yes"),OFFSET('Hygiene Data'!$D$5,0,10*ROW('Hygiene Data'!D78)),NA())</f>
        <v>#N/A</v>
      </c>
      <c r="BA84" s="100" t="e">
        <f ca="true">+IF(AND(ISNUMBER(OFFSET('Hygiene Data'!$D$7,0,10*ROW('Hygiene Data'!D78))),'Data Summary'!DP84="Yes"),OFFSET('Hygiene Data'!$D$7,0,10*ROW('Hygiene Data'!D78)),NA())</f>
        <v>#N/A</v>
      </c>
      <c r="BB84" s="100" t="e">
        <f ca="true">+IF(AND(ISNUMBER(OFFSET('Hygiene Data'!$D$9,0,10*ROW('Hygiene Data'!D78))),'Data Summary'!DQ84="Yes"),OFFSET('Hygiene Data'!$D$9,0,10*ROW('Hygiene Data'!D78)),NA())</f>
        <v>#N/A</v>
      </c>
      <c r="BC84" s="100" t="e">
        <f ca="true">+IF(AND(ISNUMBER(OFFSET('Hygiene Data'!$E$5,0,10*ROW('Hygiene Data'!E78))),'Data Summary'!DR84="Yes"),OFFSET('Hygiene Data'!$E$5,0,10*ROW('Hygiene Data'!E78)),NA())</f>
        <v>#N/A</v>
      </c>
      <c r="BD84" s="100" t="e">
        <f ca="true">+IF(AND(ISNUMBER(OFFSET('Hygiene Data'!$E$7,0,10*ROW('Hygiene Data'!E78))),'Data Summary'!DS84="Yes"),OFFSET('Hygiene Data'!$E$7,0,10*ROW('Hygiene Data'!E78)),NA())</f>
        <v>#N/A</v>
      </c>
      <c r="BE84" s="100" t="e">
        <f ca="true">+IF(AND(ISNUMBER(OFFSET('Hygiene Data'!$E$9,0,10*ROW('Hygiene Data'!E78))),'Data Summary'!DT84="Yes"),OFFSET('Hygiene Data'!$E$9,0,10*ROW('Hygiene Data'!E78)),NA())</f>
        <v>#N/A</v>
      </c>
      <c r="BF84" s="100" t="e">
        <f ca="true">+IF(AND(ISNUMBER(OFFSET('Hygiene Data'!$F$5,0,10*ROW('Hygiene Data'!F78))),'Data Summary'!DU84="Yes"),OFFSET('Hygiene Data'!$F$5,0,10*ROW('Hygiene Data'!F78)),NA())</f>
        <v>#N/A</v>
      </c>
      <c r="BG84" s="100" t="e">
        <f ca="true">+IF(AND(ISNUMBER(OFFSET('Hygiene Data'!$F$7,0,10*ROW('Hygiene Data'!F78))),'Data Summary'!DV84="Yes"),OFFSET('Hygiene Data'!$F$7,0,10*ROW('Hygiene Data'!F78)),NA())</f>
        <v>#N/A</v>
      </c>
      <c r="BH84" s="100" t="e">
        <f ca="true">+IF(AND(ISNUMBER(OFFSET('Hygiene Data'!$F$9,0,10*ROW('Hygiene Data'!F78))),'Data Summary'!DW84="Yes"),OFFSET('Hygiene Data'!$F$9,0,10*ROW('Hygiene Data'!F78)),NA())</f>
        <v>#N/A</v>
      </c>
      <c r="BI84" s="100" t="e">
        <f ca="true">+IF(AND(ISNUMBER(OFFSET('Hygiene Data'!$G$5,0,10*ROW('Hygiene Data'!G78))),'Data Summary'!DX84="Yes"),OFFSET('Hygiene Data'!$G$5,0,10*ROW('Hygiene Data'!G78)),NA())</f>
        <v>#N/A</v>
      </c>
      <c r="BJ84" s="100" t="e">
        <f ca="true">+IF(AND(ISNUMBER(OFFSET('Hygiene Data'!$G$7,0,10*ROW('Hygiene Data'!G78))),'Data Summary'!DY84="Yes"),OFFSET('Hygiene Data'!$G$7,0,10*ROW('Hygiene Data'!G78)),NA())</f>
        <v>#N/A</v>
      </c>
      <c r="BK84" s="100" t="e">
        <f ca="true">+IF(AND(ISNUMBER(OFFSET('Hygiene Data'!$G$9,0,10*ROW('Hygiene Data'!G78))),'Data Summary'!DZ84="Yes"),OFFSET('Hygiene Data'!$G$9,0,10*ROW('Hygiene Data'!G78)),NA())</f>
        <v>#N/A</v>
      </c>
      <c r="BL84" s="100" t="e">
        <f ca="true">+IF(AND(ISNUMBER(OFFSET('Hygiene Data'!$H$5,0,10*ROW('Hygiene Data'!H78))),'Data Summary'!EA84="Yes"),OFFSET('Hygiene Data'!$H$5,0,10*ROW('Hygiene Data'!H78)),NA())</f>
        <v>#N/A</v>
      </c>
      <c r="BM84" s="100" t="e">
        <f ca="true">+IF(AND(ISNUMBER(OFFSET('Hygiene Data'!$H$7,0,10*ROW('Hygiene Data'!H78))),'Data Summary'!EB84="Yes"),OFFSET('Hygiene Data'!$H$7,0,10*ROW('Hygiene Data'!H78)),NA())</f>
        <v>#N/A</v>
      </c>
      <c r="BN84" s="100" t="e">
        <f ca="true">+IF(AND(ISNUMBER(OFFSET('Hygiene Data'!$H$9,0,10*ROW('Hygiene Data'!H78))),'Data Summary'!EC84="Yes"),OFFSET('Hygiene Data'!$H$9,0,10*ROW('Hygiene Data'!H78)),NA())</f>
        <v>#N/A</v>
      </c>
      <c r="BO84" s="100" t="e">
        <f ca="true">+IF(AND(ISNUMBER(OFFSET('Hygiene Data'!$I$5,0,10*ROW('Hygiene Data'!I78))),'Data Summary'!ED84="Yes"),OFFSET('Hygiene Data'!$I$5,0,10*ROW('Hygiene Data'!I78)),NA())</f>
        <v>#N/A</v>
      </c>
      <c r="BP84" s="100" t="e">
        <f ca="true">+IF(AND(ISNUMBER(OFFSET('Hygiene Data'!$I$7,0,10*ROW('Hygiene Data'!I78))),'Data Summary'!EE84="Yes"),OFFSET('Hygiene Data'!$I$7,0,10*ROW('Hygiene Data'!I78)),NA())</f>
        <v>#N/A</v>
      </c>
      <c r="BQ84" s="100" t="e">
        <f ca="true">+IF(AND(ISNUMBER(OFFSET('Hygiene Data'!$I$9,0,10*ROW('Hygiene Data'!I78))),'Data Summary'!EF84="Yes"),OFFSET('Hygiene Data'!$I$9,0,10*ROW('Hygiene Data'!I78)),NA())</f>
        <v>#N/A</v>
      </c>
    </row>
    <row xmlns:x14ac="http://schemas.microsoft.com/office/spreadsheetml/2009/9/ac" r="85" x14ac:dyDescent="0.2">
      <c r="A85" s="332" t="e">
        <f ca="true">+RIGHT('Data Summary'!A85,LEN('Data Summary'!A85)-9)</f>
        <v>#VALUE!</v>
      </c>
      <c r="B85" s="38" t="str">
        <f ca="true">+IF(ISTEXT('Data Summary'!B85),'Data Summary'!B85,"")</f>
        <v/>
      </c>
      <c r="C85" s="331" t="e">
        <f ca="true">+VALUE('Data Summary'!C85)</f>
        <v>#VALUE!</v>
      </c>
      <c r="D85" s="98" t="e">
        <f ca="true">+IF(AND(ISNUMBER(OFFSET('Water Data'!$D$4,0,10*ROW('Water Data'!D79))),'Data Summary'!BS85="Yes"),100-OFFSET('Water Data'!$D$4,0,10*ROW('Water Data'!D79)),NA())</f>
        <v>#N/A</v>
      </c>
      <c r="E85" s="98" t="e">
        <f ca="true">+IF(AND(ISNUMBER(OFFSET('Water Data'!$D$6,0,10*ROW('Water Data'!D79))),'Data Summary'!BT85="Yes"),OFFSET('Water Data'!$D$6,0,10*ROW('Water Data'!D79)),NA())</f>
        <v>#N/A</v>
      </c>
      <c r="F85" s="98" t="e">
        <f ca="true">+IF(AND(ISNUMBER(OFFSET('Water Data'!$D$9,0,10*ROW('Water Data'!D79))),'Data Summary'!BU85="Yes"),OFFSET('Water Data'!$D$9,0,10*ROW('Water Data'!D79)),NA())</f>
        <v>#N/A</v>
      </c>
      <c r="G85" s="98" t="e">
        <f ca="true">+IF(AND(ISNUMBER(OFFSET('Water Data'!$E$4,0,10*ROW('Water Data'!E79))),'Data Summary'!BV85="Yes"),100-OFFSET('Water Data'!$E$4,0,10*ROW('Water Data'!E79)),NA())</f>
        <v>#N/A</v>
      </c>
      <c r="H85" s="98" t="e">
        <f ca="true">+IF(AND(ISNUMBER(OFFSET('Water Data'!$E$6,0,10*ROW('Water Data'!E79))),'Data Summary'!BW85="Yes"),OFFSET('Water Data'!$E$6,0,10*ROW('Water Data'!E79)),NA())</f>
        <v>#N/A</v>
      </c>
      <c r="I85" s="98" t="e">
        <f ca="true">+IF(AND(ISNUMBER(OFFSET('Water Data'!$E$9,0,10*ROW('Water Data'!E79))),'Data Summary'!BX85="Yes"),OFFSET('Water Data'!$E$9,0,10*ROW('Water Data'!E79)),NA())</f>
        <v>#N/A</v>
      </c>
      <c r="J85" s="98" t="e">
        <f ca="true">+IF(AND(ISNUMBER(OFFSET('Water Data'!$F$4,0,10*ROW('Water Data'!F79))),'Data Summary'!BY85="Yes"),100-OFFSET('Water Data'!$F$4,0,10*ROW('Water Data'!F79)),NA())</f>
        <v>#N/A</v>
      </c>
      <c r="K85" s="98" t="e">
        <f ca="true">+IF(AND(ISNUMBER(OFFSET('Water Data'!$F$6,0,10*ROW('Water Data'!F79))),'Data Summary'!BZ85="Yes"),OFFSET('Water Data'!$F$6,0,10*ROW('Water Data'!F79)),NA())</f>
        <v>#N/A</v>
      </c>
      <c r="L85" s="98" t="e">
        <f ca="true">+IF(AND(ISNUMBER(OFFSET('Water Data'!$F$9,0,10*ROW('Water Data'!F79))),'Data Summary'!CA85="Yes"),OFFSET('Water Data'!$F$9,0,10*ROW('Water Data'!F79)),NA())</f>
        <v>#N/A</v>
      </c>
      <c r="M85" s="98" t="e">
        <f ca="true">+IF(AND(ISNUMBER(OFFSET('Water Data'!$G$4,0,10*ROW('Water Data'!G79))),'Data Summary'!CB85="Yes"),100-OFFSET('Water Data'!$G$4,0,10*ROW('Water Data'!G79)),NA())</f>
        <v>#N/A</v>
      </c>
      <c r="N85" s="98" t="e">
        <f ca="true">+IF(AND(ISNUMBER(OFFSET('Water Data'!$G$6,0,10*ROW('Water Data'!G79))),'Data Summary'!CC85="Yes"),OFFSET('Water Data'!$G$6,0,10*ROW('Water Data'!G79)),NA())</f>
        <v>#N/A</v>
      </c>
      <c r="O85" s="98" t="e">
        <f ca="true">+IF(AND(ISNUMBER(OFFSET('Water Data'!$G$9,0,10*ROW('Water Data'!G79))),'Data Summary'!CD85="Yes"),OFFSET('Water Data'!$G$9,0,10*ROW('Water Data'!G79)),NA())</f>
        <v>#N/A</v>
      </c>
      <c r="P85" s="98" t="e">
        <f ca="true">+IF(AND(ISNUMBER(OFFSET('Water Data'!$H$4,0,10*ROW('Water Data'!H79))),'Data Summary'!CE85="Yes"),100-OFFSET('Water Data'!$H$4,0,10*ROW('Water Data'!H79)),NA())</f>
        <v>#N/A</v>
      </c>
      <c r="Q85" s="98" t="e">
        <f ca="true">+IF(AND(ISNUMBER(OFFSET('Water Data'!$H$6,0,10*ROW('Water Data'!H79))),'Data Summary'!CF85="Yes"),OFFSET('Water Data'!$H$6,0,10*ROW('Water Data'!H79)),NA())</f>
        <v>#N/A</v>
      </c>
      <c r="R85" s="98" t="e">
        <f ca="true">+IF(AND(ISNUMBER(OFFSET('Water Data'!$H$9,0,10*ROW('Water Data'!H79))),'Data Summary'!CG85="Yes"),OFFSET('Water Data'!$H$9,0,10*ROW('Water Data'!H79)),NA())</f>
        <v>#N/A</v>
      </c>
      <c r="S85" s="98" t="e">
        <f ca="true">+IF(AND(ISNUMBER(OFFSET('Water Data'!$I$4,0,10*ROW('Water Data'!I79))),'Data Summary'!CH85="Yes"),100-OFFSET('Water Data'!$I$4,0,10*ROW('Water Data'!I79)),NA())</f>
        <v>#N/A</v>
      </c>
      <c r="T85" s="98" t="e">
        <f ca="true">+IF(AND(ISNUMBER(OFFSET('Water Data'!$I$6,0,10*ROW('Water Data'!I79))),'Data Summary'!CI85="Yes"),OFFSET('Water Data'!$I$6,0,10*ROW('Water Data'!I79)),NA())</f>
        <v>#N/A</v>
      </c>
      <c r="U85" s="98" t="e">
        <f ca="true">+IF(AND(ISNUMBER(OFFSET('Water Data'!$I$9,0,10*ROW('Water Data'!I79))),'Data Summary'!CJ85="Yes"),OFFSET('Water Data'!$I$9,0,10*ROW('Water Data'!I79)),NA())</f>
        <v>#N/A</v>
      </c>
      <c r="V85" s="99" t="e">
        <f ca="true">+IF(AND(ISNUMBER(OFFSET('Sanitation Data'!$D$4,0,10*ROW('Sanitation Data'!D79))),'Data Summary'!CK85="Yes"),100-OFFSET('Sanitation Data'!$D$4,0,10*ROW('Sanitation Data'!D79)),NA())</f>
        <v>#N/A</v>
      </c>
      <c r="W85" s="99" t="e">
        <f ca="true">+IF(AND(ISNUMBER(OFFSET('Sanitation Data'!$D$6,0,10*ROW('Sanitation Data'!D79))),'Data Summary'!CL85="Yes"),OFFSET('Sanitation Data'!$D$6,0,10*ROW('Sanitation Data'!D79)),NA())</f>
        <v>#N/A</v>
      </c>
      <c r="X85" s="99" t="e">
        <f ca="true">+IF(AND(ISNUMBER(OFFSET('Sanitation Data'!$D$10,0,10*ROW('Sanitation Data'!D79))),'Data Summary'!CM85="Yes"),OFFSET('Sanitation Data'!$D$10,0,10*ROW('Sanitation Data'!D79)),NA())</f>
        <v>#N/A</v>
      </c>
      <c r="Y85" s="99" t="e">
        <f ca="true">+IF(AND(ISNUMBER(OFFSET('Sanitation Data'!$D$11,0,10*ROW('Sanitation Data'!D79))),'Data Summary'!CN85="Yes"),OFFSET('Sanitation Data'!$D$11,0,10*ROW('Sanitation Data'!D79)),NA())</f>
        <v>#N/A</v>
      </c>
      <c r="Z85" s="99" t="e">
        <f ca="true">+IF(AND(ISNUMBER(OFFSET('Sanitation Data'!$D$12,0,10*ROW('Sanitation Data'!D79))),'Data Summary'!CO85="Yes"),OFFSET('Sanitation Data'!$D$12,0,10*ROW('Sanitation Data'!D79)),NA())</f>
        <v>#N/A</v>
      </c>
      <c r="AA85" s="99" t="e">
        <f ca="true">+IF(AND(ISNUMBER(OFFSET('Sanitation Data'!$E$4,0,10*ROW('Sanitation Data'!E79))),'Data Summary'!CP85="Yes"),100-OFFSET('Sanitation Data'!$E$4,0,10*ROW('Sanitation Data'!E79)),NA())</f>
        <v>#N/A</v>
      </c>
      <c r="AB85" s="99" t="e">
        <f ca="true">+IF(AND(ISNUMBER(OFFSET('Sanitation Data'!$E$6,0,10*ROW('Sanitation Data'!E79))),'Data Summary'!CQ85="Yes"),OFFSET('Sanitation Data'!$E$6,0,10*ROW('Sanitation Data'!E79)),NA())</f>
        <v>#N/A</v>
      </c>
      <c r="AC85" s="99" t="e">
        <f ca="true">+IF(AND(ISNUMBER(OFFSET('Sanitation Data'!$E$10,0,10*ROW('Sanitation Data'!E79))),'Data Summary'!CR85="Yes"),OFFSET('Sanitation Data'!$E$10,0,10*ROW('Sanitation Data'!E79)),NA())</f>
        <v>#N/A</v>
      </c>
      <c r="AD85" s="99" t="e">
        <f ca="true">+IF(AND(ISNUMBER(OFFSET('Sanitation Data'!$E$11,0,10*ROW('Sanitation Data'!E79))),'Data Summary'!CS85="Yes"),OFFSET('Sanitation Data'!$E$11,0,10*ROW('Sanitation Data'!E79)),NA())</f>
        <v>#N/A</v>
      </c>
      <c r="AE85" s="99" t="e">
        <f ca="true">+IF(AND(ISNUMBER(OFFSET('Sanitation Data'!$E$12,0,10*ROW('Sanitation Data'!E79))),'Data Summary'!CT85="Yes"),OFFSET('Sanitation Data'!$E$12,0,10*ROW('Sanitation Data'!E79)),NA())</f>
        <v>#N/A</v>
      </c>
      <c r="AF85" s="99" t="e">
        <f ca="true">+IF(AND(ISNUMBER(OFFSET('Sanitation Data'!$F$4,0,10*ROW('Sanitation Data'!F79))),'Data Summary'!CU85="Yes"),100-OFFSET('Sanitation Data'!$F$4,0,10*ROW('Sanitation Data'!F79)),NA())</f>
        <v>#N/A</v>
      </c>
      <c r="AG85" s="99" t="e">
        <f ca="true">+IF(AND(ISNUMBER(OFFSET('Sanitation Data'!$F$6,0,10*ROW('Sanitation Data'!F79))),'Data Summary'!CV85="Yes"),OFFSET('Sanitation Data'!$F$6,0,10*ROW('Sanitation Data'!F79)),NA())</f>
        <v>#N/A</v>
      </c>
      <c r="AH85" s="99" t="e">
        <f ca="true">+IF(AND(ISNUMBER(OFFSET('Sanitation Data'!$F$10,0,10*ROW('Sanitation Data'!F79))),'Data Summary'!CW85="Yes"),OFFSET('Sanitation Data'!$F$10,0,10*ROW('Sanitation Data'!F79)),NA())</f>
        <v>#N/A</v>
      </c>
      <c r="AI85" s="99" t="e">
        <f ca="true">+IF(AND(ISNUMBER(OFFSET('Sanitation Data'!$F$11,0,10*ROW('Sanitation Data'!F79))),'Data Summary'!CX85="Yes"),OFFSET('Sanitation Data'!$F$11,0,10*ROW('Sanitation Data'!F79)),NA())</f>
        <v>#N/A</v>
      </c>
      <c r="AJ85" s="99" t="e">
        <f ca="true">+IF(AND(ISNUMBER(OFFSET('Sanitation Data'!$F$12,0,10*ROW('Sanitation Data'!F79))),'Data Summary'!CY85="Yes"),OFFSET('Sanitation Data'!$F$12,0,10*ROW('Sanitation Data'!F79)),NA())</f>
        <v>#N/A</v>
      </c>
      <c r="AK85" s="99" t="e">
        <f ca="true">+IF(AND(ISNUMBER(OFFSET('Sanitation Data'!$G$4,0,10*ROW('Sanitation Data'!G79))),'Data Summary'!CZ85="Yes"),100-OFFSET('Sanitation Data'!$G$4,0,10*ROW('Sanitation Data'!G79)),NA())</f>
        <v>#N/A</v>
      </c>
      <c r="AL85" s="99" t="e">
        <f ca="true">+IF(AND(ISNUMBER(OFFSET('Sanitation Data'!$G$6,0,10*ROW('Sanitation Data'!G79))),'Data Summary'!DA85="Yes"),OFFSET('Sanitation Data'!$G$6,0,10*ROW('Sanitation Data'!G79)),NA())</f>
        <v>#N/A</v>
      </c>
      <c r="AM85" s="99" t="e">
        <f ca="true">+IF(AND(ISNUMBER(OFFSET('Sanitation Data'!$G$10,0,10*ROW('Sanitation Data'!G79))),'Data Summary'!DB85="Yes"),OFFSET('Sanitation Data'!$G$10,0,10*ROW('Sanitation Data'!G79)),NA())</f>
        <v>#N/A</v>
      </c>
      <c r="AN85" s="99" t="e">
        <f ca="true">+IF(AND(ISNUMBER(OFFSET('Sanitation Data'!$G$11,0,10*ROW('Sanitation Data'!G79))),'Data Summary'!DC85="Yes"),OFFSET('Sanitation Data'!$G$11,0,10*ROW('Sanitation Data'!G79)),NA())</f>
        <v>#N/A</v>
      </c>
      <c r="AO85" s="99" t="e">
        <f ca="true">+IF(AND(ISNUMBER(OFFSET('Sanitation Data'!$G$12,0,10*ROW('Sanitation Data'!G79))),'Data Summary'!DD85="Yes"),OFFSET('Sanitation Data'!$G$12,0,10*ROW('Sanitation Data'!G79)),NA())</f>
        <v>#N/A</v>
      </c>
      <c r="AP85" s="99" t="e">
        <f ca="true">+IF(AND(ISNUMBER(OFFSET('Sanitation Data'!$H$4,0,10*ROW('Sanitation Data'!H79))),'Data Summary'!DE85="Yes"),100-OFFSET('Sanitation Data'!$H$4,0,10*ROW('Sanitation Data'!H79)),NA())</f>
        <v>#N/A</v>
      </c>
      <c r="AQ85" s="99" t="e">
        <f ca="true">+IF(AND(ISNUMBER(OFFSET('Sanitation Data'!$H$6,0,10*ROW('Sanitation Data'!H79))),'Data Summary'!DF85="Yes"),OFFSET('Sanitation Data'!$H$6,0,10*ROW('Sanitation Data'!H79)),NA())</f>
        <v>#N/A</v>
      </c>
      <c r="AR85" s="99" t="e">
        <f ca="true">+IF(AND(ISNUMBER(OFFSET('Sanitation Data'!$H$10,0,10*ROW('Sanitation Data'!H79))),'Data Summary'!DG85="Yes"),OFFSET('Sanitation Data'!$H$10,0,10*ROW('Sanitation Data'!H79)),NA())</f>
        <v>#N/A</v>
      </c>
      <c r="AS85" s="99" t="e">
        <f ca="true">+IF(AND(ISNUMBER(OFFSET('Sanitation Data'!$H$11,0,10*ROW('Sanitation Data'!H79))),'Data Summary'!DH85="Yes"),OFFSET('Sanitation Data'!$H$11,0,10*ROW('Sanitation Data'!H79)),NA())</f>
        <v>#N/A</v>
      </c>
      <c r="AT85" s="99" t="e">
        <f ca="true">+IF(AND(ISNUMBER(OFFSET('Sanitation Data'!$H$12,0,10*ROW('Sanitation Data'!H79))),'Data Summary'!DI85="Yes"),OFFSET('Sanitation Data'!$H$12,0,10*ROW('Sanitation Data'!H79)),NA())</f>
        <v>#N/A</v>
      </c>
      <c r="AU85" s="99" t="e">
        <f ca="true">+IF(AND(ISNUMBER(OFFSET('Sanitation Data'!$I$4,0,10*ROW('Sanitation Data'!I79))),'Data Summary'!DJ85="Yes"),100-OFFSET('Sanitation Data'!$I$4,0,10*ROW('Sanitation Data'!I79)),NA())</f>
        <v>#N/A</v>
      </c>
      <c r="AV85" s="99" t="e">
        <f ca="true">+IF(AND(ISNUMBER(OFFSET('Sanitation Data'!$I$6,0,10*ROW('Sanitation Data'!I79))),'Data Summary'!DK85="Yes"),OFFSET('Sanitation Data'!$I$6,0,10*ROW('Sanitation Data'!I79)),NA())</f>
        <v>#N/A</v>
      </c>
      <c r="AW85" s="99" t="e">
        <f ca="true">+IF(AND(ISNUMBER(OFFSET('Sanitation Data'!$I$10,0,10*ROW('Sanitation Data'!I79))),'Data Summary'!DL85="Yes"),OFFSET('Sanitation Data'!$I$10,0,10*ROW('Sanitation Data'!I79)),NA())</f>
        <v>#N/A</v>
      </c>
      <c r="AX85" s="99" t="e">
        <f ca="true">+IF(AND(ISNUMBER(OFFSET('Sanitation Data'!$I$11,0,10*ROW('Sanitation Data'!I79))),'Data Summary'!DM85="Yes"),OFFSET('Sanitation Data'!$I$11,0,10*ROW('Sanitation Data'!I79)),NA())</f>
        <v>#N/A</v>
      </c>
      <c r="AY85" s="99" t="e">
        <f ca="true">+IF(AND(ISNUMBER(OFFSET('Sanitation Data'!$I$12,0,10*ROW('Sanitation Data'!I79))),'Data Summary'!DN85="Yes"),OFFSET('Sanitation Data'!$I$12,0,10*ROW('Sanitation Data'!I79)),NA())</f>
        <v>#N/A</v>
      </c>
      <c r="AZ85" s="100" t="e">
        <f ca="true">+IF(AND(ISNUMBER(OFFSET('Hygiene Data'!$D$5,0,10*ROW('Hygiene Data'!D79))),'Data Summary'!DO85="Yes"),OFFSET('Hygiene Data'!$D$5,0,10*ROW('Hygiene Data'!D79)),NA())</f>
        <v>#N/A</v>
      </c>
      <c r="BA85" s="100" t="e">
        <f ca="true">+IF(AND(ISNUMBER(OFFSET('Hygiene Data'!$D$7,0,10*ROW('Hygiene Data'!D79))),'Data Summary'!DP85="Yes"),OFFSET('Hygiene Data'!$D$7,0,10*ROW('Hygiene Data'!D79)),NA())</f>
        <v>#N/A</v>
      </c>
      <c r="BB85" s="100" t="e">
        <f ca="true">+IF(AND(ISNUMBER(OFFSET('Hygiene Data'!$D$9,0,10*ROW('Hygiene Data'!D79))),'Data Summary'!DQ85="Yes"),OFFSET('Hygiene Data'!$D$9,0,10*ROW('Hygiene Data'!D79)),NA())</f>
        <v>#N/A</v>
      </c>
      <c r="BC85" s="100" t="e">
        <f ca="true">+IF(AND(ISNUMBER(OFFSET('Hygiene Data'!$E$5,0,10*ROW('Hygiene Data'!E79))),'Data Summary'!DR85="Yes"),OFFSET('Hygiene Data'!$E$5,0,10*ROW('Hygiene Data'!E79)),NA())</f>
        <v>#N/A</v>
      </c>
      <c r="BD85" s="100" t="e">
        <f ca="true">+IF(AND(ISNUMBER(OFFSET('Hygiene Data'!$E$7,0,10*ROW('Hygiene Data'!E79))),'Data Summary'!DS85="Yes"),OFFSET('Hygiene Data'!$E$7,0,10*ROW('Hygiene Data'!E79)),NA())</f>
        <v>#N/A</v>
      </c>
      <c r="BE85" s="100" t="e">
        <f ca="true">+IF(AND(ISNUMBER(OFFSET('Hygiene Data'!$E$9,0,10*ROW('Hygiene Data'!E79))),'Data Summary'!DT85="Yes"),OFFSET('Hygiene Data'!$E$9,0,10*ROW('Hygiene Data'!E79)),NA())</f>
        <v>#N/A</v>
      </c>
      <c r="BF85" s="100" t="e">
        <f ca="true">+IF(AND(ISNUMBER(OFFSET('Hygiene Data'!$F$5,0,10*ROW('Hygiene Data'!F79))),'Data Summary'!DU85="Yes"),OFFSET('Hygiene Data'!$F$5,0,10*ROW('Hygiene Data'!F79)),NA())</f>
        <v>#N/A</v>
      </c>
      <c r="BG85" s="100" t="e">
        <f ca="true">+IF(AND(ISNUMBER(OFFSET('Hygiene Data'!$F$7,0,10*ROW('Hygiene Data'!F79))),'Data Summary'!DV85="Yes"),OFFSET('Hygiene Data'!$F$7,0,10*ROW('Hygiene Data'!F79)),NA())</f>
        <v>#N/A</v>
      </c>
      <c r="BH85" s="100" t="e">
        <f ca="true">+IF(AND(ISNUMBER(OFFSET('Hygiene Data'!$F$9,0,10*ROW('Hygiene Data'!F79))),'Data Summary'!DW85="Yes"),OFFSET('Hygiene Data'!$F$9,0,10*ROW('Hygiene Data'!F79)),NA())</f>
        <v>#N/A</v>
      </c>
      <c r="BI85" s="100" t="e">
        <f ca="true">+IF(AND(ISNUMBER(OFFSET('Hygiene Data'!$G$5,0,10*ROW('Hygiene Data'!G79))),'Data Summary'!DX85="Yes"),OFFSET('Hygiene Data'!$G$5,0,10*ROW('Hygiene Data'!G79)),NA())</f>
        <v>#N/A</v>
      </c>
      <c r="BJ85" s="100" t="e">
        <f ca="true">+IF(AND(ISNUMBER(OFFSET('Hygiene Data'!$G$7,0,10*ROW('Hygiene Data'!G79))),'Data Summary'!DY85="Yes"),OFFSET('Hygiene Data'!$G$7,0,10*ROW('Hygiene Data'!G79)),NA())</f>
        <v>#N/A</v>
      </c>
      <c r="BK85" s="100" t="e">
        <f ca="true">+IF(AND(ISNUMBER(OFFSET('Hygiene Data'!$G$9,0,10*ROW('Hygiene Data'!G79))),'Data Summary'!DZ85="Yes"),OFFSET('Hygiene Data'!$G$9,0,10*ROW('Hygiene Data'!G79)),NA())</f>
        <v>#N/A</v>
      </c>
      <c r="BL85" s="100" t="e">
        <f ca="true">+IF(AND(ISNUMBER(OFFSET('Hygiene Data'!$H$5,0,10*ROW('Hygiene Data'!H79))),'Data Summary'!EA85="Yes"),OFFSET('Hygiene Data'!$H$5,0,10*ROW('Hygiene Data'!H79)),NA())</f>
        <v>#N/A</v>
      </c>
      <c r="BM85" s="100" t="e">
        <f ca="true">+IF(AND(ISNUMBER(OFFSET('Hygiene Data'!$H$7,0,10*ROW('Hygiene Data'!H79))),'Data Summary'!EB85="Yes"),OFFSET('Hygiene Data'!$H$7,0,10*ROW('Hygiene Data'!H79)),NA())</f>
        <v>#N/A</v>
      </c>
      <c r="BN85" s="100" t="e">
        <f ca="true">+IF(AND(ISNUMBER(OFFSET('Hygiene Data'!$H$9,0,10*ROW('Hygiene Data'!H79))),'Data Summary'!EC85="Yes"),OFFSET('Hygiene Data'!$H$9,0,10*ROW('Hygiene Data'!H79)),NA())</f>
        <v>#N/A</v>
      </c>
      <c r="BO85" s="100" t="e">
        <f ca="true">+IF(AND(ISNUMBER(OFFSET('Hygiene Data'!$I$5,0,10*ROW('Hygiene Data'!I79))),'Data Summary'!ED85="Yes"),OFFSET('Hygiene Data'!$I$5,0,10*ROW('Hygiene Data'!I79)),NA())</f>
        <v>#N/A</v>
      </c>
      <c r="BP85" s="100" t="e">
        <f ca="true">+IF(AND(ISNUMBER(OFFSET('Hygiene Data'!$I$7,0,10*ROW('Hygiene Data'!I79))),'Data Summary'!EE85="Yes"),OFFSET('Hygiene Data'!$I$7,0,10*ROW('Hygiene Data'!I79)),NA())</f>
        <v>#N/A</v>
      </c>
      <c r="BQ85" s="100" t="e">
        <f ca="true">+IF(AND(ISNUMBER(OFFSET('Hygiene Data'!$I$9,0,10*ROW('Hygiene Data'!I79))),'Data Summary'!EF85="Yes"),OFFSET('Hygiene Data'!$I$9,0,10*ROW('Hygiene Data'!I79)),NA())</f>
        <v>#N/A</v>
      </c>
    </row>
    <row xmlns:x14ac="http://schemas.microsoft.com/office/spreadsheetml/2009/9/ac" r="86" x14ac:dyDescent="0.2">
      <c r="A86" s="332" t="e">
        <f ca="true">+RIGHT('Data Summary'!A86,LEN('Data Summary'!A86)-9)</f>
        <v>#VALUE!</v>
      </c>
      <c r="B86" s="38" t="str">
        <f ca="true">+IF(ISTEXT('Data Summary'!B86),'Data Summary'!B86,"")</f>
        <v/>
      </c>
      <c r="C86" s="331" t="e">
        <f ca="true">+VALUE('Data Summary'!C86)</f>
        <v>#VALUE!</v>
      </c>
      <c r="D86" s="98" t="e">
        <f ca="true">+IF(AND(ISNUMBER(OFFSET('Water Data'!$D$4,0,10*ROW('Water Data'!D80))),'Data Summary'!BS86="Yes"),100-OFFSET('Water Data'!$D$4,0,10*ROW('Water Data'!D80)),NA())</f>
        <v>#N/A</v>
      </c>
      <c r="E86" s="98" t="e">
        <f ca="true">+IF(AND(ISNUMBER(OFFSET('Water Data'!$D$6,0,10*ROW('Water Data'!D80))),'Data Summary'!BT86="Yes"),OFFSET('Water Data'!$D$6,0,10*ROW('Water Data'!D80)),NA())</f>
        <v>#N/A</v>
      </c>
      <c r="F86" s="98" t="e">
        <f ca="true">+IF(AND(ISNUMBER(OFFSET('Water Data'!$D$9,0,10*ROW('Water Data'!D80))),'Data Summary'!BU86="Yes"),OFFSET('Water Data'!$D$9,0,10*ROW('Water Data'!D80)),NA())</f>
        <v>#N/A</v>
      </c>
      <c r="G86" s="98" t="e">
        <f ca="true">+IF(AND(ISNUMBER(OFFSET('Water Data'!$E$4,0,10*ROW('Water Data'!E80))),'Data Summary'!BV86="Yes"),100-OFFSET('Water Data'!$E$4,0,10*ROW('Water Data'!E80)),NA())</f>
        <v>#N/A</v>
      </c>
      <c r="H86" s="98" t="e">
        <f ca="true">+IF(AND(ISNUMBER(OFFSET('Water Data'!$E$6,0,10*ROW('Water Data'!E80))),'Data Summary'!BW86="Yes"),OFFSET('Water Data'!$E$6,0,10*ROW('Water Data'!E80)),NA())</f>
        <v>#N/A</v>
      </c>
      <c r="I86" s="98" t="e">
        <f ca="true">+IF(AND(ISNUMBER(OFFSET('Water Data'!$E$9,0,10*ROW('Water Data'!E80))),'Data Summary'!BX86="Yes"),OFFSET('Water Data'!$E$9,0,10*ROW('Water Data'!E80)),NA())</f>
        <v>#N/A</v>
      </c>
      <c r="J86" s="98" t="e">
        <f ca="true">+IF(AND(ISNUMBER(OFFSET('Water Data'!$F$4,0,10*ROW('Water Data'!F80))),'Data Summary'!BY86="Yes"),100-OFFSET('Water Data'!$F$4,0,10*ROW('Water Data'!F80)),NA())</f>
        <v>#N/A</v>
      </c>
      <c r="K86" s="98" t="e">
        <f ca="true">+IF(AND(ISNUMBER(OFFSET('Water Data'!$F$6,0,10*ROW('Water Data'!F80))),'Data Summary'!BZ86="Yes"),OFFSET('Water Data'!$F$6,0,10*ROW('Water Data'!F80)),NA())</f>
        <v>#N/A</v>
      </c>
      <c r="L86" s="98" t="e">
        <f ca="true">+IF(AND(ISNUMBER(OFFSET('Water Data'!$F$9,0,10*ROW('Water Data'!F80))),'Data Summary'!CA86="Yes"),OFFSET('Water Data'!$F$9,0,10*ROW('Water Data'!F80)),NA())</f>
        <v>#N/A</v>
      </c>
      <c r="M86" s="98" t="e">
        <f ca="true">+IF(AND(ISNUMBER(OFFSET('Water Data'!$G$4,0,10*ROW('Water Data'!G80))),'Data Summary'!CB86="Yes"),100-OFFSET('Water Data'!$G$4,0,10*ROW('Water Data'!G80)),NA())</f>
        <v>#N/A</v>
      </c>
      <c r="N86" s="98" t="e">
        <f ca="true">+IF(AND(ISNUMBER(OFFSET('Water Data'!$G$6,0,10*ROW('Water Data'!G80))),'Data Summary'!CC86="Yes"),OFFSET('Water Data'!$G$6,0,10*ROW('Water Data'!G80)),NA())</f>
        <v>#N/A</v>
      </c>
      <c r="O86" s="98" t="e">
        <f ca="true">+IF(AND(ISNUMBER(OFFSET('Water Data'!$G$9,0,10*ROW('Water Data'!G80))),'Data Summary'!CD86="Yes"),OFFSET('Water Data'!$G$9,0,10*ROW('Water Data'!G80)),NA())</f>
        <v>#N/A</v>
      </c>
      <c r="P86" s="98" t="e">
        <f ca="true">+IF(AND(ISNUMBER(OFFSET('Water Data'!$H$4,0,10*ROW('Water Data'!H80))),'Data Summary'!CE86="Yes"),100-OFFSET('Water Data'!$H$4,0,10*ROW('Water Data'!H80)),NA())</f>
        <v>#N/A</v>
      </c>
      <c r="Q86" s="98" t="e">
        <f ca="true">+IF(AND(ISNUMBER(OFFSET('Water Data'!$H$6,0,10*ROW('Water Data'!H80))),'Data Summary'!CF86="Yes"),OFFSET('Water Data'!$H$6,0,10*ROW('Water Data'!H80)),NA())</f>
        <v>#N/A</v>
      </c>
      <c r="R86" s="98" t="e">
        <f ca="true">+IF(AND(ISNUMBER(OFFSET('Water Data'!$H$9,0,10*ROW('Water Data'!H80))),'Data Summary'!CG86="Yes"),OFFSET('Water Data'!$H$9,0,10*ROW('Water Data'!H80)),NA())</f>
        <v>#N/A</v>
      </c>
      <c r="S86" s="98" t="e">
        <f ca="true">+IF(AND(ISNUMBER(OFFSET('Water Data'!$I$4,0,10*ROW('Water Data'!I80))),'Data Summary'!CH86="Yes"),100-OFFSET('Water Data'!$I$4,0,10*ROW('Water Data'!I80)),NA())</f>
        <v>#N/A</v>
      </c>
      <c r="T86" s="98" t="e">
        <f ca="true">+IF(AND(ISNUMBER(OFFSET('Water Data'!$I$6,0,10*ROW('Water Data'!I80))),'Data Summary'!CI86="Yes"),OFFSET('Water Data'!$I$6,0,10*ROW('Water Data'!I80)),NA())</f>
        <v>#N/A</v>
      </c>
      <c r="U86" s="98" t="e">
        <f ca="true">+IF(AND(ISNUMBER(OFFSET('Water Data'!$I$9,0,10*ROW('Water Data'!I80))),'Data Summary'!CJ86="Yes"),OFFSET('Water Data'!$I$9,0,10*ROW('Water Data'!I80)),NA())</f>
        <v>#N/A</v>
      </c>
      <c r="V86" s="99" t="e">
        <f ca="true">+IF(AND(ISNUMBER(OFFSET('Sanitation Data'!$D$4,0,10*ROW('Sanitation Data'!D80))),'Data Summary'!CK86="Yes"),100-OFFSET('Sanitation Data'!$D$4,0,10*ROW('Sanitation Data'!D80)),NA())</f>
        <v>#N/A</v>
      </c>
      <c r="W86" s="99" t="e">
        <f ca="true">+IF(AND(ISNUMBER(OFFSET('Sanitation Data'!$D$6,0,10*ROW('Sanitation Data'!D80))),'Data Summary'!CL86="Yes"),OFFSET('Sanitation Data'!$D$6,0,10*ROW('Sanitation Data'!D80)),NA())</f>
        <v>#N/A</v>
      </c>
      <c r="X86" s="99" t="e">
        <f ca="true">+IF(AND(ISNUMBER(OFFSET('Sanitation Data'!$D$10,0,10*ROW('Sanitation Data'!D80))),'Data Summary'!CM86="Yes"),OFFSET('Sanitation Data'!$D$10,0,10*ROW('Sanitation Data'!D80)),NA())</f>
        <v>#N/A</v>
      </c>
      <c r="Y86" s="99" t="e">
        <f ca="true">+IF(AND(ISNUMBER(OFFSET('Sanitation Data'!$D$11,0,10*ROW('Sanitation Data'!D80))),'Data Summary'!CN86="Yes"),OFFSET('Sanitation Data'!$D$11,0,10*ROW('Sanitation Data'!D80)),NA())</f>
        <v>#N/A</v>
      </c>
      <c r="Z86" s="99" t="e">
        <f ca="true">+IF(AND(ISNUMBER(OFFSET('Sanitation Data'!$D$12,0,10*ROW('Sanitation Data'!D80))),'Data Summary'!CO86="Yes"),OFFSET('Sanitation Data'!$D$12,0,10*ROW('Sanitation Data'!D80)),NA())</f>
        <v>#N/A</v>
      </c>
      <c r="AA86" s="99" t="e">
        <f ca="true">+IF(AND(ISNUMBER(OFFSET('Sanitation Data'!$E$4,0,10*ROW('Sanitation Data'!E80))),'Data Summary'!CP86="Yes"),100-OFFSET('Sanitation Data'!$E$4,0,10*ROW('Sanitation Data'!E80)),NA())</f>
        <v>#N/A</v>
      </c>
      <c r="AB86" s="99" t="e">
        <f ca="true">+IF(AND(ISNUMBER(OFFSET('Sanitation Data'!$E$6,0,10*ROW('Sanitation Data'!E80))),'Data Summary'!CQ86="Yes"),OFFSET('Sanitation Data'!$E$6,0,10*ROW('Sanitation Data'!E80)),NA())</f>
        <v>#N/A</v>
      </c>
      <c r="AC86" s="99" t="e">
        <f ca="true">+IF(AND(ISNUMBER(OFFSET('Sanitation Data'!$E$10,0,10*ROW('Sanitation Data'!E80))),'Data Summary'!CR86="Yes"),OFFSET('Sanitation Data'!$E$10,0,10*ROW('Sanitation Data'!E80)),NA())</f>
        <v>#N/A</v>
      </c>
      <c r="AD86" s="99" t="e">
        <f ca="true">+IF(AND(ISNUMBER(OFFSET('Sanitation Data'!$E$11,0,10*ROW('Sanitation Data'!E80))),'Data Summary'!CS86="Yes"),OFFSET('Sanitation Data'!$E$11,0,10*ROW('Sanitation Data'!E80)),NA())</f>
        <v>#N/A</v>
      </c>
      <c r="AE86" s="99" t="e">
        <f ca="true">+IF(AND(ISNUMBER(OFFSET('Sanitation Data'!$E$12,0,10*ROW('Sanitation Data'!E80))),'Data Summary'!CT86="Yes"),OFFSET('Sanitation Data'!$E$12,0,10*ROW('Sanitation Data'!E80)),NA())</f>
        <v>#N/A</v>
      </c>
      <c r="AF86" s="99" t="e">
        <f ca="true">+IF(AND(ISNUMBER(OFFSET('Sanitation Data'!$F$4,0,10*ROW('Sanitation Data'!F80))),'Data Summary'!CU86="Yes"),100-OFFSET('Sanitation Data'!$F$4,0,10*ROW('Sanitation Data'!F80)),NA())</f>
        <v>#N/A</v>
      </c>
      <c r="AG86" s="99" t="e">
        <f ca="true">+IF(AND(ISNUMBER(OFFSET('Sanitation Data'!$F$6,0,10*ROW('Sanitation Data'!F80))),'Data Summary'!CV86="Yes"),OFFSET('Sanitation Data'!$F$6,0,10*ROW('Sanitation Data'!F80)),NA())</f>
        <v>#N/A</v>
      </c>
      <c r="AH86" s="99" t="e">
        <f ca="true">+IF(AND(ISNUMBER(OFFSET('Sanitation Data'!$F$10,0,10*ROW('Sanitation Data'!F80))),'Data Summary'!CW86="Yes"),OFFSET('Sanitation Data'!$F$10,0,10*ROW('Sanitation Data'!F80)),NA())</f>
        <v>#N/A</v>
      </c>
      <c r="AI86" s="99" t="e">
        <f ca="true">+IF(AND(ISNUMBER(OFFSET('Sanitation Data'!$F$11,0,10*ROW('Sanitation Data'!F80))),'Data Summary'!CX86="Yes"),OFFSET('Sanitation Data'!$F$11,0,10*ROW('Sanitation Data'!F80)),NA())</f>
        <v>#N/A</v>
      </c>
      <c r="AJ86" s="99" t="e">
        <f ca="true">+IF(AND(ISNUMBER(OFFSET('Sanitation Data'!$F$12,0,10*ROW('Sanitation Data'!F80))),'Data Summary'!CY86="Yes"),OFFSET('Sanitation Data'!$F$12,0,10*ROW('Sanitation Data'!F80)),NA())</f>
        <v>#N/A</v>
      </c>
      <c r="AK86" s="99" t="e">
        <f ca="true">+IF(AND(ISNUMBER(OFFSET('Sanitation Data'!$G$4,0,10*ROW('Sanitation Data'!G80))),'Data Summary'!CZ86="Yes"),100-OFFSET('Sanitation Data'!$G$4,0,10*ROW('Sanitation Data'!G80)),NA())</f>
        <v>#N/A</v>
      </c>
      <c r="AL86" s="99" t="e">
        <f ca="true">+IF(AND(ISNUMBER(OFFSET('Sanitation Data'!$G$6,0,10*ROW('Sanitation Data'!G80))),'Data Summary'!DA86="Yes"),OFFSET('Sanitation Data'!$G$6,0,10*ROW('Sanitation Data'!G80)),NA())</f>
        <v>#N/A</v>
      </c>
      <c r="AM86" s="99" t="e">
        <f ca="true">+IF(AND(ISNUMBER(OFFSET('Sanitation Data'!$G$10,0,10*ROW('Sanitation Data'!G80))),'Data Summary'!DB86="Yes"),OFFSET('Sanitation Data'!$G$10,0,10*ROW('Sanitation Data'!G80)),NA())</f>
        <v>#N/A</v>
      </c>
      <c r="AN86" s="99" t="e">
        <f ca="true">+IF(AND(ISNUMBER(OFFSET('Sanitation Data'!$G$11,0,10*ROW('Sanitation Data'!G80))),'Data Summary'!DC86="Yes"),OFFSET('Sanitation Data'!$G$11,0,10*ROW('Sanitation Data'!G80)),NA())</f>
        <v>#N/A</v>
      </c>
      <c r="AO86" s="99" t="e">
        <f ca="true">+IF(AND(ISNUMBER(OFFSET('Sanitation Data'!$G$12,0,10*ROW('Sanitation Data'!G80))),'Data Summary'!DD86="Yes"),OFFSET('Sanitation Data'!$G$12,0,10*ROW('Sanitation Data'!G80)),NA())</f>
        <v>#N/A</v>
      </c>
      <c r="AP86" s="99" t="e">
        <f ca="true">+IF(AND(ISNUMBER(OFFSET('Sanitation Data'!$H$4,0,10*ROW('Sanitation Data'!H80))),'Data Summary'!DE86="Yes"),100-OFFSET('Sanitation Data'!$H$4,0,10*ROW('Sanitation Data'!H80)),NA())</f>
        <v>#N/A</v>
      </c>
      <c r="AQ86" s="99" t="e">
        <f ca="true">+IF(AND(ISNUMBER(OFFSET('Sanitation Data'!$H$6,0,10*ROW('Sanitation Data'!H80))),'Data Summary'!DF86="Yes"),OFFSET('Sanitation Data'!$H$6,0,10*ROW('Sanitation Data'!H80)),NA())</f>
        <v>#N/A</v>
      </c>
      <c r="AR86" s="99" t="e">
        <f ca="true">+IF(AND(ISNUMBER(OFFSET('Sanitation Data'!$H$10,0,10*ROW('Sanitation Data'!H80))),'Data Summary'!DG86="Yes"),OFFSET('Sanitation Data'!$H$10,0,10*ROW('Sanitation Data'!H80)),NA())</f>
        <v>#N/A</v>
      </c>
      <c r="AS86" s="99" t="e">
        <f ca="true">+IF(AND(ISNUMBER(OFFSET('Sanitation Data'!$H$11,0,10*ROW('Sanitation Data'!H80))),'Data Summary'!DH86="Yes"),OFFSET('Sanitation Data'!$H$11,0,10*ROW('Sanitation Data'!H80)),NA())</f>
        <v>#N/A</v>
      </c>
      <c r="AT86" s="99" t="e">
        <f ca="true">+IF(AND(ISNUMBER(OFFSET('Sanitation Data'!$H$12,0,10*ROW('Sanitation Data'!H80))),'Data Summary'!DI86="Yes"),OFFSET('Sanitation Data'!$H$12,0,10*ROW('Sanitation Data'!H80)),NA())</f>
        <v>#N/A</v>
      </c>
      <c r="AU86" s="99" t="e">
        <f ca="true">+IF(AND(ISNUMBER(OFFSET('Sanitation Data'!$I$4,0,10*ROW('Sanitation Data'!I80))),'Data Summary'!DJ86="Yes"),100-OFFSET('Sanitation Data'!$I$4,0,10*ROW('Sanitation Data'!I80)),NA())</f>
        <v>#N/A</v>
      </c>
      <c r="AV86" s="99" t="e">
        <f ca="true">+IF(AND(ISNUMBER(OFFSET('Sanitation Data'!$I$6,0,10*ROW('Sanitation Data'!I80))),'Data Summary'!DK86="Yes"),OFFSET('Sanitation Data'!$I$6,0,10*ROW('Sanitation Data'!I80)),NA())</f>
        <v>#N/A</v>
      </c>
      <c r="AW86" s="99" t="e">
        <f ca="true">+IF(AND(ISNUMBER(OFFSET('Sanitation Data'!$I$10,0,10*ROW('Sanitation Data'!I80))),'Data Summary'!DL86="Yes"),OFFSET('Sanitation Data'!$I$10,0,10*ROW('Sanitation Data'!I80)),NA())</f>
        <v>#N/A</v>
      </c>
      <c r="AX86" s="99" t="e">
        <f ca="true">+IF(AND(ISNUMBER(OFFSET('Sanitation Data'!$I$11,0,10*ROW('Sanitation Data'!I80))),'Data Summary'!DM86="Yes"),OFFSET('Sanitation Data'!$I$11,0,10*ROW('Sanitation Data'!I80)),NA())</f>
        <v>#N/A</v>
      </c>
      <c r="AY86" s="99" t="e">
        <f ca="true">+IF(AND(ISNUMBER(OFFSET('Sanitation Data'!$I$12,0,10*ROW('Sanitation Data'!I80))),'Data Summary'!DN86="Yes"),OFFSET('Sanitation Data'!$I$12,0,10*ROW('Sanitation Data'!I80)),NA())</f>
        <v>#N/A</v>
      </c>
      <c r="AZ86" s="100" t="e">
        <f ca="true">+IF(AND(ISNUMBER(OFFSET('Hygiene Data'!$D$5,0,10*ROW('Hygiene Data'!D80))),'Data Summary'!DO86="Yes"),OFFSET('Hygiene Data'!$D$5,0,10*ROW('Hygiene Data'!D80)),NA())</f>
        <v>#N/A</v>
      </c>
      <c r="BA86" s="100" t="e">
        <f ca="true">+IF(AND(ISNUMBER(OFFSET('Hygiene Data'!$D$7,0,10*ROW('Hygiene Data'!D80))),'Data Summary'!DP86="Yes"),OFFSET('Hygiene Data'!$D$7,0,10*ROW('Hygiene Data'!D80)),NA())</f>
        <v>#N/A</v>
      </c>
      <c r="BB86" s="100" t="e">
        <f ca="true">+IF(AND(ISNUMBER(OFFSET('Hygiene Data'!$D$9,0,10*ROW('Hygiene Data'!D80))),'Data Summary'!DQ86="Yes"),OFFSET('Hygiene Data'!$D$9,0,10*ROW('Hygiene Data'!D80)),NA())</f>
        <v>#N/A</v>
      </c>
      <c r="BC86" s="100" t="e">
        <f ca="true">+IF(AND(ISNUMBER(OFFSET('Hygiene Data'!$E$5,0,10*ROW('Hygiene Data'!E80))),'Data Summary'!DR86="Yes"),OFFSET('Hygiene Data'!$E$5,0,10*ROW('Hygiene Data'!E80)),NA())</f>
        <v>#N/A</v>
      </c>
      <c r="BD86" s="100" t="e">
        <f ca="true">+IF(AND(ISNUMBER(OFFSET('Hygiene Data'!$E$7,0,10*ROW('Hygiene Data'!E80))),'Data Summary'!DS86="Yes"),OFFSET('Hygiene Data'!$E$7,0,10*ROW('Hygiene Data'!E80)),NA())</f>
        <v>#N/A</v>
      </c>
      <c r="BE86" s="100" t="e">
        <f ca="true">+IF(AND(ISNUMBER(OFFSET('Hygiene Data'!$E$9,0,10*ROW('Hygiene Data'!E80))),'Data Summary'!DT86="Yes"),OFFSET('Hygiene Data'!$E$9,0,10*ROW('Hygiene Data'!E80)),NA())</f>
        <v>#N/A</v>
      </c>
      <c r="BF86" s="100" t="e">
        <f ca="true">+IF(AND(ISNUMBER(OFFSET('Hygiene Data'!$F$5,0,10*ROW('Hygiene Data'!F80))),'Data Summary'!DU86="Yes"),OFFSET('Hygiene Data'!$F$5,0,10*ROW('Hygiene Data'!F80)),NA())</f>
        <v>#N/A</v>
      </c>
      <c r="BG86" s="100" t="e">
        <f ca="true">+IF(AND(ISNUMBER(OFFSET('Hygiene Data'!$F$7,0,10*ROW('Hygiene Data'!F80))),'Data Summary'!DV86="Yes"),OFFSET('Hygiene Data'!$F$7,0,10*ROW('Hygiene Data'!F80)),NA())</f>
        <v>#N/A</v>
      </c>
      <c r="BH86" s="100" t="e">
        <f ca="true">+IF(AND(ISNUMBER(OFFSET('Hygiene Data'!$F$9,0,10*ROW('Hygiene Data'!F80))),'Data Summary'!DW86="Yes"),OFFSET('Hygiene Data'!$F$9,0,10*ROW('Hygiene Data'!F80)),NA())</f>
        <v>#N/A</v>
      </c>
      <c r="BI86" s="100" t="e">
        <f ca="true">+IF(AND(ISNUMBER(OFFSET('Hygiene Data'!$G$5,0,10*ROW('Hygiene Data'!G80))),'Data Summary'!DX86="Yes"),OFFSET('Hygiene Data'!$G$5,0,10*ROW('Hygiene Data'!G80)),NA())</f>
        <v>#N/A</v>
      </c>
      <c r="BJ86" s="100" t="e">
        <f ca="true">+IF(AND(ISNUMBER(OFFSET('Hygiene Data'!$G$7,0,10*ROW('Hygiene Data'!G80))),'Data Summary'!DY86="Yes"),OFFSET('Hygiene Data'!$G$7,0,10*ROW('Hygiene Data'!G80)),NA())</f>
        <v>#N/A</v>
      </c>
      <c r="BK86" s="100" t="e">
        <f ca="true">+IF(AND(ISNUMBER(OFFSET('Hygiene Data'!$G$9,0,10*ROW('Hygiene Data'!G80))),'Data Summary'!DZ86="Yes"),OFFSET('Hygiene Data'!$G$9,0,10*ROW('Hygiene Data'!G80)),NA())</f>
        <v>#N/A</v>
      </c>
      <c r="BL86" s="100" t="e">
        <f ca="true">+IF(AND(ISNUMBER(OFFSET('Hygiene Data'!$H$5,0,10*ROW('Hygiene Data'!H80))),'Data Summary'!EA86="Yes"),OFFSET('Hygiene Data'!$H$5,0,10*ROW('Hygiene Data'!H80)),NA())</f>
        <v>#N/A</v>
      </c>
      <c r="BM86" s="100" t="e">
        <f ca="true">+IF(AND(ISNUMBER(OFFSET('Hygiene Data'!$H$7,0,10*ROW('Hygiene Data'!H80))),'Data Summary'!EB86="Yes"),OFFSET('Hygiene Data'!$H$7,0,10*ROW('Hygiene Data'!H80)),NA())</f>
        <v>#N/A</v>
      </c>
      <c r="BN86" s="100" t="e">
        <f ca="true">+IF(AND(ISNUMBER(OFFSET('Hygiene Data'!$H$9,0,10*ROW('Hygiene Data'!H80))),'Data Summary'!EC86="Yes"),OFFSET('Hygiene Data'!$H$9,0,10*ROW('Hygiene Data'!H80)),NA())</f>
        <v>#N/A</v>
      </c>
      <c r="BO86" s="100" t="e">
        <f ca="true">+IF(AND(ISNUMBER(OFFSET('Hygiene Data'!$I$5,0,10*ROW('Hygiene Data'!I80))),'Data Summary'!ED86="Yes"),OFFSET('Hygiene Data'!$I$5,0,10*ROW('Hygiene Data'!I80)),NA())</f>
        <v>#N/A</v>
      </c>
      <c r="BP86" s="100" t="e">
        <f ca="true">+IF(AND(ISNUMBER(OFFSET('Hygiene Data'!$I$7,0,10*ROW('Hygiene Data'!I80))),'Data Summary'!EE86="Yes"),OFFSET('Hygiene Data'!$I$7,0,10*ROW('Hygiene Data'!I80)),NA())</f>
        <v>#N/A</v>
      </c>
      <c r="BQ86" s="100" t="e">
        <f ca="true">+IF(AND(ISNUMBER(OFFSET('Hygiene Data'!$I$9,0,10*ROW('Hygiene Data'!I80))),'Data Summary'!EF86="Yes"),OFFSET('Hygiene Data'!$I$9,0,10*ROW('Hygiene Data'!I80)),NA())</f>
        <v>#N/A</v>
      </c>
    </row>
    <row xmlns:x14ac="http://schemas.microsoft.com/office/spreadsheetml/2009/9/ac" r="87" x14ac:dyDescent="0.2">
      <c r="A87" s="332" t="e">
        <f ca="true">+RIGHT('Data Summary'!A87,LEN('Data Summary'!A87)-9)</f>
        <v>#VALUE!</v>
      </c>
      <c r="B87" s="38" t="str">
        <f ca="true">+IF(ISTEXT('Data Summary'!B87),'Data Summary'!B87,"")</f>
        <v/>
      </c>
      <c r="C87" s="331" t="e">
        <f ca="true">+VALUE('Data Summary'!C87)</f>
        <v>#VALUE!</v>
      </c>
      <c r="D87" s="98" t="e">
        <f ca="true">+IF(AND(ISNUMBER(OFFSET('Water Data'!$D$4,0,10*ROW('Water Data'!D81))),'Data Summary'!BS87="Yes"),100-OFFSET('Water Data'!$D$4,0,10*ROW('Water Data'!D81)),NA())</f>
        <v>#N/A</v>
      </c>
      <c r="E87" s="98" t="e">
        <f ca="true">+IF(AND(ISNUMBER(OFFSET('Water Data'!$D$6,0,10*ROW('Water Data'!D81))),'Data Summary'!BT87="Yes"),OFFSET('Water Data'!$D$6,0,10*ROW('Water Data'!D81)),NA())</f>
        <v>#N/A</v>
      </c>
      <c r="F87" s="98" t="e">
        <f ca="true">+IF(AND(ISNUMBER(OFFSET('Water Data'!$D$9,0,10*ROW('Water Data'!D81))),'Data Summary'!BU87="Yes"),OFFSET('Water Data'!$D$9,0,10*ROW('Water Data'!D81)),NA())</f>
        <v>#N/A</v>
      </c>
      <c r="G87" s="98" t="e">
        <f ca="true">+IF(AND(ISNUMBER(OFFSET('Water Data'!$E$4,0,10*ROW('Water Data'!E81))),'Data Summary'!BV87="Yes"),100-OFFSET('Water Data'!$E$4,0,10*ROW('Water Data'!E81)),NA())</f>
        <v>#N/A</v>
      </c>
      <c r="H87" s="98" t="e">
        <f ca="true">+IF(AND(ISNUMBER(OFFSET('Water Data'!$E$6,0,10*ROW('Water Data'!E81))),'Data Summary'!BW87="Yes"),OFFSET('Water Data'!$E$6,0,10*ROW('Water Data'!E81)),NA())</f>
        <v>#N/A</v>
      </c>
      <c r="I87" s="98" t="e">
        <f ca="true">+IF(AND(ISNUMBER(OFFSET('Water Data'!$E$9,0,10*ROW('Water Data'!E81))),'Data Summary'!BX87="Yes"),OFFSET('Water Data'!$E$9,0,10*ROW('Water Data'!E81)),NA())</f>
        <v>#N/A</v>
      </c>
      <c r="J87" s="98" t="e">
        <f ca="true">+IF(AND(ISNUMBER(OFFSET('Water Data'!$F$4,0,10*ROW('Water Data'!F81))),'Data Summary'!BY87="Yes"),100-OFFSET('Water Data'!$F$4,0,10*ROW('Water Data'!F81)),NA())</f>
        <v>#N/A</v>
      </c>
      <c r="K87" s="98" t="e">
        <f ca="true">+IF(AND(ISNUMBER(OFFSET('Water Data'!$F$6,0,10*ROW('Water Data'!F81))),'Data Summary'!BZ87="Yes"),OFFSET('Water Data'!$F$6,0,10*ROW('Water Data'!F81)),NA())</f>
        <v>#N/A</v>
      </c>
      <c r="L87" s="98" t="e">
        <f ca="true">+IF(AND(ISNUMBER(OFFSET('Water Data'!$F$9,0,10*ROW('Water Data'!F81))),'Data Summary'!CA87="Yes"),OFFSET('Water Data'!$F$9,0,10*ROW('Water Data'!F81)),NA())</f>
        <v>#N/A</v>
      </c>
      <c r="M87" s="98" t="e">
        <f ca="true">+IF(AND(ISNUMBER(OFFSET('Water Data'!$G$4,0,10*ROW('Water Data'!G81))),'Data Summary'!CB87="Yes"),100-OFFSET('Water Data'!$G$4,0,10*ROW('Water Data'!G81)),NA())</f>
        <v>#N/A</v>
      </c>
      <c r="N87" s="98" t="e">
        <f ca="true">+IF(AND(ISNUMBER(OFFSET('Water Data'!$G$6,0,10*ROW('Water Data'!G81))),'Data Summary'!CC87="Yes"),OFFSET('Water Data'!$G$6,0,10*ROW('Water Data'!G81)),NA())</f>
        <v>#N/A</v>
      </c>
      <c r="O87" s="98" t="e">
        <f ca="true">+IF(AND(ISNUMBER(OFFSET('Water Data'!$G$9,0,10*ROW('Water Data'!G81))),'Data Summary'!CD87="Yes"),OFFSET('Water Data'!$G$9,0,10*ROW('Water Data'!G81)),NA())</f>
        <v>#N/A</v>
      </c>
      <c r="P87" s="98" t="e">
        <f ca="true">+IF(AND(ISNUMBER(OFFSET('Water Data'!$H$4,0,10*ROW('Water Data'!H81))),'Data Summary'!CE87="Yes"),100-OFFSET('Water Data'!$H$4,0,10*ROW('Water Data'!H81)),NA())</f>
        <v>#N/A</v>
      </c>
      <c r="Q87" s="98" t="e">
        <f ca="true">+IF(AND(ISNUMBER(OFFSET('Water Data'!$H$6,0,10*ROW('Water Data'!H81))),'Data Summary'!CF87="Yes"),OFFSET('Water Data'!$H$6,0,10*ROW('Water Data'!H81)),NA())</f>
        <v>#N/A</v>
      </c>
      <c r="R87" s="98" t="e">
        <f ca="true">+IF(AND(ISNUMBER(OFFSET('Water Data'!$H$9,0,10*ROW('Water Data'!H81))),'Data Summary'!CG87="Yes"),OFFSET('Water Data'!$H$9,0,10*ROW('Water Data'!H81)),NA())</f>
        <v>#N/A</v>
      </c>
      <c r="S87" s="98" t="e">
        <f ca="true">+IF(AND(ISNUMBER(OFFSET('Water Data'!$I$4,0,10*ROW('Water Data'!I81))),'Data Summary'!CH87="Yes"),100-OFFSET('Water Data'!$I$4,0,10*ROW('Water Data'!I81)),NA())</f>
        <v>#N/A</v>
      </c>
      <c r="T87" s="98" t="e">
        <f ca="true">+IF(AND(ISNUMBER(OFFSET('Water Data'!$I$6,0,10*ROW('Water Data'!I81))),'Data Summary'!CI87="Yes"),OFFSET('Water Data'!$I$6,0,10*ROW('Water Data'!I81)),NA())</f>
        <v>#N/A</v>
      </c>
      <c r="U87" s="98" t="e">
        <f ca="true">+IF(AND(ISNUMBER(OFFSET('Water Data'!$I$9,0,10*ROW('Water Data'!I81))),'Data Summary'!CJ87="Yes"),OFFSET('Water Data'!$I$9,0,10*ROW('Water Data'!I81)),NA())</f>
        <v>#N/A</v>
      </c>
      <c r="V87" s="99" t="e">
        <f ca="true">+IF(AND(ISNUMBER(OFFSET('Sanitation Data'!$D$4,0,10*ROW('Sanitation Data'!D81))),'Data Summary'!CK87="Yes"),100-OFFSET('Sanitation Data'!$D$4,0,10*ROW('Sanitation Data'!D81)),NA())</f>
        <v>#N/A</v>
      </c>
      <c r="W87" s="99" t="e">
        <f ca="true">+IF(AND(ISNUMBER(OFFSET('Sanitation Data'!$D$6,0,10*ROW('Sanitation Data'!D81))),'Data Summary'!CL87="Yes"),OFFSET('Sanitation Data'!$D$6,0,10*ROW('Sanitation Data'!D81)),NA())</f>
        <v>#N/A</v>
      </c>
      <c r="X87" s="99" t="e">
        <f ca="true">+IF(AND(ISNUMBER(OFFSET('Sanitation Data'!$D$10,0,10*ROW('Sanitation Data'!D81))),'Data Summary'!CM87="Yes"),OFFSET('Sanitation Data'!$D$10,0,10*ROW('Sanitation Data'!D81)),NA())</f>
        <v>#N/A</v>
      </c>
      <c r="Y87" s="99" t="e">
        <f ca="true">+IF(AND(ISNUMBER(OFFSET('Sanitation Data'!$D$11,0,10*ROW('Sanitation Data'!D81))),'Data Summary'!CN87="Yes"),OFFSET('Sanitation Data'!$D$11,0,10*ROW('Sanitation Data'!D81)),NA())</f>
        <v>#N/A</v>
      </c>
      <c r="Z87" s="99" t="e">
        <f ca="true">+IF(AND(ISNUMBER(OFFSET('Sanitation Data'!$D$12,0,10*ROW('Sanitation Data'!D81))),'Data Summary'!CO87="Yes"),OFFSET('Sanitation Data'!$D$12,0,10*ROW('Sanitation Data'!D81)),NA())</f>
        <v>#N/A</v>
      </c>
      <c r="AA87" s="99" t="e">
        <f ca="true">+IF(AND(ISNUMBER(OFFSET('Sanitation Data'!$E$4,0,10*ROW('Sanitation Data'!E81))),'Data Summary'!CP87="Yes"),100-OFFSET('Sanitation Data'!$E$4,0,10*ROW('Sanitation Data'!E81)),NA())</f>
        <v>#N/A</v>
      </c>
      <c r="AB87" s="99" t="e">
        <f ca="true">+IF(AND(ISNUMBER(OFFSET('Sanitation Data'!$E$6,0,10*ROW('Sanitation Data'!E81))),'Data Summary'!CQ87="Yes"),OFFSET('Sanitation Data'!$E$6,0,10*ROW('Sanitation Data'!E81)),NA())</f>
        <v>#N/A</v>
      </c>
      <c r="AC87" s="99" t="e">
        <f ca="true">+IF(AND(ISNUMBER(OFFSET('Sanitation Data'!$E$10,0,10*ROW('Sanitation Data'!E81))),'Data Summary'!CR87="Yes"),OFFSET('Sanitation Data'!$E$10,0,10*ROW('Sanitation Data'!E81)),NA())</f>
        <v>#N/A</v>
      </c>
      <c r="AD87" s="99" t="e">
        <f ca="true">+IF(AND(ISNUMBER(OFFSET('Sanitation Data'!$E$11,0,10*ROW('Sanitation Data'!E81))),'Data Summary'!CS87="Yes"),OFFSET('Sanitation Data'!$E$11,0,10*ROW('Sanitation Data'!E81)),NA())</f>
        <v>#N/A</v>
      </c>
      <c r="AE87" s="99" t="e">
        <f ca="true">+IF(AND(ISNUMBER(OFFSET('Sanitation Data'!$E$12,0,10*ROW('Sanitation Data'!E81))),'Data Summary'!CT87="Yes"),OFFSET('Sanitation Data'!$E$12,0,10*ROW('Sanitation Data'!E81)),NA())</f>
        <v>#N/A</v>
      </c>
      <c r="AF87" s="99" t="e">
        <f ca="true">+IF(AND(ISNUMBER(OFFSET('Sanitation Data'!$F$4,0,10*ROW('Sanitation Data'!F81))),'Data Summary'!CU87="Yes"),100-OFFSET('Sanitation Data'!$F$4,0,10*ROW('Sanitation Data'!F81)),NA())</f>
        <v>#N/A</v>
      </c>
      <c r="AG87" s="99" t="e">
        <f ca="true">+IF(AND(ISNUMBER(OFFSET('Sanitation Data'!$F$6,0,10*ROW('Sanitation Data'!F81))),'Data Summary'!CV87="Yes"),OFFSET('Sanitation Data'!$F$6,0,10*ROW('Sanitation Data'!F81)),NA())</f>
        <v>#N/A</v>
      </c>
      <c r="AH87" s="99" t="e">
        <f ca="true">+IF(AND(ISNUMBER(OFFSET('Sanitation Data'!$F$10,0,10*ROW('Sanitation Data'!F81))),'Data Summary'!CW87="Yes"),OFFSET('Sanitation Data'!$F$10,0,10*ROW('Sanitation Data'!F81)),NA())</f>
        <v>#N/A</v>
      </c>
      <c r="AI87" s="99" t="e">
        <f ca="true">+IF(AND(ISNUMBER(OFFSET('Sanitation Data'!$F$11,0,10*ROW('Sanitation Data'!F81))),'Data Summary'!CX87="Yes"),OFFSET('Sanitation Data'!$F$11,0,10*ROW('Sanitation Data'!F81)),NA())</f>
        <v>#N/A</v>
      </c>
      <c r="AJ87" s="99" t="e">
        <f ca="true">+IF(AND(ISNUMBER(OFFSET('Sanitation Data'!$F$12,0,10*ROW('Sanitation Data'!F81))),'Data Summary'!CY87="Yes"),OFFSET('Sanitation Data'!$F$12,0,10*ROW('Sanitation Data'!F81)),NA())</f>
        <v>#N/A</v>
      </c>
      <c r="AK87" s="99" t="e">
        <f ca="true">+IF(AND(ISNUMBER(OFFSET('Sanitation Data'!$G$4,0,10*ROW('Sanitation Data'!G81))),'Data Summary'!CZ87="Yes"),100-OFFSET('Sanitation Data'!$G$4,0,10*ROW('Sanitation Data'!G81)),NA())</f>
        <v>#N/A</v>
      </c>
      <c r="AL87" s="99" t="e">
        <f ca="true">+IF(AND(ISNUMBER(OFFSET('Sanitation Data'!$G$6,0,10*ROW('Sanitation Data'!G81))),'Data Summary'!DA87="Yes"),OFFSET('Sanitation Data'!$G$6,0,10*ROW('Sanitation Data'!G81)),NA())</f>
        <v>#N/A</v>
      </c>
      <c r="AM87" s="99" t="e">
        <f ca="true">+IF(AND(ISNUMBER(OFFSET('Sanitation Data'!$G$10,0,10*ROW('Sanitation Data'!G81))),'Data Summary'!DB87="Yes"),OFFSET('Sanitation Data'!$G$10,0,10*ROW('Sanitation Data'!G81)),NA())</f>
        <v>#N/A</v>
      </c>
      <c r="AN87" s="99" t="e">
        <f ca="true">+IF(AND(ISNUMBER(OFFSET('Sanitation Data'!$G$11,0,10*ROW('Sanitation Data'!G81))),'Data Summary'!DC87="Yes"),OFFSET('Sanitation Data'!$G$11,0,10*ROW('Sanitation Data'!G81)),NA())</f>
        <v>#N/A</v>
      </c>
      <c r="AO87" s="99" t="e">
        <f ca="true">+IF(AND(ISNUMBER(OFFSET('Sanitation Data'!$G$12,0,10*ROW('Sanitation Data'!G81))),'Data Summary'!DD87="Yes"),OFFSET('Sanitation Data'!$G$12,0,10*ROW('Sanitation Data'!G81)),NA())</f>
        <v>#N/A</v>
      </c>
      <c r="AP87" s="99" t="e">
        <f ca="true">+IF(AND(ISNUMBER(OFFSET('Sanitation Data'!$H$4,0,10*ROW('Sanitation Data'!H81))),'Data Summary'!DE87="Yes"),100-OFFSET('Sanitation Data'!$H$4,0,10*ROW('Sanitation Data'!H81)),NA())</f>
        <v>#N/A</v>
      </c>
      <c r="AQ87" s="99" t="e">
        <f ca="true">+IF(AND(ISNUMBER(OFFSET('Sanitation Data'!$H$6,0,10*ROW('Sanitation Data'!H81))),'Data Summary'!DF87="Yes"),OFFSET('Sanitation Data'!$H$6,0,10*ROW('Sanitation Data'!H81)),NA())</f>
        <v>#N/A</v>
      </c>
      <c r="AR87" s="99" t="e">
        <f ca="true">+IF(AND(ISNUMBER(OFFSET('Sanitation Data'!$H$10,0,10*ROW('Sanitation Data'!H81))),'Data Summary'!DG87="Yes"),OFFSET('Sanitation Data'!$H$10,0,10*ROW('Sanitation Data'!H81)),NA())</f>
        <v>#N/A</v>
      </c>
      <c r="AS87" s="99" t="e">
        <f ca="true">+IF(AND(ISNUMBER(OFFSET('Sanitation Data'!$H$11,0,10*ROW('Sanitation Data'!H81))),'Data Summary'!DH87="Yes"),OFFSET('Sanitation Data'!$H$11,0,10*ROW('Sanitation Data'!H81)),NA())</f>
        <v>#N/A</v>
      </c>
      <c r="AT87" s="99" t="e">
        <f ca="true">+IF(AND(ISNUMBER(OFFSET('Sanitation Data'!$H$12,0,10*ROW('Sanitation Data'!H81))),'Data Summary'!DI87="Yes"),OFFSET('Sanitation Data'!$H$12,0,10*ROW('Sanitation Data'!H81)),NA())</f>
        <v>#N/A</v>
      </c>
      <c r="AU87" s="99" t="e">
        <f ca="true">+IF(AND(ISNUMBER(OFFSET('Sanitation Data'!$I$4,0,10*ROW('Sanitation Data'!I81))),'Data Summary'!DJ87="Yes"),100-OFFSET('Sanitation Data'!$I$4,0,10*ROW('Sanitation Data'!I81)),NA())</f>
        <v>#N/A</v>
      </c>
      <c r="AV87" s="99" t="e">
        <f ca="true">+IF(AND(ISNUMBER(OFFSET('Sanitation Data'!$I$6,0,10*ROW('Sanitation Data'!I81))),'Data Summary'!DK87="Yes"),OFFSET('Sanitation Data'!$I$6,0,10*ROW('Sanitation Data'!I81)),NA())</f>
        <v>#N/A</v>
      </c>
      <c r="AW87" s="99" t="e">
        <f ca="true">+IF(AND(ISNUMBER(OFFSET('Sanitation Data'!$I$10,0,10*ROW('Sanitation Data'!I81))),'Data Summary'!DL87="Yes"),OFFSET('Sanitation Data'!$I$10,0,10*ROW('Sanitation Data'!I81)),NA())</f>
        <v>#N/A</v>
      </c>
      <c r="AX87" s="99" t="e">
        <f ca="true">+IF(AND(ISNUMBER(OFFSET('Sanitation Data'!$I$11,0,10*ROW('Sanitation Data'!I81))),'Data Summary'!DM87="Yes"),OFFSET('Sanitation Data'!$I$11,0,10*ROW('Sanitation Data'!I81)),NA())</f>
        <v>#N/A</v>
      </c>
      <c r="AY87" s="99" t="e">
        <f ca="true">+IF(AND(ISNUMBER(OFFSET('Sanitation Data'!$I$12,0,10*ROW('Sanitation Data'!I81))),'Data Summary'!DN87="Yes"),OFFSET('Sanitation Data'!$I$12,0,10*ROW('Sanitation Data'!I81)),NA())</f>
        <v>#N/A</v>
      </c>
      <c r="AZ87" s="100" t="e">
        <f ca="true">+IF(AND(ISNUMBER(OFFSET('Hygiene Data'!$D$5,0,10*ROW('Hygiene Data'!D81))),'Data Summary'!DO87="Yes"),OFFSET('Hygiene Data'!$D$5,0,10*ROW('Hygiene Data'!D81)),NA())</f>
        <v>#N/A</v>
      </c>
      <c r="BA87" s="100" t="e">
        <f ca="true">+IF(AND(ISNUMBER(OFFSET('Hygiene Data'!$D$7,0,10*ROW('Hygiene Data'!D81))),'Data Summary'!DP87="Yes"),OFFSET('Hygiene Data'!$D$7,0,10*ROW('Hygiene Data'!D81)),NA())</f>
        <v>#N/A</v>
      </c>
      <c r="BB87" s="100" t="e">
        <f ca="true">+IF(AND(ISNUMBER(OFFSET('Hygiene Data'!$D$9,0,10*ROW('Hygiene Data'!D81))),'Data Summary'!DQ87="Yes"),OFFSET('Hygiene Data'!$D$9,0,10*ROW('Hygiene Data'!D81)),NA())</f>
        <v>#N/A</v>
      </c>
      <c r="BC87" s="100" t="e">
        <f ca="true">+IF(AND(ISNUMBER(OFFSET('Hygiene Data'!$E$5,0,10*ROW('Hygiene Data'!E81))),'Data Summary'!DR87="Yes"),OFFSET('Hygiene Data'!$E$5,0,10*ROW('Hygiene Data'!E81)),NA())</f>
        <v>#N/A</v>
      </c>
      <c r="BD87" s="100" t="e">
        <f ca="true">+IF(AND(ISNUMBER(OFFSET('Hygiene Data'!$E$7,0,10*ROW('Hygiene Data'!E81))),'Data Summary'!DS87="Yes"),OFFSET('Hygiene Data'!$E$7,0,10*ROW('Hygiene Data'!E81)),NA())</f>
        <v>#N/A</v>
      </c>
      <c r="BE87" s="100" t="e">
        <f ca="true">+IF(AND(ISNUMBER(OFFSET('Hygiene Data'!$E$9,0,10*ROW('Hygiene Data'!E81))),'Data Summary'!DT87="Yes"),OFFSET('Hygiene Data'!$E$9,0,10*ROW('Hygiene Data'!E81)),NA())</f>
        <v>#N/A</v>
      </c>
      <c r="BF87" s="100" t="e">
        <f ca="true">+IF(AND(ISNUMBER(OFFSET('Hygiene Data'!$F$5,0,10*ROW('Hygiene Data'!F81))),'Data Summary'!DU87="Yes"),OFFSET('Hygiene Data'!$F$5,0,10*ROW('Hygiene Data'!F81)),NA())</f>
        <v>#N/A</v>
      </c>
      <c r="BG87" s="100" t="e">
        <f ca="true">+IF(AND(ISNUMBER(OFFSET('Hygiene Data'!$F$7,0,10*ROW('Hygiene Data'!F81))),'Data Summary'!DV87="Yes"),OFFSET('Hygiene Data'!$F$7,0,10*ROW('Hygiene Data'!F81)),NA())</f>
        <v>#N/A</v>
      </c>
      <c r="BH87" s="100" t="e">
        <f ca="true">+IF(AND(ISNUMBER(OFFSET('Hygiene Data'!$F$9,0,10*ROW('Hygiene Data'!F81))),'Data Summary'!DW87="Yes"),OFFSET('Hygiene Data'!$F$9,0,10*ROW('Hygiene Data'!F81)),NA())</f>
        <v>#N/A</v>
      </c>
      <c r="BI87" s="100" t="e">
        <f ca="true">+IF(AND(ISNUMBER(OFFSET('Hygiene Data'!$G$5,0,10*ROW('Hygiene Data'!G81))),'Data Summary'!DX87="Yes"),OFFSET('Hygiene Data'!$G$5,0,10*ROW('Hygiene Data'!G81)),NA())</f>
        <v>#N/A</v>
      </c>
      <c r="BJ87" s="100" t="e">
        <f ca="true">+IF(AND(ISNUMBER(OFFSET('Hygiene Data'!$G$7,0,10*ROW('Hygiene Data'!G81))),'Data Summary'!DY87="Yes"),OFFSET('Hygiene Data'!$G$7,0,10*ROW('Hygiene Data'!G81)),NA())</f>
        <v>#N/A</v>
      </c>
      <c r="BK87" s="100" t="e">
        <f ca="true">+IF(AND(ISNUMBER(OFFSET('Hygiene Data'!$G$9,0,10*ROW('Hygiene Data'!G81))),'Data Summary'!DZ87="Yes"),OFFSET('Hygiene Data'!$G$9,0,10*ROW('Hygiene Data'!G81)),NA())</f>
        <v>#N/A</v>
      </c>
      <c r="BL87" s="100" t="e">
        <f ca="true">+IF(AND(ISNUMBER(OFFSET('Hygiene Data'!$H$5,0,10*ROW('Hygiene Data'!H81))),'Data Summary'!EA87="Yes"),OFFSET('Hygiene Data'!$H$5,0,10*ROW('Hygiene Data'!H81)),NA())</f>
        <v>#N/A</v>
      </c>
      <c r="BM87" s="100" t="e">
        <f ca="true">+IF(AND(ISNUMBER(OFFSET('Hygiene Data'!$H$7,0,10*ROW('Hygiene Data'!H81))),'Data Summary'!EB87="Yes"),OFFSET('Hygiene Data'!$H$7,0,10*ROW('Hygiene Data'!H81)),NA())</f>
        <v>#N/A</v>
      </c>
      <c r="BN87" s="100" t="e">
        <f ca="true">+IF(AND(ISNUMBER(OFFSET('Hygiene Data'!$H$9,0,10*ROW('Hygiene Data'!H81))),'Data Summary'!EC87="Yes"),OFFSET('Hygiene Data'!$H$9,0,10*ROW('Hygiene Data'!H81)),NA())</f>
        <v>#N/A</v>
      </c>
      <c r="BO87" s="100" t="e">
        <f ca="true">+IF(AND(ISNUMBER(OFFSET('Hygiene Data'!$I$5,0,10*ROW('Hygiene Data'!I81))),'Data Summary'!ED87="Yes"),OFFSET('Hygiene Data'!$I$5,0,10*ROW('Hygiene Data'!I81)),NA())</f>
        <v>#N/A</v>
      </c>
      <c r="BP87" s="100" t="e">
        <f ca="true">+IF(AND(ISNUMBER(OFFSET('Hygiene Data'!$I$7,0,10*ROW('Hygiene Data'!I81))),'Data Summary'!EE87="Yes"),OFFSET('Hygiene Data'!$I$7,0,10*ROW('Hygiene Data'!I81)),NA())</f>
        <v>#N/A</v>
      </c>
      <c r="BQ87" s="100" t="e">
        <f ca="true">+IF(AND(ISNUMBER(OFFSET('Hygiene Data'!$I$9,0,10*ROW('Hygiene Data'!I81))),'Data Summary'!EF87="Yes"),OFFSET('Hygiene Data'!$I$9,0,10*ROW('Hygiene Data'!I81)),NA())</f>
        <v>#N/A</v>
      </c>
    </row>
    <row xmlns:x14ac="http://schemas.microsoft.com/office/spreadsheetml/2009/9/ac" r="88" x14ac:dyDescent="0.2">
      <c r="A88" s="332" t="e">
        <f ca="true">+RIGHT('Data Summary'!A88,LEN('Data Summary'!A88)-9)</f>
        <v>#VALUE!</v>
      </c>
      <c r="B88" s="38" t="str">
        <f ca="true">+IF(ISTEXT('Data Summary'!B88),'Data Summary'!B88,"")</f>
        <v/>
      </c>
      <c r="C88" s="331" t="e">
        <f ca="true">+VALUE('Data Summary'!C88)</f>
        <v>#VALUE!</v>
      </c>
      <c r="D88" s="98" t="e">
        <f ca="true">+IF(AND(ISNUMBER(OFFSET('Water Data'!$D$4,0,10*ROW('Water Data'!D82))),'Data Summary'!BS88="Yes"),100-OFFSET('Water Data'!$D$4,0,10*ROW('Water Data'!D82)),NA())</f>
        <v>#N/A</v>
      </c>
      <c r="E88" s="98" t="e">
        <f ca="true">+IF(AND(ISNUMBER(OFFSET('Water Data'!$D$6,0,10*ROW('Water Data'!D82))),'Data Summary'!BT88="Yes"),OFFSET('Water Data'!$D$6,0,10*ROW('Water Data'!D82)),NA())</f>
        <v>#N/A</v>
      </c>
      <c r="F88" s="98" t="e">
        <f ca="true">+IF(AND(ISNUMBER(OFFSET('Water Data'!$D$9,0,10*ROW('Water Data'!D82))),'Data Summary'!BU88="Yes"),OFFSET('Water Data'!$D$9,0,10*ROW('Water Data'!D82)),NA())</f>
        <v>#N/A</v>
      </c>
      <c r="G88" s="98" t="e">
        <f ca="true">+IF(AND(ISNUMBER(OFFSET('Water Data'!$E$4,0,10*ROW('Water Data'!E82))),'Data Summary'!BV88="Yes"),100-OFFSET('Water Data'!$E$4,0,10*ROW('Water Data'!E82)),NA())</f>
        <v>#N/A</v>
      </c>
      <c r="H88" s="98" t="e">
        <f ca="true">+IF(AND(ISNUMBER(OFFSET('Water Data'!$E$6,0,10*ROW('Water Data'!E82))),'Data Summary'!BW88="Yes"),OFFSET('Water Data'!$E$6,0,10*ROW('Water Data'!E82)),NA())</f>
        <v>#N/A</v>
      </c>
      <c r="I88" s="98" t="e">
        <f ca="true">+IF(AND(ISNUMBER(OFFSET('Water Data'!$E$9,0,10*ROW('Water Data'!E82))),'Data Summary'!BX88="Yes"),OFFSET('Water Data'!$E$9,0,10*ROW('Water Data'!E82)),NA())</f>
        <v>#N/A</v>
      </c>
      <c r="J88" s="98" t="e">
        <f ca="true">+IF(AND(ISNUMBER(OFFSET('Water Data'!$F$4,0,10*ROW('Water Data'!F82))),'Data Summary'!BY88="Yes"),100-OFFSET('Water Data'!$F$4,0,10*ROW('Water Data'!F82)),NA())</f>
        <v>#N/A</v>
      </c>
      <c r="K88" s="98" t="e">
        <f ca="true">+IF(AND(ISNUMBER(OFFSET('Water Data'!$F$6,0,10*ROW('Water Data'!F82))),'Data Summary'!BZ88="Yes"),OFFSET('Water Data'!$F$6,0,10*ROW('Water Data'!F82)),NA())</f>
        <v>#N/A</v>
      </c>
      <c r="L88" s="98" t="e">
        <f ca="true">+IF(AND(ISNUMBER(OFFSET('Water Data'!$F$9,0,10*ROW('Water Data'!F82))),'Data Summary'!CA88="Yes"),OFFSET('Water Data'!$F$9,0,10*ROW('Water Data'!F82)),NA())</f>
        <v>#N/A</v>
      </c>
      <c r="M88" s="98" t="e">
        <f ca="true">+IF(AND(ISNUMBER(OFFSET('Water Data'!$G$4,0,10*ROW('Water Data'!G82))),'Data Summary'!CB88="Yes"),100-OFFSET('Water Data'!$G$4,0,10*ROW('Water Data'!G82)),NA())</f>
        <v>#N/A</v>
      </c>
      <c r="N88" s="98" t="e">
        <f ca="true">+IF(AND(ISNUMBER(OFFSET('Water Data'!$G$6,0,10*ROW('Water Data'!G82))),'Data Summary'!CC88="Yes"),OFFSET('Water Data'!$G$6,0,10*ROW('Water Data'!G82)),NA())</f>
        <v>#N/A</v>
      </c>
      <c r="O88" s="98" t="e">
        <f ca="true">+IF(AND(ISNUMBER(OFFSET('Water Data'!$G$9,0,10*ROW('Water Data'!G82))),'Data Summary'!CD88="Yes"),OFFSET('Water Data'!$G$9,0,10*ROW('Water Data'!G82)),NA())</f>
        <v>#N/A</v>
      </c>
      <c r="P88" s="98" t="e">
        <f ca="true">+IF(AND(ISNUMBER(OFFSET('Water Data'!$H$4,0,10*ROW('Water Data'!H82))),'Data Summary'!CE88="Yes"),100-OFFSET('Water Data'!$H$4,0,10*ROW('Water Data'!H82)),NA())</f>
        <v>#N/A</v>
      </c>
      <c r="Q88" s="98" t="e">
        <f ca="true">+IF(AND(ISNUMBER(OFFSET('Water Data'!$H$6,0,10*ROW('Water Data'!H82))),'Data Summary'!CF88="Yes"),OFFSET('Water Data'!$H$6,0,10*ROW('Water Data'!H82)),NA())</f>
        <v>#N/A</v>
      </c>
      <c r="R88" s="98" t="e">
        <f ca="true">+IF(AND(ISNUMBER(OFFSET('Water Data'!$H$9,0,10*ROW('Water Data'!H82))),'Data Summary'!CG88="Yes"),OFFSET('Water Data'!$H$9,0,10*ROW('Water Data'!H82)),NA())</f>
        <v>#N/A</v>
      </c>
      <c r="S88" s="98" t="e">
        <f ca="true">+IF(AND(ISNUMBER(OFFSET('Water Data'!$I$4,0,10*ROW('Water Data'!I82))),'Data Summary'!CH88="Yes"),100-OFFSET('Water Data'!$I$4,0,10*ROW('Water Data'!I82)),NA())</f>
        <v>#N/A</v>
      </c>
      <c r="T88" s="98" t="e">
        <f ca="true">+IF(AND(ISNUMBER(OFFSET('Water Data'!$I$6,0,10*ROW('Water Data'!I82))),'Data Summary'!CI88="Yes"),OFFSET('Water Data'!$I$6,0,10*ROW('Water Data'!I82)),NA())</f>
        <v>#N/A</v>
      </c>
      <c r="U88" s="98" t="e">
        <f ca="true">+IF(AND(ISNUMBER(OFFSET('Water Data'!$I$9,0,10*ROW('Water Data'!I82))),'Data Summary'!CJ88="Yes"),OFFSET('Water Data'!$I$9,0,10*ROW('Water Data'!I82)),NA())</f>
        <v>#N/A</v>
      </c>
      <c r="V88" s="99" t="e">
        <f ca="true">+IF(AND(ISNUMBER(OFFSET('Sanitation Data'!$D$4,0,10*ROW('Sanitation Data'!D82))),'Data Summary'!CK88="Yes"),100-OFFSET('Sanitation Data'!$D$4,0,10*ROW('Sanitation Data'!D82)),NA())</f>
        <v>#N/A</v>
      </c>
      <c r="W88" s="99" t="e">
        <f ca="true">+IF(AND(ISNUMBER(OFFSET('Sanitation Data'!$D$6,0,10*ROW('Sanitation Data'!D82))),'Data Summary'!CL88="Yes"),OFFSET('Sanitation Data'!$D$6,0,10*ROW('Sanitation Data'!D82)),NA())</f>
        <v>#N/A</v>
      </c>
      <c r="X88" s="99" t="e">
        <f ca="true">+IF(AND(ISNUMBER(OFFSET('Sanitation Data'!$D$10,0,10*ROW('Sanitation Data'!D82))),'Data Summary'!CM88="Yes"),OFFSET('Sanitation Data'!$D$10,0,10*ROW('Sanitation Data'!D82)),NA())</f>
        <v>#N/A</v>
      </c>
      <c r="Y88" s="99" t="e">
        <f ca="true">+IF(AND(ISNUMBER(OFFSET('Sanitation Data'!$D$11,0,10*ROW('Sanitation Data'!D82))),'Data Summary'!CN88="Yes"),OFFSET('Sanitation Data'!$D$11,0,10*ROW('Sanitation Data'!D82)),NA())</f>
        <v>#N/A</v>
      </c>
      <c r="Z88" s="99" t="e">
        <f ca="true">+IF(AND(ISNUMBER(OFFSET('Sanitation Data'!$D$12,0,10*ROW('Sanitation Data'!D82))),'Data Summary'!CO88="Yes"),OFFSET('Sanitation Data'!$D$12,0,10*ROW('Sanitation Data'!D82)),NA())</f>
        <v>#N/A</v>
      </c>
      <c r="AA88" s="99" t="e">
        <f ca="true">+IF(AND(ISNUMBER(OFFSET('Sanitation Data'!$E$4,0,10*ROW('Sanitation Data'!E82))),'Data Summary'!CP88="Yes"),100-OFFSET('Sanitation Data'!$E$4,0,10*ROW('Sanitation Data'!E82)),NA())</f>
        <v>#N/A</v>
      </c>
      <c r="AB88" s="99" t="e">
        <f ca="true">+IF(AND(ISNUMBER(OFFSET('Sanitation Data'!$E$6,0,10*ROW('Sanitation Data'!E82))),'Data Summary'!CQ88="Yes"),OFFSET('Sanitation Data'!$E$6,0,10*ROW('Sanitation Data'!E82)),NA())</f>
        <v>#N/A</v>
      </c>
      <c r="AC88" s="99" t="e">
        <f ca="true">+IF(AND(ISNUMBER(OFFSET('Sanitation Data'!$E$10,0,10*ROW('Sanitation Data'!E82))),'Data Summary'!CR88="Yes"),OFFSET('Sanitation Data'!$E$10,0,10*ROW('Sanitation Data'!E82)),NA())</f>
        <v>#N/A</v>
      </c>
      <c r="AD88" s="99" t="e">
        <f ca="true">+IF(AND(ISNUMBER(OFFSET('Sanitation Data'!$E$11,0,10*ROW('Sanitation Data'!E82))),'Data Summary'!CS88="Yes"),OFFSET('Sanitation Data'!$E$11,0,10*ROW('Sanitation Data'!E82)),NA())</f>
        <v>#N/A</v>
      </c>
      <c r="AE88" s="99" t="e">
        <f ca="true">+IF(AND(ISNUMBER(OFFSET('Sanitation Data'!$E$12,0,10*ROW('Sanitation Data'!E82))),'Data Summary'!CT88="Yes"),OFFSET('Sanitation Data'!$E$12,0,10*ROW('Sanitation Data'!E82)),NA())</f>
        <v>#N/A</v>
      </c>
      <c r="AF88" s="99" t="e">
        <f ca="true">+IF(AND(ISNUMBER(OFFSET('Sanitation Data'!$F$4,0,10*ROW('Sanitation Data'!F82))),'Data Summary'!CU88="Yes"),100-OFFSET('Sanitation Data'!$F$4,0,10*ROW('Sanitation Data'!F82)),NA())</f>
        <v>#N/A</v>
      </c>
      <c r="AG88" s="99" t="e">
        <f ca="true">+IF(AND(ISNUMBER(OFFSET('Sanitation Data'!$F$6,0,10*ROW('Sanitation Data'!F82))),'Data Summary'!CV88="Yes"),OFFSET('Sanitation Data'!$F$6,0,10*ROW('Sanitation Data'!F82)),NA())</f>
        <v>#N/A</v>
      </c>
      <c r="AH88" s="99" t="e">
        <f ca="true">+IF(AND(ISNUMBER(OFFSET('Sanitation Data'!$F$10,0,10*ROW('Sanitation Data'!F82))),'Data Summary'!CW88="Yes"),OFFSET('Sanitation Data'!$F$10,0,10*ROW('Sanitation Data'!F82)),NA())</f>
        <v>#N/A</v>
      </c>
      <c r="AI88" s="99" t="e">
        <f ca="true">+IF(AND(ISNUMBER(OFFSET('Sanitation Data'!$F$11,0,10*ROW('Sanitation Data'!F82))),'Data Summary'!CX88="Yes"),OFFSET('Sanitation Data'!$F$11,0,10*ROW('Sanitation Data'!F82)),NA())</f>
        <v>#N/A</v>
      </c>
      <c r="AJ88" s="99" t="e">
        <f ca="true">+IF(AND(ISNUMBER(OFFSET('Sanitation Data'!$F$12,0,10*ROW('Sanitation Data'!F82))),'Data Summary'!CY88="Yes"),OFFSET('Sanitation Data'!$F$12,0,10*ROW('Sanitation Data'!F82)),NA())</f>
        <v>#N/A</v>
      </c>
      <c r="AK88" s="99" t="e">
        <f ca="true">+IF(AND(ISNUMBER(OFFSET('Sanitation Data'!$G$4,0,10*ROW('Sanitation Data'!G82))),'Data Summary'!CZ88="Yes"),100-OFFSET('Sanitation Data'!$G$4,0,10*ROW('Sanitation Data'!G82)),NA())</f>
        <v>#N/A</v>
      </c>
      <c r="AL88" s="99" t="e">
        <f ca="true">+IF(AND(ISNUMBER(OFFSET('Sanitation Data'!$G$6,0,10*ROW('Sanitation Data'!G82))),'Data Summary'!DA88="Yes"),OFFSET('Sanitation Data'!$G$6,0,10*ROW('Sanitation Data'!G82)),NA())</f>
        <v>#N/A</v>
      </c>
      <c r="AM88" s="99" t="e">
        <f ca="true">+IF(AND(ISNUMBER(OFFSET('Sanitation Data'!$G$10,0,10*ROW('Sanitation Data'!G82))),'Data Summary'!DB88="Yes"),OFFSET('Sanitation Data'!$G$10,0,10*ROW('Sanitation Data'!G82)),NA())</f>
        <v>#N/A</v>
      </c>
      <c r="AN88" s="99" t="e">
        <f ca="true">+IF(AND(ISNUMBER(OFFSET('Sanitation Data'!$G$11,0,10*ROW('Sanitation Data'!G82))),'Data Summary'!DC88="Yes"),OFFSET('Sanitation Data'!$G$11,0,10*ROW('Sanitation Data'!G82)),NA())</f>
        <v>#N/A</v>
      </c>
      <c r="AO88" s="99" t="e">
        <f ca="true">+IF(AND(ISNUMBER(OFFSET('Sanitation Data'!$G$12,0,10*ROW('Sanitation Data'!G82))),'Data Summary'!DD88="Yes"),OFFSET('Sanitation Data'!$G$12,0,10*ROW('Sanitation Data'!G82)),NA())</f>
        <v>#N/A</v>
      </c>
      <c r="AP88" s="99" t="e">
        <f ca="true">+IF(AND(ISNUMBER(OFFSET('Sanitation Data'!$H$4,0,10*ROW('Sanitation Data'!H82))),'Data Summary'!DE88="Yes"),100-OFFSET('Sanitation Data'!$H$4,0,10*ROW('Sanitation Data'!H82)),NA())</f>
        <v>#N/A</v>
      </c>
      <c r="AQ88" s="99" t="e">
        <f ca="true">+IF(AND(ISNUMBER(OFFSET('Sanitation Data'!$H$6,0,10*ROW('Sanitation Data'!H82))),'Data Summary'!DF88="Yes"),OFFSET('Sanitation Data'!$H$6,0,10*ROW('Sanitation Data'!H82)),NA())</f>
        <v>#N/A</v>
      </c>
      <c r="AR88" s="99" t="e">
        <f ca="true">+IF(AND(ISNUMBER(OFFSET('Sanitation Data'!$H$10,0,10*ROW('Sanitation Data'!H82))),'Data Summary'!DG88="Yes"),OFFSET('Sanitation Data'!$H$10,0,10*ROW('Sanitation Data'!H82)),NA())</f>
        <v>#N/A</v>
      </c>
      <c r="AS88" s="99" t="e">
        <f ca="true">+IF(AND(ISNUMBER(OFFSET('Sanitation Data'!$H$11,0,10*ROW('Sanitation Data'!H82))),'Data Summary'!DH88="Yes"),OFFSET('Sanitation Data'!$H$11,0,10*ROW('Sanitation Data'!H82)),NA())</f>
        <v>#N/A</v>
      </c>
      <c r="AT88" s="99" t="e">
        <f ca="true">+IF(AND(ISNUMBER(OFFSET('Sanitation Data'!$H$12,0,10*ROW('Sanitation Data'!H82))),'Data Summary'!DI88="Yes"),OFFSET('Sanitation Data'!$H$12,0,10*ROW('Sanitation Data'!H82)),NA())</f>
        <v>#N/A</v>
      </c>
      <c r="AU88" s="99" t="e">
        <f ca="true">+IF(AND(ISNUMBER(OFFSET('Sanitation Data'!$I$4,0,10*ROW('Sanitation Data'!I82))),'Data Summary'!DJ88="Yes"),100-OFFSET('Sanitation Data'!$I$4,0,10*ROW('Sanitation Data'!I82)),NA())</f>
        <v>#N/A</v>
      </c>
      <c r="AV88" s="99" t="e">
        <f ca="true">+IF(AND(ISNUMBER(OFFSET('Sanitation Data'!$I$6,0,10*ROW('Sanitation Data'!I82))),'Data Summary'!DK88="Yes"),OFFSET('Sanitation Data'!$I$6,0,10*ROW('Sanitation Data'!I82)),NA())</f>
        <v>#N/A</v>
      </c>
      <c r="AW88" s="99" t="e">
        <f ca="true">+IF(AND(ISNUMBER(OFFSET('Sanitation Data'!$I$10,0,10*ROW('Sanitation Data'!I82))),'Data Summary'!DL88="Yes"),OFFSET('Sanitation Data'!$I$10,0,10*ROW('Sanitation Data'!I82)),NA())</f>
        <v>#N/A</v>
      </c>
      <c r="AX88" s="99" t="e">
        <f ca="true">+IF(AND(ISNUMBER(OFFSET('Sanitation Data'!$I$11,0,10*ROW('Sanitation Data'!I82))),'Data Summary'!DM88="Yes"),OFFSET('Sanitation Data'!$I$11,0,10*ROW('Sanitation Data'!I82)),NA())</f>
        <v>#N/A</v>
      </c>
      <c r="AY88" s="99" t="e">
        <f ca="true">+IF(AND(ISNUMBER(OFFSET('Sanitation Data'!$I$12,0,10*ROW('Sanitation Data'!I82))),'Data Summary'!DN88="Yes"),OFFSET('Sanitation Data'!$I$12,0,10*ROW('Sanitation Data'!I82)),NA())</f>
        <v>#N/A</v>
      </c>
      <c r="AZ88" s="100" t="e">
        <f ca="true">+IF(AND(ISNUMBER(OFFSET('Hygiene Data'!$D$5,0,10*ROW('Hygiene Data'!D82))),'Data Summary'!DO88="Yes"),OFFSET('Hygiene Data'!$D$5,0,10*ROW('Hygiene Data'!D82)),NA())</f>
        <v>#N/A</v>
      </c>
      <c r="BA88" s="100" t="e">
        <f ca="true">+IF(AND(ISNUMBER(OFFSET('Hygiene Data'!$D$7,0,10*ROW('Hygiene Data'!D82))),'Data Summary'!DP88="Yes"),OFFSET('Hygiene Data'!$D$7,0,10*ROW('Hygiene Data'!D82)),NA())</f>
        <v>#N/A</v>
      </c>
      <c r="BB88" s="100" t="e">
        <f ca="true">+IF(AND(ISNUMBER(OFFSET('Hygiene Data'!$D$9,0,10*ROW('Hygiene Data'!D82))),'Data Summary'!DQ88="Yes"),OFFSET('Hygiene Data'!$D$9,0,10*ROW('Hygiene Data'!D82)),NA())</f>
        <v>#N/A</v>
      </c>
      <c r="BC88" s="100" t="e">
        <f ca="true">+IF(AND(ISNUMBER(OFFSET('Hygiene Data'!$E$5,0,10*ROW('Hygiene Data'!E82))),'Data Summary'!DR88="Yes"),OFFSET('Hygiene Data'!$E$5,0,10*ROW('Hygiene Data'!E82)),NA())</f>
        <v>#N/A</v>
      </c>
      <c r="BD88" s="100" t="e">
        <f ca="true">+IF(AND(ISNUMBER(OFFSET('Hygiene Data'!$E$7,0,10*ROW('Hygiene Data'!E82))),'Data Summary'!DS88="Yes"),OFFSET('Hygiene Data'!$E$7,0,10*ROW('Hygiene Data'!E82)),NA())</f>
        <v>#N/A</v>
      </c>
      <c r="BE88" s="100" t="e">
        <f ca="true">+IF(AND(ISNUMBER(OFFSET('Hygiene Data'!$E$9,0,10*ROW('Hygiene Data'!E82))),'Data Summary'!DT88="Yes"),OFFSET('Hygiene Data'!$E$9,0,10*ROW('Hygiene Data'!E82)),NA())</f>
        <v>#N/A</v>
      </c>
      <c r="BF88" s="100" t="e">
        <f ca="true">+IF(AND(ISNUMBER(OFFSET('Hygiene Data'!$F$5,0,10*ROW('Hygiene Data'!F82))),'Data Summary'!DU88="Yes"),OFFSET('Hygiene Data'!$F$5,0,10*ROW('Hygiene Data'!F82)),NA())</f>
        <v>#N/A</v>
      </c>
      <c r="BG88" s="100" t="e">
        <f ca="true">+IF(AND(ISNUMBER(OFFSET('Hygiene Data'!$F$7,0,10*ROW('Hygiene Data'!F82))),'Data Summary'!DV88="Yes"),OFFSET('Hygiene Data'!$F$7,0,10*ROW('Hygiene Data'!F82)),NA())</f>
        <v>#N/A</v>
      </c>
      <c r="BH88" s="100" t="e">
        <f ca="true">+IF(AND(ISNUMBER(OFFSET('Hygiene Data'!$F$9,0,10*ROW('Hygiene Data'!F82))),'Data Summary'!DW88="Yes"),OFFSET('Hygiene Data'!$F$9,0,10*ROW('Hygiene Data'!F82)),NA())</f>
        <v>#N/A</v>
      </c>
      <c r="BI88" s="100" t="e">
        <f ca="true">+IF(AND(ISNUMBER(OFFSET('Hygiene Data'!$G$5,0,10*ROW('Hygiene Data'!G82))),'Data Summary'!DX88="Yes"),OFFSET('Hygiene Data'!$G$5,0,10*ROW('Hygiene Data'!G82)),NA())</f>
        <v>#N/A</v>
      </c>
      <c r="BJ88" s="100" t="e">
        <f ca="true">+IF(AND(ISNUMBER(OFFSET('Hygiene Data'!$G$7,0,10*ROW('Hygiene Data'!G82))),'Data Summary'!DY88="Yes"),OFFSET('Hygiene Data'!$G$7,0,10*ROW('Hygiene Data'!G82)),NA())</f>
        <v>#N/A</v>
      </c>
      <c r="BK88" s="100" t="e">
        <f ca="true">+IF(AND(ISNUMBER(OFFSET('Hygiene Data'!$G$9,0,10*ROW('Hygiene Data'!G82))),'Data Summary'!DZ88="Yes"),OFFSET('Hygiene Data'!$G$9,0,10*ROW('Hygiene Data'!G82)),NA())</f>
        <v>#N/A</v>
      </c>
      <c r="BL88" s="100" t="e">
        <f ca="true">+IF(AND(ISNUMBER(OFFSET('Hygiene Data'!$H$5,0,10*ROW('Hygiene Data'!H82))),'Data Summary'!EA88="Yes"),OFFSET('Hygiene Data'!$H$5,0,10*ROW('Hygiene Data'!H82)),NA())</f>
        <v>#N/A</v>
      </c>
      <c r="BM88" s="100" t="e">
        <f ca="true">+IF(AND(ISNUMBER(OFFSET('Hygiene Data'!$H$7,0,10*ROW('Hygiene Data'!H82))),'Data Summary'!EB88="Yes"),OFFSET('Hygiene Data'!$H$7,0,10*ROW('Hygiene Data'!H82)),NA())</f>
        <v>#N/A</v>
      </c>
      <c r="BN88" s="100" t="e">
        <f ca="true">+IF(AND(ISNUMBER(OFFSET('Hygiene Data'!$H$9,0,10*ROW('Hygiene Data'!H82))),'Data Summary'!EC88="Yes"),OFFSET('Hygiene Data'!$H$9,0,10*ROW('Hygiene Data'!H82)),NA())</f>
        <v>#N/A</v>
      </c>
      <c r="BO88" s="100" t="e">
        <f ca="true">+IF(AND(ISNUMBER(OFFSET('Hygiene Data'!$I$5,0,10*ROW('Hygiene Data'!I82))),'Data Summary'!ED88="Yes"),OFFSET('Hygiene Data'!$I$5,0,10*ROW('Hygiene Data'!I82)),NA())</f>
        <v>#N/A</v>
      </c>
      <c r="BP88" s="100" t="e">
        <f ca="true">+IF(AND(ISNUMBER(OFFSET('Hygiene Data'!$I$7,0,10*ROW('Hygiene Data'!I82))),'Data Summary'!EE88="Yes"),OFFSET('Hygiene Data'!$I$7,0,10*ROW('Hygiene Data'!I82)),NA())</f>
        <v>#N/A</v>
      </c>
      <c r="BQ88" s="100" t="e">
        <f ca="true">+IF(AND(ISNUMBER(OFFSET('Hygiene Data'!$I$9,0,10*ROW('Hygiene Data'!I82))),'Data Summary'!EF88="Yes"),OFFSET('Hygiene Data'!$I$9,0,10*ROW('Hygiene Data'!I82)),NA())</f>
        <v>#N/A</v>
      </c>
    </row>
    <row xmlns:x14ac="http://schemas.microsoft.com/office/spreadsheetml/2009/9/ac" r="89" x14ac:dyDescent="0.2">
      <c r="A89" s="332" t="e">
        <f ca="true">+RIGHT('Data Summary'!A89,LEN('Data Summary'!A89)-9)</f>
        <v>#VALUE!</v>
      </c>
      <c r="B89" s="38" t="str">
        <f ca="true">+IF(ISTEXT('Data Summary'!B89),'Data Summary'!B89,"")</f>
        <v/>
      </c>
      <c r="C89" s="331" t="e">
        <f ca="true">+VALUE('Data Summary'!C89)</f>
        <v>#VALUE!</v>
      </c>
      <c r="D89" s="98" t="e">
        <f ca="true">+IF(AND(ISNUMBER(OFFSET('Water Data'!$D$4,0,10*ROW('Water Data'!D83))),'Data Summary'!BS89="Yes"),100-OFFSET('Water Data'!$D$4,0,10*ROW('Water Data'!D83)),NA())</f>
        <v>#N/A</v>
      </c>
      <c r="E89" s="98" t="e">
        <f ca="true">+IF(AND(ISNUMBER(OFFSET('Water Data'!$D$6,0,10*ROW('Water Data'!D83))),'Data Summary'!BT89="Yes"),OFFSET('Water Data'!$D$6,0,10*ROW('Water Data'!D83)),NA())</f>
        <v>#N/A</v>
      </c>
      <c r="F89" s="98" t="e">
        <f ca="true">+IF(AND(ISNUMBER(OFFSET('Water Data'!$D$9,0,10*ROW('Water Data'!D83))),'Data Summary'!BU89="Yes"),OFFSET('Water Data'!$D$9,0,10*ROW('Water Data'!D83)),NA())</f>
        <v>#N/A</v>
      </c>
      <c r="G89" s="98" t="e">
        <f ca="true">+IF(AND(ISNUMBER(OFFSET('Water Data'!$E$4,0,10*ROW('Water Data'!E83))),'Data Summary'!BV89="Yes"),100-OFFSET('Water Data'!$E$4,0,10*ROW('Water Data'!E83)),NA())</f>
        <v>#N/A</v>
      </c>
      <c r="H89" s="98" t="e">
        <f ca="true">+IF(AND(ISNUMBER(OFFSET('Water Data'!$E$6,0,10*ROW('Water Data'!E83))),'Data Summary'!BW89="Yes"),OFFSET('Water Data'!$E$6,0,10*ROW('Water Data'!E83)),NA())</f>
        <v>#N/A</v>
      </c>
      <c r="I89" s="98" t="e">
        <f ca="true">+IF(AND(ISNUMBER(OFFSET('Water Data'!$E$9,0,10*ROW('Water Data'!E83))),'Data Summary'!BX89="Yes"),OFFSET('Water Data'!$E$9,0,10*ROW('Water Data'!E83)),NA())</f>
        <v>#N/A</v>
      </c>
      <c r="J89" s="98" t="e">
        <f ca="true">+IF(AND(ISNUMBER(OFFSET('Water Data'!$F$4,0,10*ROW('Water Data'!F83))),'Data Summary'!BY89="Yes"),100-OFFSET('Water Data'!$F$4,0,10*ROW('Water Data'!F83)),NA())</f>
        <v>#N/A</v>
      </c>
      <c r="K89" s="98" t="e">
        <f ca="true">+IF(AND(ISNUMBER(OFFSET('Water Data'!$F$6,0,10*ROW('Water Data'!F83))),'Data Summary'!BZ89="Yes"),OFFSET('Water Data'!$F$6,0,10*ROW('Water Data'!F83)),NA())</f>
        <v>#N/A</v>
      </c>
      <c r="L89" s="98" t="e">
        <f ca="true">+IF(AND(ISNUMBER(OFFSET('Water Data'!$F$9,0,10*ROW('Water Data'!F83))),'Data Summary'!CA89="Yes"),OFFSET('Water Data'!$F$9,0,10*ROW('Water Data'!F83)),NA())</f>
        <v>#N/A</v>
      </c>
      <c r="M89" s="98" t="e">
        <f ca="true">+IF(AND(ISNUMBER(OFFSET('Water Data'!$G$4,0,10*ROW('Water Data'!G83))),'Data Summary'!CB89="Yes"),100-OFFSET('Water Data'!$G$4,0,10*ROW('Water Data'!G83)),NA())</f>
        <v>#N/A</v>
      </c>
      <c r="N89" s="98" t="e">
        <f ca="true">+IF(AND(ISNUMBER(OFFSET('Water Data'!$G$6,0,10*ROW('Water Data'!G83))),'Data Summary'!CC89="Yes"),OFFSET('Water Data'!$G$6,0,10*ROW('Water Data'!G83)),NA())</f>
        <v>#N/A</v>
      </c>
      <c r="O89" s="98" t="e">
        <f ca="true">+IF(AND(ISNUMBER(OFFSET('Water Data'!$G$9,0,10*ROW('Water Data'!G83))),'Data Summary'!CD89="Yes"),OFFSET('Water Data'!$G$9,0,10*ROW('Water Data'!G83)),NA())</f>
        <v>#N/A</v>
      </c>
      <c r="P89" s="98" t="e">
        <f ca="true">+IF(AND(ISNUMBER(OFFSET('Water Data'!$H$4,0,10*ROW('Water Data'!H83))),'Data Summary'!CE89="Yes"),100-OFFSET('Water Data'!$H$4,0,10*ROW('Water Data'!H83)),NA())</f>
        <v>#N/A</v>
      </c>
      <c r="Q89" s="98" t="e">
        <f ca="true">+IF(AND(ISNUMBER(OFFSET('Water Data'!$H$6,0,10*ROW('Water Data'!H83))),'Data Summary'!CF89="Yes"),OFFSET('Water Data'!$H$6,0,10*ROW('Water Data'!H83)),NA())</f>
        <v>#N/A</v>
      </c>
      <c r="R89" s="98" t="e">
        <f ca="true">+IF(AND(ISNUMBER(OFFSET('Water Data'!$H$9,0,10*ROW('Water Data'!H83))),'Data Summary'!CG89="Yes"),OFFSET('Water Data'!$H$9,0,10*ROW('Water Data'!H83)),NA())</f>
        <v>#N/A</v>
      </c>
      <c r="S89" s="98" t="e">
        <f ca="true">+IF(AND(ISNUMBER(OFFSET('Water Data'!$I$4,0,10*ROW('Water Data'!I83))),'Data Summary'!CH89="Yes"),100-OFFSET('Water Data'!$I$4,0,10*ROW('Water Data'!I83)),NA())</f>
        <v>#N/A</v>
      </c>
      <c r="T89" s="98" t="e">
        <f ca="true">+IF(AND(ISNUMBER(OFFSET('Water Data'!$I$6,0,10*ROW('Water Data'!I83))),'Data Summary'!CI89="Yes"),OFFSET('Water Data'!$I$6,0,10*ROW('Water Data'!I83)),NA())</f>
        <v>#N/A</v>
      </c>
      <c r="U89" s="98" t="e">
        <f ca="true">+IF(AND(ISNUMBER(OFFSET('Water Data'!$I$9,0,10*ROW('Water Data'!I83))),'Data Summary'!CJ89="Yes"),OFFSET('Water Data'!$I$9,0,10*ROW('Water Data'!I83)),NA())</f>
        <v>#N/A</v>
      </c>
      <c r="V89" s="99" t="e">
        <f ca="true">+IF(AND(ISNUMBER(OFFSET('Sanitation Data'!$D$4,0,10*ROW('Sanitation Data'!D83))),'Data Summary'!CK89="Yes"),100-OFFSET('Sanitation Data'!$D$4,0,10*ROW('Sanitation Data'!D83)),NA())</f>
        <v>#N/A</v>
      </c>
      <c r="W89" s="99" t="e">
        <f ca="true">+IF(AND(ISNUMBER(OFFSET('Sanitation Data'!$D$6,0,10*ROW('Sanitation Data'!D83))),'Data Summary'!CL89="Yes"),OFFSET('Sanitation Data'!$D$6,0,10*ROW('Sanitation Data'!D83)),NA())</f>
        <v>#N/A</v>
      </c>
      <c r="X89" s="99" t="e">
        <f ca="true">+IF(AND(ISNUMBER(OFFSET('Sanitation Data'!$D$10,0,10*ROW('Sanitation Data'!D83))),'Data Summary'!CM89="Yes"),OFFSET('Sanitation Data'!$D$10,0,10*ROW('Sanitation Data'!D83)),NA())</f>
        <v>#N/A</v>
      </c>
      <c r="Y89" s="99" t="e">
        <f ca="true">+IF(AND(ISNUMBER(OFFSET('Sanitation Data'!$D$11,0,10*ROW('Sanitation Data'!D83))),'Data Summary'!CN89="Yes"),OFFSET('Sanitation Data'!$D$11,0,10*ROW('Sanitation Data'!D83)),NA())</f>
        <v>#N/A</v>
      </c>
      <c r="Z89" s="99" t="e">
        <f ca="true">+IF(AND(ISNUMBER(OFFSET('Sanitation Data'!$D$12,0,10*ROW('Sanitation Data'!D83))),'Data Summary'!CO89="Yes"),OFFSET('Sanitation Data'!$D$12,0,10*ROW('Sanitation Data'!D83)),NA())</f>
        <v>#N/A</v>
      </c>
      <c r="AA89" s="99" t="e">
        <f ca="true">+IF(AND(ISNUMBER(OFFSET('Sanitation Data'!$E$4,0,10*ROW('Sanitation Data'!E83))),'Data Summary'!CP89="Yes"),100-OFFSET('Sanitation Data'!$E$4,0,10*ROW('Sanitation Data'!E83)),NA())</f>
        <v>#N/A</v>
      </c>
      <c r="AB89" s="99" t="e">
        <f ca="true">+IF(AND(ISNUMBER(OFFSET('Sanitation Data'!$E$6,0,10*ROW('Sanitation Data'!E83))),'Data Summary'!CQ89="Yes"),OFFSET('Sanitation Data'!$E$6,0,10*ROW('Sanitation Data'!E83)),NA())</f>
        <v>#N/A</v>
      </c>
      <c r="AC89" s="99" t="e">
        <f ca="true">+IF(AND(ISNUMBER(OFFSET('Sanitation Data'!$E$10,0,10*ROW('Sanitation Data'!E83))),'Data Summary'!CR89="Yes"),OFFSET('Sanitation Data'!$E$10,0,10*ROW('Sanitation Data'!E83)),NA())</f>
        <v>#N/A</v>
      </c>
      <c r="AD89" s="99" t="e">
        <f ca="true">+IF(AND(ISNUMBER(OFFSET('Sanitation Data'!$E$11,0,10*ROW('Sanitation Data'!E83))),'Data Summary'!CS89="Yes"),OFFSET('Sanitation Data'!$E$11,0,10*ROW('Sanitation Data'!E83)),NA())</f>
        <v>#N/A</v>
      </c>
      <c r="AE89" s="99" t="e">
        <f ca="true">+IF(AND(ISNUMBER(OFFSET('Sanitation Data'!$E$12,0,10*ROW('Sanitation Data'!E83))),'Data Summary'!CT89="Yes"),OFFSET('Sanitation Data'!$E$12,0,10*ROW('Sanitation Data'!E83)),NA())</f>
        <v>#N/A</v>
      </c>
      <c r="AF89" s="99" t="e">
        <f ca="true">+IF(AND(ISNUMBER(OFFSET('Sanitation Data'!$F$4,0,10*ROW('Sanitation Data'!F83))),'Data Summary'!CU89="Yes"),100-OFFSET('Sanitation Data'!$F$4,0,10*ROW('Sanitation Data'!F83)),NA())</f>
        <v>#N/A</v>
      </c>
      <c r="AG89" s="99" t="e">
        <f ca="true">+IF(AND(ISNUMBER(OFFSET('Sanitation Data'!$F$6,0,10*ROW('Sanitation Data'!F83))),'Data Summary'!CV89="Yes"),OFFSET('Sanitation Data'!$F$6,0,10*ROW('Sanitation Data'!F83)),NA())</f>
        <v>#N/A</v>
      </c>
      <c r="AH89" s="99" t="e">
        <f ca="true">+IF(AND(ISNUMBER(OFFSET('Sanitation Data'!$F$10,0,10*ROW('Sanitation Data'!F83))),'Data Summary'!CW89="Yes"),OFFSET('Sanitation Data'!$F$10,0,10*ROW('Sanitation Data'!F83)),NA())</f>
        <v>#N/A</v>
      </c>
      <c r="AI89" s="99" t="e">
        <f ca="true">+IF(AND(ISNUMBER(OFFSET('Sanitation Data'!$F$11,0,10*ROW('Sanitation Data'!F83))),'Data Summary'!CX89="Yes"),OFFSET('Sanitation Data'!$F$11,0,10*ROW('Sanitation Data'!F83)),NA())</f>
        <v>#N/A</v>
      </c>
      <c r="AJ89" s="99" t="e">
        <f ca="true">+IF(AND(ISNUMBER(OFFSET('Sanitation Data'!$F$12,0,10*ROW('Sanitation Data'!F83))),'Data Summary'!CY89="Yes"),OFFSET('Sanitation Data'!$F$12,0,10*ROW('Sanitation Data'!F83)),NA())</f>
        <v>#N/A</v>
      </c>
      <c r="AK89" s="99" t="e">
        <f ca="true">+IF(AND(ISNUMBER(OFFSET('Sanitation Data'!$G$4,0,10*ROW('Sanitation Data'!G83))),'Data Summary'!CZ89="Yes"),100-OFFSET('Sanitation Data'!$G$4,0,10*ROW('Sanitation Data'!G83)),NA())</f>
        <v>#N/A</v>
      </c>
      <c r="AL89" s="99" t="e">
        <f ca="true">+IF(AND(ISNUMBER(OFFSET('Sanitation Data'!$G$6,0,10*ROW('Sanitation Data'!G83))),'Data Summary'!DA89="Yes"),OFFSET('Sanitation Data'!$G$6,0,10*ROW('Sanitation Data'!G83)),NA())</f>
        <v>#N/A</v>
      </c>
      <c r="AM89" s="99" t="e">
        <f ca="true">+IF(AND(ISNUMBER(OFFSET('Sanitation Data'!$G$10,0,10*ROW('Sanitation Data'!G83))),'Data Summary'!DB89="Yes"),OFFSET('Sanitation Data'!$G$10,0,10*ROW('Sanitation Data'!G83)),NA())</f>
        <v>#N/A</v>
      </c>
      <c r="AN89" s="99" t="e">
        <f ca="true">+IF(AND(ISNUMBER(OFFSET('Sanitation Data'!$G$11,0,10*ROW('Sanitation Data'!G83))),'Data Summary'!DC89="Yes"),OFFSET('Sanitation Data'!$G$11,0,10*ROW('Sanitation Data'!G83)),NA())</f>
        <v>#N/A</v>
      </c>
      <c r="AO89" s="99" t="e">
        <f ca="true">+IF(AND(ISNUMBER(OFFSET('Sanitation Data'!$G$12,0,10*ROW('Sanitation Data'!G83))),'Data Summary'!DD89="Yes"),OFFSET('Sanitation Data'!$G$12,0,10*ROW('Sanitation Data'!G83)),NA())</f>
        <v>#N/A</v>
      </c>
      <c r="AP89" s="99" t="e">
        <f ca="true">+IF(AND(ISNUMBER(OFFSET('Sanitation Data'!$H$4,0,10*ROW('Sanitation Data'!H83))),'Data Summary'!DE89="Yes"),100-OFFSET('Sanitation Data'!$H$4,0,10*ROW('Sanitation Data'!H83)),NA())</f>
        <v>#N/A</v>
      </c>
      <c r="AQ89" s="99" t="e">
        <f ca="true">+IF(AND(ISNUMBER(OFFSET('Sanitation Data'!$H$6,0,10*ROW('Sanitation Data'!H83))),'Data Summary'!DF89="Yes"),OFFSET('Sanitation Data'!$H$6,0,10*ROW('Sanitation Data'!H83)),NA())</f>
        <v>#N/A</v>
      </c>
      <c r="AR89" s="99" t="e">
        <f ca="true">+IF(AND(ISNUMBER(OFFSET('Sanitation Data'!$H$10,0,10*ROW('Sanitation Data'!H83))),'Data Summary'!DG89="Yes"),OFFSET('Sanitation Data'!$H$10,0,10*ROW('Sanitation Data'!H83)),NA())</f>
        <v>#N/A</v>
      </c>
      <c r="AS89" s="99" t="e">
        <f ca="true">+IF(AND(ISNUMBER(OFFSET('Sanitation Data'!$H$11,0,10*ROW('Sanitation Data'!H83))),'Data Summary'!DH89="Yes"),OFFSET('Sanitation Data'!$H$11,0,10*ROW('Sanitation Data'!H83)),NA())</f>
        <v>#N/A</v>
      </c>
      <c r="AT89" s="99" t="e">
        <f ca="true">+IF(AND(ISNUMBER(OFFSET('Sanitation Data'!$H$12,0,10*ROW('Sanitation Data'!H83))),'Data Summary'!DI89="Yes"),OFFSET('Sanitation Data'!$H$12,0,10*ROW('Sanitation Data'!H83)),NA())</f>
        <v>#N/A</v>
      </c>
      <c r="AU89" s="99" t="e">
        <f ca="true">+IF(AND(ISNUMBER(OFFSET('Sanitation Data'!$I$4,0,10*ROW('Sanitation Data'!I83))),'Data Summary'!DJ89="Yes"),100-OFFSET('Sanitation Data'!$I$4,0,10*ROW('Sanitation Data'!I83)),NA())</f>
        <v>#N/A</v>
      </c>
      <c r="AV89" s="99" t="e">
        <f ca="true">+IF(AND(ISNUMBER(OFFSET('Sanitation Data'!$I$6,0,10*ROW('Sanitation Data'!I83))),'Data Summary'!DK89="Yes"),OFFSET('Sanitation Data'!$I$6,0,10*ROW('Sanitation Data'!I83)),NA())</f>
        <v>#N/A</v>
      </c>
      <c r="AW89" s="99" t="e">
        <f ca="true">+IF(AND(ISNUMBER(OFFSET('Sanitation Data'!$I$10,0,10*ROW('Sanitation Data'!I83))),'Data Summary'!DL89="Yes"),OFFSET('Sanitation Data'!$I$10,0,10*ROW('Sanitation Data'!I83)),NA())</f>
        <v>#N/A</v>
      </c>
      <c r="AX89" s="99" t="e">
        <f ca="true">+IF(AND(ISNUMBER(OFFSET('Sanitation Data'!$I$11,0,10*ROW('Sanitation Data'!I83))),'Data Summary'!DM89="Yes"),OFFSET('Sanitation Data'!$I$11,0,10*ROW('Sanitation Data'!I83)),NA())</f>
        <v>#N/A</v>
      </c>
      <c r="AY89" s="99" t="e">
        <f ca="true">+IF(AND(ISNUMBER(OFFSET('Sanitation Data'!$I$12,0,10*ROW('Sanitation Data'!I83))),'Data Summary'!DN89="Yes"),OFFSET('Sanitation Data'!$I$12,0,10*ROW('Sanitation Data'!I83)),NA())</f>
        <v>#N/A</v>
      </c>
      <c r="AZ89" s="100" t="e">
        <f ca="true">+IF(AND(ISNUMBER(OFFSET('Hygiene Data'!$D$5,0,10*ROW('Hygiene Data'!D83))),'Data Summary'!DO89="Yes"),OFFSET('Hygiene Data'!$D$5,0,10*ROW('Hygiene Data'!D83)),NA())</f>
        <v>#N/A</v>
      </c>
      <c r="BA89" s="100" t="e">
        <f ca="true">+IF(AND(ISNUMBER(OFFSET('Hygiene Data'!$D$7,0,10*ROW('Hygiene Data'!D83))),'Data Summary'!DP89="Yes"),OFFSET('Hygiene Data'!$D$7,0,10*ROW('Hygiene Data'!D83)),NA())</f>
        <v>#N/A</v>
      </c>
      <c r="BB89" s="100" t="e">
        <f ca="true">+IF(AND(ISNUMBER(OFFSET('Hygiene Data'!$D$9,0,10*ROW('Hygiene Data'!D83))),'Data Summary'!DQ89="Yes"),OFFSET('Hygiene Data'!$D$9,0,10*ROW('Hygiene Data'!D83)),NA())</f>
        <v>#N/A</v>
      </c>
      <c r="BC89" s="100" t="e">
        <f ca="true">+IF(AND(ISNUMBER(OFFSET('Hygiene Data'!$E$5,0,10*ROW('Hygiene Data'!E83))),'Data Summary'!DR89="Yes"),OFFSET('Hygiene Data'!$E$5,0,10*ROW('Hygiene Data'!E83)),NA())</f>
        <v>#N/A</v>
      </c>
      <c r="BD89" s="100" t="e">
        <f ca="true">+IF(AND(ISNUMBER(OFFSET('Hygiene Data'!$E$7,0,10*ROW('Hygiene Data'!E83))),'Data Summary'!DS89="Yes"),OFFSET('Hygiene Data'!$E$7,0,10*ROW('Hygiene Data'!E83)),NA())</f>
        <v>#N/A</v>
      </c>
      <c r="BE89" s="100" t="e">
        <f ca="true">+IF(AND(ISNUMBER(OFFSET('Hygiene Data'!$E$9,0,10*ROW('Hygiene Data'!E83))),'Data Summary'!DT89="Yes"),OFFSET('Hygiene Data'!$E$9,0,10*ROW('Hygiene Data'!E83)),NA())</f>
        <v>#N/A</v>
      </c>
      <c r="BF89" s="100" t="e">
        <f ca="true">+IF(AND(ISNUMBER(OFFSET('Hygiene Data'!$F$5,0,10*ROW('Hygiene Data'!F83))),'Data Summary'!DU89="Yes"),OFFSET('Hygiene Data'!$F$5,0,10*ROW('Hygiene Data'!F83)),NA())</f>
        <v>#N/A</v>
      </c>
      <c r="BG89" s="100" t="e">
        <f ca="true">+IF(AND(ISNUMBER(OFFSET('Hygiene Data'!$F$7,0,10*ROW('Hygiene Data'!F83))),'Data Summary'!DV89="Yes"),OFFSET('Hygiene Data'!$F$7,0,10*ROW('Hygiene Data'!F83)),NA())</f>
        <v>#N/A</v>
      </c>
      <c r="BH89" s="100" t="e">
        <f ca="true">+IF(AND(ISNUMBER(OFFSET('Hygiene Data'!$F$9,0,10*ROW('Hygiene Data'!F83))),'Data Summary'!DW89="Yes"),OFFSET('Hygiene Data'!$F$9,0,10*ROW('Hygiene Data'!F83)),NA())</f>
        <v>#N/A</v>
      </c>
      <c r="BI89" s="100" t="e">
        <f ca="true">+IF(AND(ISNUMBER(OFFSET('Hygiene Data'!$G$5,0,10*ROW('Hygiene Data'!G83))),'Data Summary'!DX89="Yes"),OFFSET('Hygiene Data'!$G$5,0,10*ROW('Hygiene Data'!G83)),NA())</f>
        <v>#N/A</v>
      </c>
      <c r="BJ89" s="100" t="e">
        <f ca="true">+IF(AND(ISNUMBER(OFFSET('Hygiene Data'!$G$7,0,10*ROW('Hygiene Data'!G83))),'Data Summary'!DY89="Yes"),OFFSET('Hygiene Data'!$G$7,0,10*ROW('Hygiene Data'!G83)),NA())</f>
        <v>#N/A</v>
      </c>
      <c r="BK89" s="100" t="e">
        <f ca="true">+IF(AND(ISNUMBER(OFFSET('Hygiene Data'!$G$9,0,10*ROW('Hygiene Data'!G83))),'Data Summary'!DZ89="Yes"),OFFSET('Hygiene Data'!$G$9,0,10*ROW('Hygiene Data'!G83)),NA())</f>
        <v>#N/A</v>
      </c>
      <c r="BL89" s="100" t="e">
        <f ca="true">+IF(AND(ISNUMBER(OFFSET('Hygiene Data'!$H$5,0,10*ROW('Hygiene Data'!H83))),'Data Summary'!EA89="Yes"),OFFSET('Hygiene Data'!$H$5,0,10*ROW('Hygiene Data'!H83)),NA())</f>
        <v>#N/A</v>
      </c>
      <c r="BM89" s="100" t="e">
        <f ca="true">+IF(AND(ISNUMBER(OFFSET('Hygiene Data'!$H$7,0,10*ROW('Hygiene Data'!H83))),'Data Summary'!EB89="Yes"),OFFSET('Hygiene Data'!$H$7,0,10*ROW('Hygiene Data'!H83)),NA())</f>
        <v>#N/A</v>
      </c>
      <c r="BN89" s="100" t="e">
        <f ca="true">+IF(AND(ISNUMBER(OFFSET('Hygiene Data'!$H$9,0,10*ROW('Hygiene Data'!H83))),'Data Summary'!EC89="Yes"),OFFSET('Hygiene Data'!$H$9,0,10*ROW('Hygiene Data'!H83)),NA())</f>
        <v>#N/A</v>
      </c>
      <c r="BO89" s="100" t="e">
        <f ca="true">+IF(AND(ISNUMBER(OFFSET('Hygiene Data'!$I$5,0,10*ROW('Hygiene Data'!I83))),'Data Summary'!ED89="Yes"),OFFSET('Hygiene Data'!$I$5,0,10*ROW('Hygiene Data'!I83)),NA())</f>
        <v>#N/A</v>
      </c>
      <c r="BP89" s="100" t="e">
        <f ca="true">+IF(AND(ISNUMBER(OFFSET('Hygiene Data'!$I$7,0,10*ROW('Hygiene Data'!I83))),'Data Summary'!EE89="Yes"),OFFSET('Hygiene Data'!$I$7,0,10*ROW('Hygiene Data'!I83)),NA())</f>
        <v>#N/A</v>
      </c>
      <c r="BQ89" s="100" t="e">
        <f ca="true">+IF(AND(ISNUMBER(OFFSET('Hygiene Data'!$I$9,0,10*ROW('Hygiene Data'!I83))),'Data Summary'!EF89="Yes"),OFFSET('Hygiene Data'!$I$9,0,10*ROW('Hygiene Data'!I83)),NA())</f>
        <v>#N/A</v>
      </c>
    </row>
    <row xmlns:x14ac="http://schemas.microsoft.com/office/spreadsheetml/2009/9/ac" r="90" x14ac:dyDescent="0.2">
      <c r="A90" s="332" t="e">
        <f ca="true">+RIGHT('Data Summary'!A90,LEN('Data Summary'!A90)-9)</f>
        <v>#VALUE!</v>
      </c>
      <c r="B90" s="38" t="str">
        <f ca="true">+IF(ISTEXT('Data Summary'!B90),'Data Summary'!B90,"")</f>
        <v/>
      </c>
      <c r="C90" s="331" t="e">
        <f ca="true">+VALUE('Data Summary'!C90)</f>
        <v>#VALUE!</v>
      </c>
      <c r="D90" s="98" t="e">
        <f ca="true">+IF(AND(ISNUMBER(OFFSET('Water Data'!$D$4,0,10*ROW('Water Data'!D84))),'Data Summary'!BS90="Yes"),100-OFFSET('Water Data'!$D$4,0,10*ROW('Water Data'!D84)),NA())</f>
        <v>#N/A</v>
      </c>
      <c r="E90" s="98" t="e">
        <f ca="true">+IF(AND(ISNUMBER(OFFSET('Water Data'!$D$6,0,10*ROW('Water Data'!D84))),'Data Summary'!BT90="Yes"),OFFSET('Water Data'!$D$6,0,10*ROW('Water Data'!D84)),NA())</f>
        <v>#N/A</v>
      </c>
      <c r="F90" s="98" t="e">
        <f ca="true">+IF(AND(ISNUMBER(OFFSET('Water Data'!$D$9,0,10*ROW('Water Data'!D84))),'Data Summary'!BU90="Yes"),OFFSET('Water Data'!$D$9,0,10*ROW('Water Data'!D84)),NA())</f>
        <v>#N/A</v>
      </c>
      <c r="G90" s="98" t="e">
        <f ca="true">+IF(AND(ISNUMBER(OFFSET('Water Data'!$E$4,0,10*ROW('Water Data'!E84))),'Data Summary'!BV90="Yes"),100-OFFSET('Water Data'!$E$4,0,10*ROW('Water Data'!E84)),NA())</f>
        <v>#N/A</v>
      </c>
      <c r="H90" s="98" t="e">
        <f ca="true">+IF(AND(ISNUMBER(OFFSET('Water Data'!$E$6,0,10*ROW('Water Data'!E84))),'Data Summary'!BW90="Yes"),OFFSET('Water Data'!$E$6,0,10*ROW('Water Data'!E84)),NA())</f>
        <v>#N/A</v>
      </c>
      <c r="I90" s="98" t="e">
        <f ca="true">+IF(AND(ISNUMBER(OFFSET('Water Data'!$E$9,0,10*ROW('Water Data'!E84))),'Data Summary'!BX90="Yes"),OFFSET('Water Data'!$E$9,0,10*ROW('Water Data'!E84)),NA())</f>
        <v>#N/A</v>
      </c>
      <c r="J90" s="98" t="e">
        <f ca="true">+IF(AND(ISNUMBER(OFFSET('Water Data'!$F$4,0,10*ROW('Water Data'!F84))),'Data Summary'!BY90="Yes"),100-OFFSET('Water Data'!$F$4,0,10*ROW('Water Data'!F84)),NA())</f>
        <v>#N/A</v>
      </c>
      <c r="K90" s="98" t="e">
        <f ca="true">+IF(AND(ISNUMBER(OFFSET('Water Data'!$F$6,0,10*ROW('Water Data'!F84))),'Data Summary'!BZ90="Yes"),OFFSET('Water Data'!$F$6,0,10*ROW('Water Data'!F84)),NA())</f>
        <v>#N/A</v>
      </c>
      <c r="L90" s="98" t="e">
        <f ca="true">+IF(AND(ISNUMBER(OFFSET('Water Data'!$F$9,0,10*ROW('Water Data'!F84))),'Data Summary'!CA90="Yes"),OFFSET('Water Data'!$F$9,0,10*ROW('Water Data'!F84)),NA())</f>
        <v>#N/A</v>
      </c>
      <c r="M90" s="98" t="e">
        <f ca="true">+IF(AND(ISNUMBER(OFFSET('Water Data'!$G$4,0,10*ROW('Water Data'!G84))),'Data Summary'!CB90="Yes"),100-OFFSET('Water Data'!$G$4,0,10*ROW('Water Data'!G84)),NA())</f>
        <v>#N/A</v>
      </c>
      <c r="N90" s="98" t="e">
        <f ca="true">+IF(AND(ISNUMBER(OFFSET('Water Data'!$G$6,0,10*ROW('Water Data'!G84))),'Data Summary'!CC90="Yes"),OFFSET('Water Data'!$G$6,0,10*ROW('Water Data'!G84)),NA())</f>
        <v>#N/A</v>
      </c>
      <c r="O90" s="98" t="e">
        <f ca="true">+IF(AND(ISNUMBER(OFFSET('Water Data'!$G$9,0,10*ROW('Water Data'!G84))),'Data Summary'!CD90="Yes"),OFFSET('Water Data'!$G$9,0,10*ROW('Water Data'!G84)),NA())</f>
        <v>#N/A</v>
      </c>
      <c r="P90" s="98" t="e">
        <f ca="true">+IF(AND(ISNUMBER(OFFSET('Water Data'!$H$4,0,10*ROW('Water Data'!H84))),'Data Summary'!CE90="Yes"),100-OFFSET('Water Data'!$H$4,0,10*ROW('Water Data'!H84)),NA())</f>
        <v>#N/A</v>
      </c>
      <c r="Q90" s="98" t="e">
        <f ca="true">+IF(AND(ISNUMBER(OFFSET('Water Data'!$H$6,0,10*ROW('Water Data'!H84))),'Data Summary'!CF90="Yes"),OFFSET('Water Data'!$H$6,0,10*ROW('Water Data'!H84)),NA())</f>
        <v>#N/A</v>
      </c>
      <c r="R90" s="98" t="e">
        <f ca="true">+IF(AND(ISNUMBER(OFFSET('Water Data'!$H$9,0,10*ROW('Water Data'!H84))),'Data Summary'!CG90="Yes"),OFFSET('Water Data'!$H$9,0,10*ROW('Water Data'!H84)),NA())</f>
        <v>#N/A</v>
      </c>
      <c r="S90" s="98" t="e">
        <f ca="true">+IF(AND(ISNUMBER(OFFSET('Water Data'!$I$4,0,10*ROW('Water Data'!I84))),'Data Summary'!CH90="Yes"),100-OFFSET('Water Data'!$I$4,0,10*ROW('Water Data'!I84)),NA())</f>
        <v>#N/A</v>
      </c>
      <c r="T90" s="98" t="e">
        <f ca="true">+IF(AND(ISNUMBER(OFFSET('Water Data'!$I$6,0,10*ROW('Water Data'!I84))),'Data Summary'!CI90="Yes"),OFFSET('Water Data'!$I$6,0,10*ROW('Water Data'!I84)),NA())</f>
        <v>#N/A</v>
      </c>
      <c r="U90" s="98" t="e">
        <f ca="true">+IF(AND(ISNUMBER(OFFSET('Water Data'!$I$9,0,10*ROW('Water Data'!I84))),'Data Summary'!CJ90="Yes"),OFFSET('Water Data'!$I$9,0,10*ROW('Water Data'!I84)),NA())</f>
        <v>#N/A</v>
      </c>
      <c r="V90" s="99" t="e">
        <f ca="true">+IF(AND(ISNUMBER(OFFSET('Sanitation Data'!$D$4,0,10*ROW('Sanitation Data'!D84))),'Data Summary'!CK90="Yes"),100-OFFSET('Sanitation Data'!$D$4,0,10*ROW('Sanitation Data'!D84)),NA())</f>
        <v>#N/A</v>
      </c>
      <c r="W90" s="99" t="e">
        <f ca="true">+IF(AND(ISNUMBER(OFFSET('Sanitation Data'!$D$6,0,10*ROW('Sanitation Data'!D84))),'Data Summary'!CL90="Yes"),OFFSET('Sanitation Data'!$D$6,0,10*ROW('Sanitation Data'!D84)),NA())</f>
        <v>#N/A</v>
      </c>
      <c r="X90" s="99" t="e">
        <f ca="true">+IF(AND(ISNUMBER(OFFSET('Sanitation Data'!$D$10,0,10*ROW('Sanitation Data'!D84))),'Data Summary'!CM90="Yes"),OFFSET('Sanitation Data'!$D$10,0,10*ROW('Sanitation Data'!D84)),NA())</f>
        <v>#N/A</v>
      </c>
      <c r="Y90" s="99" t="e">
        <f ca="true">+IF(AND(ISNUMBER(OFFSET('Sanitation Data'!$D$11,0,10*ROW('Sanitation Data'!D84))),'Data Summary'!CN90="Yes"),OFFSET('Sanitation Data'!$D$11,0,10*ROW('Sanitation Data'!D84)),NA())</f>
        <v>#N/A</v>
      </c>
      <c r="Z90" s="99" t="e">
        <f ca="true">+IF(AND(ISNUMBER(OFFSET('Sanitation Data'!$D$12,0,10*ROW('Sanitation Data'!D84))),'Data Summary'!CO90="Yes"),OFFSET('Sanitation Data'!$D$12,0,10*ROW('Sanitation Data'!D84)),NA())</f>
        <v>#N/A</v>
      </c>
      <c r="AA90" s="99" t="e">
        <f ca="true">+IF(AND(ISNUMBER(OFFSET('Sanitation Data'!$E$4,0,10*ROW('Sanitation Data'!E84))),'Data Summary'!CP90="Yes"),100-OFFSET('Sanitation Data'!$E$4,0,10*ROW('Sanitation Data'!E84)),NA())</f>
        <v>#N/A</v>
      </c>
      <c r="AB90" s="99" t="e">
        <f ca="true">+IF(AND(ISNUMBER(OFFSET('Sanitation Data'!$E$6,0,10*ROW('Sanitation Data'!E84))),'Data Summary'!CQ90="Yes"),OFFSET('Sanitation Data'!$E$6,0,10*ROW('Sanitation Data'!E84)),NA())</f>
        <v>#N/A</v>
      </c>
      <c r="AC90" s="99" t="e">
        <f ca="true">+IF(AND(ISNUMBER(OFFSET('Sanitation Data'!$E$10,0,10*ROW('Sanitation Data'!E84))),'Data Summary'!CR90="Yes"),OFFSET('Sanitation Data'!$E$10,0,10*ROW('Sanitation Data'!E84)),NA())</f>
        <v>#N/A</v>
      </c>
      <c r="AD90" s="99" t="e">
        <f ca="true">+IF(AND(ISNUMBER(OFFSET('Sanitation Data'!$E$11,0,10*ROW('Sanitation Data'!E84))),'Data Summary'!CS90="Yes"),OFFSET('Sanitation Data'!$E$11,0,10*ROW('Sanitation Data'!E84)),NA())</f>
        <v>#N/A</v>
      </c>
      <c r="AE90" s="99" t="e">
        <f ca="true">+IF(AND(ISNUMBER(OFFSET('Sanitation Data'!$E$12,0,10*ROW('Sanitation Data'!E84))),'Data Summary'!CT90="Yes"),OFFSET('Sanitation Data'!$E$12,0,10*ROW('Sanitation Data'!E84)),NA())</f>
        <v>#N/A</v>
      </c>
      <c r="AF90" s="99" t="e">
        <f ca="true">+IF(AND(ISNUMBER(OFFSET('Sanitation Data'!$F$4,0,10*ROW('Sanitation Data'!F84))),'Data Summary'!CU90="Yes"),100-OFFSET('Sanitation Data'!$F$4,0,10*ROW('Sanitation Data'!F84)),NA())</f>
        <v>#N/A</v>
      </c>
      <c r="AG90" s="99" t="e">
        <f ca="true">+IF(AND(ISNUMBER(OFFSET('Sanitation Data'!$F$6,0,10*ROW('Sanitation Data'!F84))),'Data Summary'!CV90="Yes"),OFFSET('Sanitation Data'!$F$6,0,10*ROW('Sanitation Data'!F84)),NA())</f>
        <v>#N/A</v>
      </c>
      <c r="AH90" s="99" t="e">
        <f ca="true">+IF(AND(ISNUMBER(OFFSET('Sanitation Data'!$F$10,0,10*ROW('Sanitation Data'!F84))),'Data Summary'!CW90="Yes"),OFFSET('Sanitation Data'!$F$10,0,10*ROW('Sanitation Data'!F84)),NA())</f>
        <v>#N/A</v>
      </c>
      <c r="AI90" s="99" t="e">
        <f ca="true">+IF(AND(ISNUMBER(OFFSET('Sanitation Data'!$F$11,0,10*ROW('Sanitation Data'!F84))),'Data Summary'!CX90="Yes"),OFFSET('Sanitation Data'!$F$11,0,10*ROW('Sanitation Data'!F84)),NA())</f>
        <v>#N/A</v>
      </c>
      <c r="AJ90" s="99" t="e">
        <f ca="true">+IF(AND(ISNUMBER(OFFSET('Sanitation Data'!$F$12,0,10*ROW('Sanitation Data'!F84))),'Data Summary'!CY90="Yes"),OFFSET('Sanitation Data'!$F$12,0,10*ROW('Sanitation Data'!F84)),NA())</f>
        <v>#N/A</v>
      </c>
      <c r="AK90" s="99" t="e">
        <f ca="true">+IF(AND(ISNUMBER(OFFSET('Sanitation Data'!$G$4,0,10*ROW('Sanitation Data'!G84))),'Data Summary'!CZ90="Yes"),100-OFFSET('Sanitation Data'!$G$4,0,10*ROW('Sanitation Data'!G84)),NA())</f>
        <v>#N/A</v>
      </c>
      <c r="AL90" s="99" t="e">
        <f ca="true">+IF(AND(ISNUMBER(OFFSET('Sanitation Data'!$G$6,0,10*ROW('Sanitation Data'!G84))),'Data Summary'!DA90="Yes"),OFFSET('Sanitation Data'!$G$6,0,10*ROW('Sanitation Data'!G84)),NA())</f>
        <v>#N/A</v>
      </c>
      <c r="AM90" s="99" t="e">
        <f ca="true">+IF(AND(ISNUMBER(OFFSET('Sanitation Data'!$G$10,0,10*ROW('Sanitation Data'!G84))),'Data Summary'!DB90="Yes"),OFFSET('Sanitation Data'!$G$10,0,10*ROW('Sanitation Data'!G84)),NA())</f>
        <v>#N/A</v>
      </c>
      <c r="AN90" s="99" t="e">
        <f ca="true">+IF(AND(ISNUMBER(OFFSET('Sanitation Data'!$G$11,0,10*ROW('Sanitation Data'!G84))),'Data Summary'!DC90="Yes"),OFFSET('Sanitation Data'!$G$11,0,10*ROW('Sanitation Data'!G84)),NA())</f>
        <v>#N/A</v>
      </c>
      <c r="AO90" s="99" t="e">
        <f ca="true">+IF(AND(ISNUMBER(OFFSET('Sanitation Data'!$G$12,0,10*ROW('Sanitation Data'!G84))),'Data Summary'!DD90="Yes"),OFFSET('Sanitation Data'!$G$12,0,10*ROW('Sanitation Data'!G84)),NA())</f>
        <v>#N/A</v>
      </c>
      <c r="AP90" s="99" t="e">
        <f ca="true">+IF(AND(ISNUMBER(OFFSET('Sanitation Data'!$H$4,0,10*ROW('Sanitation Data'!H84))),'Data Summary'!DE90="Yes"),100-OFFSET('Sanitation Data'!$H$4,0,10*ROW('Sanitation Data'!H84)),NA())</f>
        <v>#N/A</v>
      </c>
      <c r="AQ90" s="99" t="e">
        <f ca="true">+IF(AND(ISNUMBER(OFFSET('Sanitation Data'!$H$6,0,10*ROW('Sanitation Data'!H84))),'Data Summary'!DF90="Yes"),OFFSET('Sanitation Data'!$H$6,0,10*ROW('Sanitation Data'!H84)),NA())</f>
        <v>#N/A</v>
      </c>
      <c r="AR90" s="99" t="e">
        <f ca="true">+IF(AND(ISNUMBER(OFFSET('Sanitation Data'!$H$10,0,10*ROW('Sanitation Data'!H84))),'Data Summary'!DG90="Yes"),OFFSET('Sanitation Data'!$H$10,0,10*ROW('Sanitation Data'!H84)),NA())</f>
        <v>#N/A</v>
      </c>
      <c r="AS90" s="99" t="e">
        <f ca="true">+IF(AND(ISNUMBER(OFFSET('Sanitation Data'!$H$11,0,10*ROW('Sanitation Data'!H84))),'Data Summary'!DH90="Yes"),OFFSET('Sanitation Data'!$H$11,0,10*ROW('Sanitation Data'!H84)),NA())</f>
        <v>#N/A</v>
      </c>
      <c r="AT90" s="99" t="e">
        <f ca="true">+IF(AND(ISNUMBER(OFFSET('Sanitation Data'!$H$12,0,10*ROW('Sanitation Data'!H84))),'Data Summary'!DI90="Yes"),OFFSET('Sanitation Data'!$H$12,0,10*ROW('Sanitation Data'!H84)),NA())</f>
        <v>#N/A</v>
      </c>
      <c r="AU90" s="99" t="e">
        <f ca="true">+IF(AND(ISNUMBER(OFFSET('Sanitation Data'!$I$4,0,10*ROW('Sanitation Data'!I84))),'Data Summary'!DJ90="Yes"),100-OFFSET('Sanitation Data'!$I$4,0,10*ROW('Sanitation Data'!I84)),NA())</f>
        <v>#N/A</v>
      </c>
      <c r="AV90" s="99" t="e">
        <f ca="true">+IF(AND(ISNUMBER(OFFSET('Sanitation Data'!$I$6,0,10*ROW('Sanitation Data'!I84))),'Data Summary'!DK90="Yes"),OFFSET('Sanitation Data'!$I$6,0,10*ROW('Sanitation Data'!I84)),NA())</f>
        <v>#N/A</v>
      </c>
      <c r="AW90" s="99" t="e">
        <f ca="true">+IF(AND(ISNUMBER(OFFSET('Sanitation Data'!$I$10,0,10*ROW('Sanitation Data'!I84))),'Data Summary'!DL90="Yes"),OFFSET('Sanitation Data'!$I$10,0,10*ROW('Sanitation Data'!I84)),NA())</f>
        <v>#N/A</v>
      </c>
      <c r="AX90" s="99" t="e">
        <f ca="true">+IF(AND(ISNUMBER(OFFSET('Sanitation Data'!$I$11,0,10*ROW('Sanitation Data'!I84))),'Data Summary'!DM90="Yes"),OFFSET('Sanitation Data'!$I$11,0,10*ROW('Sanitation Data'!I84)),NA())</f>
        <v>#N/A</v>
      </c>
      <c r="AY90" s="99" t="e">
        <f ca="true">+IF(AND(ISNUMBER(OFFSET('Sanitation Data'!$I$12,0,10*ROW('Sanitation Data'!I84))),'Data Summary'!DN90="Yes"),OFFSET('Sanitation Data'!$I$12,0,10*ROW('Sanitation Data'!I84)),NA())</f>
        <v>#N/A</v>
      </c>
      <c r="AZ90" s="100" t="e">
        <f ca="true">+IF(AND(ISNUMBER(OFFSET('Hygiene Data'!$D$5,0,10*ROW('Hygiene Data'!D84))),'Data Summary'!DO90="Yes"),OFFSET('Hygiene Data'!$D$5,0,10*ROW('Hygiene Data'!D84)),NA())</f>
        <v>#N/A</v>
      </c>
      <c r="BA90" s="100" t="e">
        <f ca="true">+IF(AND(ISNUMBER(OFFSET('Hygiene Data'!$D$7,0,10*ROW('Hygiene Data'!D84))),'Data Summary'!DP90="Yes"),OFFSET('Hygiene Data'!$D$7,0,10*ROW('Hygiene Data'!D84)),NA())</f>
        <v>#N/A</v>
      </c>
      <c r="BB90" s="100" t="e">
        <f ca="true">+IF(AND(ISNUMBER(OFFSET('Hygiene Data'!$D$9,0,10*ROW('Hygiene Data'!D84))),'Data Summary'!DQ90="Yes"),OFFSET('Hygiene Data'!$D$9,0,10*ROW('Hygiene Data'!D84)),NA())</f>
        <v>#N/A</v>
      </c>
      <c r="BC90" s="100" t="e">
        <f ca="true">+IF(AND(ISNUMBER(OFFSET('Hygiene Data'!$E$5,0,10*ROW('Hygiene Data'!E84))),'Data Summary'!DR90="Yes"),OFFSET('Hygiene Data'!$E$5,0,10*ROW('Hygiene Data'!E84)),NA())</f>
        <v>#N/A</v>
      </c>
      <c r="BD90" s="100" t="e">
        <f ca="true">+IF(AND(ISNUMBER(OFFSET('Hygiene Data'!$E$7,0,10*ROW('Hygiene Data'!E84))),'Data Summary'!DS90="Yes"),OFFSET('Hygiene Data'!$E$7,0,10*ROW('Hygiene Data'!E84)),NA())</f>
        <v>#N/A</v>
      </c>
      <c r="BE90" s="100" t="e">
        <f ca="true">+IF(AND(ISNUMBER(OFFSET('Hygiene Data'!$E$9,0,10*ROW('Hygiene Data'!E84))),'Data Summary'!DT90="Yes"),OFFSET('Hygiene Data'!$E$9,0,10*ROW('Hygiene Data'!E84)),NA())</f>
        <v>#N/A</v>
      </c>
      <c r="BF90" s="100" t="e">
        <f ca="true">+IF(AND(ISNUMBER(OFFSET('Hygiene Data'!$F$5,0,10*ROW('Hygiene Data'!F84))),'Data Summary'!DU90="Yes"),OFFSET('Hygiene Data'!$F$5,0,10*ROW('Hygiene Data'!F84)),NA())</f>
        <v>#N/A</v>
      </c>
      <c r="BG90" s="100" t="e">
        <f ca="true">+IF(AND(ISNUMBER(OFFSET('Hygiene Data'!$F$7,0,10*ROW('Hygiene Data'!F84))),'Data Summary'!DV90="Yes"),OFFSET('Hygiene Data'!$F$7,0,10*ROW('Hygiene Data'!F84)),NA())</f>
        <v>#N/A</v>
      </c>
      <c r="BH90" s="100" t="e">
        <f ca="true">+IF(AND(ISNUMBER(OFFSET('Hygiene Data'!$F$9,0,10*ROW('Hygiene Data'!F84))),'Data Summary'!DW90="Yes"),OFFSET('Hygiene Data'!$F$9,0,10*ROW('Hygiene Data'!F84)),NA())</f>
        <v>#N/A</v>
      </c>
      <c r="BI90" s="100" t="e">
        <f ca="true">+IF(AND(ISNUMBER(OFFSET('Hygiene Data'!$G$5,0,10*ROW('Hygiene Data'!G84))),'Data Summary'!DX90="Yes"),OFFSET('Hygiene Data'!$G$5,0,10*ROW('Hygiene Data'!G84)),NA())</f>
        <v>#N/A</v>
      </c>
      <c r="BJ90" s="100" t="e">
        <f ca="true">+IF(AND(ISNUMBER(OFFSET('Hygiene Data'!$G$7,0,10*ROW('Hygiene Data'!G84))),'Data Summary'!DY90="Yes"),OFFSET('Hygiene Data'!$G$7,0,10*ROW('Hygiene Data'!G84)),NA())</f>
        <v>#N/A</v>
      </c>
      <c r="BK90" s="100" t="e">
        <f ca="true">+IF(AND(ISNUMBER(OFFSET('Hygiene Data'!$G$9,0,10*ROW('Hygiene Data'!G84))),'Data Summary'!DZ90="Yes"),OFFSET('Hygiene Data'!$G$9,0,10*ROW('Hygiene Data'!G84)),NA())</f>
        <v>#N/A</v>
      </c>
      <c r="BL90" s="100" t="e">
        <f ca="true">+IF(AND(ISNUMBER(OFFSET('Hygiene Data'!$H$5,0,10*ROW('Hygiene Data'!H84))),'Data Summary'!EA90="Yes"),OFFSET('Hygiene Data'!$H$5,0,10*ROW('Hygiene Data'!H84)),NA())</f>
        <v>#N/A</v>
      </c>
      <c r="BM90" s="100" t="e">
        <f ca="true">+IF(AND(ISNUMBER(OFFSET('Hygiene Data'!$H$7,0,10*ROW('Hygiene Data'!H84))),'Data Summary'!EB90="Yes"),OFFSET('Hygiene Data'!$H$7,0,10*ROW('Hygiene Data'!H84)),NA())</f>
        <v>#N/A</v>
      </c>
      <c r="BN90" s="100" t="e">
        <f ca="true">+IF(AND(ISNUMBER(OFFSET('Hygiene Data'!$H$9,0,10*ROW('Hygiene Data'!H84))),'Data Summary'!EC90="Yes"),OFFSET('Hygiene Data'!$H$9,0,10*ROW('Hygiene Data'!H84)),NA())</f>
        <v>#N/A</v>
      </c>
      <c r="BO90" s="100" t="e">
        <f ca="true">+IF(AND(ISNUMBER(OFFSET('Hygiene Data'!$I$5,0,10*ROW('Hygiene Data'!I84))),'Data Summary'!ED90="Yes"),OFFSET('Hygiene Data'!$I$5,0,10*ROW('Hygiene Data'!I84)),NA())</f>
        <v>#N/A</v>
      </c>
      <c r="BP90" s="100" t="e">
        <f ca="true">+IF(AND(ISNUMBER(OFFSET('Hygiene Data'!$I$7,0,10*ROW('Hygiene Data'!I84))),'Data Summary'!EE90="Yes"),OFFSET('Hygiene Data'!$I$7,0,10*ROW('Hygiene Data'!I84)),NA())</f>
        <v>#N/A</v>
      </c>
      <c r="BQ90" s="100" t="e">
        <f ca="true">+IF(AND(ISNUMBER(OFFSET('Hygiene Data'!$I$9,0,10*ROW('Hygiene Data'!I84))),'Data Summary'!EF90="Yes"),OFFSET('Hygiene Data'!$I$9,0,10*ROW('Hygiene Data'!I84)),NA())</f>
        <v>#N/A</v>
      </c>
    </row>
    <row xmlns:x14ac="http://schemas.microsoft.com/office/spreadsheetml/2009/9/ac" r="91" x14ac:dyDescent="0.2">
      <c r="A91" s="332" t="e">
        <f ca="true">+RIGHT('Data Summary'!A91,LEN('Data Summary'!A91)-9)</f>
        <v>#VALUE!</v>
      </c>
      <c r="B91" s="38" t="str">
        <f ca="true">+IF(ISTEXT('Data Summary'!B91),'Data Summary'!B91,"")</f>
        <v/>
      </c>
      <c r="C91" s="331" t="e">
        <f ca="true">+VALUE('Data Summary'!C91)</f>
        <v>#VALUE!</v>
      </c>
      <c r="D91" s="98" t="e">
        <f ca="true">+IF(AND(ISNUMBER(OFFSET('Water Data'!$D$4,0,10*ROW('Water Data'!D85))),'Data Summary'!BS91="Yes"),100-OFFSET('Water Data'!$D$4,0,10*ROW('Water Data'!D85)),NA())</f>
        <v>#N/A</v>
      </c>
      <c r="E91" s="98" t="e">
        <f ca="true">+IF(AND(ISNUMBER(OFFSET('Water Data'!$D$6,0,10*ROW('Water Data'!D85))),'Data Summary'!BT91="Yes"),OFFSET('Water Data'!$D$6,0,10*ROW('Water Data'!D85)),NA())</f>
        <v>#N/A</v>
      </c>
      <c r="F91" s="98" t="e">
        <f ca="true">+IF(AND(ISNUMBER(OFFSET('Water Data'!$D$9,0,10*ROW('Water Data'!D85))),'Data Summary'!BU91="Yes"),OFFSET('Water Data'!$D$9,0,10*ROW('Water Data'!D85)),NA())</f>
        <v>#N/A</v>
      </c>
      <c r="G91" s="98" t="e">
        <f ca="true">+IF(AND(ISNUMBER(OFFSET('Water Data'!$E$4,0,10*ROW('Water Data'!E85))),'Data Summary'!BV91="Yes"),100-OFFSET('Water Data'!$E$4,0,10*ROW('Water Data'!E85)),NA())</f>
        <v>#N/A</v>
      </c>
      <c r="H91" s="98" t="e">
        <f ca="true">+IF(AND(ISNUMBER(OFFSET('Water Data'!$E$6,0,10*ROW('Water Data'!E85))),'Data Summary'!BW91="Yes"),OFFSET('Water Data'!$E$6,0,10*ROW('Water Data'!E85)),NA())</f>
        <v>#N/A</v>
      </c>
      <c r="I91" s="98" t="e">
        <f ca="true">+IF(AND(ISNUMBER(OFFSET('Water Data'!$E$9,0,10*ROW('Water Data'!E85))),'Data Summary'!BX91="Yes"),OFFSET('Water Data'!$E$9,0,10*ROW('Water Data'!E85)),NA())</f>
        <v>#N/A</v>
      </c>
      <c r="J91" s="98" t="e">
        <f ca="true">+IF(AND(ISNUMBER(OFFSET('Water Data'!$F$4,0,10*ROW('Water Data'!F85))),'Data Summary'!BY91="Yes"),100-OFFSET('Water Data'!$F$4,0,10*ROW('Water Data'!F85)),NA())</f>
        <v>#N/A</v>
      </c>
      <c r="K91" s="98" t="e">
        <f ca="true">+IF(AND(ISNUMBER(OFFSET('Water Data'!$F$6,0,10*ROW('Water Data'!F85))),'Data Summary'!BZ91="Yes"),OFFSET('Water Data'!$F$6,0,10*ROW('Water Data'!F85)),NA())</f>
        <v>#N/A</v>
      </c>
      <c r="L91" s="98" t="e">
        <f ca="true">+IF(AND(ISNUMBER(OFFSET('Water Data'!$F$9,0,10*ROW('Water Data'!F85))),'Data Summary'!CA91="Yes"),OFFSET('Water Data'!$F$9,0,10*ROW('Water Data'!F85)),NA())</f>
        <v>#N/A</v>
      </c>
      <c r="M91" s="98" t="e">
        <f ca="true">+IF(AND(ISNUMBER(OFFSET('Water Data'!$G$4,0,10*ROW('Water Data'!G85))),'Data Summary'!CB91="Yes"),100-OFFSET('Water Data'!$G$4,0,10*ROW('Water Data'!G85)),NA())</f>
        <v>#N/A</v>
      </c>
      <c r="N91" s="98" t="e">
        <f ca="true">+IF(AND(ISNUMBER(OFFSET('Water Data'!$G$6,0,10*ROW('Water Data'!G85))),'Data Summary'!CC91="Yes"),OFFSET('Water Data'!$G$6,0,10*ROW('Water Data'!G85)),NA())</f>
        <v>#N/A</v>
      </c>
      <c r="O91" s="98" t="e">
        <f ca="true">+IF(AND(ISNUMBER(OFFSET('Water Data'!$G$9,0,10*ROW('Water Data'!G85))),'Data Summary'!CD91="Yes"),OFFSET('Water Data'!$G$9,0,10*ROW('Water Data'!G85)),NA())</f>
        <v>#N/A</v>
      </c>
      <c r="P91" s="98" t="e">
        <f ca="true">+IF(AND(ISNUMBER(OFFSET('Water Data'!$H$4,0,10*ROW('Water Data'!H85))),'Data Summary'!CE91="Yes"),100-OFFSET('Water Data'!$H$4,0,10*ROW('Water Data'!H85)),NA())</f>
        <v>#N/A</v>
      </c>
      <c r="Q91" s="98" t="e">
        <f ca="true">+IF(AND(ISNUMBER(OFFSET('Water Data'!$H$6,0,10*ROW('Water Data'!H85))),'Data Summary'!CF91="Yes"),OFFSET('Water Data'!$H$6,0,10*ROW('Water Data'!H85)),NA())</f>
        <v>#N/A</v>
      </c>
      <c r="R91" s="98" t="e">
        <f ca="true">+IF(AND(ISNUMBER(OFFSET('Water Data'!$H$9,0,10*ROW('Water Data'!H85))),'Data Summary'!CG91="Yes"),OFFSET('Water Data'!$H$9,0,10*ROW('Water Data'!H85)),NA())</f>
        <v>#N/A</v>
      </c>
      <c r="S91" s="98" t="e">
        <f ca="true">+IF(AND(ISNUMBER(OFFSET('Water Data'!$I$4,0,10*ROW('Water Data'!I85))),'Data Summary'!CH91="Yes"),100-OFFSET('Water Data'!$I$4,0,10*ROW('Water Data'!I85)),NA())</f>
        <v>#N/A</v>
      </c>
      <c r="T91" s="98" t="e">
        <f ca="true">+IF(AND(ISNUMBER(OFFSET('Water Data'!$I$6,0,10*ROW('Water Data'!I85))),'Data Summary'!CI91="Yes"),OFFSET('Water Data'!$I$6,0,10*ROW('Water Data'!I85)),NA())</f>
        <v>#N/A</v>
      </c>
      <c r="U91" s="98" t="e">
        <f ca="true">+IF(AND(ISNUMBER(OFFSET('Water Data'!$I$9,0,10*ROW('Water Data'!I85))),'Data Summary'!CJ91="Yes"),OFFSET('Water Data'!$I$9,0,10*ROW('Water Data'!I85)),NA())</f>
        <v>#N/A</v>
      </c>
      <c r="V91" s="99" t="e">
        <f ca="true">+IF(AND(ISNUMBER(OFFSET('Sanitation Data'!$D$4,0,10*ROW('Sanitation Data'!D85))),'Data Summary'!CK91="Yes"),100-OFFSET('Sanitation Data'!$D$4,0,10*ROW('Sanitation Data'!D85)),NA())</f>
        <v>#N/A</v>
      </c>
      <c r="W91" s="99" t="e">
        <f ca="true">+IF(AND(ISNUMBER(OFFSET('Sanitation Data'!$D$6,0,10*ROW('Sanitation Data'!D85))),'Data Summary'!CL91="Yes"),OFFSET('Sanitation Data'!$D$6,0,10*ROW('Sanitation Data'!D85)),NA())</f>
        <v>#N/A</v>
      </c>
      <c r="X91" s="99" t="e">
        <f ca="true">+IF(AND(ISNUMBER(OFFSET('Sanitation Data'!$D$10,0,10*ROW('Sanitation Data'!D85))),'Data Summary'!CM91="Yes"),OFFSET('Sanitation Data'!$D$10,0,10*ROW('Sanitation Data'!D85)),NA())</f>
        <v>#N/A</v>
      </c>
      <c r="Y91" s="99" t="e">
        <f ca="true">+IF(AND(ISNUMBER(OFFSET('Sanitation Data'!$D$11,0,10*ROW('Sanitation Data'!D85))),'Data Summary'!CN91="Yes"),OFFSET('Sanitation Data'!$D$11,0,10*ROW('Sanitation Data'!D85)),NA())</f>
        <v>#N/A</v>
      </c>
      <c r="Z91" s="99" t="e">
        <f ca="true">+IF(AND(ISNUMBER(OFFSET('Sanitation Data'!$D$12,0,10*ROW('Sanitation Data'!D85))),'Data Summary'!CO91="Yes"),OFFSET('Sanitation Data'!$D$12,0,10*ROW('Sanitation Data'!D85)),NA())</f>
        <v>#N/A</v>
      </c>
      <c r="AA91" s="99" t="e">
        <f ca="true">+IF(AND(ISNUMBER(OFFSET('Sanitation Data'!$E$4,0,10*ROW('Sanitation Data'!E85))),'Data Summary'!CP91="Yes"),100-OFFSET('Sanitation Data'!$E$4,0,10*ROW('Sanitation Data'!E85)),NA())</f>
        <v>#N/A</v>
      </c>
      <c r="AB91" s="99" t="e">
        <f ca="true">+IF(AND(ISNUMBER(OFFSET('Sanitation Data'!$E$6,0,10*ROW('Sanitation Data'!E85))),'Data Summary'!CQ91="Yes"),OFFSET('Sanitation Data'!$E$6,0,10*ROW('Sanitation Data'!E85)),NA())</f>
        <v>#N/A</v>
      </c>
      <c r="AC91" s="99" t="e">
        <f ca="true">+IF(AND(ISNUMBER(OFFSET('Sanitation Data'!$E$10,0,10*ROW('Sanitation Data'!E85))),'Data Summary'!CR91="Yes"),OFFSET('Sanitation Data'!$E$10,0,10*ROW('Sanitation Data'!E85)),NA())</f>
        <v>#N/A</v>
      </c>
      <c r="AD91" s="99" t="e">
        <f ca="true">+IF(AND(ISNUMBER(OFFSET('Sanitation Data'!$E$11,0,10*ROW('Sanitation Data'!E85))),'Data Summary'!CS91="Yes"),OFFSET('Sanitation Data'!$E$11,0,10*ROW('Sanitation Data'!E85)),NA())</f>
        <v>#N/A</v>
      </c>
      <c r="AE91" s="99" t="e">
        <f ca="true">+IF(AND(ISNUMBER(OFFSET('Sanitation Data'!$E$12,0,10*ROW('Sanitation Data'!E85))),'Data Summary'!CT91="Yes"),OFFSET('Sanitation Data'!$E$12,0,10*ROW('Sanitation Data'!E85)),NA())</f>
        <v>#N/A</v>
      </c>
      <c r="AF91" s="99" t="e">
        <f ca="true">+IF(AND(ISNUMBER(OFFSET('Sanitation Data'!$F$4,0,10*ROW('Sanitation Data'!F85))),'Data Summary'!CU91="Yes"),100-OFFSET('Sanitation Data'!$F$4,0,10*ROW('Sanitation Data'!F85)),NA())</f>
        <v>#N/A</v>
      </c>
      <c r="AG91" s="99" t="e">
        <f ca="true">+IF(AND(ISNUMBER(OFFSET('Sanitation Data'!$F$6,0,10*ROW('Sanitation Data'!F85))),'Data Summary'!CV91="Yes"),OFFSET('Sanitation Data'!$F$6,0,10*ROW('Sanitation Data'!F85)),NA())</f>
        <v>#N/A</v>
      </c>
      <c r="AH91" s="99" t="e">
        <f ca="true">+IF(AND(ISNUMBER(OFFSET('Sanitation Data'!$F$10,0,10*ROW('Sanitation Data'!F85))),'Data Summary'!CW91="Yes"),OFFSET('Sanitation Data'!$F$10,0,10*ROW('Sanitation Data'!F85)),NA())</f>
        <v>#N/A</v>
      </c>
      <c r="AI91" s="99" t="e">
        <f ca="true">+IF(AND(ISNUMBER(OFFSET('Sanitation Data'!$F$11,0,10*ROW('Sanitation Data'!F85))),'Data Summary'!CX91="Yes"),OFFSET('Sanitation Data'!$F$11,0,10*ROW('Sanitation Data'!F85)),NA())</f>
        <v>#N/A</v>
      </c>
      <c r="AJ91" s="99" t="e">
        <f ca="true">+IF(AND(ISNUMBER(OFFSET('Sanitation Data'!$F$12,0,10*ROW('Sanitation Data'!F85))),'Data Summary'!CY91="Yes"),OFFSET('Sanitation Data'!$F$12,0,10*ROW('Sanitation Data'!F85)),NA())</f>
        <v>#N/A</v>
      </c>
      <c r="AK91" s="99" t="e">
        <f ca="true">+IF(AND(ISNUMBER(OFFSET('Sanitation Data'!$G$4,0,10*ROW('Sanitation Data'!G85))),'Data Summary'!CZ91="Yes"),100-OFFSET('Sanitation Data'!$G$4,0,10*ROW('Sanitation Data'!G85)),NA())</f>
        <v>#N/A</v>
      </c>
      <c r="AL91" s="99" t="e">
        <f ca="true">+IF(AND(ISNUMBER(OFFSET('Sanitation Data'!$G$6,0,10*ROW('Sanitation Data'!G85))),'Data Summary'!DA91="Yes"),OFFSET('Sanitation Data'!$G$6,0,10*ROW('Sanitation Data'!G85)),NA())</f>
        <v>#N/A</v>
      </c>
      <c r="AM91" s="99" t="e">
        <f ca="true">+IF(AND(ISNUMBER(OFFSET('Sanitation Data'!$G$10,0,10*ROW('Sanitation Data'!G85))),'Data Summary'!DB91="Yes"),OFFSET('Sanitation Data'!$G$10,0,10*ROW('Sanitation Data'!G85)),NA())</f>
        <v>#N/A</v>
      </c>
      <c r="AN91" s="99" t="e">
        <f ca="true">+IF(AND(ISNUMBER(OFFSET('Sanitation Data'!$G$11,0,10*ROW('Sanitation Data'!G85))),'Data Summary'!DC91="Yes"),OFFSET('Sanitation Data'!$G$11,0,10*ROW('Sanitation Data'!G85)),NA())</f>
        <v>#N/A</v>
      </c>
      <c r="AO91" s="99" t="e">
        <f ca="true">+IF(AND(ISNUMBER(OFFSET('Sanitation Data'!$G$12,0,10*ROW('Sanitation Data'!G85))),'Data Summary'!DD91="Yes"),OFFSET('Sanitation Data'!$G$12,0,10*ROW('Sanitation Data'!G85)),NA())</f>
        <v>#N/A</v>
      </c>
      <c r="AP91" s="99" t="e">
        <f ca="true">+IF(AND(ISNUMBER(OFFSET('Sanitation Data'!$H$4,0,10*ROW('Sanitation Data'!H85))),'Data Summary'!DE91="Yes"),100-OFFSET('Sanitation Data'!$H$4,0,10*ROW('Sanitation Data'!H85)),NA())</f>
        <v>#N/A</v>
      </c>
      <c r="AQ91" s="99" t="e">
        <f ca="true">+IF(AND(ISNUMBER(OFFSET('Sanitation Data'!$H$6,0,10*ROW('Sanitation Data'!H85))),'Data Summary'!DF91="Yes"),OFFSET('Sanitation Data'!$H$6,0,10*ROW('Sanitation Data'!H85)),NA())</f>
        <v>#N/A</v>
      </c>
      <c r="AR91" s="99" t="e">
        <f ca="true">+IF(AND(ISNUMBER(OFFSET('Sanitation Data'!$H$10,0,10*ROW('Sanitation Data'!H85))),'Data Summary'!DG91="Yes"),OFFSET('Sanitation Data'!$H$10,0,10*ROW('Sanitation Data'!H85)),NA())</f>
        <v>#N/A</v>
      </c>
      <c r="AS91" s="99" t="e">
        <f ca="true">+IF(AND(ISNUMBER(OFFSET('Sanitation Data'!$H$11,0,10*ROW('Sanitation Data'!H85))),'Data Summary'!DH91="Yes"),OFFSET('Sanitation Data'!$H$11,0,10*ROW('Sanitation Data'!H85)),NA())</f>
        <v>#N/A</v>
      </c>
      <c r="AT91" s="99" t="e">
        <f ca="true">+IF(AND(ISNUMBER(OFFSET('Sanitation Data'!$H$12,0,10*ROW('Sanitation Data'!H85))),'Data Summary'!DI91="Yes"),OFFSET('Sanitation Data'!$H$12,0,10*ROW('Sanitation Data'!H85)),NA())</f>
        <v>#N/A</v>
      </c>
      <c r="AU91" s="99" t="e">
        <f ca="true">+IF(AND(ISNUMBER(OFFSET('Sanitation Data'!$I$4,0,10*ROW('Sanitation Data'!I85))),'Data Summary'!DJ91="Yes"),100-OFFSET('Sanitation Data'!$I$4,0,10*ROW('Sanitation Data'!I85)),NA())</f>
        <v>#N/A</v>
      </c>
      <c r="AV91" s="99" t="e">
        <f ca="true">+IF(AND(ISNUMBER(OFFSET('Sanitation Data'!$I$6,0,10*ROW('Sanitation Data'!I85))),'Data Summary'!DK91="Yes"),OFFSET('Sanitation Data'!$I$6,0,10*ROW('Sanitation Data'!I85)),NA())</f>
        <v>#N/A</v>
      </c>
      <c r="AW91" s="99" t="e">
        <f ca="true">+IF(AND(ISNUMBER(OFFSET('Sanitation Data'!$I$10,0,10*ROW('Sanitation Data'!I85))),'Data Summary'!DL91="Yes"),OFFSET('Sanitation Data'!$I$10,0,10*ROW('Sanitation Data'!I85)),NA())</f>
        <v>#N/A</v>
      </c>
      <c r="AX91" s="99" t="e">
        <f ca="true">+IF(AND(ISNUMBER(OFFSET('Sanitation Data'!$I$11,0,10*ROW('Sanitation Data'!I85))),'Data Summary'!DM91="Yes"),OFFSET('Sanitation Data'!$I$11,0,10*ROW('Sanitation Data'!I85)),NA())</f>
        <v>#N/A</v>
      </c>
      <c r="AY91" s="99" t="e">
        <f ca="true">+IF(AND(ISNUMBER(OFFSET('Sanitation Data'!$I$12,0,10*ROW('Sanitation Data'!I85))),'Data Summary'!DN91="Yes"),OFFSET('Sanitation Data'!$I$12,0,10*ROW('Sanitation Data'!I85)),NA())</f>
        <v>#N/A</v>
      </c>
      <c r="AZ91" s="100" t="e">
        <f ca="true">+IF(AND(ISNUMBER(OFFSET('Hygiene Data'!$D$5,0,10*ROW('Hygiene Data'!D85))),'Data Summary'!DO91="Yes"),OFFSET('Hygiene Data'!$D$5,0,10*ROW('Hygiene Data'!D85)),NA())</f>
        <v>#N/A</v>
      </c>
      <c r="BA91" s="100" t="e">
        <f ca="true">+IF(AND(ISNUMBER(OFFSET('Hygiene Data'!$D$7,0,10*ROW('Hygiene Data'!D85))),'Data Summary'!DP91="Yes"),OFFSET('Hygiene Data'!$D$7,0,10*ROW('Hygiene Data'!D85)),NA())</f>
        <v>#N/A</v>
      </c>
      <c r="BB91" s="100" t="e">
        <f ca="true">+IF(AND(ISNUMBER(OFFSET('Hygiene Data'!$D$9,0,10*ROW('Hygiene Data'!D85))),'Data Summary'!DQ91="Yes"),OFFSET('Hygiene Data'!$D$9,0,10*ROW('Hygiene Data'!D85)),NA())</f>
        <v>#N/A</v>
      </c>
      <c r="BC91" s="100" t="e">
        <f ca="true">+IF(AND(ISNUMBER(OFFSET('Hygiene Data'!$E$5,0,10*ROW('Hygiene Data'!E85))),'Data Summary'!DR91="Yes"),OFFSET('Hygiene Data'!$E$5,0,10*ROW('Hygiene Data'!E85)),NA())</f>
        <v>#N/A</v>
      </c>
      <c r="BD91" s="100" t="e">
        <f ca="true">+IF(AND(ISNUMBER(OFFSET('Hygiene Data'!$E$7,0,10*ROW('Hygiene Data'!E85))),'Data Summary'!DS91="Yes"),OFFSET('Hygiene Data'!$E$7,0,10*ROW('Hygiene Data'!E85)),NA())</f>
        <v>#N/A</v>
      </c>
      <c r="BE91" s="100" t="e">
        <f ca="true">+IF(AND(ISNUMBER(OFFSET('Hygiene Data'!$E$9,0,10*ROW('Hygiene Data'!E85))),'Data Summary'!DT91="Yes"),OFFSET('Hygiene Data'!$E$9,0,10*ROW('Hygiene Data'!E85)),NA())</f>
        <v>#N/A</v>
      </c>
      <c r="BF91" s="100" t="e">
        <f ca="true">+IF(AND(ISNUMBER(OFFSET('Hygiene Data'!$F$5,0,10*ROW('Hygiene Data'!F85))),'Data Summary'!DU91="Yes"),OFFSET('Hygiene Data'!$F$5,0,10*ROW('Hygiene Data'!F85)),NA())</f>
        <v>#N/A</v>
      </c>
      <c r="BG91" s="100" t="e">
        <f ca="true">+IF(AND(ISNUMBER(OFFSET('Hygiene Data'!$F$7,0,10*ROW('Hygiene Data'!F85))),'Data Summary'!DV91="Yes"),OFFSET('Hygiene Data'!$F$7,0,10*ROW('Hygiene Data'!F85)),NA())</f>
        <v>#N/A</v>
      </c>
      <c r="BH91" s="100" t="e">
        <f ca="true">+IF(AND(ISNUMBER(OFFSET('Hygiene Data'!$F$9,0,10*ROW('Hygiene Data'!F85))),'Data Summary'!DW91="Yes"),OFFSET('Hygiene Data'!$F$9,0,10*ROW('Hygiene Data'!F85)),NA())</f>
        <v>#N/A</v>
      </c>
      <c r="BI91" s="100" t="e">
        <f ca="true">+IF(AND(ISNUMBER(OFFSET('Hygiene Data'!$G$5,0,10*ROW('Hygiene Data'!G85))),'Data Summary'!DX91="Yes"),OFFSET('Hygiene Data'!$G$5,0,10*ROW('Hygiene Data'!G85)),NA())</f>
        <v>#N/A</v>
      </c>
      <c r="BJ91" s="100" t="e">
        <f ca="true">+IF(AND(ISNUMBER(OFFSET('Hygiene Data'!$G$7,0,10*ROW('Hygiene Data'!G85))),'Data Summary'!DY91="Yes"),OFFSET('Hygiene Data'!$G$7,0,10*ROW('Hygiene Data'!G85)),NA())</f>
        <v>#N/A</v>
      </c>
      <c r="BK91" s="100" t="e">
        <f ca="true">+IF(AND(ISNUMBER(OFFSET('Hygiene Data'!$G$9,0,10*ROW('Hygiene Data'!G85))),'Data Summary'!DZ91="Yes"),OFFSET('Hygiene Data'!$G$9,0,10*ROW('Hygiene Data'!G85)),NA())</f>
        <v>#N/A</v>
      </c>
      <c r="BL91" s="100" t="e">
        <f ca="true">+IF(AND(ISNUMBER(OFFSET('Hygiene Data'!$H$5,0,10*ROW('Hygiene Data'!H85))),'Data Summary'!EA91="Yes"),OFFSET('Hygiene Data'!$H$5,0,10*ROW('Hygiene Data'!H85)),NA())</f>
        <v>#N/A</v>
      </c>
      <c r="BM91" s="100" t="e">
        <f ca="true">+IF(AND(ISNUMBER(OFFSET('Hygiene Data'!$H$7,0,10*ROW('Hygiene Data'!H85))),'Data Summary'!EB91="Yes"),OFFSET('Hygiene Data'!$H$7,0,10*ROW('Hygiene Data'!H85)),NA())</f>
        <v>#N/A</v>
      </c>
      <c r="BN91" s="100" t="e">
        <f ca="true">+IF(AND(ISNUMBER(OFFSET('Hygiene Data'!$H$9,0,10*ROW('Hygiene Data'!H85))),'Data Summary'!EC91="Yes"),OFFSET('Hygiene Data'!$H$9,0,10*ROW('Hygiene Data'!H85)),NA())</f>
        <v>#N/A</v>
      </c>
      <c r="BO91" s="100" t="e">
        <f ca="true">+IF(AND(ISNUMBER(OFFSET('Hygiene Data'!$I$5,0,10*ROW('Hygiene Data'!I85))),'Data Summary'!ED91="Yes"),OFFSET('Hygiene Data'!$I$5,0,10*ROW('Hygiene Data'!I85)),NA())</f>
        <v>#N/A</v>
      </c>
      <c r="BP91" s="100" t="e">
        <f ca="true">+IF(AND(ISNUMBER(OFFSET('Hygiene Data'!$I$7,0,10*ROW('Hygiene Data'!I85))),'Data Summary'!EE91="Yes"),OFFSET('Hygiene Data'!$I$7,0,10*ROW('Hygiene Data'!I85)),NA())</f>
        <v>#N/A</v>
      </c>
      <c r="BQ91" s="100" t="e">
        <f ca="true">+IF(AND(ISNUMBER(OFFSET('Hygiene Data'!$I$9,0,10*ROW('Hygiene Data'!I85))),'Data Summary'!EF91="Yes"),OFFSET('Hygiene Data'!$I$9,0,10*ROW('Hygiene Data'!I85)),NA())</f>
        <v>#N/A</v>
      </c>
    </row>
    <row xmlns:x14ac="http://schemas.microsoft.com/office/spreadsheetml/2009/9/ac" r="92" x14ac:dyDescent="0.2">
      <c r="A92" s="332" t="e">
        <f ca="true">+RIGHT('Data Summary'!A92,LEN('Data Summary'!A92)-9)</f>
        <v>#VALUE!</v>
      </c>
      <c r="B92" s="38" t="str">
        <f ca="true">+IF(ISTEXT('Data Summary'!B92),'Data Summary'!B92,"")</f>
        <v/>
      </c>
      <c r="C92" s="331" t="e">
        <f ca="true">+VALUE('Data Summary'!C92)</f>
        <v>#VALUE!</v>
      </c>
      <c r="D92" s="98" t="e">
        <f ca="true">+IF(AND(ISNUMBER(OFFSET('Water Data'!$D$4,0,10*ROW('Water Data'!D86))),'Data Summary'!BS92="Yes"),100-OFFSET('Water Data'!$D$4,0,10*ROW('Water Data'!D86)),NA())</f>
        <v>#N/A</v>
      </c>
      <c r="E92" s="98" t="e">
        <f ca="true">+IF(AND(ISNUMBER(OFFSET('Water Data'!$D$6,0,10*ROW('Water Data'!D86))),'Data Summary'!BT92="Yes"),OFFSET('Water Data'!$D$6,0,10*ROW('Water Data'!D86)),NA())</f>
        <v>#N/A</v>
      </c>
      <c r="F92" s="98" t="e">
        <f ca="true">+IF(AND(ISNUMBER(OFFSET('Water Data'!$D$9,0,10*ROW('Water Data'!D86))),'Data Summary'!BU92="Yes"),OFFSET('Water Data'!$D$9,0,10*ROW('Water Data'!D86)),NA())</f>
        <v>#N/A</v>
      </c>
      <c r="G92" s="98" t="e">
        <f ca="true">+IF(AND(ISNUMBER(OFFSET('Water Data'!$E$4,0,10*ROW('Water Data'!E86))),'Data Summary'!BV92="Yes"),100-OFFSET('Water Data'!$E$4,0,10*ROW('Water Data'!E86)),NA())</f>
        <v>#N/A</v>
      </c>
      <c r="H92" s="98" t="e">
        <f ca="true">+IF(AND(ISNUMBER(OFFSET('Water Data'!$E$6,0,10*ROW('Water Data'!E86))),'Data Summary'!BW92="Yes"),OFFSET('Water Data'!$E$6,0,10*ROW('Water Data'!E86)),NA())</f>
        <v>#N/A</v>
      </c>
      <c r="I92" s="98" t="e">
        <f ca="true">+IF(AND(ISNUMBER(OFFSET('Water Data'!$E$9,0,10*ROW('Water Data'!E86))),'Data Summary'!BX92="Yes"),OFFSET('Water Data'!$E$9,0,10*ROW('Water Data'!E86)),NA())</f>
        <v>#N/A</v>
      </c>
      <c r="J92" s="98" t="e">
        <f ca="true">+IF(AND(ISNUMBER(OFFSET('Water Data'!$F$4,0,10*ROW('Water Data'!F86))),'Data Summary'!BY92="Yes"),100-OFFSET('Water Data'!$F$4,0,10*ROW('Water Data'!F86)),NA())</f>
        <v>#N/A</v>
      </c>
      <c r="K92" s="98" t="e">
        <f ca="true">+IF(AND(ISNUMBER(OFFSET('Water Data'!$F$6,0,10*ROW('Water Data'!F86))),'Data Summary'!BZ92="Yes"),OFFSET('Water Data'!$F$6,0,10*ROW('Water Data'!F86)),NA())</f>
        <v>#N/A</v>
      </c>
      <c r="L92" s="98" t="e">
        <f ca="true">+IF(AND(ISNUMBER(OFFSET('Water Data'!$F$9,0,10*ROW('Water Data'!F86))),'Data Summary'!CA92="Yes"),OFFSET('Water Data'!$F$9,0,10*ROW('Water Data'!F86)),NA())</f>
        <v>#N/A</v>
      </c>
      <c r="M92" s="98" t="e">
        <f ca="true">+IF(AND(ISNUMBER(OFFSET('Water Data'!$G$4,0,10*ROW('Water Data'!G86))),'Data Summary'!CB92="Yes"),100-OFFSET('Water Data'!$G$4,0,10*ROW('Water Data'!G86)),NA())</f>
        <v>#N/A</v>
      </c>
      <c r="N92" s="98" t="e">
        <f ca="true">+IF(AND(ISNUMBER(OFFSET('Water Data'!$G$6,0,10*ROW('Water Data'!G86))),'Data Summary'!CC92="Yes"),OFFSET('Water Data'!$G$6,0,10*ROW('Water Data'!G86)),NA())</f>
        <v>#N/A</v>
      </c>
      <c r="O92" s="98" t="e">
        <f ca="true">+IF(AND(ISNUMBER(OFFSET('Water Data'!$G$9,0,10*ROW('Water Data'!G86))),'Data Summary'!CD92="Yes"),OFFSET('Water Data'!$G$9,0,10*ROW('Water Data'!G86)),NA())</f>
        <v>#N/A</v>
      </c>
      <c r="P92" s="98" t="e">
        <f ca="true">+IF(AND(ISNUMBER(OFFSET('Water Data'!$H$4,0,10*ROW('Water Data'!H86))),'Data Summary'!CE92="Yes"),100-OFFSET('Water Data'!$H$4,0,10*ROW('Water Data'!H86)),NA())</f>
        <v>#N/A</v>
      </c>
      <c r="Q92" s="98" t="e">
        <f ca="true">+IF(AND(ISNUMBER(OFFSET('Water Data'!$H$6,0,10*ROW('Water Data'!H86))),'Data Summary'!CF92="Yes"),OFFSET('Water Data'!$H$6,0,10*ROW('Water Data'!H86)),NA())</f>
        <v>#N/A</v>
      </c>
      <c r="R92" s="98" t="e">
        <f ca="true">+IF(AND(ISNUMBER(OFFSET('Water Data'!$H$9,0,10*ROW('Water Data'!H86))),'Data Summary'!CG92="Yes"),OFFSET('Water Data'!$H$9,0,10*ROW('Water Data'!H86)),NA())</f>
        <v>#N/A</v>
      </c>
      <c r="S92" s="98" t="e">
        <f ca="true">+IF(AND(ISNUMBER(OFFSET('Water Data'!$I$4,0,10*ROW('Water Data'!I86))),'Data Summary'!CH92="Yes"),100-OFFSET('Water Data'!$I$4,0,10*ROW('Water Data'!I86)),NA())</f>
        <v>#N/A</v>
      </c>
      <c r="T92" s="98" t="e">
        <f ca="true">+IF(AND(ISNUMBER(OFFSET('Water Data'!$I$6,0,10*ROW('Water Data'!I86))),'Data Summary'!CI92="Yes"),OFFSET('Water Data'!$I$6,0,10*ROW('Water Data'!I86)),NA())</f>
        <v>#N/A</v>
      </c>
      <c r="U92" s="98" t="e">
        <f ca="true">+IF(AND(ISNUMBER(OFFSET('Water Data'!$I$9,0,10*ROW('Water Data'!I86))),'Data Summary'!CJ92="Yes"),OFFSET('Water Data'!$I$9,0,10*ROW('Water Data'!I86)),NA())</f>
        <v>#N/A</v>
      </c>
      <c r="V92" s="99" t="e">
        <f ca="true">+IF(AND(ISNUMBER(OFFSET('Sanitation Data'!$D$4,0,10*ROW('Sanitation Data'!D86))),'Data Summary'!CK92="Yes"),100-OFFSET('Sanitation Data'!$D$4,0,10*ROW('Sanitation Data'!D86)),NA())</f>
        <v>#N/A</v>
      </c>
      <c r="W92" s="99" t="e">
        <f ca="true">+IF(AND(ISNUMBER(OFFSET('Sanitation Data'!$D$6,0,10*ROW('Sanitation Data'!D86))),'Data Summary'!CL92="Yes"),OFFSET('Sanitation Data'!$D$6,0,10*ROW('Sanitation Data'!D86)),NA())</f>
        <v>#N/A</v>
      </c>
      <c r="X92" s="99" t="e">
        <f ca="true">+IF(AND(ISNUMBER(OFFSET('Sanitation Data'!$D$10,0,10*ROW('Sanitation Data'!D86))),'Data Summary'!CM92="Yes"),OFFSET('Sanitation Data'!$D$10,0,10*ROW('Sanitation Data'!D86)),NA())</f>
        <v>#N/A</v>
      </c>
      <c r="Y92" s="99" t="e">
        <f ca="true">+IF(AND(ISNUMBER(OFFSET('Sanitation Data'!$D$11,0,10*ROW('Sanitation Data'!D86))),'Data Summary'!CN92="Yes"),OFFSET('Sanitation Data'!$D$11,0,10*ROW('Sanitation Data'!D86)),NA())</f>
        <v>#N/A</v>
      </c>
      <c r="Z92" s="99" t="e">
        <f ca="true">+IF(AND(ISNUMBER(OFFSET('Sanitation Data'!$D$12,0,10*ROW('Sanitation Data'!D86))),'Data Summary'!CO92="Yes"),OFFSET('Sanitation Data'!$D$12,0,10*ROW('Sanitation Data'!D86)),NA())</f>
        <v>#N/A</v>
      </c>
      <c r="AA92" s="99" t="e">
        <f ca="true">+IF(AND(ISNUMBER(OFFSET('Sanitation Data'!$E$4,0,10*ROW('Sanitation Data'!E86))),'Data Summary'!CP92="Yes"),100-OFFSET('Sanitation Data'!$E$4,0,10*ROW('Sanitation Data'!E86)),NA())</f>
        <v>#N/A</v>
      </c>
      <c r="AB92" s="99" t="e">
        <f ca="true">+IF(AND(ISNUMBER(OFFSET('Sanitation Data'!$E$6,0,10*ROW('Sanitation Data'!E86))),'Data Summary'!CQ92="Yes"),OFFSET('Sanitation Data'!$E$6,0,10*ROW('Sanitation Data'!E86)),NA())</f>
        <v>#N/A</v>
      </c>
      <c r="AC92" s="99" t="e">
        <f ca="true">+IF(AND(ISNUMBER(OFFSET('Sanitation Data'!$E$10,0,10*ROW('Sanitation Data'!E86))),'Data Summary'!CR92="Yes"),OFFSET('Sanitation Data'!$E$10,0,10*ROW('Sanitation Data'!E86)),NA())</f>
        <v>#N/A</v>
      </c>
      <c r="AD92" s="99" t="e">
        <f ca="true">+IF(AND(ISNUMBER(OFFSET('Sanitation Data'!$E$11,0,10*ROW('Sanitation Data'!E86))),'Data Summary'!CS92="Yes"),OFFSET('Sanitation Data'!$E$11,0,10*ROW('Sanitation Data'!E86)),NA())</f>
        <v>#N/A</v>
      </c>
      <c r="AE92" s="99" t="e">
        <f ca="true">+IF(AND(ISNUMBER(OFFSET('Sanitation Data'!$E$12,0,10*ROW('Sanitation Data'!E86))),'Data Summary'!CT92="Yes"),OFFSET('Sanitation Data'!$E$12,0,10*ROW('Sanitation Data'!E86)),NA())</f>
        <v>#N/A</v>
      </c>
      <c r="AF92" s="99" t="e">
        <f ca="true">+IF(AND(ISNUMBER(OFFSET('Sanitation Data'!$F$4,0,10*ROW('Sanitation Data'!F86))),'Data Summary'!CU92="Yes"),100-OFFSET('Sanitation Data'!$F$4,0,10*ROW('Sanitation Data'!F86)),NA())</f>
        <v>#N/A</v>
      </c>
      <c r="AG92" s="99" t="e">
        <f ca="true">+IF(AND(ISNUMBER(OFFSET('Sanitation Data'!$F$6,0,10*ROW('Sanitation Data'!F86))),'Data Summary'!CV92="Yes"),OFFSET('Sanitation Data'!$F$6,0,10*ROW('Sanitation Data'!F86)),NA())</f>
        <v>#N/A</v>
      </c>
      <c r="AH92" s="99" t="e">
        <f ca="true">+IF(AND(ISNUMBER(OFFSET('Sanitation Data'!$F$10,0,10*ROW('Sanitation Data'!F86))),'Data Summary'!CW92="Yes"),OFFSET('Sanitation Data'!$F$10,0,10*ROW('Sanitation Data'!F86)),NA())</f>
        <v>#N/A</v>
      </c>
      <c r="AI92" s="99" t="e">
        <f ca="true">+IF(AND(ISNUMBER(OFFSET('Sanitation Data'!$F$11,0,10*ROW('Sanitation Data'!F86))),'Data Summary'!CX92="Yes"),OFFSET('Sanitation Data'!$F$11,0,10*ROW('Sanitation Data'!F86)),NA())</f>
        <v>#N/A</v>
      </c>
      <c r="AJ92" s="99" t="e">
        <f ca="true">+IF(AND(ISNUMBER(OFFSET('Sanitation Data'!$F$12,0,10*ROW('Sanitation Data'!F86))),'Data Summary'!CY92="Yes"),OFFSET('Sanitation Data'!$F$12,0,10*ROW('Sanitation Data'!F86)),NA())</f>
        <v>#N/A</v>
      </c>
      <c r="AK92" s="99" t="e">
        <f ca="true">+IF(AND(ISNUMBER(OFFSET('Sanitation Data'!$G$4,0,10*ROW('Sanitation Data'!G86))),'Data Summary'!CZ92="Yes"),100-OFFSET('Sanitation Data'!$G$4,0,10*ROW('Sanitation Data'!G86)),NA())</f>
        <v>#N/A</v>
      </c>
      <c r="AL92" s="99" t="e">
        <f ca="true">+IF(AND(ISNUMBER(OFFSET('Sanitation Data'!$G$6,0,10*ROW('Sanitation Data'!G86))),'Data Summary'!DA92="Yes"),OFFSET('Sanitation Data'!$G$6,0,10*ROW('Sanitation Data'!G86)),NA())</f>
        <v>#N/A</v>
      </c>
      <c r="AM92" s="99" t="e">
        <f ca="true">+IF(AND(ISNUMBER(OFFSET('Sanitation Data'!$G$10,0,10*ROW('Sanitation Data'!G86))),'Data Summary'!DB92="Yes"),OFFSET('Sanitation Data'!$G$10,0,10*ROW('Sanitation Data'!G86)),NA())</f>
        <v>#N/A</v>
      </c>
      <c r="AN92" s="99" t="e">
        <f ca="true">+IF(AND(ISNUMBER(OFFSET('Sanitation Data'!$G$11,0,10*ROW('Sanitation Data'!G86))),'Data Summary'!DC92="Yes"),OFFSET('Sanitation Data'!$G$11,0,10*ROW('Sanitation Data'!G86)),NA())</f>
        <v>#N/A</v>
      </c>
      <c r="AO92" s="99" t="e">
        <f ca="true">+IF(AND(ISNUMBER(OFFSET('Sanitation Data'!$G$12,0,10*ROW('Sanitation Data'!G86))),'Data Summary'!DD92="Yes"),OFFSET('Sanitation Data'!$G$12,0,10*ROW('Sanitation Data'!G86)),NA())</f>
        <v>#N/A</v>
      </c>
      <c r="AP92" s="99" t="e">
        <f ca="true">+IF(AND(ISNUMBER(OFFSET('Sanitation Data'!$H$4,0,10*ROW('Sanitation Data'!H86))),'Data Summary'!DE92="Yes"),100-OFFSET('Sanitation Data'!$H$4,0,10*ROW('Sanitation Data'!H86)),NA())</f>
        <v>#N/A</v>
      </c>
      <c r="AQ92" s="99" t="e">
        <f ca="true">+IF(AND(ISNUMBER(OFFSET('Sanitation Data'!$H$6,0,10*ROW('Sanitation Data'!H86))),'Data Summary'!DF92="Yes"),OFFSET('Sanitation Data'!$H$6,0,10*ROW('Sanitation Data'!H86)),NA())</f>
        <v>#N/A</v>
      </c>
      <c r="AR92" s="99" t="e">
        <f ca="true">+IF(AND(ISNUMBER(OFFSET('Sanitation Data'!$H$10,0,10*ROW('Sanitation Data'!H86))),'Data Summary'!DG92="Yes"),OFFSET('Sanitation Data'!$H$10,0,10*ROW('Sanitation Data'!H86)),NA())</f>
        <v>#N/A</v>
      </c>
      <c r="AS92" s="99" t="e">
        <f ca="true">+IF(AND(ISNUMBER(OFFSET('Sanitation Data'!$H$11,0,10*ROW('Sanitation Data'!H86))),'Data Summary'!DH92="Yes"),OFFSET('Sanitation Data'!$H$11,0,10*ROW('Sanitation Data'!H86)),NA())</f>
        <v>#N/A</v>
      </c>
      <c r="AT92" s="99" t="e">
        <f ca="true">+IF(AND(ISNUMBER(OFFSET('Sanitation Data'!$H$12,0,10*ROW('Sanitation Data'!H86))),'Data Summary'!DI92="Yes"),OFFSET('Sanitation Data'!$H$12,0,10*ROW('Sanitation Data'!H86)),NA())</f>
        <v>#N/A</v>
      </c>
      <c r="AU92" s="99" t="e">
        <f ca="true">+IF(AND(ISNUMBER(OFFSET('Sanitation Data'!$I$4,0,10*ROW('Sanitation Data'!I86))),'Data Summary'!DJ92="Yes"),100-OFFSET('Sanitation Data'!$I$4,0,10*ROW('Sanitation Data'!I86)),NA())</f>
        <v>#N/A</v>
      </c>
      <c r="AV92" s="99" t="e">
        <f ca="true">+IF(AND(ISNUMBER(OFFSET('Sanitation Data'!$I$6,0,10*ROW('Sanitation Data'!I86))),'Data Summary'!DK92="Yes"),OFFSET('Sanitation Data'!$I$6,0,10*ROW('Sanitation Data'!I86)),NA())</f>
        <v>#N/A</v>
      </c>
      <c r="AW92" s="99" t="e">
        <f ca="true">+IF(AND(ISNUMBER(OFFSET('Sanitation Data'!$I$10,0,10*ROW('Sanitation Data'!I86))),'Data Summary'!DL92="Yes"),OFFSET('Sanitation Data'!$I$10,0,10*ROW('Sanitation Data'!I86)),NA())</f>
        <v>#N/A</v>
      </c>
      <c r="AX92" s="99" t="e">
        <f ca="true">+IF(AND(ISNUMBER(OFFSET('Sanitation Data'!$I$11,0,10*ROW('Sanitation Data'!I86))),'Data Summary'!DM92="Yes"),OFFSET('Sanitation Data'!$I$11,0,10*ROW('Sanitation Data'!I86)),NA())</f>
        <v>#N/A</v>
      </c>
      <c r="AY92" s="99" t="e">
        <f ca="true">+IF(AND(ISNUMBER(OFFSET('Sanitation Data'!$I$12,0,10*ROW('Sanitation Data'!I86))),'Data Summary'!DN92="Yes"),OFFSET('Sanitation Data'!$I$12,0,10*ROW('Sanitation Data'!I86)),NA())</f>
        <v>#N/A</v>
      </c>
      <c r="AZ92" s="100" t="e">
        <f ca="true">+IF(AND(ISNUMBER(OFFSET('Hygiene Data'!$D$5,0,10*ROW('Hygiene Data'!D86))),'Data Summary'!DO92="Yes"),OFFSET('Hygiene Data'!$D$5,0,10*ROW('Hygiene Data'!D86)),NA())</f>
        <v>#N/A</v>
      </c>
      <c r="BA92" s="100" t="e">
        <f ca="true">+IF(AND(ISNUMBER(OFFSET('Hygiene Data'!$D$7,0,10*ROW('Hygiene Data'!D86))),'Data Summary'!DP92="Yes"),OFFSET('Hygiene Data'!$D$7,0,10*ROW('Hygiene Data'!D86)),NA())</f>
        <v>#N/A</v>
      </c>
      <c r="BB92" s="100" t="e">
        <f ca="true">+IF(AND(ISNUMBER(OFFSET('Hygiene Data'!$D$9,0,10*ROW('Hygiene Data'!D86))),'Data Summary'!DQ92="Yes"),OFFSET('Hygiene Data'!$D$9,0,10*ROW('Hygiene Data'!D86)),NA())</f>
        <v>#N/A</v>
      </c>
      <c r="BC92" s="100" t="e">
        <f ca="true">+IF(AND(ISNUMBER(OFFSET('Hygiene Data'!$E$5,0,10*ROW('Hygiene Data'!E86))),'Data Summary'!DR92="Yes"),OFFSET('Hygiene Data'!$E$5,0,10*ROW('Hygiene Data'!E86)),NA())</f>
        <v>#N/A</v>
      </c>
      <c r="BD92" s="100" t="e">
        <f ca="true">+IF(AND(ISNUMBER(OFFSET('Hygiene Data'!$E$7,0,10*ROW('Hygiene Data'!E86))),'Data Summary'!DS92="Yes"),OFFSET('Hygiene Data'!$E$7,0,10*ROW('Hygiene Data'!E86)),NA())</f>
        <v>#N/A</v>
      </c>
      <c r="BE92" s="100" t="e">
        <f ca="true">+IF(AND(ISNUMBER(OFFSET('Hygiene Data'!$E$9,0,10*ROW('Hygiene Data'!E86))),'Data Summary'!DT92="Yes"),OFFSET('Hygiene Data'!$E$9,0,10*ROW('Hygiene Data'!E86)),NA())</f>
        <v>#N/A</v>
      </c>
      <c r="BF92" s="100" t="e">
        <f ca="true">+IF(AND(ISNUMBER(OFFSET('Hygiene Data'!$F$5,0,10*ROW('Hygiene Data'!F86))),'Data Summary'!DU92="Yes"),OFFSET('Hygiene Data'!$F$5,0,10*ROW('Hygiene Data'!F86)),NA())</f>
        <v>#N/A</v>
      </c>
      <c r="BG92" s="100" t="e">
        <f ca="true">+IF(AND(ISNUMBER(OFFSET('Hygiene Data'!$F$7,0,10*ROW('Hygiene Data'!F86))),'Data Summary'!DV92="Yes"),OFFSET('Hygiene Data'!$F$7,0,10*ROW('Hygiene Data'!F86)),NA())</f>
        <v>#N/A</v>
      </c>
      <c r="BH92" s="100" t="e">
        <f ca="true">+IF(AND(ISNUMBER(OFFSET('Hygiene Data'!$F$9,0,10*ROW('Hygiene Data'!F86))),'Data Summary'!DW92="Yes"),OFFSET('Hygiene Data'!$F$9,0,10*ROW('Hygiene Data'!F86)),NA())</f>
        <v>#N/A</v>
      </c>
      <c r="BI92" s="100" t="e">
        <f ca="true">+IF(AND(ISNUMBER(OFFSET('Hygiene Data'!$G$5,0,10*ROW('Hygiene Data'!G86))),'Data Summary'!DX92="Yes"),OFFSET('Hygiene Data'!$G$5,0,10*ROW('Hygiene Data'!G86)),NA())</f>
        <v>#N/A</v>
      </c>
      <c r="BJ92" s="100" t="e">
        <f ca="true">+IF(AND(ISNUMBER(OFFSET('Hygiene Data'!$G$7,0,10*ROW('Hygiene Data'!G86))),'Data Summary'!DY92="Yes"),OFFSET('Hygiene Data'!$G$7,0,10*ROW('Hygiene Data'!G86)),NA())</f>
        <v>#N/A</v>
      </c>
      <c r="BK92" s="100" t="e">
        <f ca="true">+IF(AND(ISNUMBER(OFFSET('Hygiene Data'!$G$9,0,10*ROW('Hygiene Data'!G86))),'Data Summary'!DZ92="Yes"),OFFSET('Hygiene Data'!$G$9,0,10*ROW('Hygiene Data'!G86)),NA())</f>
        <v>#N/A</v>
      </c>
      <c r="BL92" s="100" t="e">
        <f ca="true">+IF(AND(ISNUMBER(OFFSET('Hygiene Data'!$H$5,0,10*ROW('Hygiene Data'!H86))),'Data Summary'!EA92="Yes"),OFFSET('Hygiene Data'!$H$5,0,10*ROW('Hygiene Data'!H86)),NA())</f>
        <v>#N/A</v>
      </c>
      <c r="BM92" s="100" t="e">
        <f ca="true">+IF(AND(ISNUMBER(OFFSET('Hygiene Data'!$H$7,0,10*ROW('Hygiene Data'!H86))),'Data Summary'!EB92="Yes"),OFFSET('Hygiene Data'!$H$7,0,10*ROW('Hygiene Data'!H86)),NA())</f>
        <v>#N/A</v>
      </c>
      <c r="BN92" s="100" t="e">
        <f ca="true">+IF(AND(ISNUMBER(OFFSET('Hygiene Data'!$H$9,0,10*ROW('Hygiene Data'!H86))),'Data Summary'!EC92="Yes"),OFFSET('Hygiene Data'!$H$9,0,10*ROW('Hygiene Data'!H86)),NA())</f>
        <v>#N/A</v>
      </c>
      <c r="BO92" s="100" t="e">
        <f ca="true">+IF(AND(ISNUMBER(OFFSET('Hygiene Data'!$I$5,0,10*ROW('Hygiene Data'!I86))),'Data Summary'!ED92="Yes"),OFFSET('Hygiene Data'!$I$5,0,10*ROW('Hygiene Data'!I86)),NA())</f>
        <v>#N/A</v>
      </c>
      <c r="BP92" s="100" t="e">
        <f ca="true">+IF(AND(ISNUMBER(OFFSET('Hygiene Data'!$I$7,0,10*ROW('Hygiene Data'!I86))),'Data Summary'!EE92="Yes"),OFFSET('Hygiene Data'!$I$7,0,10*ROW('Hygiene Data'!I86)),NA())</f>
        <v>#N/A</v>
      </c>
      <c r="BQ92" s="100" t="e">
        <f ca="true">+IF(AND(ISNUMBER(OFFSET('Hygiene Data'!$I$9,0,10*ROW('Hygiene Data'!I86))),'Data Summary'!EF92="Yes"),OFFSET('Hygiene Data'!$I$9,0,10*ROW('Hygiene Data'!I86)),NA())</f>
        <v>#N/A</v>
      </c>
    </row>
    <row xmlns:x14ac="http://schemas.microsoft.com/office/spreadsheetml/2009/9/ac" r="93" x14ac:dyDescent="0.2">
      <c r="A93" s="332" t="e">
        <f ca="true">+RIGHT('Data Summary'!A93,LEN('Data Summary'!A93)-9)</f>
        <v>#VALUE!</v>
      </c>
      <c r="B93" s="38" t="str">
        <f ca="true">+IF(ISTEXT('Data Summary'!B93),'Data Summary'!B93,"")</f>
        <v/>
      </c>
      <c r="C93" s="331" t="e">
        <f ca="true">+VALUE('Data Summary'!C93)</f>
        <v>#VALUE!</v>
      </c>
      <c r="D93" s="98" t="e">
        <f ca="true">+IF(AND(ISNUMBER(OFFSET('Water Data'!$D$4,0,10*ROW('Water Data'!D87))),'Data Summary'!BS93="Yes"),100-OFFSET('Water Data'!$D$4,0,10*ROW('Water Data'!D87)),NA())</f>
        <v>#N/A</v>
      </c>
      <c r="E93" s="98" t="e">
        <f ca="true">+IF(AND(ISNUMBER(OFFSET('Water Data'!$D$6,0,10*ROW('Water Data'!D87))),'Data Summary'!BT93="Yes"),OFFSET('Water Data'!$D$6,0,10*ROW('Water Data'!D87)),NA())</f>
        <v>#N/A</v>
      </c>
      <c r="F93" s="98" t="e">
        <f ca="true">+IF(AND(ISNUMBER(OFFSET('Water Data'!$D$9,0,10*ROW('Water Data'!D87))),'Data Summary'!BU93="Yes"),OFFSET('Water Data'!$D$9,0,10*ROW('Water Data'!D87)),NA())</f>
        <v>#N/A</v>
      </c>
      <c r="G93" s="98" t="e">
        <f ca="true">+IF(AND(ISNUMBER(OFFSET('Water Data'!$E$4,0,10*ROW('Water Data'!E87))),'Data Summary'!BV93="Yes"),100-OFFSET('Water Data'!$E$4,0,10*ROW('Water Data'!E87)),NA())</f>
        <v>#N/A</v>
      </c>
      <c r="H93" s="98" t="e">
        <f ca="true">+IF(AND(ISNUMBER(OFFSET('Water Data'!$E$6,0,10*ROW('Water Data'!E87))),'Data Summary'!BW93="Yes"),OFFSET('Water Data'!$E$6,0,10*ROW('Water Data'!E87)),NA())</f>
        <v>#N/A</v>
      </c>
      <c r="I93" s="98" t="e">
        <f ca="true">+IF(AND(ISNUMBER(OFFSET('Water Data'!$E$9,0,10*ROW('Water Data'!E87))),'Data Summary'!BX93="Yes"),OFFSET('Water Data'!$E$9,0,10*ROW('Water Data'!E87)),NA())</f>
        <v>#N/A</v>
      </c>
      <c r="J93" s="98" t="e">
        <f ca="true">+IF(AND(ISNUMBER(OFFSET('Water Data'!$F$4,0,10*ROW('Water Data'!F87))),'Data Summary'!BY93="Yes"),100-OFFSET('Water Data'!$F$4,0,10*ROW('Water Data'!F87)),NA())</f>
        <v>#N/A</v>
      </c>
      <c r="K93" s="98" t="e">
        <f ca="true">+IF(AND(ISNUMBER(OFFSET('Water Data'!$F$6,0,10*ROW('Water Data'!F87))),'Data Summary'!BZ93="Yes"),OFFSET('Water Data'!$F$6,0,10*ROW('Water Data'!F87)),NA())</f>
        <v>#N/A</v>
      </c>
      <c r="L93" s="98" t="e">
        <f ca="true">+IF(AND(ISNUMBER(OFFSET('Water Data'!$F$9,0,10*ROW('Water Data'!F87))),'Data Summary'!CA93="Yes"),OFFSET('Water Data'!$F$9,0,10*ROW('Water Data'!F87)),NA())</f>
        <v>#N/A</v>
      </c>
      <c r="M93" s="98" t="e">
        <f ca="true">+IF(AND(ISNUMBER(OFFSET('Water Data'!$G$4,0,10*ROW('Water Data'!G87))),'Data Summary'!CB93="Yes"),100-OFFSET('Water Data'!$G$4,0,10*ROW('Water Data'!G87)),NA())</f>
        <v>#N/A</v>
      </c>
      <c r="N93" s="98" t="e">
        <f ca="true">+IF(AND(ISNUMBER(OFFSET('Water Data'!$G$6,0,10*ROW('Water Data'!G87))),'Data Summary'!CC93="Yes"),OFFSET('Water Data'!$G$6,0,10*ROW('Water Data'!G87)),NA())</f>
        <v>#N/A</v>
      </c>
      <c r="O93" s="98" t="e">
        <f ca="true">+IF(AND(ISNUMBER(OFFSET('Water Data'!$G$9,0,10*ROW('Water Data'!G87))),'Data Summary'!CD93="Yes"),OFFSET('Water Data'!$G$9,0,10*ROW('Water Data'!G87)),NA())</f>
        <v>#N/A</v>
      </c>
      <c r="P93" s="98" t="e">
        <f ca="true">+IF(AND(ISNUMBER(OFFSET('Water Data'!$H$4,0,10*ROW('Water Data'!H87))),'Data Summary'!CE93="Yes"),100-OFFSET('Water Data'!$H$4,0,10*ROW('Water Data'!H87)),NA())</f>
        <v>#N/A</v>
      </c>
      <c r="Q93" s="98" t="e">
        <f ca="true">+IF(AND(ISNUMBER(OFFSET('Water Data'!$H$6,0,10*ROW('Water Data'!H87))),'Data Summary'!CF93="Yes"),OFFSET('Water Data'!$H$6,0,10*ROW('Water Data'!H87)),NA())</f>
        <v>#N/A</v>
      </c>
      <c r="R93" s="98" t="e">
        <f ca="true">+IF(AND(ISNUMBER(OFFSET('Water Data'!$H$9,0,10*ROW('Water Data'!H87))),'Data Summary'!CG93="Yes"),OFFSET('Water Data'!$H$9,0,10*ROW('Water Data'!H87)),NA())</f>
        <v>#N/A</v>
      </c>
      <c r="S93" s="98" t="e">
        <f ca="true">+IF(AND(ISNUMBER(OFFSET('Water Data'!$I$4,0,10*ROW('Water Data'!I87))),'Data Summary'!CH93="Yes"),100-OFFSET('Water Data'!$I$4,0,10*ROW('Water Data'!I87)),NA())</f>
        <v>#N/A</v>
      </c>
      <c r="T93" s="98" t="e">
        <f ca="true">+IF(AND(ISNUMBER(OFFSET('Water Data'!$I$6,0,10*ROW('Water Data'!I87))),'Data Summary'!CI93="Yes"),OFFSET('Water Data'!$I$6,0,10*ROW('Water Data'!I87)),NA())</f>
        <v>#N/A</v>
      </c>
      <c r="U93" s="98" t="e">
        <f ca="true">+IF(AND(ISNUMBER(OFFSET('Water Data'!$I$9,0,10*ROW('Water Data'!I87))),'Data Summary'!CJ93="Yes"),OFFSET('Water Data'!$I$9,0,10*ROW('Water Data'!I87)),NA())</f>
        <v>#N/A</v>
      </c>
      <c r="V93" s="99" t="e">
        <f ca="true">+IF(AND(ISNUMBER(OFFSET('Sanitation Data'!$D$4,0,10*ROW('Sanitation Data'!D87))),'Data Summary'!CK93="Yes"),100-OFFSET('Sanitation Data'!$D$4,0,10*ROW('Sanitation Data'!D87)),NA())</f>
        <v>#N/A</v>
      </c>
      <c r="W93" s="99" t="e">
        <f ca="true">+IF(AND(ISNUMBER(OFFSET('Sanitation Data'!$D$6,0,10*ROW('Sanitation Data'!D87))),'Data Summary'!CL93="Yes"),OFFSET('Sanitation Data'!$D$6,0,10*ROW('Sanitation Data'!D87)),NA())</f>
        <v>#N/A</v>
      </c>
      <c r="X93" s="99" t="e">
        <f ca="true">+IF(AND(ISNUMBER(OFFSET('Sanitation Data'!$D$10,0,10*ROW('Sanitation Data'!D87))),'Data Summary'!CM93="Yes"),OFFSET('Sanitation Data'!$D$10,0,10*ROW('Sanitation Data'!D87)),NA())</f>
        <v>#N/A</v>
      </c>
      <c r="Y93" s="99" t="e">
        <f ca="true">+IF(AND(ISNUMBER(OFFSET('Sanitation Data'!$D$11,0,10*ROW('Sanitation Data'!D87))),'Data Summary'!CN93="Yes"),OFFSET('Sanitation Data'!$D$11,0,10*ROW('Sanitation Data'!D87)),NA())</f>
        <v>#N/A</v>
      </c>
      <c r="Z93" s="99" t="e">
        <f ca="true">+IF(AND(ISNUMBER(OFFSET('Sanitation Data'!$D$12,0,10*ROW('Sanitation Data'!D87))),'Data Summary'!CO93="Yes"),OFFSET('Sanitation Data'!$D$12,0,10*ROW('Sanitation Data'!D87)),NA())</f>
        <v>#N/A</v>
      </c>
      <c r="AA93" s="99" t="e">
        <f ca="true">+IF(AND(ISNUMBER(OFFSET('Sanitation Data'!$E$4,0,10*ROW('Sanitation Data'!E87))),'Data Summary'!CP93="Yes"),100-OFFSET('Sanitation Data'!$E$4,0,10*ROW('Sanitation Data'!E87)),NA())</f>
        <v>#N/A</v>
      </c>
      <c r="AB93" s="99" t="e">
        <f ca="true">+IF(AND(ISNUMBER(OFFSET('Sanitation Data'!$E$6,0,10*ROW('Sanitation Data'!E87))),'Data Summary'!CQ93="Yes"),OFFSET('Sanitation Data'!$E$6,0,10*ROW('Sanitation Data'!E87)),NA())</f>
        <v>#N/A</v>
      </c>
      <c r="AC93" s="99" t="e">
        <f ca="true">+IF(AND(ISNUMBER(OFFSET('Sanitation Data'!$E$10,0,10*ROW('Sanitation Data'!E87))),'Data Summary'!CR93="Yes"),OFFSET('Sanitation Data'!$E$10,0,10*ROW('Sanitation Data'!E87)),NA())</f>
        <v>#N/A</v>
      </c>
      <c r="AD93" s="99" t="e">
        <f ca="true">+IF(AND(ISNUMBER(OFFSET('Sanitation Data'!$E$11,0,10*ROW('Sanitation Data'!E87))),'Data Summary'!CS93="Yes"),OFFSET('Sanitation Data'!$E$11,0,10*ROW('Sanitation Data'!E87)),NA())</f>
        <v>#N/A</v>
      </c>
      <c r="AE93" s="99" t="e">
        <f ca="true">+IF(AND(ISNUMBER(OFFSET('Sanitation Data'!$E$12,0,10*ROW('Sanitation Data'!E87))),'Data Summary'!CT93="Yes"),OFFSET('Sanitation Data'!$E$12,0,10*ROW('Sanitation Data'!E87)),NA())</f>
        <v>#N/A</v>
      </c>
      <c r="AF93" s="99" t="e">
        <f ca="true">+IF(AND(ISNUMBER(OFFSET('Sanitation Data'!$F$4,0,10*ROW('Sanitation Data'!F87))),'Data Summary'!CU93="Yes"),100-OFFSET('Sanitation Data'!$F$4,0,10*ROW('Sanitation Data'!F87)),NA())</f>
        <v>#N/A</v>
      </c>
      <c r="AG93" s="99" t="e">
        <f ca="true">+IF(AND(ISNUMBER(OFFSET('Sanitation Data'!$F$6,0,10*ROW('Sanitation Data'!F87))),'Data Summary'!CV93="Yes"),OFFSET('Sanitation Data'!$F$6,0,10*ROW('Sanitation Data'!F87)),NA())</f>
        <v>#N/A</v>
      </c>
      <c r="AH93" s="99" t="e">
        <f ca="true">+IF(AND(ISNUMBER(OFFSET('Sanitation Data'!$F$10,0,10*ROW('Sanitation Data'!F87))),'Data Summary'!CW93="Yes"),OFFSET('Sanitation Data'!$F$10,0,10*ROW('Sanitation Data'!F87)),NA())</f>
        <v>#N/A</v>
      </c>
      <c r="AI93" s="99" t="e">
        <f ca="true">+IF(AND(ISNUMBER(OFFSET('Sanitation Data'!$F$11,0,10*ROW('Sanitation Data'!F87))),'Data Summary'!CX93="Yes"),OFFSET('Sanitation Data'!$F$11,0,10*ROW('Sanitation Data'!F87)),NA())</f>
        <v>#N/A</v>
      </c>
      <c r="AJ93" s="99" t="e">
        <f ca="true">+IF(AND(ISNUMBER(OFFSET('Sanitation Data'!$F$12,0,10*ROW('Sanitation Data'!F87))),'Data Summary'!CY93="Yes"),OFFSET('Sanitation Data'!$F$12,0,10*ROW('Sanitation Data'!F87)),NA())</f>
        <v>#N/A</v>
      </c>
      <c r="AK93" s="99" t="e">
        <f ca="true">+IF(AND(ISNUMBER(OFFSET('Sanitation Data'!$G$4,0,10*ROW('Sanitation Data'!G87))),'Data Summary'!CZ93="Yes"),100-OFFSET('Sanitation Data'!$G$4,0,10*ROW('Sanitation Data'!G87)),NA())</f>
        <v>#N/A</v>
      </c>
      <c r="AL93" s="99" t="e">
        <f ca="true">+IF(AND(ISNUMBER(OFFSET('Sanitation Data'!$G$6,0,10*ROW('Sanitation Data'!G87))),'Data Summary'!DA93="Yes"),OFFSET('Sanitation Data'!$G$6,0,10*ROW('Sanitation Data'!G87)),NA())</f>
        <v>#N/A</v>
      </c>
      <c r="AM93" s="99" t="e">
        <f ca="true">+IF(AND(ISNUMBER(OFFSET('Sanitation Data'!$G$10,0,10*ROW('Sanitation Data'!G87))),'Data Summary'!DB93="Yes"),OFFSET('Sanitation Data'!$G$10,0,10*ROW('Sanitation Data'!G87)),NA())</f>
        <v>#N/A</v>
      </c>
      <c r="AN93" s="99" t="e">
        <f ca="true">+IF(AND(ISNUMBER(OFFSET('Sanitation Data'!$G$11,0,10*ROW('Sanitation Data'!G87))),'Data Summary'!DC93="Yes"),OFFSET('Sanitation Data'!$G$11,0,10*ROW('Sanitation Data'!G87)),NA())</f>
        <v>#N/A</v>
      </c>
      <c r="AO93" s="99" t="e">
        <f ca="true">+IF(AND(ISNUMBER(OFFSET('Sanitation Data'!$G$12,0,10*ROW('Sanitation Data'!G87))),'Data Summary'!DD93="Yes"),OFFSET('Sanitation Data'!$G$12,0,10*ROW('Sanitation Data'!G87)),NA())</f>
        <v>#N/A</v>
      </c>
      <c r="AP93" s="99" t="e">
        <f ca="true">+IF(AND(ISNUMBER(OFFSET('Sanitation Data'!$H$4,0,10*ROW('Sanitation Data'!H87))),'Data Summary'!DE93="Yes"),100-OFFSET('Sanitation Data'!$H$4,0,10*ROW('Sanitation Data'!H87)),NA())</f>
        <v>#N/A</v>
      </c>
      <c r="AQ93" s="99" t="e">
        <f ca="true">+IF(AND(ISNUMBER(OFFSET('Sanitation Data'!$H$6,0,10*ROW('Sanitation Data'!H87))),'Data Summary'!DF93="Yes"),OFFSET('Sanitation Data'!$H$6,0,10*ROW('Sanitation Data'!H87)),NA())</f>
        <v>#N/A</v>
      </c>
      <c r="AR93" s="99" t="e">
        <f ca="true">+IF(AND(ISNUMBER(OFFSET('Sanitation Data'!$H$10,0,10*ROW('Sanitation Data'!H87))),'Data Summary'!DG93="Yes"),OFFSET('Sanitation Data'!$H$10,0,10*ROW('Sanitation Data'!H87)),NA())</f>
        <v>#N/A</v>
      </c>
      <c r="AS93" s="99" t="e">
        <f ca="true">+IF(AND(ISNUMBER(OFFSET('Sanitation Data'!$H$11,0,10*ROW('Sanitation Data'!H87))),'Data Summary'!DH93="Yes"),OFFSET('Sanitation Data'!$H$11,0,10*ROW('Sanitation Data'!H87)),NA())</f>
        <v>#N/A</v>
      </c>
      <c r="AT93" s="99" t="e">
        <f ca="true">+IF(AND(ISNUMBER(OFFSET('Sanitation Data'!$H$12,0,10*ROW('Sanitation Data'!H87))),'Data Summary'!DI93="Yes"),OFFSET('Sanitation Data'!$H$12,0,10*ROW('Sanitation Data'!H87)),NA())</f>
        <v>#N/A</v>
      </c>
      <c r="AU93" s="99" t="e">
        <f ca="true">+IF(AND(ISNUMBER(OFFSET('Sanitation Data'!$I$4,0,10*ROW('Sanitation Data'!I87))),'Data Summary'!DJ93="Yes"),100-OFFSET('Sanitation Data'!$I$4,0,10*ROW('Sanitation Data'!I87)),NA())</f>
        <v>#N/A</v>
      </c>
      <c r="AV93" s="99" t="e">
        <f ca="true">+IF(AND(ISNUMBER(OFFSET('Sanitation Data'!$I$6,0,10*ROW('Sanitation Data'!I87))),'Data Summary'!DK93="Yes"),OFFSET('Sanitation Data'!$I$6,0,10*ROW('Sanitation Data'!I87)),NA())</f>
        <v>#N/A</v>
      </c>
      <c r="AW93" s="99" t="e">
        <f ca="true">+IF(AND(ISNUMBER(OFFSET('Sanitation Data'!$I$10,0,10*ROW('Sanitation Data'!I87))),'Data Summary'!DL93="Yes"),OFFSET('Sanitation Data'!$I$10,0,10*ROW('Sanitation Data'!I87)),NA())</f>
        <v>#N/A</v>
      </c>
      <c r="AX93" s="99" t="e">
        <f ca="true">+IF(AND(ISNUMBER(OFFSET('Sanitation Data'!$I$11,0,10*ROW('Sanitation Data'!I87))),'Data Summary'!DM93="Yes"),OFFSET('Sanitation Data'!$I$11,0,10*ROW('Sanitation Data'!I87)),NA())</f>
        <v>#N/A</v>
      </c>
      <c r="AY93" s="99" t="e">
        <f ca="true">+IF(AND(ISNUMBER(OFFSET('Sanitation Data'!$I$12,0,10*ROW('Sanitation Data'!I87))),'Data Summary'!DN93="Yes"),OFFSET('Sanitation Data'!$I$12,0,10*ROW('Sanitation Data'!I87)),NA())</f>
        <v>#N/A</v>
      </c>
      <c r="AZ93" s="100" t="e">
        <f ca="true">+IF(AND(ISNUMBER(OFFSET('Hygiene Data'!$D$5,0,10*ROW('Hygiene Data'!D87))),'Data Summary'!DO93="Yes"),OFFSET('Hygiene Data'!$D$5,0,10*ROW('Hygiene Data'!D87)),NA())</f>
        <v>#N/A</v>
      </c>
      <c r="BA93" s="100" t="e">
        <f ca="true">+IF(AND(ISNUMBER(OFFSET('Hygiene Data'!$D$7,0,10*ROW('Hygiene Data'!D87))),'Data Summary'!DP93="Yes"),OFFSET('Hygiene Data'!$D$7,0,10*ROW('Hygiene Data'!D87)),NA())</f>
        <v>#N/A</v>
      </c>
      <c r="BB93" s="100" t="e">
        <f ca="true">+IF(AND(ISNUMBER(OFFSET('Hygiene Data'!$D$9,0,10*ROW('Hygiene Data'!D87))),'Data Summary'!DQ93="Yes"),OFFSET('Hygiene Data'!$D$9,0,10*ROW('Hygiene Data'!D87)),NA())</f>
        <v>#N/A</v>
      </c>
      <c r="BC93" s="100" t="e">
        <f ca="true">+IF(AND(ISNUMBER(OFFSET('Hygiene Data'!$E$5,0,10*ROW('Hygiene Data'!E87))),'Data Summary'!DR93="Yes"),OFFSET('Hygiene Data'!$E$5,0,10*ROW('Hygiene Data'!E87)),NA())</f>
        <v>#N/A</v>
      </c>
      <c r="BD93" s="100" t="e">
        <f ca="true">+IF(AND(ISNUMBER(OFFSET('Hygiene Data'!$E$7,0,10*ROW('Hygiene Data'!E87))),'Data Summary'!DS93="Yes"),OFFSET('Hygiene Data'!$E$7,0,10*ROW('Hygiene Data'!E87)),NA())</f>
        <v>#N/A</v>
      </c>
      <c r="BE93" s="100" t="e">
        <f ca="true">+IF(AND(ISNUMBER(OFFSET('Hygiene Data'!$E$9,0,10*ROW('Hygiene Data'!E87))),'Data Summary'!DT93="Yes"),OFFSET('Hygiene Data'!$E$9,0,10*ROW('Hygiene Data'!E87)),NA())</f>
        <v>#N/A</v>
      </c>
      <c r="BF93" s="100" t="e">
        <f ca="true">+IF(AND(ISNUMBER(OFFSET('Hygiene Data'!$F$5,0,10*ROW('Hygiene Data'!F87))),'Data Summary'!DU93="Yes"),OFFSET('Hygiene Data'!$F$5,0,10*ROW('Hygiene Data'!F87)),NA())</f>
        <v>#N/A</v>
      </c>
      <c r="BG93" s="100" t="e">
        <f ca="true">+IF(AND(ISNUMBER(OFFSET('Hygiene Data'!$F$7,0,10*ROW('Hygiene Data'!F87))),'Data Summary'!DV93="Yes"),OFFSET('Hygiene Data'!$F$7,0,10*ROW('Hygiene Data'!F87)),NA())</f>
        <v>#N/A</v>
      </c>
      <c r="BH93" s="100" t="e">
        <f ca="true">+IF(AND(ISNUMBER(OFFSET('Hygiene Data'!$F$9,0,10*ROW('Hygiene Data'!F87))),'Data Summary'!DW93="Yes"),OFFSET('Hygiene Data'!$F$9,0,10*ROW('Hygiene Data'!F87)),NA())</f>
        <v>#N/A</v>
      </c>
      <c r="BI93" s="100" t="e">
        <f ca="true">+IF(AND(ISNUMBER(OFFSET('Hygiene Data'!$G$5,0,10*ROW('Hygiene Data'!G87))),'Data Summary'!DX93="Yes"),OFFSET('Hygiene Data'!$G$5,0,10*ROW('Hygiene Data'!G87)),NA())</f>
        <v>#N/A</v>
      </c>
      <c r="BJ93" s="100" t="e">
        <f ca="true">+IF(AND(ISNUMBER(OFFSET('Hygiene Data'!$G$7,0,10*ROW('Hygiene Data'!G87))),'Data Summary'!DY93="Yes"),OFFSET('Hygiene Data'!$G$7,0,10*ROW('Hygiene Data'!G87)),NA())</f>
        <v>#N/A</v>
      </c>
      <c r="BK93" s="100" t="e">
        <f ca="true">+IF(AND(ISNUMBER(OFFSET('Hygiene Data'!$G$9,0,10*ROW('Hygiene Data'!G87))),'Data Summary'!DZ93="Yes"),OFFSET('Hygiene Data'!$G$9,0,10*ROW('Hygiene Data'!G87)),NA())</f>
        <v>#N/A</v>
      </c>
      <c r="BL93" s="100" t="e">
        <f ca="true">+IF(AND(ISNUMBER(OFFSET('Hygiene Data'!$H$5,0,10*ROW('Hygiene Data'!H87))),'Data Summary'!EA93="Yes"),OFFSET('Hygiene Data'!$H$5,0,10*ROW('Hygiene Data'!H87)),NA())</f>
        <v>#N/A</v>
      </c>
      <c r="BM93" s="100" t="e">
        <f ca="true">+IF(AND(ISNUMBER(OFFSET('Hygiene Data'!$H$7,0,10*ROW('Hygiene Data'!H87))),'Data Summary'!EB93="Yes"),OFFSET('Hygiene Data'!$H$7,0,10*ROW('Hygiene Data'!H87)),NA())</f>
        <v>#N/A</v>
      </c>
      <c r="BN93" s="100" t="e">
        <f ca="true">+IF(AND(ISNUMBER(OFFSET('Hygiene Data'!$H$9,0,10*ROW('Hygiene Data'!H87))),'Data Summary'!EC93="Yes"),OFFSET('Hygiene Data'!$H$9,0,10*ROW('Hygiene Data'!H87)),NA())</f>
        <v>#N/A</v>
      </c>
      <c r="BO93" s="100" t="e">
        <f ca="true">+IF(AND(ISNUMBER(OFFSET('Hygiene Data'!$I$5,0,10*ROW('Hygiene Data'!I87))),'Data Summary'!ED93="Yes"),OFFSET('Hygiene Data'!$I$5,0,10*ROW('Hygiene Data'!I87)),NA())</f>
        <v>#N/A</v>
      </c>
      <c r="BP93" s="100" t="e">
        <f ca="true">+IF(AND(ISNUMBER(OFFSET('Hygiene Data'!$I$7,0,10*ROW('Hygiene Data'!I87))),'Data Summary'!EE93="Yes"),OFFSET('Hygiene Data'!$I$7,0,10*ROW('Hygiene Data'!I87)),NA())</f>
        <v>#N/A</v>
      </c>
      <c r="BQ93" s="100" t="e">
        <f ca="true">+IF(AND(ISNUMBER(OFFSET('Hygiene Data'!$I$9,0,10*ROW('Hygiene Data'!I87))),'Data Summary'!EF93="Yes"),OFFSET('Hygiene Data'!$I$9,0,10*ROW('Hygiene Data'!I87)),NA())</f>
        <v>#N/A</v>
      </c>
    </row>
    <row xmlns:x14ac="http://schemas.microsoft.com/office/spreadsheetml/2009/9/ac" r="94" x14ac:dyDescent="0.2">
      <c r="A94" s="332" t="e">
        <f ca="true">+RIGHT('Data Summary'!A94,LEN('Data Summary'!A94)-9)</f>
        <v>#VALUE!</v>
      </c>
      <c r="B94" s="38" t="str">
        <f ca="true">+IF(ISTEXT('Data Summary'!B94),'Data Summary'!B94,"")</f>
        <v/>
      </c>
      <c r="C94" s="331" t="e">
        <f ca="true">+VALUE('Data Summary'!C94)</f>
        <v>#VALUE!</v>
      </c>
      <c r="D94" s="98" t="e">
        <f ca="true">+IF(AND(ISNUMBER(OFFSET('Water Data'!$D$4,0,10*ROW('Water Data'!D88))),'Data Summary'!BS94="Yes"),100-OFFSET('Water Data'!$D$4,0,10*ROW('Water Data'!D88)),NA())</f>
        <v>#N/A</v>
      </c>
      <c r="E94" s="98" t="e">
        <f ca="true">+IF(AND(ISNUMBER(OFFSET('Water Data'!$D$6,0,10*ROW('Water Data'!D88))),'Data Summary'!BT94="Yes"),OFFSET('Water Data'!$D$6,0,10*ROW('Water Data'!D88)),NA())</f>
        <v>#N/A</v>
      </c>
      <c r="F94" s="98" t="e">
        <f ca="true">+IF(AND(ISNUMBER(OFFSET('Water Data'!$D$9,0,10*ROW('Water Data'!D88))),'Data Summary'!BU94="Yes"),OFFSET('Water Data'!$D$9,0,10*ROW('Water Data'!D88)),NA())</f>
        <v>#N/A</v>
      </c>
      <c r="G94" s="98" t="e">
        <f ca="true">+IF(AND(ISNUMBER(OFFSET('Water Data'!$E$4,0,10*ROW('Water Data'!E88))),'Data Summary'!BV94="Yes"),100-OFFSET('Water Data'!$E$4,0,10*ROW('Water Data'!E88)),NA())</f>
        <v>#N/A</v>
      </c>
      <c r="H94" s="98" t="e">
        <f ca="true">+IF(AND(ISNUMBER(OFFSET('Water Data'!$E$6,0,10*ROW('Water Data'!E88))),'Data Summary'!BW94="Yes"),OFFSET('Water Data'!$E$6,0,10*ROW('Water Data'!E88)),NA())</f>
        <v>#N/A</v>
      </c>
      <c r="I94" s="98" t="e">
        <f ca="true">+IF(AND(ISNUMBER(OFFSET('Water Data'!$E$9,0,10*ROW('Water Data'!E88))),'Data Summary'!BX94="Yes"),OFFSET('Water Data'!$E$9,0,10*ROW('Water Data'!E88)),NA())</f>
        <v>#N/A</v>
      </c>
      <c r="J94" s="98" t="e">
        <f ca="true">+IF(AND(ISNUMBER(OFFSET('Water Data'!$F$4,0,10*ROW('Water Data'!F88))),'Data Summary'!BY94="Yes"),100-OFFSET('Water Data'!$F$4,0,10*ROW('Water Data'!F88)),NA())</f>
        <v>#N/A</v>
      </c>
      <c r="K94" s="98" t="e">
        <f ca="true">+IF(AND(ISNUMBER(OFFSET('Water Data'!$F$6,0,10*ROW('Water Data'!F88))),'Data Summary'!BZ94="Yes"),OFFSET('Water Data'!$F$6,0,10*ROW('Water Data'!F88)),NA())</f>
        <v>#N/A</v>
      </c>
      <c r="L94" s="98" t="e">
        <f ca="true">+IF(AND(ISNUMBER(OFFSET('Water Data'!$F$9,0,10*ROW('Water Data'!F88))),'Data Summary'!CA94="Yes"),OFFSET('Water Data'!$F$9,0,10*ROW('Water Data'!F88)),NA())</f>
        <v>#N/A</v>
      </c>
      <c r="M94" s="98" t="e">
        <f ca="true">+IF(AND(ISNUMBER(OFFSET('Water Data'!$G$4,0,10*ROW('Water Data'!G88))),'Data Summary'!CB94="Yes"),100-OFFSET('Water Data'!$G$4,0,10*ROW('Water Data'!G88)),NA())</f>
        <v>#N/A</v>
      </c>
      <c r="N94" s="98" t="e">
        <f ca="true">+IF(AND(ISNUMBER(OFFSET('Water Data'!$G$6,0,10*ROW('Water Data'!G88))),'Data Summary'!CC94="Yes"),OFFSET('Water Data'!$G$6,0,10*ROW('Water Data'!G88)),NA())</f>
        <v>#N/A</v>
      </c>
      <c r="O94" s="98" t="e">
        <f ca="true">+IF(AND(ISNUMBER(OFFSET('Water Data'!$G$9,0,10*ROW('Water Data'!G88))),'Data Summary'!CD94="Yes"),OFFSET('Water Data'!$G$9,0,10*ROW('Water Data'!G88)),NA())</f>
        <v>#N/A</v>
      </c>
      <c r="P94" s="98" t="e">
        <f ca="true">+IF(AND(ISNUMBER(OFFSET('Water Data'!$H$4,0,10*ROW('Water Data'!H88))),'Data Summary'!CE94="Yes"),100-OFFSET('Water Data'!$H$4,0,10*ROW('Water Data'!H88)),NA())</f>
        <v>#N/A</v>
      </c>
      <c r="Q94" s="98" t="e">
        <f ca="true">+IF(AND(ISNUMBER(OFFSET('Water Data'!$H$6,0,10*ROW('Water Data'!H88))),'Data Summary'!CF94="Yes"),OFFSET('Water Data'!$H$6,0,10*ROW('Water Data'!H88)),NA())</f>
        <v>#N/A</v>
      </c>
      <c r="R94" s="98" t="e">
        <f ca="true">+IF(AND(ISNUMBER(OFFSET('Water Data'!$H$9,0,10*ROW('Water Data'!H88))),'Data Summary'!CG94="Yes"),OFFSET('Water Data'!$H$9,0,10*ROW('Water Data'!H88)),NA())</f>
        <v>#N/A</v>
      </c>
      <c r="S94" s="98" t="e">
        <f ca="true">+IF(AND(ISNUMBER(OFFSET('Water Data'!$I$4,0,10*ROW('Water Data'!I88))),'Data Summary'!CH94="Yes"),100-OFFSET('Water Data'!$I$4,0,10*ROW('Water Data'!I88)),NA())</f>
        <v>#N/A</v>
      </c>
      <c r="T94" s="98" t="e">
        <f ca="true">+IF(AND(ISNUMBER(OFFSET('Water Data'!$I$6,0,10*ROW('Water Data'!I88))),'Data Summary'!CI94="Yes"),OFFSET('Water Data'!$I$6,0,10*ROW('Water Data'!I88)),NA())</f>
        <v>#N/A</v>
      </c>
      <c r="U94" s="98" t="e">
        <f ca="true">+IF(AND(ISNUMBER(OFFSET('Water Data'!$I$9,0,10*ROW('Water Data'!I88))),'Data Summary'!CJ94="Yes"),OFFSET('Water Data'!$I$9,0,10*ROW('Water Data'!I88)),NA())</f>
        <v>#N/A</v>
      </c>
      <c r="V94" s="99" t="e">
        <f ca="true">+IF(AND(ISNUMBER(OFFSET('Sanitation Data'!$D$4,0,10*ROW('Sanitation Data'!D88))),'Data Summary'!CK94="Yes"),100-OFFSET('Sanitation Data'!$D$4,0,10*ROW('Sanitation Data'!D88)),NA())</f>
        <v>#N/A</v>
      </c>
      <c r="W94" s="99" t="e">
        <f ca="true">+IF(AND(ISNUMBER(OFFSET('Sanitation Data'!$D$6,0,10*ROW('Sanitation Data'!D88))),'Data Summary'!CL94="Yes"),OFFSET('Sanitation Data'!$D$6,0,10*ROW('Sanitation Data'!D88)),NA())</f>
        <v>#N/A</v>
      </c>
      <c r="X94" s="99" t="e">
        <f ca="true">+IF(AND(ISNUMBER(OFFSET('Sanitation Data'!$D$10,0,10*ROW('Sanitation Data'!D88))),'Data Summary'!CM94="Yes"),OFFSET('Sanitation Data'!$D$10,0,10*ROW('Sanitation Data'!D88)),NA())</f>
        <v>#N/A</v>
      </c>
      <c r="Y94" s="99" t="e">
        <f ca="true">+IF(AND(ISNUMBER(OFFSET('Sanitation Data'!$D$11,0,10*ROW('Sanitation Data'!D88))),'Data Summary'!CN94="Yes"),OFFSET('Sanitation Data'!$D$11,0,10*ROW('Sanitation Data'!D88)),NA())</f>
        <v>#N/A</v>
      </c>
      <c r="Z94" s="99" t="e">
        <f ca="true">+IF(AND(ISNUMBER(OFFSET('Sanitation Data'!$D$12,0,10*ROW('Sanitation Data'!D88))),'Data Summary'!CO94="Yes"),OFFSET('Sanitation Data'!$D$12,0,10*ROW('Sanitation Data'!D88)),NA())</f>
        <v>#N/A</v>
      </c>
      <c r="AA94" s="99" t="e">
        <f ca="true">+IF(AND(ISNUMBER(OFFSET('Sanitation Data'!$E$4,0,10*ROW('Sanitation Data'!E88))),'Data Summary'!CP94="Yes"),100-OFFSET('Sanitation Data'!$E$4,0,10*ROW('Sanitation Data'!E88)),NA())</f>
        <v>#N/A</v>
      </c>
      <c r="AB94" s="99" t="e">
        <f ca="true">+IF(AND(ISNUMBER(OFFSET('Sanitation Data'!$E$6,0,10*ROW('Sanitation Data'!E88))),'Data Summary'!CQ94="Yes"),OFFSET('Sanitation Data'!$E$6,0,10*ROW('Sanitation Data'!E88)),NA())</f>
        <v>#N/A</v>
      </c>
      <c r="AC94" s="99" t="e">
        <f ca="true">+IF(AND(ISNUMBER(OFFSET('Sanitation Data'!$E$10,0,10*ROW('Sanitation Data'!E88))),'Data Summary'!CR94="Yes"),OFFSET('Sanitation Data'!$E$10,0,10*ROW('Sanitation Data'!E88)),NA())</f>
        <v>#N/A</v>
      </c>
      <c r="AD94" s="99" t="e">
        <f ca="true">+IF(AND(ISNUMBER(OFFSET('Sanitation Data'!$E$11,0,10*ROW('Sanitation Data'!E88))),'Data Summary'!CS94="Yes"),OFFSET('Sanitation Data'!$E$11,0,10*ROW('Sanitation Data'!E88)),NA())</f>
        <v>#N/A</v>
      </c>
      <c r="AE94" s="99" t="e">
        <f ca="true">+IF(AND(ISNUMBER(OFFSET('Sanitation Data'!$E$12,0,10*ROW('Sanitation Data'!E88))),'Data Summary'!CT94="Yes"),OFFSET('Sanitation Data'!$E$12,0,10*ROW('Sanitation Data'!E88)),NA())</f>
        <v>#N/A</v>
      </c>
      <c r="AF94" s="99" t="e">
        <f ca="true">+IF(AND(ISNUMBER(OFFSET('Sanitation Data'!$F$4,0,10*ROW('Sanitation Data'!F88))),'Data Summary'!CU94="Yes"),100-OFFSET('Sanitation Data'!$F$4,0,10*ROW('Sanitation Data'!F88)),NA())</f>
        <v>#N/A</v>
      </c>
      <c r="AG94" s="99" t="e">
        <f ca="true">+IF(AND(ISNUMBER(OFFSET('Sanitation Data'!$F$6,0,10*ROW('Sanitation Data'!F88))),'Data Summary'!CV94="Yes"),OFFSET('Sanitation Data'!$F$6,0,10*ROW('Sanitation Data'!F88)),NA())</f>
        <v>#N/A</v>
      </c>
      <c r="AH94" s="99" t="e">
        <f ca="true">+IF(AND(ISNUMBER(OFFSET('Sanitation Data'!$F$10,0,10*ROW('Sanitation Data'!F88))),'Data Summary'!CW94="Yes"),OFFSET('Sanitation Data'!$F$10,0,10*ROW('Sanitation Data'!F88)),NA())</f>
        <v>#N/A</v>
      </c>
      <c r="AI94" s="99" t="e">
        <f ca="true">+IF(AND(ISNUMBER(OFFSET('Sanitation Data'!$F$11,0,10*ROW('Sanitation Data'!F88))),'Data Summary'!CX94="Yes"),OFFSET('Sanitation Data'!$F$11,0,10*ROW('Sanitation Data'!F88)),NA())</f>
        <v>#N/A</v>
      </c>
      <c r="AJ94" s="99" t="e">
        <f ca="true">+IF(AND(ISNUMBER(OFFSET('Sanitation Data'!$F$12,0,10*ROW('Sanitation Data'!F88))),'Data Summary'!CY94="Yes"),OFFSET('Sanitation Data'!$F$12,0,10*ROW('Sanitation Data'!F88)),NA())</f>
        <v>#N/A</v>
      </c>
      <c r="AK94" s="99" t="e">
        <f ca="true">+IF(AND(ISNUMBER(OFFSET('Sanitation Data'!$G$4,0,10*ROW('Sanitation Data'!G88))),'Data Summary'!CZ94="Yes"),100-OFFSET('Sanitation Data'!$G$4,0,10*ROW('Sanitation Data'!G88)),NA())</f>
        <v>#N/A</v>
      </c>
      <c r="AL94" s="99" t="e">
        <f ca="true">+IF(AND(ISNUMBER(OFFSET('Sanitation Data'!$G$6,0,10*ROW('Sanitation Data'!G88))),'Data Summary'!DA94="Yes"),OFFSET('Sanitation Data'!$G$6,0,10*ROW('Sanitation Data'!G88)),NA())</f>
        <v>#N/A</v>
      </c>
      <c r="AM94" s="99" t="e">
        <f ca="true">+IF(AND(ISNUMBER(OFFSET('Sanitation Data'!$G$10,0,10*ROW('Sanitation Data'!G88))),'Data Summary'!DB94="Yes"),OFFSET('Sanitation Data'!$G$10,0,10*ROW('Sanitation Data'!G88)),NA())</f>
        <v>#N/A</v>
      </c>
      <c r="AN94" s="99" t="e">
        <f ca="true">+IF(AND(ISNUMBER(OFFSET('Sanitation Data'!$G$11,0,10*ROW('Sanitation Data'!G88))),'Data Summary'!DC94="Yes"),OFFSET('Sanitation Data'!$G$11,0,10*ROW('Sanitation Data'!G88)),NA())</f>
        <v>#N/A</v>
      </c>
      <c r="AO94" s="99" t="e">
        <f ca="true">+IF(AND(ISNUMBER(OFFSET('Sanitation Data'!$G$12,0,10*ROW('Sanitation Data'!G88))),'Data Summary'!DD94="Yes"),OFFSET('Sanitation Data'!$G$12,0,10*ROW('Sanitation Data'!G88)),NA())</f>
        <v>#N/A</v>
      </c>
      <c r="AP94" s="99" t="e">
        <f ca="true">+IF(AND(ISNUMBER(OFFSET('Sanitation Data'!$H$4,0,10*ROW('Sanitation Data'!H88))),'Data Summary'!DE94="Yes"),100-OFFSET('Sanitation Data'!$H$4,0,10*ROW('Sanitation Data'!H88)),NA())</f>
        <v>#N/A</v>
      </c>
      <c r="AQ94" s="99" t="e">
        <f ca="true">+IF(AND(ISNUMBER(OFFSET('Sanitation Data'!$H$6,0,10*ROW('Sanitation Data'!H88))),'Data Summary'!DF94="Yes"),OFFSET('Sanitation Data'!$H$6,0,10*ROW('Sanitation Data'!H88)),NA())</f>
        <v>#N/A</v>
      </c>
      <c r="AR94" s="99" t="e">
        <f ca="true">+IF(AND(ISNUMBER(OFFSET('Sanitation Data'!$H$10,0,10*ROW('Sanitation Data'!H88))),'Data Summary'!DG94="Yes"),OFFSET('Sanitation Data'!$H$10,0,10*ROW('Sanitation Data'!H88)),NA())</f>
        <v>#N/A</v>
      </c>
      <c r="AS94" s="99" t="e">
        <f ca="true">+IF(AND(ISNUMBER(OFFSET('Sanitation Data'!$H$11,0,10*ROW('Sanitation Data'!H88))),'Data Summary'!DH94="Yes"),OFFSET('Sanitation Data'!$H$11,0,10*ROW('Sanitation Data'!H88)),NA())</f>
        <v>#N/A</v>
      </c>
      <c r="AT94" s="99" t="e">
        <f ca="true">+IF(AND(ISNUMBER(OFFSET('Sanitation Data'!$H$12,0,10*ROW('Sanitation Data'!H88))),'Data Summary'!DI94="Yes"),OFFSET('Sanitation Data'!$H$12,0,10*ROW('Sanitation Data'!H88)),NA())</f>
        <v>#N/A</v>
      </c>
      <c r="AU94" s="99" t="e">
        <f ca="true">+IF(AND(ISNUMBER(OFFSET('Sanitation Data'!$I$4,0,10*ROW('Sanitation Data'!I88))),'Data Summary'!DJ94="Yes"),100-OFFSET('Sanitation Data'!$I$4,0,10*ROW('Sanitation Data'!I88)),NA())</f>
        <v>#N/A</v>
      </c>
      <c r="AV94" s="99" t="e">
        <f ca="true">+IF(AND(ISNUMBER(OFFSET('Sanitation Data'!$I$6,0,10*ROW('Sanitation Data'!I88))),'Data Summary'!DK94="Yes"),OFFSET('Sanitation Data'!$I$6,0,10*ROW('Sanitation Data'!I88)),NA())</f>
        <v>#N/A</v>
      </c>
      <c r="AW94" s="99" t="e">
        <f ca="true">+IF(AND(ISNUMBER(OFFSET('Sanitation Data'!$I$10,0,10*ROW('Sanitation Data'!I88))),'Data Summary'!DL94="Yes"),OFFSET('Sanitation Data'!$I$10,0,10*ROW('Sanitation Data'!I88)),NA())</f>
        <v>#N/A</v>
      </c>
      <c r="AX94" s="99" t="e">
        <f ca="true">+IF(AND(ISNUMBER(OFFSET('Sanitation Data'!$I$11,0,10*ROW('Sanitation Data'!I88))),'Data Summary'!DM94="Yes"),OFFSET('Sanitation Data'!$I$11,0,10*ROW('Sanitation Data'!I88)),NA())</f>
        <v>#N/A</v>
      </c>
      <c r="AY94" s="99" t="e">
        <f ca="true">+IF(AND(ISNUMBER(OFFSET('Sanitation Data'!$I$12,0,10*ROW('Sanitation Data'!I88))),'Data Summary'!DN94="Yes"),OFFSET('Sanitation Data'!$I$12,0,10*ROW('Sanitation Data'!I88)),NA())</f>
        <v>#N/A</v>
      </c>
      <c r="AZ94" s="100" t="e">
        <f ca="true">+IF(AND(ISNUMBER(OFFSET('Hygiene Data'!$D$5,0,10*ROW('Hygiene Data'!D88))),'Data Summary'!DO94="Yes"),OFFSET('Hygiene Data'!$D$5,0,10*ROW('Hygiene Data'!D88)),NA())</f>
        <v>#N/A</v>
      </c>
      <c r="BA94" s="100" t="e">
        <f ca="true">+IF(AND(ISNUMBER(OFFSET('Hygiene Data'!$D$7,0,10*ROW('Hygiene Data'!D88))),'Data Summary'!DP94="Yes"),OFFSET('Hygiene Data'!$D$7,0,10*ROW('Hygiene Data'!D88)),NA())</f>
        <v>#N/A</v>
      </c>
      <c r="BB94" s="100" t="e">
        <f ca="true">+IF(AND(ISNUMBER(OFFSET('Hygiene Data'!$D$9,0,10*ROW('Hygiene Data'!D88))),'Data Summary'!DQ94="Yes"),OFFSET('Hygiene Data'!$D$9,0,10*ROW('Hygiene Data'!D88)),NA())</f>
        <v>#N/A</v>
      </c>
      <c r="BC94" s="100" t="e">
        <f ca="true">+IF(AND(ISNUMBER(OFFSET('Hygiene Data'!$E$5,0,10*ROW('Hygiene Data'!E88))),'Data Summary'!DR94="Yes"),OFFSET('Hygiene Data'!$E$5,0,10*ROW('Hygiene Data'!E88)),NA())</f>
        <v>#N/A</v>
      </c>
      <c r="BD94" s="100" t="e">
        <f ca="true">+IF(AND(ISNUMBER(OFFSET('Hygiene Data'!$E$7,0,10*ROW('Hygiene Data'!E88))),'Data Summary'!DS94="Yes"),OFFSET('Hygiene Data'!$E$7,0,10*ROW('Hygiene Data'!E88)),NA())</f>
        <v>#N/A</v>
      </c>
      <c r="BE94" s="100" t="e">
        <f ca="true">+IF(AND(ISNUMBER(OFFSET('Hygiene Data'!$E$9,0,10*ROW('Hygiene Data'!E88))),'Data Summary'!DT94="Yes"),OFFSET('Hygiene Data'!$E$9,0,10*ROW('Hygiene Data'!E88)),NA())</f>
        <v>#N/A</v>
      </c>
      <c r="BF94" s="100" t="e">
        <f ca="true">+IF(AND(ISNUMBER(OFFSET('Hygiene Data'!$F$5,0,10*ROW('Hygiene Data'!F88))),'Data Summary'!DU94="Yes"),OFFSET('Hygiene Data'!$F$5,0,10*ROW('Hygiene Data'!F88)),NA())</f>
        <v>#N/A</v>
      </c>
      <c r="BG94" s="100" t="e">
        <f ca="true">+IF(AND(ISNUMBER(OFFSET('Hygiene Data'!$F$7,0,10*ROW('Hygiene Data'!F88))),'Data Summary'!DV94="Yes"),OFFSET('Hygiene Data'!$F$7,0,10*ROW('Hygiene Data'!F88)),NA())</f>
        <v>#N/A</v>
      </c>
      <c r="BH94" s="100" t="e">
        <f ca="true">+IF(AND(ISNUMBER(OFFSET('Hygiene Data'!$F$9,0,10*ROW('Hygiene Data'!F88))),'Data Summary'!DW94="Yes"),OFFSET('Hygiene Data'!$F$9,0,10*ROW('Hygiene Data'!F88)),NA())</f>
        <v>#N/A</v>
      </c>
      <c r="BI94" s="100" t="e">
        <f ca="true">+IF(AND(ISNUMBER(OFFSET('Hygiene Data'!$G$5,0,10*ROW('Hygiene Data'!G88))),'Data Summary'!DX94="Yes"),OFFSET('Hygiene Data'!$G$5,0,10*ROW('Hygiene Data'!G88)),NA())</f>
        <v>#N/A</v>
      </c>
      <c r="BJ94" s="100" t="e">
        <f ca="true">+IF(AND(ISNUMBER(OFFSET('Hygiene Data'!$G$7,0,10*ROW('Hygiene Data'!G88))),'Data Summary'!DY94="Yes"),OFFSET('Hygiene Data'!$G$7,0,10*ROW('Hygiene Data'!G88)),NA())</f>
        <v>#N/A</v>
      </c>
      <c r="BK94" s="100" t="e">
        <f ca="true">+IF(AND(ISNUMBER(OFFSET('Hygiene Data'!$G$9,0,10*ROW('Hygiene Data'!G88))),'Data Summary'!DZ94="Yes"),OFFSET('Hygiene Data'!$G$9,0,10*ROW('Hygiene Data'!G88)),NA())</f>
        <v>#N/A</v>
      </c>
      <c r="BL94" s="100" t="e">
        <f ca="true">+IF(AND(ISNUMBER(OFFSET('Hygiene Data'!$H$5,0,10*ROW('Hygiene Data'!H88))),'Data Summary'!EA94="Yes"),OFFSET('Hygiene Data'!$H$5,0,10*ROW('Hygiene Data'!H88)),NA())</f>
        <v>#N/A</v>
      </c>
      <c r="BM94" s="100" t="e">
        <f ca="true">+IF(AND(ISNUMBER(OFFSET('Hygiene Data'!$H$7,0,10*ROW('Hygiene Data'!H88))),'Data Summary'!EB94="Yes"),OFFSET('Hygiene Data'!$H$7,0,10*ROW('Hygiene Data'!H88)),NA())</f>
        <v>#N/A</v>
      </c>
      <c r="BN94" s="100" t="e">
        <f ca="true">+IF(AND(ISNUMBER(OFFSET('Hygiene Data'!$H$9,0,10*ROW('Hygiene Data'!H88))),'Data Summary'!EC94="Yes"),OFFSET('Hygiene Data'!$H$9,0,10*ROW('Hygiene Data'!H88)),NA())</f>
        <v>#N/A</v>
      </c>
      <c r="BO94" s="100" t="e">
        <f ca="true">+IF(AND(ISNUMBER(OFFSET('Hygiene Data'!$I$5,0,10*ROW('Hygiene Data'!I88))),'Data Summary'!ED94="Yes"),OFFSET('Hygiene Data'!$I$5,0,10*ROW('Hygiene Data'!I88)),NA())</f>
        <v>#N/A</v>
      </c>
      <c r="BP94" s="100" t="e">
        <f ca="true">+IF(AND(ISNUMBER(OFFSET('Hygiene Data'!$I$7,0,10*ROW('Hygiene Data'!I88))),'Data Summary'!EE94="Yes"),OFFSET('Hygiene Data'!$I$7,0,10*ROW('Hygiene Data'!I88)),NA())</f>
        <v>#N/A</v>
      </c>
      <c r="BQ94" s="100" t="e">
        <f ca="true">+IF(AND(ISNUMBER(OFFSET('Hygiene Data'!$I$9,0,10*ROW('Hygiene Data'!I88))),'Data Summary'!EF94="Yes"),OFFSET('Hygiene Data'!$I$9,0,10*ROW('Hygiene Data'!I88)),NA())</f>
        <v>#N/A</v>
      </c>
    </row>
    <row xmlns:x14ac="http://schemas.microsoft.com/office/spreadsheetml/2009/9/ac" r="95" x14ac:dyDescent="0.2">
      <c r="A95" s="332" t="e">
        <f ca="true">+RIGHT('Data Summary'!A95,LEN('Data Summary'!A95)-9)</f>
        <v>#VALUE!</v>
      </c>
      <c r="B95" s="38" t="str">
        <f ca="true">+IF(ISTEXT('Data Summary'!B95),'Data Summary'!B95,"")</f>
        <v/>
      </c>
      <c r="C95" s="331" t="e">
        <f ca="true">+VALUE('Data Summary'!C95)</f>
        <v>#VALUE!</v>
      </c>
      <c r="D95" s="98" t="e">
        <f ca="true">+IF(AND(ISNUMBER(OFFSET('Water Data'!$D$4,0,10*ROW('Water Data'!D89))),'Data Summary'!BS95="Yes"),100-OFFSET('Water Data'!$D$4,0,10*ROW('Water Data'!D89)),NA())</f>
        <v>#N/A</v>
      </c>
      <c r="E95" s="98" t="e">
        <f ca="true">+IF(AND(ISNUMBER(OFFSET('Water Data'!$D$6,0,10*ROW('Water Data'!D89))),'Data Summary'!BT95="Yes"),OFFSET('Water Data'!$D$6,0,10*ROW('Water Data'!D89)),NA())</f>
        <v>#N/A</v>
      </c>
      <c r="F95" s="98" t="e">
        <f ca="true">+IF(AND(ISNUMBER(OFFSET('Water Data'!$D$9,0,10*ROW('Water Data'!D89))),'Data Summary'!BU95="Yes"),OFFSET('Water Data'!$D$9,0,10*ROW('Water Data'!D89)),NA())</f>
        <v>#N/A</v>
      </c>
      <c r="G95" s="98" t="e">
        <f ca="true">+IF(AND(ISNUMBER(OFFSET('Water Data'!$E$4,0,10*ROW('Water Data'!E89))),'Data Summary'!BV95="Yes"),100-OFFSET('Water Data'!$E$4,0,10*ROW('Water Data'!E89)),NA())</f>
        <v>#N/A</v>
      </c>
      <c r="H95" s="98" t="e">
        <f ca="true">+IF(AND(ISNUMBER(OFFSET('Water Data'!$E$6,0,10*ROW('Water Data'!E89))),'Data Summary'!BW95="Yes"),OFFSET('Water Data'!$E$6,0,10*ROW('Water Data'!E89)),NA())</f>
        <v>#N/A</v>
      </c>
      <c r="I95" s="98" t="e">
        <f ca="true">+IF(AND(ISNUMBER(OFFSET('Water Data'!$E$9,0,10*ROW('Water Data'!E89))),'Data Summary'!BX95="Yes"),OFFSET('Water Data'!$E$9,0,10*ROW('Water Data'!E89)),NA())</f>
        <v>#N/A</v>
      </c>
      <c r="J95" s="98" t="e">
        <f ca="true">+IF(AND(ISNUMBER(OFFSET('Water Data'!$F$4,0,10*ROW('Water Data'!F89))),'Data Summary'!BY95="Yes"),100-OFFSET('Water Data'!$F$4,0,10*ROW('Water Data'!F89)),NA())</f>
        <v>#N/A</v>
      </c>
      <c r="K95" s="98" t="e">
        <f ca="true">+IF(AND(ISNUMBER(OFFSET('Water Data'!$F$6,0,10*ROW('Water Data'!F89))),'Data Summary'!BZ95="Yes"),OFFSET('Water Data'!$F$6,0,10*ROW('Water Data'!F89)),NA())</f>
        <v>#N/A</v>
      </c>
      <c r="L95" s="98" t="e">
        <f ca="true">+IF(AND(ISNUMBER(OFFSET('Water Data'!$F$9,0,10*ROW('Water Data'!F89))),'Data Summary'!CA95="Yes"),OFFSET('Water Data'!$F$9,0,10*ROW('Water Data'!F89)),NA())</f>
        <v>#N/A</v>
      </c>
      <c r="M95" s="98" t="e">
        <f ca="true">+IF(AND(ISNUMBER(OFFSET('Water Data'!$G$4,0,10*ROW('Water Data'!G89))),'Data Summary'!CB95="Yes"),100-OFFSET('Water Data'!$G$4,0,10*ROW('Water Data'!G89)),NA())</f>
        <v>#N/A</v>
      </c>
      <c r="N95" s="98" t="e">
        <f ca="true">+IF(AND(ISNUMBER(OFFSET('Water Data'!$G$6,0,10*ROW('Water Data'!G89))),'Data Summary'!CC95="Yes"),OFFSET('Water Data'!$G$6,0,10*ROW('Water Data'!G89)),NA())</f>
        <v>#N/A</v>
      </c>
      <c r="O95" s="98" t="e">
        <f ca="true">+IF(AND(ISNUMBER(OFFSET('Water Data'!$G$9,0,10*ROW('Water Data'!G89))),'Data Summary'!CD95="Yes"),OFFSET('Water Data'!$G$9,0,10*ROW('Water Data'!G89)),NA())</f>
        <v>#N/A</v>
      </c>
      <c r="P95" s="98" t="e">
        <f ca="true">+IF(AND(ISNUMBER(OFFSET('Water Data'!$H$4,0,10*ROW('Water Data'!H89))),'Data Summary'!CE95="Yes"),100-OFFSET('Water Data'!$H$4,0,10*ROW('Water Data'!H89)),NA())</f>
        <v>#N/A</v>
      </c>
      <c r="Q95" s="98" t="e">
        <f ca="true">+IF(AND(ISNUMBER(OFFSET('Water Data'!$H$6,0,10*ROW('Water Data'!H89))),'Data Summary'!CF95="Yes"),OFFSET('Water Data'!$H$6,0,10*ROW('Water Data'!H89)),NA())</f>
        <v>#N/A</v>
      </c>
      <c r="R95" s="98" t="e">
        <f ca="true">+IF(AND(ISNUMBER(OFFSET('Water Data'!$H$9,0,10*ROW('Water Data'!H89))),'Data Summary'!CG95="Yes"),OFFSET('Water Data'!$H$9,0,10*ROW('Water Data'!H89)),NA())</f>
        <v>#N/A</v>
      </c>
      <c r="S95" s="98" t="e">
        <f ca="true">+IF(AND(ISNUMBER(OFFSET('Water Data'!$I$4,0,10*ROW('Water Data'!I89))),'Data Summary'!CH95="Yes"),100-OFFSET('Water Data'!$I$4,0,10*ROW('Water Data'!I89)),NA())</f>
        <v>#N/A</v>
      </c>
      <c r="T95" s="98" t="e">
        <f ca="true">+IF(AND(ISNUMBER(OFFSET('Water Data'!$I$6,0,10*ROW('Water Data'!I89))),'Data Summary'!CI95="Yes"),OFFSET('Water Data'!$I$6,0,10*ROW('Water Data'!I89)),NA())</f>
        <v>#N/A</v>
      </c>
      <c r="U95" s="98" t="e">
        <f ca="true">+IF(AND(ISNUMBER(OFFSET('Water Data'!$I$9,0,10*ROW('Water Data'!I89))),'Data Summary'!CJ95="Yes"),OFFSET('Water Data'!$I$9,0,10*ROW('Water Data'!I89)),NA())</f>
        <v>#N/A</v>
      </c>
      <c r="V95" s="99" t="e">
        <f ca="true">+IF(AND(ISNUMBER(OFFSET('Sanitation Data'!$D$4,0,10*ROW('Sanitation Data'!D89))),'Data Summary'!CK95="Yes"),100-OFFSET('Sanitation Data'!$D$4,0,10*ROW('Sanitation Data'!D89)),NA())</f>
        <v>#N/A</v>
      </c>
      <c r="W95" s="99" t="e">
        <f ca="true">+IF(AND(ISNUMBER(OFFSET('Sanitation Data'!$D$6,0,10*ROW('Sanitation Data'!D89))),'Data Summary'!CL95="Yes"),OFFSET('Sanitation Data'!$D$6,0,10*ROW('Sanitation Data'!D89)),NA())</f>
        <v>#N/A</v>
      </c>
      <c r="X95" s="99" t="e">
        <f ca="true">+IF(AND(ISNUMBER(OFFSET('Sanitation Data'!$D$10,0,10*ROW('Sanitation Data'!D89))),'Data Summary'!CM95="Yes"),OFFSET('Sanitation Data'!$D$10,0,10*ROW('Sanitation Data'!D89)),NA())</f>
        <v>#N/A</v>
      </c>
      <c r="Y95" s="99" t="e">
        <f ca="true">+IF(AND(ISNUMBER(OFFSET('Sanitation Data'!$D$11,0,10*ROW('Sanitation Data'!D89))),'Data Summary'!CN95="Yes"),OFFSET('Sanitation Data'!$D$11,0,10*ROW('Sanitation Data'!D89)),NA())</f>
        <v>#N/A</v>
      </c>
      <c r="Z95" s="99" t="e">
        <f ca="true">+IF(AND(ISNUMBER(OFFSET('Sanitation Data'!$D$12,0,10*ROW('Sanitation Data'!D89))),'Data Summary'!CO95="Yes"),OFFSET('Sanitation Data'!$D$12,0,10*ROW('Sanitation Data'!D89)),NA())</f>
        <v>#N/A</v>
      </c>
      <c r="AA95" s="99" t="e">
        <f ca="true">+IF(AND(ISNUMBER(OFFSET('Sanitation Data'!$E$4,0,10*ROW('Sanitation Data'!E89))),'Data Summary'!CP95="Yes"),100-OFFSET('Sanitation Data'!$E$4,0,10*ROW('Sanitation Data'!E89)),NA())</f>
        <v>#N/A</v>
      </c>
      <c r="AB95" s="99" t="e">
        <f ca="true">+IF(AND(ISNUMBER(OFFSET('Sanitation Data'!$E$6,0,10*ROW('Sanitation Data'!E89))),'Data Summary'!CQ95="Yes"),OFFSET('Sanitation Data'!$E$6,0,10*ROW('Sanitation Data'!E89)),NA())</f>
        <v>#N/A</v>
      </c>
      <c r="AC95" s="99" t="e">
        <f ca="true">+IF(AND(ISNUMBER(OFFSET('Sanitation Data'!$E$10,0,10*ROW('Sanitation Data'!E89))),'Data Summary'!CR95="Yes"),OFFSET('Sanitation Data'!$E$10,0,10*ROW('Sanitation Data'!E89)),NA())</f>
        <v>#N/A</v>
      </c>
      <c r="AD95" s="99" t="e">
        <f ca="true">+IF(AND(ISNUMBER(OFFSET('Sanitation Data'!$E$11,0,10*ROW('Sanitation Data'!E89))),'Data Summary'!CS95="Yes"),OFFSET('Sanitation Data'!$E$11,0,10*ROW('Sanitation Data'!E89)),NA())</f>
        <v>#N/A</v>
      </c>
      <c r="AE95" s="99" t="e">
        <f ca="true">+IF(AND(ISNUMBER(OFFSET('Sanitation Data'!$E$12,0,10*ROW('Sanitation Data'!E89))),'Data Summary'!CT95="Yes"),OFFSET('Sanitation Data'!$E$12,0,10*ROW('Sanitation Data'!E89)),NA())</f>
        <v>#N/A</v>
      </c>
      <c r="AF95" s="99" t="e">
        <f ca="true">+IF(AND(ISNUMBER(OFFSET('Sanitation Data'!$F$4,0,10*ROW('Sanitation Data'!F89))),'Data Summary'!CU95="Yes"),100-OFFSET('Sanitation Data'!$F$4,0,10*ROW('Sanitation Data'!F89)),NA())</f>
        <v>#N/A</v>
      </c>
      <c r="AG95" s="99" t="e">
        <f ca="true">+IF(AND(ISNUMBER(OFFSET('Sanitation Data'!$F$6,0,10*ROW('Sanitation Data'!F89))),'Data Summary'!CV95="Yes"),OFFSET('Sanitation Data'!$F$6,0,10*ROW('Sanitation Data'!F89)),NA())</f>
        <v>#N/A</v>
      </c>
      <c r="AH95" s="99" t="e">
        <f ca="true">+IF(AND(ISNUMBER(OFFSET('Sanitation Data'!$F$10,0,10*ROW('Sanitation Data'!F89))),'Data Summary'!CW95="Yes"),OFFSET('Sanitation Data'!$F$10,0,10*ROW('Sanitation Data'!F89)),NA())</f>
        <v>#N/A</v>
      </c>
      <c r="AI95" s="99" t="e">
        <f ca="true">+IF(AND(ISNUMBER(OFFSET('Sanitation Data'!$F$11,0,10*ROW('Sanitation Data'!F89))),'Data Summary'!CX95="Yes"),OFFSET('Sanitation Data'!$F$11,0,10*ROW('Sanitation Data'!F89)),NA())</f>
        <v>#N/A</v>
      </c>
      <c r="AJ95" s="99" t="e">
        <f ca="true">+IF(AND(ISNUMBER(OFFSET('Sanitation Data'!$F$12,0,10*ROW('Sanitation Data'!F89))),'Data Summary'!CY95="Yes"),OFFSET('Sanitation Data'!$F$12,0,10*ROW('Sanitation Data'!F89)),NA())</f>
        <v>#N/A</v>
      </c>
      <c r="AK95" s="99" t="e">
        <f ca="true">+IF(AND(ISNUMBER(OFFSET('Sanitation Data'!$G$4,0,10*ROW('Sanitation Data'!G89))),'Data Summary'!CZ95="Yes"),100-OFFSET('Sanitation Data'!$G$4,0,10*ROW('Sanitation Data'!G89)),NA())</f>
        <v>#N/A</v>
      </c>
      <c r="AL95" s="99" t="e">
        <f ca="true">+IF(AND(ISNUMBER(OFFSET('Sanitation Data'!$G$6,0,10*ROW('Sanitation Data'!G89))),'Data Summary'!DA95="Yes"),OFFSET('Sanitation Data'!$G$6,0,10*ROW('Sanitation Data'!G89)),NA())</f>
        <v>#N/A</v>
      </c>
      <c r="AM95" s="99" t="e">
        <f ca="true">+IF(AND(ISNUMBER(OFFSET('Sanitation Data'!$G$10,0,10*ROW('Sanitation Data'!G89))),'Data Summary'!DB95="Yes"),OFFSET('Sanitation Data'!$G$10,0,10*ROW('Sanitation Data'!G89)),NA())</f>
        <v>#N/A</v>
      </c>
      <c r="AN95" s="99" t="e">
        <f ca="true">+IF(AND(ISNUMBER(OFFSET('Sanitation Data'!$G$11,0,10*ROW('Sanitation Data'!G89))),'Data Summary'!DC95="Yes"),OFFSET('Sanitation Data'!$G$11,0,10*ROW('Sanitation Data'!G89)),NA())</f>
        <v>#N/A</v>
      </c>
      <c r="AO95" s="99" t="e">
        <f ca="true">+IF(AND(ISNUMBER(OFFSET('Sanitation Data'!$G$12,0,10*ROW('Sanitation Data'!G89))),'Data Summary'!DD95="Yes"),OFFSET('Sanitation Data'!$G$12,0,10*ROW('Sanitation Data'!G89)),NA())</f>
        <v>#N/A</v>
      </c>
      <c r="AP95" s="99" t="e">
        <f ca="true">+IF(AND(ISNUMBER(OFFSET('Sanitation Data'!$H$4,0,10*ROW('Sanitation Data'!H89))),'Data Summary'!DE95="Yes"),100-OFFSET('Sanitation Data'!$H$4,0,10*ROW('Sanitation Data'!H89)),NA())</f>
        <v>#N/A</v>
      </c>
      <c r="AQ95" s="99" t="e">
        <f ca="true">+IF(AND(ISNUMBER(OFFSET('Sanitation Data'!$H$6,0,10*ROW('Sanitation Data'!H89))),'Data Summary'!DF95="Yes"),OFFSET('Sanitation Data'!$H$6,0,10*ROW('Sanitation Data'!H89)),NA())</f>
        <v>#N/A</v>
      </c>
      <c r="AR95" s="99" t="e">
        <f ca="true">+IF(AND(ISNUMBER(OFFSET('Sanitation Data'!$H$10,0,10*ROW('Sanitation Data'!H89))),'Data Summary'!DG95="Yes"),OFFSET('Sanitation Data'!$H$10,0,10*ROW('Sanitation Data'!H89)),NA())</f>
        <v>#N/A</v>
      </c>
      <c r="AS95" s="99" t="e">
        <f ca="true">+IF(AND(ISNUMBER(OFFSET('Sanitation Data'!$H$11,0,10*ROW('Sanitation Data'!H89))),'Data Summary'!DH95="Yes"),OFFSET('Sanitation Data'!$H$11,0,10*ROW('Sanitation Data'!H89)),NA())</f>
        <v>#N/A</v>
      </c>
      <c r="AT95" s="99" t="e">
        <f ca="true">+IF(AND(ISNUMBER(OFFSET('Sanitation Data'!$H$12,0,10*ROW('Sanitation Data'!H89))),'Data Summary'!DI95="Yes"),OFFSET('Sanitation Data'!$H$12,0,10*ROW('Sanitation Data'!H89)),NA())</f>
        <v>#N/A</v>
      </c>
      <c r="AU95" s="99" t="e">
        <f ca="true">+IF(AND(ISNUMBER(OFFSET('Sanitation Data'!$I$4,0,10*ROW('Sanitation Data'!I89))),'Data Summary'!DJ95="Yes"),100-OFFSET('Sanitation Data'!$I$4,0,10*ROW('Sanitation Data'!I89)),NA())</f>
        <v>#N/A</v>
      </c>
      <c r="AV95" s="99" t="e">
        <f ca="true">+IF(AND(ISNUMBER(OFFSET('Sanitation Data'!$I$6,0,10*ROW('Sanitation Data'!I89))),'Data Summary'!DK95="Yes"),OFFSET('Sanitation Data'!$I$6,0,10*ROW('Sanitation Data'!I89)),NA())</f>
        <v>#N/A</v>
      </c>
      <c r="AW95" s="99" t="e">
        <f ca="true">+IF(AND(ISNUMBER(OFFSET('Sanitation Data'!$I$10,0,10*ROW('Sanitation Data'!I89))),'Data Summary'!DL95="Yes"),OFFSET('Sanitation Data'!$I$10,0,10*ROW('Sanitation Data'!I89)),NA())</f>
        <v>#N/A</v>
      </c>
      <c r="AX95" s="99" t="e">
        <f ca="true">+IF(AND(ISNUMBER(OFFSET('Sanitation Data'!$I$11,0,10*ROW('Sanitation Data'!I89))),'Data Summary'!DM95="Yes"),OFFSET('Sanitation Data'!$I$11,0,10*ROW('Sanitation Data'!I89)),NA())</f>
        <v>#N/A</v>
      </c>
      <c r="AY95" s="99" t="e">
        <f ca="true">+IF(AND(ISNUMBER(OFFSET('Sanitation Data'!$I$12,0,10*ROW('Sanitation Data'!I89))),'Data Summary'!DN95="Yes"),OFFSET('Sanitation Data'!$I$12,0,10*ROW('Sanitation Data'!I89)),NA())</f>
        <v>#N/A</v>
      </c>
      <c r="AZ95" s="100" t="e">
        <f ca="true">+IF(AND(ISNUMBER(OFFSET('Hygiene Data'!$D$5,0,10*ROW('Hygiene Data'!D89))),'Data Summary'!DO95="Yes"),OFFSET('Hygiene Data'!$D$5,0,10*ROW('Hygiene Data'!D89)),NA())</f>
        <v>#N/A</v>
      </c>
      <c r="BA95" s="100" t="e">
        <f ca="true">+IF(AND(ISNUMBER(OFFSET('Hygiene Data'!$D$7,0,10*ROW('Hygiene Data'!D89))),'Data Summary'!DP95="Yes"),OFFSET('Hygiene Data'!$D$7,0,10*ROW('Hygiene Data'!D89)),NA())</f>
        <v>#N/A</v>
      </c>
      <c r="BB95" s="100" t="e">
        <f ca="true">+IF(AND(ISNUMBER(OFFSET('Hygiene Data'!$D$9,0,10*ROW('Hygiene Data'!D89))),'Data Summary'!DQ95="Yes"),OFFSET('Hygiene Data'!$D$9,0,10*ROW('Hygiene Data'!D89)),NA())</f>
        <v>#N/A</v>
      </c>
      <c r="BC95" s="100" t="e">
        <f ca="true">+IF(AND(ISNUMBER(OFFSET('Hygiene Data'!$E$5,0,10*ROW('Hygiene Data'!E89))),'Data Summary'!DR95="Yes"),OFFSET('Hygiene Data'!$E$5,0,10*ROW('Hygiene Data'!E89)),NA())</f>
        <v>#N/A</v>
      </c>
      <c r="BD95" s="100" t="e">
        <f ca="true">+IF(AND(ISNUMBER(OFFSET('Hygiene Data'!$E$7,0,10*ROW('Hygiene Data'!E89))),'Data Summary'!DS95="Yes"),OFFSET('Hygiene Data'!$E$7,0,10*ROW('Hygiene Data'!E89)),NA())</f>
        <v>#N/A</v>
      </c>
      <c r="BE95" s="100" t="e">
        <f ca="true">+IF(AND(ISNUMBER(OFFSET('Hygiene Data'!$E$9,0,10*ROW('Hygiene Data'!E89))),'Data Summary'!DT95="Yes"),OFFSET('Hygiene Data'!$E$9,0,10*ROW('Hygiene Data'!E89)),NA())</f>
        <v>#N/A</v>
      </c>
      <c r="BF95" s="100" t="e">
        <f ca="true">+IF(AND(ISNUMBER(OFFSET('Hygiene Data'!$F$5,0,10*ROW('Hygiene Data'!F89))),'Data Summary'!DU95="Yes"),OFFSET('Hygiene Data'!$F$5,0,10*ROW('Hygiene Data'!F89)),NA())</f>
        <v>#N/A</v>
      </c>
      <c r="BG95" s="100" t="e">
        <f ca="true">+IF(AND(ISNUMBER(OFFSET('Hygiene Data'!$F$7,0,10*ROW('Hygiene Data'!F89))),'Data Summary'!DV95="Yes"),OFFSET('Hygiene Data'!$F$7,0,10*ROW('Hygiene Data'!F89)),NA())</f>
        <v>#N/A</v>
      </c>
      <c r="BH95" s="100" t="e">
        <f ca="true">+IF(AND(ISNUMBER(OFFSET('Hygiene Data'!$F$9,0,10*ROW('Hygiene Data'!F89))),'Data Summary'!DW95="Yes"),OFFSET('Hygiene Data'!$F$9,0,10*ROW('Hygiene Data'!F89)),NA())</f>
        <v>#N/A</v>
      </c>
      <c r="BI95" s="100" t="e">
        <f ca="true">+IF(AND(ISNUMBER(OFFSET('Hygiene Data'!$G$5,0,10*ROW('Hygiene Data'!G89))),'Data Summary'!DX95="Yes"),OFFSET('Hygiene Data'!$G$5,0,10*ROW('Hygiene Data'!G89)),NA())</f>
        <v>#N/A</v>
      </c>
      <c r="BJ95" s="100" t="e">
        <f ca="true">+IF(AND(ISNUMBER(OFFSET('Hygiene Data'!$G$7,0,10*ROW('Hygiene Data'!G89))),'Data Summary'!DY95="Yes"),OFFSET('Hygiene Data'!$G$7,0,10*ROW('Hygiene Data'!G89)),NA())</f>
        <v>#N/A</v>
      </c>
      <c r="BK95" s="100" t="e">
        <f ca="true">+IF(AND(ISNUMBER(OFFSET('Hygiene Data'!$G$9,0,10*ROW('Hygiene Data'!G89))),'Data Summary'!DZ95="Yes"),OFFSET('Hygiene Data'!$G$9,0,10*ROW('Hygiene Data'!G89)),NA())</f>
        <v>#N/A</v>
      </c>
      <c r="BL95" s="100" t="e">
        <f ca="true">+IF(AND(ISNUMBER(OFFSET('Hygiene Data'!$H$5,0,10*ROW('Hygiene Data'!H89))),'Data Summary'!EA95="Yes"),OFFSET('Hygiene Data'!$H$5,0,10*ROW('Hygiene Data'!H89)),NA())</f>
        <v>#N/A</v>
      </c>
      <c r="BM95" s="100" t="e">
        <f ca="true">+IF(AND(ISNUMBER(OFFSET('Hygiene Data'!$H$7,0,10*ROW('Hygiene Data'!H89))),'Data Summary'!EB95="Yes"),OFFSET('Hygiene Data'!$H$7,0,10*ROW('Hygiene Data'!H89)),NA())</f>
        <v>#N/A</v>
      </c>
      <c r="BN95" s="100" t="e">
        <f ca="true">+IF(AND(ISNUMBER(OFFSET('Hygiene Data'!$H$9,0,10*ROW('Hygiene Data'!H89))),'Data Summary'!EC95="Yes"),OFFSET('Hygiene Data'!$H$9,0,10*ROW('Hygiene Data'!H89)),NA())</f>
        <v>#N/A</v>
      </c>
      <c r="BO95" s="100" t="e">
        <f ca="true">+IF(AND(ISNUMBER(OFFSET('Hygiene Data'!$I$5,0,10*ROW('Hygiene Data'!I89))),'Data Summary'!ED95="Yes"),OFFSET('Hygiene Data'!$I$5,0,10*ROW('Hygiene Data'!I89)),NA())</f>
        <v>#N/A</v>
      </c>
      <c r="BP95" s="100" t="e">
        <f ca="true">+IF(AND(ISNUMBER(OFFSET('Hygiene Data'!$I$7,0,10*ROW('Hygiene Data'!I89))),'Data Summary'!EE95="Yes"),OFFSET('Hygiene Data'!$I$7,0,10*ROW('Hygiene Data'!I89)),NA())</f>
        <v>#N/A</v>
      </c>
      <c r="BQ95" s="100" t="e">
        <f ca="true">+IF(AND(ISNUMBER(OFFSET('Hygiene Data'!$I$9,0,10*ROW('Hygiene Data'!I89))),'Data Summary'!EF95="Yes"),OFFSET('Hygiene Data'!$I$9,0,10*ROW('Hygiene Data'!I89)),NA())</f>
        <v>#N/A</v>
      </c>
    </row>
    <row xmlns:x14ac="http://schemas.microsoft.com/office/spreadsheetml/2009/9/ac" r="96" x14ac:dyDescent="0.2">
      <c r="A96" s="332" t="e">
        <f ca="true">+RIGHT('Data Summary'!A96,LEN('Data Summary'!A96)-9)</f>
        <v>#VALUE!</v>
      </c>
      <c r="B96" s="38" t="str">
        <f ca="true">+IF(ISTEXT('Data Summary'!B96),'Data Summary'!B96,"")</f>
        <v/>
      </c>
      <c r="C96" s="331" t="e">
        <f ca="true">+VALUE('Data Summary'!C96)</f>
        <v>#VALUE!</v>
      </c>
      <c r="D96" s="98" t="e">
        <f ca="true">+IF(AND(ISNUMBER(OFFSET('Water Data'!$D$4,0,10*ROW('Water Data'!D90))),'Data Summary'!BS96="Yes"),100-OFFSET('Water Data'!$D$4,0,10*ROW('Water Data'!D90)),NA())</f>
        <v>#N/A</v>
      </c>
      <c r="E96" s="98" t="e">
        <f ca="true">+IF(AND(ISNUMBER(OFFSET('Water Data'!$D$6,0,10*ROW('Water Data'!D90))),'Data Summary'!BT96="Yes"),OFFSET('Water Data'!$D$6,0,10*ROW('Water Data'!D90)),NA())</f>
        <v>#N/A</v>
      </c>
      <c r="F96" s="98" t="e">
        <f ca="true">+IF(AND(ISNUMBER(OFFSET('Water Data'!$D$9,0,10*ROW('Water Data'!D90))),'Data Summary'!BU96="Yes"),OFFSET('Water Data'!$D$9,0,10*ROW('Water Data'!D90)),NA())</f>
        <v>#N/A</v>
      </c>
      <c r="G96" s="98" t="e">
        <f ca="true">+IF(AND(ISNUMBER(OFFSET('Water Data'!$E$4,0,10*ROW('Water Data'!E90))),'Data Summary'!BV96="Yes"),100-OFFSET('Water Data'!$E$4,0,10*ROW('Water Data'!E90)),NA())</f>
        <v>#N/A</v>
      </c>
      <c r="H96" s="98" t="e">
        <f ca="true">+IF(AND(ISNUMBER(OFFSET('Water Data'!$E$6,0,10*ROW('Water Data'!E90))),'Data Summary'!BW96="Yes"),OFFSET('Water Data'!$E$6,0,10*ROW('Water Data'!E90)),NA())</f>
        <v>#N/A</v>
      </c>
      <c r="I96" s="98" t="e">
        <f ca="true">+IF(AND(ISNUMBER(OFFSET('Water Data'!$E$9,0,10*ROW('Water Data'!E90))),'Data Summary'!BX96="Yes"),OFFSET('Water Data'!$E$9,0,10*ROW('Water Data'!E90)),NA())</f>
        <v>#N/A</v>
      </c>
      <c r="J96" s="98" t="e">
        <f ca="true">+IF(AND(ISNUMBER(OFFSET('Water Data'!$F$4,0,10*ROW('Water Data'!F90))),'Data Summary'!BY96="Yes"),100-OFFSET('Water Data'!$F$4,0,10*ROW('Water Data'!F90)),NA())</f>
        <v>#N/A</v>
      </c>
      <c r="K96" s="98" t="e">
        <f ca="true">+IF(AND(ISNUMBER(OFFSET('Water Data'!$F$6,0,10*ROW('Water Data'!F90))),'Data Summary'!BZ96="Yes"),OFFSET('Water Data'!$F$6,0,10*ROW('Water Data'!F90)),NA())</f>
        <v>#N/A</v>
      </c>
      <c r="L96" s="98" t="e">
        <f ca="true">+IF(AND(ISNUMBER(OFFSET('Water Data'!$F$9,0,10*ROW('Water Data'!F90))),'Data Summary'!CA96="Yes"),OFFSET('Water Data'!$F$9,0,10*ROW('Water Data'!F90)),NA())</f>
        <v>#N/A</v>
      </c>
      <c r="M96" s="98" t="e">
        <f ca="true">+IF(AND(ISNUMBER(OFFSET('Water Data'!$G$4,0,10*ROW('Water Data'!G90))),'Data Summary'!CB96="Yes"),100-OFFSET('Water Data'!$G$4,0,10*ROW('Water Data'!G90)),NA())</f>
        <v>#N/A</v>
      </c>
      <c r="N96" s="98" t="e">
        <f ca="true">+IF(AND(ISNUMBER(OFFSET('Water Data'!$G$6,0,10*ROW('Water Data'!G90))),'Data Summary'!CC96="Yes"),OFFSET('Water Data'!$G$6,0,10*ROW('Water Data'!G90)),NA())</f>
        <v>#N/A</v>
      </c>
      <c r="O96" s="98" t="e">
        <f ca="true">+IF(AND(ISNUMBER(OFFSET('Water Data'!$G$9,0,10*ROW('Water Data'!G90))),'Data Summary'!CD96="Yes"),OFFSET('Water Data'!$G$9,0,10*ROW('Water Data'!G90)),NA())</f>
        <v>#N/A</v>
      </c>
      <c r="P96" s="98" t="e">
        <f ca="true">+IF(AND(ISNUMBER(OFFSET('Water Data'!$H$4,0,10*ROW('Water Data'!H90))),'Data Summary'!CE96="Yes"),100-OFFSET('Water Data'!$H$4,0,10*ROW('Water Data'!H90)),NA())</f>
        <v>#N/A</v>
      </c>
      <c r="Q96" s="98" t="e">
        <f ca="true">+IF(AND(ISNUMBER(OFFSET('Water Data'!$H$6,0,10*ROW('Water Data'!H90))),'Data Summary'!CF96="Yes"),OFFSET('Water Data'!$H$6,0,10*ROW('Water Data'!H90)),NA())</f>
        <v>#N/A</v>
      </c>
      <c r="R96" s="98" t="e">
        <f ca="true">+IF(AND(ISNUMBER(OFFSET('Water Data'!$H$9,0,10*ROW('Water Data'!H90))),'Data Summary'!CG96="Yes"),OFFSET('Water Data'!$H$9,0,10*ROW('Water Data'!H90)),NA())</f>
        <v>#N/A</v>
      </c>
      <c r="S96" s="98" t="e">
        <f ca="true">+IF(AND(ISNUMBER(OFFSET('Water Data'!$I$4,0,10*ROW('Water Data'!I90))),'Data Summary'!CH96="Yes"),100-OFFSET('Water Data'!$I$4,0,10*ROW('Water Data'!I90)),NA())</f>
        <v>#N/A</v>
      </c>
      <c r="T96" s="98" t="e">
        <f ca="true">+IF(AND(ISNUMBER(OFFSET('Water Data'!$I$6,0,10*ROW('Water Data'!I90))),'Data Summary'!CI96="Yes"),OFFSET('Water Data'!$I$6,0,10*ROW('Water Data'!I90)),NA())</f>
        <v>#N/A</v>
      </c>
      <c r="U96" s="98" t="e">
        <f ca="true">+IF(AND(ISNUMBER(OFFSET('Water Data'!$I$9,0,10*ROW('Water Data'!I90))),'Data Summary'!CJ96="Yes"),OFFSET('Water Data'!$I$9,0,10*ROW('Water Data'!I90)),NA())</f>
        <v>#N/A</v>
      </c>
      <c r="V96" s="99" t="e">
        <f ca="true">+IF(AND(ISNUMBER(OFFSET('Sanitation Data'!$D$4,0,10*ROW('Sanitation Data'!D90))),'Data Summary'!CK96="Yes"),100-OFFSET('Sanitation Data'!$D$4,0,10*ROW('Sanitation Data'!D90)),NA())</f>
        <v>#N/A</v>
      </c>
      <c r="W96" s="99" t="e">
        <f ca="true">+IF(AND(ISNUMBER(OFFSET('Sanitation Data'!$D$6,0,10*ROW('Sanitation Data'!D90))),'Data Summary'!CL96="Yes"),OFFSET('Sanitation Data'!$D$6,0,10*ROW('Sanitation Data'!D90)),NA())</f>
        <v>#N/A</v>
      </c>
      <c r="X96" s="99" t="e">
        <f ca="true">+IF(AND(ISNUMBER(OFFSET('Sanitation Data'!$D$10,0,10*ROW('Sanitation Data'!D90))),'Data Summary'!CM96="Yes"),OFFSET('Sanitation Data'!$D$10,0,10*ROW('Sanitation Data'!D90)),NA())</f>
        <v>#N/A</v>
      </c>
      <c r="Y96" s="99" t="e">
        <f ca="true">+IF(AND(ISNUMBER(OFFSET('Sanitation Data'!$D$11,0,10*ROW('Sanitation Data'!D90))),'Data Summary'!CN96="Yes"),OFFSET('Sanitation Data'!$D$11,0,10*ROW('Sanitation Data'!D90)),NA())</f>
        <v>#N/A</v>
      </c>
      <c r="Z96" s="99" t="e">
        <f ca="true">+IF(AND(ISNUMBER(OFFSET('Sanitation Data'!$D$12,0,10*ROW('Sanitation Data'!D90))),'Data Summary'!CO96="Yes"),OFFSET('Sanitation Data'!$D$12,0,10*ROW('Sanitation Data'!D90)),NA())</f>
        <v>#N/A</v>
      </c>
      <c r="AA96" s="99" t="e">
        <f ca="true">+IF(AND(ISNUMBER(OFFSET('Sanitation Data'!$E$4,0,10*ROW('Sanitation Data'!E90))),'Data Summary'!CP96="Yes"),100-OFFSET('Sanitation Data'!$E$4,0,10*ROW('Sanitation Data'!E90)),NA())</f>
        <v>#N/A</v>
      </c>
      <c r="AB96" s="99" t="e">
        <f ca="true">+IF(AND(ISNUMBER(OFFSET('Sanitation Data'!$E$6,0,10*ROW('Sanitation Data'!E90))),'Data Summary'!CQ96="Yes"),OFFSET('Sanitation Data'!$E$6,0,10*ROW('Sanitation Data'!E90)),NA())</f>
        <v>#N/A</v>
      </c>
      <c r="AC96" s="99" t="e">
        <f ca="true">+IF(AND(ISNUMBER(OFFSET('Sanitation Data'!$E$10,0,10*ROW('Sanitation Data'!E90))),'Data Summary'!CR96="Yes"),OFFSET('Sanitation Data'!$E$10,0,10*ROW('Sanitation Data'!E90)),NA())</f>
        <v>#N/A</v>
      </c>
      <c r="AD96" s="99" t="e">
        <f ca="true">+IF(AND(ISNUMBER(OFFSET('Sanitation Data'!$E$11,0,10*ROW('Sanitation Data'!E90))),'Data Summary'!CS96="Yes"),OFFSET('Sanitation Data'!$E$11,0,10*ROW('Sanitation Data'!E90)),NA())</f>
        <v>#N/A</v>
      </c>
      <c r="AE96" s="99" t="e">
        <f ca="true">+IF(AND(ISNUMBER(OFFSET('Sanitation Data'!$E$12,0,10*ROW('Sanitation Data'!E90))),'Data Summary'!CT96="Yes"),OFFSET('Sanitation Data'!$E$12,0,10*ROW('Sanitation Data'!E90)),NA())</f>
        <v>#N/A</v>
      </c>
      <c r="AF96" s="99" t="e">
        <f ca="true">+IF(AND(ISNUMBER(OFFSET('Sanitation Data'!$F$4,0,10*ROW('Sanitation Data'!F90))),'Data Summary'!CU96="Yes"),100-OFFSET('Sanitation Data'!$F$4,0,10*ROW('Sanitation Data'!F90)),NA())</f>
        <v>#N/A</v>
      </c>
      <c r="AG96" s="99" t="e">
        <f ca="true">+IF(AND(ISNUMBER(OFFSET('Sanitation Data'!$F$6,0,10*ROW('Sanitation Data'!F90))),'Data Summary'!CV96="Yes"),OFFSET('Sanitation Data'!$F$6,0,10*ROW('Sanitation Data'!F90)),NA())</f>
        <v>#N/A</v>
      </c>
      <c r="AH96" s="99" t="e">
        <f ca="true">+IF(AND(ISNUMBER(OFFSET('Sanitation Data'!$F$10,0,10*ROW('Sanitation Data'!F90))),'Data Summary'!CW96="Yes"),OFFSET('Sanitation Data'!$F$10,0,10*ROW('Sanitation Data'!F90)),NA())</f>
        <v>#N/A</v>
      </c>
      <c r="AI96" s="99" t="e">
        <f ca="true">+IF(AND(ISNUMBER(OFFSET('Sanitation Data'!$F$11,0,10*ROW('Sanitation Data'!F90))),'Data Summary'!CX96="Yes"),OFFSET('Sanitation Data'!$F$11,0,10*ROW('Sanitation Data'!F90)),NA())</f>
        <v>#N/A</v>
      </c>
      <c r="AJ96" s="99" t="e">
        <f ca="true">+IF(AND(ISNUMBER(OFFSET('Sanitation Data'!$F$12,0,10*ROW('Sanitation Data'!F90))),'Data Summary'!CY96="Yes"),OFFSET('Sanitation Data'!$F$12,0,10*ROW('Sanitation Data'!F90)),NA())</f>
        <v>#N/A</v>
      </c>
      <c r="AK96" s="99" t="e">
        <f ca="true">+IF(AND(ISNUMBER(OFFSET('Sanitation Data'!$G$4,0,10*ROW('Sanitation Data'!G90))),'Data Summary'!CZ96="Yes"),100-OFFSET('Sanitation Data'!$G$4,0,10*ROW('Sanitation Data'!G90)),NA())</f>
        <v>#N/A</v>
      </c>
      <c r="AL96" s="99" t="e">
        <f ca="true">+IF(AND(ISNUMBER(OFFSET('Sanitation Data'!$G$6,0,10*ROW('Sanitation Data'!G90))),'Data Summary'!DA96="Yes"),OFFSET('Sanitation Data'!$G$6,0,10*ROW('Sanitation Data'!G90)),NA())</f>
        <v>#N/A</v>
      </c>
      <c r="AM96" s="99" t="e">
        <f ca="true">+IF(AND(ISNUMBER(OFFSET('Sanitation Data'!$G$10,0,10*ROW('Sanitation Data'!G90))),'Data Summary'!DB96="Yes"),OFFSET('Sanitation Data'!$G$10,0,10*ROW('Sanitation Data'!G90)),NA())</f>
        <v>#N/A</v>
      </c>
      <c r="AN96" s="99" t="e">
        <f ca="true">+IF(AND(ISNUMBER(OFFSET('Sanitation Data'!$G$11,0,10*ROW('Sanitation Data'!G90))),'Data Summary'!DC96="Yes"),OFFSET('Sanitation Data'!$G$11,0,10*ROW('Sanitation Data'!G90)),NA())</f>
        <v>#N/A</v>
      </c>
      <c r="AO96" s="99" t="e">
        <f ca="true">+IF(AND(ISNUMBER(OFFSET('Sanitation Data'!$G$12,0,10*ROW('Sanitation Data'!G90))),'Data Summary'!DD96="Yes"),OFFSET('Sanitation Data'!$G$12,0,10*ROW('Sanitation Data'!G90)),NA())</f>
        <v>#N/A</v>
      </c>
      <c r="AP96" s="99" t="e">
        <f ca="true">+IF(AND(ISNUMBER(OFFSET('Sanitation Data'!$H$4,0,10*ROW('Sanitation Data'!H90))),'Data Summary'!DE96="Yes"),100-OFFSET('Sanitation Data'!$H$4,0,10*ROW('Sanitation Data'!H90)),NA())</f>
        <v>#N/A</v>
      </c>
      <c r="AQ96" s="99" t="e">
        <f ca="true">+IF(AND(ISNUMBER(OFFSET('Sanitation Data'!$H$6,0,10*ROW('Sanitation Data'!H90))),'Data Summary'!DF96="Yes"),OFFSET('Sanitation Data'!$H$6,0,10*ROW('Sanitation Data'!H90)),NA())</f>
        <v>#N/A</v>
      </c>
      <c r="AR96" s="99" t="e">
        <f ca="true">+IF(AND(ISNUMBER(OFFSET('Sanitation Data'!$H$10,0,10*ROW('Sanitation Data'!H90))),'Data Summary'!DG96="Yes"),OFFSET('Sanitation Data'!$H$10,0,10*ROW('Sanitation Data'!H90)),NA())</f>
        <v>#N/A</v>
      </c>
      <c r="AS96" s="99" t="e">
        <f ca="true">+IF(AND(ISNUMBER(OFFSET('Sanitation Data'!$H$11,0,10*ROW('Sanitation Data'!H90))),'Data Summary'!DH96="Yes"),OFFSET('Sanitation Data'!$H$11,0,10*ROW('Sanitation Data'!H90)),NA())</f>
        <v>#N/A</v>
      </c>
      <c r="AT96" s="99" t="e">
        <f ca="true">+IF(AND(ISNUMBER(OFFSET('Sanitation Data'!$H$12,0,10*ROW('Sanitation Data'!H90))),'Data Summary'!DI96="Yes"),OFFSET('Sanitation Data'!$H$12,0,10*ROW('Sanitation Data'!H90)),NA())</f>
        <v>#N/A</v>
      </c>
      <c r="AU96" s="99" t="e">
        <f ca="true">+IF(AND(ISNUMBER(OFFSET('Sanitation Data'!$I$4,0,10*ROW('Sanitation Data'!I90))),'Data Summary'!DJ96="Yes"),100-OFFSET('Sanitation Data'!$I$4,0,10*ROW('Sanitation Data'!I90)),NA())</f>
        <v>#N/A</v>
      </c>
      <c r="AV96" s="99" t="e">
        <f ca="true">+IF(AND(ISNUMBER(OFFSET('Sanitation Data'!$I$6,0,10*ROW('Sanitation Data'!I90))),'Data Summary'!DK96="Yes"),OFFSET('Sanitation Data'!$I$6,0,10*ROW('Sanitation Data'!I90)),NA())</f>
        <v>#N/A</v>
      </c>
      <c r="AW96" s="99" t="e">
        <f ca="true">+IF(AND(ISNUMBER(OFFSET('Sanitation Data'!$I$10,0,10*ROW('Sanitation Data'!I90))),'Data Summary'!DL96="Yes"),OFFSET('Sanitation Data'!$I$10,0,10*ROW('Sanitation Data'!I90)),NA())</f>
        <v>#N/A</v>
      </c>
      <c r="AX96" s="99" t="e">
        <f ca="true">+IF(AND(ISNUMBER(OFFSET('Sanitation Data'!$I$11,0,10*ROW('Sanitation Data'!I90))),'Data Summary'!DM96="Yes"),OFFSET('Sanitation Data'!$I$11,0,10*ROW('Sanitation Data'!I90)),NA())</f>
        <v>#N/A</v>
      </c>
      <c r="AY96" s="99" t="e">
        <f ca="true">+IF(AND(ISNUMBER(OFFSET('Sanitation Data'!$I$12,0,10*ROW('Sanitation Data'!I90))),'Data Summary'!DN96="Yes"),OFFSET('Sanitation Data'!$I$12,0,10*ROW('Sanitation Data'!I90)),NA())</f>
        <v>#N/A</v>
      </c>
      <c r="AZ96" s="100" t="e">
        <f ca="true">+IF(AND(ISNUMBER(OFFSET('Hygiene Data'!$D$5,0,10*ROW('Hygiene Data'!D90))),'Data Summary'!DO96="Yes"),OFFSET('Hygiene Data'!$D$5,0,10*ROW('Hygiene Data'!D90)),NA())</f>
        <v>#N/A</v>
      </c>
      <c r="BA96" s="100" t="e">
        <f ca="true">+IF(AND(ISNUMBER(OFFSET('Hygiene Data'!$D$7,0,10*ROW('Hygiene Data'!D90))),'Data Summary'!DP96="Yes"),OFFSET('Hygiene Data'!$D$7,0,10*ROW('Hygiene Data'!D90)),NA())</f>
        <v>#N/A</v>
      </c>
      <c r="BB96" s="100" t="e">
        <f ca="true">+IF(AND(ISNUMBER(OFFSET('Hygiene Data'!$D$9,0,10*ROW('Hygiene Data'!D90))),'Data Summary'!DQ96="Yes"),OFFSET('Hygiene Data'!$D$9,0,10*ROW('Hygiene Data'!D90)),NA())</f>
        <v>#N/A</v>
      </c>
      <c r="BC96" s="100" t="e">
        <f ca="true">+IF(AND(ISNUMBER(OFFSET('Hygiene Data'!$E$5,0,10*ROW('Hygiene Data'!E90))),'Data Summary'!DR96="Yes"),OFFSET('Hygiene Data'!$E$5,0,10*ROW('Hygiene Data'!E90)),NA())</f>
        <v>#N/A</v>
      </c>
      <c r="BD96" s="100" t="e">
        <f ca="true">+IF(AND(ISNUMBER(OFFSET('Hygiene Data'!$E$7,0,10*ROW('Hygiene Data'!E90))),'Data Summary'!DS96="Yes"),OFFSET('Hygiene Data'!$E$7,0,10*ROW('Hygiene Data'!E90)),NA())</f>
        <v>#N/A</v>
      </c>
      <c r="BE96" s="100" t="e">
        <f ca="true">+IF(AND(ISNUMBER(OFFSET('Hygiene Data'!$E$9,0,10*ROW('Hygiene Data'!E90))),'Data Summary'!DT96="Yes"),OFFSET('Hygiene Data'!$E$9,0,10*ROW('Hygiene Data'!E90)),NA())</f>
        <v>#N/A</v>
      </c>
      <c r="BF96" s="100" t="e">
        <f ca="true">+IF(AND(ISNUMBER(OFFSET('Hygiene Data'!$F$5,0,10*ROW('Hygiene Data'!F90))),'Data Summary'!DU96="Yes"),OFFSET('Hygiene Data'!$F$5,0,10*ROW('Hygiene Data'!F90)),NA())</f>
        <v>#N/A</v>
      </c>
      <c r="BG96" s="100" t="e">
        <f ca="true">+IF(AND(ISNUMBER(OFFSET('Hygiene Data'!$F$7,0,10*ROW('Hygiene Data'!F90))),'Data Summary'!DV96="Yes"),OFFSET('Hygiene Data'!$F$7,0,10*ROW('Hygiene Data'!F90)),NA())</f>
        <v>#N/A</v>
      </c>
      <c r="BH96" s="100" t="e">
        <f ca="true">+IF(AND(ISNUMBER(OFFSET('Hygiene Data'!$F$9,0,10*ROW('Hygiene Data'!F90))),'Data Summary'!DW96="Yes"),OFFSET('Hygiene Data'!$F$9,0,10*ROW('Hygiene Data'!F90)),NA())</f>
        <v>#N/A</v>
      </c>
      <c r="BI96" s="100" t="e">
        <f ca="true">+IF(AND(ISNUMBER(OFFSET('Hygiene Data'!$G$5,0,10*ROW('Hygiene Data'!G90))),'Data Summary'!DX96="Yes"),OFFSET('Hygiene Data'!$G$5,0,10*ROW('Hygiene Data'!G90)),NA())</f>
        <v>#N/A</v>
      </c>
      <c r="BJ96" s="100" t="e">
        <f ca="true">+IF(AND(ISNUMBER(OFFSET('Hygiene Data'!$G$7,0,10*ROW('Hygiene Data'!G90))),'Data Summary'!DY96="Yes"),OFFSET('Hygiene Data'!$G$7,0,10*ROW('Hygiene Data'!G90)),NA())</f>
        <v>#N/A</v>
      </c>
      <c r="BK96" s="100" t="e">
        <f ca="true">+IF(AND(ISNUMBER(OFFSET('Hygiene Data'!$G$9,0,10*ROW('Hygiene Data'!G90))),'Data Summary'!DZ96="Yes"),OFFSET('Hygiene Data'!$G$9,0,10*ROW('Hygiene Data'!G90)),NA())</f>
        <v>#N/A</v>
      </c>
      <c r="BL96" s="100" t="e">
        <f ca="true">+IF(AND(ISNUMBER(OFFSET('Hygiene Data'!$H$5,0,10*ROW('Hygiene Data'!H90))),'Data Summary'!EA96="Yes"),OFFSET('Hygiene Data'!$H$5,0,10*ROW('Hygiene Data'!H90)),NA())</f>
        <v>#N/A</v>
      </c>
      <c r="BM96" s="100" t="e">
        <f ca="true">+IF(AND(ISNUMBER(OFFSET('Hygiene Data'!$H$7,0,10*ROW('Hygiene Data'!H90))),'Data Summary'!EB96="Yes"),OFFSET('Hygiene Data'!$H$7,0,10*ROW('Hygiene Data'!H90)),NA())</f>
        <v>#N/A</v>
      </c>
      <c r="BN96" s="100" t="e">
        <f ca="true">+IF(AND(ISNUMBER(OFFSET('Hygiene Data'!$H$9,0,10*ROW('Hygiene Data'!H90))),'Data Summary'!EC96="Yes"),OFFSET('Hygiene Data'!$H$9,0,10*ROW('Hygiene Data'!H90)),NA())</f>
        <v>#N/A</v>
      </c>
      <c r="BO96" s="100" t="e">
        <f ca="true">+IF(AND(ISNUMBER(OFFSET('Hygiene Data'!$I$5,0,10*ROW('Hygiene Data'!I90))),'Data Summary'!ED96="Yes"),OFFSET('Hygiene Data'!$I$5,0,10*ROW('Hygiene Data'!I90)),NA())</f>
        <v>#N/A</v>
      </c>
      <c r="BP96" s="100" t="e">
        <f ca="true">+IF(AND(ISNUMBER(OFFSET('Hygiene Data'!$I$7,0,10*ROW('Hygiene Data'!I90))),'Data Summary'!EE96="Yes"),OFFSET('Hygiene Data'!$I$7,0,10*ROW('Hygiene Data'!I90)),NA())</f>
        <v>#N/A</v>
      </c>
      <c r="BQ96" s="100" t="e">
        <f ca="true">+IF(AND(ISNUMBER(OFFSET('Hygiene Data'!$I$9,0,10*ROW('Hygiene Data'!I90))),'Data Summary'!EF96="Yes"),OFFSET('Hygiene Data'!$I$9,0,10*ROW('Hygiene Data'!I90)),NA())</f>
        <v>#N/A</v>
      </c>
    </row>
    <row xmlns:x14ac="http://schemas.microsoft.com/office/spreadsheetml/2009/9/ac" r="97" x14ac:dyDescent="0.2">
      <c r="A97" s="332" t="e">
        <f ca="true">+RIGHT('Data Summary'!A97,LEN('Data Summary'!A97)-9)</f>
        <v>#VALUE!</v>
      </c>
      <c r="B97" s="38" t="str">
        <f ca="true">+IF(ISTEXT('Data Summary'!B97),'Data Summary'!B97,"")</f>
        <v/>
      </c>
      <c r="C97" s="331" t="e">
        <f ca="true">+VALUE('Data Summary'!C97)</f>
        <v>#VALUE!</v>
      </c>
      <c r="D97" s="98" t="e">
        <f ca="true">+IF(AND(ISNUMBER(OFFSET('Water Data'!$D$4,0,10*ROW('Water Data'!D91))),'Data Summary'!BS97="Yes"),100-OFFSET('Water Data'!$D$4,0,10*ROW('Water Data'!D91)),NA())</f>
        <v>#N/A</v>
      </c>
      <c r="E97" s="98" t="e">
        <f ca="true">+IF(AND(ISNUMBER(OFFSET('Water Data'!$D$6,0,10*ROW('Water Data'!D91))),'Data Summary'!BT97="Yes"),OFFSET('Water Data'!$D$6,0,10*ROW('Water Data'!D91)),NA())</f>
        <v>#N/A</v>
      </c>
      <c r="F97" s="98" t="e">
        <f ca="true">+IF(AND(ISNUMBER(OFFSET('Water Data'!$D$9,0,10*ROW('Water Data'!D91))),'Data Summary'!BU97="Yes"),OFFSET('Water Data'!$D$9,0,10*ROW('Water Data'!D91)),NA())</f>
        <v>#N/A</v>
      </c>
      <c r="G97" s="98" t="e">
        <f ca="true">+IF(AND(ISNUMBER(OFFSET('Water Data'!$E$4,0,10*ROW('Water Data'!E91))),'Data Summary'!BV97="Yes"),100-OFFSET('Water Data'!$E$4,0,10*ROW('Water Data'!E91)),NA())</f>
        <v>#N/A</v>
      </c>
      <c r="H97" s="98" t="e">
        <f ca="true">+IF(AND(ISNUMBER(OFFSET('Water Data'!$E$6,0,10*ROW('Water Data'!E91))),'Data Summary'!BW97="Yes"),OFFSET('Water Data'!$E$6,0,10*ROW('Water Data'!E91)),NA())</f>
        <v>#N/A</v>
      </c>
      <c r="I97" s="98" t="e">
        <f ca="true">+IF(AND(ISNUMBER(OFFSET('Water Data'!$E$9,0,10*ROW('Water Data'!E91))),'Data Summary'!BX97="Yes"),OFFSET('Water Data'!$E$9,0,10*ROW('Water Data'!E91)),NA())</f>
        <v>#N/A</v>
      </c>
      <c r="J97" s="98" t="e">
        <f ca="true">+IF(AND(ISNUMBER(OFFSET('Water Data'!$F$4,0,10*ROW('Water Data'!F91))),'Data Summary'!BY97="Yes"),100-OFFSET('Water Data'!$F$4,0,10*ROW('Water Data'!F91)),NA())</f>
        <v>#N/A</v>
      </c>
      <c r="K97" s="98" t="e">
        <f ca="true">+IF(AND(ISNUMBER(OFFSET('Water Data'!$F$6,0,10*ROW('Water Data'!F91))),'Data Summary'!BZ97="Yes"),OFFSET('Water Data'!$F$6,0,10*ROW('Water Data'!F91)),NA())</f>
        <v>#N/A</v>
      </c>
      <c r="L97" s="98" t="e">
        <f ca="true">+IF(AND(ISNUMBER(OFFSET('Water Data'!$F$9,0,10*ROW('Water Data'!F91))),'Data Summary'!CA97="Yes"),OFFSET('Water Data'!$F$9,0,10*ROW('Water Data'!F91)),NA())</f>
        <v>#N/A</v>
      </c>
      <c r="M97" s="98" t="e">
        <f ca="true">+IF(AND(ISNUMBER(OFFSET('Water Data'!$G$4,0,10*ROW('Water Data'!G91))),'Data Summary'!CB97="Yes"),100-OFFSET('Water Data'!$G$4,0,10*ROW('Water Data'!G91)),NA())</f>
        <v>#N/A</v>
      </c>
      <c r="N97" s="98" t="e">
        <f ca="true">+IF(AND(ISNUMBER(OFFSET('Water Data'!$G$6,0,10*ROW('Water Data'!G91))),'Data Summary'!CC97="Yes"),OFFSET('Water Data'!$G$6,0,10*ROW('Water Data'!G91)),NA())</f>
        <v>#N/A</v>
      </c>
      <c r="O97" s="98" t="e">
        <f ca="true">+IF(AND(ISNUMBER(OFFSET('Water Data'!$G$9,0,10*ROW('Water Data'!G91))),'Data Summary'!CD97="Yes"),OFFSET('Water Data'!$G$9,0,10*ROW('Water Data'!G91)),NA())</f>
        <v>#N/A</v>
      </c>
      <c r="P97" s="98" t="e">
        <f ca="true">+IF(AND(ISNUMBER(OFFSET('Water Data'!$H$4,0,10*ROW('Water Data'!H91))),'Data Summary'!CE97="Yes"),100-OFFSET('Water Data'!$H$4,0,10*ROW('Water Data'!H91)),NA())</f>
        <v>#N/A</v>
      </c>
      <c r="Q97" s="98" t="e">
        <f ca="true">+IF(AND(ISNUMBER(OFFSET('Water Data'!$H$6,0,10*ROW('Water Data'!H91))),'Data Summary'!CF97="Yes"),OFFSET('Water Data'!$H$6,0,10*ROW('Water Data'!H91)),NA())</f>
        <v>#N/A</v>
      </c>
      <c r="R97" s="98" t="e">
        <f ca="true">+IF(AND(ISNUMBER(OFFSET('Water Data'!$H$9,0,10*ROW('Water Data'!H91))),'Data Summary'!CG97="Yes"),OFFSET('Water Data'!$H$9,0,10*ROW('Water Data'!H91)),NA())</f>
        <v>#N/A</v>
      </c>
      <c r="S97" s="98" t="e">
        <f ca="true">+IF(AND(ISNUMBER(OFFSET('Water Data'!$I$4,0,10*ROW('Water Data'!I91))),'Data Summary'!CH97="Yes"),100-OFFSET('Water Data'!$I$4,0,10*ROW('Water Data'!I91)),NA())</f>
        <v>#N/A</v>
      </c>
      <c r="T97" s="98" t="e">
        <f ca="true">+IF(AND(ISNUMBER(OFFSET('Water Data'!$I$6,0,10*ROW('Water Data'!I91))),'Data Summary'!CI97="Yes"),OFFSET('Water Data'!$I$6,0,10*ROW('Water Data'!I91)),NA())</f>
        <v>#N/A</v>
      </c>
      <c r="U97" s="98" t="e">
        <f ca="true">+IF(AND(ISNUMBER(OFFSET('Water Data'!$I$9,0,10*ROW('Water Data'!I91))),'Data Summary'!CJ97="Yes"),OFFSET('Water Data'!$I$9,0,10*ROW('Water Data'!I91)),NA())</f>
        <v>#N/A</v>
      </c>
      <c r="V97" s="99" t="e">
        <f ca="true">+IF(AND(ISNUMBER(OFFSET('Sanitation Data'!$D$4,0,10*ROW('Sanitation Data'!D91))),'Data Summary'!CK97="Yes"),100-OFFSET('Sanitation Data'!$D$4,0,10*ROW('Sanitation Data'!D91)),NA())</f>
        <v>#N/A</v>
      </c>
      <c r="W97" s="99" t="e">
        <f ca="true">+IF(AND(ISNUMBER(OFFSET('Sanitation Data'!$D$6,0,10*ROW('Sanitation Data'!D91))),'Data Summary'!CL97="Yes"),OFFSET('Sanitation Data'!$D$6,0,10*ROW('Sanitation Data'!D91)),NA())</f>
        <v>#N/A</v>
      </c>
      <c r="X97" s="99" t="e">
        <f ca="true">+IF(AND(ISNUMBER(OFFSET('Sanitation Data'!$D$10,0,10*ROW('Sanitation Data'!D91))),'Data Summary'!CM97="Yes"),OFFSET('Sanitation Data'!$D$10,0,10*ROW('Sanitation Data'!D91)),NA())</f>
        <v>#N/A</v>
      </c>
      <c r="Y97" s="99" t="e">
        <f ca="true">+IF(AND(ISNUMBER(OFFSET('Sanitation Data'!$D$11,0,10*ROW('Sanitation Data'!D91))),'Data Summary'!CN97="Yes"),OFFSET('Sanitation Data'!$D$11,0,10*ROW('Sanitation Data'!D91)),NA())</f>
        <v>#N/A</v>
      </c>
      <c r="Z97" s="99" t="e">
        <f ca="true">+IF(AND(ISNUMBER(OFFSET('Sanitation Data'!$D$12,0,10*ROW('Sanitation Data'!D91))),'Data Summary'!CO97="Yes"),OFFSET('Sanitation Data'!$D$12,0,10*ROW('Sanitation Data'!D91)),NA())</f>
        <v>#N/A</v>
      </c>
      <c r="AA97" s="99" t="e">
        <f ca="true">+IF(AND(ISNUMBER(OFFSET('Sanitation Data'!$E$4,0,10*ROW('Sanitation Data'!E91))),'Data Summary'!CP97="Yes"),100-OFFSET('Sanitation Data'!$E$4,0,10*ROW('Sanitation Data'!E91)),NA())</f>
        <v>#N/A</v>
      </c>
      <c r="AB97" s="99" t="e">
        <f ca="true">+IF(AND(ISNUMBER(OFFSET('Sanitation Data'!$E$6,0,10*ROW('Sanitation Data'!E91))),'Data Summary'!CQ97="Yes"),OFFSET('Sanitation Data'!$E$6,0,10*ROW('Sanitation Data'!E91)),NA())</f>
        <v>#N/A</v>
      </c>
      <c r="AC97" s="99" t="e">
        <f ca="true">+IF(AND(ISNUMBER(OFFSET('Sanitation Data'!$E$10,0,10*ROW('Sanitation Data'!E91))),'Data Summary'!CR97="Yes"),OFFSET('Sanitation Data'!$E$10,0,10*ROW('Sanitation Data'!E91)),NA())</f>
        <v>#N/A</v>
      </c>
      <c r="AD97" s="99" t="e">
        <f ca="true">+IF(AND(ISNUMBER(OFFSET('Sanitation Data'!$E$11,0,10*ROW('Sanitation Data'!E91))),'Data Summary'!CS97="Yes"),OFFSET('Sanitation Data'!$E$11,0,10*ROW('Sanitation Data'!E91)),NA())</f>
        <v>#N/A</v>
      </c>
      <c r="AE97" s="99" t="e">
        <f ca="true">+IF(AND(ISNUMBER(OFFSET('Sanitation Data'!$E$12,0,10*ROW('Sanitation Data'!E91))),'Data Summary'!CT97="Yes"),OFFSET('Sanitation Data'!$E$12,0,10*ROW('Sanitation Data'!E91)),NA())</f>
        <v>#N/A</v>
      </c>
      <c r="AF97" s="99" t="e">
        <f ca="true">+IF(AND(ISNUMBER(OFFSET('Sanitation Data'!$F$4,0,10*ROW('Sanitation Data'!F91))),'Data Summary'!CU97="Yes"),100-OFFSET('Sanitation Data'!$F$4,0,10*ROW('Sanitation Data'!F91)),NA())</f>
        <v>#N/A</v>
      </c>
      <c r="AG97" s="99" t="e">
        <f ca="true">+IF(AND(ISNUMBER(OFFSET('Sanitation Data'!$F$6,0,10*ROW('Sanitation Data'!F91))),'Data Summary'!CV97="Yes"),OFFSET('Sanitation Data'!$F$6,0,10*ROW('Sanitation Data'!F91)),NA())</f>
        <v>#N/A</v>
      </c>
      <c r="AH97" s="99" t="e">
        <f ca="true">+IF(AND(ISNUMBER(OFFSET('Sanitation Data'!$F$10,0,10*ROW('Sanitation Data'!F91))),'Data Summary'!CW97="Yes"),OFFSET('Sanitation Data'!$F$10,0,10*ROW('Sanitation Data'!F91)),NA())</f>
        <v>#N/A</v>
      </c>
      <c r="AI97" s="99" t="e">
        <f ca="true">+IF(AND(ISNUMBER(OFFSET('Sanitation Data'!$F$11,0,10*ROW('Sanitation Data'!F91))),'Data Summary'!CX97="Yes"),OFFSET('Sanitation Data'!$F$11,0,10*ROW('Sanitation Data'!F91)),NA())</f>
        <v>#N/A</v>
      </c>
      <c r="AJ97" s="99" t="e">
        <f ca="true">+IF(AND(ISNUMBER(OFFSET('Sanitation Data'!$F$12,0,10*ROW('Sanitation Data'!F91))),'Data Summary'!CY97="Yes"),OFFSET('Sanitation Data'!$F$12,0,10*ROW('Sanitation Data'!F91)),NA())</f>
        <v>#N/A</v>
      </c>
      <c r="AK97" s="99" t="e">
        <f ca="true">+IF(AND(ISNUMBER(OFFSET('Sanitation Data'!$G$4,0,10*ROW('Sanitation Data'!G91))),'Data Summary'!CZ97="Yes"),100-OFFSET('Sanitation Data'!$G$4,0,10*ROW('Sanitation Data'!G91)),NA())</f>
        <v>#N/A</v>
      </c>
      <c r="AL97" s="99" t="e">
        <f ca="true">+IF(AND(ISNUMBER(OFFSET('Sanitation Data'!$G$6,0,10*ROW('Sanitation Data'!G91))),'Data Summary'!DA97="Yes"),OFFSET('Sanitation Data'!$G$6,0,10*ROW('Sanitation Data'!G91)),NA())</f>
        <v>#N/A</v>
      </c>
      <c r="AM97" s="99" t="e">
        <f ca="true">+IF(AND(ISNUMBER(OFFSET('Sanitation Data'!$G$10,0,10*ROW('Sanitation Data'!G91))),'Data Summary'!DB97="Yes"),OFFSET('Sanitation Data'!$G$10,0,10*ROW('Sanitation Data'!G91)),NA())</f>
        <v>#N/A</v>
      </c>
      <c r="AN97" s="99" t="e">
        <f ca="true">+IF(AND(ISNUMBER(OFFSET('Sanitation Data'!$G$11,0,10*ROW('Sanitation Data'!G91))),'Data Summary'!DC97="Yes"),OFFSET('Sanitation Data'!$G$11,0,10*ROW('Sanitation Data'!G91)),NA())</f>
        <v>#N/A</v>
      </c>
      <c r="AO97" s="99" t="e">
        <f ca="true">+IF(AND(ISNUMBER(OFFSET('Sanitation Data'!$G$12,0,10*ROW('Sanitation Data'!G91))),'Data Summary'!DD97="Yes"),OFFSET('Sanitation Data'!$G$12,0,10*ROW('Sanitation Data'!G91)),NA())</f>
        <v>#N/A</v>
      </c>
      <c r="AP97" s="99" t="e">
        <f ca="true">+IF(AND(ISNUMBER(OFFSET('Sanitation Data'!$H$4,0,10*ROW('Sanitation Data'!H91))),'Data Summary'!DE97="Yes"),100-OFFSET('Sanitation Data'!$H$4,0,10*ROW('Sanitation Data'!H91)),NA())</f>
        <v>#N/A</v>
      </c>
      <c r="AQ97" s="99" t="e">
        <f ca="true">+IF(AND(ISNUMBER(OFFSET('Sanitation Data'!$H$6,0,10*ROW('Sanitation Data'!H91))),'Data Summary'!DF97="Yes"),OFFSET('Sanitation Data'!$H$6,0,10*ROW('Sanitation Data'!H91)),NA())</f>
        <v>#N/A</v>
      </c>
      <c r="AR97" s="99" t="e">
        <f ca="true">+IF(AND(ISNUMBER(OFFSET('Sanitation Data'!$H$10,0,10*ROW('Sanitation Data'!H91))),'Data Summary'!DG97="Yes"),OFFSET('Sanitation Data'!$H$10,0,10*ROW('Sanitation Data'!H91)),NA())</f>
        <v>#N/A</v>
      </c>
      <c r="AS97" s="99" t="e">
        <f ca="true">+IF(AND(ISNUMBER(OFFSET('Sanitation Data'!$H$11,0,10*ROW('Sanitation Data'!H91))),'Data Summary'!DH97="Yes"),OFFSET('Sanitation Data'!$H$11,0,10*ROW('Sanitation Data'!H91)),NA())</f>
        <v>#N/A</v>
      </c>
      <c r="AT97" s="99" t="e">
        <f ca="true">+IF(AND(ISNUMBER(OFFSET('Sanitation Data'!$H$12,0,10*ROW('Sanitation Data'!H91))),'Data Summary'!DI97="Yes"),OFFSET('Sanitation Data'!$H$12,0,10*ROW('Sanitation Data'!H91)),NA())</f>
        <v>#N/A</v>
      </c>
      <c r="AU97" s="99" t="e">
        <f ca="true">+IF(AND(ISNUMBER(OFFSET('Sanitation Data'!$I$4,0,10*ROW('Sanitation Data'!I91))),'Data Summary'!DJ97="Yes"),100-OFFSET('Sanitation Data'!$I$4,0,10*ROW('Sanitation Data'!I91)),NA())</f>
        <v>#N/A</v>
      </c>
      <c r="AV97" s="99" t="e">
        <f ca="true">+IF(AND(ISNUMBER(OFFSET('Sanitation Data'!$I$6,0,10*ROW('Sanitation Data'!I91))),'Data Summary'!DK97="Yes"),OFFSET('Sanitation Data'!$I$6,0,10*ROW('Sanitation Data'!I91)),NA())</f>
        <v>#N/A</v>
      </c>
      <c r="AW97" s="99" t="e">
        <f ca="true">+IF(AND(ISNUMBER(OFFSET('Sanitation Data'!$I$10,0,10*ROW('Sanitation Data'!I91))),'Data Summary'!DL97="Yes"),OFFSET('Sanitation Data'!$I$10,0,10*ROW('Sanitation Data'!I91)),NA())</f>
        <v>#N/A</v>
      </c>
      <c r="AX97" s="99" t="e">
        <f ca="true">+IF(AND(ISNUMBER(OFFSET('Sanitation Data'!$I$11,0,10*ROW('Sanitation Data'!I91))),'Data Summary'!DM97="Yes"),OFFSET('Sanitation Data'!$I$11,0,10*ROW('Sanitation Data'!I91)),NA())</f>
        <v>#N/A</v>
      </c>
      <c r="AY97" s="99" t="e">
        <f ca="true">+IF(AND(ISNUMBER(OFFSET('Sanitation Data'!$I$12,0,10*ROW('Sanitation Data'!I91))),'Data Summary'!DN97="Yes"),OFFSET('Sanitation Data'!$I$12,0,10*ROW('Sanitation Data'!I91)),NA())</f>
        <v>#N/A</v>
      </c>
      <c r="AZ97" s="100" t="e">
        <f ca="true">+IF(AND(ISNUMBER(OFFSET('Hygiene Data'!$D$5,0,10*ROW('Hygiene Data'!D91))),'Data Summary'!DO97="Yes"),OFFSET('Hygiene Data'!$D$5,0,10*ROW('Hygiene Data'!D91)),NA())</f>
        <v>#N/A</v>
      </c>
      <c r="BA97" s="100" t="e">
        <f ca="true">+IF(AND(ISNUMBER(OFFSET('Hygiene Data'!$D$7,0,10*ROW('Hygiene Data'!D91))),'Data Summary'!DP97="Yes"),OFFSET('Hygiene Data'!$D$7,0,10*ROW('Hygiene Data'!D91)),NA())</f>
        <v>#N/A</v>
      </c>
      <c r="BB97" s="100" t="e">
        <f ca="true">+IF(AND(ISNUMBER(OFFSET('Hygiene Data'!$D$9,0,10*ROW('Hygiene Data'!D91))),'Data Summary'!DQ97="Yes"),OFFSET('Hygiene Data'!$D$9,0,10*ROW('Hygiene Data'!D91)),NA())</f>
        <v>#N/A</v>
      </c>
      <c r="BC97" s="100" t="e">
        <f ca="true">+IF(AND(ISNUMBER(OFFSET('Hygiene Data'!$E$5,0,10*ROW('Hygiene Data'!E91))),'Data Summary'!DR97="Yes"),OFFSET('Hygiene Data'!$E$5,0,10*ROW('Hygiene Data'!E91)),NA())</f>
        <v>#N/A</v>
      </c>
      <c r="BD97" s="100" t="e">
        <f ca="true">+IF(AND(ISNUMBER(OFFSET('Hygiene Data'!$E$7,0,10*ROW('Hygiene Data'!E91))),'Data Summary'!DS97="Yes"),OFFSET('Hygiene Data'!$E$7,0,10*ROW('Hygiene Data'!E91)),NA())</f>
        <v>#N/A</v>
      </c>
      <c r="BE97" s="100" t="e">
        <f ca="true">+IF(AND(ISNUMBER(OFFSET('Hygiene Data'!$E$9,0,10*ROW('Hygiene Data'!E91))),'Data Summary'!DT97="Yes"),OFFSET('Hygiene Data'!$E$9,0,10*ROW('Hygiene Data'!E91)),NA())</f>
        <v>#N/A</v>
      </c>
      <c r="BF97" s="100" t="e">
        <f ca="true">+IF(AND(ISNUMBER(OFFSET('Hygiene Data'!$F$5,0,10*ROW('Hygiene Data'!F91))),'Data Summary'!DU97="Yes"),OFFSET('Hygiene Data'!$F$5,0,10*ROW('Hygiene Data'!F91)),NA())</f>
        <v>#N/A</v>
      </c>
      <c r="BG97" s="100" t="e">
        <f ca="true">+IF(AND(ISNUMBER(OFFSET('Hygiene Data'!$F$7,0,10*ROW('Hygiene Data'!F91))),'Data Summary'!DV97="Yes"),OFFSET('Hygiene Data'!$F$7,0,10*ROW('Hygiene Data'!F91)),NA())</f>
        <v>#N/A</v>
      </c>
      <c r="BH97" s="100" t="e">
        <f ca="true">+IF(AND(ISNUMBER(OFFSET('Hygiene Data'!$F$9,0,10*ROW('Hygiene Data'!F91))),'Data Summary'!DW97="Yes"),OFFSET('Hygiene Data'!$F$9,0,10*ROW('Hygiene Data'!F91)),NA())</f>
        <v>#N/A</v>
      </c>
      <c r="BI97" s="100" t="e">
        <f ca="true">+IF(AND(ISNUMBER(OFFSET('Hygiene Data'!$G$5,0,10*ROW('Hygiene Data'!G91))),'Data Summary'!DX97="Yes"),OFFSET('Hygiene Data'!$G$5,0,10*ROW('Hygiene Data'!G91)),NA())</f>
        <v>#N/A</v>
      </c>
      <c r="BJ97" s="100" t="e">
        <f ca="true">+IF(AND(ISNUMBER(OFFSET('Hygiene Data'!$G$7,0,10*ROW('Hygiene Data'!G91))),'Data Summary'!DY97="Yes"),OFFSET('Hygiene Data'!$G$7,0,10*ROW('Hygiene Data'!G91)),NA())</f>
        <v>#N/A</v>
      </c>
      <c r="BK97" s="100" t="e">
        <f ca="true">+IF(AND(ISNUMBER(OFFSET('Hygiene Data'!$G$9,0,10*ROW('Hygiene Data'!G91))),'Data Summary'!DZ97="Yes"),OFFSET('Hygiene Data'!$G$9,0,10*ROW('Hygiene Data'!G91)),NA())</f>
        <v>#N/A</v>
      </c>
      <c r="BL97" s="100" t="e">
        <f ca="true">+IF(AND(ISNUMBER(OFFSET('Hygiene Data'!$H$5,0,10*ROW('Hygiene Data'!H91))),'Data Summary'!EA97="Yes"),OFFSET('Hygiene Data'!$H$5,0,10*ROW('Hygiene Data'!H91)),NA())</f>
        <v>#N/A</v>
      </c>
      <c r="BM97" s="100" t="e">
        <f ca="true">+IF(AND(ISNUMBER(OFFSET('Hygiene Data'!$H$7,0,10*ROW('Hygiene Data'!H91))),'Data Summary'!EB97="Yes"),OFFSET('Hygiene Data'!$H$7,0,10*ROW('Hygiene Data'!H91)),NA())</f>
        <v>#N/A</v>
      </c>
      <c r="BN97" s="100" t="e">
        <f ca="true">+IF(AND(ISNUMBER(OFFSET('Hygiene Data'!$H$9,0,10*ROW('Hygiene Data'!H91))),'Data Summary'!EC97="Yes"),OFFSET('Hygiene Data'!$H$9,0,10*ROW('Hygiene Data'!H91)),NA())</f>
        <v>#N/A</v>
      </c>
      <c r="BO97" s="100" t="e">
        <f ca="true">+IF(AND(ISNUMBER(OFFSET('Hygiene Data'!$I$5,0,10*ROW('Hygiene Data'!I91))),'Data Summary'!ED97="Yes"),OFFSET('Hygiene Data'!$I$5,0,10*ROW('Hygiene Data'!I91)),NA())</f>
        <v>#N/A</v>
      </c>
      <c r="BP97" s="100" t="e">
        <f ca="true">+IF(AND(ISNUMBER(OFFSET('Hygiene Data'!$I$7,0,10*ROW('Hygiene Data'!I91))),'Data Summary'!EE97="Yes"),OFFSET('Hygiene Data'!$I$7,0,10*ROW('Hygiene Data'!I91)),NA())</f>
        <v>#N/A</v>
      </c>
      <c r="BQ97" s="100" t="e">
        <f ca="true">+IF(AND(ISNUMBER(OFFSET('Hygiene Data'!$I$9,0,10*ROW('Hygiene Data'!I91))),'Data Summary'!EF97="Yes"),OFFSET('Hygiene Data'!$I$9,0,10*ROW('Hygiene Data'!I91)),NA())</f>
        <v>#N/A</v>
      </c>
    </row>
    <row xmlns:x14ac="http://schemas.microsoft.com/office/spreadsheetml/2009/9/ac" r="98" x14ac:dyDescent="0.2">
      <c r="A98" s="332" t="e">
        <f ca="true">+RIGHT('Data Summary'!A98,LEN('Data Summary'!A98)-9)</f>
        <v>#VALUE!</v>
      </c>
      <c r="B98" s="38" t="str">
        <f ca="true">+IF(ISTEXT('Data Summary'!B98),'Data Summary'!B98,"")</f>
        <v/>
      </c>
      <c r="C98" s="331" t="e">
        <f ca="true">+VALUE('Data Summary'!C98)</f>
        <v>#VALUE!</v>
      </c>
      <c r="D98" s="98" t="e">
        <f ca="true">+IF(AND(ISNUMBER(OFFSET('Water Data'!$D$4,0,10*ROW('Water Data'!D92))),'Data Summary'!BS98="Yes"),100-OFFSET('Water Data'!$D$4,0,10*ROW('Water Data'!D92)),NA())</f>
        <v>#N/A</v>
      </c>
      <c r="E98" s="98" t="e">
        <f ca="true">+IF(AND(ISNUMBER(OFFSET('Water Data'!$D$6,0,10*ROW('Water Data'!D92))),'Data Summary'!BT98="Yes"),OFFSET('Water Data'!$D$6,0,10*ROW('Water Data'!D92)),NA())</f>
        <v>#N/A</v>
      </c>
      <c r="F98" s="98" t="e">
        <f ca="true">+IF(AND(ISNUMBER(OFFSET('Water Data'!$D$9,0,10*ROW('Water Data'!D92))),'Data Summary'!BU98="Yes"),OFFSET('Water Data'!$D$9,0,10*ROW('Water Data'!D92)),NA())</f>
        <v>#N/A</v>
      </c>
      <c r="G98" s="98" t="e">
        <f ca="true">+IF(AND(ISNUMBER(OFFSET('Water Data'!$E$4,0,10*ROW('Water Data'!E92))),'Data Summary'!BV98="Yes"),100-OFFSET('Water Data'!$E$4,0,10*ROW('Water Data'!E92)),NA())</f>
        <v>#N/A</v>
      </c>
      <c r="H98" s="98" t="e">
        <f ca="true">+IF(AND(ISNUMBER(OFFSET('Water Data'!$E$6,0,10*ROW('Water Data'!E92))),'Data Summary'!BW98="Yes"),OFFSET('Water Data'!$E$6,0,10*ROW('Water Data'!E92)),NA())</f>
        <v>#N/A</v>
      </c>
      <c r="I98" s="98" t="e">
        <f ca="true">+IF(AND(ISNUMBER(OFFSET('Water Data'!$E$9,0,10*ROW('Water Data'!E92))),'Data Summary'!BX98="Yes"),OFFSET('Water Data'!$E$9,0,10*ROW('Water Data'!E92)),NA())</f>
        <v>#N/A</v>
      </c>
      <c r="J98" s="98" t="e">
        <f ca="true">+IF(AND(ISNUMBER(OFFSET('Water Data'!$F$4,0,10*ROW('Water Data'!F92))),'Data Summary'!BY98="Yes"),100-OFFSET('Water Data'!$F$4,0,10*ROW('Water Data'!F92)),NA())</f>
        <v>#N/A</v>
      </c>
      <c r="K98" s="98" t="e">
        <f ca="true">+IF(AND(ISNUMBER(OFFSET('Water Data'!$F$6,0,10*ROW('Water Data'!F92))),'Data Summary'!BZ98="Yes"),OFFSET('Water Data'!$F$6,0,10*ROW('Water Data'!F92)),NA())</f>
        <v>#N/A</v>
      </c>
      <c r="L98" s="98" t="e">
        <f ca="true">+IF(AND(ISNUMBER(OFFSET('Water Data'!$F$9,0,10*ROW('Water Data'!F92))),'Data Summary'!CA98="Yes"),OFFSET('Water Data'!$F$9,0,10*ROW('Water Data'!F92)),NA())</f>
        <v>#N/A</v>
      </c>
      <c r="M98" s="98" t="e">
        <f ca="true">+IF(AND(ISNUMBER(OFFSET('Water Data'!$G$4,0,10*ROW('Water Data'!G92))),'Data Summary'!CB98="Yes"),100-OFFSET('Water Data'!$G$4,0,10*ROW('Water Data'!G92)),NA())</f>
        <v>#N/A</v>
      </c>
      <c r="N98" s="98" t="e">
        <f ca="true">+IF(AND(ISNUMBER(OFFSET('Water Data'!$G$6,0,10*ROW('Water Data'!G92))),'Data Summary'!CC98="Yes"),OFFSET('Water Data'!$G$6,0,10*ROW('Water Data'!G92)),NA())</f>
        <v>#N/A</v>
      </c>
      <c r="O98" s="98" t="e">
        <f ca="true">+IF(AND(ISNUMBER(OFFSET('Water Data'!$G$9,0,10*ROW('Water Data'!G92))),'Data Summary'!CD98="Yes"),OFFSET('Water Data'!$G$9,0,10*ROW('Water Data'!G92)),NA())</f>
        <v>#N/A</v>
      </c>
      <c r="P98" s="98" t="e">
        <f ca="true">+IF(AND(ISNUMBER(OFFSET('Water Data'!$H$4,0,10*ROW('Water Data'!H92))),'Data Summary'!CE98="Yes"),100-OFFSET('Water Data'!$H$4,0,10*ROW('Water Data'!H92)),NA())</f>
        <v>#N/A</v>
      </c>
      <c r="Q98" s="98" t="e">
        <f ca="true">+IF(AND(ISNUMBER(OFFSET('Water Data'!$H$6,0,10*ROW('Water Data'!H92))),'Data Summary'!CF98="Yes"),OFFSET('Water Data'!$H$6,0,10*ROW('Water Data'!H92)),NA())</f>
        <v>#N/A</v>
      </c>
      <c r="R98" s="98" t="e">
        <f ca="true">+IF(AND(ISNUMBER(OFFSET('Water Data'!$H$9,0,10*ROW('Water Data'!H92))),'Data Summary'!CG98="Yes"),OFFSET('Water Data'!$H$9,0,10*ROW('Water Data'!H92)),NA())</f>
        <v>#N/A</v>
      </c>
      <c r="S98" s="98" t="e">
        <f ca="true">+IF(AND(ISNUMBER(OFFSET('Water Data'!$I$4,0,10*ROW('Water Data'!I92))),'Data Summary'!CH98="Yes"),100-OFFSET('Water Data'!$I$4,0,10*ROW('Water Data'!I92)),NA())</f>
        <v>#N/A</v>
      </c>
      <c r="T98" s="98" t="e">
        <f ca="true">+IF(AND(ISNUMBER(OFFSET('Water Data'!$I$6,0,10*ROW('Water Data'!I92))),'Data Summary'!CI98="Yes"),OFFSET('Water Data'!$I$6,0,10*ROW('Water Data'!I92)),NA())</f>
        <v>#N/A</v>
      </c>
      <c r="U98" s="98" t="e">
        <f ca="true">+IF(AND(ISNUMBER(OFFSET('Water Data'!$I$9,0,10*ROW('Water Data'!I92))),'Data Summary'!CJ98="Yes"),OFFSET('Water Data'!$I$9,0,10*ROW('Water Data'!I92)),NA())</f>
        <v>#N/A</v>
      </c>
      <c r="V98" s="99" t="e">
        <f ca="true">+IF(AND(ISNUMBER(OFFSET('Sanitation Data'!$D$4,0,10*ROW('Sanitation Data'!D92))),'Data Summary'!CK98="Yes"),100-OFFSET('Sanitation Data'!$D$4,0,10*ROW('Sanitation Data'!D92)),NA())</f>
        <v>#N/A</v>
      </c>
      <c r="W98" s="99" t="e">
        <f ca="true">+IF(AND(ISNUMBER(OFFSET('Sanitation Data'!$D$6,0,10*ROW('Sanitation Data'!D92))),'Data Summary'!CL98="Yes"),OFFSET('Sanitation Data'!$D$6,0,10*ROW('Sanitation Data'!D92)),NA())</f>
        <v>#N/A</v>
      </c>
      <c r="X98" s="99" t="e">
        <f ca="true">+IF(AND(ISNUMBER(OFFSET('Sanitation Data'!$D$10,0,10*ROW('Sanitation Data'!D92))),'Data Summary'!CM98="Yes"),OFFSET('Sanitation Data'!$D$10,0,10*ROW('Sanitation Data'!D92)),NA())</f>
        <v>#N/A</v>
      </c>
      <c r="Y98" s="99" t="e">
        <f ca="true">+IF(AND(ISNUMBER(OFFSET('Sanitation Data'!$D$11,0,10*ROW('Sanitation Data'!D92))),'Data Summary'!CN98="Yes"),OFFSET('Sanitation Data'!$D$11,0,10*ROW('Sanitation Data'!D92)),NA())</f>
        <v>#N/A</v>
      </c>
      <c r="Z98" s="99" t="e">
        <f ca="true">+IF(AND(ISNUMBER(OFFSET('Sanitation Data'!$D$12,0,10*ROW('Sanitation Data'!D92))),'Data Summary'!CO98="Yes"),OFFSET('Sanitation Data'!$D$12,0,10*ROW('Sanitation Data'!D92)),NA())</f>
        <v>#N/A</v>
      </c>
      <c r="AA98" s="99" t="e">
        <f ca="true">+IF(AND(ISNUMBER(OFFSET('Sanitation Data'!$E$4,0,10*ROW('Sanitation Data'!E92))),'Data Summary'!CP98="Yes"),100-OFFSET('Sanitation Data'!$E$4,0,10*ROW('Sanitation Data'!E92)),NA())</f>
        <v>#N/A</v>
      </c>
      <c r="AB98" s="99" t="e">
        <f ca="true">+IF(AND(ISNUMBER(OFFSET('Sanitation Data'!$E$6,0,10*ROW('Sanitation Data'!E92))),'Data Summary'!CQ98="Yes"),OFFSET('Sanitation Data'!$E$6,0,10*ROW('Sanitation Data'!E92)),NA())</f>
        <v>#N/A</v>
      </c>
      <c r="AC98" s="99" t="e">
        <f ca="true">+IF(AND(ISNUMBER(OFFSET('Sanitation Data'!$E$10,0,10*ROW('Sanitation Data'!E92))),'Data Summary'!CR98="Yes"),OFFSET('Sanitation Data'!$E$10,0,10*ROW('Sanitation Data'!E92)),NA())</f>
        <v>#N/A</v>
      </c>
      <c r="AD98" s="99" t="e">
        <f ca="true">+IF(AND(ISNUMBER(OFFSET('Sanitation Data'!$E$11,0,10*ROW('Sanitation Data'!E92))),'Data Summary'!CS98="Yes"),OFFSET('Sanitation Data'!$E$11,0,10*ROW('Sanitation Data'!E92)),NA())</f>
        <v>#N/A</v>
      </c>
      <c r="AE98" s="99" t="e">
        <f ca="true">+IF(AND(ISNUMBER(OFFSET('Sanitation Data'!$E$12,0,10*ROW('Sanitation Data'!E92))),'Data Summary'!CT98="Yes"),OFFSET('Sanitation Data'!$E$12,0,10*ROW('Sanitation Data'!E92)),NA())</f>
        <v>#N/A</v>
      </c>
      <c r="AF98" s="99" t="e">
        <f ca="true">+IF(AND(ISNUMBER(OFFSET('Sanitation Data'!$F$4,0,10*ROW('Sanitation Data'!F92))),'Data Summary'!CU98="Yes"),100-OFFSET('Sanitation Data'!$F$4,0,10*ROW('Sanitation Data'!F92)),NA())</f>
        <v>#N/A</v>
      </c>
      <c r="AG98" s="99" t="e">
        <f ca="true">+IF(AND(ISNUMBER(OFFSET('Sanitation Data'!$F$6,0,10*ROW('Sanitation Data'!F92))),'Data Summary'!CV98="Yes"),OFFSET('Sanitation Data'!$F$6,0,10*ROW('Sanitation Data'!F92)),NA())</f>
        <v>#N/A</v>
      </c>
      <c r="AH98" s="99" t="e">
        <f ca="true">+IF(AND(ISNUMBER(OFFSET('Sanitation Data'!$F$10,0,10*ROW('Sanitation Data'!F92))),'Data Summary'!CW98="Yes"),OFFSET('Sanitation Data'!$F$10,0,10*ROW('Sanitation Data'!F92)),NA())</f>
        <v>#N/A</v>
      </c>
      <c r="AI98" s="99" t="e">
        <f ca="true">+IF(AND(ISNUMBER(OFFSET('Sanitation Data'!$F$11,0,10*ROW('Sanitation Data'!F92))),'Data Summary'!CX98="Yes"),OFFSET('Sanitation Data'!$F$11,0,10*ROW('Sanitation Data'!F92)),NA())</f>
        <v>#N/A</v>
      </c>
      <c r="AJ98" s="99" t="e">
        <f ca="true">+IF(AND(ISNUMBER(OFFSET('Sanitation Data'!$F$12,0,10*ROW('Sanitation Data'!F92))),'Data Summary'!CY98="Yes"),OFFSET('Sanitation Data'!$F$12,0,10*ROW('Sanitation Data'!F92)),NA())</f>
        <v>#N/A</v>
      </c>
      <c r="AK98" s="99" t="e">
        <f ca="true">+IF(AND(ISNUMBER(OFFSET('Sanitation Data'!$G$4,0,10*ROW('Sanitation Data'!G92))),'Data Summary'!CZ98="Yes"),100-OFFSET('Sanitation Data'!$G$4,0,10*ROW('Sanitation Data'!G92)),NA())</f>
        <v>#N/A</v>
      </c>
      <c r="AL98" s="99" t="e">
        <f ca="true">+IF(AND(ISNUMBER(OFFSET('Sanitation Data'!$G$6,0,10*ROW('Sanitation Data'!G92))),'Data Summary'!DA98="Yes"),OFFSET('Sanitation Data'!$G$6,0,10*ROW('Sanitation Data'!G92)),NA())</f>
        <v>#N/A</v>
      </c>
      <c r="AM98" s="99" t="e">
        <f ca="true">+IF(AND(ISNUMBER(OFFSET('Sanitation Data'!$G$10,0,10*ROW('Sanitation Data'!G92))),'Data Summary'!DB98="Yes"),OFFSET('Sanitation Data'!$G$10,0,10*ROW('Sanitation Data'!G92)),NA())</f>
        <v>#N/A</v>
      </c>
      <c r="AN98" s="99" t="e">
        <f ca="true">+IF(AND(ISNUMBER(OFFSET('Sanitation Data'!$G$11,0,10*ROW('Sanitation Data'!G92))),'Data Summary'!DC98="Yes"),OFFSET('Sanitation Data'!$G$11,0,10*ROW('Sanitation Data'!G92)),NA())</f>
        <v>#N/A</v>
      </c>
      <c r="AO98" s="99" t="e">
        <f ca="true">+IF(AND(ISNUMBER(OFFSET('Sanitation Data'!$G$12,0,10*ROW('Sanitation Data'!G92))),'Data Summary'!DD98="Yes"),OFFSET('Sanitation Data'!$G$12,0,10*ROW('Sanitation Data'!G92)),NA())</f>
        <v>#N/A</v>
      </c>
      <c r="AP98" s="99" t="e">
        <f ca="true">+IF(AND(ISNUMBER(OFFSET('Sanitation Data'!$H$4,0,10*ROW('Sanitation Data'!H92))),'Data Summary'!DE98="Yes"),100-OFFSET('Sanitation Data'!$H$4,0,10*ROW('Sanitation Data'!H92)),NA())</f>
        <v>#N/A</v>
      </c>
      <c r="AQ98" s="99" t="e">
        <f ca="true">+IF(AND(ISNUMBER(OFFSET('Sanitation Data'!$H$6,0,10*ROW('Sanitation Data'!H92))),'Data Summary'!DF98="Yes"),OFFSET('Sanitation Data'!$H$6,0,10*ROW('Sanitation Data'!H92)),NA())</f>
        <v>#N/A</v>
      </c>
      <c r="AR98" s="99" t="e">
        <f ca="true">+IF(AND(ISNUMBER(OFFSET('Sanitation Data'!$H$10,0,10*ROW('Sanitation Data'!H92))),'Data Summary'!DG98="Yes"),OFFSET('Sanitation Data'!$H$10,0,10*ROW('Sanitation Data'!H92)),NA())</f>
        <v>#N/A</v>
      </c>
      <c r="AS98" s="99" t="e">
        <f ca="true">+IF(AND(ISNUMBER(OFFSET('Sanitation Data'!$H$11,0,10*ROW('Sanitation Data'!H92))),'Data Summary'!DH98="Yes"),OFFSET('Sanitation Data'!$H$11,0,10*ROW('Sanitation Data'!H92)),NA())</f>
        <v>#N/A</v>
      </c>
      <c r="AT98" s="99" t="e">
        <f ca="true">+IF(AND(ISNUMBER(OFFSET('Sanitation Data'!$H$12,0,10*ROW('Sanitation Data'!H92))),'Data Summary'!DI98="Yes"),OFFSET('Sanitation Data'!$H$12,0,10*ROW('Sanitation Data'!H92)),NA())</f>
        <v>#N/A</v>
      </c>
      <c r="AU98" s="99" t="e">
        <f ca="true">+IF(AND(ISNUMBER(OFFSET('Sanitation Data'!$I$4,0,10*ROW('Sanitation Data'!I92))),'Data Summary'!DJ98="Yes"),100-OFFSET('Sanitation Data'!$I$4,0,10*ROW('Sanitation Data'!I92)),NA())</f>
        <v>#N/A</v>
      </c>
      <c r="AV98" s="99" t="e">
        <f ca="true">+IF(AND(ISNUMBER(OFFSET('Sanitation Data'!$I$6,0,10*ROW('Sanitation Data'!I92))),'Data Summary'!DK98="Yes"),OFFSET('Sanitation Data'!$I$6,0,10*ROW('Sanitation Data'!I92)),NA())</f>
        <v>#N/A</v>
      </c>
      <c r="AW98" s="99" t="e">
        <f ca="true">+IF(AND(ISNUMBER(OFFSET('Sanitation Data'!$I$10,0,10*ROW('Sanitation Data'!I92))),'Data Summary'!DL98="Yes"),OFFSET('Sanitation Data'!$I$10,0,10*ROW('Sanitation Data'!I92)),NA())</f>
        <v>#N/A</v>
      </c>
      <c r="AX98" s="99" t="e">
        <f ca="true">+IF(AND(ISNUMBER(OFFSET('Sanitation Data'!$I$11,0,10*ROW('Sanitation Data'!I92))),'Data Summary'!DM98="Yes"),OFFSET('Sanitation Data'!$I$11,0,10*ROW('Sanitation Data'!I92)),NA())</f>
        <v>#N/A</v>
      </c>
      <c r="AY98" s="99" t="e">
        <f ca="true">+IF(AND(ISNUMBER(OFFSET('Sanitation Data'!$I$12,0,10*ROW('Sanitation Data'!I92))),'Data Summary'!DN98="Yes"),OFFSET('Sanitation Data'!$I$12,0,10*ROW('Sanitation Data'!I92)),NA())</f>
        <v>#N/A</v>
      </c>
      <c r="AZ98" s="100" t="e">
        <f ca="true">+IF(AND(ISNUMBER(OFFSET('Hygiene Data'!$D$5,0,10*ROW('Hygiene Data'!D92))),'Data Summary'!DO98="Yes"),OFFSET('Hygiene Data'!$D$5,0,10*ROW('Hygiene Data'!D92)),NA())</f>
        <v>#N/A</v>
      </c>
      <c r="BA98" s="100" t="e">
        <f ca="true">+IF(AND(ISNUMBER(OFFSET('Hygiene Data'!$D$7,0,10*ROW('Hygiene Data'!D92))),'Data Summary'!DP98="Yes"),OFFSET('Hygiene Data'!$D$7,0,10*ROW('Hygiene Data'!D92)),NA())</f>
        <v>#N/A</v>
      </c>
      <c r="BB98" s="100" t="e">
        <f ca="true">+IF(AND(ISNUMBER(OFFSET('Hygiene Data'!$D$9,0,10*ROW('Hygiene Data'!D92))),'Data Summary'!DQ98="Yes"),OFFSET('Hygiene Data'!$D$9,0,10*ROW('Hygiene Data'!D92)),NA())</f>
        <v>#N/A</v>
      </c>
      <c r="BC98" s="100" t="e">
        <f ca="true">+IF(AND(ISNUMBER(OFFSET('Hygiene Data'!$E$5,0,10*ROW('Hygiene Data'!E92))),'Data Summary'!DR98="Yes"),OFFSET('Hygiene Data'!$E$5,0,10*ROW('Hygiene Data'!E92)),NA())</f>
        <v>#N/A</v>
      </c>
      <c r="BD98" s="100" t="e">
        <f ca="true">+IF(AND(ISNUMBER(OFFSET('Hygiene Data'!$E$7,0,10*ROW('Hygiene Data'!E92))),'Data Summary'!DS98="Yes"),OFFSET('Hygiene Data'!$E$7,0,10*ROW('Hygiene Data'!E92)),NA())</f>
        <v>#N/A</v>
      </c>
      <c r="BE98" s="100" t="e">
        <f ca="true">+IF(AND(ISNUMBER(OFFSET('Hygiene Data'!$E$9,0,10*ROW('Hygiene Data'!E92))),'Data Summary'!DT98="Yes"),OFFSET('Hygiene Data'!$E$9,0,10*ROW('Hygiene Data'!E92)),NA())</f>
        <v>#N/A</v>
      </c>
      <c r="BF98" s="100" t="e">
        <f ca="true">+IF(AND(ISNUMBER(OFFSET('Hygiene Data'!$F$5,0,10*ROW('Hygiene Data'!F92))),'Data Summary'!DU98="Yes"),OFFSET('Hygiene Data'!$F$5,0,10*ROW('Hygiene Data'!F92)),NA())</f>
        <v>#N/A</v>
      </c>
      <c r="BG98" s="100" t="e">
        <f ca="true">+IF(AND(ISNUMBER(OFFSET('Hygiene Data'!$F$7,0,10*ROW('Hygiene Data'!F92))),'Data Summary'!DV98="Yes"),OFFSET('Hygiene Data'!$F$7,0,10*ROW('Hygiene Data'!F92)),NA())</f>
        <v>#N/A</v>
      </c>
      <c r="BH98" s="100" t="e">
        <f ca="true">+IF(AND(ISNUMBER(OFFSET('Hygiene Data'!$F$9,0,10*ROW('Hygiene Data'!F92))),'Data Summary'!DW98="Yes"),OFFSET('Hygiene Data'!$F$9,0,10*ROW('Hygiene Data'!F92)),NA())</f>
        <v>#N/A</v>
      </c>
      <c r="BI98" s="100" t="e">
        <f ca="true">+IF(AND(ISNUMBER(OFFSET('Hygiene Data'!$G$5,0,10*ROW('Hygiene Data'!G92))),'Data Summary'!DX98="Yes"),OFFSET('Hygiene Data'!$G$5,0,10*ROW('Hygiene Data'!G92)),NA())</f>
        <v>#N/A</v>
      </c>
      <c r="BJ98" s="100" t="e">
        <f ca="true">+IF(AND(ISNUMBER(OFFSET('Hygiene Data'!$G$7,0,10*ROW('Hygiene Data'!G92))),'Data Summary'!DY98="Yes"),OFFSET('Hygiene Data'!$G$7,0,10*ROW('Hygiene Data'!G92)),NA())</f>
        <v>#N/A</v>
      </c>
      <c r="BK98" s="100" t="e">
        <f ca="true">+IF(AND(ISNUMBER(OFFSET('Hygiene Data'!$G$9,0,10*ROW('Hygiene Data'!G92))),'Data Summary'!DZ98="Yes"),OFFSET('Hygiene Data'!$G$9,0,10*ROW('Hygiene Data'!G92)),NA())</f>
        <v>#N/A</v>
      </c>
      <c r="BL98" s="100" t="e">
        <f ca="true">+IF(AND(ISNUMBER(OFFSET('Hygiene Data'!$H$5,0,10*ROW('Hygiene Data'!H92))),'Data Summary'!EA98="Yes"),OFFSET('Hygiene Data'!$H$5,0,10*ROW('Hygiene Data'!H92)),NA())</f>
        <v>#N/A</v>
      </c>
      <c r="BM98" s="100" t="e">
        <f ca="true">+IF(AND(ISNUMBER(OFFSET('Hygiene Data'!$H$7,0,10*ROW('Hygiene Data'!H92))),'Data Summary'!EB98="Yes"),OFFSET('Hygiene Data'!$H$7,0,10*ROW('Hygiene Data'!H92)),NA())</f>
        <v>#N/A</v>
      </c>
      <c r="BN98" s="100" t="e">
        <f ca="true">+IF(AND(ISNUMBER(OFFSET('Hygiene Data'!$H$9,0,10*ROW('Hygiene Data'!H92))),'Data Summary'!EC98="Yes"),OFFSET('Hygiene Data'!$H$9,0,10*ROW('Hygiene Data'!H92)),NA())</f>
        <v>#N/A</v>
      </c>
      <c r="BO98" s="100" t="e">
        <f ca="true">+IF(AND(ISNUMBER(OFFSET('Hygiene Data'!$I$5,0,10*ROW('Hygiene Data'!I92))),'Data Summary'!ED98="Yes"),OFFSET('Hygiene Data'!$I$5,0,10*ROW('Hygiene Data'!I92)),NA())</f>
        <v>#N/A</v>
      </c>
      <c r="BP98" s="100" t="e">
        <f ca="true">+IF(AND(ISNUMBER(OFFSET('Hygiene Data'!$I$7,0,10*ROW('Hygiene Data'!I92))),'Data Summary'!EE98="Yes"),OFFSET('Hygiene Data'!$I$7,0,10*ROW('Hygiene Data'!I92)),NA())</f>
        <v>#N/A</v>
      </c>
      <c r="BQ98" s="100" t="e">
        <f ca="true">+IF(AND(ISNUMBER(OFFSET('Hygiene Data'!$I$9,0,10*ROW('Hygiene Data'!I92))),'Data Summary'!EF98="Yes"),OFFSET('Hygiene Data'!$I$9,0,10*ROW('Hygiene Data'!I92)),NA())</f>
        <v>#N/A</v>
      </c>
    </row>
    <row xmlns:x14ac="http://schemas.microsoft.com/office/spreadsheetml/2009/9/ac" r="99" x14ac:dyDescent="0.2">
      <c r="A99" s="332" t="e">
        <f ca="true">+RIGHT('Data Summary'!A99,LEN('Data Summary'!A99)-9)</f>
        <v>#VALUE!</v>
      </c>
      <c r="B99" s="38" t="str">
        <f ca="true">+IF(ISTEXT('Data Summary'!B99),'Data Summary'!B99,"")</f>
        <v/>
      </c>
      <c r="C99" s="331" t="e">
        <f ca="true">+VALUE('Data Summary'!C99)</f>
        <v>#VALUE!</v>
      </c>
      <c r="D99" s="98" t="e">
        <f ca="true">+IF(AND(ISNUMBER(OFFSET('Water Data'!$D$4,0,10*ROW('Water Data'!D93))),'Data Summary'!BS99="Yes"),100-OFFSET('Water Data'!$D$4,0,10*ROW('Water Data'!D93)),NA())</f>
        <v>#N/A</v>
      </c>
      <c r="E99" s="98" t="e">
        <f ca="true">+IF(AND(ISNUMBER(OFFSET('Water Data'!$D$6,0,10*ROW('Water Data'!D93))),'Data Summary'!BT99="Yes"),OFFSET('Water Data'!$D$6,0,10*ROW('Water Data'!D93)),NA())</f>
        <v>#N/A</v>
      </c>
      <c r="F99" s="98" t="e">
        <f ca="true">+IF(AND(ISNUMBER(OFFSET('Water Data'!$D$9,0,10*ROW('Water Data'!D93))),'Data Summary'!BU99="Yes"),OFFSET('Water Data'!$D$9,0,10*ROW('Water Data'!D93)),NA())</f>
        <v>#N/A</v>
      </c>
      <c r="G99" s="98" t="e">
        <f ca="true">+IF(AND(ISNUMBER(OFFSET('Water Data'!$E$4,0,10*ROW('Water Data'!E93))),'Data Summary'!BV99="Yes"),100-OFFSET('Water Data'!$E$4,0,10*ROW('Water Data'!E93)),NA())</f>
        <v>#N/A</v>
      </c>
      <c r="H99" s="98" t="e">
        <f ca="true">+IF(AND(ISNUMBER(OFFSET('Water Data'!$E$6,0,10*ROW('Water Data'!E93))),'Data Summary'!BW99="Yes"),OFFSET('Water Data'!$E$6,0,10*ROW('Water Data'!E93)),NA())</f>
        <v>#N/A</v>
      </c>
      <c r="I99" s="98" t="e">
        <f ca="true">+IF(AND(ISNUMBER(OFFSET('Water Data'!$E$9,0,10*ROW('Water Data'!E93))),'Data Summary'!BX99="Yes"),OFFSET('Water Data'!$E$9,0,10*ROW('Water Data'!E93)),NA())</f>
        <v>#N/A</v>
      </c>
      <c r="J99" s="98" t="e">
        <f ca="true">+IF(AND(ISNUMBER(OFFSET('Water Data'!$F$4,0,10*ROW('Water Data'!F93))),'Data Summary'!BY99="Yes"),100-OFFSET('Water Data'!$F$4,0,10*ROW('Water Data'!F93)),NA())</f>
        <v>#N/A</v>
      </c>
      <c r="K99" s="98" t="e">
        <f ca="true">+IF(AND(ISNUMBER(OFFSET('Water Data'!$F$6,0,10*ROW('Water Data'!F93))),'Data Summary'!BZ99="Yes"),OFFSET('Water Data'!$F$6,0,10*ROW('Water Data'!F93)),NA())</f>
        <v>#N/A</v>
      </c>
      <c r="L99" s="98" t="e">
        <f ca="true">+IF(AND(ISNUMBER(OFFSET('Water Data'!$F$9,0,10*ROW('Water Data'!F93))),'Data Summary'!CA99="Yes"),OFFSET('Water Data'!$F$9,0,10*ROW('Water Data'!F93)),NA())</f>
        <v>#N/A</v>
      </c>
      <c r="M99" s="98" t="e">
        <f ca="true">+IF(AND(ISNUMBER(OFFSET('Water Data'!$G$4,0,10*ROW('Water Data'!G93))),'Data Summary'!CB99="Yes"),100-OFFSET('Water Data'!$G$4,0,10*ROW('Water Data'!G93)),NA())</f>
        <v>#N/A</v>
      </c>
      <c r="N99" s="98" t="e">
        <f ca="true">+IF(AND(ISNUMBER(OFFSET('Water Data'!$G$6,0,10*ROW('Water Data'!G93))),'Data Summary'!CC99="Yes"),OFFSET('Water Data'!$G$6,0,10*ROW('Water Data'!G93)),NA())</f>
        <v>#N/A</v>
      </c>
      <c r="O99" s="98" t="e">
        <f ca="true">+IF(AND(ISNUMBER(OFFSET('Water Data'!$G$9,0,10*ROW('Water Data'!G93))),'Data Summary'!CD99="Yes"),OFFSET('Water Data'!$G$9,0,10*ROW('Water Data'!G93)),NA())</f>
        <v>#N/A</v>
      </c>
      <c r="P99" s="98" t="e">
        <f ca="true">+IF(AND(ISNUMBER(OFFSET('Water Data'!$H$4,0,10*ROW('Water Data'!H93))),'Data Summary'!CE99="Yes"),100-OFFSET('Water Data'!$H$4,0,10*ROW('Water Data'!H93)),NA())</f>
        <v>#N/A</v>
      </c>
      <c r="Q99" s="98" t="e">
        <f ca="true">+IF(AND(ISNUMBER(OFFSET('Water Data'!$H$6,0,10*ROW('Water Data'!H93))),'Data Summary'!CF99="Yes"),OFFSET('Water Data'!$H$6,0,10*ROW('Water Data'!H93)),NA())</f>
        <v>#N/A</v>
      </c>
      <c r="R99" s="98" t="e">
        <f ca="true">+IF(AND(ISNUMBER(OFFSET('Water Data'!$H$9,0,10*ROW('Water Data'!H93))),'Data Summary'!CG99="Yes"),OFFSET('Water Data'!$H$9,0,10*ROW('Water Data'!H93)),NA())</f>
        <v>#N/A</v>
      </c>
      <c r="S99" s="98" t="e">
        <f ca="true">+IF(AND(ISNUMBER(OFFSET('Water Data'!$I$4,0,10*ROW('Water Data'!I93))),'Data Summary'!CH99="Yes"),100-OFFSET('Water Data'!$I$4,0,10*ROW('Water Data'!I93)),NA())</f>
        <v>#N/A</v>
      </c>
      <c r="T99" s="98" t="e">
        <f ca="true">+IF(AND(ISNUMBER(OFFSET('Water Data'!$I$6,0,10*ROW('Water Data'!I93))),'Data Summary'!CI99="Yes"),OFFSET('Water Data'!$I$6,0,10*ROW('Water Data'!I93)),NA())</f>
        <v>#N/A</v>
      </c>
      <c r="U99" s="98" t="e">
        <f ca="true">+IF(AND(ISNUMBER(OFFSET('Water Data'!$I$9,0,10*ROW('Water Data'!I93))),'Data Summary'!CJ99="Yes"),OFFSET('Water Data'!$I$9,0,10*ROW('Water Data'!I93)),NA())</f>
        <v>#N/A</v>
      </c>
      <c r="V99" s="99" t="e">
        <f ca="true">+IF(AND(ISNUMBER(OFFSET('Sanitation Data'!$D$4,0,10*ROW('Sanitation Data'!D93))),'Data Summary'!CK99="Yes"),100-OFFSET('Sanitation Data'!$D$4,0,10*ROW('Sanitation Data'!D93)),NA())</f>
        <v>#N/A</v>
      </c>
      <c r="W99" s="99" t="e">
        <f ca="true">+IF(AND(ISNUMBER(OFFSET('Sanitation Data'!$D$6,0,10*ROW('Sanitation Data'!D93))),'Data Summary'!CL99="Yes"),OFFSET('Sanitation Data'!$D$6,0,10*ROW('Sanitation Data'!D93)),NA())</f>
        <v>#N/A</v>
      </c>
      <c r="X99" s="99" t="e">
        <f ca="true">+IF(AND(ISNUMBER(OFFSET('Sanitation Data'!$D$10,0,10*ROW('Sanitation Data'!D93))),'Data Summary'!CM99="Yes"),OFFSET('Sanitation Data'!$D$10,0,10*ROW('Sanitation Data'!D93)),NA())</f>
        <v>#N/A</v>
      </c>
      <c r="Y99" s="99" t="e">
        <f ca="true">+IF(AND(ISNUMBER(OFFSET('Sanitation Data'!$D$11,0,10*ROW('Sanitation Data'!D93))),'Data Summary'!CN99="Yes"),OFFSET('Sanitation Data'!$D$11,0,10*ROW('Sanitation Data'!D93)),NA())</f>
        <v>#N/A</v>
      </c>
      <c r="Z99" s="99" t="e">
        <f ca="true">+IF(AND(ISNUMBER(OFFSET('Sanitation Data'!$D$12,0,10*ROW('Sanitation Data'!D93))),'Data Summary'!CO99="Yes"),OFFSET('Sanitation Data'!$D$12,0,10*ROW('Sanitation Data'!D93)),NA())</f>
        <v>#N/A</v>
      </c>
      <c r="AA99" s="99" t="e">
        <f ca="true">+IF(AND(ISNUMBER(OFFSET('Sanitation Data'!$E$4,0,10*ROW('Sanitation Data'!E93))),'Data Summary'!CP99="Yes"),100-OFFSET('Sanitation Data'!$E$4,0,10*ROW('Sanitation Data'!E93)),NA())</f>
        <v>#N/A</v>
      </c>
      <c r="AB99" s="99" t="e">
        <f ca="true">+IF(AND(ISNUMBER(OFFSET('Sanitation Data'!$E$6,0,10*ROW('Sanitation Data'!E93))),'Data Summary'!CQ99="Yes"),OFFSET('Sanitation Data'!$E$6,0,10*ROW('Sanitation Data'!E93)),NA())</f>
        <v>#N/A</v>
      </c>
      <c r="AC99" s="99" t="e">
        <f ca="true">+IF(AND(ISNUMBER(OFFSET('Sanitation Data'!$E$10,0,10*ROW('Sanitation Data'!E93))),'Data Summary'!CR99="Yes"),OFFSET('Sanitation Data'!$E$10,0,10*ROW('Sanitation Data'!E93)),NA())</f>
        <v>#N/A</v>
      </c>
      <c r="AD99" s="99" t="e">
        <f ca="true">+IF(AND(ISNUMBER(OFFSET('Sanitation Data'!$E$11,0,10*ROW('Sanitation Data'!E93))),'Data Summary'!CS99="Yes"),OFFSET('Sanitation Data'!$E$11,0,10*ROW('Sanitation Data'!E93)),NA())</f>
        <v>#N/A</v>
      </c>
      <c r="AE99" s="99" t="e">
        <f ca="true">+IF(AND(ISNUMBER(OFFSET('Sanitation Data'!$E$12,0,10*ROW('Sanitation Data'!E93))),'Data Summary'!CT99="Yes"),OFFSET('Sanitation Data'!$E$12,0,10*ROW('Sanitation Data'!E93)),NA())</f>
        <v>#N/A</v>
      </c>
      <c r="AF99" s="99" t="e">
        <f ca="true">+IF(AND(ISNUMBER(OFFSET('Sanitation Data'!$F$4,0,10*ROW('Sanitation Data'!F93))),'Data Summary'!CU99="Yes"),100-OFFSET('Sanitation Data'!$F$4,0,10*ROW('Sanitation Data'!F93)),NA())</f>
        <v>#N/A</v>
      </c>
      <c r="AG99" s="99" t="e">
        <f ca="true">+IF(AND(ISNUMBER(OFFSET('Sanitation Data'!$F$6,0,10*ROW('Sanitation Data'!F93))),'Data Summary'!CV99="Yes"),OFFSET('Sanitation Data'!$F$6,0,10*ROW('Sanitation Data'!F93)),NA())</f>
        <v>#N/A</v>
      </c>
      <c r="AH99" s="99" t="e">
        <f ca="true">+IF(AND(ISNUMBER(OFFSET('Sanitation Data'!$F$10,0,10*ROW('Sanitation Data'!F93))),'Data Summary'!CW99="Yes"),OFFSET('Sanitation Data'!$F$10,0,10*ROW('Sanitation Data'!F93)),NA())</f>
        <v>#N/A</v>
      </c>
      <c r="AI99" s="99" t="e">
        <f ca="true">+IF(AND(ISNUMBER(OFFSET('Sanitation Data'!$F$11,0,10*ROW('Sanitation Data'!F93))),'Data Summary'!CX99="Yes"),OFFSET('Sanitation Data'!$F$11,0,10*ROW('Sanitation Data'!F93)),NA())</f>
        <v>#N/A</v>
      </c>
      <c r="AJ99" s="99" t="e">
        <f ca="true">+IF(AND(ISNUMBER(OFFSET('Sanitation Data'!$F$12,0,10*ROW('Sanitation Data'!F93))),'Data Summary'!CY99="Yes"),OFFSET('Sanitation Data'!$F$12,0,10*ROW('Sanitation Data'!F93)),NA())</f>
        <v>#N/A</v>
      </c>
      <c r="AK99" s="99" t="e">
        <f ca="true">+IF(AND(ISNUMBER(OFFSET('Sanitation Data'!$G$4,0,10*ROW('Sanitation Data'!G93))),'Data Summary'!CZ99="Yes"),100-OFFSET('Sanitation Data'!$G$4,0,10*ROW('Sanitation Data'!G93)),NA())</f>
        <v>#N/A</v>
      </c>
      <c r="AL99" s="99" t="e">
        <f ca="true">+IF(AND(ISNUMBER(OFFSET('Sanitation Data'!$G$6,0,10*ROW('Sanitation Data'!G93))),'Data Summary'!DA99="Yes"),OFFSET('Sanitation Data'!$G$6,0,10*ROW('Sanitation Data'!G93)),NA())</f>
        <v>#N/A</v>
      </c>
      <c r="AM99" s="99" t="e">
        <f ca="true">+IF(AND(ISNUMBER(OFFSET('Sanitation Data'!$G$10,0,10*ROW('Sanitation Data'!G93))),'Data Summary'!DB99="Yes"),OFFSET('Sanitation Data'!$G$10,0,10*ROW('Sanitation Data'!G93)),NA())</f>
        <v>#N/A</v>
      </c>
      <c r="AN99" s="99" t="e">
        <f ca="true">+IF(AND(ISNUMBER(OFFSET('Sanitation Data'!$G$11,0,10*ROW('Sanitation Data'!G93))),'Data Summary'!DC99="Yes"),OFFSET('Sanitation Data'!$G$11,0,10*ROW('Sanitation Data'!G93)),NA())</f>
        <v>#N/A</v>
      </c>
      <c r="AO99" s="99" t="e">
        <f ca="true">+IF(AND(ISNUMBER(OFFSET('Sanitation Data'!$G$12,0,10*ROW('Sanitation Data'!G93))),'Data Summary'!DD99="Yes"),OFFSET('Sanitation Data'!$G$12,0,10*ROW('Sanitation Data'!G93)),NA())</f>
        <v>#N/A</v>
      </c>
      <c r="AP99" s="99" t="e">
        <f ca="true">+IF(AND(ISNUMBER(OFFSET('Sanitation Data'!$H$4,0,10*ROW('Sanitation Data'!H93))),'Data Summary'!DE99="Yes"),100-OFFSET('Sanitation Data'!$H$4,0,10*ROW('Sanitation Data'!H93)),NA())</f>
        <v>#N/A</v>
      </c>
      <c r="AQ99" s="99" t="e">
        <f ca="true">+IF(AND(ISNUMBER(OFFSET('Sanitation Data'!$H$6,0,10*ROW('Sanitation Data'!H93))),'Data Summary'!DF99="Yes"),OFFSET('Sanitation Data'!$H$6,0,10*ROW('Sanitation Data'!H93)),NA())</f>
        <v>#N/A</v>
      </c>
      <c r="AR99" s="99" t="e">
        <f ca="true">+IF(AND(ISNUMBER(OFFSET('Sanitation Data'!$H$10,0,10*ROW('Sanitation Data'!H93))),'Data Summary'!DG99="Yes"),OFFSET('Sanitation Data'!$H$10,0,10*ROW('Sanitation Data'!H93)),NA())</f>
        <v>#N/A</v>
      </c>
      <c r="AS99" s="99" t="e">
        <f ca="true">+IF(AND(ISNUMBER(OFFSET('Sanitation Data'!$H$11,0,10*ROW('Sanitation Data'!H93))),'Data Summary'!DH99="Yes"),OFFSET('Sanitation Data'!$H$11,0,10*ROW('Sanitation Data'!H93)),NA())</f>
        <v>#N/A</v>
      </c>
      <c r="AT99" s="99" t="e">
        <f ca="true">+IF(AND(ISNUMBER(OFFSET('Sanitation Data'!$H$12,0,10*ROW('Sanitation Data'!H93))),'Data Summary'!DI99="Yes"),OFFSET('Sanitation Data'!$H$12,0,10*ROW('Sanitation Data'!H93)),NA())</f>
        <v>#N/A</v>
      </c>
      <c r="AU99" s="99" t="e">
        <f ca="true">+IF(AND(ISNUMBER(OFFSET('Sanitation Data'!$I$4,0,10*ROW('Sanitation Data'!I93))),'Data Summary'!DJ99="Yes"),100-OFFSET('Sanitation Data'!$I$4,0,10*ROW('Sanitation Data'!I93)),NA())</f>
        <v>#N/A</v>
      </c>
      <c r="AV99" s="99" t="e">
        <f ca="true">+IF(AND(ISNUMBER(OFFSET('Sanitation Data'!$I$6,0,10*ROW('Sanitation Data'!I93))),'Data Summary'!DK99="Yes"),OFFSET('Sanitation Data'!$I$6,0,10*ROW('Sanitation Data'!I93)),NA())</f>
        <v>#N/A</v>
      </c>
      <c r="AW99" s="99" t="e">
        <f ca="true">+IF(AND(ISNUMBER(OFFSET('Sanitation Data'!$I$10,0,10*ROW('Sanitation Data'!I93))),'Data Summary'!DL99="Yes"),OFFSET('Sanitation Data'!$I$10,0,10*ROW('Sanitation Data'!I93)),NA())</f>
        <v>#N/A</v>
      </c>
      <c r="AX99" s="99" t="e">
        <f ca="true">+IF(AND(ISNUMBER(OFFSET('Sanitation Data'!$I$11,0,10*ROW('Sanitation Data'!I93))),'Data Summary'!DM99="Yes"),OFFSET('Sanitation Data'!$I$11,0,10*ROW('Sanitation Data'!I93)),NA())</f>
        <v>#N/A</v>
      </c>
      <c r="AY99" s="99" t="e">
        <f ca="true">+IF(AND(ISNUMBER(OFFSET('Sanitation Data'!$I$12,0,10*ROW('Sanitation Data'!I93))),'Data Summary'!DN99="Yes"),OFFSET('Sanitation Data'!$I$12,0,10*ROW('Sanitation Data'!I93)),NA())</f>
        <v>#N/A</v>
      </c>
      <c r="AZ99" s="100" t="e">
        <f ca="true">+IF(AND(ISNUMBER(OFFSET('Hygiene Data'!$D$5,0,10*ROW('Hygiene Data'!D93))),'Data Summary'!DO99="Yes"),OFFSET('Hygiene Data'!$D$5,0,10*ROW('Hygiene Data'!D93)),NA())</f>
        <v>#N/A</v>
      </c>
      <c r="BA99" s="100" t="e">
        <f ca="true">+IF(AND(ISNUMBER(OFFSET('Hygiene Data'!$D$7,0,10*ROW('Hygiene Data'!D93))),'Data Summary'!DP99="Yes"),OFFSET('Hygiene Data'!$D$7,0,10*ROW('Hygiene Data'!D93)),NA())</f>
        <v>#N/A</v>
      </c>
      <c r="BB99" s="100" t="e">
        <f ca="true">+IF(AND(ISNUMBER(OFFSET('Hygiene Data'!$D$9,0,10*ROW('Hygiene Data'!D93))),'Data Summary'!DQ99="Yes"),OFFSET('Hygiene Data'!$D$9,0,10*ROW('Hygiene Data'!D93)),NA())</f>
        <v>#N/A</v>
      </c>
      <c r="BC99" s="100" t="e">
        <f ca="true">+IF(AND(ISNUMBER(OFFSET('Hygiene Data'!$E$5,0,10*ROW('Hygiene Data'!E93))),'Data Summary'!DR99="Yes"),OFFSET('Hygiene Data'!$E$5,0,10*ROW('Hygiene Data'!E93)),NA())</f>
        <v>#N/A</v>
      </c>
      <c r="BD99" s="100" t="e">
        <f ca="true">+IF(AND(ISNUMBER(OFFSET('Hygiene Data'!$E$7,0,10*ROW('Hygiene Data'!E93))),'Data Summary'!DS99="Yes"),OFFSET('Hygiene Data'!$E$7,0,10*ROW('Hygiene Data'!E93)),NA())</f>
        <v>#N/A</v>
      </c>
      <c r="BE99" s="100" t="e">
        <f ca="true">+IF(AND(ISNUMBER(OFFSET('Hygiene Data'!$E$9,0,10*ROW('Hygiene Data'!E93))),'Data Summary'!DT99="Yes"),OFFSET('Hygiene Data'!$E$9,0,10*ROW('Hygiene Data'!E93)),NA())</f>
        <v>#N/A</v>
      </c>
      <c r="BF99" s="100" t="e">
        <f ca="true">+IF(AND(ISNUMBER(OFFSET('Hygiene Data'!$F$5,0,10*ROW('Hygiene Data'!F93))),'Data Summary'!DU99="Yes"),OFFSET('Hygiene Data'!$F$5,0,10*ROW('Hygiene Data'!F93)),NA())</f>
        <v>#N/A</v>
      </c>
      <c r="BG99" s="100" t="e">
        <f ca="true">+IF(AND(ISNUMBER(OFFSET('Hygiene Data'!$F$7,0,10*ROW('Hygiene Data'!F93))),'Data Summary'!DV99="Yes"),OFFSET('Hygiene Data'!$F$7,0,10*ROW('Hygiene Data'!F93)),NA())</f>
        <v>#N/A</v>
      </c>
      <c r="BH99" s="100" t="e">
        <f ca="true">+IF(AND(ISNUMBER(OFFSET('Hygiene Data'!$F$9,0,10*ROW('Hygiene Data'!F93))),'Data Summary'!DW99="Yes"),OFFSET('Hygiene Data'!$F$9,0,10*ROW('Hygiene Data'!F93)),NA())</f>
        <v>#N/A</v>
      </c>
      <c r="BI99" s="100" t="e">
        <f ca="true">+IF(AND(ISNUMBER(OFFSET('Hygiene Data'!$G$5,0,10*ROW('Hygiene Data'!G93))),'Data Summary'!DX99="Yes"),OFFSET('Hygiene Data'!$G$5,0,10*ROW('Hygiene Data'!G93)),NA())</f>
        <v>#N/A</v>
      </c>
      <c r="BJ99" s="100" t="e">
        <f ca="true">+IF(AND(ISNUMBER(OFFSET('Hygiene Data'!$G$7,0,10*ROW('Hygiene Data'!G93))),'Data Summary'!DY99="Yes"),OFFSET('Hygiene Data'!$G$7,0,10*ROW('Hygiene Data'!G93)),NA())</f>
        <v>#N/A</v>
      </c>
      <c r="BK99" s="100" t="e">
        <f ca="true">+IF(AND(ISNUMBER(OFFSET('Hygiene Data'!$G$9,0,10*ROW('Hygiene Data'!G93))),'Data Summary'!DZ99="Yes"),OFFSET('Hygiene Data'!$G$9,0,10*ROW('Hygiene Data'!G93)),NA())</f>
        <v>#N/A</v>
      </c>
      <c r="BL99" s="100" t="e">
        <f ca="true">+IF(AND(ISNUMBER(OFFSET('Hygiene Data'!$H$5,0,10*ROW('Hygiene Data'!H93))),'Data Summary'!EA99="Yes"),OFFSET('Hygiene Data'!$H$5,0,10*ROW('Hygiene Data'!H93)),NA())</f>
        <v>#N/A</v>
      </c>
      <c r="BM99" s="100" t="e">
        <f ca="true">+IF(AND(ISNUMBER(OFFSET('Hygiene Data'!$H$7,0,10*ROW('Hygiene Data'!H93))),'Data Summary'!EB99="Yes"),OFFSET('Hygiene Data'!$H$7,0,10*ROW('Hygiene Data'!H93)),NA())</f>
        <v>#N/A</v>
      </c>
      <c r="BN99" s="100" t="e">
        <f ca="true">+IF(AND(ISNUMBER(OFFSET('Hygiene Data'!$H$9,0,10*ROW('Hygiene Data'!H93))),'Data Summary'!EC99="Yes"),OFFSET('Hygiene Data'!$H$9,0,10*ROW('Hygiene Data'!H93)),NA())</f>
        <v>#N/A</v>
      </c>
      <c r="BO99" s="100" t="e">
        <f ca="true">+IF(AND(ISNUMBER(OFFSET('Hygiene Data'!$I$5,0,10*ROW('Hygiene Data'!I93))),'Data Summary'!ED99="Yes"),OFFSET('Hygiene Data'!$I$5,0,10*ROW('Hygiene Data'!I93)),NA())</f>
        <v>#N/A</v>
      </c>
      <c r="BP99" s="100" t="e">
        <f ca="true">+IF(AND(ISNUMBER(OFFSET('Hygiene Data'!$I$7,0,10*ROW('Hygiene Data'!I93))),'Data Summary'!EE99="Yes"),OFFSET('Hygiene Data'!$I$7,0,10*ROW('Hygiene Data'!I93)),NA())</f>
        <v>#N/A</v>
      </c>
      <c r="BQ99" s="100" t="e">
        <f ca="true">+IF(AND(ISNUMBER(OFFSET('Hygiene Data'!$I$9,0,10*ROW('Hygiene Data'!I93))),'Data Summary'!EF99="Yes"),OFFSET('Hygiene Data'!$I$9,0,10*ROW('Hygiene Data'!I93)),NA())</f>
        <v>#N/A</v>
      </c>
    </row>
    <row xmlns:x14ac="http://schemas.microsoft.com/office/spreadsheetml/2009/9/ac" r="100" x14ac:dyDescent="0.2">
      <c r="A100" s="332" t="e">
        <f ca="true">+RIGHT('Data Summary'!A100,LEN('Data Summary'!A100)-9)</f>
        <v>#VALUE!</v>
      </c>
      <c r="B100" s="38" t="str">
        <f ca="true">+IF(ISTEXT('Data Summary'!B100),'Data Summary'!B100,"")</f>
        <v/>
      </c>
      <c r="C100" s="331" t="e">
        <f ca="true">+VALUE('Data Summary'!C100)</f>
        <v>#VALUE!</v>
      </c>
      <c r="D100" s="98" t="e">
        <f ca="true">+IF(AND(ISNUMBER(OFFSET('Water Data'!$D$4,0,10*ROW('Water Data'!D94))),'Data Summary'!BS100="Yes"),100-OFFSET('Water Data'!$D$4,0,10*ROW('Water Data'!D94)),NA())</f>
        <v>#N/A</v>
      </c>
      <c r="E100" s="98" t="e">
        <f ca="true">+IF(AND(ISNUMBER(OFFSET('Water Data'!$D$6,0,10*ROW('Water Data'!D94))),'Data Summary'!BT100="Yes"),OFFSET('Water Data'!$D$6,0,10*ROW('Water Data'!D94)),NA())</f>
        <v>#N/A</v>
      </c>
      <c r="F100" s="98" t="e">
        <f ca="true">+IF(AND(ISNUMBER(OFFSET('Water Data'!$D$9,0,10*ROW('Water Data'!D94))),'Data Summary'!BU100="Yes"),OFFSET('Water Data'!$D$9,0,10*ROW('Water Data'!D94)),NA())</f>
        <v>#N/A</v>
      </c>
      <c r="G100" s="98" t="e">
        <f ca="true">+IF(AND(ISNUMBER(OFFSET('Water Data'!$E$4,0,10*ROW('Water Data'!E94))),'Data Summary'!BV100="Yes"),100-OFFSET('Water Data'!$E$4,0,10*ROW('Water Data'!E94)),NA())</f>
        <v>#N/A</v>
      </c>
      <c r="H100" s="98" t="e">
        <f ca="true">+IF(AND(ISNUMBER(OFFSET('Water Data'!$E$6,0,10*ROW('Water Data'!E94))),'Data Summary'!BW100="Yes"),OFFSET('Water Data'!$E$6,0,10*ROW('Water Data'!E94)),NA())</f>
        <v>#N/A</v>
      </c>
      <c r="I100" s="98" t="e">
        <f ca="true">+IF(AND(ISNUMBER(OFFSET('Water Data'!$E$9,0,10*ROW('Water Data'!E94))),'Data Summary'!BX100="Yes"),OFFSET('Water Data'!$E$9,0,10*ROW('Water Data'!E94)),NA())</f>
        <v>#N/A</v>
      </c>
      <c r="J100" s="98" t="e">
        <f ca="true">+IF(AND(ISNUMBER(OFFSET('Water Data'!$F$4,0,10*ROW('Water Data'!F94))),'Data Summary'!BY100="Yes"),100-OFFSET('Water Data'!$F$4,0,10*ROW('Water Data'!F94)),NA())</f>
        <v>#N/A</v>
      </c>
      <c r="K100" s="98" t="e">
        <f ca="true">+IF(AND(ISNUMBER(OFFSET('Water Data'!$F$6,0,10*ROW('Water Data'!F94))),'Data Summary'!BZ100="Yes"),OFFSET('Water Data'!$F$6,0,10*ROW('Water Data'!F94)),NA())</f>
        <v>#N/A</v>
      </c>
      <c r="L100" s="98" t="e">
        <f ca="true">+IF(AND(ISNUMBER(OFFSET('Water Data'!$F$9,0,10*ROW('Water Data'!F94))),'Data Summary'!CA100="Yes"),OFFSET('Water Data'!$F$9,0,10*ROW('Water Data'!F94)),NA())</f>
        <v>#N/A</v>
      </c>
      <c r="M100" s="98" t="e">
        <f ca="true">+IF(AND(ISNUMBER(OFFSET('Water Data'!$G$4,0,10*ROW('Water Data'!G94))),'Data Summary'!CB100="Yes"),100-OFFSET('Water Data'!$G$4,0,10*ROW('Water Data'!G94)),NA())</f>
        <v>#N/A</v>
      </c>
      <c r="N100" s="98" t="e">
        <f ca="true">+IF(AND(ISNUMBER(OFFSET('Water Data'!$G$6,0,10*ROW('Water Data'!G94))),'Data Summary'!CC100="Yes"),OFFSET('Water Data'!$G$6,0,10*ROW('Water Data'!G94)),NA())</f>
        <v>#N/A</v>
      </c>
      <c r="O100" s="98" t="e">
        <f ca="true">+IF(AND(ISNUMBER(OFFSET('Water Data'!$G$9,0,10*ROW('Water Data'!G94))),'Data Summary'!CD100="Yes"),OFFSET('Water Data'!$G$9,0,10*ROW('Water Data'!G94)),NA())</f>
        <v>#N/A</v>
      </c>
      <c r="P100" s="98" t="e">
        <f ca="true">+IF(AND(ISNUMBER(OFFSET('Water Data'!$H$4,0,10*ROW('Water Data'!H94))),'Data Summary'!CE100="Yes"),100-OFFSET('Water Data'!$H$4,0,10*ROW('Water Data'!H94)),NA())</f>
        <v>#N/A</v>
      </c>
      <c r="Q100" s="98" t="e">
        <f ca="true">+IF(AND(ISNUMBER(OFFSET('Water Data'!$H$6,0,10*ROW('Water Data'!H94))),'Data Summary'!CF100="Yes"),OFFSET('Water Data'!$H$6,0,10*ROW('Water Data'!H94)),NA())</f>
        <v>#N/A</v>
      </c>
      <c r="R100" s="98" t="e">
        <f ca="true">+IF(AND(ISNUMBER(OFFSET('Water Data'!$H$9,0,10*ROW('Water Data'!H94))),'Data Summary'!CG100="Yes"),OFFSET('Water Data'!$H$9,0,10*ROW('Water Data'!H94)),NA())</f>
        <v>#N/A</v>
      </c>
      <c r="S100" s="98" t="e">
        <f ca="true">+IF(AND(ISNUMBER(OFFSET('Water Data'!$I$4,0,10*ROW('Water Data'!I94))),'Data Summary'!CH100="Yes"),100-OFFSET('Water Data'!$I$4,0,10*ROW('Water Data'!I94)),NA())</f>
        <v>#N/A</v>
      </c>
      <c r="T100" s="98" t="e">
        <f ca="true">+IF(AND(ISNUMBER(OFFSET('Water Data'!$I$6,0,10*ROW('Water Data'!I94))),'Data Summary'!CI100="Yes"),OFFSET('Water Data'!$I$6,0,10*ROW('Water Data'!I94)),NA())</f>
        <v>#N/A</v>
      </c>
      <c r="U100" s="98" t="e">
        <f ca="true">+IF(AND(ISNUMBER(OFFSET('Water Data'!$I$9,0,10*ROW('Water Data'!I94))),'Data Summary'!CJ100="Yes"),OFFSET('Water Data'!$I$9,0,10*ROW('Water Data'!I94)),NA())</f>
        <v>#N/A</v>
      </c>
      <c r="V100" s="99" t="e">
        <f ca="true">+IF(AND(ISNUMBER(OFFSET('Sanitation Data'!$D$4,0,10*ROW('Sanitation Data'!D94))),'Data Summary'!CK100="Yes"),100-OFFSET('Sanitation Data'!$D$4,0,10*ROW('Sanitation Data'!D94)),NA())</f>
        <v>#N/A</v>
      </c>
      <c r="W100" s="99" t="e">
        <f ca="true">+IF(AND(ISNUMBER(OFFSET('Sanitation Data'!$D$6,0,10*ROW('Sanitation Data'!D94))),'Data Summary'!CL100="Yes"),OFFSET('Sanitation Data'!$D$6,0,10*ROW('Sanitation Data'!D94)),NA())</f>
        <v>#N/A</v>
      </c>
      <c r="X100" s="99" t="e">
        <f ca="true">+IF(AND(ISNUMBER(OFFSET('Sanitation Data'!$D$10,0,10*ROW('Sanitation Data'!D94))),'Data Summary'!CM100="Yes"),OFFSET('Sanitation Data'!$D$10,0,10*ROW('Sanitation Data'!D94)),NA())</f>
        <v>#N/A</v>
      </c>
      <c r="Y100" s="99" t="e">
        <f ca="true">+IF(AND(ISNUMBER(OFFSET('Sanitation Data'!$D$11,0,10*ROW('Sanitation Data'!D94))),'Data Summary'!CN100="Yes"),OFFSET('Sanitation Data'!$D$11,0,10*ROW('Sanitation Data'!D94)),NA())</f>
        <v>#N/A</v>
      </c>
      <c r="Z100" s="99" t="e">
        <f ca="true">+IF(AND(ISNUMBER(OFFSET('Sanitation Data'!$D$12,0,10*ROW('Sanitation Data'!D94))),'Data Summary'!CO100="Yes"),OFFSET('Sanitation Data'!$D$12,0,10*ROW('Sanitation Data'!D94)),NA())</f>
        <v>#N/A</v>
      </c>
      <c r="AA100" s="99" t="e">
        <f ca="true">+IF(AND(ISNUMBER(OFFSET('Sanitation Data'!$E$4,0,10*ROW('Sanitation Data'!E94))),'Data Summary'!CP100="Yes"),100-OFFSET('Sanitation Data'!$E$4,0,10*ROW('Sanitation Data'!E94)),NA())</f>
        <v>#N/A</v>
      </c>
      <c r="AB100" s="99" t="e">
        <f ca="true">+IF(AND(ISNUMBER(OFFSET('Sanitation Data'!$E$6,0,10*ROW('Sanitation Data'!E94))),'Data Summary'!CQ100="Yes"),OFFSET('Sanitation Data'!$E$6,0,10*ROW('Sanitation Data'!E94)),NA())</f>
        <v>#N/A</v>
      </c>
      <c r="AC100" s="99" t="e">
        <f ca="true">+IF(AND(ISNUMBER(OFFSET('Sanitation Data'!$E$10,0,10*ROW('Sanitation Data'!E94))),'Data Summary'!CR100="Yes"),OFFSET('Sanitation Data'!$E$10,0,10*ROW('Sanitation Data'!E94)),NA())</f>
        <v>#N/A</v>
      </c>
      <c r="AD100" s="99" t="e">
        <f ca="true">+IF(AND(ISNUMBER(OFFSET('Sanitation Data'!$E$11,0,10*ROW('Sanitation Data'!E94))),'Data Summary'!CS100="Yes"),OFFSET('Sanitation Data'!$E$11,0,10*ROW('Sanitation Data'!E94)),NA())</f>
        <v>#N/A</v>
      </c>
      <c r="AE100" s="99" t="e">
        <f ca="true">+IF(AND(ISNUMBER(OFFSET('Sanitation Data'!$E$12,0,10*ROW('Sanitation Data'!E94))),'Data Summary'!CT100="Yes"),OFFSET('Sanitation Data'!$E$12,0,10*ROW('Sanitation Data'!E94)),NA())</f>
        <v>#N/A</v>
      </c>
      <c r="AF100" s="99" t="e">
        <f ca="true">+IF(AND(ISNUMBER(OFFSET('Sanitation Data'!$F$4,0,10*ROW('Sanitation Data'!F94))),'Data Summary'!CU100="Yes"),100-OFFSET('Sanitation Data'!$F$4,0,10*ROW('Sanitation Data'!F94)),NA())</f>
        <v>#N/A</v>
      </c>
      <c r="AG100" s="99" t="e">
        <f ca="true">+IF(AND(ISNUMBER(OFFSET('Sanitation Data'!$F$6,0,10*ROW('Sanitation Data'!F94))),'Data Summary'!CV100="Yes"),OFFSET('Sanitation Data'!$F$6,0,10*ROW('Sanitation Data'!F94)),NA())</f>
        <v>#N/A</v>
      </c>
      <c r="AH100" s="99" t="e">
        <f ca="true">+IF(AND(ISNUMBER(OFFSET('Sanitation Data'!$F$10,0,10*ROW('Sanitation Data'!F94))),'Data Summary'!CW100="Yes"),OFFSET('Sanitation Data'!$F$10,0,10*ROW('Sanitation Data'!F94)),NA())</f>
        <v>#N/A</v>
      </c>
      <c r="AI100" s="99" t="e">
        <f ca="true">+IF(AND(ISNUMBER(OFFSET('Sanitation Data'!$F$11,0,10*ROW('Sanitation Data'!F94))),'Data Summary'!CX100="Yes"),OFFSET('Sanitation Data'!$F$11,0,10*ROW('Sanitation Data'!F94)),NA())</f>
        <v>#N/A</v>
      </c>
      <c r="AJ100" s="99" t="e">
        <f ca="true">+IF(AND(ISNUMBER(OFFSET('Sanitation Data'!$F$12,0,10*ROW('Sanitation Data'!F94))),'Data Summary'!CY100="Yes"),OFFSET('Sanitation Data'!$F$12,0,10*ROW('Sanitation Data'!F94)),NA())</f>
        <v>#N/A</v>
      </c>
      <c r="AK100" s="99" t="e">
        <f ca="true">+IF(AND(ISNUMBER(OFFSET('Sanitation Data'!$G$4,0,10*ROW('Sanitation Data'!G94))),'Data Summary'!CZ100="Yes"),100-OFFSET('Sanitation Data'!$G$4,0,10*ROW('Sanitation Data'!G94)),NA())</f>
        <v>#N/A</v>
      </c>
      <c r="AL100" s="99" t="e">
        <f ca="true">+IF(AND(ISNUMBER(OFFSET('Sanitation Data'!$G$6,0,10*ROW('Sanitation Data'!G94))),'Data Summary'!DA100="Yes"),OFFSET('Sanitation Data'!$G$6,0,10*ROW('Sanitation Data'!G94)),NA())</f>
        <v>#N/A</v>
      </c>
      <c r="AM100" s="99" t="e">
        <f ca="true">+IF(AND(ISNUMBER(OFFSET('Sanitation Data'!$G$10,0,10*ROW('Sanitation Data'!G94))),'Data Summary'!DB100="Yes"),OFFSET('Sanitation Data'!$G$10,0,10*ROW('Sanitation Data'!G94)),NA())</f>
        <v>#N/A</v>
      </c>
      <c r="AN100" s="99" t="e">
        <f ca="true">+IF(AND(ISNUMBER(OFFSET('Sanitation Data'!$G$11,0,10*ROW('Sanitation Data'!G94))),'Data Summary'!DC100="Yes"),OFFSET('Sanitation Data'!$G$11,0,10*ROW('Sanitation Data'!G94)),NA())</f>
        <v>#N/A</v>
      </c>
      <c r="AO100" s="99" t="e">
        <f ca="true">+IF(AND(ISNUMBER(OFFSET('Sanitation Data'!$G$12,0,10*ROW('Sanitation Data'!G94))),'Data Summary'!DD100="Yes"),OFFSET('Sanitation Data'!$G$12,0,10*ROW('Sanitation Data'!G94)),NA())</f>
        <v>#N/A</v>
      </c>
      <c r="AP100" s="99" t="e">
        <f ca="true">+IF(AND(ISNUMBER(OFFSET('Sanitation Data'!$H$4,0,10*ROW('Sanitation Data'!H94))),'Data Summary'!DE100="Yes"),100-OFFSET('Sanitation Data'!$H$4,0,10*ROW('Sanitation Data'!H94)),NA())</f>
        <v>#N/A</v>
      </c>
      <c r="AQ100" s="99" t="e">
        <f ca="true">+IF(AND(ISNUMBER(OFFSET('Sanitation Data'!$H$6,0,10*ROW('Sanitation Data'!H94))),'Data Summary'!DF100="Yes"),OFFSET('Sanitation Data'!$H$6,0,10*ROW('Sanitation Data'!H94)),NA())</f>
        <v>#N/A</v>
      </c>
      <c r="AR100" s="99" t="e">
        <f ca="true">+IF(AND(ISNUMBER(OFFSET('Sanitation Data'!$H$10,0,10*ROW('Sanitation Data'!H94))),'Data Summary'!DG100="Yes"),OFFSET('Sanitation Data'!$H$10,0,10*ROW('Sanitation Data'!H94)),NA())</f>
        <v>#N/A</v>
      </c>
      <c r="AS100" s="99" t="e">
        <f ca="true">+IF(AND(ISNUMBER(OFFSET('Sanitation Data'!$H$11,0,10*ROW('Sanitation Data'!H94))),'Data Summary'!DH100="Yes"),OFFSET('Sanitation Data'!$H$11,0,10*ROW('Sanitation Data'!H94)),NA())</f>
        <v>#N/A</v>
      </c>
      <c r="AT100" s="99" t="e">
        <f ca="true">+IF(AND(ISNUMBER(OFFSET('Sanitation Data'!$H$12,0,10*ROW('Sanitation Data'!H94))),'Data Summary'!DI100="Yes"),OFFSET('Sanitation Data'!$H$12,0,10*ROW('Sanitation Data'!H94)),NA())</f>
        <v>#N/A</v>
      </c>
      <c r="AU100" s="99" t="e">
        <f ca="true">+IF(AND(ISNUMBER(OFFSET('Sanitation Data'!$I$4,0,10*ROW('Sanitation Data'!I94))),'Data Summary'!DJ100="Yes"),100-OFFSET('Sanitation Data'!$I$4,0,10*ROW('Sanitation Data'!I94)),NA())</f>
        <v>#N/A</v>
      </c>
      <c r="AV100" s="99" t="e">
        <f ca="true">+IF(AND(ISNUMBER(OFFSET('Sanitation Data'!$I$6,0,10*ROW('Sanitation Data'!I94))),'Data Summary'!DK100="Yes"),OFFSET('Sanitation Data'!$I$6,0,10*ROW('Sanitation Data'!I94)),NA())</f>
        <v>#N/A</v>
      </c>
      <c r="AW100" s="99" t="e">
        <f ca="true">+IF(AND(ISNUMBER(OFFSET('Sanitation Data'!$I$10,0,10*ROW('Sanitation Data'!I94))),'Data Summary'!DL100="Yes"),OFFSET('Sanitation Data'!$I$10,0,10*ROW('Sanitation Data'!I94)),NA())</f>
        <v>#N/A</v>
      </c>
      <c r="AX100" s="99" t="e">
        <f ca="true">+IF(AND(ISNUMBER(OFFSET('Sanitation Data'!$I$11,0,10*ROW('Sanitation Data'!I94))),'Data Summary'!DM100="Yes"),OFFSET('Sanitation Data'!$I$11,0,10*ROW('Sanitation Data'!I94)),NA())</f>
        <v>#N/A</v>
      </c>
      <c r="AY100" s="99" t="e">
        <f ca="true">+IF(AND(ISNUMBER(OFFSET('Sanitation Data'!$I$12,0,10*ROW('Sanitation Data'!I94))),'Data Summary'!DN100="Yes"),OFFSET('Sanitation Data'!$I$12,0,10*ROW('Sanitation Data'!I94)),NA())</f>
        <v>#N/A</v>
      </c>
      <c r="AZ100" s="100" t="e">
        <f ca="true">+IF(AND(ISNUMBER(OFFSET('Hygiene Data'!$D$5,0,10*ROW('Hygiene Data'!D94))),'Data Summary'!DO100="Yes"),OFFSET('Hygiene Data'!$D$5,0,10*ROW('Hygiene Data'!D94)),NA())</f>
        <v>#N/A</v>
      </c>
      <c r="BA100" s="100" t="e">
        <f ca="true">+IF(AND(ISNUMBER(OFFSET('Hygiene Data'!$D$7,0,10*ROW('Hygiene Data'!D94))),'Data Summary'!DP100="Yes"),OFFSET('Hygiene Data'!$D$7,0,10*ROW('Hygiene Data'!D94)),NA())</f>
        <v>#N/A</v>
      </c>
      <c r="BB100" s="100" t="e">
        <f ca="true">+IF(AND(ISNUMBER(OFFSET('Hygiene Data'!$D$9,0,10*ROW('Hygiene Data'!D94))),'Data Summary'!DQ100="Yes"),OFFSET('Hygiene Data'!$D$9,0,10*ROW('Hygiene Data'!D94)),NA())</f>
        <v>#N/A</v>
      </c>
      <c r="BC100" s="100" t="e">
        <f ca="true">+IF(AND(ISNUMBER(OFFSET('Hygiene Data'!$E$5,0,10*ROW('Hygiene Data'!E94))),'Data Summary'!DR100="Yes"),OFFSET('Hygiene Data'!$E$5,0,10*ROW('Hygiene Data'!E94)),NA())</f>
        <v>#N/A</v>
      </c>
      <c r="BD100" s="100" t="e">
        <f ca="true">+IF(AND(ISNUMBER(OFFSET('Hygiene Data'!$E$7,0,10*ROW('Hygiene Data'!E94))),'Data Summary'!DS100="Yes"),OFFSET('Hygiene Data'!$E$7,0,10*ROW('Hygiene Data'!E94)),NA())</f>
        <v>#N/A</v>
      </c>
      <c r="BE100" s="100" t="e">
        <f ca="true">+IF(AND(ISNUMBER(OFFSET('Hygiene Data'!$E$9,0,10*ROW('Hygiene Data'!E94))),'Data Summary'!DT100="Yes"),OFFSET('Hygiene Data'!$E$9,0,10*ROW('Hygiene Data'!E94)),NA())</f>
        <v>#N/A</v>
      </c>
      <c r="BF100" s="100" t="e">
        <f ca="true">+IF(AND(ISNUMBER(OFFSET('Hygiene Data'!$F$5,0,10*ROW('Hygiene Data'!F94))),'Data Summary'!DU100="Yes"),OFFSET('Hygiene Data'!$F$5,0,10*ROW('Hygiene Data'!F94)),NA())</f>
        <v>#N/A</v>
      </c>
      <c r="BG100" s="100" t="e">
        <f ca="true">+IF(AND(ISNUMBER(OFFSET('Hygiene Data'!$F$7,0,10*ROW('Hygiene Data'!F94))),'Data Summary'!DV100="Yes"),OFFSET('Hygiene Data'!$F$7,0,10*ROW('Hygiene Data'!F94)),NA())</f>
        <v>#N/A</v>
      </c>
      <c r="BH100" s="100" t="e">
        <f ca="true">+IF(AND(ISNUMBER(OFFSET('Hygiene Data'!$F$9,0,10*ROW('Hygiene Data'!F94))),'Data Summary'!DW100="Yes"),OFFSET('Hygiene Data'!$F$9,0,10*ROW('Hygiene Data'!F94)),NA())</f>
        <v>#N/A</v>
      </c>
      <c r="BI100" s="100" t="e">
        <f ca="true">+IF(AND(ISNUMBER(OFFSET('Hygiene Data'!$G$5,0,10*ROW('Hygiene Data'!G94))),'Data Summary'!DX100="Yes"),OFFSET('Hygiene Data'!$G$5,0,10*ROW('Hygiene Data'!G94)),NA())</f>
        <v>#N/A</v>
      </c>
      <c r="BJ100" s="100" t="e">
        <f ca="true">+IF(AND(ISNUMBER(OFFSET('Hygiene Data'!$G$7,0,10*ROW('Hygiene Data'!G94))),'Data Summary'!DY100="Yes"),OFFSET('Hygiene Data'!$G$7,0,10*ROW('Hygiene Data'!G94)),NA())</f>
        <v>#N/A</v>
      </c>
      <c r="BK100" s="100" t="e">
        <f ca="true">+IF(AND(ISNUMBER(OFFSET('Hygiene Data'!$G$9,0,10*ROW('Hygiene Data'!G94))),'Data Summary'!DZ100="Yes"),OFFSET('Hygiene Data'!$G$9,0,10*ROW('Hygiene Data'!G94)),NA())</f>
        <v>#N/A</v>
      </c>
      <c r="BL100" s="100" t="e">
        <f ca="true">+IF(AND(ISNUMBER(OFFSET('Hygiene Data'!$H$5,0,10*ROW('Hygiene Data'!H94))),'Data Summary'!EA100="Yes"),OFFSET('Hygiene Data'!$H$5,0,10*ROW('Hygiene Data'!H94)),NA())</f>
        <v>#N/A</v>
      </c>
      <c r="BM100" s="100" t="e">
        <f ca="true">+IF(AND(ISNUMBER(OFFSET('Hygiene Data'!$H$7,0,10*ROW('Hygiene Data'!H94))),'Data Summary'!EB100="Yes"),OFFSET('Hygiene Data'!$H$7,0,10*ROW('Hygiene Data'!H94)),NA())</f>
        <v>#N/A</v>
      </c>
      <c r="BN100" s="100" t="e">
        <f ca="true">+IF(AND(ISNUMBER(OFFSET('Hygiene Data'!$H$9,0,10*ROW('Hygiene Data'!H94))),'Data Summary'!EC100="Yes"),OFFSET('Hygiene Data'!$H$9,0,10*ROW('Hygiene Data'!H94)),NA())</f>
        <v>#N/A</v>
      </c>
      <c r="BO100" s="100" t="e">
        <f ca="true">+IF(AND(ISNUMBER(OFFSET('Hygiene Data'!$I$5,0,10*ROW('Hygiene Data'!I94))),'Data Summary'!ED100="Yes"),OFFSET('Hygiene Data'!$I$5,0,10*ROW('Hygiene Data'!I94)),NA())</f>
        <v>#N/A</v>
      </c>
      <c r="BP100" s="100" t="e">
        <f ca="true">+IF(AND(ISNUMBER(OFFSET('Hygiene Data'!$I$7,0,10*ROW('Hygiene Data'!I94))),'Data Summary'!EE100="Yes"),OFFSET('Hygiene Data'!$I$7,0,10*ROW('Hygiene Data'!I94)),NA())</f>
        <v>#N/A</v>
      </c>
      <c r="BQ100" s="100" t="e">
        <f ca="true">+IF(AND(ISNUMBER(OFFSET('Hygiene Data'!$I$9,0,10*ROW('Hygiene Data'!I94))),'Data Summary'!EF100="Yes"),OFFSET('Hygiene Data'!$I$9,0,10*ROW('Hygiene Data'!I94)),NA())</f>
        <v>#N/A</v>
      </c>
    </row>
    <row xmlns:x14ac="http://schemas.microsoft.com/office/spreadsheetml/2009/9/ac" r="101" x14ac:dyDescent="0.2">
      <c r="A101" s="332" t="e">
        <f ca="true">+RIGHT('Data Summary'!A101,LEN('Data Summary'!A101)-9)</f>
        <v>#VALUE!</v>
      </c>
      <c r="B101" s="38" t="str">
        <f ca="true">+IF(ISTEXT('Data Summary'!B101),'Data Summary'!B101,"")</f>
        <v/>
      </c>
      <c r="C101" s="331" t="e">
        <f ca="true">+VALUE('Data Summary'!C101)</f>
        <v>#VALUE!</v>
      </c>
      <c r="D101" s="98" t="e">
        <f ca="true">+IF(AND(ISNUMBER(OFFSET('Water Data'!$D$4,0,10*ROW('Water Data'!D95))),'Data Summary'!BS101="Yes"),100-OFFSET('Water Data'!$D$4,0,10*ROW('Water Data'!D95)),NA())</f>
        <v>#N/A</v>
      </c>
      <c r="E101" s="98" t="e">
        <f ca="true">+IF(AND(ISNUMBER(OFFSET('Water Data'!$D$6,0,10*ROW('Water Data'!D95))),'Data Summary'!BT101="Yes"),OFFSET('Water Data'!$D$6,0,10*ROW('Water Data'!D95)),NA())</f>
        <v>#N/A</v>
      </c>
      <c r="F101" s="98" t="e">
        <f ca="true">+IF(AND(ISNUMBER(OFFSET('Water Data'!$D$9,0,10*ROW('Water Data'!D95))),'Data Summary'!BU101="Yes"),OFFSET('Water Data'!$D$9,0,10*ROW('Water Data'!D95)),NA())</f>
        <v>#N/A</v>
      </c>
      <c r="G101" s="98" t="e">
        <f ca="true">+IF(AND(ISNUMBER(OFFSET('Water Data'!$E$4,0,10*ROW('Water Data'!E95))),'Data Summary'!BV101="Yes"),100-OFFSET('Water Data'!$E$4,0,10*ROW('Water Data'!E95)),NA())</f>
        <v>#N/A</v>
      </c>
      <c r="H101" s="98" t="e">
        <f ca="true">+IF(AND(ISNUMBER(OFFSET('Water Data'!$E$6,0,10*ROW('Water Data'!E95))),'Data Summary'!BW101="Yes"),OFFSET('Water Data'!$E$6,0,10*ROW('Water Data'!E95)),NA())</f>
        <v>#N/A</v>
      </c>
      <c r="I101" s="98" t="e">
        <f ca="true">+IF(AND(ISNUMBER(OFFSET('Water Data'!$E$9,0,10*ROW('Water Data'!E95))),'Data Summary'!BX101="Yes"),OFFSET('Water Data'!$E$9,0,10*ROW('Water Data'!E95)),NA())</f>
        <v>#N/A</v>
      </c>
      <c r="J101" s="98" t="e">
        <f ca="true">+IF(AND(ISNUMBER(OFFSET('Water Data'!$F$4,0,10*ROW('Water Data'!F95))),'Data Summary'!BY101="Yes"),100-OFFSET('Water Data'!$F$4,0,10*ROW('Water Data'!F95)),NA())</f>
        <v>#N/A</v>
      </c>
      <c r="K101" s="98" t="e">
        <f ca="true">+IF(AND(ISNUMBER(OFFSET('Water Data'!$F$6,0,10*ROW('Water Data'!F95))),'Data Summary'!BZ101="Yes"),OFFSET('Water Data'!$F$6,0,10*ROW('Water Data'!F95)),NA())</f>
        <v>#N/A</v>
      </c>
      <c r="L101" s="98" t="e">
        <f ca="true">+IF(AND(ISNUMBER(OFFSET('Water Data'!$F$9,0,10*ROW('Water Data'!F95))),'Data Summary'!CA101="Yes"),OFFSET('Water Data'!$F$9,0,10*ROW('Water Data'!F95)),NA())</f>
        <v>#N/A</v>
      </c>
      <c r="M101" s="98" t="e">
        <f ca="true">+IF(AND(ISNUMBER(OFFSET('Water Data'!$G$4,0,10*ROW('Water Data'!G95))),'Data Summary'!CB101="Yes"),100-OFFSET('Water Data'!$G$4,0,10*ROW('Water Data'!G95)),NA())</f>
        <v>#N/A</v>
      </c>
      <c r="N101" s="98" t="e">
        <f ca="true">+IF(AND(ISNUMBER(OFFSET('Water Data'!$G$6,0,10*ROW('Water Data'!G95))),'Data Summary'!CC101="Yes"),OFFSET('Water Data'!$G$6,0,10*ROW('Water Data'!G95)),NA())</f>
        <v>#N/A</v>
      </c>
      <c r="O101" s="98" t="e">
        <f ca="true">+IF(AND(ISNUMBER(OFFSET('Water Data'!$G$9,0,10*ROW('Water Data'!G95))),'Data Summary'!CD101="Yes"),OFFSET('Water Data'!$G$9,0,10*ROW('Water Data'!G95)),NA())</f>
        <v>#N/A</v>
      </c>
      <c r="P101" s="98" t="e">
        <f ca="true">+IF(AND(ISNUMBER(OFFSET('Water Data'!$H$4,0,10*ROW('Water Data'!H95))),'Data Summary'!CE101="Yes"),100-OFFSET('Water Data'!$H$4,0,10*ROW('Water Data'!H95)),NA())</f>
        <v>#N/A</v>
      </c>
      <c r="Q101" s="98" t="e">
        <f ca="true">+IF(AND(ISNUMBER(OFFSET('Water Data'!$H$6,0,10*ROW('Water Data'!H95))),'Data Summary'!CF101="Yes"),OFFSET('Water Data'!$H$6,0,10*ROW('Water Data'!H95)),NA())</f>
        <v>#N/A</v>
      </c>
      <c r="R101" s="98" t="e">
        <f ca="true">+IF(AND(ISNUMBER(OFFSET('Water Data'!$H$9,0,10*ROW('Water Data'!H95))),'Data Summary'!CG101="Yes"),OFFSET('Water Data'!$H$9,0,10*ROW('Water Data'!H95)),NA())</f>
        <v>#N/A</v>
      </c>
      <c r="S101" s="98" t="e">
        <f ca="true">+IF(AND(ISNUMBER(OFFSET('Water Data'!$I$4,0,10*ROW('Water Data'!I95))),'Data Summary'!CH101="Yes"),100-OFFSET('Water Data'!$I$4,0,10*ROW('Water Data'!I95)),NA())</f>
        <v>#N/A</v>
      </c>
      <c r="T101" s="98" t="e">
        <f ca="true">+IF(AND(ISNUMBER(OFFSET('Water Data'!$I$6,0,10*ROW('Water Data'!I95))),'Data Summary'!CI101="Yes"),OFFSET('Water Data'!$I$6,0,10*ROW('Water Data'!I95)),NA())</f>
        <v>#N/A</v>
      </c>
      <c r="U101" s="98" t="e">
        <f ca="true">+IF(AND(ISNUMBER(OFFSET('Water Data'!$I$9,0,10*ROW('Water Data'!I95))),'Data Summary'!CJ101="Yes"),OFFSET('Water Data'!$I$9,0,10*ROW('Water Data'!I95)),NA())</f>
        <v>#N/A</v>
      </c>
      <c r="V101" s="99" t="e">
        <f ca="true">+IF(AND(ISNUMBER(OFFSET('Sanitation Data'!$D$4,0,10*ROW('Sanitation Data'!D95))),'Data Summary'!CK101="Yes"),100-OFFSET('Sanitation Data'!$D$4,0,10*ROW('Sanitation Data'!D95)),NA())</f>
        <v>#N/A</v>
      </c>
      <c r="W101" s="99" t="e">
        <f ca="true">+IF(AND(ISNUMBER(OFFSET('Sanitation Data'!$D$6,0,10*ROW('Sanitation Data'!D95))),'Data Summary'!CL101="Yes"),OFFSET('Sanitation Data'!$D$6,0,10*ROW('Sanitation Data'!D95)),NA())</f>
        <v>#N/A</v>
      </c>
      <c r="X101" s="99" t="e">
        <f ca="true">+IF(AND(ISNUMBER(OFFSET('Sanitation Data'!$D$10,0,10*ROW('Sanitation Data'!D95))),'Data Summary'!CM101="Yes"),OFFSET('Sanitation Data'!$D$10,0,10*ROW('Sanitation Data'!D95)),NA())</f>
        <v>#N/A</v>
      </c>
      <c r="Y101" s="99" t="e">
        <f ca="true">+IF(AND(ISNUMBER(OFFSET('Sanitation Data'!$D$11,0,10*ROW('Sanitation Data'!D95))),'Data Summary'!CN101="Yes"),OFFSET('Sanitation Data'!$D$11,0,10*ROW('Sanitation Data'!D95)),NA())</f>
        <v>#N/A</v>
      </c>
      <c r="Z101" s="99" t="e">
        <f ca="true">+IF(AND(ISNUMBER(OFFSET('Sanitation Data'!$D$12,0,10*ROW('Sanitation Data'!D95))),'Data Summary'!CO101="Yes"),OFFSET('Sanitation Data'!$D$12,0,10*ROW('Sanitation Data'!D95)),NA())</f>
        <v>#N/A</v>
      </c>
      <c r="AA101" s="99" t="e">
        <f ca="true">+IF(AND(ISNUMBER(OFFSET('Sanitation Data'!$E$4,0,10*ROW('Sanitation Data'!E95))),'Data Summary'!CP101="Yes"),100-OFFSET('Sanitation Data'!$E$4,0,10*ROW('Sanitation Data'!E95)),NA())</f>
        <v>#N/A</v>
      </c>
      <c r="AB101" s="99" t="e">
        <f ca="true">+IF(AND(ISNUMBER(OFFSET('Sanitation Data'!$E$6,0,10*ROW('Sanitation Data'!E95))),'Data Summary'!CQ101="Yes"),OFFSET('Sanitation Data'!$E$6,0,10*ROW('Sanitation Data'!E95)),NA())</f>
        <v>#N/A</v>
      </c>
      <c r="AC101" s="99" t="e">
        <f ca="true">+IF(AND(ISNUMBER(OFFSET('Sanitation Data'!$E$10,0,10*ROW('Sanitation Data'!E95))),'Data Summary'!CR101="Yes"),OFFSET('Sanitation Data'!$E$10,0,10*ROW('Sanitation Data'!E95)),NA())</f>
        <v>#N/A</v>
      </c>
      <c r="AD101" s="99" t="e">
        <f ca="true">+IF(AND(ISNUMBER(OFFSET('Sanitation Data'!$E$11,0,10*ROW('Sanitation Data'!E95))),'Data Summary'!CS101="Yes"),OFFSET('Sanitation Data'!$E$11,0,10*ROW('Sanitation Data'!E95)),NA())</f>
        <v>#N/A</v>
      </c>
      <c r="AE101" s="99" t="e">
        <f ca="true">+IF(AND(ISNUMBER(OFFSET('Sanitation Data'!$E$12,0,10*ROW('Sanitation Data'!E95))),'Data Summary'!CT101="Yes"),OFFSET('Sanitation Data'!$E$12,0,10*ROW('Sanitation Data'!E95)),NA())</f>
        <v>#N/A</v>
      </c>
      <c r="AF101" s="99" t="e">
        <f ca="true">+IF(AND(ISNUMBER(OFFSET('Sanitation Data'!$F$4,0,10*ROW('Sanitation Data'!F95))),'Data Summary'!CU101="Yes"),100-OFFSET('Sanitation Data'!$F$4,0,10*ROW('Sanitation Data'!F95)),NA())</f>
        <v>#N/A</v>
      </c>
      <c r="AG101" s="99" t="e">
        <f ca="true">+IF(AND(ISNUMBER(OFFSET('Sanitation Data'!$F$6,0,10*ROW('Sanitation Data'!F95))),'Data Summary'!CV101="Yes"),OFFSET('Sanitation Data'!$F$6,0,10*ROW('Sanitation Data'!F95)),NA())</f>
        <v>#N/A</v>
      </c>
      <c r="AH101" s="99" t="e">
        <f ca="true">+IF(AND(ISNUMBER(OFFSET('Sanitation Data'!$F$10,0,10*ROW('Sanitation Data'!F95))),'Data Summary'!CW101="Yes"),OFFSET('Sanitation Data'!$F$10,0,10*ROW('Sanitation Data'!F95)),NA())</f>
        <v>#N/A</v>
      </c>
      <c r="AI101" s="99" t="e">
        <f ca="true">+IF(AND(ISNUMBER(OFFSET('Sanitation Data'!$F$11,0,10*ROW('Sanitation Data'!F95))),'Data Summary'!CX101="Yes"),OFFSET('Sanitation Data'!$F$11,0,10*ROW('Sanitation Data'!F95)),NA())</f>
        <v>#N/A</v>
      </c>
      <c r="AJ101" s="99" t="e">
        <f ca="true">+IF(AND(ISNUMBER(OFFSET('Sanitation Data'!$F$12,0,10*ROW('Sanitation Data'!F95))),'Data Summary'!CY101="Yes"),OFFSET('Sanitation Data'!$F$12,0,10*ROW('Sanitation Data'!F95)),NA())</f>
        <v>#N/A</v>
      </c>
      <c r="AK101" s="99" t="e">
        <f ca="true">+IF(AND(ISNUMBER(OFFSET('Sanitation Data'!$G$4,0,10*ROW('Sanitation Data'!G95))),'Data Summary'!CZ101="Yes"),100-OFFSET('Sanitation Data'!$G$4,0,10*ROW('Sanitation Data'!G95)),NA())</f>
        <v>#N/A</v>
      </c>
      <c r="AL101" s="99" t="e">
        <f ca="true">+IF(AND(ISNUMBER(OFFSET('Sanitation Data'!$G$6,0,10*ROW('Sanitation Data'!G95))),'Data Summary'!DA101="Yes"),OFFSET('Sanitation Data'!$G$6,0,10*ROW('Sanitation Data'!G95)),NA())</f>
        <v>#N/A</v>
      </c>
      <c r="AM101" s="99" t="e">
        <f ca="true">+IF(AND(ISNUMBER(OFFSET('Sanitation Data'!$G$10,0,10*ROW('Sanitation Data'!G95))),'Data Summary'!DB101="Yes"),OFFSET('Sanitation Data'!$G$10,0,10*ROW('Sanitation Data'!G95)),NA())</f>
        <v>#N/A</v>
      </c>
      <c r="AN101" s="99" t="e">
        <f ca="true">+IF(AND(ISNUMBER(OFFSET('Sanitation Data'!$G$11,0,10*ROW('Sanitation Data'!G95))),'Data Summary'!DC101="Yes"),OFFSET('Sanitation Data'!$G$11,0,10*ROW('Sanitation Data'!G95)),NA())</f>
        <v>#N/A</v>
      </c>
      <c r="AO101" s="99" t="e">
        <f ca="true">+IF(AND(ISNUMBER(OFFSET('Sanitation Data'!$G$12,0,10*ROW('Sanitation Data'!G95))),'Data Summary'!DD101="Yes"),OFFSET('Sanitation Data'!$G$12,0,10*ROW('Sanitation Data'!G95)),NA())</f>
        <v>#N/A</v>
      </c>
      <c r="AP101" s="99" t="e">
        <f ca="true">+IF(AND(ISNUMBER(OFFSET('Sanitation Data'!$H$4,0,10*ROW('Sanitation Data'!H95))),'Data Summary'!DE101="Yes"),100-OFFSET('Sanitation Data'!$H$4,0,10*ROW('Sanitation Data'!H95)),NA())</f>
        <v>#N/A</v>
      </c>
      <c r="AQ101" s="99" t="e">
        <f ca="true">+IF(AND(ISNUMBER(OFFSET('Sanitation Data'!$H$6,0,10*ROW('Sanitation Data'!H95))),'Data Summary'!DF101="Yes"),OFFSET('Sanitation Data'!$H$6,0,10*ROW('Sanitation Data'!H95)),NA())</f>
        <v>#N/A</v>
      </c>
      <c r="AR101" s="99" t="e">
        <f ca="true">+IF(AND(ISNUMBER(OFFSET('Sanitation Data'!$H$10,0,10*ROW('Sanitation Data'!H95))),'Data Summary'!DG101="Yes"),OFFSET('Sanitation Data'!$H$10,0,10*ROW('Sanitation Data'!H95)),NA())</f>
        <v>#N/A</v>
      </c>
      <c r="AS101" s="99" t="e">
        <f ca="true">+IF(AND(ISNUMBER(OFFSET('Sanitation Data'!$H$11,0,10*ROW('Sanitation Data'!H95))),'Data Summary'!DH101="Yes"),OFFSET('Sanitation Data'!$H$11,0,10*ROW('Sanitation Data'!H95)),NA())</f>
        <v>#N/A</v>
      </c>
      <c r="AT101" s="99" t="e">
        <f ca="true">+IF(AND(ISNUMBER(OFFSET('Sanitation Data'!$H$12,0,10*ROW('Sanitation Data'!H95))),'Data Summary'!DI101="Yes"),OFFSET('Sanitation Data'!$H$12,0,10*ROW('Sanitation Data'!H95)),NA())</f>
        <v>#N/A</v>
      </c>
      <c r="AU101" s="99" t="e">
        <f ca="true">+IF(AND(ISNUMBER(OFFSET('Sanitation Data'!$I$4,0,10*ROW('Sanitation Data'!I95))),'Data Summary'!DJ101="Yes"),100-OFFSET('Sanitation Data'!$I$4,0,10*ROW('Sanitation Data'!I95)),NA())</f>
        <v>#N/A</v>
      </c>
      <c r="AV101" s="99" t="e">
        <f ca="true">+IF(AND(ISNUMBER(OFFSET('Sanitation Data'!$I$6,0,10*ROW('Sanitation Data'!I95))),'Data Summary'!DK101="Yes"),OFFSET('Sanitation Data'!$I$6,0,10*ROW('Sanitation Data'!I95)),NA())</f>
        <v>#N/A</v>
      </c>
      <c r="AW101" s="99" t="e">
        <f ca="true">+IF(AND(ISNUMBER(OFFSET('Sanitation Data'!$I$10,0,10*ROW('Sanitation Data'!I95))),'Data Summary'!DL101="Yes"),OFFSET('Sanitation Data'!$I$10,0,10*ROW('Sanitation Data'!I95)),NA())</f>
        <v>#N/A</v>
      </c>
      <c r="AX101" s="99" t="e">
        <f ca="true">+IF(AND(ISNUMBER(OFFSET('Sanitation Data'!$I$11,0,10*ROW('Sanitation Data'!I95))),'Data Summary'!DM101="Yes"),OFFSET('Sanitation Data'!$I$11,0,10*ROW('Sanitation Data'!I95)),NA())</f>
        <v>#N/A</v>
      </c>
      <c r="AY101" s="99" t="e">
        <f ca="true">+IF(AND(ISNUMBER(OFFSET('Sanitation Data'!$I$12,0,10*ROW('Sanitation Data'!I95))),'Data Summary'!DN101="Yes"),OFFSET('Sanitation Data'!$I$12,0,10*ROW('Sanitation Data'!I95)),NA())</f>
        <v>#N/A</v>
      </c>
      <c r="AZ101" s="100" t="e">
        <f ca="true">+IF(AND(ISNUMBER(OFFSET('Hygiene Data'!$D$5,0,10*ROW('Hygiene Data'!D95))),'Data Summary'!DO101="Yes"),OFFSET('Hygiene Data'!$D$5,0,10*ROW('Hygiene Data'!D95)),NA())</f>
        <v>#N/A</v>
      </c>
      <c r="BA101" s="100" t="e">
        <f ca="true">+IF(AND(ISNUMBER(OFFSET('Hygiene Data'!$D$7,0,10*ROW('Hygiene Data'!D95))),'Data Summary'!DP101="Yes"),OFFSET('Hygiene Data'!$D$7,0,10*ROW('Hygiene Data'!D95)),NA())</f>
        <v>#N/A</v>
      </c>
      <c r="BB101" s="100" t="e">
        <f ca="true">+IF(AND(ISNUMBER(OFFSET('Hygiene Data'!$D$9,0,10*ROW('Hygiene Data'!D95))),'Data Summary'!DQ101="Yes"),OFFSET('Hygiene Data'!$D$9,0,10*ROW('Hygiene Data'!D95)),NA())</f>
        <v>#N/A</v>
      </c>
      <c r="BC101" s="100" t="e">
        <f ca="true">+IF(AND(ISNUMBER(OFFSET('Hygiene Data'!$E$5,0,10*ROW('Hygiene Data'!E95))),'Data Summary'!DR101="Yes"),OFFSET('Hygiene Data'!$E$5,0,10*ROW('Hygiene Data'!E95)),NA())</f>
        <v>#N/A</v>
      </c>
      <c r="BD101" s="100" t="e">
        <f ca="true">+IF(AND(ISNUMBER(OFFSET('Hygiene Data'!$E$7,0,10*ROW('Hygiene Data'!E95))),'Data Summary'!DS101="Yes"),OFFSET('Hygiene Data'!$E$7,0,10*ROW('Hygiene Data'!E95)),NA())</f>
        <v>#N/A</v>
      </c>
      <c r="BE101" s="100" t="e">
        <f ca="true">+IF(AND(ISNUMBER(OFFSET('Hygiene Data'!$E$9,0,10*ROW('Hygiene Data'!E95))),'Data Summary'!DT101="Yes"),OFFSET('Hygiene Data'!$E$9,0,10*ROW('Hygiene Data'!E95)),NA())</f>
        <v>#N/A</v>
      </c>
      <c r="BF101" s="100" t="e">
        <f ca="true">+IF(AND(ISNUMBER(OFFSET('Hygiene Data'!$F$5,0,10*ROW('Hygiene Data'!F95))),'Data Summary'!DU101="Yes"),OFFSET('Hygiene Data'!$F$5,0,10*ROW('Hygiene Data'!F95)),NA())</f>
        <v>#N/A</v>
      </c>
      <c r="BG101" s="100" t="e">
        <f ca="true">+IF(AND(ISNUMBER(OFFSET('Hygiene Data'!$F$7,0,10*ROW('Hygiene Data'!F95))),'Data Summary'!DV101="Yes"),OFFSET('Hygiene Data'!$F$7,0,10*ROW('Hygiene Data'!F95)),NA())</f>
        <v>#N/A</v>
      </c>
      <c r="BH101" s="100" t="e">
        <f ca="true">+IF(AND(ISNUMBER(OFFSET('Hygiene Data'!$F$9,0,10*ROW('Hygiene Data'!F95))),'Data Summary'!DW101="Yes"),OFFSET('Hygiene Data'!$F$9,0,10*ROW('Hygiene Data'!F95)),NA())</f>
        <v>#N/A</v>
      </c>
      <c r="BI101" s="100" t="e">
        <f ca="true">+IF(AND(ISNUMBER(OFFSET('Hygiene Data'!$G$5,0,10*ROW('Hygiene Data'!G95))),'Data Summary'!DX101="Yes"),OFFSET('Hygiene Data'!$G$5,0,10*ROW('Hygiene Data'!G95)),NA())</f>
        <v>#N/A</v>
      </c>
      <c r="BJ101" s="100" t="e">
        <f ca="true">+IF(AND(ISNUMBER(OFFSET('Hygiene Data'!$G$7,0,10*ROW('Hygiene Data'!G95))),'Data Summary'!DY101="Yes"),OFFSET('Hygiene Data'!$G$7,0,10*ROW('Hygiene Data'!G95)),NA())</f>
        <v>#N/A</v>
      </c>
      <c r="BK101" s="100" t="e">
        <f ca="true">+IF(AND(ISNUMBER(OFFSET('Hygiene Data'!$G$9,0,10*ROW('Hygiene Data'!G95))),'Data Summary'!DZ101="Yes"),OFFSET('Hygiene Data'!$G$9,0,10*ROW('Hygiene Data'!G95)),NA())</f>
        <v>#N/A</v>
      </c>
      <c r="BL101" s="100" t="e">
        <f ca="true">+IF(AND(ISNUMBER(OFFSET('Hygiene Data'!$H$5,0,10*ROW('Hygiene Data'!H95))),'Data Summary'!EA101="Yes"),OFFSET('Hygiene Data'!$H$5,0,10*ROW('Hygiene Data'!H95)),NA())</f>
        <v>#N/A</v>
      </c>
      <c r="BM101" s="100" t="e">
        <f ca="true">+IF(AND(ISNUMBER(OFFSET('Hygiene Data'!$H$7,0,10*ROW('Hygiene Data'!H95))),'Data Summary'!EB101="Yes"),OFFSET('Hygiene Data'!$H$7,0,10*ROW('Hygiene Data'!H95)),NA())</f>
        <v>#N/A</v>
      </c>
      <c r="BN101" s="100" t="e">
        <f ca="true">+IF(AND(ISNUMBER(OFFSET('Hygiene Data'!$H$9,0,10*ROW('Hygiene Data'!H95))),'Data Summary'!EC101="Yes"),OFFSET('Hygiene Data'!$H$9,0,10*ROW('Hygiene Data'!H95)),NA())</f>
        <v>#N/A</v>
      </c>
      <c r="BO101" s="100" t="e">
        <f ca="true">+IF(AND(ISNUMBER(OFFSET('Hygiene Data'!$I$5,0,10*ROW('Hygiene Data'!I95))),'Data Summary'!ED101="Yes"),OFFSET('Hygiene Data'!$I$5,0,10*ROW('Hygiene Data'!I95)),NA())</f>
        <v>#N/A</v>
      </c>
      <c r="BP101" s="100" t="e">
        <f ca="true">+IF(AND(ISNUMBER(OFFSET('Hygiene Data'!$I$7,0,10*ROW('Hygiene Data'!I95))),'Data Summary'!EE101="Yes"),OFFSET('Hygiene Data'!$I$7,0,10*ROW('Hygiene Data'!I95)),NA())</f>
        <v>#N/A</v>
      </c>
      <c r="BQ101" s="100" t="e">
        <f ca="true">+IF(AND(ISNUMBER(OFFSET('Hygiene Data'!$I$9,0,10*ROW('Hygiene Data'!I95))),'Data Summary'!EF101="Yes"),OFFSET('Hygiene Data'!$I$9,0,10*ROW('Hygiene Data'!I95)),NA())</f>
        <v>#N/A</v>
      </c>
    </row>
    <row xmlns:x14ac="http://schemas.microsoft.com/office/spreadsheetml/2009/9/ac" r="102" x14ac:dyDescent="0.2">
      <c r="A102" s="332" t="e">
        <f ca="true">+RIGHT('Data Summary'!A102,LEN('Data Summary'!A102)-9)</f>
        <v>#VALUE!</v>
      </c>
      <c r="B102" s="38" t="str">
        <f ca="true">+IF(ISTEXT('Data Summary'!B102),'Data Summary'!B102,"")</f>
        <v/>
      </c>
      <c r="C102" s="331" t="e">
        <f ca="true">+VALUE('Data Summary'!C102)</f>
        <v>#VALUE!</v>
      </c>
      <c r="D102" s="98" t="e">
        <f ca="true">+IF(AND(ISNUMBER(OFFSET('Water Data'!$D$4,0,10*ROW('Water Data'!D96))),'Data Summary'!BS102="Yes"),100-OFFSET('Water Data'!$D$4,0,10*ROW('Water Data'!D96)),NA())</f>
        <v>#N/A</v>
      </c>
      <c r="E102" s="98" t="e">
        <f ca="true">+IF(AND(ISNUMBER(OFFSET('Water Data'!$D$6,0,10*ROW('Water Data'!D96))),'Data Summary'!BT102="Yes"),OFFSET('Water Data'!$D$6,0,10*ROW('Water Data'!D96)),NA())</f>
        <v>#N/A</v>
      </c>
      <c r="F102" s="98" t="e">
        <f ca="true">+IF(AND(ISNUMBER(OFFSET('Water Data'!$D$9,0,10*ROW('Water Data'!D96))),'Data Summary'!BU102="Yes"),OFFSET('Water Data'!$D$9,0,10*ROW('Water Data'!D96)),NA())</f>
        <v>#N/A</v>
      </c>
      <c r="G102" s="98" t="e">
        <f ca="true">+IF(AND(ISNUMBER(OFFSET('Water Data'!$E$4,0,10*ROW('Water Data'!E96))),'Data Summary'!BV102="Yes"),100-OFFSET('Water Data'!$E$4,0,10*ROW('Water Data'!E96)),NA())</f>
        <v>#N/A</v>
      </c>
      <c r="H102" s="98" t="e">
        <f ca="true">+IF(AND(ISNUMBER(OFFSET('Water Data'!$E$6,0,10*ROW('Water Data'!E96))),'Data Summary'!BW102="Yes"),OFFSET('Water Data'!$E$6,0,10*ROW('Water Data'!E96)),NA())</f>
        <v>#N/A</v>
      </c>
      <c r="I102" s="98" t="e">
        <f ca="true">+IF(AND(ISNUMBER(OFFSET('Water Data'!$E$9,0,10*ROW('Water Data'!E96))),'Data Summary'!BX102="Yes"),OFFSET('Water Data'!$E$9,0,10*ROW('Water Data'!E96)),NA())</f>
        <v>#N/A</v>
      </c>
      <c r="J102" s="98" t="e">
        <f ca="true">+IF(AND(ISNUMBER(OFFSET('Water Data'!$F$4,0,10*ROW('Water Data'!F96))),'Data Summary'!BY102="Yes"),100-OFFSET('Water Data'!$F$4,0,10*ROW('Water Data'!F96)),NA())</f>
        <v>#N/A</v>
      </c>
      <c r="K102" s="98" t="e">
        <f ca="true">+IF(AND(ISNUMBER(OFFSET('Water Data'!$F$6,0,10*ROW('Water Data'!F96))),'Data Summary'!BZ102="Yes"),OFFSET('Water Data'!$F$6,0,10*ROW('Water Data'!F96)),NA())</f>
        <v>#N/A</v>
      </c>
      <c r="L102" s="98" t="e">
        <f ca="true">+IF(AND(ISNUMBER(OFFSET('Water Data'!$F$9,0,10*ROW('Water Data'!F96))),'Data Summary'!CA102="Yes"),OFFSET('Water Data'!$F$9,0,10*ROW('Water Data'!F96)),NA())</f>
        <v>#N/A</v>
      </c>
      <c r="M102" s="98" t="e">
        <f ca="true">+IF(AND(ISNUMBER(OFFSET('Water Data'!$G$4,0,10*ROW('Water Data'!G96))),'Data Summary'!CB102="Yes"),100-OFFSET('Water Data'!$G$4,0,10*ROW('Water Data'!G96)),NA())</f>
        <v>#N/A</v>
      </c>
      <c r="N102" s="98" t="e">
        <f ca="true">+IF(AND(ISNUMBER(OFFSET('Water Data'!$G$6,0,10*ROW('Water Data'!G96))),'Data Summary'!CC102="Yes"),OFFSET('Water Data'!$G$6,0,10*ROW('Water Data'!G96)),NA())</f>
        <v>#N/A</v>
      </c>
      <c r="O102" s="98" t="e">
        <f ca="true">+IF(AND(ISNUMBER(OFFSET('Water Data'!$G$9,0,10*ROW('Water Data'!G96))),'Data Summary'!CD102="Yes"),OFFSET('Water Data'!$G$9,0,10*ROW('Water Data'!G96)),NA())</f>
        <v>#N/A</v>
      </c>
      <c r="P102" s="98" t="e">
        <f ca="true">+IF(AND(ISNUMBER(OFFSET('Water Data'!$H$4,0,10*ROW('Water Data'!H96))),'Data Summary'!CE102="Yes"),100-OFFSET('Water Data'!$H$4,0,10*ROW('Water Data'!H96)),NA())</f>
        <v>#N/A</v>
      </c>
      <c r="Q102" s="98" t="e">
        <f ca="true">+IF(AND(ISNUMBER(OFFSET('Water Data'!$H$6,0,10*ROW('Water Data'!H96))),'Data Summary'!CF102="Yes"),OFFSET('Water Data'!$H$6,0,10*ROW('Water Data'!H96)),NA())</f>
        <v>#N/A</v>
      </c>
      <c r="R102" s="98" t="e">
        <f ca="true">+IF(AND(ISNUMBER(OFFSET('Water Data'!$H$9,0,10*ROW('Water Data'!H96))),'Data Summary'!CG102="Yes"),OFFSET('Water Data'!$H$9,0,10*ROW('Water Data'!H96)),NA())</f>
        <v>#N/A</v>
      </c>
      <c r="S102" s="98" t="e">
        <f ca="true">+IF(AND(ISNUMBER(OFFSET('Water Data'!$I$4,0,10*ROW('Water Data'!I96))),'Data Summary'!CH102="Yes"),100-OFFSET('Water Data'!$I$4,0,10*ROW('Water Data'!I96)),NA())</f>
        <v>#N/A</v>
      </c>
      <c r="T102" s="98" t="e">
        <f ca="true">+IF(AND(ISNUMBER(OFFSET('Water Data'!$I$6,0,10*ROW('Water Data'!I96))),'Data Summary'!CI102="Yes"),OFFSET('Water Data'!$I$6,0,10*ROW('Water Data'!I96)),NA())</f>
        <v>#N/A</v>
      </c>
      <c r="U102" s="98" t="e">
        <f ca="true">+IF(AND(ISNUMBER(OFFSET('Water Data'!$I$9,0,10*ROW('Water Data'!I96))),'Data Summary'!CJ102="Yes"),OFFSET('Water Data'!$I$9,0,10*ROW('Water Data'!I96)),NA())</f>
        <v>#N/A</v>
      </c>
      <c r="V102" s="99" t="e">
        <f ca="true">+IF(AND(ISNUMBER(OFFSET('Sanitation Data'!$D$4,0,10*ROW('Sanitation Data'!D96))),'Data Summary'!CK102="Yes"),100-OFFSET('Sanitation Data'!$D$4,0,10*ROW('Sanitation Data'!D96)),NA())</f>
        <v>#N/A</v>
      </c>
      <c r="W102" s="99" t="e">
        <f ca="true">+IF(AND(ISNUMBER(OFFSET('Sanitation Data'!$D$6,0,10*ROW('Sanitation Data'!D96))),'Data Summary'!CL102="Yes"),OFFSET('Sanitation Data'!$D$6,0,10*ROW('Sanitation Data'!D96)),NA())</f>
        <v>#N/A</v>
      </c>
      <c r="X102" s="99" t="e">
        <f ca="true">+IF(AND(ISNUMBER(OFFSET('Sanitation Data'!$D$10,0,10*ROW('Sanitation Data'!D96))),'Data Summary'!CM102="Yes"),OFFSET('Sanitation Data'!$D$10,0,10*ROW('Sanitation Data'!D96)),NA())</f>
        <v>#N/A</v>
      </c>
      <c r="Y102" s="99" t="e">
        <f ca="true">+IF(AND(ISNUMBER(OFFSET('Sanitation Data'!$D$11,0,10*ROW('Sanitation Data'!D96))),'Data Summary'!CN102="Yes"),OFFSET('Sanitation Data'!$D$11,0,10*ROW('Sanitation Data'!D96)),NA())</f>
        <v>#N/A</v>
      </c>
      <c r="Z102" s="99" t="e">
        <f ca="true">+IF(AND(ISNUMBER(OFFSET('Sanitation Data'!$D$12,0,10*ROW('Sanitation Data'!D96))),'Data Summary'!CO102="Yes"),OFFSET('Sanitation Data'!$D$12,0,10*ROW('Sanitation Data'!D96)),NA())</f>
        <v>#N/A</v>
      </c>
      <c r="AA102" s="99" t="e">
        <f ca="true">+IF(AND(ISNUMBER(OFFSET('Sanitation Data'!$E$4,0,10*ROW('Sanitation Data'!E96))),'Data Summary'!CP102="Yes"),100-OFFSET('Sanitation Data'!$E$4,0,10*ROW('Sanitation Data'!E96)),NA())</f>
        <v>#N/A</v>
      </c>
      <c r="AB102" s="99" t="e">
        <f ca="true">+IF(AND(ISNUMBER(OFFSET('Sanitation Data'!$E$6,0,10*ROW('Sanitation Data'!E96))),'Data Summary'!CQ102="Yes"),OFFSET('Sanitation Data'!$E$6,0,10*ROW('Sanitation Data'!E96)),NA())</f>
        <v>#N/A</v>
      </c>
      <c r="AC102" s="99" t="e">
        <f ca="true">+IF(AND(ISNUMBER(OFFSET('Sanitation Data'!$E$10,0,10*ROW('Sanitation Data'!E96))),'Data Summary'!CR102="Yes"),OFFSET('Sanitation Data'!$E$10,0,10*ROW('Sanitation Data'!E96)),NA())</f>
        <v>#N/A</v>
      </c>
      <c r="AD102" s="99" t="e">
        <f ca="true">+IF(AND(ISNUMBER(OFFSET('Sanitation Data'!$E$11,0,10*ROW('Sanitation Data'!E96))),'Data Summary'!CS102="Yes"),OFFSET('Sanitation Data'!$E$11,0,10*ROW('Sanitation Data'!E96)),NA())</f>
        <v>#N/A</v>
      </c>
      <c r="AE102" s="99" t="e">
        <f ca="true">+IF(AND(ISNUMBER(OFFSET('Sanitation Data'!$E$12,0,10*ROW('Sanitation Data'!E96))),'Data Summary'!CT102="Yes"),OFFSET('Sanitation Data'!$E$12,0,10*ROW('Sanitation Data'!E96)),NA())</f>
        <v>#N/A</v>
      </c>
      <c r="AF102" s="99" t="e">
        <f ca="true">+IF(AND(ISNUMBER(OFFSET('Sanitation Data'!$F$4,0,10*ROW('Sanitation Data'!F96))),'Data Summary'!CU102="Yes"),100-OFFSET('Sanitation Data'!$F$4,0,10*ROW('Sanitation Data'!F96)),NA())</f>
        <v>#N/A</v>
      </c>
      <c r="AG102" s="99" t="e">
        <f ca="true">+IF(AND(ISNUMBER(OFFSET('Sanitation Data'!$F$6,0,10*ROW('Sanitation Data'!F96))),'Data Summary'!CV102="Yes"),OFFSET('Sanitation Data'!$F$6,0,10*ROW('Sanitation Data'!F96)),NA())</f>
        <v>#N/A</v>
      </c>
      <c r="AH102" s="99" t="e">
        <f ca="true">+IF(AND(ISNUMBER(OFFSET('Sanitation Data'!$F$10,0,10*ROW('Sanitation Data'!F96))),'Data Summary'!CW102="Yes"),OFFSET('Sanitation Data'!$F$10,0,10*ROW('Sanitation Data'!F96)),NA())</f>
        <v>#N/A</v>
      </c>
      <c r="AI102" s="99" t="e">
        <f ca="true">+IF(AND(ISNUMBER(OFFSET('Sanitation Data'!$F$11,0,10*ROW('Sanitation Data'!F96))),'Data Summary'!CX102="Yes"),OFFSET('Sanitation Data'!$F$11,0,10*ROW('Sanitation Data'!F96)),NA())</f>
        <v>#N/A</v>
      </c>
      <c r="AJ102" s="99" t="e">
        <f ca="true">+IF(AND(ISNUMBER(OFFSET('Sanitation Data'!$F$12,0,10*ROW('Sanitation Data'!F96))),'Data Summary'!CY102="Yes"),OFFSET('Sanitation Data'!$F$12,0,10*ROW('Sanitation Data'!F96)),NA())</f>
        <v>#N/A</v>
      </c>
      <c r="AK102" s="99" t="e">
        <f ca="true">+IF(AND(ISNUMBER(OFFSET('Sanitation Data'!$G$4,0,10*ROW('Sanitation Data'!G96))),'Data Summary'!CZ102="Yes"),100-OFFSET('Sanitation Data'!$G$4,0,10*ROW('Sanitation Data'!G96)),NA())</f>
        <v>#N/A</v>
      </c>
      <c r="AL102" s="99" t="e">
        <f ca="true">+IF(AND(ISNUMBER(OFFSET('Sanitation Data'!$G$6,0,10*ROW('Sanitation Data'!G96))),'Data Summary'!DA102="Yes"),OFFSET('Sanitation Data'!$G$6,0,10*ROW('Sanitation Data'!G96)),NA())</f>
        <v>#N/A</v>
      </c>
      <c r="AM102" s="99" t="e">
        <f ca="true">+IF(AND(ISNUMBER(OFFSET('Sanitation Data'!$G$10,0,10*ROW('Sanitation Data'!G96))),'Data Summary'!DB102="Yes"),OFFSET('Sanitation Data'!$G$10,0,10*ROW('Sanitation Data'!G96)),NA())</f>
        <v>#N/A</v>
      </c>
      <c r="AN102" s="99" t="e">
        <f ca="true">+IF(AND(ISNUMBER(OFFSET('Sanitation Data'!$G$11,0,10*ROW('Sanitation Data'!G96))),'Data Summary'!DC102="Yes"),OFFSET('Sanitation Data'!$G$11,0,10*ROW('Sanitation Data'!G96)),NA())</f>
        <v>#N/A</v>
      </c>
      <c r="AO102" s="99" t="e">
        <f ca="true">+IF(AND(ISNUMBER(OFFSET('Sanitation Data'!$G$12,0,10*ROW('Sanitation Data'!G96))),'Data Summary'!DD102="Yes"),OFFSET('Sanitation Data'!$G$12,0,10*ROW('Sanitation Data'!G96)),NA())</f>
        <v>#N/A</v>
      </c>
      <c r="AP102" s="99" t="e">
        <f ca="true">+IF(AND(ISNUMBER(OFFSET('Sanitation Data'!$H$4,0,10*ROW('Sanitation Data'!H96))),'Data Summary'!DE102="Yes"),100-OFFSET('Sanitation Data'!$H$4,0,10*ROW('Sanitation Data'!H96)),NA())</f>
        <v>#N/A</v>
      </c>
      <c r="AQ102" s="99" t="e">
        <f ca="true">+IF(AND(ISNUMBER(OFFSET('Sanitation Data'!$H$6,0,10*ROW('Sanitation Data'!H96))),'Data Summary'!DF102="Yes"),OFFSET('Sanitation Data'!$H$6,0,10*ROW('Sanitation Data'!H96)),NA())</f>
        <v>#N/A</v>
      </c>
      <c r="AR102" s="99" t="e">
        <f ca="true">+IF(AND(ISNUMBER(OFFSET('Sanitation Data'!$H$10,0,10*ROW('Sanitation Data'!H96))),'Data Summary'!DG102="Yes"),OFFSET('Sanitation Data'!$H$10,0,10*ROW('Sanitation Data'!H96)),NA())</f>
        <v>#N/A</v>
      </c>
      <c r="AS102" s="99" t="e">
        <f ca="true">+IF(AND(ISNUMBER(OFFSET('Sanitation Data'!$H$11,0,10*ROW('Sanitation Data'!H96))),'Data Summary'!DH102="Yes"),OFFSET('Sanitation Data'!$H$11,0,10*ROW('Sanitation Data'!H96)),NA())</f>
        <v>#N/A</v>
      </c>
      <c r="AT102" s="99" t="e">
        <f ca="true">+IF(AND(ISNUMBER(OFFSET('Sanitation Data'!$H$12,0,10*ROW('Sanitation Data'!H96))),'Data Summary'!DI102="Yes"),OFFSET('Sanitation Data'!$H$12,0,10*ROW('Sanitation Data'!H96)),NA())</f>
        <v>#N/A</v>
      </c>
      <c r="AU102" s="99" t="e">
        <f ca="true">+IF(AND(ISNUMBER(OFFSET('Sanitation Data'!$I$4,0,10*ROW('Sanitation Data'!I96))),'Data Summary'!DJ102="Yes"),100-OFFSET('Sanitation Data'!$I$4,0,10*ROW('Sanitation Data'!I96)),NA())</f>
        <v>#N/A</v>
      </c>
      <c r="AV102" s="99" t="e">
        <f ca="true">+IF(AND(ISNUMBER(OFFSET('Sanitation Data'!$I$6,0,10*ROW('Sanitation Data'!I96))),'Data Summary'!DK102="Yes"),OFFSET('Sanitation Data'!$I$6,0,10*ROW('Sanitation Data'!I96)),NA())</f>
        <v>#N/A</v>
      </c>
      <c r="AW102" s="99" t="e">
        <f ca="true">+IF(AND(ISNUMBER(OFFSET('Sanitation Data'!$I$10,0,10*ROW('Sanitation Data'!I96))),'Data Summary'!DL102="Yes"),OFFSET('Sanitation Data'!$I$10,0,10*ROW('Sanitation Data'!I96)),NA())</f>
        <v>#N/A</v>
      </c>
      <c r="AX102" s="99" t="e">
        <f ca="true">+IF(AND(ISNUMBER(OFFSET('Sanitation Data'!$I$11,0,10*ROW('Sanitation Data'!I96))),'Data Summary'!DM102="Yes"),OFFSET('Sanitation Data'!$I$11,0,10*ROW('Sanitation Data'!I96)),NA())</f>
        <v>#N/A</v>
      </c>
      <c r="AY102" s="99" t="e">
        <f ca="true">+IF(AND(ISNUMBER(OFFSET('Sanitation Data'!$I$12,0,10*ROW('Sanitation Data'!I96))),'Data Summary'!DN102="Yes"),OFFSET('Sanitation Data'!$I$12,0,10*ROW('Sanitation Data'!I96)),NA())</f>
        <v>#N/A</v>
      </c>
      <c r="AZ102" s="100" t="e">
        <f ca="true">+IF(AND(ISNUMBER(OFFSET('Hygiene Data'!$D$5,0,10*ROW('Hygiene Data'!D96))),'Data Summary'!DO102="Yes"),OFFSET('Hygiene Data'!$D$5,0,10*ROW('Hygiene Data'!D96)),NA())</f>
        <v>#N/A</v>
      </c>
      <c r="BA102" s="100" t="e">
        <f ca="true">+IF(AND(ISNUMBER(OFFSET('Hygiene Data'!$D$7,0,10*ROW('Hygiene Data'!D96))),'Data Summary'!DP102="Yes"),OFFSET('Hygiene Data'!$D$7,0,10*ROW('Hygiene Data'!D96)),NA())</f>
        <v>#N/A</v>
      </c>
      <c r="BB102" s="100" t="e">
        <f ca="true">+IF(AND(ISNUMBER(OFFSET('Hygiene Data'!$D$9,0,10*ROW('Hygiene Data'!D96))),'Data Summary'!DQ102="Yes"),OFFSET('Hygiene Data'!$D$9,0,10*ROW('Hygiene Data'!D96)),NA())</f>
        <v>#N/A</v>
      </c>
      <c r="BC102" s="100" t="e">
        <f ca="true">+IF(AND(ISNUMBER(OFFSET('Hygiene Data'!$E$5,0,10*ROW('Hygiene Data'!E96))),'Data Summary'!DR102="Yes"),OFFSET('Hygiene Data'!$E$5,0,10*ROW('Hygiene Data'!E96)),NA())</f>
        <v>#N/A</v>
      </c>
      <c r="BD102" s="100" t="e">
        <f ca="true">+IF(AND(ISNUMBER(OFFSET('Hygiene Data'!$E$7,0,10*ROW('Hygiene Data'!E96))),'Data Summary'!DS102="Yes"),OFFSET('Hygiene Data'!$E$7,0,10*ROW('Hygiene Data'!E96)),NA())</f>
        <v>#N/A</v>
      </c>
      <c r="BE102" s="100" t="e">
        <f ca="true">+IF(AND(ISNUMBER(OFFSET('Hygiene Data'!$E$9,0,10*ROW('Hygiene Data'!E96))),'Data Summary'!DT102="Yes"),OFFSET('Hygiene Data'!$E$9,0,10*ROW('Hygiene Data'!E96)),NA())</f>
        <v>#N/A</v>
      </c>
      <c r="BF102" s="100" t="e">
        <f ca="true">+IF(AND(ISNUMBER(OFFSET('Hygiene Data'!$F$5,0,10*ROW('Hygiene Data'!F96))),'Data Summary'!DU102="Yes"),OFFSET('Hygiene Data'!$F$5,0,10*ROW('Hygiene Data'!F96)),NA())</f>
        <v>#N/A</v>
      </c>
      <c r="BG102" s="100" t="e">
        <f ca="true">+IF(AND(ISNUMBER(OFFSET('Hygiene Data'!$F$7,0,10*ROW('Hygiene Data'!F96))),'Data Summary'!DV102="Yes"),OFFSET('Hygiene Data'!$F$7,0,10*ROW('Hygiene Data'!F96)),NA())</f>
        <v>#N/A</v>
      </c>
      <c r="BH102" s="100" t="e">
        <f ca="true">+IF(AND(ISNUMBER(OFFSET('Hygiene Data'!$F$9,0,10*ROW('Hygiene Data'!F96))),'Data Summary'!DW102="Yes"),OFFSET('Hygiene Data'!$F$9,0,10*ROW('Hygiene Data'!F96)),NA())</f>
        <v>#N/A</v>
      </c>
      <c r="BI102" s="100" t="e">
        <f ca="true">+IF(AND(ISNUMBER(OFFSET('Hygiene Data'!$G$5,0,10*ROW('Hygiene Data'!G96))),'Data Summary'!DX102="Yes"),OFFSET('Hygiene Data'!$G$5,0,10*ROW('Hygiene Data'!G96)),NA())</f>
        <v>#N/A</v>
      </c>
      <c r="BJ102" s="100" t="e">
        <f ca="true">+IF(AND(ISNUMBER(OFFSET('Hygiene Data'!$G$7,0,10*ROW('Hygiene Data'!G96))),'Data Summary'!DY102="Yes"),OFFSET('Hygiene Data'!$G$7,0,10*ROW('Hygiene Data'!G96)),NA())</f>
        <v>#N/A</v>
      </c>
      <c r="BK102" s="100" t="e">
        <f ca="true">+IF(AND(ISNUMBER(OFFSET('Hygiene Data'!$G$9,0,10*ROW('Hygiene Data'!G96))),'Data Summary'!DZ102="Yes"),OFFSET('Hygiene Data'!$G$9,0,10*ROW('Hygiene Data'!G96)),NA())</f>
        <v>#N/A</v>
      </c>
      <c r="BL102" s="100" t="e">
        <f ca="true">+IF(AND(ISNUMBER(OFFSET('Hygiene Data'!$H$5,0,10*ROW('Hygiene Data'!H96))),'Data Summary'!EA102="Yes"),OFFSET('Hygiene Data'!$H$5,0,10*ROW('Hygiene Data'!H96)),NA())</f>
        <v>#N/A</v>
      </c>
      <c r="BM102" s="100" t="e">
        <f ca="true">+IF(AND(ISNUMBER(OFFSET('Hygiene Data'!$H$7,0,10*ROW('Hygiene Data'!H96))),'Data Summary'!EB102="Yes"),OFFSET('Hygiene Data'!$H$7,0,10*ROW('Hygiene Data'!H96)),NA())</f>
        <v>#N/A</v>
      </c>
      <c r="BN102" s="100" t="e">
        <f ca="true">+IF(AND(ISNUMBER(OFFSET('Hygiene Data'!$H$9,0,10*ROW('Hygiene Data'!H96))),'Data Summary'!EC102="Yes"),OFFSET('Hygiene Data'!$H$9,0,10*ROW('Hygiene Data'!H96)),NA())</f>
        <v>#N/A</v>
      </c>
      <c r="BO102" s="100" t="e">
        <f ca="true">+IF(AND(ISNUMBER(OFFSET('Hygiene Data'!$I$5,0,10*ROW('Hygiene Data'!I96))),'Data Summary'!ED102="Yes"),OFFSET('Hygiene Data'!$I$5,0,10*ROW('Hygiene Data'!I96)),NA())</f>
        <v>#N/A</v>
      </c>
      <c r="BP102" s="100" t="e">
        <f ca="true">+IF(AND(ISNUMBER(OFFSET('Hygiene Data'!$I$7,0,10*ROW('Hygiene Data'!I96))),'Data Summary'!EE102="Yes"),OFFSET('Hygiene Data'!$I$7,0,10*ROW('Hygiene Data'!I96)),NA())</f>
        <v>#N/A</v>
      </c>
      <c r="BQ102" s="100" t="e">
        <f ca="true">+IF(AND(ISNUMBER(OFFSET('Hygiene Data'!$I$9,0,10*ROW('Hygiene Data'!I96))),'Data Summary'!EF102="Yes"),OFFSET('Hygiene Data'!$I$9,0,10*ROW('Hygiene Data'!I96)),NA())</f>
        <v>#N/A</v>
      </c>
    </row>
    <row xmlns:x14ac="http://schemas.microsoft.com/office/spreadsheetml/2009/9/ac" r="103" x14ac:dyDescent="0.2">
      <c r="A103" s="332" t="e">
        <f ca="true">+RIGHT('Data Summary'!A103,LEN('Data Summary'!A103)-9)</f>
        <v>#VALUE!</v>
      </c>
      <c r="B103" s="38" t="str">
        <f ca="true">+IF(ISTEXT('Data Summary'!B103),'Data Summary'!B103,"")</f>
        <v/>
      </c>
      <c r="C103" s="331" t="e">
        <f ca="true">+VALUE('Data Summary'!C103)</f>
        <v>#VALUE!</v>
      </c>
      <c r="D103" s="98" t="e">
        <f ca="true">+IF(AND(ISNUMBER(OFFSET('Water Data'!$D$4,0,10*ROW('Water Data'!D97))),'Data Summary'!BS103="Yes"),100-OFFSET('Water Data'!$D$4,0,10*ROW('Water Data'!D97)),NA())</f>
        <v>#N/A</v>
      </c>
      <c r="E103" s="98" t="e">
        <f ca="true">+IF(AND(ISNUMBER(OFFSET('Water Data'!$D$6,0,10*ROW('Water Data'!D97))),'Data Summary'!BT103="Yes"),OFFSET('Water Data'!$D$6,0,10*ROW('Water Data'!D97)),NA())</f>
        <v>#N/A</v>
      </c>
      <c r="F103" s="98" t="e">
        <f ca="true">+IF(AND(ISNUMBER(OFFSET('Water Data'!$D$9,0,10*ROW('Water Data'!D97))),'Data Summary'!BU103="Yes"),OFFSET('Water Data'!$D$9,0,10*ROW('Water Data'!D97)),NA())</f>
        <v>#N/A</v>
      </c>
      <c r="G103" s="98" t="e">
        <f ca="true">+IF(AND(ISNUMBER(OFFSET('Water Data'!$E$4,0,10*ROW('Water Data'!E97))),'Data Summary'!BV103="Yes"),100-OFFSET('Water Data'!$E$4,0,10*ROW('Water Data'!E97)),NA())</f>
        <v>#N/A</v>
      </c>
      <c r="H103" s="98" t="e">
        <f ca="true">+IF(AND(ISNUMBER(OFFSET('Water Data'!$E$6,0,10*ROW('Water Data'!E97))),'Data Summary'!BW103="Yes"),OFFSET('Water Data'!$E$6,0,10*ROW('Water Data'!E97)),NA())</f>
        <v>#N/A</v>
      </c>
      <c r="I103" s="98" t="e">
        <f ca="true">+IF(AND(ISNUMBER(OFFSET('Water Data'!$E$9,0,10*ROW('Water Data'!E97))),'Data Summary'!BX103="Yes"),OFFSET('Water Data'!$E$9,0,10*ROW('Water Data'!E97)),NA())</f>
        <v>#N/A</v>
      </c>
      <c r="J103" s="98" t="e">
        <f ca="true">+IF(AND(ISNUMBER(OFFSET('Water Data'!$F$4,0,10*ROW('Water Data'!F97))),'Data Summary'!BY103="Yes"),100-OFFSET('Water Data'!$F$4,0,10*ROW('Water Data'!F97)),NA())</f>
        <v>#N/A</v>
      </c>
      <c r="K103" s="98" t="e">
        <f ca="true">+IF(AND(ISNUMBER(OFFSET('Water Data'!$F$6,0,10*ROW('Water Data'!F97))),'Data Summary'!BZ103="Yes"),OFFSET('Water Data'!$F$6,0,10*ROW('Water Data'!F97)),NA())</f>
        <v>#N/A</v>
      </c>
      <c r="L103" s="98" t="e">
        <f ca="true">+IF(AND(ISNUMBER(OFFSET('Water Data'!$F$9,0,10*ROW('Water Data'!F97))),'Data Summary'!CA103="Yes"),OFFSET('Water Data'!$F$9,0,10*ROW('Water Data'!F97)),NA())</f>
        <v>#N/A</v>
      </c>
      <c r="M103" s="98" t="e">
        <f ca="true">+IF(AND(ISNUMBER(OFFSET('Water Data'!$G$4,0,10*ROW('Water Data'!G97))),'Data Summary'!CB103="Yes"),100-OFFSET('Water Data'!$G$4,0,10*ROW('Water Data'!G97)),NA())</f>
        <v>#N/A</v>
      </c>
      <c r="N103" s="98" t="e">
        <f ca="true">+IF(AND(ISNUMBER(OFFSET('Water Data'!$G$6,0,10*ROW('Water Data'!G97))),'Data Summary'!CC103="Yes"),OFFSET('Water Data'!$G$6,0,10*ROW('Water Data'!G97)),NA())</f>
        <v>#N/A</v>
      </c>
      <c r="O103" s="98" t="e">
        <f ca="true">+IF(AND(ISNUMBER(OFFSET('Water Data'!$G$9,0,10*ROW('Water Data'!G97))),'Data Summary'!CD103="Yes"),OFFSET('Water Data'!$G$9,0,10*ROW('Water Data'!G97)),NA())</f>
        <v>#N/A</v>
      </c>
      <c r="P103" s="98" t="e">
        <f ca="true">+IF(AND(ISNUMBER(OFFSET('Water Data'!$H$4,0,10*ROW('Water Data'!H97))),'Data Summary'!CE103="Yes"),100-OFFSET('Water Data'!$H$4,0,10*ROW('Water Data'!H97)),NA())</f>
        <v>#N/A</v>
      </c>
      <c r="Q103" s="98" t="e">
        <f ca="true">+IF(AND(ISNUMBER(OFFSET('Water Data'!$H$6,0,10*ROW('Water Data'!H97))),'Data Summary'!CF103="Yes"),OFFSET('Water Data'!$H$6,0,10*ROW('Water Data'!H97)),NA())</f>
        <v>#N/A</v>
      </c>
      <c r="R103" s="98" t="e">
        <f ca="true">+IF(AND(ISNUMBER(OFFSET('Water Data'!$H$9,0,10*ROW('Water Data'!H97))),'Data Summary'!CG103="Yes"),OFFSET('Water Data'!$H$9,0,10*ROW('Water Data'!H97)),NA())</f>
        <v>#N/A</v>
      </c>
      <c r="S103" s="98" t="e">
        <f ca="true">+IF(AND(ISNUMBER(OFFSET('Water Data'!$I$4,0,10*ROW('Water Data'!I97))),'Data Summary'!CH103="Yes"),100-OFFSET('Water Data'!$I$4,0,10*ROW('Water Data'!I97)),NA())</f>
        <v>#N/A</v>
      </c>
      <c r="T103" s="98" t="e">
        <f ca="true">+IF(AND(ISNUMBER(OFFSET('Water Data'!$I$6,0,10*ROW('Water Data'!I97))),'Data Summary'!CI103="Yes"),OFFSET('Water Data'!$I$6,0,10*ROW('Water Data'!I97)),NA())</f>
        <v>#N/A</v>
      </c>
      <c r="U103" s="98" t="e">
        <f ca="true">+IF(AND(ISNUMBER(OFFSET('Water Data'!$I$9,0,10*ROW('Water Data'!I97))),'Data Summary'!CJ103="Yes"),OFFSET('Water Data'!$I$9,0,10*ROW('Water Data'!I97)),NA())</f>
        <v>#N/A</v>
      </c>
      <c r="V103" s="99" t="e">
        <f ca="true">+IF(AND(ISNUMBER(OFFSET('Sanitation Data'!$D$4,0,10*ROW('Sanitation Data'!D97))),'Data Summary'!CK103="Yes"),100-OFFSET('Sanitation Data'!$D$4,0,10*ROW('Sanitation Data'!D97)),NA())</f>
        <v>#N/A</v>
      </c>
      <c r="W103" s="99" t="e">
        <f ca="true">+IF(AND(ISNUMBER(OFFSET('Sanitation Data'!$D$6,0,10*ROW('Sanitation Data'!D97))),'Data Summary'!CL103="Yes"),OFFSET('Sanitation Data'!$D$6,0,10*ROW('Sanitation Data'!D97)),NA())</f>
        <v>#N/A</v>
      </c>
      <c r="X103" s="99" t="e">
        <f ca="true">+IF(AND(ISNUMBER(OFFSET('Sanitation Data'!$D$10,0,10*ROW('Sanitation Data'!D97))),'Data Summary'!CM103="Yes"),OFFSET('Sanitation Data'!$D$10,0,10*ROW('Sanitation Data'!D97)),NA())</f>
        <v>#N/A</v>
      </c>
      <c r="Y103" s="99" t="e">
        <f ca="true">+IF(AND(ISNUMBER(OFFSET('Sanitation Data'!$D$11,0,10*ROW('Sanitation Data'!D97))),'Data Summary'!CN103="Yes"),OFFSET('Sanitation Data'!$D$11,0,10*ROW('Sanitation Data'!D97)),NA())</f>
        <v>#N/A</v>
      </c>
      <c r="Z103" s="99" t="e">
        <f ca="true">+IF(AND(ISNUMBER(OFFSET('Sanitation Data'!$D$12,0,10*ROW('Sanitation Data'!D97))),'Data Summary'!CO103="Yes"),OFFSET('Sanitation Data'!$D$12,0,10*ROW('Sanitation Data'!D97)),NA())</f>
        <v>#N/A</v>
      </c>
      <c r="AA103" s="99" t="e">
        <f ca="true">+IF(AND(ISNUMBER(OFFSET('Sanitation Data'!$E$4,0,10*ROW('Sanitation Data'!E97))),'Data Summary'!CP103="Yes"),100-OFFSET('Sanitation Data'!$E$4,0,10*ROW('Sanitation Data'!E97)),NA())</f>
        <v>#N/A</v>
      </c>
      <c r="AB103" s="99" t="e">
        <f ca="true">+IF(AND(ISNUMBER(OFFSET('Sanitation Data'!$E$6,0,10*ROW('Sanitation Data'!E97))),'Data Summary'!CQ103="Yes"),OFFSET('Sanitation Data'!$E$6,0,10*ROW('Sanitation Data'!E97)),NA())</f>
        <v>#N/A</v>
      </c>
      <c r="AC103" s="99" t="e">
        <f ca="true">+IF(AND(ISNUMBER(OFFSET('Sanitation Data'!$E$10,0,10*ROW('Sanitation Data'!E97))),'Data Summary'!CR103="Yes"),OFFSET('Sanitation Data'!$E$10,0,10*ROW('Sanitation Data'!E97)),NA())</f>
        <v>#N/A</v>
      </c>
      <c r="AD103" s="99" t="e">
        <f ca="true">+IF(AND(ISNUMBER(OFFSET('Sanitation Data'!$E$11,0,10*ROW('Sanitation Data'!E97))),'Data Summary'!CS103="Yes"),OFFSET('Sanitation Data'!$E$11,0,10*ROW('Sanitation Data'!E97)),NA())</f>
        <v>#N/A</v>
      </c>
      <c r="AE103" s="99" t="e">
        <f ca="true">+IF(AND(ISNUMBER(OFFSET('Sanitation Data'!$E$12,0,10*ROW('Sanitation Data'!E97))),'Data Summary'!CT103="Yes"),OFFSET('Sanitation Data'!$E$12,0,10*ROW('Sanitation Data'!E97)),NA())</f>
        <v>#N/A</v>
      </c>
      <c r="AF103" s="99" t="e">
        <f ca="true">+IF(AND(ISNUMBER(OFFSET('Sanitation Data'!$F$4,0,10*ROW('Sanitation Data'!F97))),'Data Summary'!CU103="Yes"),100-OFFSET('Sanitation Data'!$F$4,0,10*ROW('Sanitation Data'!F97)),NA())</f>
        <v>#N/A</v>
      </c>
      <c r="AG103" s="99" t="e">
        <f ca="true">+IF(AND(ISNUMBER(OFFSET('Sanitation Data'!$F$6,0,10*ROW('Sanitation Data'!F97))),'Data Summary'!CV103="Yes"),OFFSET('Sanitation Data'!$F$6,0,10*ROW('Sanitation Data'!F97)),NA())</f>
        <v>#N/A</v>
      </c>
      <c r="AH103" s="99" t="e">
        <f ca="true">+IF(AND(ISNUMBER(OFFSET('Sanitation Data'!$F$10,0,10*ROW('Sanitation Data'!F97))),'Data Summary'!CW103="Yes"),OFFSET('Sanitation Data'!$F$10,0,10*ROW('Sanitation Data'!F97)),NA())</f>
        <v>#N/A</v>
      </c>
      <c r="AI103" s="99" t="e">
        <f ca="true">+IF(AND(ISNUMBER(OFFSET('Sanitation Data'!$F$11,0,10*ROW('Sanitation Data'!F97))),'Data Summary'!CX103="Yes"),OFFSET('Sanitation Data'!$F$11,0,10*ROW('Sanitation Data'!F97)),NA())</f>
        <v>#N/A</v>
      </c>
      <c r="AJ103" s="99" t="e">
        <f ca="true">+IF(AND(ISNUMBER(OFFSET('Sanitation Data'!$F$12,0,10*ROW('Sanitation Data'!F97))),'Data Summary'!CY103="Yes"),OFFSET('Sanitation Data'!$F$12,0,10*ROW('Sanitation Data'!F97)),NA())</f>
        <v>#N/A</v>
      </c>
      <c r="AK103" s="99" t="e">
        <f ca="true">+IF(AND(ISNUMBER(OFFSET('Sanitation Data'!$G$4,0,10*ROW('Sanitation Data'!G97))),'Data Summary'!CZ103="Yes"),100-OFFSET('Sanitation Data'!$G$4,0,10*ROW('Sanitation Data'!G97)),NA())</f>
        <v>#N/A</v>
      </c>
      <c r="AL103" s="99" t="e">
        <f ca="true">+IF(AND(ISNUMBER(OFFSET('Sanitation Data'!$G$6,0,10*ROW('Sanitation Data'!G97))),'Data Summary'!DA103="Yes"),OFFSET('Sanitation Data'!$G$6,0,10*ROW('Sanitation Data'!G97)),NA())</f>
        <v>#N/A</v>
      </c>
      <c r="AM103" s="99" t="e">
        <f ca="true">+IF(AND(ISNUMBER(OFFSET('Sanitation Data'!$G$10,0,10*ROW('Sanitation Data'!G97))),'Data Summary'!DB103="Yes"),OFFSET('Sanitation Data'!$G$10,0,10*ROW('Sanitation Data'!G97)),NA())</f>
        <v>#N/A</v>
      </c>
      <c r="AN103" s="99" t="e">
        <f ca="true">+IF(AND(ISNUMBER(OFFSET('Sanitation Data'!$G$11,0,10*ROW('Sanitation Data'!G97))),'Data Summary'!DC103="Yes"),OFFSET('Sanitation Data'!$G$11,0,10*ROW('Sanitation Data'!G97)),NA())</f>
        <v>#N/A</v>
      </c>
      <c r="AO103" s="99" t="e">
        <f ca="true">+IF(AND(ISNUMBER(OFFSET('Sanitation Data'!$G$12,0,10*ROW('Sanitation Data'!G97))),'Data Summary'!DD103="Yes"),OFFSET('Sanitation Data'!$G$12,0,10*ROW('Sanitation Data'!G97)),NA())</f>
        <v>#N/A</v>
      </c>
      <c r="AP103" s="99" t="e">
        <f ca="true">+IF(AND(ISNUMBER(OFFSET('Sanitation Data'!$H$4,0,10*ROW('Sanitation Data'!H97))),'Data Summary'!DE103="Yes"),100-OFFSET('Sanitation Data'!$H$4,0,10*ROW('Sanitation Data'!H97)),NA())</f>
        <v>#N/A</v>
      </c>
      <c r="AQ103" s="99" t="e">
        <f ca="true">+IF(AND(ISNUMBER(OFFSET('Sanitation Data'!$H$6,0,10*ROW('Sanitation Data'!H97))),'Data Summary'!DF103="Yes"),OFFSET('Sanitation Data'!$H$6,0,10*ROW('Sanitation Data'!H97)),NA())</f>
        <v>#N/A</v>
      </c>
      <c r="AR103" s="99" t="e">
        <f ca="true">+IF(AND(ISNUMBER(OFFSET('Sanitation Data'!$H$10,0,10*ROW('Sanitation Data'!H97))),'Data Summary'!DG103="Yes"),OFFSET('Sanitation Data'!$H$10,0,10*ROW('Sanitation Data'!H97)),NA())</f>
        <v>#N/A</v>
      </c>
      <c r="AS103" s="99" t="e">
        <f ca="true">+IF(AND(ISNUMBER(OFFSET('Sanitation Data'!$H$11,0,10*ROW('Sanitation Data'!H97))),'Data Summary'!DH103="Yes"),OFFSET('Sanitation Data'!$H$11,0,10*ROW('Sanitation Data'!H97)),NA())</f>
        <v>#N/A</v>
      </c>
      <c r="AT103" s="99" t="e">
        <f ca="true">+IF(AND(ISNUMBER(OFFSET('Sanitation Data'!$H$12,0,10*ROW('Sanitation Data'!H97))),'Data Summary'!DI103="Yes"),OFFSET('Sanitation Data'!$H$12,0,10*ROW('Sanitation Data'!H97)),NA())</f>
        <v>#N/A</v>
      </c>
      <c r="AU103" s="99" t="e">
        <f ca="true">+IF(AND(ISNUMBER(OFFSET('Sanitation Data'!$I$4,0,10*ROW('Sanitation Data'!I97))),'Data Summary'!DJ103="Yes"),100-OFFSET('Sanitation Data'!$I$4,0,10*ROW('Sanitation Data'!I97)),NA())</f>
        <v>#N/A</v>
      </c>
      <c r="AV103" s="99" t="e">
        <f ca="true">+IF(AND(ISNUMBER(OFFSET('Sanitation Data'!$I$6,0,10*ROW('Sanitation Data'!I97))),'Data Summary'!DK103="Yes"),OFFSET('Sanitation Data'!$I$6,0,10*ROW('Sanitation Data'!I97)),NA())</f>
        <v>#N/A</v>
      </c>
      <c r="AW103" s="99" t="e">
        <f ca="true">+IF(AND(ISNUMBER(OFFSET('Sanitation Data'!$I$10,0,10*ROW('Sanitation Data'!I97))),'Data Summary'!DL103="Yes"),OFFSET('Sanitation Data'!$I$10,0,10*ROW('Sanitation Data'!I97)),NA())</f>
        <v>#N/A</v>
      </c>
      <c r="AX103" s="99" t="e">
        <f ca="true">+IF(AND(ISNUMBER(OFFSET('Sanitation Data'!$I$11,0,10*ROW('Sanitation Data'!I97))),'Data Summary'!DM103="Yes"),OFFSET('Sanitation Data'!$I$11,0,10*ROW('Sanitation Data'!I97)),NA())</f>
        <v>#N/A</v>
      </c>
      <c r="AY103" s="99" t="e">
        <f ca="true">+IF(AND(ISNUMBER(OFFSET('Sanitation Data'!$I$12,0,10*ROW('Sanitation Data'!I97))),'Data Summary'!DN103="Yes"),OFFSET('Sanitation Data'!$I$12,0,10*ROW('Sanitation Data'!I97)),NA())</f>
        <v>#N/A</v>
      </c>
      <c r="AZ103" s="100" t="e">
        <f ca="true">+IF(AND(ISNUMBER(OFFSET('Hygiene Data'!$D$5,0,10*ROW('Hygiene Data'!D97))),'Data Summary'!DO103="Yes"),OFFSET('Hygiene Data'!$D$5,0,10*ROW('Hygiene Data'!D97)),NA())</f>
        <v>#N/A</v>
      </c>
      <c r="BA103" s="100" t="e">
        <f ca="true">+IF(AND(ISNUMBER(OFFSET('Hygiene Data'!$D$7,0,10*ROW('Hygiene Data'!D97))),'Data Summary'!DP103="Yes"),OFFSET('Hygiene Data'!$D$7,0,10*ROW('Hygiene Data'!D97)),NA())</f>
        <v>#N/A</v>
      </c>
      <c r="BB103" s="100" t="e">
        <f ca="true">+IF(AND(ISNUMBER(OFFSET('Hygiene Data'!$D$9,0,10*ROW('Hygiene Data'!D97))),'Data Summary'!DQ103="Yes"),OFFSET('Hygiene Data'!$D$9,0,10*ROW('Hygiene Data'!D97)),NA())</f>
        <v>#N/A</v>
      </c>
      <c r="BC103" s="100" t="e">
        <f ca="true">+IF(AND(ISNUMBER(OFFSET('Hygiene Data'!$E$5,0,10*ROW('Hygiene Data'!E97))),'Data Summary'!DR103="Yes"),OFFSET('Hygiene Data'!$E$5,0,10*ROW('Hygiene Data'!E97)),NA())</f>
        <v>#N/A</v>
      </c>
      <c r="BD103" s="100" t="e">
        <f ca="true">+IF(AND(ISNUMBER(OFFSET('Hygiene Data'!$E$7,0,10*ROW('Hygiene Data'!E97))),'Data Summary'!DS103="Yes"),OFFSET('Hygiene Data'!$E$7,0,10*ROW('Hygiene Data'!E97)),NA())</f>
        <v>#N/A</v>
      </c>
      <c r="BE103" s="100" t="e">
        <f ca="true">+IF(AND(ISNUMBER(OFFSET('Hygiene Data'!$E$9,0,10*ROW('Hygiene Data'!E97))),'Data Summary'!DT103="Yes"),OFFSET('Hygiene Data'!$E$9,0,10*ROW('Hygiene Data'!E97)),NA())</f>
        <v>#N/A</v>
      </c>
      <c r="BF103" s="100" t="e">
        <f ca="true">+IF(AND(ISNUMBER(OFFSET('Hygiene Data'!$F$5,0,10*ROW('Hygiene Data'!F97))),'Data Summary'!DU103="Yes"),OFFSET('Hygiene Data'!$F$5,0,10*ROW('Hygiene Data'!F97)),NA())</f>
        <v>#N/A</v>
      </c>
      <c r="BG103" s="100" t="e">
        <f ca="true">+IF(AND(ISNUMBER(OFFSET('Hygiene Data'!$F$7,0,10*ROW('Hygiene Data'!F97))),'Data Summary'!DV103="Yes"),OFFSET('Hygiene Data'!$F$7,0,10*ROW('Hygiene Data'!F97)),NA())</f>
        <v>#N/A</v>
      </c>
      <c r="BH103" s="100" t="e">
        <f ca="true">+IF(AND(ISNUMBER(OFFSET('Hygiene Data'!$F$9,0,10*ROW('Hygiene Data'!F97))),'Data Summary'!DW103="Yes"),OFFSET('Hygiene Data'!$F$9,0,10*ROW('Hygiene Data'!F97)),NA())</f>
        <v>#N/A</v>
      </c>
      <c r="BI103" s="100" t="e">
        <f ca="true">+IF(AND(ISNUMBER(OFFSET('Hygiene Data'!$G$5,0,10*ROW('Hygiene Data'!G97))),'Data Summary'!DX103="Yes"),OFFSET('Hygiene Data'!$G$5,0,10*ROW('Hygiene Data'!G97)),NA())</f>
        <v>#N/A</v>
      </c>
      <c r="BJ103" s="100" t="e">
        <f ca="true">+IF(AND(ISNUMBER(OFFSET('Hygiene Data'!$G$7,0,10*ROW('Hygiene Data'!G97))),'Data Summary'!DY103="Yes"),OFFSET('Hygiene Data'!$G$7,0,10*ROW('Hygiene Data'!G97)),NA())</f>
        <v>#N/A</v>
      </c>
      <c r="BK103" s="100" t="e">
        <f ca="true">+IF(AND(ISNUMBER(OFFSET('Hygiene Data'!$G$9,0,10*ROW('Hygiene Data'!G97))),'Data Summary'!DZ103="Yes"),OFFSET('Hygiene Data'!$G$9,0,10*ROW('Hygiene Data'!G97)),NA())</f>
        <v>#N/A</v>
      </c>
      <c r="BL103" s="100" t="e">
        <f ca="true">+IF(AND(ISNUMBER(OFFSET('Hygiene Data'!$H$5,0,10*ROW('Hygiene Data'!H97))),'Data Summary'!EA103="Yes"),OFFSET('Hygiene Data'!$H$5,0,10*ROW('Hygiene Data'!H97)),NA())</f>
        <v>#N/A</v>
      </c>
      <c r="BM103" s="100" t="e">
        <f ca="true">+IF(AND(ISNUMBER(OFFSET('Hygiene Data'!$H$7,0,10*ROW('Hygiene Data'!H97))),'Data Summary'!EB103="Yes"),OFFSET('Hygiene Data'!$H$7,0,10*ROW('Hygiene Data'!H97)),NA())</f>
        <v>#N/A</v>
      </c>
      <c r="BN103" s="100" t="e">
        <f ca="true">+IF(AND(ISNUMBER(OFFSET('Hygiene Data'!$H$9,0,10*ROW('Hygiene Data'!H97))),'Data Summary'!EC103="Yes"),OFFSET('Hygiene Data'!$H$9,0,10*ROW('Hygiene Data'!H97)),NA())</f>
        <v>#N/A</v>
      </c>
      <c r="BO103" s="100" t="e">
        <f ca="true">+IF(AND(ISNUMBER(OFFSET('Hygiene Data'!$I$5,0,10*ROW('Hygiene Data'!I97))),'Data Summary'!ED103="Yes"),OFFSET('Hygiene Data'!$I$5,0,10*ROW('Hygiene Data'!I97)),NA())</f>
        <v>#N/A</v>
      </c>
      <c r="BP103" s="100" t="e">
        <f ca="true">+IF(AND(ISNUMBER(OFFSET('Hygiene Data'!$I$7,0,10*ROW('Hygiene Data'!I97))),'Data Summary'!EE103="Yes"),OFFSET('Hygiene Data'!$I$7,0,10*ROW('Hygiene Data'!I97)),NA())</f>
        <v>#N/A</v>
      </c>
      <c r="BQ103" s="100" t="e">
        <f ca="true">+IF(AND(ISNUMBER(OFFSET('Hygiene Data'!$I$9,0,10*ROW('Hygiene Data'!I97))),'Data Summary'!EF103="Yes"),OFFSET('Hygiene Data'!$I$9,0,10*ROW('Hygiene Data'!I97)),NA())</f>
        <v>#N/A</v>
      </c>
    </row>
    <row xmlns:x14ac="http://schemas.microsoft.com/office/spreadsheetml/2009/9/ac" r="104" x14ac:dyDescent="0.2">
      <c r="A104" s="332" t="e">
        <f ca="true">+RIGHT('Data Summary'!A104,LEN('Data Summary'!A104)-9)</f>
        <v>#VALUE!</v>
      </c>
      <c r="B104" s="38" t="str">
        <f ca="true">+IF(ISTEXT('Data Summary'!B104),'Data Summary'!B104,"")</f>
        <v/>
      </c>
      <c r="C104" s="331" t="e">
        <f ca="true">+VALUE('Data Summary'!C104)</f>
        <v>#VALUE!</v>
      </c>
      <c r="D104" s="98" t="e">
        <f ca="true">+IF(AND(ISNUMBER(OFFSET('Water Data'!$D$4,0,10*ROW('Water Data'!D98))),'Data Summary'!BS104="Yes"),100-OFFSET('Water Data'!$D$4,0,10*ROW('Water Data'!D98)),NA())</f>
        <v>#N/A</v>
      </c>
      <c r="E104" s="98" t="e">
        <f ca="true">+IF(AND(ISNUMBER(OFFSET('Water Data'!$D$6,0,10*ROW('Water Data'!D98))),'Data Summary'!BT104="Yes"),OFFSET('Water Data'!$D$6,0,10*ROW('Water Data'!D98)),NA())</f>
        <v>#N/A</v>
      </c>
      <c r="F104" s="98" t="e">
        <f ca="true">+IF(AND(ISNUMBER(OFFSET('Water Data'!$D$9,0,10*ROW('Water Data'!D98))),'Data Summary'!BU104="Yes"),OFFSET('Water Data'!$D$9,0,10*ROW('Water Data'!D98)),NA())</f>
        <v>#N/A</v>
      </c>
      <c r="G104" s="98" t="e">
        <f ca="true">+IF(AND(ISNUMBER(OFFSET('Water Data'!$E$4,0,10*ROW('Water Data'!E98))),'Data Summary'!BV104="Yes"),100-OFFSET('Water Data'!$E$4,0,10*ROW('Water Data'!E98)),NA())</f>
        <v>#N/A</v>
      </c>
      <c r="H104" s="98" t="e">
        <f ca="true">+IF(AND(ISNUMBER(OFFSET('Water Data'!$E$6,0,10*ROW('Water Data'!E98))),'Data Summary'!BW104="Yes"),OFFSET('Water Data'!$E$6,0,10*ROW('Water Data'!E98)),NA())</f>
        <v>#N/A</v>
      </c>
      <c r="I104" s="98" t="e">
        <f ca="true">+IF(AND(ISNUMBER(OFFSET('Water Data'!$E$9,0,10*ROW('Water Data'!E98))),'Data Summary'!BX104="Yes"),OFFSET('Water Data'!$E$9,0,10*ROW('Water Data'!E98)),NA())</f>
        <v>#N/A</v>
      </c>
      <c r="J104" s="98" t="e">
        <f ca="true">+IF(AND(ISNUMBER(OFFSET('Water Data'!$F$4,0,10*ROW('Water Data'!F98))),'Data Summary'!BY104="Yes"),100-OFFSET('Water Data'!$F$4,0,10*ROW('Water Data'!F98)),NA())</f>
        <v>#N/A</v>
      </c>
      <c r="K104" s="98" t="e">
        <f ca="true">+IF(AND(ISNUMBER(OFFSET('Water Data'!$F$6,0,10*ROW('Water Data'!F98))),'Data Summary'!BZ104="Yes"),OFFSET('Water Data'!$F$6,0,10*ROW('Water Data'!F98)),NA())</f>
        <v>#N/A</v>
      </c>
      <c r="L104" s="98" t="e">
        <f ca="true">+IF(AND(ISNUMBER(OFFSET('Water Data'!$F$9,0,10*ROW('Water Data'!F98))),'Data Summary'!CA104="Yes"),OFFSET('Water Data'!$F$9,0,10*ROW('Water Data'!F98)),NA())</f>
        <v>#N/A</v>
      </c>
      <c r="M104" s="98" t="e">
        <f ca="true">+IF(AND(ISNUMBER(OFFSET('Water Data'!$G$4,0,10*ROW('Water Data'!G98))),'Data Summary'!CB104="Yes"),100-OFFSET('Water Data'!$G$4,0,10*ROW('Water Data'!G98)),NA())</f>
        <v>#N/A</v>
      </c>
      <c r="N104" s="98" t="e">
        <f ca="true">+IF(AND(ISNUMBER(OFFSET('Water Data'!$G$6,0,10*ROW('Water Data'!G98))),'Data Summary'!CC104="Yes"),OFFSET('Water Data'!$G$6,0,10*ROW('Water Data'!G98)),NA())</f>
        <v>#N/A</v>
      </c>
      <c r="O104" s="98" t="e">
        <f ca="true">+IF(AND(ISNUMBER(OFFSET('Water Data'!$G$9,0,10*ROW('Water Data'!G98))),'Data Summary'!CD104="Yes"),OFFSET('Water Data'!$G$9,0,10*ROW('Water Data'!G98)),NA())</f>
        <v>#N/A</v>
      </c>
      <c r="P104" s="98" t="e">
        <f ca="true">+IF(AND(ISNUMBER(OFFSET('Water Data'!$H$4,0,10*ROW('Water Data'!H98))),'Data Summary'!CE104="Yes"),100-OFFSET('Water Data'!$H$4,0,10*ROW('Water Data'!H98)),NA())</f>
        <v>#N/A</v>
      </c>
      <c r="Q104" s="98" t="e">
        <f ca="true">+IF(AND(ISNUMBER(OFFSET('Water Data'!$H$6,0,10*ROW('Water Data'!H98))),'Data Summary'!CF104="Yes"),OFFSET('Water Data'!$H$6,0,10*ROW('Water Data'!H98)),NA())</f>
        <v>#N/A</v>
      </c>
      <c r="R104" s="98" t="e">
        <f ca="true">+IF(AND(ISNUMBER(OFFSET('Water Data'!$H$9,0,10*ROW('Water Data'!H98))),'Data Summary'!CG104="Yes"),OFFSET('Water Data'!$H$9,0,10*ROW('Water Data'!H98)),NA())</f>
        <v>#N/A</v>
      </c>
      <c r="S104" s="98" t="e">
        <f ca="true">+IF(AND(ISNUMBER(OFFSET('Water Data'!$I$4,0,10*ROW('Water Data'!I98))),'Data Summary'!CH104="Yes"),100-OFFSET('Water Data'!$I$4,0,10*ROW('Water Data'!I98)),NA())</f>
        <v>#N/A</v>
      </c>
      <c r="T104" s="98" t="e">
        <f ca="true">+IF(AND(ISNUMBER(OFFSET('Water Data'!$I$6,0,10*ROW('Water Data'!I98))),'Data Summary'!CI104="Yes"),OFFSET('Water Data'!$I$6,0,10*ROW('Water Data'!I98)),NA())</f>
        <v>#N/A</v>
      </c>
      <c r="U104" s="98" t="e">
        <f ca="true">+IF(AND(ISNUMBER(OFFSET('Water Data'!$I$9,0,10*ROW('Water Data'!I98))),'Data Summary'!CJ104="Yes"),OFFSET('Water Data'!$I$9,0,10*ROW('Water Data'!I98)),NA())</f>
        <v>#N/A</v>
      </c>
      <c r="V104" s="99" t="e">
        <f ca="true">+IF(AND(ISNUMBER(OFFSET('Sanitation Data'!$D$4,0,10*ROW('Sanitation Data'!D98))),'Data Summary'!CK104="Yes"),100-OFFSET('Sanitation Data'!$D$4,0,10*ROW('Sanitation Data'!D98)),NA())</f>
        <v>#N/A</v>
      </c>
      <c r="W104" s="99" t="e">
        <f ca="true">+IF(AND(ISNUMBER(OFFSET('Sanitation Data'!$D$6,0,10*ROW('Sanitation Data'!D98))),'Data Summary'!CL104="Yes"),OFFSET('Sanitation Data'!$D$6,0,10*ROW('Sanitation Data'!D98)),NA())</f>
        <v>#N/A</v>
      </c>
      <c r="X104" s="99" t="e">
        <f ca="true">+IF(AND(ISNUMBER(OFFSET('Sanitation Data'!$D$10,0,10*ROW('Sanitation Data'!D98))),'Data Summary'!CM104="Yes"),OFFSET('Sanitation Data'!$D$10,0,10*ROW('Sanitation Data'!D98)),NA())</f>
        <v>#N/A</v>
      </c>
      <c r="Y104" s="99" t="e">
        <f ca="true">+IF(AND(ISNUMBER(OFFSET('Sanitation Data'!$D$11,0,10*ROW('Sanitation Data'!D98))),'Data Summary'!CN104="Yes"),OFFSET('Sanitation Data'!$D$11,0,10*ROW('Sanitation Data'!D98)),NA())</f>
        <v>#N/A</v>
      </c>
      <c r="Z104" s="99" t="e">
        <f ca="true">+IF(AND(ISNUMBER(OFFSET('Sanitation Data'!$D$12,0,10*ROW('Sanitation Data'!D98))),'Data Summary'!CO104="Yes"),OFFSET('Sanitation Data'!$D$12,0,10*ROW('Sanitation Data'!D98)),NA())</f>
        <v>#N/A</v>
      </c>
      <c r="AA104" s="99" t="e">
        <f ca="true">+IF(AND(ISNUMBER(OFFSET('Sanitation Data'!$E$4,0,10*ROW('Sanitation Data'!E98))),'Data Summary'!CP104="Yes"),100-OFFSET('Sanitation Data'!$E$4,0,10*ROW('Sanitation Data'!E98)),NA())</f>
        <v>#N/A</v>
      </c>
      <c r="AB104" s="99" t="e">
        <f ca="true">+IF(AND(ISNUMBER(OFFSET('Sanitation Data'!$E$6,0,10*ROW('Sanitation Data'!E98))),'Data Summary'!CQ104="Yes"),OFFSET('Sanitation Data'!$E$6,0,10*ROW('Sanitation Data'!E98)),NA())</f>
        <v>#N/A</v>
      </c>
      <c r="AC104" s="99" t="e">
        <f ca="true">+IF(AND(ISNUMBER(OFFSET('Sanitation Data'!$E$10,0,10*ROW('Sanitation Data'!E98))),'Data Summary'!CR104="Yes"),OFFSET('Sanitation Data'!$E$10,0,10*ROW('Sanitation Data'!E98)),NA())</f>
        <v>#N/A</v>
      </c>
      <c r="AD104" s="99" t="e">
        <f ca="true">+IF(AND(ISNUMBER(OFFSET('Sanitation Data'!$E$11,0,10*ROW('Sanitation Data'!E98))),'Data Summary'!CS104="Yes"),OFFSET('Sanitation Data'!$E$11,0,10*ROW('Sanitation Data'!E98)),NA())</f>
        <v>#N/A</v>
      </c>
      <c r="AE104" s="99" t="e">
        <f ca="true">+IF(AND(ISNUMBER(OFFSET('Sanitation Data'!$E$12,0,10*ROW('Sanitation Data'!E98))),'Data Summary'!CT104="Yes"),OFFSET('Sanitation Data'!$E$12,0,10*ROW('Sanitation Data'!E98)),NA())</f>
        <v>#N/A</v>
      </c>
      <c r="AF104" s="99" t="e">
        <f ca="true">+IF(AND(ISNUMBER(OFFSET('Sanitation Data'!$F$4,0,10*ROW('Sanitation Data'!F98))),'Data Summary'!CU104="Yes"),100-OFFSET('Sanitation Data'!$F$4,0,10*ROW('Sanitation Data'!F98)),NA())</f>
        <v>#N/A</v>
      </c>
      <c r="AG104" s="99" t="e">
        <f ca="true">+IF(AND(ISNUMBER(OFFSET('Sanitation Data'!$F$6,0,10*ROW('Sanitation Data'!F98))),'Data Summary'!CV104="Yes"),OFFSET('Sanitation Data'!$F$6,0,10*ROW('Sanitation Data'!F98)),NA())</f>
        <v>#N/A</v>
      </c>
      <c r="AH104" s="99" t="e">
        <f ca="true">+IF(AND(ISNUMBER(OFFSET('Sanitation Data'!$F$10,0,10*ROW('Sanitation Data'!F98))),'Data Summary'!CW104="Yes"),OFFSET('Sanitation Data'!$F$10,0,10*ROW('Sanitation Data'!F98)),NA())</f>
        <v>#N/A</v>
      </c>
      <c r="AI104" s="99" t="e">
        <f ca="true">+IF(AND(ISNUMBER(OFFSET('Sanitation Data'!$F$11,0,10*ROW('Sanitation Data'!F98))),'Data Summary'!CX104="Yes"),OFFSET('Sanitation Data'!$F$11,0,10*ROW('Sanitation Data'!F98)),NA())</f>
        <v>#N/A</v>
      </c>
      <c r="AJ104" s="99" t="e">
        <f ca="true">+IF(AND(ISNUMBER(OFFSET('Sanitation Data'!$F$12,0,10*ROW('Sanitation Data'!F98))),'Data Summary'!CY104="Yes"),OFFSET('Sanitation Data'!$F$12,0,10*ROW('Sanitation Data'!F98)),NA())</f>
        <v>#N/A</v>
      </c>
      <c r="AK104" s="99" t="e">
        <f ca="true">+IF(AND(ISNUMBER(OFFSET('Sanitation Data'!$G$4,0,10*ROW('Sanitation Data'!G98))),'Data Summary'!CZ104="Yes"),100-OFFSET('Sanitation Data'!$G$4,0,10*ROW('Sanitation Data'!G98)),NA())</f>
        <v>#N/A</v>
      </c>
      <c r="AL104" s="99" t="e">
        <f ca="true">+IF(AND(ISNUMBER(OFFSET('Sanitation Data'!$G$6,0,10*ROW('Sanitation Data'!G98))),'Data Summary'!DA104="Yes"),OFFSET('Sanitation Data'!$G$6,0,10*ROW('Sanitation Data'!G98)),NA())</f>
        <v>#N/A</v>
      </c>
      <c r="AM104" s="99" t="e">
        <f ca="true">+IF(AND(ISNUMBER(OFFSET('Sanitation Data'!$G$10,0,10*ROW('Sanitation Data'!G98))),'Data Summary'!DB104="Yes"),OFFSET('Sanitation Data'!$G$10,0,10*ROW('Sanitation Data'!G98)),NA())</f>
        <v>#N/A</v>
      </c>
      <c r="AN104" s="99" t="e">
        <f ca="true">+IF(AND(ISNUMBER(OFFSET('Sanitation Data'!$G$11,0,10*ROW('Sanitation Data'!G98))),'Data Summary'!DC104="Yes"),OFFSET('Sanitation Data'!$G$11,0,10*ROW('Sanitation Data'!G98)),NA())</f>
        <v>#N/A</v>
      </c>
      <c r="AO104" s="99" t="e">
        <f ca="true">+IF(AND(ISNUMBER(OFFSET('Sanitation Data'!$G$12,0,10*ROW('Sanitation Data'!G98))),'Data Summary'!DD104="Yes"),OFFSET('Sanitation Data'!$G$12,0,10*ROW('Sanitation Data'!G98)),NA())</f>
        <v>#N/A</v>
      </c>
      <c r="AP104" s="99" t="e">
        <f ca="true">+IF(AND(ISNUMBER(OFFSET('Sanitation Data'!$H$4,0,10*ROW('Sanitation Data'!H98))),'Data Summary'!DE104="Yes"),100-OFFSET('Sanitation Data'!$H$4,0,10*ROW('Sanitation Data'!H98)),NA())</f>
        <v>#N/A</v>
      </c>
      <c r="AQ104" s="99" t="e">
        <f ca="true">+IF(AND(ISNUMBER(OFFSET('Sanitation Data'!$H$6,0,10*ROW('Sanitation Data'!H98))),'Data Summary'!DF104="Yes"),OFFSET('Sanitation Data'!$H$6,0,10*ROW('Sanitation Data'!H98)),NA())</f>
        <v>#N/A</v>
      </c>
      <c r="AR104" s="99" t="e">
        <f ca="true">+IF(AND(ISNUMBER(OFFSET('Sanitation Data'!$H$10,0,10*ROW('Sanitation Data'!H98))),'Data Summary'!DG104="Yes"),OFFSET('Sanitation Data'!$H$10,0,10*ROW('Sanitation Data'!H98)),NA())</f>
        <v>#N/A</v>
      </c>
      <c r="AS104" s="99" t="e">
        <f ca="true">+IF(AND(ISNUMBER(OFFSET('Sanitation Data'!$H$11,0,10*ROW('Sanitation Data'!H98))),'Data Summary'!DH104="Yes"),OFFSET('Sanitation Data'!$H$11,0,10*ROW('Sanitation Data'!H98)),NA())</f>
        <v>#N/A</v>
      </c>
      <c r="AT104" s="99" t="e">
        <f ca="true">+IF(AND(ISNUMBER(OFFSET('Sanitation Data'!$H$12,0,10*ROW('Sanitation Data'!H98))),'Data Summary'!DI104="Yes"),OFFSET('Sanitation Data'!$H$12,0,10*ROW('Sanitation Data'!H98)),NA())</f>
        <v>#N/A</v>
      </c>
      <c r="AU104" s="99" t="e">
        <f ca="true">+IF(AND(ISNUMBER(OFFSET('Sanitation Data'!$I$4,0,10*ROW('Sanitation Data'!I98))),'Data Summary'!DJ104="Yes"),100-OFFSET('Sanitation Data'!$I$4,0,10*ROW('Sanitation Data'!I98)),NA())</f>
        <v>#N/A</v>
      </c>
      <c r="AV104" s="99" t="e">
        <f ca="true">+IF(AND(ISNUMBER(OFFSET('Sanitation Data'!$I$6,0,10*ROW('Sanitation Data'!I98))),'Data Summary'!DK104="Yes"),OFFSET('Sanitation Data'!$I$6,0,10*ROW('Sanitation Data'!I98)),NA())</f>
        <v>#N/A</v>
      </c>
      <c r="AW104" s="99" t="e">
        <f ca="true">+IF(AND(ISNUMBER(OFFSET('Sanitation Data'!$I$10,0,10*ROW('Sanitation Data'!I98))),'Data Summary'!DL104="Yes"),OFFSET('Sanitation Data'!$I$10,0,10*ROW('Sanitation Data'!I98)),NA())</f>
        <v>#N/A</v>
      </c>
      <c r="AX104" s="99" t="e">
        <f ca="true">+IF(AND(ISNUMBER(OFFSET('Sanitation Data'!$I$11,0,10*ROW('Sanitation Data'!I98))),'Data Summary'!DM104="Yes"),OFFSET('Sanitation Data'!$I$11,0,10*ROW('Sanitation Data'!I98)),NA())</f>
        <v>#N/A</v>
      </c>
      <c r="AY104" s="99" t="e">
        <f ca="true">+IF(AND(ISNUMBER(OFFSET('Sanitation Data'!$I$12,0,10*ROW('Sanitation Data'!I98))),'Data Summary'!DN104="Yes"),OFFSET('Sanitation Data'!$I$12,0,10*ROW('Sanitation Data'!I98)),NA())</f>
        <v>#N/A</v>
      </c>
      <c r="AZ104" s="100" t="e">
        <f ca="true">+IF(AND(ISNUMBER(OFFSET('Hygiene Data'!$D$5,0,10*ROW('Hygiene Data'!D98))),'Data Summary'!DO104="Yes"),OFFSET('Hygiene Data'!$D$5,0,10*ROW('Hygiene Data'!D98)),NA())</f>
        <v>#N/A</v>
      </c>
      <c r="BA104" s="100" t="e">
        <f ca="true">+IF(AND(ISNUMBER(OFFSET('Hygiene Data'!$D$7,0,10*ROW('Hygiene Data'!D98))),'Data Summary'!DP104="Yes"),OFFSET('Hygiene Data'!$D$7,0,10*ROW('Hygiene Data'!D98)),NA())</f>
        <v>#N/A</v>
      </c>
      <c r="BB104" s="100" t="e">
        <f ca="true">+IF(AND(ISNUMBER(OFFSET('Hygiene Data'!$D$9,0,10*ROW('Hygiene Data'!D98))),'Data Summary'!DQ104="Yes"),OFFSET('Hygiene Data'!$D$9,0,10*ROW('Hygiene Data'!D98)),NA())</f>
        <v>#N/A</v>
      </c>
      <c r="BC104" s="100" t="e">
        <f ca="true">+IF(AND(ISNUMBER(OFFSET('Hygiene Data'!$E$5,0,10*ROW('Hygiene Data'!E98))),'Data Summary'!DR104="Yes"),OFFSET('Hygiene Data'!$E$5,0,10*ROW('Hygiene Data'!E98)),NA())</f>
        <v>#N/A</v>
      </c>
      <c r="BD104" s="100" t="e">
        <f ca="true">+IF(AND(ISNUMBER(OFFSET('Hygiene Data'!$E$7,0,10*ROW('Hygiene Data'!E98))),'Data Summary'!DS104="Yes"),OFFSET('Hygiene Data'!$E$7,0,10*ROW('Hygiene Data'!E98)),NA())</f>
        <v>#N/A</v>
      </c>
      <c r="BE104" s="100" t="e">
        <f ca="true">+IF(AND(ISNUMBER(OFFSET('Hygiene Data'!$E$9,0,10*ROW('Hygiene Data'!E98))),'Data Summary'!DT104="Yes"),OFFSET('Hygiene Data'!$E$9,0,10*ROW('Hygiene Data'!E98)),NA())</f>
        <v>#N/A</v>
      </c>
      <c r="BF104" s="100" t="e">
        <f ca="true">+IF(AND(ISNUMBER(OFFSET('Hygiene Data'!$F$5,0,10*ROW('Hygiene Data'!F98))),'Data Summary'!DU104="Yes"),OFFSET('Hygiene Data'!$F$5,0,10*ROW('Hygiene Data'!F98)),NA())</f>
        <v>#N/A</v>
      </c>
      <c r="BG104" s="100" t="e">
        <f ca="true">+IF(AND(ISNUMBER(OFFSET('Hygiene Data'!$F$7,0,10*ROW('Hygiene Data'!F98))),'Data Summary'!DV104="Yes"),OFFSET('Hygiene Data'!$F$7,0,10*ROW('Hygiene Data'!F98)),NA())</f>
        <v>#N/A</v>
      </c>
      <c r="BH104" s="100" t="e">
        <f ca="true">+IF(AND(ISNUMBER(OFFSET('Hygiene Data'!$F$9,0,10*ROW('Hygiene Data'!F98))),'Data Summary'!DW104="Yes"),OFFSET('Hygiene Data'!$F$9,0,10*ROW('Hygiene Data'!F98)),NA())</f>
        <v>#N/A</v>
      </c>
      <c r="BI104" s="100" t="e">
        <f ca="true">+IF(AND(ISNUMBER(OFFSET('Hygiene Data'!$G$5,0,10*ROW('Hygiene Data'!G98))),'Data Summary'!DX104="Yes"),OFFSET('Hygiene Data'!$G$5,0,10*ROW('Hygiene Data'!G98)),NA())</f>
        <v>#N/A</v>
      </c>
      <c r="BJ104" s="100" t="e">
        <f ca="true">+IF(AND(ISNUMBER(OFFSET('Hygiene Data'!$G$7,0,10*ROW('Hygiene Data'!G98))),'Data Summary'!DY104="Yes"),OFFSET('Hygiene Data'!$G$7,0,10*ROW('Hygiene Data'!G98)),NA())</f>
        <v>#N/A</v>
      </c>
      <c r="BK104" s="100" t="e">
        <f ca="true">+IF(AND(ISNUMBER(OFFSET('Hygiene Data'!$G$9,0,10*ROW('Hygiene Data'!G98))),'Data Summary'!DZ104="Yes"),OFFSET('Hygiene Data'!$G$9,0,10*ROW('Hygiene Data'!G98)),NA())</f>
        <v>#N/A</v>
      </c>
      <c r="BL104" s="100" t="e">
        <f ca="true">+IF(AND(ISNUMBER(OFFSET('Hygiene Data'!$H$5,0,10*ROW('Hygiene Data'!H98))),'Data Summary'!EA104="Yes"),OFFSET('Hygiene Data'!$H$5,0,10*ROW('Hygiene Data'!H98)),NA())</f>
        <v>#N/A</v>
      </c>
      <c r="BM104" s="100" t="e">
        <f ca="true">+IF(AND(ISNUMBER(OFFSET('Hygiene Data'!$H$7,0,10*ROW('Hygiene Data'!H98))),'Data Summary'!EB104="Yes"),OFFSET('Hygiene Data'!$H$7,0,10*ROW('Hygiene Data'!H98)),NA())</f>
        <v>#N/A</v>
      </c>
      <c r="BN104" s="100" t="e">
        <f ca="true">+IF(AND(ISNUMBER(OFFSET('Hygiene Data'!$H$9,0,10*ROW('Hygiene Data'!H98))),'Data Summary'!EC104="Yes"),OFFSET('Hygiene Data'!$H$9,0,10*ROW('Hygiene Data'!H98)),NA())</f>
        <v>#N/A</v>
      </c>
      <c r="BO104" s="100" t="e">
        <f ca="true">+IF(AND(ISNUMBER(OFFSET('Hygiene Data'!$I$5,0,10*ROW('Hygiene Data'!I98))),'Data Summary'!ED104="Yes"),OFFSET('Hygiene Data'!$I$5,0,10*ROW('Hygiene Data'!I98)),NA())</f>
        <v>#N/A</v>
      </c>
      <c r="BP104" s="100" t="e">
        <f ca="true">+IF(AND(ISNUMBER(OFFSET('Hygiene Data'!$I$7,0,10*ROW('Hygiene Data'!I98))),'Data Summary'!EE104="Yes"),OFFSET('Hygiene Data'!$I$7,0,10*ROW('Hygiene Data'!I98)),NA())</f>
        <v>#N/A</v>
      </c>
      <c r="BQ104" s="100" t="e">
        <f ca="true">+IF(AND(ISNUMBER(OFFSET('Hygiene Data'!$I$9,0,10*ROW('Hygiene Data'!I98))),'Data Summary'!EF104="Yes"),OFFSET('Hygiene Data'!$I$9,0,10*ROW('Hygiene Data'!I98)),NA())</f>
        <v>#N/A</v>
      </c>
    </row>
    <row xmlns:x14ac="http://schemas.microsoft.com/office/spreadsheetml/2009/9/ac" r="105" x14ac:dyDescent="0.2">
      <c r="A105" s="332" t="e">
        <f ca="true">+RIGHT('Data Summary'!A105,LEN('Data Summary'!A105)-9)</f>
        <v>#VALUE!</v>
      </c>
      <c r="B105" s="38" t="str">
        <f ca="true">+IF(ISTEXT('Data Summary'!B105),'Data Summary'!B105,"")</f>
        <v/>
      </c>
      <c r="C105" s="331" t="e">
        <f ca="true">+VALUE('Data Summary'!C105)</f>
        <v>#VALUE!</v>
      </c>
      <c r="D105" s="98" t="e">
        <f ca="true">+IF(AND(ISNUMBER(OFFSET('Water Data'!$D$4,0,10*ROW('Water Data'!D99))),'Data Summary'!BS105="Yes"),100-OFFSET('Water Data'!$D$4,0,10*ROW('Water Data'!D99)),NA())</f>
        <v>#N/A</v>
      </c>
      <c r="E105" s="98" t="e">
        <f ca="true">+IF(AND(ISNUMBER(OFFSET('Water Data'!$D$6,0,10*ROW('Water Data'!D99))),'Data Summary'!BT105="Yes"),OFFSET('Water Data'!$D$6,0,10*ROW('Water Data'!D99)),NA())</f>
        <v>#N/A</v>
      </c>
      <c r="F105" s="98" t="e">
        <f ca="true">+IF(AND(ISNUMBER(OFFSET('Water Data'!$D$9,0,10*ROW('Water Data'!D99))),'Data Summary'!BU105="Yes"),OFFSET('Water Data'!$D$9,0,10*ROW('Water Data'!D99)),NA())</f>
        <v>#N/A</v>
      </c>
      <c r="G105" s="98" t="e">
        <f ca="true">+IF(AND(ISNUMBER(OFFSET('Water Data'!$E$4,0,10*ROW('Water Data'!E99))),'Data Summary'!BV105="Yes"),100-OFFSET('Water Data'!$E$4,0,10*ROW('Water Data'!E99)),NA())</f>
        <v>#N/A</v>
      </c>
      <c r="H105" s="98" t="e">
        <f ca="true">+IF(AND(ISNUMBER(OFFSET('Water Data'!$E$6,0,10*ROW('Water Data'!E99))),'Data Summary'!BW105="Yes"),OFFSET('Water Data'!$E$6,0,10*ROW('Water Data'!E99)),NA())</f>
        <v>#N/A</v>
      </c>
      <c r="I105" s="98" t="e">
        <f ca="true">+IF(AND(ISNUMBER(OFFSET('Water Data'!$E$9,0,10*ROW('Water Data'!E99))),'Data Summary'!BX105="Yes"),OFFSET('Water Data'!$E$9,0,10*ROW('Water Data'!E99)),NA())</f>
        <v>#N/A</v>
      </c>
      <c r="J105" s="98" t="e">
        <f ca="true">+IF(AND(ISNUMBER(OFFSET('Water Data'!$F$4,0,10*ROW('Water Data'!F99))),'Data Summary'!BY105="Yes"),100-OFFSET('Water Data'!$F$4,0,10*ROW('Water Data'!F99)),NA())</f>
        <v>#N/A</v>
      </c>
      <c r="K105" s="98" t="e">
        <f ca="true">+IF(AND(ISNUMBER(OFFSET('Water Data'!$F$6,0,10*ROW('Water Data'!F99))),'Data Summary'!BZ105="Yes"),OFFSET('Water Data'!$F$6,0,10*ROW('Water Data'!F99)),NA())</f>
        <v>#N/A</v>
      </c>
      <c r="L105" s="98" t="e">
        <f ca="true">+IF(AND(ISNUMBER(OFFSET('Water Data'!$F$9,0,10*ROW('Water Data'!F99))),'Data Summary'!CA105="Yes"),OFFSET('Water Data'!$F$9,0,10*ROW('Water Data'!F99)),NA())</f>
        <v>#N/A</v>
      </c>
      <c r="M105" s="98" t="e">
        <f ca="true">+IF(AND(ISNUMBER(OFFSET('Water Data'!$G$4,0,10*ROW('Water Data'!G99))),'Data Summary'!CB105="Yes"),100-OFFSET('Water Data'!$G$4,0,10*ROW('Water Data'!G99)),NA())</f>
        <v>#N/A</v>
      </c>
      <c r="N105" s="98" t="e">
        <f ca="true">+IF(AND(ISNUMBER(OFFSET('Water Data'!$G$6,0,10*ROW('Water Data'!G99))),'Data Summary'!CC105="Yes"),OFFSET('Water Data'!$G$6,0,10*ROW('Water Data'!G99)),NA())</f>
        <v>#N/A</v>
      </c>
      <c r="O105" s="98" t="e">
        <f ca="true">+IF(AND(ISNUMBER(OFFSET('Water Data'!$G$9,0,10*ROW('Water Data'!G99))),'Data Summary'!CD105="Yes"),OFFSET('Water Data'!$G$9,0,10*ROW('Water Data'!G99)),NA())</f>
        <v>#N/A</v>
      </c>
      <c r="P105" s="98" t="e">
        <f ca="true">+IF(AND(ISNUMBER(OFFSET('Water Data'!$H$4,0,10*ROW('Water Data'!H99))),'Data Summary'!CE105="Yes"),100-OFFSET('Water Data'!$H$4,0,10*ROW('Water Data'!H99)),NA())</f>
        <v>#N/A</v>
      </c>
      <c r="Q105" s="98" t="e">
        <f ca="true">+IF(AND(ISNUMBER(OFFSET('Water Data'!$H$6,0,10*ROW('Water Data'!H99))),'Data Summary'!CF105="Yes"),OFFSET('Water Data'!$H$6,0,10*ROW('Water Data'!H99)),NA())</f>
        <v>#N/A</v>
      </c>
      <c r="R105" s="98" t="e">
        <f ca="true">+IF(AND(ISNUMBER(OFFSET('Water Data'!$H$9,0,10*ROW('Water Data'!H99))),'Data Summary'!CG105="Yes"),OFFSET('Water Data'!$H$9,0,10*ROW('Water Data'!H99)),NA())</f>
        <v>#N/A</v>
      </c>
      <c r="S105" s="98" t="e">
        <f ca="true">+IF(AND(ISNUMBER(OFFSET('Water Data'!$I$4,0,10*ROW('Water Data'!I99))),'Data Summary'!CH105="Yes"),100-OFFSET('Water Data'!$I$4,0,10*ROW('Water Data'!I99)),NA())</f>
        <v>#N/A</v>
      </c>
      <c r="T105" s="98" t="e">
        <f ca="true">+IF(AND(ISNUMBER(OFFSET('Water Data'!$I$6,0,10*ROW('Water Data'!I99))),'Data Summary'!CI105="Yes"),OFFSET('Water Data'!$I$6,0,10*ROW('Water Data'!I99)),NA())</f>
        <v>#N/A</v>
      </c>
      <c r="U105" s="98" t="e">
        <f ca="true">+IF(AND(ISNUMBER(OFFSET('Water Data'!$I$9,0,10*ROW('Water Data'!I99))),'Data Summary'!CJ105="Yes"),OFFSET('Water Data'!$I$9,0,10*ROW('Water Data'!I99)),NA())</f>
        <v>#N/A</v>
      </c>
      <c r="V105" s="99" t="e">
        <f ca="true">+IF(AND(ISNUMBER(OFFSET('Sanitation Data'!$D$4,0,10*ROW('Sanitation Data'!D99))),'Data Summary'!CK105="Yes"),100-OFFSET('Sanitation Data'!$D$4,0,10*ROW('Sanitation Data'!D99)),NA())</f>
        <v>#N/A</v>
      </c>
      <c r="W105" s="99" t="e">
        <f ca="true">+IF(AND(ISNUMBER(OFFSET('Sanitation Data'!$D$6,0,10*ROW('Sanitation Data'!D99))),'Data Summary'!CL105="Yes"),OFFSET('Sanitation Data'!$D$6,0,10*ROW('Sanitation Data'!D99)),NA())</f>
        <v>#N/A</v>
      </c>
      <c r="X105" s="99" t="e">
        <f ca="true">+IF(AND(ISNUMBER(OFFSET('Sanitation Data'!$D$10,0,10*ROW('Sanitation Data'!D99))),'Data Summary'!CM105="Yes"),OFFSET('Sanitation Data'!$D$10,0,10*ROW('Sanitation Data'!D99)),NA())</f>
        <v>#N/A</v>
      </c>
      <c r="Y105" s="99" t="e">
        <f ca="true">+IF(AND(ISNUMBER(OFFSET('Sanitation Data'!$D$11,0,10*ROW('Sanitation Data'!D99))),'Data Summary'!CN105="Yes"),OFFSET('Sanitation Data'!$D$11,0,10*ROW('Sanitation Data'!D99)),NA())</f>
        <v>#N/A</v>
      </c>
      <c r="Z105" s="99" t="e">
        <f ca="true">+IF(AND(ISNUMBER(OFFSET('Sanitation Data'!$D$12,0,10*ROW('Sanitation Data'!D99))),'Data Summary'!CO105="Yes"),OFFSET('Sanitation Data'!$D$12,0,10*ROW('Sanitation Data'!D99)),NA())</f>
        <v>#N/A</v>
      </c>
      <c r="AA105" s="99" t="e">
        <f ca="true">+IF(AND(ISNUMBER(OFFSET('Sanitation Data'!$E$4,0,10*ROW('Sanitation Data'!E99))),'Data Summary'!CP105="Yes"),100-OFFSET('Sanitation Data'!$E$4,0,10*ROW('Sanitation Data'!E99)),NA())</f>
        <v>#N/A</v>
      </c>
      <c r="AB105" s="99" t="e">
        <f ca="true">+IF(AND(ISNUMBER(OFFSET('Sanitation Data'!$E$6,0,10*ROW('Sanitation Data'!E99))),'Data Summary'!CQ105="Yes"),OFFSET('Sanitation Data'!$E$6,0,10*ROW('Sanitation Data'!E99)),NA())</f>
        <v>#N/A</v>
      </c>
      <c r="AC105" s="99" t="e">
        <f ca="true">+IF(AND(ISNUMBER(OFFSET('Sanitation Data'!$E$10,0,10*ROW('Sanitation Data'!E99))),'Data Summary'!CR105="Yes"),OFFSET('Sanitation Data'!$E$10,0,10*ROW('Sanitation Data'!E99)),NA())</f>
        <v>#N/A</v>
      </c>
      <c r="AD105" s="99" t="e">
        <f ca="true">+IF(AND(ISNUMBER(OFFSET('Sanitation Data'!$E$11,0,10*ROW('Sanitation Data'!E99))),'Data Summary'!CS105="Yes"),OFFSET('Sanitation Data'!$E$11,0,10*ROW('Sanitation Data'!E99)),NA())</f>
        <v>#N/A</v>
      </c>
      <c r="AE105" s="99" t="e">
        <f ca="true">+IF(AND(ISNUMBER(OFFSET('Sanitation Data'!$E$12,0,10*ROW('Sanitation Data'!E99))),'Data Summary'!CT105="Yes"),OFFSET('Sanitation Data'!$E$12,0,10*ROW('Sanitation Data'!E99)),NA())</f>
        <v>#N/A</v>
      </c>
      <c r="AF105" s="99" t="e">
        <f ca="true">+IF(AND(ISNUMBER(OFFSET('Sanitation Data'!$F$4,0,10*ROW('Sanitation Data'!F99))),'Data Summary'!CU105="Yes"),100-OFFSET('Sanitation Data'!$F$4,0,10*ROW('Sanitation Data'!F99)),NA())</f>
        <v>#N/A</v>
      </c>
      <c r="AG105" s="99" t="e">
        <f ca="true">+IF(AND(ISNUMBER(OFFSET('Sanitation Data'!$F$6,0,10*ROW('Sanitation Data'!F99))),'Data Summary'!CV105="Yes"),OFFSET('Sanitation Data'!$F$6,0,10*ROW('Sanitation Data'!F99)),NA())</f>
        <v>#N/A</v>
      </c>
      <c r="AH105" s="99" t="e">
        <f ca="true">+IF(AND(ISNUMBER(OFFSET('Sanitation Data'!$F$10,0,10*ROW('Sanitation Data'!F99))),'Data Summary'!CW105="Yes"),OFFSET('Sanitation Data'!$F$10,0,10*ROW('Sanitation Data'!F99)),NA())</f>
        <v>#N/A</v>
      </c>
      <c r="AI105" s="99" t="e">
        <f ca="true">+IF(AND(ISNUMBER(OFFSET('Sanitation Data'!$F$11,0,10*ROW('Sanitation Data'!F99))),'Data Summary'!CX105="Yes"),OFFSET('Sanitation Data'!$F$11,0,10*ROW('Sanitation Data'!F99)),NA())</f>
        <v>#N/A</v>
      </c>
      <c r="AJ105" s="99" t="e">
        <f ca="true">+IF(AND(ISNUMBER(OFFSET('Sanitation Data'!$F$12,0,10*ROW('Sanitation Data'!F99))),'Data Summary'!CY105="Yes"),OFFSET('Sanitation Data'!$F$12,0,10*ROW('Sanitation Data'!F99)),NA())</f>
        <v>#N/A</v>
      </c>
      <c r="AK105" s="99" t="e">
        <f ca="true">+IF(AND(ISNUMBER(OFFSET('Sanitation Data'!$G$4,0,10*ROW('Sanitation Data'!G99))),'Data Summary'!CZ105="Yes"),100-OFFSET('Sanitation Data'!$G$4,0,10*ROW('Sanitation Data'!G99)),NA())</f>
        <v>#N/A</v>
      </c>
      <c r="AL105" s="99" t="e">
        <f ca="true">+IF(AND(ISNUMBER(OFFSET('Sanitation Data'!$G$6,0,10*ROW('Sanitation Data'!G99))),'Data Summary'!DA105="Yes"),OFFSET('Sanitation Data'!$G$6,0,10*ROW('Sanitation Data'!G99)),NA())</f>
        <v>#N/A</v>
      </c>
      <c r="AM105" s="99" t="e">
        <f ca="true">+IF(AND(ISNUMBER(OFFSET('Sanitation Data'!$G$10,0,10*ROW('Sanitation Data'!G99))),'Data Summary'!DB105="Yes"),OFFSET('Sanitation Data'!$G$10,0,10*ROW('Sanitation Data'!G99)),NA())</f>
        <v>#N/A</v>
      </c>
      <c r="AN105" s="99" t="e">
        <f ca="true">+IF(AND(ISNUMBER(OFFSET('Sanitation Data'!$G$11,0,10*ROW('Sanitation Data'!G99))),'Data Summary'!DC105="Yes"),OFFSET('Sanitation Data'!$G$11,0,10*ROW('Sanitation Data'!G99)),NA())</f>
        <v>#N/A</v>
      </c>
      <c r="AO105" s="99" t="e">
        <f ca="true">+IF(AND(ISNUMBER(OFFSET('Sanitation Data'!$G$12,0,10*ROW('Sanitation Data'!G99))),'Data Summary'!DD105="Yes"),OFFSET('Sanitation Data'!$G$12,0,10*ROW('Sanitation Data'!G99)),NA())</f>
        <v>#N/A</v>
      </c>
      <c r="AP105" s="99" t="e">
        <f ca="true">+IF(AND(ISNUMBER(OFFSET('Sanitation Data'!$H$4,0,10*ROW('Sanitation Data'!H99))),'Data Summary'!DE105="Yes"),100-OFFSET('Sanitation Data'!$H$4,0,10*ROW('Sanitation Data'!H99)),NA())</f>
        <v>#N/A</v>
      </c>
      <c r="AQ105" s="99" t="e">
        <f ca="true">+IF(AND(ISNUMBER(OFFSET('Sanitation Data'!$H$6,0,10*ROW('Sanitation Data'!H99))),'Data Summary'!DF105="Yes"),OFFSET('Sanitation Data'!$H$6,0,10*ROW('Sanitation Data'!H99)),NA())</f>
        <v>#N/A</v>
      </c>
      <c r="AR105" s="99" t="e">
        <f ca="true">+IF(AND(ISNUMBER(OFFSET('Sanitation Data'!$H$10,0,10*ROW('Sanitation Data'!H99))),'Data Summary'!DG105="Yes"),OFFSET('Sanitation Data'!$H$10,0,10*ROW('Sanitation Data'!H99)),NA())</f>
        <v>#N/A</v>
      </c>
      <c r="AS105" s="99" t="e">
        <f ca="true">+IF(AND(ISNUMBER(OFFSET('Sanitation Data'!$H$11,0,10*ROW('Sanitation Data'!H99))),'Data Summary'!DH105="Yes"),OFFSET('Sanitation Data'!$H$11,0,10*ROW('Sanitation Data'!H99)),NA())</f>
        <v>#N/A</v>
      </c>
      <c r="AT105" s="99" t="e">
        <f ca="true">+IF(AND(ISNUMBER(OFFSET('Sanitation Data'!$H$12,0,10*ROW('Sanitation Data'!H99))),'Data Summary'!DI105="Yes"),OFFSET('Sanitation Data'!$H$12,0,10*ROW('Sanitation Data'!H99)),NA())</f>
        <v>#N/A</v>
      </c>
      <c r="AU105" s="99" t="e">
        <f ca="true">+IF(AND(ISNUMBER(OFFSET('Sanitation Data'!$I$4,0,10*ROW('Sanitation Data'!I99))),'Data Summary'!DJ105="Yes"),100-OFFSET('Sanitation Data'!$I$4,0,10*ROW('Sanitation Data'!I99)),NA())</f>
        <v>#N/A</v>
      </c>
      <c r="AV105" s="99" t="e">
        <f ca="true">+IF(AND(ISNUMBER(OFFSET('Sanitation Data'!$I$6,0,10*ROW('Sanitation Data'!I99))),'Data Summary'!DK105="Yes"),OFFSET('Sanitation Data'!$I$6,0,10*ROW('Sanitation Data'!I99)),NA())</f>
        <v>#N/A</v>
      </c>
      <c r="AW105" s="99" t="e">
        <f ca="true">+IF(AND(ISNUMBER(OFFSET('Sanitation Data'!$I$10,0,10*ROW('Sanitation Data'!I99))),'Data Summary'!DL105="Yes"),OFFSET('Sanitation Data'!$I$10,0,10*ROW('Sanitation Data'!I99)),NA())</f>
        <v>#N/A</v>
      </c>
      <c r="AX105" s="99" t="e">
        <f ca="true">+IF(AND(ISNUMBER(OFFSET('Sanitation Data'!$I$11,0,10*ROW('Sanitation Data'!I99))),'Data Summary'!DM105="Yes"),OFFSET('Sanitation Data'!$I$11,0,10*ROW('Sanitation Data'!I99)),NA())</f>
        <v>#N/A</v>
      </c>
      <c r="AY105" s="99" t="e">
        <f ca="true">+IF(AND(ISNUMBER(OFFSET('Sanitation Data'!$I$12,0,10*ROW('Sanitation Data'!I99))),'Data Summary'!DN105="Yes"),OFFSET('Sanitation Data'!$I$12,0,10*ROW('Sanitation Data'!I99)),NA())</f>
        <v>#N/A</v>
      </c>
      <c r="AZ105" s="100" t="e">
        <f ca="true">+IF(AND(ISNUMBER(OFFSET('Hygiene Data'!$D$5,0,10*ROW('Hygiene Data'!D99))),'Data Summary'!DO105="Yes"),OFFSET('Hygiene Data'!$D$5,0,10*ROW('Hygiene Data'!D99)),NA())</f>
        <v>#N/A</v>
      </c>
      <c r="BA105" s="100" t="e">
        <f ca="true">+IF(AND(ISNUMBER(OFFSET('Hygiene Data'!$D$7,0,10*ROW('Hygiene Data'!D99))),'Data Summary'!DP105="Yes"),OFFSET('Hygiene Data'!$D$7,0,10*ROW('Hygiene Data'!D99)),NA())</f>
        <v>#N/A</v>
      </c>
      <c r="BB105" s="100" t="e">
        <f ca="true">+IF(AND(ISNUMBER(OFFSET('Hygiene Data'!$D$9,0,10*ROW('Hygiene Data'!D99))),'Data Summary'!DQ105="Yes"),OFFSET('Hygiene Data'!$D$9,0,10*ROW('Hygiene Data'!D99)),NA())</f>
        <v>#N/A</v>
      </c>
      <c r="BC105" s="100" t="e">
        <f ca="true">+IF(AND(ISNUMBER(OFFSET('Hygiene Data'!$E$5,0,10*ROW('Hygiene Data'!E99))),'Data Summary'!DR105="Yes"),OFFSET('Hygiene Data'!$E$5,0,10*ROW('Hygiene Data'!E99)),NA())</f>
        <v>#N/A</v>
      </c>
      <c r="BD105" s="100" t="e">
        <f ca="true">+IF(AND(ISNUMBER(OFFSET('Hygiene Data'!$E$7,0,10*ROW('Hygiene Data'!E99))),'Data Summary'!DS105="Yes"),OFFSET('Hygiene Data'!$E$7,0,10*ROW('Hygiene Data'!E99)),NA())</f>
        <v>#N/A</v>
      </c>
      <c r="BE105" s="100" t="e">
        <f ca="true">+IF(AND(ISNUMBER(OFFSET('Hygiene Data'!$E$9,0,10*ROW('Hygiene Data'!E99))),'Data Summary'!DT105="Yes"),OFFSET('Hygiene Data'!$E$9,0,10*ROW('Hygiene Data'!E99)),NA())</f>
        <v>#N/A</v>
      </c>
      <c r="BF105" s="100" t="e">
        <f ca="true">+IF(AND(ISNUMBER(OFFSET('Hygiene Data'!$F$5,0,10*ROW('Hygiene Data'!F99))),'Data Summary'!DU105="Yes"),OFFSET('Hygiene Data'!$F$5,0,10*ROW('Hygiene Data'!F99)),NA())</f>
        <v>#N/A</v>
      </c>
      <c r="BG105" s="100" t="e">
        <f ca="true">+IF(AND(ISNUMBER(OFFSET('Hygiene Data'!$F$7,0,10*ROW('Hygiene Data'!F99))),'Data Summary'!DV105="Yes"),OFFSET('Hygiene Data'!$F$7,0,10*ROW('Hygiene Data'!F99)),NA())</f>
        <v>#N/A</v>
      </c>
      <c r="BH105" s="100" t="e">
        <f ca="true">+IF(AND(ISNUMBER(OFFSET('Hygiene Data'!$F$9,0,10*ROW('Hygiene Data'!F99))),'Data Summary'!DW105="Yes"),OFFSET('Hygiene Data'!$F$9,0,10*ROW('Hygiene Data'!F99)),NA())</f>
        <v>#N/A</v>
      </c>
      <c r="BI105" s="100" t="e">
        <f ca="true">+IF(AND(ISNUMBER(OFFSET('Hygiene Data'!$G$5,0,10*ROW('Hygiene Data'!G99))),'Data Summary'!DX105="Yes"),OFFSET('Hygiene Data'!$G$5,0,10*ROW('Hygiene Data'!G99)),NA())</f>
        <v>#N/A</v>
      </c>
      <c r="BJ105" s="100" t="e">
        <f ca="true">+IF(AND(ISNUMBER(OFFSET('Hygiene Data'!$G$7,0,10*ROW('Hygiene Data'!G99))),'Data Summary'!DY105="Yes"),OFFSET('Hygiene Data'!$G$7,0,10*ROW('Hygiene Data'!G99)),NA())</f>
        <v>#N/A</v>
      </c>
      <c r="BK105" s="100" t="e">
        <f ca="true">+IF(AND(ISNUMBER(OFFSET('Hygiene Data'!$G$9,0,10*ROW('Hygiene Data'!G99))),'Data Summary'!DZ105="Yes"),OFFSET('Hygiene Data'!$G$9,0,10*ROW('Hygiene Data'!G99)),NA())</f>
        <v>#N/A</v>
      </c>
      <c r="BL105" s="100" t="e">
        <f ca="true">+IF(AND(ISNUMBER(OFFSET('Hygiene Data'!$H$5,0,10*ROW('Hygiene Data'!H99))),'Data Summary'!EA105="Yes"),OFFSET('Hygiene Data'!$H$5,0,10*ROW('Hygiene Data'!H99)),NA())</f>
        <v>#N/A</v>
      </c>
      <c r="BM105" s="100" t="e">
        <f ca="true">+IF(AND(ISNUMBER(OFFSET('Hygiene Data'!$H$7,0,10*ROW('Hygiene Data'!H99))),'Data Summary'!EB105="Yes"),OFFSET('Hygiene Data'!$H$7,0,10*ROW('Hygiene Data'!H99)),NA())</f>
        <v>#N/A</v>
      </c>
      <c r="BN105" s="100" t="e">
        <f ca="true">+IF(AND(ISNUMBER(OFFSET('Hygiene Data'!$H$9,0,10*ROW('Hygiene Data'!H99))),'Data Summary'!EC105="Yes"),OFFSET('Hygiene Data'!$H$9,0,10*ROW('Hygiene Data'!H99)),NA())</f>
        <v>#N/A</v>
      </c>
      <c r="BO105" s="100" t="e">
        <f ca="true">+IF(AND(ISNUMBER(OFFSET('Hygiene Data'!$I$5,0,10*ROW('Hygiene Data'!I99))),'Data Summary'!ED105="Yes"),OFFSET('Hygiene Data'!$I$5,0,10*ROW('Hygiene Data'!I99)),NA())</f>
        <v>#N/A</v>
      </c>
      <c r="BP105" s="100" t="e">
        <f ca="true">+IF(AND(ISNUMBER(OFFSET('Hygiene Data'!$I$7,0,10*ROW('Hygiene Data'!I99))),'Data Summary'!EE105="Yes"),OFFSET('Hygiene Data'!$I$7,0,10*ROW('Hygiene Data'!I99)),NA())</f>
        <v>#N/A</v>
      </c>
      <c r="BQ105" s="100" t="e">
        <f ca="true">+IF(AND(ISNUMBER(OFFSET('Hygiene Data'!$I$9,0,10*ROW('Hygiene Data'!I99))),'Data Summary'!EF105="Yes"),OFFSET('Hygiene Data'!$I$9,0,10*ROW('Hygiene Data'!I99)),NA())</f>
        <v>#N/A</v>
      </c>
    </row>
    <row xmlns:x14ac="http://schemas.microsoft.com/office/spreadsheetml/2009/9/ac" r="106" x14ac:dyDescent="0.2">
      <c r="A106" s="332" t="e">
        <f ca="true">+RIGHT('Data Summary'!A106,LEN('Data Summary'!A106)-9)</f>
        <v>#VALUE!</v>
      </c>
      <c r="B106" s="38" t="str">
        <f ca="true">+IF(ISTEXT('Data Summary'!B106),'Data Summary'!B106,"")</f>
        <v/>
      </c>
      <c r="C106" s="331" t="e">
        <f ca="true">+VALUE('Data Summary'!C106)</f>
        <v>#VALUE!</v>
      </c>
      <c r="D106" s="98" t="e">
        <f ca="true">+IF(AND(ISNUMBER(OFFSET('Water Data'!$D$4,0,10*ROW('Water Data'!D100))),'Data Summary'!BS106="Yes"),100-OFFSET('Water Data'!$D$4,0,10*ROW('Water Data'!D100)),NA())</f>
        <v>#N/A</v>
      </c>
      <c r="E106" s="98" t="e">
        <f ca="true">+IF(AND(ISNUMBER(OFFSET('Water Data'!$D$6,0,10*ROW('Water Data'!D100))),'Data Summary'!BT106="Yes"),OFFSET('Water Data'!$D$6,0,10*ROW('Water Data'!D100)),NA())</f>
        <v>#N/A</v>
      </c>
      <c r="F106" s="98" t="e">
        <f ca="true">+IF(AND(ISNUMBER(OFFSET('Water Data'!$D$9,0,10*ROW('Water Data'!D100))),'Data Summary'!BU106="Yes"),OFFSET('Water Data'!$D$9,0,10*ROW('Water Data'!D100)),NA())</f>
        <v>#N/A</v>
      </c>
      <c r="G106" s="98" t="e">
        <f ca="true">+IF(AND(ISNUMBER(OFFSET('Water Data'!$E$4,0,10*ROW('Water Data'!E100))),'Data Summary'!BV106="Yes"),100-OFFSET('Water Data'!$E$4,0,10*ROW('Water Data'!E100)),NA())</f>
        <v>#N/A</v>
      </c>
      <c r="H106" s="98" t="e">
        <f ca="true">+IF(AND(ISNUMBER(OFFSET('Water Data'!$E$6,0,10*ROW('Water Data'!E100))),'Data Summary'!BW106="Yes"),OFFSET('Water Data'!$E$6,0,10*ROW('Water Data'!E100)),NA())</f>
        <v>#N/A</v>
      </c>
      <c r="I106" s="98" t="e">
        <f ca="true">+IF(AND(ISNUMBER(OFFSET('Water Data'!$E$9,0,10*ROW('Water Data'!E100))),'Data Summary'!BX106="Yes"),OFFSET('Water Data'!$E$9,0,10*ROW('Water Data'!E100)),NA())</f>
        <v>#N/A</v>
      </c>
      <c r="J106" s="98" t="e">
        <f ca="true">+IF(AND(ISNUMBER(OFFSET('Water Data'!$F$4,0,10*ROW('Water Data'!F100))),'Data Summary'!BY106="Yes"),100-OFFSET('Water Data'!$F$4,0,10*ROW('Water Data'!F100)),NA())</f>
        <v>#N/A</v>
      </c>
      <c r="K106" s="98" t="e">
        <f ca="true">+IF(AND(ISNUMBER(OFFSET('Water Data'!$F$6,0,10*ROW('Water Data'!F100))),'Data Summary'!BZ106="Yes"),OFFSET('Water Data'!$F$6,0,10*ROW('Water Data'!F100)),NA())</f>
        <v>#N/A</v>
      </c>
      <c r="L106" s="98" t="e">
        <f ca="true">+IF(AND(ISNUMBER(OFFSET('Water Data'!$F$9,0,10*ROW('Water Data'!F100))),'Data Summary'!CA106="Yes"),OFFSET('Water Data'!$F$9,0,10*ROW('Water Data'!F100)),NA())</f>
        <v>#N/A</v>
      </c>
      <c r="M106" s="98" t="e">
        <f ca="true">+IF(AND(ISNUMBER(OFFSET('Water Data'!$G$4,0,10*ROW('Water Data'!G100))),'Data Summary'!CB106="Yes"),100-OFFSET('Water Data'!$G$4,0,10*ROW('Water Data'!G100)),NA())</f>
        <v>#N/A</v>
      </c>
      <c r="N106" s="98" t="e">
        <f ca="true">+IF(AND(ISNUMBER(OFFSET('Water Data'!$G$6,0,10*ROW('Water Data'!G100))),'Data Summary'!CC106="Yes"),OFFSET('Water Data'!$G$6,0,10*ROW('Water Data'!G100)),NA())</f>
        <v>#N/A</v>
      </c>
      <c r="O106" s="98" t="e">
        <f ca="true">+IF(AND(ISNUMBER(OFFSET('Water Data'!$G$9,0,10*ROW('Water Data'!G100))),'Data Summary'!CD106="Yes"),OFFSET('Water Data'!$G$9,0,10*ROW('Water Data'!G100)),NA())</f>
        <v>#N/A</v>
      </c>
      <c r="P106" s="98" t="e">
        <f ca="true">+IF(AND(ISNUMBER(OFFSET('Water Data'!$H$4,0,10*ROW('Water Data'!H100))),'Data Summary'!CE106="Yes"),100-OFFSET('Water Data'!$H$4,0,10*ROW('Water Data'!H100)),NA())</f>
        <v>#N/A</v>
      </c>
      <c r="Q106" s="98" t="e">
        <f ca="true">+IF(AND(ISNUMBER(OFFSET('Water Data'!$H$6,0,10*ROW('Water Data'!H100))),'Data Summary'!CF106="Yes"),OFFSET('Water Data'!$H$6,0,10*ROW('Water Data'!H100)),NA())</f>
        <v>#N/A</v>
      </c>
      <c r="R106" s="98" t="e">
        <f ca="true">+IF(AND(ISNUMBER(OFFSET('Water Data'!$H$9,0,10*ROW('Water Data'!H100))),'Data Summary'!CG106="Yes"),OFFSET('Water Data'!$H$9,0,10*ROW('Water Data'!H100)),NA())</f>
        <v>#N/A</v>
      </c>
      <c r="S106" s="98" t="e">
        <f ca="true">+IF(AND(ISNUMBER(OFFSET('Water Data'!$I$4,0,10*ROW('Water Data'!I100))),'Data Summary'!CH106="Yes"),100-OFFSET('Water Data'!$I$4,0,10*ROW('Water Data'!I100)),NA())</f>
        <v>#N/A</v>
      </c>
      <c r="T106" s="98" t="e">
        <f ca="true">+IF(AND(ISNUMBER(OFFSET('Water Data'!$I$6,0,10*ROW('Water Data'!I100))),'Data Summary'!CI106="Yes"),OFFSET('Water Data'!$I$6,0,10*ROW('Water Data'!I100)),NA())</f>
        <v>#N/A</v>
      </c>
      <c r="U106" s="98" t="e">
        <f ca="true">+IF(AND(ISNUMBER(OFFSET('Water Data'!$I$9,0,10*ROW('Water Data'!I100))),'Data Summary'!CJ106="Yes"),OFFSET('Water Data'!$I$9,0,10*ROW('Water Data'!I100)),NA())</f>
        <v>#N/A</v>
      </c>
      <c r="V106" s="99" t="e">
        <f ca="true">+IF(AND(ISNUMBER(OFFSET('Sanitation Data'!$D$4,0,10*ROW('Sanitation Data'!D100))),'Data Summary'!CK106="Yes"),100-OFFSET('Sanitation Data'!$D$4,0,10*ROW('Sanitation Data'!D100)),NA())</f>
        <v>#N/A</v>
      </c>
      <c r="W106" s="99" t="e">
        <f ca="true">+IF(AND(ISNUMBER(OFFSET('Sanitation Data'!$D$6,0,10*ROW('Sanitation Data'!D100))),'Data Summary'!CL106="Yes"),OFFSET('Sanitation Data'!$D$6,0,10*ROW('Sanitation Data'!D100)),NA())</f>
        <v>#N/A</v>
      </c>
      <c r="X106" s="99" t="e">
        <f ca="true">+IF(AND(ISNUMBER(OFFSET('Sanitation Data'!$D$10,0,10*ROW('Sanitation Data'!D100))),'Data Summary'!CM106="Yes"),OFFSET('Sanitation Data'!$D$10,0,10*ROW('Sanitation Data'!D100)),NA())</f>
        <v>#N/A</v>
      </c>
      <c r="Y106" s="99" t="e">
        <f ca="true">+IF(AND(ISNUMBER(OFFSET('Sanitation Data'!$D$11,0,10*ROW('Sanitation Data'!D100))),'Data Summary'!CN106="Yes"),OFFSET('Sanitation Data'!$D$11,0,10*ROW('Sanitation Data'!D100)),NA())</f>
        <v>#N/A</v>
      </c>
      <c r="Z106" s="99" t="e">
        <f ca="true">+IF(AND(ISNUMBER(OFFSET('Sanitation Data'!$D$12,0,10*ROW('Sanitation Data'!D100))),'Data Summary'!CO106="Yes"),OFFSET('Sanitation Data'!$D$12,0,10*ROW('Sanitation Data'!D100)),NA())</f>
        <v>#N/A</v>
      </c>
      <c r="AA106" s="99" t="e">
        <f ca="true">+IF(AND(ISNUMBER(OFFSET('Sanitation Data'!$E$4,0,10*ROW('Sanitation Data'!E100))),'Data Summary'!CP106="Yes"),100-OFFSET('Sanitation Data'!$E$4,0,10*ROW('Sanitation Data'!E100)),NA())</f>
        <v>#N/A</v>
      </c>
      <c r="AB106" s="99" t="e">
        <f ca="true">+IF(AND(ISNUMBER(OFFSET('Sanitation Data'!$E$6,0,10*ROW('Sanitation Data'!E100))),'Data Summary'!CQ106="Yes"),OFFSET('Sanitation Data'!$E$6,0,10*ROW('Sanitation Data'!E100)),NA())</f>
        <v>#N/A</v>
      </c>
      <c r="AC106" s="99" t="e">
        <f ca="true">+IF(AND(ISNUMBER(OFFSET('Sanitation Data'!$E$10,0,10*ROW('Sanitation Data'!E100))),'Data Summary'!CR106="Yes"),OFFSET('Sanitation Data'!$E$10,0,10*ROW('Sanitation Data'!E100)),NA())</f>
        <v>#N/A</v>
      </c>
      <c r="AD106" s="99" t="e">
        <f ca="true">+IF(AND(ISNUMBER(OFFSET('Sanitation Data'!$E$11,0,10*ROW('Sanitation Data'!E100))),'Data Summary'!CS106="Yes"),OFFSET('Sanitation Data'!$E$11,0,10*ROW('Sanitation Data'!E100)),NA())</f>
        <v>#N/A</v>
      </c>
      <c r="AE106" s="99" t="e">
        <f ca="true">+IF(AND(ISNUMBER(OFFSET('Sanitation Data'!$E$12,0,10*ROW('Sanitation Data'!E100))),'Data Summary'!CT106="Yes"),OFFSET('Sanitation Data'!$E$12,0,10*ROW('Sanitation Data'!E100)),NA())</f>
        <v>#N/A</v>
      </c>
      <c r="AF106" s="99" t="e">
        <f ca="true">+IF(AND(ISNUMBER(OFFSET('Sanitation Data'!$F$4,0,10*ROW('Sanitation Data'!F100))),'Data Summary'!CU106="Yes"),100-OFFSET('Sanitation Data'!$F$4,0,10*ROW('Sanitation Data'!F100)),NA())</f>
        <v>#N/A</v>
      </c>
      <c r="AG106" s="99" t="e">
        <f ca="true">+IF(AND(ISNUMBER(OFFSET('Sanitation Data'!$F$6,0,10*ROW('Sanitation Data'!F100))),'Data Summary'!CV106="Yes"),OFFSET('Sanitation Data'!$F$6,0,10*ROW('Sanitation Data'!F100)),NA())</f>
        <v>#N/A</v>
      </c>
      <c r="AH106" s="99" t="e">
        <f ca="true">+IF(AND(ISNUMBER(OFFSET('Sanitation Data'!$F$10,0,10*ROW('Sanitation Data'!F100))),'Data Summary'!CW106="Yes"),OFFSET('Sanitation Data'!$F$10,0,10*ROW('Sanitation Data'!F100)),NA())</f>
        <v>#N/A</v>
      </c>
      <c r="AI106" s="99" t="e">
        <f ca="true">+IF(AND(ISNUMBER(OFFSET('Sanitation Data'!$F$11,0,10*ROW('Sanitation Data'!F100))),'Data Summary'!CX106="Yes"),OFFSET('Sanitation Data'!$F$11,0,10*ROW('Sanitation Data'!F100)),NA())</f>
        <v>#N/A</v>
      </c>
      <c r="AJ106" s="99" t="e">
        <f ca="true">+IF(AND(ISNUMBER(OFFSET('Sanitation Data'!$F$12,0,10*ROW('Sanitation Data'!F100))),'Data Summary'!CY106="Yes"),OFFSET('Sanitation Data'!$F$12,0,10*ROW('Sanitation Data'!F100)),NA())</f>
        <v>#N/A</v>
      </c>
      <c r="AK106" s="99" t="e">
        <f ca="true">+IF(AND(ISNUMBER(OFFSET('Sanitation Data'!$G$4,0,10*ROW('Sanitation Data'!G100))),'Data Summary'!CZ106="Yes"),100-OFFSET('Sanitation Data'!$G$4,0,10*ROW('Sanitation Data'!G100)),NA())</f>
        <v>#N/A</v>
      </c>
      <c r="AL106" s="99" t="e">
        <f ca="true">+IF(AND(ISNUMBER(OFFSET('Sanitation Data'!$G$6,0,10*ROW('Sanitation Data'!G100))),'Data Summary'!DA106="Yes"),OFFSET('Sanitation Data'!$G$6,0,10*ROW('Sanitation Data'!G100)),NA())</f>
        <v>#N/A</v>
      </c>
      <c r="AM106" s="99" t="e">
        <f ca="true">+IF(AND(ISNUMBER(OFFSET('Sanitation Data'!$G$10,0,10*ROW('Sanitation Data'!G100))),'Data Summary'!DB106="Yes"),OFFSET('Sanitation Data'!$G$10,0,10*ROW('Sanitation Data'!G100)),NA())</f>
        <v>#N/A</v>
      </c>
      <c r="AN106" s="99" t="e">
        <f ca="true">+IF(AND(ISNUMBER(OFFSET('Sanitation Data'!$G$11,0,10*ROW('Sanitation Data'!G100))),'Data Summary'!DC106="Yes"),OFFSET('Sanitation Data'!$G$11,0,10*ROW('Sanitation Data'!G100)),NA())</f>
        <v>#N/A</v>
      </c>
      <c r="AO106" s="99" t="e">
        <f ca="true">+IF(AND(ISNUMBER(OFFSET('Sanitation Data'!$G$12,0,10*ROW('Sanitation Data'!G100))),'Data Summary'!DD106="Yes"),OFFSET('Sanitation Data'!$G$12,0,10*ROW('Sanitation Data'!G100)),NA())</f>
        <v>#N/A</v>
      </c>
      <c r="AP106" s="99" t="e">
        <f ca="true">+IF(AND(ISNUMBER(OFFSET('Sanitation Data'!$H$4,0,10*ROW('Sanitation Data'!H100))),'Data Summary'!DE106="Yes"),100-OFFSET('Sanitation Data'!$H$4,0,10*ROW('Sanitation Data'!H100)),NA())</f>
        <v>#N/A</v>
      </c>
      <c r="AQ106" s="99" t="e">
        <f ca="true">+IF(AND(ISNUMBER(OFFSET('Sanitation Data'!$H$6,0,10*ROW('Sanitation Data'!H100))),'Data Summary'!DF106="Yes"),OFFSET('Sanitation Data'!$H$6,0,10*ROW('Sanitation Data'!H100)),NA())</f>
        <v>#N/A</v>
      </c>
      <c r="AR106" s="99" t="e">
        <f ca="true">+IF(AND(ISNUMBER(OFFSET('Sanitation Data'!$H$10,0,10*ROW('Sanitation Data'!H100))),'Data Summary'!DG106="Yes"),OFFSET('Sanitation Data'!$H$10,0,10*ROW('Sanitation Data'!H100)),NA())</f>
        <v>#N/A</v>
      </c>
      <c r="AS106" s="99" t="e">
        <f ca="true">+IF(AND(ISNUMBER(OFFSET('Sanitation Data'!$H$11,0,10*ROW('Sanitation Data'!H100))),'Data Summary'!DH106="Yes"),OFFSET('Sanitation Data'!$H$11,0,10*ROW('Sanitation Data'!H100)),NA())</f>
        <v>#N/A</v>
      </c>
      <c r="AT106" s="99" t="e">
        <f ca="true">+IF(AND(ISNUMBER(OFFSET('Sanitation Data'!$H$12,0,10*ROW('Sanitation Data'!H100))),'Data Summary'!DI106="Yes"),OFFSET('Sanitation Data'!$H$12,0,10*ROW('Sanitation Data'!H100)),NA())</f>
        <v>#N/A</v>
      </c>
      <c r="AU106" s="99" t="e">
        <f ca="true">+IF(AND(ISNUMBER(OFFSET('Sanitation Data'!$I$4,0,10*ROW('Sanitation Data'!I100))),'Data Summary'!DJ106="Yes"),100-OFFSET('Sanitation Data'!$I$4,0,10*ROW('Sanitation Data'!I100)),NA())</f>
        <v>#N/A</v>
      </c>
      <c r="AV106" s="99" t="e">
        <f ca="true">+IF(AND(ISNUMBER(OFFSET('Sanitation Data'!$I$6,0,10*ROW('Sanitation Data'!I100))),'Data Summary'!DK106="Yes"),OFFSET('Sanitation Data'!$I$6,0,10*ROW('Sanitation Data'!I100)),NA())</f>
        <v>#N/A</v>
      </c>
      <c r="AW106" s="99" t="e">
        <f ca="true">+IF(AND(ISNUMBER(OFFSET('Sanitation Data'!$I$10,0,10*ROW('Sanitation Data'!I100))),'Data Summary'!DL106="Yes"),OFFSET('Sanitation Data'!$I$10,0,10*ROW('Sanitation Data'!I100)),NA())</f>
        <v>#N/A</v>
      </c>
      <c r="AX106" s="99" t="e">
        <f ca="true">+IF(AND(ISNUMBER(OFFSET('Sanitation Data'!$I$11,0,10*ROW('Sanitation Data'!I100))),'Data Summary'!DM106="Yes"),OFFSET('Sanitation Data'!$I$11,0,10*ROW('Sanitation Data'!I100)),NA())</f>
        <v>#N/A</v>
      </c>
      <c r="AY106" s="99" t="e">
        <f ca="true">+IF(AND(ISNUMBER(OFFSET('Sanitation Data'!$I$12,0,10*ROW('Sanitation Data'!I100))),'Data Summary'!DN106="Yes"),OFFSET('Sanitation Data'!$I$12,0,10*ROW('Sanitation Data'!I100)),NA())</f>
        <v>#N/A</v>
      </c>
      <c r="AZ106" s="100" t="e">
        <f ca="true">+IF(AND(ISNUMBER(OFFSET('Hygiene Data'!$D$5,0,10*ROW('Hygiene Data'!D100))),'Data Summary'!DO106="Yes"),OFFSET('Hygiene Data'!$D$5,0,10*ROW('Hygiene Data'!D100)),NA())</f>
        <v>#N/A</v>
      </c>
      <c r="BA106" s="100" t="e">
        <f ca="true">+IF(AND(ISNUMBER(OFFSET('Hygiene Data'!$D$7,0,10*ROW('Hygiene Data'!D100))),'Data Summary'!DP106="Yes"),OFFSET('Hygiene Data'!$D$7,0,10*ROW('Hygiene Data'!D100)),NA())</f>
        <v>#N/A</v>
      </c>
      <c r="BB106" s="100" t="e">
        <f ca="true">+IF(AND(ISNUMBER(OFFSET('Hygiene Data'!$D$9,0,10*ROW('Hygiene Data'!D100))),'Data Summary'!DQ106="Yes"),OFFSET('Hygiene Data'!$D$9,0,10*ROW('Hygiene Data'!D100)),NA())</f>
        <v>#N/A</v>
      </c>
      <c r="BC106" s="100" t="e">
        <f ca="true">+IF(AND(ISNUMBER(OFFSET('Hygiene Data'!$E$5,0,10*ROW('Hygiene Data'!E100))),'Data Summary'!DR106="Yes"),OFFSET('Hygiene Data'!$E$5,0,10*ROW('Hygiene Data'!E100)),NA())</f>
        <v>#N/A</v>
      </c>
      <c r="BD106" s="100" t="e">
        <f ca="true">+IF(AND(ISNUMBER(OFFSET('Hygiene Data'!$E$7,0,10*ROW('Hygiene Data'!E100))),'Data Summary'!DS106="Yes"),OFFSET('Hygiene Data'!$E$7,0,10*ROW('Hygiene Data'!E100)),NA())</f>
        <v>#N/A</v>
      </c>
      <c r="BE106" s="100" t="e">
        <f ca="true">+IF(AND(ISNUMBER(OFFSET('Hygiene Data'!$E$9,0,10*ROW('Hygiene Data'!E100))),'Data Summary'!DT106="Yes"),OFFSET('Hygiene Data'!$E$9,0,10*ROW('Hygiene Data'!E100)),NA())</f>
        <v>#N/A</v>
      </c>
      <c r="BF106" s="100" t="e">
        <f ca="true">+IF(AND(ISNUMBER(OFFSET('Hygiene Data'!$F$5,0,10*ROW('Hygiene Data'!F100))),'Data Summary'!DU106="Yes"),OFFSET('Hygiene Data'!$F$5,0,10*ROW('Hygiene Data'!F100)),NA())</f>
        <v>#N/A</v>
      </c>
      <c r="BG106" s="100" t="e">
        <f ca="true">+IF(AND(ISNUMBER(OFFSET('Hygiene Data'!$F$7,0,10*ROW('Hygiene Data'!F100))),'Data Summary'!DV106="Yes"),OFFSET('Hygiene Data'!$F$7,0,10*ROW('Hygiene Data'!F100)),NA())</f>
        <v>#N/A</v>
      </c>
      <c r="BH106" s="100" t="e">
        <f ca="true">+IF(AND(ISNUMBER(OFFSET('Hygiene Data'!$F$9,0,10*ROW('Hygiene Data'!F100))),'Data Summary'!DW106="Yes"),OFFSET('Hygiene Data'!$F$9,0,10*ROW('Hygiene Data'!F100)),NA())</f>
        <v>#N/A</v>
      </c>
      <c r="BI106" s="100" t="e">
        <f ca="true">+IF(AND(ISNUMBER(OFFSET('Hygiene Data'!$G$5,0,10*ROW('Hygiene Data'!G100))),'Data Summary'!DX106="Yes"),OFFSET('Hygiene Data'!$G$5,0,10*ROW('Hygiene Data'!G100)),NA())</f>
        <v>#N/A</v>
      </c>
      <c r="BJ106" s="100" t="e">
        <f ca="true">+IF(AND(ISNUMBER(OFFSET('Hygiene Data'!$G$7,0,10*ROW('Hygiene Data'!G100))),'Data Summary'!DY106="Yes"),OFFSET('Hygiene Data'!$G$7,0,10*ROW('Hygiene Data'!G100)),NA())</f>
        <v>#N/A</v>
      </c>
      <c r="BK106" s="100" t="e">
        <f ca="true">+IF(AND(ISNUMBER(OFFSET('Hygiene Data'!$G$9,0,10*ROW('Hygiene Data'!G100))),'Data Summary'!DZ106="Yes"),OFFSET('Hygiene Data'!$G$9,0,10*ROW('Hygiene Data'!G100)),NA())</f>
        <v>#N/A</v>
      </c>
      <c r="BL106" s="100" t="e">
        <f ca="true">+IF(AND(ISNUMBER(OFFSET('Hygiene Data'!$H$5,0,10*ROW('Hygiene Data'!H100))),'Data Summary'!EA106="Yes"),OFFSET('Hygiene Data'!$H$5,0,10*ROW('Hygiene Data'!H100)),NA())</f>
        <v>#N/A</v>
      </c>
      <c r="BM106" s="100" t="e">
        <f ca="true">+IF(AND(ISNUMBER(OFFSET('Hygiene Data'!$H$7,0,10*ROW('Hygiene Data'!H100))),'Data Summary'!EB106="Yes"),OFFSET('Hygiene Data'!$H$7,0,10*ROW('Hygiene Data'!H100)),NA())</f>
        <v>#N/A</v>
      </c>
      <c r="BN106" s="100" t="e">
        <f ca="true">+IF(AND(ISNUMBER(OFFSET('Hygiene Data'!$H$9,0,10*ROW('Hygiene Data'!H100))),'Data Summary'!EC106="Yes"),OFFSET('Hygiene Data'!$H$9,0,10*ROW('Hygiene Data'!H100)),NA())</f>
        <v>#N/A</v>
      </c>
      <c r="BO106" s="100" t="e">
        <f ca="true">+IF(AND(ISNUMBER(OFFSET('Hygiene Data'!$I$5,0,10*ROW('Hygiene Data'!I100))),'Data Summary'!ED106="Yes"),OFFSET('Hygiene Data'!$I$5,0,10*ROW('Hygiene Data'!I100)),NA())</f>
        <v>#N/A</v>
      </c>
      <c r="BP106" s="100" t="e">
        <f ca="true">+IF(AND(ISNUMBER(OFFSET('Hygiene Data'!$I$7,0,10*ROW('Hygiene Data'!I100))),'Data Summary'!EE106="Yes"),OFFSET('Hygiene Data'!$I$7,0,10*ROW('Hygiene Data'!I100)),NA())</f>
        <v>#N/A</v>
      </c>
      <c r="BQ106" s="100" t="e">
        <f ca="true">+IF(AND(ISNUMBER(OFFSET('Hygiene Data'!$I$9,0,10*ROW('Hygiene Data'!I100))),'Data Summary'!EF106="Yes"),OFFSET('Hygiene Data'!$I$9,0,10*ROW('Hygiene Data'!I100)),NA())</f>
        <v>#N/A</v>
      </c>
    </row>
    <row xmlns:x14ac="http://schemas.microsoft.com/office/spreadsheetml/2009/9/ac" r="107" x14ac:dyDescent="0.2">
      <c r="A107" s="332" t="e">
        <f ca="true">+RIGHT('Data Summary'!A107,LEN('Data Summary'!A107)-9)</f>
        <v>#VALUE!</v>
      </c>
      <c r="B107" s="38" t="str">
        <f ca="true">+IF(ISTEXT('Data Summary'!B107),'Data Summary'!B107,"")</f>
        <v/>
      </c>
      <c r="C107" s="331" t="e">
        <f ca="true">+VALUE('Data Summary'!C107)</f>
        <v>#VALUE!</v>
      </c>
      <c r="D107" s="98" t="e">
        <f ca="true">+IF(AND(ISNUMBER(OFFSET('Water Data'!$D$4,0,10*ROW('Water Data'!D101))),'Data Summary'!BS107="Yes"),100-OFFSET('Water Data'!$D$4,0,10*ROW('Water Data'!D101)),NA())</f>
        <v>#N/A</v>
      </c>
      <c r="E107" s="98" t="e">
        <f ca="true">+IF(AND(ISNUMBER(OFFSET('Water Data'!$D$6,0,10*ROW('Water Data'!D101))),'Data Summary'!BT107="Yes"),OFFSET('Water Data'!$D$6,0,10*ROW('Water Data'!D101)),NA())</f>
        <v>#N/A</v>
      </c>
      <c r="F107" s="98" t="e">
        <f ca="true">+IF(AND(ISNUMBER(OFFSET('Water Data'!$D$9,0,10*ROW('Water Data'!D101))),'Data Summary'!BU107="Yes"),OFFSET('Water Data'!$D$9,0,10*ROW('Water Data'!D101)),NA())</f>
        <v>#N/A</v>
      </c>
      <c r="G107" s="98" t="e">
        <f ca="true">+IF(AND(ISNUMBER(OFFSET('Water Data'!$E$4,0,10*ROW('Water Data'!E101))),'Data Summary'!BV107="Yes"),100-OFFSET('Water Data'!$E$4,0,10*ROW('Water Data'!E101)),NA())</f>
        <v>#N/A</v>
      </c>
      <c r="H107" s="98" t="e">
        <f ca="true">+IF(AND(ISNUMBER(OFFSET('Water Data'!$E$6,0,10*ROW('Water Data'!E101))),'Data Summary'!BW107="Yes"),OFFSET('Water Data'!$E$6,0,10*ROW('Water Data'!E101)),NA())</f>
        <v>#N/A</v>
      </c>
      <c r="I107" s="98" t="e">
        <f ca="true">+IF(AND(ISNUMBER(OFFSET('Water Data'!$E$9,0,10*ROW('Water Data'!E101))),'Data Summary'!BX107="Yes"),OFFSET('Water Data'!$E$9,0,10*ROW('Water Data'!E101)),NA())</f>
        <v>#N/A</v>
      </c>
      <c r="J107" s="98" t="e">
        <f ca="true">+IF(AND(ISNUMBER(OFFSET('Water Data'!$F$4,0,10*ROW('Water Data'!F101))),'Data Summary'!BY107="Yes"),100-OFFSET('Water Data'!$F$4,0,10*ROW('Water Data'!F101)),NA())</f>
        <v>#N/A</v>
      </c>
      <c r="K107" s="98" t="e">
        <f ca="true">+IF(AND(ISNUMBER(OFFSET('Water Data'!$F$6,0,10*ROW('Water Data'!F101))),'Data Summary'!BZ107="Yes"),OFFSET('Water Data'!$F$6,0,10*ROW('Water Data'!F101)),NA())</f>
        <v>#N/A</v>
      </c>
      <c r="L107" s="98" t="e">
        <f ca="true">+IF(AND(ISNUMBER(OFFSET('Water Data'!$F$9,0,10*ROW('Water Data'!F101))),'Data Summary'!CA107="Yes"),OFFSET('Water Data'!$F$9,0,10*ROW('Water Data'!F101)),NA())</f>
        <v>#N/A</v>
      </c>
      <c r="M107" s="98" t="e">
        <f ca="true">+IF(AND(ISNUMBER(OFFSET('Water Data'!$G$4,0,10*ROW('Water Data'!G101))),'Data Summary'!CB107="Yes"),100-OFFSET('Water Data'!$G$4,0,10*ROW('Water Data'!G101)),NA())</f>
        <v>#N/A</v>
      </c>
      <c r="N107" s="98" t="e">
        <f ca="true">+IF(AND(ISNUMBER(OFFSET('Water Data'!$G$6,0,10*ROW('Water Data'!G101))),'Data Summary'!CC107="Yes"),OFFSET('Water Data'!$G$6,0,10*ROW('Water Data'!G101)),NA())</f>
        <v>#N/A</v>
      </c>
      <c r="O107" s="98" t="e">
        <f ca="true">+IF(AND(ISNUMBER(OFFSET('Water Data'!$G$9,0,10*ROW('Water Data'!G101))),'Data Summary'!CD107="Yes"),OFFSET('Water Data'!$G$9,0,10*ROW('Water Data'!G101)),NA())</f>
        <v>#N/A</v>
      </c>
      <c r="P107" s="98" t="e">
        <f ca="true">+IF(AND(ISNUMBER(OFFSET('Water Data'!$H$4,0,10*ROW('Water Data'!H101))),'Data Summary'!CE107="Yes"),100-OFFSET('Water Data'!$H$4,0,10*ROW('Water Data'!H101)),NA())</f>
        <v>#N/A</v>
      </c>
      <c r="Q107" s="98" t="e">
        <f ca="true">+IF(AND(ISNUMBER(OFFSET('Water Data'!$H$6,0,10*ROW('Water Data'!H101))),'Data Summary'!CF107="Yes"),OFFSET('Water Data'!$H$6,0,10*ROW('Water Data'!H101)),NA())</f>
        <v>#N/A</v>
      </c>
      <c r="R107" s="98" t="e">
        <f ca="true">+IF(AND(ISNUMBER(OFFSET('Water Data'!$H$9,0,10*ROW('Water Data'!H101))),'Data Summary'!CG107="Yes"),OFFSET('Water Data'!$H$9,0,10*ROW('Water Data'!H101)),NA())</f>
        <v>#N/A</v>
      </c>
      <c r="S107" s="98" t="e">
        <f ca="true">+IF(AND(ISNUMBER(OFFSET('Water Data'!$I$4,0,10*ROW('Water Data'!I101))),'Data Summary'!CH107="Yes"),100-OFFSET('Water Data'!$I$4,0,10*ROW('Water Data'!I101)),NA())</f>
        <v>#N/A</v>
      </c>
      <c r="T107" s="98" t="e">
        <f ca="true">+IF(AND(ISNUMBER(OFFSET('Water Data'!$I$6,0,10*ROW('Water Data'!I101))),'Data Summary'!CI107="Yes"),OFFSET('Water Data'!$I$6,0,10*ROW('Water Data'!I101)),NA())</f>
        <v>#N/A</v>
      </c>
      <c r="U107" s="98" t="e">
        <f ca="true">+IF(AND(ISNUMBER(OFFSET('Water Data'!$I$9,0,10*ROW('Water Data'!I101))),'Data Summary'!CJ107="Yes"),OFFSET('Water Data'!$I$9,0,10*ROW('Water Data'!I101)),NA())</f>
        <v>#N/A</v>
      </c>
      <c r="V107" s="99" t="e">
        <f ca="true">+IF(AND(ISNUMBER(OFFSET('Sanitation Data'!$D$4,0,10*ROW('Sanitation Data'!D101))),'Data Summary'!CK107="Yes"),100-OFFSET('Sanitation Data'!$D$4,0,10*ROW('Sanitation Data'!D101)),NA())</f>
        <v>#N/A</v>
      </c>
      <c r="W107" s="99" t="e">
        <f ca="true">+IF(AND(ISNUMBER(OFFSET('Sanitation Data'!$D$6,0,10*ROW('Sanitation Data'!D101))),'Data Summary'!CL107="Yes"),OFFSET('Sanitation Data'!$D$6,0,10*ROW('Sanitation Data'!D101)),NA())</f>
        <v>#N/A</v>
      </c>
      <c r="X107" s="99" t="e">
        <f ca="true">+IF(AND(ISNUMBER(OFFSET('Sanitation Data'!$D$10,0,10*ROW('Sanitation Data'!D101))),'Data Summary'!CM107="Yes"),OFFSET('Sanitation Data'!$D$10,0,10*ROW('Sanitation Data'!D101)),NA())</f>
        <v>#N/A</v>
      </c>
      <c r="Y107" s="99" t="e">
        <f ca="true">+IF(AND(ISNUMBER(OFFSET('Sanitation Data'!$D$11,0,10*ROW('Sanitation Data'!D101))),'Data Summary'!CN107="Yes"),OFFSET('Sanitation Data'!$D$11,0,10*ROW('Sanitation Data'!D101)),NA())</f>
        <v>#N/A</v>
      </c>
      <c r="Z107" s="99" t="e">
        <f ca="true">+IF(AND(ISNUMBER(OFFSET('Sanitation Data'!$D$12,0,10*ROW('Sanitation Data'!D101))),'Data Summary'!CO107="Yes"),OFFSET('Sanitation Data'!$D$12,0,10*ROW('Sanitation Data'!D101)),NA())</f>
        <v>#N/A</v>
      </c>
      <c r="AA107" s="99" t="e">
        <f ca="true">+IF(AND(ISNUMBER(OFFSET('Sanitation Data'!$E$4,0,10*ROW('Sanitation Data'!E101))),'Data Summary'!CP107="Yes"),100-OFFSET('Sanitation Data'!$E$4,0,10*ROW('Sanitation Data'!E101)),NA())</f>
        <v>#N/A</v>
      </c>
      <c r="AB107" s="99" t="e">
        <f ca="true">+IF(AND(ISNUMBER(OFFSET('Sanitation Data'!$E$6,0,10*ROW('Sanitation Data'!E101))),'Data Summary'!CQ107="Yes"),OFFSET('Sanitation Data'!$E$6,0,10*ROW('Sanitation Data'!E101)),NA())</f>
        <v>#N/A</v>
      </c>
      <c r="AC107" s="99" t="e">
        <f ca="true">+IF(AND(ISNUMBER(OFFSET('Sanitation Data'!$E$10,0,10*ROW('Sanitation Data'!E101))),'Data Summary'!CR107="Yes"),OFFSET('Sanitation Data'!$E$10,0,10*ROW('Sanitation Data'!E101)),NA())</f>
        <v>#N/A</v>
      </c>
      <c r="AD107" s="99" t="e">
        <f ca="true">+IF(AND(ISNUMBER(OFFSET('Sanitation Data'!$E$11,0,10*ROW('Sanitation Data'!E101))),'Data Summary'!CS107="Yes"),OFFSET('Sanitation Data'!$E$11,0,10*ROW('Sanitation Data'!E101)),NA())</f>
        <v>#N/A</v>
      </c>
      <c r="AE107" s="99" t="e">
        <f ca="true">+IF(AND(ISNUMBER(OFFSET('Sanitation Data'!$E$12,0,10*ROW('Sanitation Data'!E101))),'Data Summary'!CT107="Yes"),OFFSET('Sanitation Data'!$E$12,0,10*ROW('Sanitation Data'!E101)),NA())</f>
        <v>#N/A</v>
      </c>
      <c r="AF107" s="99" t="e">
        <f ca="true">+IF(AND(ISNUMBER(OFFSET('Sanitation Data'!$F$4,0,10*ROW('Sanitation Data'!F101))),'Data Summary'!CU107="Yes"),100-OFFSET('Sanitation Data'!$F$4,0,10*ROW('Sanitation Data'!F101)),NA())</f>
        <v>#N/A</v>
      </c>
      <c r="AG107" s="99" t="e">
        <f ca="true">+IF(AND(ISNUMBER(OFFSET('Sanitation Data'!$F$6,0,10*ROW('Sanitation Data'!F101))),'Data Summary'!CV107="Yes"),OFFSET('Sanitation Data'!$F$6,0,10*ROW('Sanitation Data'!F101)),NA())</f>
        <v>#N/A</v>
      </c>
      <c r="AH107" s="99" t="e">
        <f ca="true">+IF(AND(ISNUMBER(OFFSET('Sanitation Data'!$F$10,0,10*ROW('Sanitation Data'!F101))),'Data Summary'!CW107="Yes"),OFFSET('Sanitation Data'!$F$10,0,10*ROW('Sanitation Data'!F101)),NA())</f>
        <v>#N/A</v>
      </c>
      <c r="AI107" s="99" t="e">
        <f ca="true">+IF(AND(ISNUMBER(OFFSET('Sanitation Data'!$F$11,0,10*ROW('Sanitation Data'!F101))),'Data Summary'!CX107="Yes"),OFFSET('Sanitation Data'!$F$11,0,10*ROW('Sanitation Data'!F101)),NA())</f>
        <v>#N/A</v>
      </c>
      <c r="AJ107" s="99" t="e">
        <f ca="true">+IF(AND(ISNUMBER(OFFSET('Sanitation Data'!$F$12,0,10*ROW('Sanitation Data'!F101))),'Data Summary'!CY107="Yes"),OFFSET('Sanitation Data'!$F$12,0,10*ROW('Sanitation Data'!F101)),NA())</f>
        <v>#N/A</v>
      </c>
      <c r="AK107" s="99" t="e">
        <f ca="true">+IF(AND(ISNUMBER(OFFSET('Sanitation Data'!$G$4,0,10*ROW('Sanitation Data'!G101))),'Data Summary'!CZ107="Yes"),100-OFFSET('Sanitation Data'!$G$4,0,10*ROW('Sanitation Data'!G101)),NA())</f>
        <v>#N/A</v>
      </c>
      <c r="AL107" s="99" t="e">
        <f ca="true">+IF(AND(ISNUMBER(OFFSET('Sanitation Data'!$G$6,0,10*ROW('Sanitation Data'!G101))),'Data Summary'!DA107="Yes"),OFFSET('Sanitation Data'!$G$6,0,10*ROW('Sanitation Data'!G101)),NA())</f>
        <v>#N/A</v>
      </c>
      <c r="AM107" s="99" t="e">
        <f ca="true">+IF(AND(ISNUMBER(OFFSET('Sanitation Data'!$G$10,0,10*ROW('Sanitation Data'!G101))),'Data Summary'!DB107="Yes"),OFFSET('Sanitation Data'!$G$10,0,10*ROW('Sanitation Data'!G101)),NA())</f>
        <v>#N/A</v>
      </c>
      <c r="AN107" s="99" t="e">
        <f ca="true">+IF(AND(ISNUMBER(OFFSET('Sanitation Data'!$G$11,0,10*ROW('Sanitation Data'!G101))),'Data Summary'!DC107="Yes"),OFFSET('Sanitation Data'!$G$11,0,10*ROW('Sanitation Data'!G101)),NA())</f>
        <v>#N/A</v>
      </c>
      <c r="AO107" s="99" t="e">
        <f ca="true">+IF(AND(ISNUMBER(OFFSET('Sanitation Data'!$G$12,0,10*ROW('Sanitation Data'!G101))),'Data Summary'!DD107="Yes"),OFFSET('Sanitation Data'!$G$12,0,10*ROW('Sanitation Data'!G101)),NA())</f>
        <v>#N/A</v>
      </c>
      <c r="AP107" s="99" t="e">
        <f ca="true">+IF(AND(ISNUMBER(OFFSET('Sanitation Data'!$H$4,0,10*ROW('Sanitation Data'!H101))),'Data Summary'!DE107="Yes"),100-OFFSET('Sanitation Data'!$H$4,0,10*ROW('Sanitation Data'!H101)),NA())</f>
        <v>#N/A</v>
      </c>
      <c r="AQ107" s="99" t="e">
        <f ca="true">+IF(AND(ISNUMBER(OFFSET('Sanitation Data'!$H$6,0,10*ROW('Sanitation Data'!H101))),'Data Summary'!DF107="Yes"),OFFSET('Sanitation Data'!$H$6,0,10*ROW('Sanitation Data'!H101)),NA())</f>
        <v>#N/A</v>
      </c>
      <c r="AR107" s="99" t="e">
        <f ca="true">+IF(AND(ISNUMBER(OFFSET('Sanitation Data'!$H$10,0,10*ROW('Sanitation Data'!H101))),'Data Summary'!DG107="Yes"),OFFSET('Sanitation Data'!$H$10,0,10*ROW('Sanitation Data'!H101)),NA())</f>
        <v>#N/A</v>
      </c>
      <c r="AS107" s="99" t="e">
        <f ca="true">+IF(AND(ISNUMBER(OFFSET('Sanitation Data'!$H$11,0,10*ROW('Sanitation Data'!H101))),'Data Summary'!DH107="Yes"),OFFSET('Sanitation Data'!$H$11,0,10*ROW('Sanitation Data'!H101)),NA())</f>
        <v>#N/A</v>
      </c>
      <c r="AT107" s="99" t="e">
        <f ca="true">+IF(AND(ISNUMBER(OFFSET('Sanitation Data'!$H$12,0,10*ROW('Sanitation Data'!H101))),'Data Summary'!DI107="Yes"),OFFSET('Sanitation Data'!$H$12,0,10*ROW('Sanitation Data'!H101)),NA())</f>
        <v>#N/A</v>
      </c>
      <c r="AU107" s="99" t="e">
        <f ca="true">+IF(AND(ISNUMBER(OFFSET('Sanitation Data'!$I$4,0,10*ROW('Sanitation Data'!I101))),'Data Summary'!DJ107="Yes"),100-OFFSET('Sanitation Data'!$I$4,0,10*ROW('Sanitation Data'!I101)),NA())</f>
        <v>#N/A</v>
      </c>
      <c r="AV107" s="99" t="e">
        <f ca="true">+IF(AND(ISNUMBER(OFFSET('Sanitation Data'!$I$6,0,10*ROW('Sanitation Data'!I101))),'Data Summary'!DK107="Yes"),OFFSET('Sanitation Data'!$I$6,0,10*ROW('Sanitation Data'!I101)),NA())</f>
        <v>#N/A</v>
      </c>
      <c r="AW107" s="99" t="e">
        <f ca="true">+IF(AND(ISNUMBER(OFFSET('Sanitation Data'!$I$10,0,10*ROW('Sanitation Data'!I101))),'Data Summary'!DL107="Yes"),OFFSET('Sanitation Data'!$I$10,0,10*ROW('Sanitation Data'!I101)),NA())</f>
        <v>#N/A</v>
      </c>
      <c r="AX107" s="99" t="e">
        <f ca="true">+IF(AND(ISNUMBER(OFFSET('Sanitation Data'!$I$11,0,10*ROW('Sanitation Data'!I101))),'Data Summary'!DM107="Yes"),OFFSET('Sanitation Data'!$I$11,0,10*ROW('Sanitation Data'!I101)),NA())</f>
        <v>#N/A</v>
      </c>
      <c r="AY107" s="99" t="e">
        <f ca="true">+IF(AND(ISNUMBER(OFFSET('Sanitation Data'!$I$12,0,10*ROW('Sanitation Data'!I101))),'Data Summary'!DN107="Yes"),OFFSET('Sanitation Data'!$I$12,0,10*ROW('Sanitation Data'!I101)),NA())</f>
        <v>#N/A</v>
      </c>
      <c r="AZ107" s="100" t="e">
        <f ca="true">+IF(AND(ISNUMBER(OFFSET('Hygiene Data'!$D$5,0,10*ROW('Hygiene Data'!D101))),'Data Summary'!DO107="Yes"),OFFSET('Hygiene Data'!$D$5,0,10*ROW('Hygiene Data'!D101)),NA())</f>
        <v>#N/A</v>
      </c>
      <c r="BA107" s="100" t="e">
        <f ca="true">+IF(AND(ISNUMBER(OFFSET('Hygiene Data'!$D$7,0,10*ROW('Hygiene Data'!D101))),'Data Summary'!DP107="Yes"),OFFSET('Hygiene Data'!$D$7,0,10*ROW('Hygiene Data'!D101)),NA())</f>
        <v>#N/A</v>
      </c>
      <c r="BB107" s="100" t="e">
        <f ca="true">+IF(AND(ISNUMBER(OFFSET('Hygiene Data'!$D$9,0,10*ROW('Hygiene Data'!D101))),'Data Summary'!DQ107="Yes"),OFFSET('Hygiene Data'!$D$9,0,10*ROW('Hygiene Data'!D101)),NA())</f>
        <v>#N/A</v>
      </c>
      <c r="BC107" s="100" t="e">
        <f ca="true">+IF(AND(ISNUMBER(OFFSET('Hygiene Data'!$E$5,0,10*ROW('Hygiene Data'!E101))),'Data Summary'!DR107="Yes"),OFFSET('Hygiene Data'!$E$5,0,10*ROW('Hygiene Data'!E101)),NA())</f>
        <v>#N/A</v>
      </c>
      <c r="BD107" s="100" t="e">
        <f ca="true">+IF(AND(ISNUMBER(OFFSET('Hygiene Data'!$E$7,0,10*ROW('Hygiene Data'!E101))),'Data Summary'!DS107="Yes"),OFFSET('Hygiene Data'!$E$7,0,10*ROW('Hygiene Data'!E101)),NA())</f>
        <v>#N/A</v>
      </c>
      <c r="BE107" s="100" t="e">
        <f ca="true">+IF(AND(ISNUMBER(OFFSET('Hygiene Data'!$E$9,0,10*ROW('Hygiene Data'!E101))),'Data Summary'!DT107="Yes"),OFFSET('Hygiene Data'!$E$9,0,10*ROW('Hygiene Data'!E101)),NA())</f>
        <v>#N/A</v>
      </c>
      <c r="BF107" s="100" t="e">
        <f ca="true">+IF(AND(ISNUMBER(OFFSET('Hygiene Data'!$F$5,0,10*ROW('Hygiene Data'!F101))),'Data Summary'!DU107="Yes"),OFFSET('Hygiene Data'!$F$5,0,10*ROW('Hygiene Data'!F101)),NA())</f>
        <v>#N/A</v>
      </c>
      <c r="BG107" s="100" t="e">
        <f ca="true">+IF(AND(ISNUMBER(OFFSET('Hygiene Data'!$F$7,0,10*ROW('Hygiene Data'!F101))),'Data Summary'!DV107="Yes"),OFFSET('Hygiene Data'!$F$7,0,10*ROW('Hygiene Data'!F101)),NA())</f>
        <v>#N/A</v>
      </c>
      <c r="BH107" s="100" t="e">
        <f ca="true">+IF(AND(ISNUMBER(OFFSET('Hygiene Data'!$F$9,0,10*ROW('Hygiene Data'!F101))),'Data Summary'!DW107="Yes"),OFFSET('Hygiene Data'!$F$9,0,10*ROW('Hygiene Data'!F101)),NA())</f>
        <v>#N/A</v>
      </c>
      <c r="BI107" s="100" t="e">
        <f ca="true">+IF(AND(ISNUMBER(OFFSET('Hygiene Data'!$G$5,0,10*ROW('Hygiene Data'!G101))),'Data Summary'!DX107="Yes"),OFFSET('Hygiene Data'!$G$5,0,10*ROW('Hygiene Data'!G101)),NA())</f>
        <v>#N/A</v>
      </c>
      <c r="BJ107" s="100" t="e">
        <f ca="true">+IF(AND(ISNUMBER(OFFSET('Hygiene Data'!$G$7,0,10*ROW('Hygiene Data'!G101))),'Data Summary'!DY107="Yes"),OFFSET('Hygiene Data'!$G$7,0,10*ROW('Hygiene Data'!G101)),NA())</f>
        <v>#N/A</v>
      </c>
      <c r="BK107" s="100" t="e">
        <f ca="true">+IF(AND(ISNUMBER(OFFSET('Hygiene Data'!$G$9,0,10*ROW('Hygiene Data'!G101))),'Data Summary'!DZ107="Yes"),OFFSET('Hygiene Data'!$G$9,0,10*ROW('Hygiene Data'!G101)),NA())</f>
        <v>#N/A</v>
      </c>
      <c r="BL107" s="100" t="e">
        <f ca="true">+IF(AND(ISNUMBER(OFFSET('Hygiene Data'!$H$5,0,10*ROW('Hygiene Data'!H101))),'Data Summary'!EA107="Yes"),OFFSET('Hygiene Data'!$H$5,0,10*ROW('Hygiene Data'!H101)),NA())</f>
        <v>#N/A</v>
      </c>
      <c r="BM107" s="100" t="e">
        <f ca="true">+IF(AND(ISNUMBER(OFFSET('Hygiene Data'!$H$7,0,10*ROW('Hygiene Data'!H101))),'Data Summary'!EB107="Yes"),OFFSET('Hygiene Data'!$H$7,0,10*ROW('Hygiene Data'!H101)),NA())</f>
        <v>#N/A</v>
      </c>
      <c r="BN107" s="100" t="e">
        <f ca="true">+IF(AND(ISNUMBER(OFFSET('Hygiene Data'!$H$9,0,10*ROW('Hygiene Data'!H101))),'Data Summary'!EC107="Yes"),OFFSET('Hygiene Data'!$H$9,0,10*ROW('Hygiene Data'!H101)),NA())</f>
        <v>#N/A</v>
      </c>
      <c r="BO107" s="100" t="e">
        <f ca="true">+IF(AND(ISNUMBER(OFFSET('Hygiene Data'!$I$5,0,10*ROW('Hygiene Data'!I101))),'Data Summary'!ED107="Yes"),OFFSET('Hygiene Data'!$I$5,0,10*ROW('Hygiene Data'!I101)),NA())</f>
        <v>#N/A</v>
      </c>
      <c r="BP107" s="100" t="e">
        <f ca="true">+IF(AND(ISNUMBER(OFFSET('Hygiene Data'!$I$7,0,10*ROW('Hygiene Data'!I101))),'Data Summary'!EE107="Yes"),OFFSET('Hygiene Data'!$I$7,0,10*ROW('Hygiene Data'!I101)),NA())</f>
        <v>#N/A</v>
      </c>
      <c r="BQ107" s="100" t="e">
        <f ca="true">+IF(AND(ISNUMBER(OFFSET('Hygiene Data'!$I$9,0,10*ROW('Hygiene Data'!I101))),'Data Summary'!EF107="Yes"),OFFSET('Hygiene Data'!$I$9,0,10*ROW('Hygiene Data'!I101)),NA())</f>
        <v>#N/A</v>
      </c>
    </row>
    <row xmlns:x14ac="http://schemas.microsoft.com/office/spreadsheetml/2009/9/ac" r="108" x14ac:dyDescent="0.2">
      <c r="A108" s="332" t="e">
        <f ca="true">+RIGHT('Data Summary'!A108,LEN('Data Summary'!A108)-9)</f>
        <v>#VALUE!</v>
      </c>
      <c r="B108" s="38" t="str">
        <f ca="true">+IF(ISTEXT('Data Summary'!B108),'Data Summary'!B108,"")</f>
        <v/>
      </c>
      <c r="C108" s="331" t="e">
        <f ca="true">+VALUE('Data Summary'!C108)</f>
        <v>#VALUE!</v>
      </c>
      <c r="D108" s="98" t="e">
        <f ca="true">+IF(AND(ISNUMBER(OFFSET('Water Data'!$D$4,0,10*ROW('Water Data'!D102))),'Data Summary'!BS108="Yes"),100-OFFSET('Water Data'!$D$4,0,10*ROW('Water Data'!D102)),NA())</f>
        <v>#N/A</v>
      </c>
      <c r="E108" s="98" t="e">
        <f ca="true">+IF(AND(ISNUMBER(OFFSET('Water Data'!$D$6,0,10*ROW('Water Data'!D102))),'Data Summary'!BT108="Yes"),OFFSET('Water Data'!$D$6,0,10*ROW('Water Data'!D102)),NA())</f>
        <v>#N/A</v>
      </c>
      <c r="F108" s="98" t="e">
        <f ca="true">+IF(AND(ISNUMBER(OFFSET('Water Data'!$D$9,0,10*ROW('Water Data'!D102))),'Data Summary'!BU108="Yes"),OFFSET('Water Data'!$D$9,0,10*ROW('Water Data'!D102)),NA())</f>
        <v>#N/A</v>
      </c>
      <c r="G108" s="98" t="e">
        <f ca="true">+IF(AND(ISNUMBER(OFFSET('Water Data'!$E$4,0,10*ROW('Water Data'!E102))),'Data Summary'!BV108="Yes"),100-OFFSET('Water Data'!$E$4,0,10*ROW('Water Data'!E102)),NA())</f>
        <v>#N/A</v>
      </c>
      <c r="H108" s="98" t="e">
        <f ca="true">+IF(AND(ISNUMBER(OFFSET('Water Data'!$E$6,0,10*ROW('Water Data'!E102))),'Data Summary'!BW108="Yes"),OFFSET('Water Data'!$E$6,0,10*ROW('Water Data'!E102)),NA())</f>
        <v>#N/A</v>
      </c>
      <c r="I108" s="98" t="e">
        <f ca="true">+IF(AND(ISNUMBER(OFFSET('Water Data'!$E$9,0,10*ROW('Water Data'!E102))),'Data Summary'!BX108="Yes"),OFFSET('Water Data'!$E$9,0,10*ROW('Water Data'!E102)),NA())</f>
        <v>#N/A</v>
      </c>
      <c r="J108" s="98" t="e">
        <f ca="true">+IF(AND(ISNUMBER(OFFSET('Water Data'!$F$4,0,10*ROW('Water Data'!F102))),'Data Summary'!BY108="Yes"),100-OFFSET('Water Data'!$F$4,0,10*ROW('Water Data'!F102)),NA())</f>
        <v>#N/A</v>
      </c>
      <c r="K108" s="98" t="e">
        <f ca="true">+IF(AND(ISNUMBER(OFFSET('Water Data'!$F$6,0,10*ROW('Water Data'!F102))),'Data Summary'!BZ108="Yes"),OFFSET('Water Data'!$F$6,0,10*ROW('Water Data'!F102)),NA())</f>
        <v>#N/A</v>
      </c>
      <c r="L108" s="98" t="e">
        <f ca="true">+IF(AND(ISNUMBER(OFFSET('Water Data'!$F$9,0,10*ROW('Water Data'!F102))),'Data Summary'!CA108="Yes"),OFFSET('Water Data'!$F$9,0,10*ROW('Water Data'!F102)),NA())</f>
        <v>#N/A</v>
      </c>
      <c r="M108" s="98" t="e">
        <f ca="true">+IF(AND(ISNUMBER(OFFSET('Water Data'!$G$4,0,10*ROW('Water Data'!G102))),'Data Summary'!CB108="Yes"),100-OFFSET('Water Data'!$G$4,0,10*ROW('Water Data'!G102)),NA())</f>
        <v>#N/A</v>
      </c>
      <c r="N108" s="98" t="e">
        <f ca="true">+IF(AND(ISNUMBER(OFFSET('Water Data'!$G$6,0,10*ROW('Water Data'!G102))),'Data Summary'!CC108="Yes"),OFFSET('Water Data'!$G$6,0,10*ROW('Water Data'!G102)),NA())</f>
        <v>#N/A</v>
      </c>
      <c r="O108" s="98" t="e">
        <f ca="true">+IF(AND(ISNUMBER(OFFSET('Water Data'!$G$9,0,10*ROW('Water Data'!G102))),'Data Summary'!CD108="Yes"),OFFSET('Water Data'!$G$9,0,10*ROW('Water Data'!G102)),NA())</f>
        <v>#N/A</v>
      </c>
      <c r="P108" s="98" t="e">
        <f ca="true">+IF(AND(ISNUMBER(OFFSET('Water Data'!$H$4,0,10*ROW('Water Data'!H102))),'Data Summary'!CE108="Yes"),100-OFFSET('Water Data'!$H$4,0,10*ROW('Water Data'!H102)),NA())</f>
        <v>#N/A</v>
      </c>
      <c r="Q108" s="98" t="e">
        <f ca="true">+IF(AND(ISNUMBER(OFFSET('Water Data'!$H$6,0,10*ROW('Water Data'!H102))),'Data Summary'!CF108="Yes"),OFFSET('Water Data'!$H$6,0,10*ROW('Water Data'!H102)),NA())</f>
        <v>#N/A</v>
      </c>
      <c r="R108" s="98" t="e">
        <f ca="true">+IF(AND(ISNUMBER(OFFSET('Water Data'!$H$9,0,10*ROW('Water Data'!H102))),'Data Summary'!CG108="Yes"),OFFSET('Water Data'!$H$9,0,10*ROW('Water Data'!H102)),NA())</f>
        <v>#N/A</v>
      </c>
      <c r="S108" s="98" t="e">
        <f ca="true">+IF(AND(ISNUMBER(OFFSET('Water Data'!$I$4,0,10*ROW('Water Data'!I102))),'Data Summary'!CH108="Yes"),100-OFFSET('Water Data'!$I$4,0,10*ROW('Water Data'!I102)),NA())</f>
        <v>#N/A</v>
      </c>
      <c r="T108" s="98" t="e">
        <f ca="true">+IF(AND(ISNUMBER(OFFSET('Water Data'!$I$6,0,10*ROW('Water Data'!I102))),'Data Summary'!CI108="Yes"),OFFSET('Water Data'!$I$6,0,10*ROW('Water Data'!I102)),NA())</f>
        <v>#N/A</v>
      </c>
      <c r="U108" s="98" t="e">
        <f ca="true">+IF(AND(ISNUMBER(OFFSET('Water Data'!$I$9,0,10*ROW('Water Data'!I102))),'Data Summary'!CJ108="Yes"),OFFSET('Water Data'!$I$9,0,10*ROW('Water Data'!I102)),NA())</f>
        <v>#N/A</v>
      </c>
      <c r="V108" s="99" t="e">
        <f ca="true">+IF(AND(ISNUMBER(OFFSET('Sanitation Data'!$D$4,0,10*ROW('Sanitation Data'!D102))),'Data Summary'!CK108="Yes"),100-OFFSET('Sanitation Data'!$D$4,0,10*ROW('Sanitation Data'!D102)),NA())</f>
        <v>#N/A</v>
      </c>
      <c r="W108" s="99" t="e">
        <f ca="true">+IF(AND(ISNUMBER(OFFSET('Sanitation Data'!$D$6,0,10*ROW('Sanitation Data'!D102))),'Data Summary'!CL108="Yes"),OFFSET('Sanitation Data'!$D$6,0,10*ROW('Sanitation Data'!D102)),NA())</f>
        <v>#N/A</v>
      </c>
      <c r="X108" s="99" t="e">
        <f ca="true">+IF(AND(ISNUMBER(OFFSET('Sanitation Data'!$D$10,0,10*ROW('Sanitation Data'!D102))),'Data Summary'!CM108="Yes"),OFFSET('Sanitation Data'!$D$10,0,10*ROW('Sanitation Data'!D102)),NA())</f>
        <v>#N/A</v>
      </c>
      <c r="Y108" s="99" t="e">
        <f ca="true">+IF(AND(ISNUMBER(OFFSET('Sanitation Data'!$D$11,0,10*ROW('Sanitation Data'!D102))),'Data Summary'!CN108="Yes"),OFFSET('Sanitation Data'!$D$11,0,10*ROW('Sanitation Data'!D102)),NA())</f>
        <v>#N/A</v>
      </c>
      <c r="Z108" s="99" t="e">
        <f ca="true">+IF(AND(ISNUMBER(OFFSET('Sanitation Data'!$D$12,0,10*ROW('Sanitation Data'!D102))),'Data Summary'!CO108="Yes"),OFFSET('Sanitation Data'!$D$12,0,10*ROW('Sanitation Data'!D102)),NA())</f>
        <v>#N/A</v>
      </c>
      <c r="AA108" s="99" t="e">
        <f ca="true">+IF(AND(ISNUMBER(OFFSET('Sanitation Data'!$E$4,0,10*ROW('Sanitation Data'!E102))),'Data Summary'!CP108="Yes"),100-OFFSET('Sanitation Data'!$E$4,0,10*ROW('Sanitation Data'!E102)),NA())</f>
        <v>#N/A</v>
      </c>
      <c r="AB108" s="99" t="e">
        <f ca="true">+IF(AND(ISNUMBER(OFFSET('Sanitation Data'!$E$6,0,10*ROW('Sanitation Data'!E102))),'Data Summary'!CQ108="Yes"),OFFSET('Sanitation Data'!$E$6,0,10*ROW('Sanitation Data'!E102)),NA())</f>
        <v>#N/A</v>
      </c>
      <c r="AC108" s="99" t="e">
        <f ca="true">+IF(AND(ISNUMBER(OFFSET('Sanitation Data'!$E$10,0,10*ROW('Sanitation Data'!E102))),'Data Summary'!CR108="Yes"),OFFSET('Sanitation Data'!$E$10,0,10*ROW('Sanitation Data'!E102)),NA())</f>
        <v>#N/A</v>
      </c>
      <c r="AD108" s="99" t="e">
        <f ca="true">+IF(AND(ISNUMBER(OFFSET('Sanitation Data'!$E$11,0,10*ROW('Sanitation Data'!E102))),'Data Summary'!CS108="Yes"),OFFSET('Sanitation Data'!$E$11,0,10*ROW('Sanitation Data'!E102)),NA())</f>
        <v>#N/A</v>
      </c>
      <c r="AE108" s="99" t="e">
        <f ca="true">+IF(AND(ISNUMBER(OFFSET('Sanitation Data'!$E$12,0,10*ROW('Sanitation Data'!E102))),'Data Summary'!CT108="Yes"),OFFSET('Sanitation Data'!$E$12,0,10*ROW('Sanitation Data'!E102)),NA())</f>
        <v>#N/A</v>
      </c>
      <c r="AF108" s="99" t="e">
        <f ca="true">+IF(AND(ISNUMBER(OFFSET('Sanitation Data'!$F$4,0,10*ROW('Sanitation Data'!F102))),'Data Summary'!CU108="Yes"),100-OFFSET('Sanitation Data'!$F$4,0,10*ROW('Sanitation Data'!F102)),NA())</f>
        <v>#N/A</v>
      </c>
      <c r="AG108" s="99" t="e">
        <f ca="true">+IF(AND(ISNUMBER(OFFSET('Sanitation Data'!$F$6,0,10*ROW('Sanitation Data'!F102))),'Data Summary'!CV108="Yes"),OFFSET('Sanitation Data'!$F$6,0,10*ROW('Sanitation Data'!F102)),NA())</f>
        <v>#N/A</v>
      </c>
      <c r="AH108" s="99" t="e">
        <f ca="true">+IF(AND(ISNUMBER(OFFSET('Sanitation Data'!$F$10,0,10*ROW('Sanitation Data'!F102))),'Data Summary'!CW108="Yes"),OFFSET('Sanitation Data'!$F$10,0,10*ROW('Sanitation Data'!F102)),NA())</f>
        <v>#N/A</v>
      </c>
      <c r="AI108" s="99" t="e">
        <f ca="true">+IF(AND(ISNUMBER(OFFSET('Sanitation Data'!$F$11,0,10*ROW('Sanitation Data'!F102))),'Data Summary'!CX108="Yes"),OFFSET('Sanitation Data'!$F$11,0,10*ROW('Sanitation Data'!F102)),NA())</f>
        <v>#N/A</v>
      </c>
      <c r="AJ108" s="99" t="e">
        <f ca="true">+IF(AND(ISNUMBER(OFFSET('Sanitation Data'!$F$12,0,10*ROW('Sanitation Data'!F102))),'Data Summary'!CY108="Yes"),OFFSET('Sanitation Data'!$F$12,0,10*ROW('Sanitation Data'!F102)),NA())</f>
        <v>#N/A</v>
      </c>
      <c r="AK108" s="99" t="e">
        <f ca="true">+IF(AND(ISNUMBER(OFFSET('Sanitation Data'!$G$4,0,10*ROW('Sanitation Data'!G102))),'Data Summary'!CZ108="Yes"),100-OFFSET('Sanitation Data'!$G$4,0,10*ROW('Sanitation Data'!G102)),NA())</f>
        <v>#N/A</v>
      </c>
      <c r="AL108" s="99" t="e">
        <f ca="true">+IF(AND(ISNUMBER(OFFSET('Sanitation Data'!$G$6,0,10*ROW('Sanitation Data'!G102))),'Data Summary'!DA108="Yes"),OFFSET('Sanitation Data'!$G$6,0,10*ROW('Sanitation Data'!G102)),NA())</f>
        <v>#N/A</v>
      </c>
      <c r="AM108" s="99" t="e">
        <f ca="true">+IF(AND(ISNUMBER(OFFSET('Sanitation Data'!$G$10,0,10*ROW('Sanitation Data'!G102))),'Data Summary'!DB108="Yes"),OFFSET('Sanitation Data'!$G$10,0,10*ROW('Sanitation Data'!G102)),NA())</f>
        <v>#N/A</v>
      </c>
      <c r="AN108" s="99" t="e">
        <f ca="true">+IF(AND(ISNUMBER(OFFSET('Sanitation Data'!$G$11,0,10*ROW('Sanitation Data'!G102))),'Data Summary'!DC108="Yes"),OFFSET('Sanitation Data'!$G$11,0,10*ROW('Sanitation Data'!G102)),NA())</f>
        <v>#N/A</v>
      </c>
      <c r="AO108" s="99" t="e">
        <f ca="true">+IF(AND(ISNUMBER(OFFSET('Sanitation Data'!$G$12,0,10*ROW('Sanitation Data'!G102))),'Data Summary'!DD108="Yes"),OFFSET('Sanitation Data'!$G$12,0,10*ROW('Sanitation Data'!G102)),NA())</f>
        <v>#N/A</v>
      </c>
      <c r="AP108" s="99" t="e">
        <f ca="true">+IF(AND(ISNUMBER(OFFSET('Sanitation Data'!$H$4,0,10*ROW('Sanitation Data'!H102))),'Data Summary'!DE108="Yes"),100-OFFSET('Sanitation Data'!$H$4,0,10*ROW('Sanitation Data'!H102)),NA())</f>
        <v>#N/A</v>
      </c>
      <c r="AQ108" s="99" t="e">
        <f ca="true">+IF(AND(ISNUMBER(OFFSET('Sanitation Data'!$H$6,0,10*ROW('Sanitation Data'!H102))),'Data Summary'!DF108="Yes"),OFFSET('Sanitation Data'!$H$6,0,10*ROW('Sanitation Data'!H102)),NA())</f>
        <v>#N/A</v>
      </c>
      <c r="AR108" s="99" t="e">
        <f ca="true">+IF(AND(ISNUMBER(OFFSET('Sanitation Data'!$H$10,0,10*ROW('Sanitation Data'!H102))),'Data Summary'!DG108="Yes"),OFFSET('Sanitation Data'!$H$10,0,10*ROW('Sanitation Data'!H102)),NA())</f>
        <v>#N/A</v>
      </c>
      <c r="AS108" s="99" t="e">
        <f ca="true">+IF(AND(ISNUMBER(OFFSET('Sanitation Data'!$H$11,0,10*ROW('Sanitation Data'!H102))),'Data Summary'!DH108="Yes"),OFFSET('Sanitation Data'!$H$11,0,10*ROW('Sanitation Data'!H102)),NA())</f>
        <v>#N/A</v>
      </c>
      <c r="AT108" s="99" t="e">
        <f ca="true">+IF(AND(ISNUMBER(OFFSET('Sanitation Data'!$H$12,0,10*ROW('Sanitation Data'!H102))),'Data Summary'!DI108="Yes"),OFFSET('Sanitation Data'!$H$12,0,10*ROW('Sanitation Data'!H102)),NA())</f>
        <v>#N/A</v>
      </c>
      <c r="AU108" s="99" t="e">
        <f ca="true">+IF(AND(ISNUMBER(OFFSET('Sanitation Data'!$I$4,0,10*ROW('Sanitation Data'!I102))),'Data Summary'!DJ108="Yes"),100-OFFSET('Sanitation Data'!$I$4,0,10*ROW('Sanitation Data'!I102)),NA())</f>
        <v>#N/A</v>
      </c>
      <c r="AV108" s="99" t="e">
        <f ca="true">+IF(AND(ISNUMBER(OFFSET('Sanitation Data'!$I$6,0,10*ROW('Sanitation Data'!I102))),'Data Summary'!DK108="Yes"),OFFSET('Sanitation Data'!$I$6,0,10*ROW('Sanitation Data'!I102)),NA())</f>
        <v>#N/A</v>
      </c>
      <c r="AW108" s="99" t="e">
        <f ca="true">+IF(AND(ISNUMBER(OFFSET('Sanitation Data'!$I$10,0,10*ROW('Sanitation Data'!I102))),'Data Summary'!DL108="Yes"),OFFSET('Sanitation Data'!$I$10,0,10*ROW('Sanitation Data'!I102)),NA())</f>
        <v>#N/A</v>
      </c>
      <c r="AX108" s="99" t="e">
        <f ca="true">+IF(AND(ISNUMBER(OFFSET('Sanitation Data'!$I$11,0,10*ROW('Sanitation Data'!I102))),'Data Summary'!DM108="Yes"),OFFSET('Sanitation Data'!$I$11,0,10*ROW('Sanitation Data'!I102)),NA())</f>
        <v>#N/A</v>
      </c>
      <c r="AY108" s="99" t="e">
        <f ca="true">+IF(AND(ISNUMBER(OFFSET('Sanitation Data'!$I$12,0,10*ROW('Sanitation Data'!I102))),'Data Summary'!DN108="Yes"),OFFSET('Sanitation Data'!$I$12,0,10*ROW('Sanitation Data'!I102)),NA())</f>
        <v>#N/A</v>
      </c>
      <c r="AZ108" s="100" t="e">
        <f ca="true">+IF(AND(ISNUMBER(OFFSET('Hygiene Data'!$D$5,0,10*ROW('Hygiene Data'!D102))),'Data Summary'!DO108="Yes"),OFFSET('Hygiene Data'!$D$5,0,10*ROW('Hygiene Data'!D102)),NA())</f>
        <v>#N/A</v>
      </c>
      <c r="BA108" s="100" t="e">
        <f ca="true">+IF(AND(ISNUMBER(OFFSET('Hygiene Data'!$D$7,0,10*ROW('Hygiene Data'!D102))),'Data Summary'!DP108="Yes"),OFFSET('Hygiene Data'!$D$7,0,10*ROW('Hygiene Data'!D102)),NA())</f>
        <v>#N/A</v>
      </c>
      <c r="BB108" s="100" t="e">
        <f ca="true">+IF(AND(ISNUMBER(OFFSET('Hygiene Data'!$D$9,0,10*ROW('Hygiene Data'!D102))),'Data Summary'!DQ108="Yes"),OFFSET('Hygiene Data'!$D$9,0,10*ROW('Hygiene Data'!D102)),NA())</f>
        <v>#N/A</v>
      </c>
      <c r="BC108" s="100" t="e">
        <f ca="true">+IF(AND(ISNUMBER(OFFSET('Hygiene Data'!$E$5,0,10*ROW('Hygiene Data'!E102))),'Data Summary'!DR108="Yes"),OFFSET('Hygiene Data'!$E$5,0,10*ROW('Hygiene Data'!E102)),NA())</f>
        <v>#N/A</v>
      </c>
      <c r="BD108" s="100" t="e">
        <f ca="true">+IF(AND(ISNUMBER(OFFSET('Hygiene Data'!$E$7,0,10*ROW('Hygiene Data'!E102))),'Data Summary'!DS108="Yes"),OFFSET('Hygiene Data'!$E$7,0,10*ROW('Hygiene Data'!E102)),NA())</f>
        <v>#N/A</v>
      </c>
      <c r="BE108" s="100" t="e">
        <f ca="true">+IF(AND(ISNUMBER(OFFSET('Hygiene Data'!$E$9,0,10*ROW('Hygiene Data'!E102))),'Data Summary'!DT108="Yes"),OFFSET('Hygiene Data'!$E$9,0,10*ROW('Hygiene Data'!E102)),NA())</f>
        <v>#N/A</v>
      </c>
      <c r="BF108" s="100" t="e">
        <f ca="true">+IF(AND(ISNUMBER(OFFSET('Hygiene Data'!$F$5,0,10*ROW('Hygiene Data'!F102))),'Data Summary'!DU108="Yes"),OFFSET('Hygiene Data'!$F$5,0,10*ROW('Hygiene Data'!F102)),NA())</f>
        <v>#N/A</v>
      </c>
      <c r="BG108" s="100" t="e">
        <f ca="true">+IF(AND(ISNUMBER(OFFSET('Hygiene Data'!$F$7,0,10*ROW('Hygiene Data'!F102))),'Data Summary'!DV108="Yes"),OFFSET('Hygiene Data'!$F$7,0,10*ROW('Hygiene Data'!F102)),NA())</f>
        <v>#N/A</v>
      </c>
      <c r="BH108" s="100" t="e">
        <f ca="true">+IF(AND(ISNUMBER(OFFSET('Hygiene Data'!$F$9,0,10*ROW('Hygiene Data'!F102))),'Data Summary'!DW108="Yes"),OFFSET('Hygiene Data'!$F$9,0,10*ROW('Hygiene Data'!F102)),NA())</f>
        <v>#N/A</v>
      </c>
      <c r="BI108" s="100" t="e">
        <f ca="true">+IF(AND(ISNUMBER(OFFSET('Hygiene Data'!$G$5,0,10*ROW('Hygiene Data'!G102))),'Data Summary'!DX108="Yes"),OFFSET('Hygiene Data'!$G$5,0,10*ROW('Hygiene Data'!G102)),NA())</f>
        <v>#N/A</v>
      </c>
      <c r="BJ108" s="100" t="e">
        <f ca="true">+IF(AND(ISNUMBER(OFFSET('Hygiene Data'!$G$7,0,10*ROW('Hygiene Data'!G102))),'Data Summary'!DY108="Yes"),OFFSET('Hygiene Data'!$G$7,0,10*ROW('Hygiene Data'!G102)),NA())</f>
        <v>#N/A</v>
      </c>
      <c r="BK108" s="100" t="e">
        <f ca="true">+IF(AND(ISNUMBER(OFFSET('Hygiene Data'!$G$9,0,10*ROW('Hygiene Data'!G102))),'Data Summary'!DZ108="Yes"),OFFSET('Hygiene Data'!$G$9,0,10*ROW('Hygiene Data'!G102)),NA())</f>
        <v>#N/A</v>
      </c>
      <c r="BL108" s="100" t="e">
        <f ca="true">+IF(AND(ISNUMBER(OFFSET('Hygiene Data'!$H$5,0,10*ROW('Hygiene Data'!H102))),'Data Summary'!EA108="Yes"),OFFSET('Hygiene Data'!$H$5,0,10*ROW('Hygiene Data'!H102)),NA())</f>
        <v>#N/A</v>
      </c>
      <c r="BM108" s="100" t="e">
        <f ca="true">+IF(AND(ISNUMBER(OFFSET('Hygiene Data'!$H$7,0,10*ROW('Hygiene Data'!H102))),'Data Summary'!EB108="Yes"),OFFSET('Hygiene Data'!$H$7,0,10*ROW('Hygiene Data'!H102)),NA())</f>
        <v>#N/A</v>
      </c>
      <c r="BN108" s="100" t="e">
        <f ca="true">+IF(AND(ISNUMBER(OFFSET('Hygiene Data'!$H$9,0,10*ROW('Hygiene Data'!H102))),'Data Summary'!EC108="Yes"),OFFSET('Hygiene Data'!$H$9,0,10*ROW('Hygiene Data'!H102)),NA())</f>
        <v>#N/A</v>
      </c>
      <c r="BO108" s="100" t="e">
        <f ca="true">+IF(AND(ISNUMBER(OFFSET('Hygiene Data'!$I$5,0,10*ROW('Hygiene Data'!I102))),'Data Summary'!ED108="Yes"),OFFSET('Hygiene Data'!$I$5,0,10*ROW('Hygiene Data'!I102)),NA())</f>
        <v>#N/A</v>
      </c>
      <c r="BP108" s="100" t="e">
        <f ca="true">+IF(AND(ISNUMBER(OFFSET('Hygiene Data'!$I$7,0,10*ROW('Hygiene Data'!I102))),'Data Summary'!EE108="Yes"),OFFSET('Hygiene Data'!$I$7,0,10*ROW('Hygiene Data'!I102)),NA())</f>
        <v>#N/A</v>
      </c>
      <c r="BQ108" s="100" t="e">
        <f ca="true">+IF(AND(ISNUMBER(OFFSET('Hygiene Data'!$I$9,0,10*ROW('Hygiene Data'!I102))),'Data Summary'!EF108="Yes"),OFFSET('Hygiene Data'!$I$9,0,10*ROW('Hygiene Data'!I102)),NA())</f>
        <v>#N/A</v>
      </c>
    </row>
    <row xmlns:x14ac="http://schemas.microsoft.com/office/spreadsheetml/2009/9/ac" r="109" x14ac:dyDescent="0.2">
      <c r="A109" s="332" t="e">
        <f ca="true">+RIGHT('Data Summary'!A109,LEN('Data Summary'!A109)-9)</f>
        <v>#VALUE!</v>
      </c>
      <c r="B109" s="38" t="str">
        <f ca="true">+IF(ISTEXT('Data Summary'!B109),'Data Summary'!B109,"")</f>
        <v/>
      </c>
      <c r="C109" s="331" t="e">
        <f ca="true">+VALUE('Data Summary'!C109)</f>
        <v>#VALUE!</v>
      </c>
      <c r="D109" s="98" t="e">
        <f ca="true">+IF(AND(ISNUMBER(OFFSET('Water Data'!$D$4,0,10*ROW('Water Data'!D103))),'Data Summary'!BS109="Yes"),100-OFFSET('Water Data'!$D$4,0,10*ROW('Water Data'!D103)),NA())</f>
        <v>#N/A</v>
      </c>
      <c r="E109" s="98" t="e">
        <f ca="true">+IF(AND(ISNUMBER(OFFSET('Water Data'!$D$6,0,10*ROW('Water Data'!D103))),'Data Summary'!BT109="Yes"),OFFSET('Water Data'!$D$6,0,10*ROW('Water Data'!D103)),NA())</f>
        <v>#N/A</v>
      </c>
      <c r="F109" s="98" t="e">
        <f ca="true">+IF(AND(ISNUMBER(OFFSET('Water Data'!$D$9,0,10*ROW('Water Data'!D103))),'Data Summary'!BU109="Yes"),OFFSET('Water Data'!$D$9,0,10*ROW('Water Data'!D103)),NA())</f>
        <v>#N/A</v>
      </c>
      <c r="G109" s="98" t="e">
        <f ca="true">+IF(AND(ISNUMBER(OFFSET('Water Data'!$E$4,0,10*ROW('Water Data'!E103))),'Data Summary'!BV109="Yes"),100-OFFSET('Water Data'!$E$4,0,10*ROW('Water Data'!E103)),NA())</f>
        <v>#N/A</v>
      </c>
      <c r="H109" s="98" t="e">
        <f ca="true">+IF(AND(ISNUMBER(OFFSET('Water Data'!$E$6,0,10*ROW('Water Data'!E103))),'Data Summary'!BW109="Yes"),OFFSET('Water Data'!$E$6,0,10*ROW('Water Data'!E103)),NA())</f>
        <v>#N/A</v>
      </c>
      <c r="I109" s="98" t="e">
        <f ca="true">+IF(AND(ISNUMBER(OFFSET('Water Data'!$E$9,0,10*ROW('Water Data'!E103))),'Data Summary'!BX109="Yes"),OFFSET('Water Data'!$E$9,0,10*ROW('Water Data'!E103)),NA())</f>
        <v>#N/A</v>
      </c>
      <c r="J109" s="98" t="e">
        <f ca="true">+IF(AND(ISNUMBER(OFFSET('Water Data'!$F$4,0,10*ROW('Water Data'!F103))),'Data Summary'!BY109="Yes"),100-OFFSET('Water Data'!$F$4,0,10*ROW('Water Data'!F103)),NA())</f>
        <v>#N/A</v>
      </c>
      <c r="K109" s="98" t="e">
        <f ca="true">+IF(AND(ISNUMBER(OFFSET('Water Data'!$F$6,0,10*ROW('Water Data'!F103))),'Data Summary'!BZ109="Yes"),OFFSET('Water Data'!$F$6,0,10*ROW('Water Data'!F103)),NA())</f>
        <v>#N/A</v>
      </c>
      <c r="L109" s="98" t="e">
        <f ca="true">+IF(AND(ISNUMBER(OFFSET('Water Data'!$F$9,0,10*ROW('Water Data'!F103))),'Data Summary'!CA109="Yes"),OFFSET('Water Data'!$F$9,0,10*ROW('Water Data'!F103)),NA())</f>
        <v>#N/A</v>
      </c>
      <c r="M109" s="98" t="e">
        <f ca="true">+IF(AND(ISNUMBER(OFFSET('Water Data'!$G$4,0,10*ROW('Water Data'!G103))),'Data Summary'!CB109="Yes"),100-OFFSET('Water Data'!$G$4,0,10*ROW('Water Data'!G103)),NA())</f>
        <v>#N/A</v>
      </c>
      <c r="N109" s="98" t="e">
        <f ca="true">+IF(AND(ISNUMBER(OFFSET('Water Data'!$G$6,0,10*ROW('Water Data'!G103))),'Data Summary'!CC109="Yes"),OFFSET('Water Data'!$G$6,0,10*ROW('Water Data'!G103)),NA())</f>
        <v>#N/A</v>
      </c>
      <c r="O109" s="98" t="e">
        <f ca="true">+IF(AND(ISNUMBER(OFFSET('Water Data'!$G$9,0,10*ROW('Water Data'!G103))),'Data Summary'!CD109="Yes"),OFFSET('Water Data'!$G$9,0,10*ROW('Water Data'!G103)),NA())</f>
        <v>#N/A</v>
      </c>
      <c r="P109" s="98" t="e">
        <f ca="true">+IF(AND(ISNUMBER(OFFSET('Water Data'!$H$4,0,10*ROW('Water Data'!H103))),'Data Summary'!CE109="Yes"),100-OFFSET('Water Data'!$H$4,0,10*ROW('Water Data'!H103)),NA())</f>
        <v>#N/A</v>
      </c>
      <c r="Q109" s="98" t="e">
        <f ca="true">+IF(AND(ISNUMBER(OFFSET('Water Data'!$H$6,0,10*ROW('Water Data'!H103))),'Data Summary'!CF109="Yes"),OFFSET('Water Data'!$H$6,0,10*ROW('Water Data'!H103)),NA())</f>
        <v>#N/A</v>
      </c>
      <c r="R109" s="98" t="e">
        <f ca="true">+IF(AND(ISNUMBER(OFFSET('Water Data'!$H$9,0,10*ROW('Water Data'!H103))),'Data Summary'!CG109="Yes"),OFFSET('Water Data'!$H$9,0,10*ROW('Water Data'!H103)),NA())</f>
        <v>#N/A</v>
      </c>
      <c r="S109" s="98" t="e">
        <f ca="true">+IF(AND(ISNUMBER(OFFSET('Water Data'!$I$4,0,10*ROW('Water Data'!I103))),'Data Summary'!CH109="Yes"),100-OFFSET('Water Data'!$I$4,0,10*ROW('Water Data'!I103)),NA())</f>
        <v>#N/A</v>
      </c>
      <c r="T109" s="98" t="e">
        <f ca="true">+IF(AND(ISNUMBER(OFFSET('Water Data'!$I$6,0,10*ROW('Water Data'!I103))),'Data Summary'!CI109="Yes"),OFFSET('Water Data'!$I$6,0,10*ROW('Water Data'!I103)),NA())</f>
        <v>#N/A</v>
      </c>
      <c r="U109" s="98" t="e">
        <f ca="true">+IF(AND(ISNUMBER(OFFSET('Water Data'!$I$9,0,10*ROW('Water Data'!I103))),'Data Summary'!CJ109="Yes"),OFFSET('Water Data'!$I$9,0,10*ROW('Water Data'!I103)),NA())</f>
        <v>#N/A</v>
      </c>
      <c r="V109" s="99" t="e">
        <f ca="true">+IF(AND(ISNUMBER(OFFSET('Sanitation Data'!$D$4,0,10*ROW('Sanitation Data'!D103))),'Data Summary'!CK109="Yes"),100-OFFSET('Sanitation Data'!$D$4,0,10*ROW('Sanitation Data'!D103)),NA())</f>
        <v>#N/A</v>
      </c>
      <c r="W109" s="99" t="e">
        <f ca="true">+IF(AND(ISNUMBER(OFFSET('Sanitation Data'!$D$6,0,10*ROW('Sanitation Data'!D103))),'Data Summary'!CL109="Yes"),OFFSET('Sanitation Data'!$D$6,0,10*ROW('Sanitation Data'!D103)),NA())</f>
        <v>#N/A</v>
      </c>
      <c r="X109" s="99" t="e">
        <f ca="true">+IF(AND(ISNUMBER(OFFSET('Sanitation Data'!$D$10,0,10*ROW('Sanitation Data'!D103))),'Data Summary'!CM109="Yes"),OFFSET('Sanitation Data'!$D$10,0,10*ROW('Sanitation Data'!D103)),NA())</f>
        <v>#N/A</v>
      </c>
      <c r="Y109" s="99" t="e">
        <f ca="true">+IF(AND(ISNUMBER(OFFSET('Sanitation Data'!$D$11,0,10*ROW('Sanitation Data'!D103))),'Data Summary'!CN109="Yes"),OFFSET('Sanitation Data'!$D$11,0,10*ROW('Sanitation Data'!D103)),NA())</f>
        <v>#N/A</v>
      </c>
      <c r="Z109" s="99" t="e">
        <f ca="true">+IF(AND(ISNUMBER(OFFSET('Sanitation Data'!$D$12,0,10*ROW('Sanitation Data'!D103))),'Data Summary'!CO109="Yes"),OFFSET('Sanitation Data'!$D$12,0,10*ROW('Sanitation Data'!D103)),NA())</f>
        <v>#N/A</v>
      </c>
      <c r="AA109" s="99" t="e">
        <f ca="true">+IF(AND(ISNUMBER(OFFSET('Sanitation Data'!$E$4,0,10*ROW('Sanitation Data'!E103))),'Data Summary'!CP109="Yes"),100-OFFSET('Sanitation Data'!$E$4,0,10*ROW('Sanitation Data'!E103)),NA())</f>
        <v>#N/A</v>
      </c>
      <c r="AB109" s="99" t="e">
        <f ca="true">+IF(AND(ISNUMBER(OFFSET('Sanitation Data'!$E$6,0,10*ROW('Sanitation Data'!E103))),'Data Summary'!CQ109="Yes"),OFFSET('Sanitation Data'!$E$6,0,10*ROW('Sanitation Data'!E103)),NA())</f>
        <v>#N/A</v>
      </c>
      <c r="AC109" s="99" t="e">
        <f ca="true">+IF(AND(ISNUMBER(OFFSET('Sanitation Data'!$E$10,0,10*ROW('Sanitation Data'!E103))),'Data Summary'!CR109="Yes"),OFFSET('Sanitation Data'!$E$10,0,10*ROW('Sanitation Data'!E103)),NA())</f>
        <v>#N/A</v>
      </c>
      <c r="AD109" s="99" t="e">
        <f ca="true">+IF(AND(ISNUMBER(OFFSET('Sanitation Data'!$E$11,0,10*ROW('Sanitation Data'!E103))),'Data Summary'!CS109="Yes"),OFFSET('Sanitation Data'!$E$11,0,10*ROW('Sanitation Data'!E103)),NA())</f>
        <v>#N/A</v>
      </c>
      <c r="AE109" s="99" t="e">
        <f ca="true">+IF(AND(ISNUMBER(OFFSET('Sanitation Data'!$E$12,0,10*ROW('Sanitation Data'!E103))),'Data Summary'!CT109="Yes"),OFFSET('Sanitation Data'!$E$12,0,10*ROW('Sanitation Data'!E103)),NA())</f>
        <v>#N/A</v>
      </c>
      <c r="AF109" s="99" t="e">
        <f ca="true">+IF(AND(ISNUMBER(OFFSET('Sanitation Data'!$F$4,0,10*ROW('Sanitation Data'!F103))),'Data Summary'!CU109="Yes"),100-OFFSET('Sanitation Data'!$F$4,0,10*ROW('Sanitation Data'!F103)),NA())</f>
        <v>#N/A</v>
      </c>
      <c r="AG109" s="99" t="e">
        <f ca="true">+IF(AND(ISNUMBER(OFFSET('Sanitation Data'!$F$6,0,10*ROW('Sanitation Data'!F103))),'Data Summary'!CV109="Yes"),OFFSET('Sanitation Data'!$F$6,0,10*ROW('Sanitation Data'!F103)),NA())</f>
        <v>#N/A</v>
      </c>
      <c r="AH109" s="99" t="e">
        <f ca="true">+IF(AND(ISNUMBER(OFFSET('Sanitation Data'!$F$10,0,10*ROW('Sanitation Data'!F103))),'Data Summary'!CW109="Yes"),OFFSET('Sanitation Data'!$F$10,0,10*ROW('Sanitation Data'!F103)),NA())</f>
        <v>#N/A</v>
      </c>
      <c r="AI109" s="99" t="e">
        <f ca="true">+IF(AND(ISNUMBER(OFFSET('Sanitation Data'!$F$11,0,10*ROW('Sanitation Data'!F103))),'Data Summary'!CX109="Yes"),OFFSET('Sanitation Data'!$F$11,0,10*ROW('Sanitation Data'!F103)),NA())</f>
        <v>#N/A</v>
      </c>
      <c r="AJ109" s="99" t="e">
        <f ca="true">+IF(AND(ISNUMBER(OFFSET('Sanitation Data'!$F$12,0,10*ROW('Sanitation Data'!F103))),'Data Summary'!CY109="Yes"),OFFSET('Sanitation Data'!$F$12,0,10*ROW('Sanitation Data'!F103)),NA())</f>
        <v>#N/A</v>
      </c>
      <c r="AK109" s="99" t="e">
        <f ca="true">+IF(AND(ISNUMBER(OFFSET('Sanitation Data'!$G$4,0,10*ROW('Sanitation Data'!G103))),'Data Summary'!CZ109="Yes"),100-OFFSET('Sanitation Data'!$G$4,0,10*ROW('Sanitation Data'!G103)),NA())</f>
        <v>#N/A</v>
      </c>
      <c r="AL109" s="99" t="e">
        <f ca="true">+IF(AND(ISNUMBER(OFFSET('Sanitation Data'!$G$6,0,10*ROW('Sanitation Data'!G103))),'Data Summary'!DA109="Yes"),OFFSET('Sanitation Data'!$G$6,0,10*ROW('Sanitation Data'!G103)),NA())</f>
        <v>#N/A</v>
      </c>
      <c r="AM109" s="99" t="e">
        <f ca="true">+IF(AND(ISNUMBER(OFFSET('Sanitation Data'!$G$10,0,10*ROW('Sanitation Data'!G103))),'Data Summary'!DB109="Yes"),OFFSET('Sanitation Data'!$G$10,0,10*ROW('Sanitation Data'!G103)),NA())</f>
        <v>#N/A</v>
      </c>
      <c r="AN109" s="99" t="e">
        <f ca="true">+IF(AND(ISNUMBER(OFFSET('Sanitation Data'!$G$11,0,10*ROW('Sanitation Data'!G103))),'Data Summary'!DC109="Yes"),OFFSET('Sanitation Data'!$G$11,0,10*ROW('Sanitation Data'!G103)),NA())</f>
        <v>#N/A</v>
      </c>
      <c r="AO109" s="99" t="e">
        <f ca="true">+IF(AND(ISNUMBER(OFFSET('Sanitation Data'!$G$12,0,10*ROW('Sanitation Data'!G103))),'Data Summary'!DD109="Yes"),OFFSET('Sanitation Data'!$G$12,0,10*ROW('Sanitation Data'!G103)),NA())</f>
        <v>#N/A</v>
      </c>
      <c r="AP109" s="99" t="e">
        <f ca="true">+IF(AND(ISNUMBER(OFFSET('Sanitation Data'!$H$4,0,10*ROW('Sanitation Data'!H103))),'Data Summary'!DE109="Yes"),100-OFFSET('Sanitation Data'!$H$4,0,10*ROW('Sanitation Data'!H103)),NA())</f>
        <v>#N/A</v>
      </c>
      <c r="AQ109" s="99" t="e">
        <f ca="true">+IF(AND(ISNUMBER(OFFSET('Sanitation Data'!$H$6,0,10*ROW('Sanitation Data'!H103))),'Data Summary'!DF109="Yes"),OFFSET('Sanitation Data'!$H$6,0,10*ROW('Sanitation Data'!H103)),NA())</f>
        <v>#N/A</v>
      </c>
      <c r="AR109" s="99" t="e">
        <f ca="true">+IF(AND(ISNUMBER(OFFSET('Sanitation Data'!$H$10,0,10*ROW('Sanitation Data'!H103))),'Data Summary'!DG109="Yes"),OFFSET('Sanitation Data'!$H$10,0,10*ROW('Sanitation Data'!H103)),NA())</f>
        <v>#N/A</v>
      </c>
      <c r="AS109" s="99" t="e">
        <f ca="true">+IF(AND(ISNUMBER(OFFSET('Sanitation Data'!$H$11,0,10*ROW('Sanitation Data'!H103))),'Data Summary'!DH109="Yes"),OFFSET('Sanitation Data'!$H$11,0,10*ROW('Sanitation Data'!H103)),NA())</f>
        <v>#N/A</v>
      </c>
      <c r="AT109" s="99" t="e">
        <f ca="true">+IF(AND(ISNUMBER(OFFSET('Sanitation Data'!$H$12,0,10*ROW('Sanitation Data'!H103))),'Data Summary'!DI109="Yes"),OFFSET('Sanitation Data'!$H$12,0,10*ROW('Sanitation Data'!H103)),NA())</f>
        <v>#N/A</v>
      </c>
      <c r="AU109" s="99" t="e">
        <f ca="true">+IF(AND(ISNUMBER(OFFSET('Sanitation Data'!$I$4,0,10*ROW('Sanitation Data'!I103))),'Data Summary'!DJ109="Yes"),100-OFFSET('Sanitation Data'!$I$4,0,10*ROW('Sanitation Data'!I103)),NA())</f>
        <v>#N/A</v>
      </c>
      <c r="AV109" s="99" t="e">
        <f ca="true">+IF(AND(ISNUMBER(OFFSET('Sanitation Data'!$I$6,0,10*ROW('Sanitation Data'!I103))),'Data Summary'!DK109="Yes"),OFFSET('Sanitation Data'!$I$6,0,10*ROW('Sanitation Data'!I103)),NA())</f>
        <v>#N/A</v>
      </c>
      <c r="AW109" s="99" t="e">
        <f ca="true">+IF(AND(ISNUMBER(OFFSET('Sanitation Data'!$I$10,0,10*ROW('Sanitation Data'!I103))),'Data Summary'!DL109="Yes"),OFFSET('Sanitation Data'!$I$10,0,10*ROW('Sanitation Data'!I103)),NA())</f>
        <v>#N/A</v>
      </c>
      <c r="AX109" s="99" t="e">
        <f ca="true">+IF(AND(ISNUMBER(OFFSET('Sanitation Data'!$I$11,0,10*ROW('Sanitation Data'!I103))),'Data Summary'!DM109="Yes"),OFFSET('Sanitation Data'!$I$11,0,10*ROW('Sanitation Data'!I103)),NA())</f>
        <v>#N/A</v>
      </c>
      <c r="AY109" s="99" t="e">
        <f ca="true">+IF(AND(ISNUMBER(OFFSET('Sanitation Data'!$I$12,0,10*ROW('Sanitation Data'!I103))),'Data Summary'!DN109="Yes"),OFFSET('Sanitation Data'!$I$12,0,10*ROW('Sanitation Data'!I103)),NA())</f>
        <v>#N/A</v>
      </c>
      <c r="AZ109" s="100" t="e">
        <f ca="true">+IF(AND(ISNUMBER(OFFSET('Hygiene Data'!$D$5,0,10*ROW('Hygiene Data'!D103))),'Data Summary'!DO109="Yes"),OFFSET('Hygiene Data'!$D$5,0,10*ROW('Hygiene Data'!D103)),NA())</f>
        <v>#N/A</v>
      </c>
      <c r="BA109" s="100" t="e">
        <f ca="true">+IF(AND(ISNUMBER(OFFSET('Hygiene Data'!$D$7,0,10*ROW('Hygiene Data'!D103))),'Data Summary'!DP109="Yes"),OFFSET('Hygiene Data'!$D$7,0,10*ROW('Hygiene Data'!D103)),NA())</f>
        <v>#N/A</v>
      </c>
      <c r="BB109" s="100" t="e">
        <f ca="true">+IF(AND(ISNUMBER(OFFSET('Hygiene Data'!$D$9,0,10*ROW('Hygiene Data'!D103))),'Data Summary'!DQ109="Yes"),OFFSET('Hygiene Data'!$D$9,0,10*ROW('Hygiene Data'!D103)),NA())</f>
        <v>#N/A</v>
      </c>
      <c r="BC109" s="100" t="e">
        <f ca="true">+IF(AND(ISNUMBER(OFFSET('Hygiene Data'!$E$5,0,10*ROW('Hygiene Data'!E103))),'Data Summary'!DR109="Yes"),OFFSET('Hygiene Data'!$E$5,0,10*ROW('Hygiene Data'!E103)),NA())</f>
        <v>#N/A</v>
      </c>
      <c r="BD109" s="100" t="e">
        <f ca="true">+IF(AND(ISNUMBER(OFFSET('Hygiene Data'!$E$7,0,10*ROW('Hygiene Data'!E103))),'Data Summary'!DS109="Yes"),OFFSET('Hygiene Data'!$E$7,0,10*ROW('Hygiene Data'!E103)),NA())</f>
        <v>#N/A</v>
      </c>
      <c r="BE109" s="100" t="e">
        <f ca="true">+IF(AND(ISNUMBER(OFFSET('Hygiene Data'!$E$9,0,10*ROW('Hygiene Data'!E103))),'Data Summary'!DT109="Yes"),OFFSET('Hygiene Data'!$E$9,0,10*ROW('Hygiene Data'!E103)),NA())</f>
        <v>#N/A</v>
      </c>
      <c r="BF109" s="100" t="e">
        <f ca="true">+IF(AND(ISNUMBER(OFFSET('Hygiene Data'!$F$5,0,10*ROW('Hygiene Data'!F103))),'Data Summary'!DU109="Yes"),OFFSET('Hygiene Data'!$F$5,0,10*ROW('Hygiene Data'!F103)),NA())</f>
        <v>#N/A</v>
      </c>
      <c r="BG109" s="100" t="e">
        <f ca="true">+IF(AND(ISNUMBER(OFFSET('Hygiene Data'!$F$7,0,10*ROW('Hygiene Data'!F103))),'Data Summary'!DV109="Yes"),OFFSET('Hygiene Data'!$F$7,0,10*ROW('Hygiene Data'!F103)),NA())</f>
        <v>#N/A</v>
      </c>
      <c r="BH109" s="100" t="e">
        <f ca="true">+IF(AND(ISNUMBER(OFFSET('Hygiene Data'!$F$9,0,10*ROW('Hygiene Data'!F103))),'Data Summary'!DW109="Yes"),OFFSET('Hygiene Data'!$F$9,0,10*ROW('Hygiene Data'!F103)),NA())</f>
        <v>#N/A</v>
      </c>
      <c r="BI109" s="100" t="e">
        <f ca="true">+IF(AND(ISNUMBER(OFFSET('Hygiene Data'!$G$5,0,10*ROW('Hygiene Data'!G103))),'Data Summary'!DX109="Yes"),OFFSET('Hygiene Data'!$G$5,0,10*ROW('Hygiene Data'!G103)),NA())</f>
        <v>#N/A</v>
      </c>
      <c r="BJ109" s="100" t="e">
        <f ca="true">+IF(AND(ISNUMBER(OFFSET('Hygiene Data'!$G$7,0,10*ROW('Hygiene Data'!G103))),'Data Summary'!DY109="Yes"),OFFSET('Hygiene Data'!$G$7,0,10*ROW('Hygiene Data'!G103)),NA())</f>
        <v>#N/A</v>
      </c>
      <c r="BK109" s="100" t="e">
        <f ca="true">+IF(AND(ISNUMBER(OFFSET('Hygiene Data'!$G$9,0,10*ROW('Hygiene Data'!G103))),'Data Summary'!DZ109="Yes"),OFFSET('Hygiene Data'!$G$9,0,10*ROW('Hygiene Data'!G103)),NA())</f>
        <v>#N/A</v>
      </c>
      <c r="BL109" s="100" t="e">
        <f ca="true">+IF(AND(ISNUMBER(OFFSET('Hygiene Data'!$H$5,0,10*ROW('Hygiene Data'!H103))),'Data Summary'!EA109="Yes"),OFFSET('Hygiene Data'!$H$5,0,10*ROW('Hygiene Data'!H103)),NA())</f>
        <v>#N/A</v>
      </c>
      <c r="BM109" s="100" t="e">
        <f ca="true">+IF(AND(ISNUMBER(OFFSET('Hygiene Data'!$H$7,0,10*ROW('Hygiene Data'!H103))),'Data Summary'!EB109="Yes"),OFFSET('Hygiene Data'!$H$7,0,10*ROW('Hygiene Data'!H103)),NA())</f>
        <v>#N/A</v>
      </c>
      <c r="BN109" s="100" t="e">
        <f ca="true">+IF(AND(ISNUMBER(OFFSET('Hygiene Data'!$H$9,0,10*ROW('Hygiene Data'!H103))),'Data Summary'!EC109="Yes"),OFFSET('Hygiene Data'!$H$9,0,10*ROW('Hygiene Data'!H103)),NA())</f>
        <v>#N/A</v>
      </c>
      <c r="BO109" s="100" t="e">
        <f ca="true">+IF(AND(ISNUMBER(OFFSET('Hygiene Data'!$I$5,0,10*ROW('Hygiene Data'!I103))),'Data Summary'!ED109="Yes"),OFFSET('Hygiene Data'!$I$5,0,10*ROW('Hygiene Data'!I103)),NA())</f>
        <v>#N/A</v>
      </c>
      <c r="BP109" s="100" t="e">
        <f ca="true">+IF(AND(ISNUMBER(OFFSET('Hygiene Data'!$I$7,0,10*ROW('Hygiene Data'!I103))),'Data Summary'!EE109="Yes"),OFFSET('Hygiene Data'!$I$7,0,10*ROW('Hygiene Data'!I103)),NA())</f>
        <v>#N/A</v>
      </c>
      <c r="BQ109" s="100" t="e">
        <f ca="true">+IF(AND(ISNUMBER(OFFSET('Hygiene Data'!$I$9,0,10*ROW('Hygiene Data'!I103))),'Data Summary'!EF109="Yes"),OFFSET('Hygiene Data'!$I$9,0,10*ROW('Hygiene Data'!I103)),NA())</f>
        <v>#N/A</v>
      </c>
    </row>
    <row xmlns:x14ac="http://schemas.microsoft.com/office/spreadsheetml/2009/9/ac" r="110" x14ac:dyDescent="0.2">
      <c r="A110" s="332" t="e">
        <f ca="true">+RIGHT('Data Summary'!A110,LEN('Data Summary'!A110)-9)</f>
        <v>#VALUE!</v>
      </c>
      <c r="B110" s="38" t="str">
        <f ca="true">+IF(ISTEXT('Data Summary'!B110),'Data Summary'!B110,"")</f>
        <v/>
      </c>
      <c r="C110" s="331" t="e">
        <f ca="true">+VALUE('Data Summary'!C110)</f>
        <v>#VALUE!</v>
      </c>
      <c r="D110" s="98" t="e">
        <f ca="true">+IF(AND(ISNUMBER(OFFSET('Water Data'!$D$4,0,10*ROW('Water Data'!D104))),'Data Summary'!BS110="Yes"),100-OFFSET('Water Data'!$D$4,0,10*ROW('Water Data'!D104)),NA())</f>
        <v>#N/A</v>
      </c>
      <c r="E110" s="98" t="e">
        <f ca="true">+IF(AND(ISNUMBER(OFFSET('Water Data'!$D$6,0,10*ROW('Water Data'!D104))),'Data Summary'!BT110="Yes"),OFFSET('Water Data'!$D$6,0,10*ROW('Water Data'!D104)),NA())</f>
        <v>#N/A</v>
      </c>
      <c r="F110" s="98" t="e">
        <f ca="true">+IF(AND(ISNUMBER(OFFSET('Water Data'!$D$9,0,10*ROW('Water Data'!D104))),'Data Summary'!BU110="Yes"),OFFSET('Water Data'!$D$9,0,10*ROW('Water Data'!D104)),NA())</f>
        <v>#N/A</v>
      </c>
      <c r="G110" s="98" t="e">
        <f ca="true">+IF(AND(ISNUMBER(OFFSET('Water Data'!$E$4,0,10*ROW('Water Data'!E104))),'Data Summary'!BV110="Yes"),100-OFFSET('Water Data'!$E$4,0,10*ROW('Water Data'!E104)),NA())</f>
        <v>#N/A</v>
      </c>
      <c r="H110" s="98" t="e">
        <f ca="true">+IF(AND(ISNUMBER(OFFSET('Water Data'!$E$6,0,10*ROW('Water Data'!E104))),'Data Summary'!BW110="Yes"),OFFSET('Water Data'!$E$6,0,10*ROW('Water Data'!E104)),NA())</f>
        <v>#N/A</v>
      </c>
      <c r="I110" s="98" t="e">
        <f ca="true">+IF(AND(ISNUMBER(OFFSET('Water Data'!$E$9,0,10*ROW('Water Data'!E104))),'Data Summary'!BX110="Yes"),OFFSET('Water Data'!$E$9,0,10*ROW('Water Data'!E104)),NA())</f>
        <v>#N/A</v>
      </c>
      <c r="J110" s="98" t="e">
        <f ca="true">+IF(AND(ISNUMBER(OFFSET('Water Data'!$F$4,0,10*ROW('Water Data'!F104))),'Data Summary'!BY110="Yes"),100-OFFSET('Water Data'!$F$4,0,10*ROW('Water Data'!F104)),NA())</f>
        <v>#N/A</v>
      </c>
      <c r="K110" s="98" t="e">
        <f ca="true">+IF(AND(ISNUMBER(OFFSET('Water Data'!$F$6,0,10*ROW('Water Data'!F104))),'Data Summary'!BZ110="Yes"),OFFSET('Water Data'!$F$6,0,10*ROW('Water Data'!F104)),NA())</f>
        <v>#N/A</v>
      </c>
      <c r="L110" s="98" t="e">
        <f ca="true">+IF(AND(ISNUMBER(OFFSET('Water Data'!$F$9,0,10*ROW('Water Data'!F104))),'Data Summary'!CA110="Yes"),OFFSET('Water Data'!$F$9,0,10*ROW('Water Data'!F104)),NA())</f>
        <v>#N/A</v>
      </c>
      <c r="M110" s="98" t="e">
        <f ca="true">+IF(AND(ISNUMBER(OFFSET('Water Data'!$G$4,0,10*ROW('Water Data'!G104))),'Data Summary'!CB110="Yes"),100-OFFSET('Water Data'!$G$4,0,10*ROW('Water Data'!G104)),NA())</f>
        <v>#N/A</v>
      </c>
      <c r="N110" s="98" t="e">
        <f ca="true">+IF(AND(ISNUMBER(OFFSET('Water Data'!$G$6,0,10*ROW('Water Data'!G104))),'Data Summary'!CC110="Yes"),OFFSET('Water Data'!$G$6,0,10*ROW('Water Data'!G104)),NA())</f>
        <v>#N/A</v>
      </c>
      <c r="O110" s="98" t="e">
        <f ca="true">+IF(AND(ISNUMBER(OFFSET('Water Data'!$G$9,0,10*ROW('Water Data'!G104))),'Data Summary'!CD110="Yes"),OFFSET('Water Data'!$G$9,0,10*ROW('Water Data'!G104)),NA())</f>
        <v>#N/A</v>
      </c>
      <c r="P110" s="98" t="e">
        <f ca="true">+IF(AND(ISNUMBER(OFFSET('Water Data'!$H$4,0,10*ROW('Water Data'!H104))),'Data Summary'!CE110="Yes"),100-OFFSET('Water Data'!$H$4,0,10*ROW('Water Data'!H104)),NA())</f>
        <v>#N/A</v>
      </c>
      <c r="Q110" s="98" t="e">
        <f ca="true">+IF(AND(ISNUMBER(OFFSET('Water Data'!$H$6,0,10*ROW('Water Data'!H104))),'Data Summary'!CF110="Yes"),OFFSET('Water Data'!$H$6,0,10*ROW('Water Data'!H104)),NA())</f>
        <v>#N/A</v>
      </c>
      <c r="R110" s="98" t="e">
        <f ca="true">+IF(AND(ISNUMBER(OFFSET('Water Data'!$H$9,0,10*ROW('Water Data'!H104))),'Data Summary'!CG110="Yes"),OFFSET('Water Data'!$H$9,0,10*ROW('Water Data'!H104)),NA())</f>
        <v>#N/A</v>
      </c>
      <c r="S110" s="98" t="e">
        <f ca="true">+IF(AND(ISNUMBER(OFFSET('Water Data'!$I$4,0,10*ROW('Water Data'!I104))),'Data Summary'!CH110="Yes"),100-OFFSET('Water Data'!$I$4,0,10*ROW('Water Data'!I104)),NA())</f>
        <v>#N/A</v>
      </c>
      <c r="T110" s="98" t="e">
        <f ca="true">+IF(AND(ISNUMBER(OFFSET('Water Data'!$I$6,0,10*ROW('Water Data'!I104))),'Data Summary'!CI110="Yes"),OFFSET('Water Data'!$I$6,0,10*ROW('Water Data'!I104)),NA())</f>
        <v>#N/A</v>
      </c>
      <c r="U110" s="98" t="e">
        <f ca="true">+IF(AND(ISNUMBER(OFFSET('Water Data'!$I$9,0,10*ROW('Water Data'!I104))),'Data Summary'!CJ110="Yes"),OFFSET('Water Data'!$I$9,0,10*ROW('Water Data'!I104)),NA())</f>
        <v>#N/A</v>
      </c>
      <c r="V110" s="99" t="e">
        <f ca="true">+IF(AND(ISNUMBER(OFFSET('Sanitation Data'!$D$4,0,10*ROW('Sanitation Data'!D104))),'Data Summary'!CK110="Yes"),100-OFFSET('Sanitation Data'!$D$4,0,10*ROW('Sanitation Data'!D104)),NA())</f>
        <v>#N/A</v>
      </c>
      <c r="W110" s="99" t="e">
        <f ca="true">+IF(AND(ISNUMBER(OFFSET('Sanitation Data'!$D$6,0,10*ROW('Sanitation Data'!D104))),'Data Summary'!CL110="Yes"),OFFSET('Sanitation Data'!$D$6,0,10*ROW('Sanitation Data'!D104)),NA())</f>
        <v>#N/A</v>
      </c>
      <c r="X110" s="99" t="e">
        <f ca="true">+IF(AND(ISNUMBER(OFFSET('Sanitation Data'!$D$10,0,10*ROW('Sanitation Data'!D104))),'Data Summary'!CM110="Yes"),OFFSET('Sanitation Data'!$D$10,0,10*ROW('Sanitation Data'!D104)),NA())</f>
        <v>#N/A</v>
      </c>
      <c r="Y110" s="99" t="e">
        <f ca="true">+IF(AND(ISNUMBER(OFFSET('Sanitation Data'!$D$11,0,10*ROW('Sanitation Data'!D104))),'Data Summary'!CN110="Yes"),OFFSET('Sanitation Data'!$D$11,0,10*ROW('Sanitation Data'!D104)),NA())</f>
        <v>#N/A</v>
      </c>
      <c r="Z110" s="99" t="e">
        <f ca="true">+IF(AND(ISNUMBER(OFFSET('Sanitation Data'!$D$12,0,10*ROW('Sanitation Data'!D104))),'Data Summary'!CO110="Yes"),OFFSET('Sanitation Data'!$D$12,0,10*ROW('Sanitation Data'!D104)),NA())</f>
        <v>#N/A</v>
      </c>
      <c r="AA110" s="99" t="e">
        <f ca="true">+IF(AND(ISNUMBER(OFFSET('Sanitation Data'!$E$4,0,10*ROW('Sanitation Data'!E104))),'Data Summary'!CP110="Yes"),100-OFFSET('Sanitation Data'!$E$4,0,10*ROW('Sanitation Data'!E104)),NA())</f>
        <v>#N/A</v>
      </c>
      <c r="AB110" s="99" t="e">
        <f ca="true">+IF(AND(ISNUMBER(OFFSET('Sanitation Data'!$E$6,0,10*ROW('Sanitation Data'!E104))),'Data Summary'!CQ110="Yes"),OFFSET('Sanitation Data'!$E$6,0,10*ROW('Sanitation Data'!E104)),NA())</f>
        <v>#N/A</v>
      </c>
      <c r="AC110" s="99" t="e">
        <f ca="true">+IF(AND(ISNUMBER(OFFSET('Sanitation Data'!$E$10,0,10*ROW('Sanitation Data'!E104))),'Data Summary'!CR110="Yes"),OFFSET('Sanitation Data'!$E$10,0,10*ROW('Sanitation Data'!E104)),NA())</f>
        <v>#N/A</v>
      </c>
      <c r="AD110" s="99" t="e">
        <f ca="true">+IF(AND(ISNUMBER(OFFSET('Sanitation Data'!$E$11,0,10*ROW('Sanitation Data'!E104))),'Data Summary'!CS110="Yes"),OFFSET('Sanitation Data'!$E$11,0,10*ROW('Sanitation Data'!E104)),NA())</f>
        <v>#N/A</v>
      </c>
      <c r="AE110" s="99" t="e">
        <f ca="true">+IF(AND(ISNUMBER(OFFSET('Sanitation Data'!$E$12,0,10*ROW('Sanitation Data'!E104))),'Data Summary'!CT110="Yes"),OFFSET('Sanitation Data'!$E$12,0,10*ROW('Sanitation Data'!E104)),NA())</f>
        <v>#N/A</v>
      </c>
      <c r="AF110" s="99" t="e">
        <f ca="true">+IF(AND(ISNUMBER(OFFSET('Sanitation Data'!$F$4,0,10*ROW('Sanitation Data'!F104))),'Data Summary'!CU110="Yes"),100-OFFSET('Sanitation Data'!$F$4,0,10*ROW('Sanitation Data'!F104)),NA())</f>
        <v>#N/A</v>
      </c>
      <c r="AG110" s="99" t="e">
        <f ca="true">+IF(AND(ISNUMBER(OFFSET('Sanitation Data'!$F$6,0,10*ROW('Sanitation Data'!F104))),'Data Summary'!CV110="Yes"),OFFSET('Sanitation Data'!$F$6,0,10*ROW('Sanitation Data'!F104)),NA())</f>
        <v>#N/A</v>
      </c>
      <c r="AH110" s="99" t="e">
        <f ca="true">+IF(AND(ISNUMBER(OFFSET('Sanitation Data'!$F$10,0,10*ROW('Sanitation Data'!F104))),'Data Summary'!CW110="Yes"),OFFSET('Sanitation Data'!$F$10,0,10*ROW('Sanitation Data'!F104)),NA())</f>
        <v>#N/A</v>
      </c>
      <c r="AI110" s="99" t="e">
        <f ca="true">+IF(AND(ISNUMBER(OFFSET('Sanitation Data'!$F$11,0,10*ROW('Sanitation Data'!F104))),'Data Summary'!CX110="Yes"),OFFSET('Sanitation Data'!$F$11,0,10*ROW('Sanitation Data'!F104)),NA())</f>
        <v>#N/A</v>
      </c>
      <c r="AJ110" s="99" t="e">
        <f ca="true">+IF(AND(ISNUMBER(OFFSET('Sanitation Data'!$F$12,0,10*ROW('Sanitation Data'!F104))),'Data Summary'!CY110="Yes"),OFFSET('Sanitation Data'!$F$12,0,10*ROW('Sanitation Data'!F104)),NA())</f>
        <v>#N/A</v>
      </c>
      <c r="AK110" s="99" t="e">
        <f ca="true">+IF(AND(ISNUMBER(OFFSET('Sanitation Data'!$G$4,0,10*ROW('Sanitation Data'!G104))),'Data Summary'!CZ110="Yes"),100-OFFSET('Sanitation Data'!$G$4,0,10*ROW('Sanitation Data'!G104)),NA())</f>
        <v>#N/A</v>
      </c>
      <c r="AL110" s="99" t="e">
        <f ca="true">+IF(AND(ISNUMBER(OFFSET('Sanitation Data'!$G$6,0,10*ROW('Sanitation Data'!G104))),'Data Summary'!DA110="Yes"),OFFSET('Sanitation Data'!$G$6,0,10*ROW('Sanitation Data'!G104)),NA())</f>
        <v>#N/A</v>
      </c>
      <c r="AM110" s="99" t="e">
        <f ca="true">+IF(AND(ISNUMBER(OFFSET('Sanitation Data'!$G$10,0,10*ROW('Sanitation Data'!G104))),'Data Summary'!DB110="Yes"),OFFSET('Sanitation Data'!$G$10,0,10*ROW('Sanitation Data'!G104)),NA())</f>
        <v>#N/A</v>
      </c>
      <c r="AN110" s="99" t="e">
        <f ca="true">+IF(AND(ISNUMBER(OFFSET('Sanitation Data'!$G$11,0,10*ROW('Sanitation Data'!G104))),'Data Summary'!DC110="Yes"),OFFSET('Sanitation Data'!$G$11,0,10*ROW('Sanitation Data'!G104)),NA())</f>
        <v>#N/A</v>
      </c>
      <c r="AO110" s="99" t="e">
        <f ca="true">+IF(AND(ISNUMBER(OFFSET('Sanitation Data'!$G$12,0,10*ROW('Sanitation Data'!G104))),'Data Summary'!DD110="Yes"),OFFSET('Sanitation Data'!$G$12,0,10*ROW('Sanitation Data'!G104)),NA())</f>
        <v>#N/A</v>
      </c>
      <c r="AP110" s="99" t="e">
        <f ca="true">+IF(AND(ISNUMBER(OFFSET('Sanitation Data'!$H$4,0,10*ROW('Sanitation Data'!H104))),'Data Summary'!DE110="Yes"),100-OFFSET('Sanitation Data'!$H$4,0,10*ROW('Sanitation Data'!H104)),NA())</f>
        <v>#N/A</v>
      </c>
      <c r="AQ110" s="99" t="e">
        <f ca="true">+IF(AND(ISNUMBER(OFFSET('Sanitation Data'!$H$6,0,10*ROW('Sanitation Data'!H104))),'Data Summary'!DF110="Yes"),OFFSET('Sanitation Data'!$H$6,0,10*ROW('Sanitation Data'!H104)),NA())</f>
        <v>#N/A</v>
      </c>
      <c r="AR110" s="99" t="e">
        <f ca="true">+IF(AND(ISNUMBER(OFFSET('Sanitation Data'!$H$10,0,10*ROW('Sanitation Data'!H104))),'Data Summary'!DG110="Yes"),OFFSET('Sanitation Data'!$H$10,0,10*ROW('Sanitation Data'!H104)),NA())</f>
        <v>#N/A</v>
      </c>
      <c r="AS110" s="99" t="e">
        <f ca="true">+IF(AND(ISNUMBER(OFFSET('Sanitation Data'!$H$11,0,10*ROW('Sanitation Data'!H104))),'Data Summary'!DH110="Yes"),OFFSET('Sanitation Data'!$H$11,0,10*ROW('Sanitation Data'!H104)),NA())</f>
        <v>#N/A</v>
      </c>
      <c r="AT110" s="99" t="e">
        <f ca="true">+IF(AND(ISNUMBER(OFFSET('Sanitation Data'!$H$12,0,10*ROW('Sanitation Data'!H104))),'Data Summary'!DI110="Yes"),OFFSET('Sanitation Data'!$H$12,0,10*ROW('Sanitation Data'!H104)),NA())</f>
        <v>#N/A</v>
      </c>
      <c r="AU110" s="99" t="e">
        <f ca="true">+IF(AND(ISNUMBER(OFFSET('Sanitation Data'!$I$4,0,10*ROW('Sanitation Data'!I104))),'Data Summary'!DJ110="Yes"),100-OFFSET('Sanitation Data'!$I$4,0,10*ROW('Sanitation Data'!I104)),NA())</f>
        <v>#N/A</v>
      </c>
      <c r="AV110" s="99" t="e">
        <f ca="true">+IF(AND(ISNUMBER(OFFSET('Sanitation Data'!$I$6,0,10*ROW('Sanitation Data'!I104))),'Data Summary'!DK110="Yes"),OFFSET('Sanitation Data'!$I$6,0,10*ROW('Sanitation Data'!I104)),NA())</f>
        <v>#N/A</v>
      </c>
      <c r="AW110" s="99" t="e">
        <f ca="true">+IF(AND(ISNUMBER(OFFSET('Sanitation Data'!$I$10,0,10*ROW('Sanitation Data'!I104))),'Data Summary'!DL110="Yes"),OFFSET('Sanitation Data'!$I$10,0,10*ROW('Sanitation Data'!I104)),NA())</f>
        <v>#N/A</v>
      </c>
      <c r="AX110" s="99" t="e">
        <f ca="true">+IF(AND(ISNUMBER(OFFSET('Sanitation Data'!$I$11,0,10*ROW('Sanitation Data'!I104))),'Data Summary'!DM110="Yes"),OFFSET('Sanitation Data'!$I$11,0,10*ROW('Sanitation Data'!I104)),NA())</f>
        <v>#N/A</v>
      </c>
      <c r="AY110" s="99" t="e">
        <f ca="true">+IF(AND(ISNUMBER(OFFSET('Sanitation Data'!$I$12,0,10*ROW('Sanitation Data'!I104))),'Data Summary'!DN110="Yes"),OFFSET('Sanitation Data'!$I$12,0,10*ROW('Sanitation Data'!I104)),NA())</f>
        <v>#N/A</v>
      </c>
      <c r="AZ110" s="100" t="e">
        <f ca="true">+IF(AND(ISNUMBER(OFFSET('Hygiene Data'!$D$5,0,10*ROW('Hygiene Data'!D104))),'Data Summary'!DO110="Yes"),OFFSET('Hygiene Data'!$D$5,0,10*ROW('Hygiene Data'!D104)),NA())</f>
        <v>#N/A</v>
      </c>
      <c r="BA110" s="100" t="e">
        <f ca="true">+IF(AND(ISNUMBER(OFFSET('Hygiene Data'!$D$7,0,10*ROW('Hygiene Data'!D104))),'Data Summary'!DP110="Yes"),OFFSET('Hygiene Data'!$D$7,0,10*ROW('Hygiene Data'!D104)),NA())</f>
        <v>#N/A</v>
      </c>
      <c r="BB110" s="100" t="e">
        <f ca="true">+IF(AND(ISNUMBER(OFFSET('Hygiene Data'!$D$9,0,10*ROW('Hygiene Data'!D104))),'Data Summary'!DQ110="Yes"),OFFSET('Hygiene Data'!$D$9,0,10*ROW('Hygiene Data'!D104)),NA())</f>
        <v>#N/A</v>
      </c>
      <c r="BC110" s="100" t="e">
        <f ca="true">+IF(AND(ISNUMBER(OFFSET('Hygiene Data'!$E$5,0,10*ROW('Hygiene Data'!E104))),'Data Summary'!DR110="Yes"),OFFSET('Hygiene Data'!$E$5,0,10*ROW('Hygiene Data'!E104)),NA())</f>
        <v>#N/A</v>
      </c>
      <c r="BD110" s="100" t="e">
        <f ca="true">+IF(AND(ISNUMBER(OFFSET('Hygiene Data'!$E$7,0,10*ROW('Hygiene Data'!E104))),'Data Summary'!DS110="Yes"),OFFSET('Hygiene Data'!$E$7,0,10*ROW('Hygiene Data'!E104)),NA())</f>
        <v>#N/A</v>
      </c>
      <c r="BE110" s="100" t="e">
        <f ca="true">+IF(AND(ISNUMBER(OFFSET('Hygiene Data'!$E$9,0,10*ROW('Hygiene Data'!E104))),'Data Summary'!DT110="Yes"),OFFSET('Hygiene Data'!$E$9,0,10*ROW('Hygiene Data'!E104)),NA())</f>
        <v>#N/A</v>
      </c>
      <c r="BF110" s="100" t="e">
        <f ca="true">+IF(AND(ISNUMBER(OFFSET('Hygiene Data'!$F$5,0,10*ROW('Hygiene Data'!F104))),'Data Summary'!DU110="Yes"),OFFSET('Hygiene Data'!$F$5,0,10*ROW('Hygiene Data'!F104)),NA())</f>
        <v>#N/A</v>
      </c>
      <c r="BG110" s="100" t="e">
        <f ca="true">+IF(AND(ISNUMBER(OFFSET('Hygiene Data'!$F$7,0,10*ROW('Hygiene Data'!F104))),'Data Summary'!DV110="Yes"),OFFSET('Hygiene Data'!$F$7,0,10*ROW('Hygiene Data'!F104)),NA())</f>
        <v>#N/A</v>
      </c>
      <c r="BH110" s="100" t="e">
        <f ca="true">+IF(AND(ISNUMBER(OFFSET('Hygiene Data'!$F$9,0,10*ROW('Hygiene Data'!F104))),'Data Summary'!DW110="Yes"),OFFSET('Hygiene Data'!$F$9,0,10*ROW('Hygiene Data'!F104)),NA())</f>
        <v>#N/A</v>
      </c>
      <c r="BI110" s="100" t="e">
        <f ca="true">+IF(AND(ISNUMBER(OFFSET('Hygiene Data'!$G$5,0,10*ROW('Hygiene Data'!G104))),'Data Summary'!DX110="Yes"),OFFSET('Hygiene Data'!$G$5,0,10*ROW('Hygiene Data'!G104)),NA())</f>
        <v>#N/A</v>
      </c>
      <c r="BJ110" s="100" t="e">
        <f ca="true">+IF(AND(ISNUMBER(OFFSET('Hygiene Data'!$G$7,0,10*ROW('Hygiene Data'!G104))),'Data Summary'!DY110="Yes"),OFFSET('Hygiene Data'!$G$7,0,10*ROW('Hygiene Data'!G104)),NA())</f>
        <v>#N/A</v>
      </c>
      <c r="BK110" s="100" t="e">
        <f ca="true">+IF(AND(ISNUMBER(OFFSET('Hygiene Data'!$G$9,0,10*ROW('Hygiene Data'!G104))),'Data Summary'!DZ110="Yes"),OFFSET('Hygiene Data'!$G$9,0,10*ROW('Hygiene Data'!G104)),NA())</f>
        <v>#N/A</v>
      </c>
      <c r="BL110" s="100" t="e">
        <f ca="true">+IF(AND(ISNUMBER(OFFSET('Hygiene Data'!$H$5,0,10*ROW('Hygiene Data'!H104))),'Data Summary'!EA110="Yes"),OFFSET('Hygiene Data'!$H$5,0,10*ROW('Hygiene Data'!H104)),NA())</f>
        <v>#N/A</v>
      </c>
      <c r="BM110" s="100" t="e">
        <f ca="true">+IF(AND(ISNUMBER(OFFSET('Hygiene Data'!$H$7,0,10*ROW('Hygiene Data'!H104))),'Data Summary'!EB110="Yes"),OFFSET('Hygiene Data'!$H$7,0,10*ROW('Hygiene Data'!H104)),NA())</f>
        <v>#N/A</v>
      </c>
      <c r="BN110" s="100" t="e">
        <f ca="true">+IF(AND(ISNUMBER(OFFSET('Hygiene Data'!$H$9,0,10*ROW('Hygiene Data'!H104))),'Data Summary'!EC110="Yes"),OFFSET('Hygiene Data'!$H$9,0,10*ROW('Hygiene Data'!H104)),NA())</f>
        <v>#N/A</v>
      </c>
      <c r="BO110" s="100" t="e">
        <f ca="true">+IF(AND(ISNUMBER(OFFSET('Hygiene Data'!$I$5,0,10*ROW('Hygiene Data'!I104))),'Data Summary'!ED110="Yes"),OFFSET('Hygiene Data'!$I$5,0,10*ROW('Hygiene Data'!I104)),NA())</f>
        <v>#N/A</v>
      </c>
      <c r="BP110" s="100" t="e">
        <f ca="true">+IF(AND(ISNUMBER(OFFSET('Hygiene Data'!$I$7,0,10*ROW('Hygiene Data'!I104))),'Data Summary'!EE110="Yes"),OFFSET('Hygiene Data'!$I$7,0,10*ROW('Hygiene Data'!I104)),NA())</f>
        <v>#N/A</v>
      </c>
      <c r="BQ110" s="100" t="e">
        <f ca="true">+IF(AND(ISNUMBER(OFFSET('Hygiene Data'!$I$9,0,10*ROW('Hygiene Data'!I104))),'Data Summary'!EF110="Yes"),OFFSET('Hygiene Data'!$I$9,0,10*ROW('Hygiene Data'!I104)),NA())</f>
        <v>#N/A</v>
      </c>
    </row>
    <row xmlns:x14ac="http://schemas.microsoft.com/office/spreadsheetml/2009/9/ac" r="111" x14ac:dyDescent="0.2">
      <c r="A111" s="332" t="e">
        <f ca="true">+RIGHT('Data Summary'!A111,LEN('Data Summary'!A111)-9)</f>
        <v>#VALUE!</v>
      </c>
      <c r="B111" s="38" t="str">
        <f ca="true">+IF(ISTEXT('Data Summary'!B111),'Data Summary'!B111,"")</f>
        <v/>
      </c>
      <c r="C111" s="331" t="e">
        <f ca="true">+VALUE('Data Summary'!C111)</f>
        <v>#VALUE!</v>
      </c>
      <c r="D111" s="98" t="e">
        <f ca="true">+IF(AND(ISNUMBER(OFFSET('Water Data'!$D$4,0,10*ROW('Water Data'!D105))),'Data Summary'!BS111="Yes"),100-OFFSET('Water Data'!$D$4,0,10*ROW('Water Data'!D105)),NA())</f>
        <v>#N/A</v>
      </c>
      <c r="E111" s="98" t="e">
        <f ca="true">+IF(AND(ISNUMBER(OFFSET('Water Data'!$D$6,0,10*ROW('Water Data'!D105))),'Data Summary'!BT111="Yes"),OFFSET('Water Data'!$D$6,0,10*ROW('Water Data'!D105)),NA())</f>
        <v>#N/A</v>
      </c>
      <c r="F111" s="98" t="e">
        <f ca="true">+IF(AND(ISNUMBER(OFFSET('Water Data'!$D$9,0,10*ROW('Water Data'!D105))),'Data Summary'!BU111="Yes"),OFFSET('Water Data'!$D$9,0,10*ROW('Water Data'!D105)),NA())</f>
        <v>#N/A</v>
      </c>
      <c r="G111" s="98" t="e">
        <f ca="true">+IF(AND(ISNUMBER(OFFSET('Water Data'!$E$4,0,10*ROW('Water Data'!E105))),'Data Summary'!BV111="Yes"),100-OFFSET('Water Data'!$E$4,0,10*ROW('Water Data'!E105)),NA())</f>
        <v>#N/A</v>
      </c>
      <c r="H111" s="98" t="e">
        <f ca="true">+IF(AND(ISNUMBER(OFFSET('Water Data'!$E$6,0,10*ROW('Water Data'!E105))),'Data Summary'!BW111="Yes"),OFFSET('Water Data'!$E$6,0,10*ROW('Water Data'!E105)),NA())</f>
        <v>#N/A</v>
      </c>
      <c r="I111" s="98" t="e">
        <f ca="true">+IF(AND(ISNUMBER(OFFSET('Water Data'!$E$9,0,10*ROW('Water Data'!E105))),'Data Summary'!BX111="Yes"),OFFSET('Water Data'!$E$9,0,10*ROW('Water Data'!E105)),NA())</f>
        <v>#N/A</v>
      </c>
      <c r="J111" s="98" t="e">
        <f ca="true">+IF(AND(ISNUMBER(OFFSET('Water Data'!$F$4,0,10*ROW('Water Data'!F105))),'Data Summary'!BY111="Yes"),100-OFFSET('Water Data'!$F$4,0,10*ROW('Water Data'!F105)),NA())</f>
        <v>#N/A</v>
      </c>
      <c r="K111" s="98" t="e">
        <f ca="true">+IF(AND(ISNUMBER(OFFSET('Water Data'!$F$6,0,10*ROW('Water Data'!F105))),'Data Summary'!BZ111="Yes"),OFFSET('Water Data'!$F$6,0,10*ROW('Water Data'!F105)),NA())</f>
        <v>#N/A</v>
      </c>
      <c r="L111" s="98" t="e">
        <f ca="true">+IF(AND(ISNUMBER(OFFSET('Water Data'!$F$9,0,10*ROW('Water Data'!F105))),'Data Summary'!CA111="Yes"),OFFSET('Water Data'!$F$9,0,10*ROW('Water Data'!F105)),NA())</f>
        <v>#N/A</v>
      </c>
      <c r="M111" s="98" t="e">
        <f ca="true">+IF(AND(ISNUMBER(OFFSET('Water Data'!$G$4,0,10*ROW('Water Data'!G105))),'Data Summary'!CB111="Yes"),100-OFFSET('Water Data'!$G$4,0,10*ROW('Water Data'!G105)),NA())</f>
        <v>#N/A</v>
      </c>
      <c r="N111" s="98" t="e">
        <f ca="true">+IF(AND(ISNUMBER(OFFSET('Water Data'!$G$6,0,10*ROW('Water Data'!G105))),'Data Summary'!CC111="Yes"),OFFSET('Water Data'!$G$6,0,10*ROW('Water Data'!G105)),NA())</f>
        <v>#N/A</v>
      </c>
      <c r="O111" s="98" t="e">
        <f ca="true">+IF(AND(ISNUMBER(OFFSET('Water Data'!$G$9,0,10*ROW('Water Data'!G105))),'Data Summary'!CD111="Yes"),OFFSET('Water Data'!$G$9,0,10*ROW('Water Data'!G105)),NA())</f>
        <v>#N/A</v>
      </c>
      <c r="P111" s="98" t="e">
        <f ca="true">+IF(AND(ISNUMBER(OFFSET('Water Data'!$H$4,0,10*ROW('Water Data'!H105))),'Data Summary'!CE111="Yes"),100-OFFSET('Water Data'!$H$4,0,10*ROW('Water Data'!H105)),NA())</f>
        <v>#N/A</v>
      </c>
      <c r="Q111" s="98" t="e">
        <f ca="true">+IF(AND(ISNUMBER(OFFSET('Water Data'!$H$6,0,10*ROW('Water Data'!H105))),'Data Summary'!CF111="Yes"),OFFSET('Water Data'!$H$6,0,10*ROW('Water Data'!H105)),NA())</f>
        <v>#N/A</v>
      </c>
      <c r="R111" s="98" t="e">
        <f ca="true">+IF(AND(ISNUMBER(OFFSET('Water Data'!$H$9,0,10*ROW('Water Data'!H105))),'Data Summary'!CG111="Yes"),OFFSET('Water Data'!$H$9,0,10*ROW('Water Data'!H105)),NA())</f>
        <v>#N/A</v>
      </c>
      <c r="S111" s="98" t="e">
        <f ca="true">+IF(AND(ISNUMBER(OFFSET('Water Data'!$I$4,0,10*ROW('Water Data'!I105))),'Data Summary'!CH111="Yes"),100-OFFSET('Water Data'!$I$4,0,10*ROW('Water Data'!I105)),NA())</f>
        <v>#N/A</v>
      </c>
      <c r="T111" s="98" t="e">
        <f ca="true">+IF(AND(ISNUMBER(OFFSET('Water Data'!$I$6,0,10*ROW('Water Data'!I105))),'Data Summary'!CI111="Yes"),OFFSET('Water Data'!$I$6,0,10*ROW('Water Data'!I105)),NA())</f>
        <v>#N/A</v>
      </c>
      <c r="U111" s="98" t="e">
        <f ca="true">+IF(AND(ISNUMBER(OFFSET('Water Data'!$I$9,0,10*ROW('Water Data'!I105))),'Data Summary'!CJ111="Yes"),OFFSET('Water Data'!$I$9,0,10*ROW('Water Data'!I105)),NA())</f>
        <v>#N/A</v>
      </c>
      <c r="V111" s="99" t="e">
        <f ca="true">+IF(AND(ISNUMBER(OFFSET('Sanitation Data'!$D$4,0,10*ROW('Sanitation Data'!D105))),'Data Summary'!CK111="Yes"),100-OFFSET('Sanitation Data'!$D$4,0,10*ROW('Sanitation Data'!D105)),NA())</f>
        <v>#N/A</v>
      </c>
      <c r="W111" s="99" t="e">
        <f ca="true">+IF(AND(ISNUMBER(OFFSET('Sanitation Data'!$D$6,0,10*ROW('Sanitation Data'!D105))),'Data Summary'!CL111="Yes"),OFFSET('Sanitation Data'!$D$6,0,10*ROW('Sanitation Data'!D105)),NA())</f>
        <v>#N/A</v>
      </c>
      <c r="X111" s="99" t="e">
        <f ca="true">+IF(AND(ISNUMBER(OFFSET('Sanitation Data'!$D$10,0,10*ROW('Sanitation Data'!D105))),'Data Summary'!CM111="Yes"),OFFSET('Sanitation Data'!$D$10,0,10*ROW('Sanitation Data'!D105)),NA())</f>
        <v>#N/A</v>
      </c>
      <c r="Y111" s="99" t="e">
        <f ca="true">+IF(AND(ISNUMBER(OFFSET('Sanitation Data'!$D$11,0,10*ROW('Sanitation Data'!D105))),'Data Summary'!CN111="Yes"),OFFSET('Sanitation Data'!$D$11,0,10*ROW('Sanitation Data'!D105)),NA())</f>
        <v>#N/A</v>
      </c>
      <c r="Z111" s="99" t="e">
        <f ca="true">+IF(AND(ISNUMBER(OFFSET('Sanitation Data'!$D$12,0,10*ROW('Sanitation Data'!D105))),'Data Summary'!CO111="Yes"),OFFSET('Sanitation Data'!$D$12,0,10*ROW('Sanitation Data'!D105)),NA())</f>
        <v>#N/A</v>
      </c>
      <c r="AA111" s="99" t="e">
        <f ca="true">+IF(AND(ISNUMBER(OFFSET('Sanitation Data'!$E$4,0,10*ROW('Sanitation Data'!E105))),'Data Summary'!CP111="Yes"),100-OFFSET('Sanitation Data'!$E$4,0,10*ROW('Sanitation Data'!E105)),NA())</f>
        <v>#N/A</v>
      </c>
      <c r="AB111" s="99" t="e">
        <f ca="true">+IF(AND(ISNUMBER(OFFSET('Sanitation Data'!$E$6,0,10*ROW('Sanitation Data'!E105))),'Data Summary'!CQ111="Yes"),OFFSET('Sanitation Data'!$E$6,0,10*ROW('Sanitation Data'!E105)),NA())</f>
        <v>#N/A</v>
      </c>
      <c r="AC111" s="99" t="e">
        <f ca="true">+IF(AND(ISNUMBER(OFFSET('Sanitation Data'!$E$10,0,10*ROW('Sanitation Data'!E105))),'Data Summary'!CR111="Yes"),OFFSET('Sanitation Data'!$E$10,0,10*ROW('Sanitation Data'!E105)),NA())</f>
        <v>#N/A</v>
      </c>
      <c r="AD111" s="99" t="e">
        <f ca="true">+IF(AND(ISNUMBER(OFFSET('Sanitation Data'!$E$11,0,10*ROW('Sanitation Data'!E105))),'Data Summary'!CS111="Yes"),OFFSET('Sanitation Data'!$E$11,0,10*ROW('Sanitation Data'!E105)),NA())</f>
        <v>#N/A</v>
      </c>
      <c r="AE111" s="99" t="e">
        <f ca="true">+IF(AND(ISNUMBER(OFFSET('Sanitation Data'!$E$12,0,10*ROW('Sanitation Data'!E105))),'Data Summary'!CT111="Yes"),OFFSET('Sanitation Data'!$E$12,0,10*ROW('Sanitation Data'!E105)),NA())</f>
        <v>#N/A</v>
      </c>
      <c r="AF111" s="99" t="e">
        <f ca="true">+IF(AND(ISNUMBER(OFFSET('Sanitation Data'!$F$4,0,10*ROW('Sanitation Data'!F105))),'Data Summary'!CU111="Yes"),100-OFFSET('Sanitation Data'!$F$4,0,10*ROW('Sanitation Data'!F105)),NA())</f>
        <v>#N/A</v>
      </c>
      <c r="AG111" s="99" t="e">
        <f ca="true">+IF(AND(ISNUMBER(OFFSET('Sanitation Data'!$F$6,0,10*ROW('Sanitation Data'!F105))),'Data Summary'!CV111="Yes"),OFFSET('Sanitation Data'!$F$6,0,10*ROW('Sanitation Data'!F105)),NA())</f>
        <v>#N/A</v>
      </c>
      <c r="AH111" s="99" t="e">
        <f ca="true">+IF(AND(ISNUMBER(OFFSET('Sanitation Data'!$F$10,0,10*ROW('Sanitation Data'!F105))),'Data Summary'!CW111="Yes"),OFFSET('Sanitation Data'!$F$10,0,10*ROW('Sanitation Data'!F105)),NA())</f>
        <v>#N/A</v>
      </c>
      <c r="AI111" s="99" t="e">
        <f ca="true">+IF(AND(ISNUMBER(OFFSET('Sanitation Data'!$F$11,0,10*ROW('Sanitation Data'!F105))),'Data Summary'!CX111="Yes"),OFFSET('Sanitation Data'!$F$11,0,10*ROW('Sanitation Data'!F105)),NA())</f>
        <v>#N/A</v>
      </c>
      <c r="AJ111" s="99" t="e">
        <f ca="true">+IF(AND(ISNUMBER(OFFSET('Sanitation Data'!$F$12,0,10*ROW('Sanitation Data'!F105))),'Data Summary'!CY111="Yes"),OFFSET('Sanitation Data'!$F$12,0,10*ROW('Sanitation Data'!F105)),NA())</f>
        <v>#N/A</v>
      </c>
      <c r="AK111" s="99" t="e">
        <f ca="true">+IF(AND(ISNUMBER(OFFSET('Sanitation Data'!$G$4,0,10*ROW('Sanitation Data'!G105))),'Data Summary'!CZ111="Yes"),100-OFFSET('Sanitation Data'!$G$4,0,10*ROW('Sanitation Data'!G105)),NA())</f>
        <v>#N/A</v>
      </c>
      <c r="AL111" s="99" t="e">
        <f ca="true">+IF(AND(ISNUMBER(OFFSET('Sanitation Data'!$G$6,0,10*ROW('Sanitation Data'!G105))),'Data Summary'!DA111="Yes"),OFFSET('Sanitation Data'!$G$6,0,10*ROW('Sanitation Data'!G105)),NA())</f>
        <v>#N/A</v>
      </c>
      <c r="AM111" s="99" t="e">
        <f ca="true">+IF(AND(ISNUMBER(OFFSET('Sanitation Data'!$G$10,0,10*ROW('Sanitation Data'!G105))),'Data Summary'!DB111="Yes"),OFFSET('Sanitation Data'!$G$10,0,10*ROW('Sanitation Data'!G105)),NA())</f>
        <v>#N/A</v>
      </c>
      <c r="AN111" s="99" t="e">
        <f ca="true">+IF(AND(ISNUMBER(OFFSET('Sanitation Data'!$G$11,0,10*ROW('Sanitation Data'!G105))),'Data Summary'!DC111="Yes"),OFFSET('Sanitation Data'!$G$11,0,10*ROW('Sanitation Data'!G105)),NA())</f>
        <v>#N/A</v>
      </c>
      <c r="AO111" s="99" t="e">
        <f ca="true">+IF(AND(ISNUMBER(OFFSET('Sanitation Data'!$G$12,0,10*ROW('Sanitation Data'!G105))),'Data Summary'!DD111="Yes"),OFFSET('Sanitation Data'!$G$12,0,10*ROW('Sanitation Data'!G105)),NA())</f>
        <v>#N/A</v>
      </c>
      <c r="AP111" s="99" t="e">
        <f ca="true">+IF(AND(ISNUMBER(OFFSET('Sanitation Data'!$H$4,0,10*ROW('Sanitation Data'!H105))),'Data Summary'!DE111="Yes"),100-OFFSET('Sanitation Data'!$H$4,0,10*ROW('Sanitation Data'!H105)),NA())</f>
        <v>#N/A</v>
      </c>
      <c r="AQ111" s="99" t="e">
        <f ca="true">+IF(AND(ISNUMBER(OFFSET('Sanitation Data'!$H$6,0,10*ROW('Sanitation Data'!H105))),'Data Summary'!DF111="Yes"),OFFSET('Sanitation Data'!$H$6,0,10*ROW('Sanitation Data'!H105)),NA())</f>
        <v>#N/A</v>
      </c>
      <c r="AR111" s="99" t="e">
        <f ca="true">+IF(AND(ISNUMBER(OFFSET('Sanitation Data'!$H$10,0,10*ROW('Sanitation Data'!H105))),'Data Summary'!DG111="Yes"),OFFSET('Sanitation Data'!$H$10,0,10*ROW('Sanitation Data'!H105)),NA())</f>
        <v>#N/A</v>
      </c>
      <c r="AS111" s="99" t="e">
        <f ca="true">+IF(AND(ISNUMBER(OFFSET('Sanitation Data'!$H$11,0,10*ROW('Sanitation Data'!H105))),'Data Summary'!DH111="Yes"),OFFSET('Sanitation Data'!$H$11,0,10*ROW('Sanitation Data'!H105)),NA())</f>
        <v>#N/A</v>
      </c>
      <c r="AT111" s="99" t="e">
        <f ca="true">+IF(AND(ISNUMBER(OFFSET('Sanitation Data'!$H$12,0,10*ROW('Sanitation Data'!H105))),'Data Summary'!DI111="Yes"),OFFSET('Sanitation Data'!$H$12,0,10*ROW('Sanitation Data'!H105)),NA())</f>
        <v>#N/A</v>
      </c>
      <c r="AU111" s="99" t="e">
        <f ca="true">+IF(AND(ISNUMBER(OFFSET('Sanitation Data'!$I$4,0,10*ROW('Sanitation Data'!I105))),'Data Summary'!DJ111="Yes"),100-OFFSET('Sanitation Data'!$I$4,0,10*ROW('Sanitation Data'!I105)),NA())</f>
        <v>#N/A</v>
      </c>
      <c r="AV111" s="99" t="e">
        <f ca="true">+IF(AND(ISNUMBER(OFFSET('Sanitation Data'!$I$6,0,10*ROW('Sanitation Data'!I105))),'Data Summary'!DK111="Yes"),OFFSET('Sanitation Data'!$I$6,0,10*ROW('Sanitation Data'!I105)),NA())</f>
        <v>#N/A</v>
      </c>
      <c r="AW111" s="99" t="e">
        <f ca="true">+IF(AND(ISNUMBER(OFFSET('Sanitation Data'!$I$10,0,10*ROW('Sanitation Data'!I105))),'Data Summary'!DL111="Yes"),OFFSET('Sanitation Data'!$I$10,0,10*ROW('Sanitation Data'!I105)),NA())</f>
        <v>#N/A</v>
      </c>
      <c r="AX111" s="99" t="e">
        <f ca="true">+IF(AND(ISNUMBER(OFFSET('Sanitation Data'!$I$11,0,10*ROW('Sanitation Data'!I105))),'Data Summary'!DM111="Yes"),OFFSET('Sanitation Data'!$I$11,0,10*ROW('Sanitation Data'!I105)),NA())</f>
        <v>#N/A</v>
      </c>
      <c r="AY111" s="99" t="e">
        <f ca="true">+IF(AND(ISNUMBER(OFFSET('Sanitation Data'!$I$12,0,10*ROW('Sanitation Data'!I105))),'Data Summary'!DN111="Yes"),OFFSET('Sanitation Data'!$I$12,0,10*ROW('Sanitation Data'!I105)),NA())</f>
        <v>#N/A</v>
      </c>
      <c r="AZ111" s="100" t="e">
        <f ca="true">+IF(AND(ISNUMBER(OFFSET('Hygiene Data'!$D$5,0,10*ROW('Hygiene Data'!D105))),'Data Summary'!DO111="Yes"),OFFSET('Hygiene Data'!$D$5,0,10*ROW('Hygiene Data'!D105)),NA())</f>
        <v>#N/A</v>
      </c>
      <c r="BA111" s="100" t="e">
        <f ca="true">+IF(AND(ISNUMBER(OFFSET('Hygiene Data'!$D$7,0,10*ROW('Hygiene Data'!D105))),'Data Summary'!DP111="Yes"),OFFSET('Hygiene Data'!$D$7,0,10*ROW('Hygiene Data'!D105)),NA())</f>
        <v>#N/A</v>
      </c>
      <c r="BB111" s="100" t="e">
        <f ca="true">+IF(AND(ISNUMBER(OFFSET('Hygiene Data'!$D$9,0,10*ROW('Hygiene Data'!D105))),'Data Summary'!DQ111="Yes"),OFFSET('Hygiene Data'!$D$9,0,10*ROW('Hygiene Data'!D105)),NA())</f>
        <v>#N/A</v>
      </c>
      <c r="BC111" s="100" t="e">
        <f ca="true">+IF(AND(ISNUMBER(OFFSET('Hygiene Data'!$E$5,0,10*ROW('Hygiene Data'!E105))),'Data Summary'!DR111="Yes"),OFFSET('Hygiene Data'!$E$5,0,10*ROW('Hygiene Data'!E105)),NA())</f>
        <v>#N/A</v>
      </c>
      <c r="BD111" s="100" t="e">
        <f ca="true">+IF(AND(ISNUMBER(OFFSET('Hygiene Data'!$E$7,0,10*ROW('Hygiene Data'!E105))),'Data Summary'!DS111="Yes"),OFFSET('Hygiene Data'!$E$7,0,10*ROW('Hygiene Data'!E105)),NA())</f>
        <v>#N/A</v>
      </c>
      <c r="BE111" s="100" t="e">
        <f ca="true">+IF(AND(ISNUMBER(OFFSET('Hygiene Data'!$E$9,0,10*ROW('Hygiene Data'!E105))),'Data Summary'!DT111="Yes"),OFFSET('Hygiene Data'!$E$9,0,10*ROW('Hygiene Data'!E105)),NA())</f>
        <v>#N/A</v>
      </c>
      <c r="BF111" s="100" t="e">
        <f ca="true">+IF(AND(ISNUMBER(OFFSET('Hygiene Data'!$F$5,0,10*ROW('Hygiene Data'!F105))),'Data Summary'!DU111="Yes"),OFFSET('Hygiene Data'!$F$5,0,10*ROW('Hygiene Data'!F105)),NA())</f>
        <v>#N/A</v>
      </c>
      <c r="BG111" s="100" t="e">
        <f ca="true">+IF(AND(ISNUMBER(OFFSET('Hygiene Data'!$F$7,0,10*ROW('Hygiene Data'!F105))),'Data Summary'!DV111="Yes"),OFFSET('Hygiene Data'!$F$7,0,10*ROW('Hygiene Data'!F105)),NA())</f>
        <v>#N/A</v>
      </c>
      <c r="BH111" s="100" t="e">
        <f ca="true">+IF(AND(ISNUMBER(OFFSET('Hygiene Data'!$F$9,0,10*ROW('Hygiene Data'!F105))),'Data Summary'!DW111="Yes"),OFFSET('Hygiene Data'!$F$9,0,10*ROW('Hygiene Data'!F105)),NA())</f>
        <v>#N/A</v>
      </c>
      <c r="BI111" s="100" t="e">
        <f ca="true">+IF(AND(ISNUMBER(OFFSET('Hygiene Data'!$G$5,0,10*ROW('Hygiene Data'!G105))),'Data Summary'!DX111="Yes"),OFFSET('Hygiene Data'!$G$5,0,10*ROW('Hygiene Data'!G105)),NA())</f>
        <v>#N/A</v>
      </c>
      <c r="BJ111" s="100" t="e">
        <f ca="true">+IF(AND(ISNUMBER(OFFSET('Hygiene Data'!$G$7,0,10*ROW('Hygiene Data'!G105))),'Data Summary'!DY111="Yes"),OFFSET('Hygiene Data'!$G$7,0,10*ROW('Hygiene Data'!G105)),NA())</f>
        <v>#N/A</v>
      </c>
      <c r="BK111" s="100" t="e">
        <f ca="true">+IF(AND(ISNUMBER(OFFSET('Hygiene Data'!$G$9,0,10*ROW('Hygiene Data'!G105))),'Data Summary'!DZ111="Yes"),OFFSET('Hygiene Data'!$G$9,0,10*ROW('Hygiene Data'!G105)),NA())</f>
        <v>#N/A</v>
      </c>
      <c r="BL111" s="100" t="e">
        <f ca="true">+IF(AND(ISNUMBER(OFFSET('Hygiene Data'!$H$5,0,10*ROW('Hygiene Data'!H105))),'Data Summary'!EA111="Yes"),OFFSET('Hygiene Data'!$H$5,0,10*ROW('Hygiene Data'!H105)),NA())</f>
        <v>#N/A</v>
      </c>
      <c r="BM111" s="100" t="e">
        <f ca="true">+IF(AND(ISNUMBER(OFFSET('Hygiene Data'!$H$7,0,10*ROW('Hygiene Data'!H105))),'Data Summary'!EB111="Yes"),OFFSET('Hygiene Data'!$H$7,0,10*ROW('Hygiene Data'!H105)),NA())</f>
        <v>#N/A</v>
      </c>
      <c r="BN111" s="100" t="e">
        <f ca="true">+IF(AND(ISNUMBER(OFFSET('Hygiene Data'!$H$9,0,10*ROW('Hygiene Data'!H105))),'Data Summary'!EC111="Yes"),OFFSET('Hygiene Data'!$H$9,0,10*ROW('Hygiene Data'!H105)),NA())</f>
        <v>#N/A</v>
      </c>
      <c r="BO111" s="100" t="e">
        <f ca="true">+IF(AND(ISNUMBER(OFFSET('Hygiene Data'!$I$5,0,10*ROW('Hygiene Data'!I105))),'Data Summary'!ED111="Yes"),OFFSET('Hygiene Data'!$I$5,0,10*ROW('Hygiene Data'!I105)),NA())</f>
        <v>#N/A</v>
      </c>
      <c r="BP111" s="100" t="e">
        <f ca="true">+IF(AND(ISNUMBER(OFFSET('Hygiene Data'!$I$7,0,10*ROW('Hygiene Data'!I105))),'Data Summary'!EE111="Yes"),OFFSET('Hygiene Data'!$I$7,0,10*ROW('Hygiene Data'!I105)),NA())</f>
        <v>#N/A</v>
      </c>
      <c r="BQ111" s="100" t="e">
        <f ca="true">+IF(AND(ISNUMBER(OFFSET('Hygiene Data'!$I$9,0,10*ROW('Hygiene Data'!I105))),'Data Summary'!EF111="Yes"),OFFSET('Hygiene Data'!$I$9,0,10*ROW('Hygiene Data'!I105)),NA())</f>
        <v>#N/A</v>
      </c>
    </row>
    <row xmlns:x14ac="http://schemas.microsoft.com/office/spreadsheetml/2009/9/ac" r="112" x14ac:dyDescent="0.2">
      <c r="A112" s="332" t="e">
        <f ca="true">+RIGHT('Data Summary'!A112,LEN('Data Summary'!A112)-9)</f>
        <v>#VALUE!</v>
      </c>
      <c r="B112" s="38" t="str">
        <f ca="true">+IF(ISTEXT('Data Summary'!B112),'Data Summary'!B112,"")</f>
        <v/>
      </c>
      <c r="C112" s="331" t="e">
        <f ca="true">+VALUE('Data Summary'!C112)</f>
        <v>#VALUE!</v>
      </c>
      <c r="D112" s="98" t="e">
        <f ca="true">+IF(AND(ISNUMBER(OFFSET('Water Data'!$D$4,0,10*ROW('Water Data'!D106))),'Data Summary'!BS112="Yes"),100-OFFSET('Water Data'!$D$4,0,10*ROW('Water Data'!D106)),NA())</f>
        <v>#N/A</v>
      </c>
      <c r="E112" s="98" t="e">
        <f ca="true">+IF(AND(ISNUMBER(OFFSET('Water Data'!$D$6,0,10*ROW('Water Data'!D106))),'Data Summary'!BT112="Yes"),OFFSET('Water Data'!$D$6,0,10*ROW('Water Data'!D106)),NA())</f>
        <v>#N/A</v>
      </c>
      <c r="F112" s="98" t="e">
        <f ca="true">+IF(AND(ISNUMBER(OFFSET('Water Data'!$D$9,0,10*ROW('Water Data'!D106))),'Data Summary'!BU112="Yes"),OFFSET('Water Data'!$D$9,0,10*ROW('Water Data'!D106)),NA())</f>
        <v>#N/A</v>
      </c>
      <c r="G112" s="98" t="e">
        <f ca="true">+IF(AND(ISNUMBER(OFFSET('Water Data'!$E$4,0,10*ROW('Water Data'!E106))),'Data Summary'!BV112="Yes"),100-OFFSET('Water Data'!$E$4,0,10*ROW('Water Data'!E106)),NA())</f>
        <v>#N/A</v>
      </c>
      <c r="H112" s="98" t="e">
        <f ca="true">+IF(AND(ISNUMBER(OFFSET('Water Data'!$E$6,0,10*ROW('Water Data'!E106))),'Data Summary'!BW112="Yes"),OFFSET('Water Data'!$E$6,0,10*ROW('Water Data'!E106)),NA())</f>
        <v>#N/A</v>
      </c>
      <c r="I112" s="98" t="e">
        <f ca="true">+IF(AND(ISNUMBER(OFFSET('Water Data'!$E$9,0,10*ROW('Water Data'!E106))),'Data Summary'!BX112="Yes"),OFFSET('Water Data'!$E$9,0,10*ROW('Water Data'!E106)),NA())</f>
        <v>#N/A</v>
      </c>
      <c r="J112" s="98" t="e">
        <f ca="true">+IF(AND(ISNUMBER(OFFSET('Water Data'!$F$4,0,10*ROW('Water Data'!F106))),'Data Summary'!BY112="Yes"),100-OFFSET('Water Data'!$F$4,0,10*ROW('Water Data'!F106)),NA())</f>
        <v>#N/A</v>
      </c>
      <c r="K112" s="98" t="e">
        <f ca="true">+IF(AND(ISNUMBER(OFFSET('Water Data'!$F$6,0,10*ROW('Water Data'!F106))),'Data Summary'!BZ112="Yes"),OFFSET('Water Data'!$F$6,0,10*ROW('Water Data'!F106)),NA())</f>
        <v>#N/A</v>
      </c>
      <c r="L112" s="98" t="e">
        <f ca="true">+IF(AND(ISNUMBER(OFFSET('Water Data'!$F$9,0,10*ROW('Water Data'!F106))),'Data Summary'!CA112="Yes"),OFFSET('Water Data'!$F$9,0,10*ROW('Water Data'!F106)),NA())</f>
        <v>#N/A</v>
      </c>
      <c r="M112" s="98" t="e">
        <f ca="true">+IF(AND(ISNUMBER(OFFSET('Water Data'!$G$4,0,10*ROW('Water Data'!G106))),'Data Summary'!CB112="Yes"),100-OFFSET('Water Data'!$G$4,0,10*ROW('Water Data'!G106)),NA())</f>
        <v>#N/A</v>
      </c>
      <c r="N112" s="98" t="e">
        <f ca="true">+IF(AND(ISNUMBER(OFFSET('Water Data'!$G$6,0,10*ROW('Water Data'!G106))),'Data Summary'!CC112="Yes"),OFFSET('Water Data'!$G$6,0,10*ROW('Water Data'!G106)),NA())</f>
        <v>#N/A</v>
      </c>
      <c r="O112" s="98" t="e">
        <f ca="true">+IF(AND(ISNUMBER(OFFSET('Water Data'!$G$9,0,10*ROW('Water Data'!G106))),'Data Summary'!CD112="Yes"),OFFSET('Water Data'!$G$9,0,10*ROW('Water Data'!G106)),NA())</f>
        <v>#N/A</v>
      </c>
      <c r="P112" s="98" t="e">
        <f ca="true">+IF(AND(ISNUMBER(OFFSET('Water Data'!$H$4,0,10*ROW('Water Data'!H106))),'Data Summary'!CE112="Yes"),100-OFFSET('Water Data'!$H$4,0,10*ROW('Water Data'!H106)),NA())</f>
        <v>#N/A</v>
      </c>
      <c r="Q112" s="98" t="e">
        <f ca="true">+IF(AND(ISNUMBER(OFFSET('Water Data'!$H$6,0,10*ROW('Water Data'!H106))),'Data Summary'!CF112="Yes"),OFFSET('Water Data'!$H$6,0,10*ROW('Water Data'!H106)),NA())</f>
        <v>#N/A</v>
      </c>
      <c r="R112" s="98" t="e">
        <f ca="true">+IF(AND(ISNUMBER(OFFSET('Water Data'!$H$9,0,10*ROW('Water Data'!H106))),'Data Summary'!CG112="Yes"),OFFSET('Water Data'!$H$9,0,10*ROW('Water Data'!H106)),NA())</f>
        <v>#N/A</v>
      </c>
      <c r="S112" s="98" t="e">
        <f ca="true">+IF(AND(ISNUMBER(OFFSET('Water Data'!$I$4,0,10*ROW('Water Data'!I106))),'Data Summary'!CH112="Yes"),100-OFFSET('Water Data'!$I$4,0,10*ROW('Water Data'!I106)),NA())</f>
        <v>#N/A</v>
      </c>
      <c r="T112" s="98" t="e">
        <f ca="true">+IF(AND(ISNUMBER(OFFSET('Water Data'!$I$6,0,10*ROW('Water Data'!I106))),'Data Summary'!CI112="Yes"),OFFSET('Water Data'!$I$6,0,10*ROW('Water Data'!I106)),NA())</f>
        <v>#N/A</v>
      </c>
      <c r="U112" s="98" t="e">
        <f ca="true">+IF(AND(ISNUMBER(OFFSET('Water Data'!$I$9,0,10*ROW('Water Data'!I106))),'Data Summary'!CJ112="Yes"),OFFSET('Water Data'!$I$9,0,10*ROW('Water Data'!I106)),NA())</f>
        <v>#N/A</v>
      </c>
      <c r="V112" s="99" t="e">
        <f ca="true">+IF(AND(ISNUMBER(OFFSET('Sanitation Data'!$D$4,0,10*ROW('Sanitation Data'!D106))),'Data Summary'!CK112="Yes"),100-OFFSET('Sanitation Data'!$D$4,0,10*ROW('Sanitation Data'!D106)),NA())</f>
        <v>#N/A</v>
      </c>
      <c r="W112" s="99" t="e">
        <f ca="true">+IF(AND(ISNUMBER(OFFSET('Sanitation Data'!$D$6,0,10*ROW('Sanitation Data'!D106))),'Data Summary'!CL112="Yes"),OFFSET('Sanitation Data'!$D$6,0,10*ROW('Sanitation Data'!D106)),NA())</f>
        <v>#N/A</v>
      </c>
      <c r="X112" s="99" t="e">
        <f ca="true">+IF(AND(ISNUMBER(OFFSET('Sanitation Data'!$D$10,0,10*ROW('Sanitation Data'!D106))),'Data Summary'!CM112="Yes"),OFFSET('Sanitation Data'!$D$10,0,10*ROW('Sanitation Data'!D106)),NA())</f>
        <v>#N/A</v>
      </c>
      <c r="Y112" s="99" t="e">
        <f ca="true">+IF(AND(ISNUMBER(OFFSET('Sanitation Data'!$D$11,0,10*ROW('Sanitation Data'!D106))),'Data Summary'!CN112="Yes"),OFFSET('Sanitation Data'!$D$11,0,10*ROW('Sanitation Data'!D106)),NA())</f>
        <v>#N/A</v>
      </c>
      <c r="Z112" s="99" t="e">
        <f ca="true">+IF(AND(ISNUMBER(OFFSET('Sanitation Data'!$D$12,0,10*ROW('Sanitation Data'!D106))),'Data Summary'!CO112="Yes"),OFFSET('Sanitation Data'!$D$12,0,10*ROW('Sanitation Data'!D106)),NA())</f>
        <v>#N/A</v>
      </c>
      <c r="AA112" s="99" t="e">
        <f ca="true">+IF(AND(ISNUMBER(OFFSET('Sanitation Data'!$E$4,0,10*ROW('Sanitation Data'!E106))),'Data Summary'!CP112="Yes"),100-OFFSET('Sanitation Data'!$E$4,0,10*ROW('Sanitation Data'!E106)),NA())</f>
        <v>#N/A</v>
      </c>
      <c r="AB112" s="99" t="e">
        <f ca="true">+IF(AND(ISNUMBER(OFFSET('Sanitation Data'!$E$6,0,10*ROW('Sanitation Data'!E106))),'Data Summary'!CQ112="Yes"),OFFSET('Sanitation Data'!$E$6,0,10*ROW('Sanitation Data'!E106)),NA())</f>
        <v>#N/A</v>
      </c>
      <c r="AC112" s="99" t="e">
        <f ca="true">+IF(AND(ISNUMBER(OFFSET('Sanitation Data'!$E$10,0,10*ROW('Sanitation Data'!E106))),'Data Summary'!CR112="Yes"),OFFSET('Sanitation Data'!$E$10,0,10*ROW('Sanitation Data'!E106)),NA())</f>
        <v>#N/A</v>
      </c>
      <c r="AD112" s="99" t="e">
        <f ca="true">+IF(AND(ISNUMBER(OFFSET('Sanitation Data'!$E$11,0,10*ROW('Sanitation Data'!E106))),'Data Summary'!CS112="Yes"),OFFSET('Sanitation Data'!$E$11,0,10*ROW('Sanitation Data'!E106)),NA())</f>
        <v>#N/A</v>
      </c>
      <c r="AE112" s="99" t="e">
        <f ca="true">+IF(AND(ISNUMBER(OFFSET('Sanitation Data'!$E$12,0,10*ROW('Sanitation Data'!E106))),'Data Summary'!CT112="Yes"),OFFSET('Sanitation Data'!$E$12,0,10*ROW('Sanitation Data'!E106)),NA())</f>
        <v>#N/A</v>
      </c>
      <c r="AF112" s="99" t="e">
        <f ca="true">+IF(AND(ISNUMBER(OFFSET('Sanitation Data'!$F$4,0,10*ROW('Sanitation Data'!F106))),'Data Summary'!CU112="Yes"),100-OFFSET('Sanitation Data'!$F$4,0,10*ROW('Sanitation Data'!F106)),NA())</f>
        <v>#N/A</v>
      </c>
      <c r="AG112" s="99" t="e">
        <f ca="true">+IF(AND(ISNUMBER(OFFSET('Sanitation Data'!$F$6,0,10*ROW('Sanitation Data'!F106))),'Data Summary'!CV112="Yes"),OFFSET('Sanitation Data'!$F$6,0,10*ROW('Sanitation Data'!F106)),NA())</f>
        <v>#N/A</v>
      </c>
      <c r="AH112" s="99" t="e">
        <f ca="true">+IF(AND(ISNUMBER(OFFSET('Sanitation Data'!$F$10,0,10*ROW('Sanitation Data'!F106))),'Data Summary'!CW112="Yes"),OFFSET('Sanitation Data'!$F$10,0,10*ROW('Sanitation Data'!F106)),NA())</f>
        <v>#N/A</v>
      </c>
      <c r="AI112" s="99" t="e">
        <f ca="true">+IF(AND(ISNUMBER(OFFSET('Sanitation Data'!$F$11,0,10*ROW('Sanitation Data'!F106))),'Data Summary'!CX112="Yes"),OFFSET('Sanitation Data'!$F$11,0,10*ROW('Sanitation Data'!F106)),NA())</f>
        <v>#N/A</v>
      </c>
      <c r="AJ112" s="99" t="e">
        <f ca="true">+IF(AND(ISNUMBER(OFFSET('Sanitation Data'!$F$12,0,10*ROW('Sanitation Data'!F106))),'Data Summary'!CY112="Yes"),OFFSET('Sanitation Data'!$F$12,0,10*ROW('Sanitation Data'!F106)),NA())</f>
        <v>#N/A</v>
      </c>
      <c r="AK112" s="99" t="e">
        <f ca="true">+IF(AND(ISNUMBER(OFFSET('Sanitation Data'!$G$4,0,10*ROW('Sanitation Data'!G106))),'Data Summary'!CZ112="Yes"),100-OFFSET('Sanitation Data'!$G$4,0,10*ROW('Sanitation Data'!G106)),NA())</f>
        <v>#N/A</v>
      </c>
      <c r="AL112" s="99" t="e">
        <f ca="true">+IF(AND(ISNUMBER(OFFSET('Sanitation Data'!$G$6,0,10*ROW('Sanitation Data'!G106))),'Data Summary'!DA112="Yes"),OFFSET('Sanitation Data'!$G$6,0,10*ROW('Sanitation Data'!G106)),NA())</f>
        <v>#N/A</v>
      </c>
      <c r="AM112" s="99" t="e">
        <f ca="true">+IF(AND(ISNUMBER(OFFSET('Sanitation Data'!$G$10,0,10*ROW('Sanitation Data'!G106))),'Data Summary'!DB112="Yes"),OFFSET('Sanitation Data'!$G$10,0,10*ROW('Sanitation Data'!G106)),NA())</f>
        <v>#N/A</v>
      </c>
      <c r="AN112" s="99" t="e">
        <f ca="true">+IF(AND(ISNUMBER(OFFSET('Sanitation Data'!$G$11,0,10*ROW('Sanitation Data'!G106))),'Data Summary'!DC112="Yes"),OFFSET('Sanitation Data'!$G$11,0,10*ROW('Sanitation Data'!G106)),NA())</f>
        <v>#N/A</v>
      </c>
      <c r="AO112" s="99" t="e">
        <f ca="true">+IF(AND(ISNUMBER(OFFSET('Sanitation Data'!$G$12,0,10*ROW('Sanitation Data'!G106))),'Data Summary'!DD112="Yes"),OFFSET('Sanitation Data'!$G$12,0,10*ROW('Sanitation Data'!G106)),NA())</f>
        <v>#N/A</v>
      </c>
      <c r="AP112" s="99" t="e">
        <f ca="true">+IF(AND(ISNUMBER(OFFSET('Sanitation Data'!$H$4,0,10*ROW('Sanitation Data'!H106))),'Data Summary'!DE112="Yes"),100-OFFSET('Sanitation Data'!$H$4,0,10*ROW('Sanitation Data'!H106)),NA())</f>
        <v>#N/A</v>
      </c>
      <c r="AQ112" s="99" t="e">
        <f ca="true">+IF(AND(ISNUMBER(OFFSET('Sanitation Data'!$H$6,0,10*ROW('Sanitation Data'!H106))),'Data Summary'!DF112="Yes"),OFFSET('Sanitation Data'!$H$6,0,10*ROW('Sanitation Data'!H106)),NA())</f>
        <v>#N/A</v>
      </c>
      <c r="AR112" s="99" t="e">
        <f ca="true">+IF(AND(ISNUMBER(OFFSET('Sanitation Data'!$H$10,0,10*ROW('Sanitation Data'!H106))),'Data Summary'!DG112="Yes"),OFFSET('Sanitation Data'!$H$10,0,10*ROW('Sanitation Data'!H106)),NA())</f>
        <v>#N/A</v>
      </c>
      <c r="AS112" s="99" t="e">
        <f ca="true">+IF(AND(ISNUMBER(OFFSET('Sanitation Data'!$H$11,0,10*ROW('Sanitation Data'!H106))),'Data Summary'!DH112="Yes"),OFFSET('Sanitation Data'!$H$11,0,10*ROW('Sanitation Data'!H106)),NA())</f>
        <v>#N/A</v>
      </c>
      <c r="AT112" s="99" t="e">
        <f ca="true">+IF(AND(ISNUMBER(OFFSET('Sanitation Data'!$H$12,0,10*ROW('Sanitation Data'!H106))),'Data Summary'!DI112="Yes"),OFFSET('Sanitation Data'!$H$12,0,10*ROW('Sanitation Data'!H106)),NA())</f>
        <v>#N/A</v>
      </c>
      <c r="AU112" s="99" t="e">
        <f ca="true">+IF(AND(ISNUMBER(OFFSET('Sanitation Data'!$I$4,0,10*ROW('Sanitation Data'!I106))),'Data Summary'!DJ112="Yes"),100-OFFSET('Sanitation Data'!$I$4,0,10*ROW('Sanitation Data'!I106)),NA())</f>
        <v>#N/A</v>
      </c>
      <c r="AV112" s="99" t="e">
        <f ca="true">+IF(AND(ISNUMBER(OFFSET('Sanitation Data'!$I$6,0,10*ROW('Sanitation Data'!I106))),'Data Summary'!DK112="Yes"),OFFSET('Sanitation Data'!$I$6,0,10*ROW('Sanitation Data'!I106)),NA())</f>
        <v>#N/A</v>
      </c>
      <c r="AW112" s="99" t="e">
        <f ca="true">+IF(AND(ISNUMBER(OFFSET('Sanitation Data'!$I$10,0,10*ROW('Sanitation Data'!I106))),'Data Summary'!DL112="Yes"),OFFSET('Sanitation Data'!$I$10,0,10*ROW('Sanitation Data'!I106)),NA())</f>
        <v>#N/A</v>
      </c>
      <c r="AX112" s="99" t="e">
        <f ca="true">+IF(AND(ISNUMBER(OFFSET('Sanitation Data'!$I$11,0,10*ROW('Sanitation Data'!I106))),'Data Summary'!DM112="Yes"),OFFSET('Sanitation Data'!$I$11,0,10*ROW('Sanitation Data'!I106)),NA())</f>
        <v>#N/A</v>
      </c>
      <c r="AY112" s="99" t="e">
        <f ca="true">+IF(AND(ISNUMBER(OFFSET('Sanitation Data'!$I$12,0,10*ROW('Sanitation Data'!I106))),'Data Summary'!DN112="Yes"),OFFSET('Sanitation Data'!$I$12,0,10*ROW('Sanitation Data'!I106)),NA())</f>
        <v>#N/A</v>
      </c>
      <c r="AZ112" s="100" t="e">
        <f ca="true">+IF(AND(ISNUMBER(OFFSET('Hygiene Data'!$D$5,0,10*ROW('Hygiene Data'!D106))),'Data Summary'!DO112="Yes"),OFFSET('Hygiene Data'!$D$5,0,10*ROW('Hygiene Data'!D106)),NA())</f>
        <v>#N/A</v>
      </c>
      <c r="BA112" s="100" t="e">
        <f ca="true">+IF(AND(ISNUMBER(OFFSET('Hygiene Data'!$D$7,0,10*ROW('Hygiene Data'!D106))),'Data Summary'!DP112="Yes"),OFFSET('Hygiene Data'!$D$7,0,10*ROW('Hygiene Data'!D106)),NA())</f>
        <v>#N/A</v>
      </c>
      <c r="BB112" s="100" t="e">
        <f ca="true">+IF(AND(ISNUMBER(OFFSET('Hygiene Data'!$D$9,0,10*ROW('Hygiene Data'!D106))),'Data Summary'!DQ112="Yes"),OFFSET('Hygiene Data'!$D$9,0,10*ROW('Hygiene Data'!D106)),NA())</f>
        <v>#N/A</v>
      </c>
      <c r="BC112" s="100" t="e">
        <f ca="true">+IF(AND(ISNUMBER(OFFSET('Hygiene Data'!$E$5,0,10*ROW('Hygiene Data'!E106))),'Data Summary'!DR112="Yes"),OFFSET('Hygiene Data'!$E$5,0,10*ROW('Hygiene Data'!E106)),NA())</f>
        <v>#N/A</v>
      </c>
      <c r="BD112" s="100" t="e">
        <f ca="true">+IF(AND(ISNUMBER(OFFSET('Hygiene Data'!$E$7,0,10*ROW('Hygiene Data'!E106))),'Data Summary'!DS112="Yes"),OFFSET('Hygiene Data'!$E$7,0,10*ROW('Hygiene Data'!E106)),NA())</f>
        <v>#N/A</v>
      </c>
      <c r="BE112" s="100" t="e">
        <f ca="true">+IF(AND(ISNUMBER(OFFSET('Hygiene Data'!$E$9,0,10*ROW('Hygiene Data'!E106))),'Data Summary'!DT112="Yes"),OFFSET('Hygiene Data'!$E$9,0,10*ROW('Hygiene Data'!E106)),NA())</f>
        <v>#N/A</v>
      </c>
      <c r="BF112" s="100" t="e">
        <f ca="true">+IF(AND(ISNUMBER(OFFSET('Hygiene Data'!$F$5,0,10*ROW('Hygiene Data'!F106))),'Data Summary'!DU112="Yes"),OFFSET('Hygiene Data'!$F$5,0,10*ROW('Hygiene Data'!F106)),NA())</f>
        <v>#N/A</v>
      </c>
      <c r="BG112" s="100" t="e">
        <f ca="true">+IF(AND(ISNUMBER(OFFSET('Hygiene Data'!$F$7,0,10*ROW('Hygiene Data'!F106))),'Data Summary'!DV112="Yes"),OFFSET('Hygiene Data'!$F$7,0,10*ROW('Hygiene Data'!F106)),NA())</f>
        <v>#N/A</v>
      </c>
      <c r="BH112" s="100" t="e">
        <f ca="true">+IF(AND(ISNUMBER(OFFSET('Hygiene Data'!$F$9,0,10*ROW('Hygiene Data'!F106))),'Data Summary'!DW112="Yes"),OFFSET('Hygiene Data'!$F$9,0,10*ROW('Hygiene Data'!F106)),NA())</f>
        <v>#N/A</v>
      </c>
      <c r="BI112" s="100" t="e">
        <f ca="true">+IF(AND(ISNUMBER(OFFSET('Hygiene Data'!$G$5,0,10*ROW('Hygiene Data'!G106))),'Data Summary'!DX112="Yes"),OFFSET('Hygiene Data'!$G$5,0,10*ROW('Hygiene Data'!G106)),NA())</f>
        <v>#N/A</v>
      </c>
      <c r="BJ112" s="100" t="e">
        <f ca="true">+IF(AND(ISNUMBER(OFFSET('Hygiene Data'!$G$7,0,10*ROW('Hygiene Data'!G106))),'Data Summary'!DY112="Yes"),OFFSET('Hygiene Data'!$G$7,0,10*ROW('Hygiene Data'!G106)),NA())</f>
        <v>#N/A</v>
      </c>
      <c r="BK112" s="100" t="e">
        <f ca="true">+IF(AND(ISNUMBER(OFFSET('Hygiene Data'!$G$9,0,10*ROW('Hygiene Data'!G106))),'Data Summary'!DZ112="Yes"),OFFSET('Hygiene Data'!$G$9,0,10*ROW('Hygiene Data'!G106)),NA())</f>
        <v>#N/A</v>
      </c>
      <c r="BL112" s="100" t="e">
        <f ca="true">+IF(AND(ISNUMBER(OFFSET('Hygiene Data'!$H$5,0,10*ROW('Hygiene Data'!H106))),'Data Summary'!EA112="Yes"),OFFSET('Hygiene Data'!$H$5,0,10*ROW('Hygiene Data'!H106)),NA())</f>
        <v>#N/A</v>
      </c>
      <c r="BM112" s="100" t="e">
        <f ca="true">+IF(AND(ISNUMBER(OFFSET('Hygiene Data'!$H$7,0,10*ROW('Hygiene Data'!H106))),'Data Summary'!EB112="Yes"),OFFSET('Hygiene Data'!$H$7,0,10*ROW('Hygiene Data'!H106)),NA())</f>
        <v>#N/A</v>
      </c>
      <c r="BN112" s="100" t="e">
        <f ca="true">+IF(AND(ISNUMBER(OFFSET('Hygiene Data'!$H$9,0,10*ROW('Hygiene Data'!H106))),'Data Summary'!EC112="Yes"),OFFSET('Hygiene Data'!$H$9,0,10*ROW('Hygiene Data'!H106)),NA())</f>
        <v>#N/A</v>
      </c>
      <c r="BO112" s="100" t="e">
        <f ca="true">+IF(AND(ISNUMBER(OFFSET('Hygiene Data'!$I$5,0,10*ROW('Hygiene Data'!I106))),'Data Summary'!ED112="Yes"),OFFSET('Hygiene Data'!$I$5,0,10*ROW('Hygiene Data'!I106)),NA())</f>
        <v>#N/A</v>
      </c>
      <c r="BP112" s="100" t="e">
        <f ca="true">+IF(AND(ISNUMBER(OFFSET('Hygiene Data'!$I$7,0,10*ROW('Hygiene Data'!I106))),'Data Summary'!EE112="Yes"),OFFSET('Hygiene Data'!$I$7,0,10*ROW('Hygiene Data'!I106)),NA())</f>
        <v>#N/A</v>
      </c>
      <c r="BQ112" s="100" t="e">
        <f ca="true">+IF(AND(ISNUMBER(OFFSET('Hygiene Data'!$I$9,0,10*ROW('Hygiene Data'!I106))),'Data Summary'!EF112="Yes"),OFFSET('Hygiene Data'!$I$9,0,10*ROW('Hygiene Data'!I106)),NA())</f>
        <v>#N/A</v>
      </c>
    </row>
    <row xmlns:x14ac="http://schemas.microsoft.com/office/spreadsheetml/2009/9/ac" r="113" x14ac:dyDescent="0.2">
      <c r="A113" s="332" t="e">
        <f ca="true">+RIGHT('Data Summary'!A113,LEN('Data Summary'!A113)-9)</f>
        <v>#VALUE!</v>
      </c>
      <c r="B113" s="38" t="str">
        <f ca="true">+IF(ISTEXT('Data Summary'!B113),'Data Summary'!B113,"")</f>
        <v/>
      </c>
      <c r="C113" s="331" t="e">
        <f ca="true">+VALUE('Data Summary'!C113)</f>
        <v>#VALUE!</v>
      </c>
      <c r="D113" s="98" t="e">
        <f ca="true">+IF(AND(ISNUMBER(OFFSET('Water Data'!$D$4,0,10*ROW('Water Data'!D107))),'Data Summary'!BS113="Yes"),100-OFFSET('Water Data'!$D$4,0,10*ROW('Water Data'!D107)),NA())</f>
        <v>#N/A</v>
      </c>
      <c r="E113" s="98" t="e">
        <f ca="true">+IF(AND(ISNUMBER(OFFSET('Water Data'!$D$6,0,10*ROW('Water Data'!D107))),'Data Summary'!BT113="Yes"),OFFSET('Water Data'!$D$6,0,10*ROW('Water Data'!D107)),NA())</f>
        <v>#N/A</v>
      </c>
      <c r="F113" s="98" t="e">
        <f ca="true">+IF(AND(ISNUMBER(OFFSET('Water Data'!$D$9,0,10*ROW('Water Data'!D107))),'Data Summary'!BU113="Yes"),OFFSET('Water Data'!$D$9,0,10*ROW('Water Data'!D107)),NA())</f>
        <v>#N/A</v>
      </c>
      <c r="G113" s="98" t="e">
        <f ca="true">+IF(AND(ISNUMBER(OFFSET('Water Data'!$E$4,0,10*ROW('Water Data'!E107))),'Data Summary'!BV113="Yes"),100-OFFSET('Water Data'!$E$4,0,10*ROW('Water Data'!E107)),NA())</f>
        <v>#N/A</v>
      </c>
      <c r="H113" s="98" t="e">
        <f ca="true">+IF(AND(ISNUMBER(OFFSET('Water Data'!$E$6,0,10*ROW('Water Data'!E107))),'Data Summary'!BW113="Yes"),OFFSET('Water Data'!$E$6,0,10*ROW('Water Data'!E107)),NA())</f>
        <v>#N/A</v>
      </c>
      <c r="I113" s="98" t="e">
        <f ca="true">+IF(AND(ISNUMBER(OFFSET('Water Data'!$E$9,0,10*ROW('Water Data'!E107))),'Data Summary'!BX113="Yes"),OFFSET('Water Data'!$E$9,0,10*ROW('Water Data'!E107)),NA())</f>
        <v>#N/A</v>
      </c>
      <c r="J113" s="98" t="e">
        <f ca="true">+IF(AND(ISNUMBER(OFFSET('Water Data'!$F$4,0,10*ROW('Water Data'!F107))),'Data Summary'!BY113="Yes"),100-OFFSET('Water Data'!$F$4,0,10*ROW('Water Data'!F107)),NA())</f>
        <v>#N/A</v>
      </c>
      <c r="K113" s="98" t="e">
        <f ca="true">+IF(AND(ISNUMBER(OFFSET('Water Data'!$F$6,0,10*ROW('Water Data'!F107))),'Data Summary'!BZ113="Yes"),OFFSET('Water Data'!$F$6,0,10*ROW('Water Data'!F107)),NA())</f>
        <v>#N/A</v>
      </c>
      <c r="L113" s="98" t="e">
        <f ca="true">+IF(AND(ISNUMBER(OFFSET('Water Data'!$F$9,0,10*ROW('Water Data'!F107))),'Data Summary'!CA113="Yes"),OFFSET('Water Data'!$F$9,0,10*ROW('Water Data'!F107)),NA())</f>
        <v>#N/A</v>
      </c>
      <c r="M113" s="98" t="e">
        <f ca="true">+IF(AND(ISNUMBER(OFFSET('Water Data'!$G$4,0,10*ROW('Water Data'!G107))),'Data Summary'!CB113="Yes"),100-OFFSET('Water Data'!$G$4,0,10*ROW('Water Data'!G107)),NA())</f>
        <v>#N/A</v>
      </c>
      <c r="N113" s="98" t="e">
        <f ca="true">+IF(AND(ISNUMBER(OFFSET('Water Data'!$G$6,0,10*ROW('Water Data'!G107))),'Data Summary'!CC113="Yes"),OFFSET('Water Data'!$G$6,0,10*ROW('Water Data'!G107)),NA())</f>
        <v>#N/A</v>
      </c>
      <c r="O113" s="98" t="e">
        <f ca="true">+IF(AND(ISNUMBER(OFFSET('Water Data'!$G$9,0,10*ROW('Water Data'!G107))),'Data Summary'!CD113="Yes"),OFFSET('Water Data'!$G$9,0,10*ROW('Water Data'!G107)),NA())</f>
        <v>#N/A</v>
      </c>
      <c r="P113" s="98" t="e">
        <f ca="true">+IF(AND(ISNUMBER(OFFSET('Water Data'!$H$4,0,10*ROW('Water Data'!H107))),'Data Summary'!CE113="Yes"),100-OFFSET('Water Data'!$H$4,0,10*ROW('Water Data'!H107)),NA())</f>
        <v>#N/A</v>
      </c>
      <c r="Q113" s="98" t="e">
        <f ca="true">+IF(AND(ISNUMBER(OFFSET('Water Data'!$H$6,0,10*ROW('Water Data'!H107))),'Data Summary'!CF113="Yes"),OFFSET('Water Data'!$H$6,0,10*ROW('Water Data'!H107)),NA())</f>
        <v>#N/A</v>
      </c>
      <c r="R113" s="98" t="e">
        <f ca="true">+IF(AND(ISNUMBER(OFFSET('Water Data'!$H$9,0,10*ROW('Water Data'!H107))),'Data Summary'!CG113="Yes"),OFFSET('Water Data'!$H$9,0,10*ROW('Water Data'!H107)),NA())</f>
        <v>#N/A</v>
      </c>
      <c r="S113" s="98" t="e">
        <f ca="true">+IF(AND(ISNUMBER(OFFSET('Water Data'!$I$4,0,10*ROW('Water Data'!I107))),'Data Summary'!CH113="Yes"),100-OFFSET('Water Data'!$I$4,0,10*ROW('Water Data'!I107)),NA())</f>
        <v>#N/A</v>
      </c>
      <c r="T113" s="98" t="e">
        <f ca="true">+IF(AND(ISNUMBER(OFFSET('Water Data'!$I$6,0,10*ROW('Water Data'!I107))),'Data Summary'!CI113="Yes"),OFFSET('Water Data'!$I$6,0,10*ROW('Water Data'!I107)),NA())</f>
        <v>#N/A</v>
      </c>
      <c r="U113" s="98" t="e">
        <f ca="true">+IF(AND(ISNUMBER(OFFSET('Water Data'!$I$9,0,10*ROW('Water Data'!I107))),'Data Summary'!CJ113="Yes"),OFFSET('Water Data'!$I$9,0,10*ROW('Water Data'!I107)),NA())</f>
        <v>#N/A</v>
      </c>
      <c r="V113" s="99" t="e">
        <f ca="true">+IF(AND(ISNUMBER(OFFSET('Sanitation Data'!$D$4,0,10*ROW('Sanitation Data'!D107))),'Data Summary'!CK113="Yes"),100-OFFSET('Sanitation Data'!$D$4,0,10*ROW('Sanitation Data'!D107)),NA())</f>
        <v>#N/A</v>
      </c>
      <c r="W113" s="99" t="e">
        <f ca="true">+IF(AND(ISNUMBER(OFFSET('Sanitation Data'!$D$6,0,10*ROW('Sanitation Data'!D107))),'Data Summary'!CL113="Yes"),OFFSET('Sanitation Data'!$D$6,0,10*ROW('Sanitation Data'!D107)),NA())</f>
        <v>#N/A</v>
      </c>
      <c r="X113" s="99" t="e">
        <f ca="true">+IF(AND(ISNUMBER(OFFSET('Sanitation Data'!$D$10,0,10*ROW('Sanitation Data'!D107))),'Data Summary'!CM113="Yes"),OFFSET('Sanitation Data'!$D$10,0,10*ROW('Sanitation Data'!D107)),NA())</f>
        <v>#N/A</v>
      </c>
      <c r="Y113" s="99" t="e">
        <f ca="true">+IF(AND(ISNUMBER(OFFSET('Sanitation Data'!$D$11,0,10*ROW('Sanitation Data'!D107))),'Data Summary'!CN113="Yes"),OFFSET('Sanitation Data'!$D$11,0,10*ROW('Sanitation Data'!D107)),NA())</f>
        <v>#N/A</v>
      </c>
      <c r="Z113" s="99" t="e">
        <f ca="true">+IF(AND(ISNUMBER(OFFSET('Sanitation Data'!$D$12,0,10*ROW('Sanitation Data'!D107))),'Data Summary'!CO113="Yes"),OFFSET('Sanitation Data'!$D$12,0,10*ROW('Sanitation Data'!D107)),NA())</f>
        <v>#N/A</v>
      </c>
      <c r="AA113" s="99" t="e">
        <f ca="true">+IF(AND(ISNUMBER(OFFSET('Sanitation Data'!$E$4,0,10*ROW('Sanitation Data'!E107))),'Data Summary'!CP113="Yes"),100-OFFSET('Sanitation Data'!$E$4,0,10*ROW('Sanitation Data'!E107)),NA())</f>
        <v>#N/A</v>
      </c>
      <c r="AB113" s="99" t="e">
        <f ca="true">+IF(AND(ISNUMBER(OFFSET('Sanitation Data'!$E$6,0,10*ROW('Sanitation Data'!E107))),'Data Summary'!CQ113="Yes"),OFFSET('Sanitation Data'!$E$6,0,10*ROW('Sanitation Data'!E107)),NA())</f>
        <v>#N/A</v>
      </c>
      <c r="AC113" s="99" t="e">
        <f ca="true">+IF(AND(ISNUMBER(OFFSET('Sanitation Data'!$E$10,0,10*ROW('Sanitation Data'!E107))),'Data Summary'!CR113="Yes"),OFFSET('Sanitation Data'!$E$10,0,10*ROW('Sanitation Data'!E107)),NA())</f>
        <v>#N/A</v>
      </c>
      <c r="AD113" s="99" t="e">
        <f ca="true">+IF(AND(ISNUMBER(OFFSET('Sanitation Data'!$E$11,0,10*ROW('Sanitation Data'!E107))),'Data Summary'!CS113="Yes"),OFFSET('Sanitation Data'!$E$11,0,10*ROW('Sanitation Data'!E107)),NA())</f>
        <v>#N/A</v>
      </c>
      <c r="AE113" s="99" t="e">
        <f ca="true">+IF(AND(ISNUMBER(OFFSET('Sanitation Data'!$E$12,0,10*ROW('Sanitation Data'!E107))),'Data Summary'!CT113="Yes"),OFFSET('Sanitation Data'!$E$12,0,10*ROW('Sanitation Data'!E107)),NA())</f>
        <v>#N/A</v>
      </c>
      <c r="AF113" s="99" t="e">
        <f ca="true">+IF(AND(ISNUMBER(OFFSET('Sanitation Data'!$F$4,0,10*ROW('Sanitation Data'!F107))),'Data Summary'!CU113="Yes"),100-OFFSET('Sanitation Data'!$F$4,0,10*ROW('Sanitation Data'!F107)),NA())</f>
        <v>#N/A</v>
      </c>
      <c r="AG113" s="99" t="e">
        <f ca="true">+IF(AND(ISNUMBER(OFFSET('Sanitation Data'!$F$6,0,10*ROW('Sanitation Data'!F107))),'Data Summary'!CV113="Yes"),OFFSET('Sanitation Data'!$F$6,0,10*ROW('Sanitation Data'!F107)),NA())</f>
        <v>#N/A</v>
      </c>
      <c r="AH113" s="99" t="e">
        <f ca="true">+IF(AND(ISNUMBER(OFFSET('Sanitation Data'!$F$10,0,10*ROW('Sanitation Data'!F107))),'Data Summary'!CW113="Yes"),OFFSET('Sanitation Data'!$F$10,0,10*ROW('Sanitation Data'!F107)),NA())</f>
        <v>#N/A</v>
      </c>
      <c r="AI113" s="99" t="e">
        <f ca="true">+IF(AND(ISNUMBER(OFFSET('Sanitation Data'!$F$11,0,10*ROW('Sanitation Data'!F107))),'Data Summary'!CX113="Yes"),OFFSET('Sanitation Data'!$F$11,0,10*ROW('Sanitation Data'!F107)),NA())</f>
        <v>#N/A</v>
      </c>
      <c r="AJ113" s="99" t="e">
        <f ca="true">+IF(AND(ISNUMBER(OFFSET('Sanitation Data'!$F$12,0,10*ROW('Sanitation Data'!F107))),'Data Summary'!CY113="Yes"),OFFSET('Sanitation Data'!$F$12,0,10*ROW('Sanitation Data'!F107)),NA())</f>
        <v>#N/A</v>
      </c>
      <c r="AK113" s="99" t="e">
        <f ca="true">+IF(AND(ISNUMBER(OFFSET('Sanitation Data'!$G$4,0,10*ROW('Sanitation Data'!G107))),'Data Summary'!CZ113="Yes"),100-OFFSET('Sanitation Data'!$G$4,0,10*ROW('Sanitation Data'!G107)),NA())</f>
        <v>#N/A</v>
      </c>
      <c r="AL113" s="99" t="e">
        <f ca="true">+IF(AND(ISNUMBER(OFFSET('Sanitation Data'!$G$6,0,10*ROW('Sanitation Data'!G107))),'Data Summary'!DA113="Yes"),OFFSET('Sanitation Data'!$G$6,0,10*ROW('Sanitation Data'!G107)),NA())</f>
        <v>#N/A</v>
      </c>
      <c r="AM113" s="99" t="e">
        <f ca="true">+IF(AND(ISNUMBER(OFFSET('Sanitation Data'!$G$10,0,10*ROW('Sanitation Data'!G107))),'Data Summary'!DB113="Yes"),OFFSET('Sanitation Data'!$G$10,0,10*ROW('Sanitation Data'!G107)),NA())</f>
        <v>#N/A</v>
      </c>
      <c r="AN113" s="99" t="e">
        <f ca="true">+IF(AND(ISNUMBER(OFFSET('Sanitation Data'!$G$11,0,10*ROW('Sanitation Data'!G107))),'Data Summary'!DC113="Yes"),OFFSET('Sanitation Data'!$G$11,0,10*ROW('Sanitation Data'!G107)),NA())</f>
        <v>#N/A</v>
      </c>
      <c r="AO113" s="99" t="e">
        <f ca="true">+IF(AND(ISNUMBER(OFFSET('Sanitation Data'!$G$12,0,10*ROW('Sanitation Data'!G107))),'Data Summary'!DD113="Yes"),OFFSET('Sanitation Data'!$G$12,0,10*ROW('Sanitation Data'!G107)),NA())</f>
        <v>#N/A</v>
      </c>
      <c r="AP113" s="99" t="e">
        <f ca="true">+IF(AND(ISNUMBER(OFFSET('Sanitation Data'!$H$4,0,10*ROW('Sanitation Data'!H107))),'Data Summary'!DE113="Yes"),100-OFFSET('Sanitation Data'!$H$4,0,10*ROW('Sanitation Data'!H107)),NA())</f>
        <v>#N/A</v>
      </c>
      <c r="AQ113" s="99" t="e">
        <f ca="true">+IF(AND(ISNUMBER(OFFSET('Sanitation Data'!$H$6,0,10*ROW('Sanitation Data'!H107))),'Data Summary'!DF113="Yes"),OFFSET('Sanitation Data'!$H$6,0,10*ROW('Sanitation Data'!H107)),NA())</f>
        <v>#N/A</v>
      </c>
      <c r="AR113" s="99" t="e">
        <f ca="true">+IF(AND(ISNUMBER(OFFSET('Sanitation Data'!$H$10,0,10*ROW('Sanitation Data'!H107))),'Data Summary'!DG113="Yes"),OFFSET('Sanitation Data'!$H$10,0,10*ROW('Sanitation Data'!H107)),NA())</f>
        <v>#N/A</v>
      </c>
      <c r="AS113" s="99" t="e">
        <f ca="true">+IF(AND(ISNUMBER(OFFSET('Sanitation Data'!$H$11,0,10*ROW('Sanitation Data'!H107))),'Data Summary'!DH113="Yes"),OFFSET('Sanitation Data'!$H$11,0,10*ROW('Sanitation Data'!H107)),NA())</f>
        <v>#N/A</v>
      </c>
      <c r="AT113" s="99" t="e">
        <f ca="true">+IF(AND(ISNUMBER(OFFSET('Sanitation Data'!$H$12,0,10*ROW('Sanitation Data'!H107))),'Data Summary'!DI113="Yes"),OFFSET('Sanitation Data'!$H$12,0,10*ROW('Sanitation Data'!H107)),NA())</f>
        <v>#N/A</v>
      </c>
      <c r="AU113" s="99" t="e">
        <f ca="true">+IF(AND(ISNUMBER(OFFSET('Sanitation Data'!$I$4,0,10*ROW('Sanitation Data'!I107))),'Data Summary'!DJ113="Yes"),100-OFFSET('Sanitation Data'!$I$4,0,10*ROW('Sanitation Data'!I107)),NA())</f>
        <v>#N/A</v>
      </c>
      <c r="AV113" s="99" t="e">
        <f ca="true">+IF(AND(ISNUMBER(OFFSET('Sanitation Data'!$I$6,0,10*ROW('Sanitation Data'!I107))),'Data Summary'!DK113="Yes"),OFFSET('Sanitation Data'!$I$6,0,10*ROW('Sanitation Data'!I107)),NA())</f>
        <v>#N/A</v>
      </c>
      <c r="AW113" s="99" t="e">
        <f ca="true">+IF(AND(ISNUMBER(OFFSET('Sanitation Data'!$I$10,0,10*ROW('Sanitation Data'!I107))),'Data Summary'!DL113="Yes"),OFFSET('Sanitation Data'!$I$10,0,10*ROW('Sanitation Data'!I107)),NA())</f>
        <v>#N/A</v>
      </c>
      <c r="AX113" s="99" t="e">
        <f ca="true">+IF(AND(ISNUMBER(OFFSET('Sanitation Data'!$I$11,0,10*ROW('Sanitation Data'!I107))),'Data Summary'!DM113="Yes"),OFFSET('Sanitation Data'!$I$11,0,10*ROW('Sanitation Data'!I107)),NA())</f>
        <v>#N/A</v>
      </c>
      <c r="AY113" s="99" t="e">
        <f ca="true">+IF(AND(ISNUMBER(OFFSET('Sanitation Data'!$I$12,0,10*ROW('Sanitation Data'!I107))),'Data Summary'!DN113="Yes"),OFFSET('Sanitation Data'!$I$12,0,10*ROW('Sanitation Data'!I107)),NA())</f>
        <v>#N/A</v>
      </c>
      <c r="AZ113" s="100" t="e">
        <f ca="true">+IF(AND(ISNUMBER(OFFSET('Hygiene Data'!$D$5,0,10*ROW('Hygiene Data'!D107))),'Data Summary'!DO113="Yes"),OFFSET('Hygiene Data'!$D$5,0,10*ROW('Hygiene Data'!D107)),NA())</f>
        <v>#N/A</v>
      </c>
      <c r="BA113" s="100" t="e">
        <f ca="true">+IF(AND(ISNUMBER(OFFSET('Hygiene Data'!$D$7,0,10*ROW('Hygiene Data'!D107))),'Data Summary'!DP113="Yes"),OFFSET('Hygiene Data'!$D$7,0,10*ROW('Hygiene Data'!D107)),NA())</f>
        <v>#N/A</v>
      </c>
      <c r="BB113" s="100" t="e">
        <f ca="true">+IF(AND(ISNUMBER(OFFSET('Hygiene Data'!$D$9,0,10*ROW('Hygiene Data'!D107))),'Data Summary'!DQ113="Yes"),OFFSET('Hygiene Data'!$D$9,0,10*ROW('Hygiene Data'!D107)),NA())</f>
        <v>#N/A</v>
      </c>
      <c r="BC113" s="100" t="e">
        <f ca="true">+IF(AND(ISNUMBER(OFFSET('Hygiene Data'!$E$5,0,10*ROW('Hygiene Data'!E107))),'Data Summary'!DR113="Yes"),OFFSET('Hygiene Data'!$E$5,0,10*ROW('Hygiene Data'!E107)),NA())</f>
        <v>#N/A</v>
      </c>
      <c r="BD113" s="100" t="e">
        <f ca="true">+IF(AND(ISNUMBER(OFFSET('Hygiene Data'!$E$7,0,10*ROW('Hygiene Data'!E107))),'Data Summary'!DS113="Yes"),OFFSET('Hygiene Data'!$E$7,0,10*ROW('Hygiene Data'!E107)),NA())</f>
        <v>#N/A</v>
      </c>
      <c r="BE113" s="100" t="e">
        <f ca="true">+IF(AND(ISNUMBER(OFFSET('Hygiene Data'!$E$9,0,10*ROW('Hygiene Data'!E107))),'Data Summary'!DT113="Yes"),OFFSET('Hygiene Data'!$E$9,0,10*ROW('Hygiene Data'!E107)),NA())</f>
        <v>#N/A</v>
      </c>
      <c r="BF113" s="100" t="e">
        <f ca="true">+IF(AND(ISNUMBER(OFFSET('Hygiene Data'!$F$5,0,10*ROW('Hygiene Data'!F107))),'Data Summary'!DU113="Yes"),OFFSET('Hygiene Data'!$F$5,0,10*ROW('Hygiene Data'!F107)),NA())</f>
        <v>#N/A</v>
      </c>
      <c r="BG113" s="100" t="e">
        <f ca="true">+IF(AND(ISNUMBER(OFFSET('Hygiene Data'!$F$7,0,10*ROW('Hygiene Data'!F107))),'Data Summary'!DV113="Yes"),OFFSET('Hygiene Data'!$F$7,0,10*ROW('Hygiene Data'!F107)),NA())</f>
        <v>#N/A</v>
      </c>
      <c r="BH113" s="100" t="e">
        <f ca="true">+IF(AND(ISNUMBER(OFFSET('Hygiene Data'!$F$9,0,10*ROW('Hygiene Data'!F107))),'Data Summary'!DW113="Yes"),OFFSET('Hygiene Data'!$F$9,0,10*ROW('Hygiene Data'!F107)),NA())</f>
        <v>#N/A</v>
      </c>
      <c r="BI113" s="100" t="e">
        <f ca="true">+IF(AND(ISNUMBER(OFFSET('Hygiene Data'!$G$5,0,10*ROW('Hygiene Data'!G107))),'Data Summary'!DX113="Yes"),OFFSET('Hygiene Data'!$G$5,0,10*ROW('Hygiene Data'!G107)),NA())</f>
        <v>#N/A</v>
      </c>
      <c r="BJ113" s="100" t="e">
        <f ca="true">+IF(AND(ISNUMBER(OFFSET('Hygiene Data'!$G$7,0,10*ROW('Hygiene Data'!G107))),'Data Summary'!DY113="Yes"),OFFSET('Hygiene Data'!$G$7,0,10*ROW('Hygiene Data'!G107)),NA())</f>
        <v>#N/A</v>
      </c>
      <c r="BK113" s="100" t="e">
        <f ca="true">+IF(AND(ISNUMBER(OFFSET('Hygiene Data'!$G$9,0,10*ROW('Hygiene Data'!G107))),'Data Summary'!DZ113="Yes"),OFFSET('Hygiene Data'!$G$9,0,10*ROW('Hygiene Data'!G107)),NA())</f>
        <v>#N/A</v>
      </c>
      <c r="BL113" s="100" t="e">
        <f ca="true">+IF(AND(ISNUMBER(OFFSET('Hygiene Data'!$H$5,0,10*ROW('Hygiene Data'!H107))),'Data Summary'!EA113="Yes"),OFFSET('Hygiene Data'!$H$5,0,10*ROW('Hygiene Data'!H107)),NA())</f>
        <v>#N/A</v>
      </c>
      <c r="BM113" s="100" t="e">
        <f ca="true">+IF(AND(ISNUMBER(OFFSET('Hygiene Data'!$H$7,0,10*ROW('Hygiene Data'!H107))),'Data Summary'!EB113="Yes"),OFFSET('Hygiene Data'!$H$7,0,10*ROW('Hygiene Data'!H107)),NA())</f>
        <v>#N/A</v>
      </c>
      <c r="BN113" s="100" t="e">
        <f ca="true">+IF(AND(ISNUMBER(OFFSET('Hygiene Data'!$H$9,0,10*ROW('Hygiene Data'!H107))),'Data Summary'!EC113="Yes"),OFFSET('Hygiene Data'!$H$9,0,10*ROW('Hygiene Data'!H107)),NA())</f>
        <v>#N/A</v>
      </c>
      <c r="BO113" s="100" t="e">
        <f ca="true">+IF(AND(ISNUMBER(OFFSET('Hygiene Data'!$I$5,0,10*ROW('Hygiene Data'!I107))),'Data Summary'!ED113="Yes"),OFFSET('Hygiene Data'!$I$5,0,10*ROW('Hygiene Data'!I107)),NA())</f>
        <v>#N/A</v>
      </c>
      <c r="BP113" s="100" t="e">
        <f ca="true">+IF(AND(ISNUMBER(OFFSET('Hygiene Data'!$I$7,0,10*ROW('Hygiene Data'!I107))),'Data Summary'!EE113="Yes"),OFFSET('Hygiene Data'!$I$7,0,10*ROW('Hygiene Data'!I107)),NA())</f>
        <v>#N/A</v>
      </c>
      <c r="BQ113" s="100" t="e">
        <f ca="true">+IF(AND(ISNUMBER(OFFSET('Hygiene Data'!$I$9,0,10*ROW('Hygiene Data'!I107))),'Data Summary'!EF113="Yes"),OFFSET('Hygiene Data'!$I$9,0,10*ROW('Hygiene Data'!I107)),NA())</f>
        <v>#N/A</v>
      </c>
    </row>
    <row xmlns:x14ac="http://schemas.microsoft.com/office/spreadsheetml/2009/9/ac" r="114" x14ac:dyDescent="0.2">
      <c r="A114" s="332" t="e">
        <f ca="true">+RIGHT('Data Summary'!A114,LEN('Data Summary'!A114)-9)</f>
        <v>#VALUE!</v>
      </c>
      <c r="B114" s="38" t="str">
        <f ca="true">+IF(ISTEXT('Data Summary'!B114),'Data Summary'!B114,"")</f>
        <v/>
      </c>
      <c r="C114" s="331" t="e">
        <f ca="true">+VALUE('Data Summary'!C114)</f>
        <v>#VALUE!</v>
      </c>
      <c r="D114" s="98" t="e">
        <f ca="true">+IF(AND(ISNUMBER(OFFSET('Water Data'!$D$4,0,10*ROW('Water Data'!D108))),'Data Summary'!BS114="Yes"),100-OFFSET('Water Data'!$D$4,0,10*ROW('Water Data'!D108)),NA())</f>
        <v>#N/A</v>
      </c>
      <c r="E114" s="98" t="e">
        <f ca="true">+IF(AND(ISNUMBER(OFFSET('Water Data'!$D$6,0,10*ROW('Water Data'!D108))),'Data Summary'!BT114="Yes"),OFFSET('Water Data'!$D$6,0,10*ROW('Water Data'!D108)),NA())</f>
        <v>#N/A</v>
      </c>
      <c r="F114" s="98" t="e">
        <f ca="true">+IF(AND(ISNUMBER(OFFSET('Water Data'!$D$9,0,10*ROW('Water Data'!D108))),'Data Summary'!BU114="Yes"),OFFSET('Water Data'!$D$9,0,10*ROW('Water Data'!D108)),NA())</f>
        <v>#N/A</v>
      </c>
      <c r="G114" s="98" t="e">
        <f ca="true">+IF(AND(ISNUMBER(OFFSET('Water Data'!$E$4,0,10*ROW('Water Data'!E108))),'Data Summary'!BV114="Yes"),100-OFFSET('Water Data'!$E$4,0,10*ROW('Water Data'!E108)),NA())</f>
        <v>#N/A</v>
      </c>
      <c r="H114" s="98" t="e">
        <f ca="true">+IF(AND(ISNUMBER(OFFSET('Water Data'!$E$6,0,10*ROW('Water Data'!E108))),'Data Summary'!BW114="Yes"),OFFSET('Water Data'!$E$6,0,10*ROW('Water Data'!E108)),NA())</f>
        <v>#N/A</v>
      </c>
      <c r="I114" s="98" t="e">
        <f ca="true">+IF(AND(ISNUMBER(OFFSET('Water Data'!$E$9,0,10*ROW('Water Data'!E108))),'Data Summary'!BX114="Yes"),OFFSET('Water Data'!$E$9,0,10*ROW('Water Data'!E108)),NA())</f>
        <v>#N/A</v>
      </c>
      <c r="J114" s="98" t="e">
        <f ca="true">+IF(AND(ISNUMBER(OFFSET('Water Data'!$F$4,0,10*ROW('Water Data'!F108))),'Data Summary'!BY114="Yes"),100-OFFSET('Water Data'!$F$4,0,10*ROW('Water Data'!F108)),NA())</f>
        <v>#N/A</v>
      </c>
      <c r="K114" s="98" t="e">
        <f ca="true">+IF(AND(ISNUMBER(OFFSET('Water Data'!$F$6,0,10*ROW('Water Data'!F108))),'Data Summary'!BZ114="Yes"),OFFSET('Water Data'!$F$6,0,10*ROW('Water Data'!F108)),NA())</f>
        <v>#N/A</v>
      </c>
      <c r="L114" s="98" t="e">
        <f ca="true">+IF(AND(ISNUMBER(OFFSET('Water Data'!$F$9,0,10*ROW('Water Data'!F108))),'Data Summary'!CA114="Yes"),OFFSET('Water Data'!$F$9,0,10*ROW('Water Data'!F108)),NA())</f>
        <v>#N/A</v>
      </c>
      <c r="M114" s="98" t="e">
        <f ca="true">+IF(AND(ISNUMBER(OFFSET('Water Data'!$G$4,0,10*ROW('Water Data'!G108))),'Data Summary'!CB114="Yes"),100-OFFSET('Water Data'!$G$4,0,10*ROW('Water Data'!G108)),NA())</f>
        <v>#N/A</v>
      </c>
      <c r="N114" s="98" t="e">
        <f ca="true">+IF(AND(ISNUMBER(OFFSET('Water Data'!$G$6,0,10*ROW('Water Data'!G108))),'Data Summary'!CC114="Yes"),OFFSET('Water Data'!$G$6,0,10*ROW('Water Data'!G108)),NA())</f>
        <v>#N/A</v>
      </c>
      <c r="O114" s="98" t="e">
        <f ca="true">+IF(AND(ISNUMBER(OFFSET('Water Data'!$G$9,0,10*ROW('Water Data'!G108))),'Data Summary'!CD114="Yes"),OFFSET('Water Data'!$G$9,0,10*ROW('Water Data'!G108)),NA())</f>
        <v>#N/A</v>
      </c>
      <c r="P114" s="98" t="e">
        <f ca="true">+IF(AND(ISNUMBER(OFFSET('Water Data'!$H$4,0,10*ROW('Water Data'!H108))),'Data Summary'!CE114="Yes"),100-OFFSET('Water Data'!$H$4,0,10*ROW('Water Data'!H108)),NA())</f>
        <v>#N/A</v>
      </c>
      <c r="Q114" s="98" t="e">
        <f ca="true">+IF(AND(ISNUMBER(OFFSET('Water Data'!$H$6,0,10*ROW('Water Data'!H108))),'Data Summary'!CF114="Yes"),OFFSET('Water Data'!$H$6,0,10*ROW('Water Data'!H108)),NA())</f>
        <v>#N/A</v>
      </c>
      <c r="R114" s="98" t="e">
        <f ca="true">+IF(AND(ISNUMBER(OFFSET('Water Data'!$H$9,0,10*ROW('Water Data'!H108))),'Data Summary'!CG114="Yes"),OFFSET('Water Data'!$H$9,0,10*ROW('Water Data'!H108)),NA())</f>
        <v>#N/A</v>
      </c>
      <c r="S114" s="98" t="e">
        <f ca="true">+IF(AND(ISNUMBER(OFFSET('Water Data'!$I$4,0,10*ROW('Water Data'!I108))),'Data Summary'!CH114="Yes"),100-OFFSET('Water Data'!$I$4,0,10*ROW('Water Data'!I108)),NA())</f>
        <v>#N/A</v>
      </c>
      <c r="T114" s="98" t="e">
        <f ca="true">+IF(AND(ISNUMBER(OFFSET('Water Data'!$I$6,0,10*ROW('Water Data'!I108))),'Data Summary'!CI114="Yes"),OFFSET('Water Data'!$I$6,0,10*ROW('Water Data'!I108)),NA())</f>
        <v>#N/A</v>
      </c>
      <c r="U114" s="98" t="e">
        <f ca="true">+IF(AND(ISNUMBER(OFFSET('Water Data'!$I$9,0,10*ROW('Water Data'!I108))),'Data Summary'!CJ114="Yes"),OFFSET('Water Data'!$I$9,0,10*ROW('Water Data'!I108)),NA())</f>
        <v>#N/A</v>
      </c>
      <c r="V114" s="99" t="e">
        <f ca="true">+IF(AND(ISNUMBER(OFFSET('Sanitation Data'!$D$4,0,10*ROW('Sanitation Data'!D108))),'Data Summary'!CK114="Yes"),100-OFFSET('Sanitation Data'!$D$4,0,10*ROW('Sanitation Data'!D108)),NA())</f>
        <v>#N/A</v>
      </c>
      <c r="W114" s="99" t="e">
        <f ca="true">+IF(AND(ISNUMBER(OFFSET('Sanitation Data'!$D$6,0,10*ROW('Sanitation Data'!D108))),'Data Summary'!CL114="Yes"),OFFSET('Sanitation Data'!$D$6,0,10*ROW('Sanitation Data'!D108)),NA())</f>
        <v>#N/A</v>
      </c>
      <c r="X114" s="99" t="e">
        <f ca="true">+IF(AND(ISNUMBER(OFFSET('Sanitation Data'!$D$10,0,10*ROW('Sanitation Data'!D108))),'Data Summary'!CM114="Yes"),OFFSET('Sanitation Data'!$D$10,0,10*ROW('Sanitation Data'!D108)),NA())</f>
        <v>#N/A</v>
      </c>
      <c r="Y114" s="99" t="e">
        <f ca="true">+IF(AND(ISNUMBER(OFFSET('Sanitation Data'!$D$11,0,10*ROW('Sanitation Data'!D108))),'Data Summary'!CN114="Yes"),OFFSET('Sanitation Data'!$D$11,0,10*ROW('Sanitation Data'!D108)),NA())</f>
        <v>#N/A</v>
      </c>
      <c r="Z114" s="99" t="e">
        <f ca="true">+IF(AND(ISNUMBER(OFFSET('Sanitation Data'!$D$12,0,10*ROW('Sanitation Data'!D108))),'Data Summary'!CO114="Yes"),OFFSET('Sanitation Data'!$D$12,0,10*ROW('Sanitation Data'!D108)),NA())</f>
        <v>#N/A</v>
      </c>
      <c r="AA114" s="99" t="e">
        <f ca="true">+IF(AND(ISNUMBER(OFFSET('Sanitation Data'!$E$4,0,10*ROW('Sanitation Data'!E108))),'Data Summary'!CP114="Yes"),100-OFFSET('Sanitation Data'!$E$4,0,10*ROW('Sanitation Data'!E108)),NA())</f>
        <v>#N/A</v>
      </c>
      <c r="AB114" s="99" t="e">
        <f ca="true">+IF(AND(ISNUMBER(OFFSET('Sanitation Data'!$E$6,0,10*ROW('Sanitation Data'!E108))),'Data Summary'!CQ114="Yes"),OFFSET('Sanitation Data'!$E$6,0,10*ROW('Sanitation Data'!E108)),NA())</f>
        <v>#N/A</v>
      </c>
      <c r="AC114" s="99" t="e">
        <f ca="true">+IF(AND(ISNUMBER(OFFSET('Sanitation Data'!$E$10,0,10*ROW('Sanitation Data'!E108))),'Data Summary'!CR114="Yes"),OFFSET('Sanitation Data'!$E$10,0,10*ROW('Sanitation Data'!E108)),NA())</f>
        <v>#N/A</v>
      </c>
      <c r="AD114" s="99" t="e">
        <f ca="true">+IF(AND(ISNUMBER(OFFSET('Sanitation Data'!$E$11,0,10*ROW('Sanitation Data'!E108))),'Data Summary'!CS114="Yes"),OFFSET('Sanitation Data'!$E$11,0,10*ROW('Sanitation Data'!E108)),NA())</f>
        <v>#N/A</v>
      </c>
      <c r="AE114" s="99" t="e">
        <f ca="true">+IF(AND(ISNUMBER(OFFSET('Sanitation Data'!$E$12,0,10*ROW('Sanitation Data'!E108))),'Data Summary'!CT114="Yes"),OFFSET('Sanitation Data'!$E$12,0,10*ROW('Sanitation Data'!E108)),NA())</f>
        <v>#N/A</v>
      </c>
      <c r="AF114" s="99" t="e">
        <f ca="true">+IF(AND(ISNUMBER(OFFSET('Sanitation Data'!$F$4,0,10*ROW('Sanitation Data'!F108))),'Data Summary'!CU114="Yes"),100-OFFSET('Sanitation Data'!$F$4,0,10*ROW('Sanitation Data'!F108)),NA())</f>
        <v>#N/A</v>
      </c>
      <c r="AG114" s="99" t="e">
        <f ca="true">+IF(AND(ISNUMBER(OFFSET('Sanitation Data'!$F$6,0,10*ROW('Sanitation Data'!F108))),'Data Summary'!CV114="Yes"),OFFSET('Sanitation Data'!$F$6,0,10*ROW('Sanitation Data'!F108)),NA())</f>
        <v>#N/A</v>
      </c>
      <c r="AH114" s="99" t="e">
        <f ca="true">+IF(AND(ISNUMBER(OFFSET('Sanitation Data'!$F$10,0,10*ROW('Sanitation Data'!F108))),'Data Summary'!CW114="Yes"),OFFSET('Sanitation Data'!$F$10,0,10*ROW('Sanitation Data'!F108)),NA())</f>
        <v>#N/A</v>
      </c>
      <c r="AI114" s="99" t="e">
        <f ca="true">+IF(AND(ISNUMBER(OFFSET('Sanitation Data'!$F$11,0,10*ROW('Sanitation Data'!F108))),'Data Summary'!CX114="Yes"),OFFSET('Sanitation Data'!$F$11,0,10*ROW('Sanitation Data'!F108)),NA())</f>
        <v>#N/A</v>
      </c>
      <c r="AJ114" s="99" t="e">
        <f ca="true">+IF(AND(ISNUMBER(OFFSET('Sanitation Data'!$F$12,0,10*ROW('Sanitation Data'!F108))),'Data Summary'!CY114="Yes"),OFFSET('Sanitation Data'!$F$12,0,10*ROW('Sanitation Data'!F108)),NA())</f>
        <v>#N/A</v>
      </c>
      <c r="AK114" s="99" t="e">
        <f ca="true">+IF(AND(ISNUMBER(OFFSET('Sanitation Data'!$G$4,0,10*ROW('Sanitation Data'!G108))),'Data Summary'!CZ114="Yes"),100-OFFSET('Sanitation Data'!$G$4,0,10*ROW('Sanitation Data'!G108)),NA())</f>
        <v>#N/A</v>
      </c>
      <c r="AL114" s="99" t="e">
        <f ca="true">+IF(AND(ISNUMBER(OFFSET('Sanitation Data'!$G$6,0,10*ROW('Sanitation Data'!G108))),'Data Summary'!DA114="Yes"),OFFSET('Sanitation Data'!$G$6,0,10*ROW('Sanitation Data'!G108)),NA())</f>
        <v>#N/A</v>
      </c>
      <c r="AM114" s="99" t="e">
        <f ca="true">+IF(AND(ISNUMBER(OFFSET('Sanitation Data'!$G$10,0,10*ROW('Sanitation Data'!G108))),'Data Summary'!DB114="Yes"),OFFSET('Sanitation Data'!$G$10,0,10*ROW('Sanitation Data'!G108)),NA())</f>
        <v>#N/A</v>
      </c>
      <c r="AN114" s="99" t="e">
        <f ca="true">+IF(AND(ISNUMBER(OFFSET('Sanitation Data'!$G$11,0,10*ROW('Sanitation Data'!G108))),'Data Summary'!DC114="Yes"),OFFSET('Sanitation Data'!$G$11,0,10*ROW('Sanitation Data'!G108)),NA())</f>
        <v>#N/A</v>
      </c>
      <c r="AO114" s="99" t="e">
        <f ca="true">+IF(AND(ISNUMBER(OFFSET('Sanitation Data'!$G$12,0,10*ROW('Sanitation Data'!G108))),'Data Summary'!DD114="Yes"),OFFSET('Sanitation Data'!$G$12,0,10*ROW('Sanitation Data'!G108)),NA())</f>
        <v>#N/A</v>
      </c>
      <c r="AP114" s="99" t="e">
        <f ca="true">+IF(AND(ISNUMBER(OFFSET('Sanitation Data'!$H$4,0,10*ROW('Sanitation Data'!H108))),'Data Summary'!DE114="Yes"),100-OFFSET('Sanitation Data'!$H$4,0,10*ROW('Sanitation Data'!H108)),NA())</f>
        <v>#N/A</v>
      </c>
      <c r="AQ114" s="99" t="e">
        <f ca="true">+IF(AND(ISNUMBER(OFFSET('Sanitation Data'!$H$6,0,10*ROW('Sanitation Data'!H108))),'Data Summary'!DF114="Yes"),OFFSET('Sanitation Data'!$H$6,0,10*ROW('Sanitation Data'!H108)),NA())</f>
        <v>#N/A</v>
      </c>
      <c r="AR114" s="99" t="e">
        <f ca="true">+IF(AND(ISNUMBER(OFFSET('Sanitation Data'!$H$10,0,10*ROW('Sanitation Data'!H108))),'Data Summary'!DG114="Yes"),OFFSET('Sanitation Data'!$H$10,0,10*ROW('Sanitation Data'!H108)),NA())</f>
        <v>#N/A</v>
      </c>
      <c r="AS114" s="99" t="e">
        <f ca="true">+IF(AND(ISNUMBER(OFFSET('Sanitation Data'!$H$11,0,10*ROW('Sanitation Data'!H108))),'Data Summary'!DH114="Yes"),OFFSET('Sanitation Data'!$H$11,0,10*ROW('Sanitation Data'!H108)),NA())</f>
        <v>#N/A</v>
      </c>
      <c r="AT114" s="99" t="e">
        <f ca="true">+IF(AND(ISNUMBER(OFFSET('Sanitation Data'!$H$12,0,10*ROW('Sanitation Data'!H108))),'Data Summary'!DI114="Yes"),OFFSET('Sanitation Data'!$H$12,0,10*ROW('Sanitation Data'!H108)),NA())</f>
        <v>#N/A</v>
      </c>
      <c r="AU114" s="99" t="e">
        <f ca="true">+IF(AND(ISNUMBER(OFFSET('Sanitation Data'!$I$4,0,10*ROW('Sanitation Data'!I108))),'Data Summary'!DJ114="Yes"),100-OFFSET('Sanitation Data'!$I$4,0,10*ROW('Sanitation Data'!I108)),NA())</f>
        <v>#N/A</v>
      </c>
      <c r="AV114" s="99" t="e">
        <f ca="true">+IF(AND(ISNUMBER(OFFSET('Sanitation Data'!$I$6,0,10*ROW('Sanitation Data'!I108))),'Data Summary'!DK114="Yes"),OFFSET('Sanitation Data'!$I$6,0,10*ROW('Sanitation Data'!I108)),NA())</f>
        <v>#N/A</v>
      </c>
      <c r="AW114" s="99" t="e">
        <f ca="true">+IF(AND(ISNUMBER(OFFSET('Sanitation Data'!$I$10,0,10*ROW('Sanitation Data'!I108))),'Data Summary'!DL114="Yes"),OFFSET('Sanitation Data'!$I$10,0,10*ROW('Sanitation Data'!I108)),NA())</f>
        <v>#N/A</v>
      </c>
      <c r="AX114" s="99" t="e">
        <f ca="true">+IF(AND(ISNUMBER(OFFSET('Sanitation Data'!$I$11,0,10*ROW('Sanitation Data'!I108))),'Data Summary'!DM114="Yes"),OFFSET('Sanitation Data'!$I$11,0,10*ROW('Sanitation Data'!I108)),NA())</f>
        <v>#N/A</v>
      </c>
      <c r="AY114" s="99" t="e">
        <f ca="true">+IF(AND(ISNUMBER(OFFSET('Sanitation Data'!$I$12,0,10*ROW('Sanitation Data'!I108))),'Data Summary'!DN114="Yes"),OFFSET('Sanitation Data'!$I$12,0,10*ROW('Sanitation Data'!I108)),NA())</f>
        <v>#N/A</v>
      </c>
      <c r="AZ114" s="100" t="e">
        <f ca="true">+IF(AND(ISNUMBER(OFFSET('Hygiene Data'!$D$5,0,10*ROW('Hygiene Data'!D108))),'Data Summary'!DO114="Yes"),OFFSET('Hygiene Data'!$D$5,0,10*ROW('Hygiene Data'!D108)),NA())</f>
        <v>#N/A</v>
      </c>
      <c r="BA114" s="100" t="e">
        <f ca="true">+IF(AND(ISNUMBER(OFFSET('Hygiene Data'!$D$7,0,10*ROW('Hygiene Data'!D108))),'Data Summary'!DP114="Yes"),OFFSET('Hygiene Data'!$D$7,0,10*ROW('Hygiene Data'!D108)),NA())</f>
        <v>#N/A</v>
      </c>
      <c r="BB114" s="100" t="e">
        <f ca="true">+IF(AND(ISNUMBER(OFFSET('Hygiene Data'!$D$9,0,10*ROW('Hygiene Data'!D108))),'Data Summary'!DQ114="Yes"),OFFSET('Hygiene Data'!$D$9,0,10*ROW('Hygiene Data'!D108)),NA())</f>
        <v>#N/A</v>
      </c>
      <c r="BC114" s="100" t="e">
        <f ca="true">+IF(AND(ISNUMBER(OFFSET('Hygiene Data'!$E$5,0,10*ROW('Hygiene Data'!E108))),'Data Summary'!DR114="Yes"),OFFSET('Hygiene Data'!$E$5,0,10*ROW('Hygiene Data'!E108)),NA())</f>
        <v>#N/A</v>
      </c>
      <c r="BD114" s="100" t="e">
        <f ca="true">+IF(AND(ISNUMBER(OFFSET('Hygiene Data'!$E$7,0,10*ROW('Hygiene Data'!E108))),'Data Summary'!DS114="Yes"),OFFSET('Hygiene Data'!$E$7,0,10*ROW('Hygiene Data'!E108)),NA())</f>
        <v>#N/A</v>
      </c>
      <c r="BE114" s="100" t="e">
        <f ca="true">+IF(AND(ISNUMBER(OFFSET('Hygiene Data'!$E$9,0,10*ROW('Hygiene Data'!E108))),'Data Summary'!DT114="Yes"),OFFSET('Hygiene Data'!$E$9,0,10*ROW('Hygiene Data'!E108)),NA())</f>
        <v>#N/A</v>
      </c>
      <c r="BF114" s="100" t="e">
        <f ca="true">+IF(AND(ISNUMBER(OFFSET('Hygiene Data'!$F$5,0,10*ROW('Hygiene Data'!F108))),'Data Summary'!DU114="Yes"),OFFSET('Hygiene Data'!$F$5,0,10*ROW('Hygiene Data'!F108)),NA())</f>
        <v>#N/A</v>
      </c>
      <c r="BG114" s="100" t="e">
        <f ca="true">+IF(AND(ISNUMBER(OFFSET('Hygiene Data'!$F$7,0,10*ROW('Hygiene Data'!F108))),'Data Summary'!DV114="Yes"),OFFSET('Hygiene Data'!$F$7,0,10*ROW('Hygiene Data'!F108)),NA())</f>
        <v>#N/A</v>
      </c>
      <c r="BH114" s="100" t="e">
        <f ca="true">+IF(AND(ISNUMBER(OFFSET('Hygiene Data'!$F$9,0,10*ROW('Hygiene Data'!F108))),'Data Summary'!DW114="Yes"),OFFSET('Hygiene Data'!$F$9,0,10*ROW('Hygiene Data'!F108)),NA())</f>
        <v>#N/A</v>
      </c>
      <c r="BI114" s="100" t="e">
        <f ca="true">+IF(AND(ISNUMBER(OFFSET('Hygiene Data'!$G$5,0,10*ROW('Hygiene Data'!G108))),'Data Summary'!DX114="Yes"),OFFSET('Hygiene Data'!$G$5,0,10*ROW('Hygiene Data'!G108)),NA())</f>
        <v>#N/A</v>
      </c>
      <c r="BJ114" s="100" t="e">
        <f ca="true">+IF(AND(ISNUMBER(OFFSET('Hygiene Data'!$G$7,0,10*ROW('Hygiene Data'!G108))),'Data Summary'!DY114="Yes"),OFFSET('Hygiene Data'!$G$7,0,10*ROW('Hygiene Data'!G108)),NA())</f>
        <v>#N/A</v>
      </c>
      <c r="BK114" s="100" t="e">
        <f ca="true">+IF(AND(ISNUMBER(OFFSET('Hygiene Data'!$G$9,0,10*ROW('Hygiene Data'!G108))),'Data Summary'!DZ114="Yes"),OFFSET('Hygiene Data'!$G$9,0,10*ROW('Hygiene Data'!G108)),NA())</f>
        <v>#N/A</v>
      </c>
      <c r="BL114" s="100" t="e">
        <f ca="true">+IF(AND(ISNUMBER(OFFSET('Hygiene Data'!$H$5,0,10*ROW('Hygiene Data'!H108))),'Data Summary'!EA114="Yes"),OFFSET('Hygiene Data'!$H$5,0,10*ROW('Hygiene Data'!H108)),NA())</f>
        <v>#N/A</v>
      </c>
      <c r="BM114" s="100" t="e">
        <f ca="true">+IF(AND(ISNUMBER(OFFSET('Hygiene Data'!$H$7,0,10*ROW('Hygiene Data'!H108))),'Data Summary'!EB114="Yes"),OFFSET('Hygiene Data'!$H$7,0,10*ROW('Hygiene Data'!H108)),NA())</f>
        <v>#N/A</v>
      </c>
      <c r="BN114" s="100" t="e">
        <f ca="true">+IF(AND(ISNUMBER(OFFSET('Hygiene Data'!$H$9,0,10*ROW('Hygiene Data'!H108))),'Data Summary'!EC114="Yes"),OFFSET('Hygiene Data'!$H$9,0,10*ROW('Hygiene Data'!H108)),NA())</f>
        <v>#N/A</v>
      </c>
      <c r="BO114" s="100" t="e">
        <f ca="true">+IF(AND(ISNUMBER(OFFSET('Hygiene Data'!$I$5,0,10*ROW('Hygiene Data'!I108))),'Data Summary'!ED114="Yes"),OFFSET('Hygiene Data'!$I$5,0,10*ROW('Hygiene Data'!I108)),NA())</f>
        <v>#N/A</v>
      </c>
      <c r="BP114" s="100" t="e">
        <f ca="true">+IF(AND(ISNUMBER(OFFSET('Hygiene Data'!$I$7,0,10*ROW('Hygiene Data'!I108))),'Data Summary'!EE114="Yes"),OFFSET('Hygiene Data'!$I$7,0,10*ROW('Hygiene Data'!I108)),NA())</f>
        <v>#N/A</v>
      </c>
      <c r="BQ114" s="100" t="e">
        <f ca="true">+IF(AND(ISNUMBER(OFFSET('Hygiene Data'!$I$9,0,10*ROW('Hygiene Data'!I108))),'Data Summary'!EF114="Yes"),OFFSET('Hygiene Data'!$I$9,0,10*ROW('Hygiene Data'!I108)),NA())</f>
        <v>#N/A</v>
      </c>
    </row>
    <row xmlns:x14ac="http://schemas.microsoft.com/office/spreadsheetml/2009/9/ac" r="115" x14ac:dyDescent="0.2">
      <c r="A115" s="332" t="e">
        <f ca="true">+RIGHT('Data Summary'!A115,LEN('Data Summary'!A115)-9)</f>
        <v>#VALUE!</v>
      </c>
      <c r="B115" s="38" t="str">
        <f ca="true">+IF(ISTEXT('Data Summary'!B115),'Data Summary'!B115,"")</f>
        <v/>
      </c>
      <c r="C115" s="331" t="e">
        <f ca="true">+VALUE('Data Summary'!C115)</f>
        <v>#VALUE!</v>
      </c>
      <c r="D115" s="98" t="e">
        <f ca="true">+IF(AND(ISNUMBER(OFFSET('Water Data'!$D$4,0,10*ROW('Water Data'!D109))),'Data Summary'!BS115="Yes"),100-OFFSET('Water Data'!$D$4,0,10*ROW('Water Data'!D109)),NA())</f>
        <v>#N/A</v>
      </c>
      <c r="E115" s="98" t="e">
        <f ca="true">+IF(AND(ISNUMBER(OFFSET('Water Data'!$D$6,0,10*ROW('Water Data'!D109))),'Data Summary'!BT115="Yes"),OFFSET('Water Data'!$D$6,0,10*ROW('Water Data'!D109)),NA())</f>
        <v>#N/A</v>
      </c>
      <c r="F115" s="98" t="e">
        <f ca="true">+IF(AND(ISNUMBER(OFFSET('Water Data'!$D$9,0,10*ROW('Water Data'!D109))),'Data Summary'!BU115="Yes"),OFFSET('Water Data'!$D$9,0,10*ROW('Water Data'!D109)),NA())</f>
        <v>#N/A</v>
      </c>
      <c r="G115" s="98" t="e">
        <f ca="true">+IF(AND(ISNUMBER(OFFSET('Water Data'!$E$4,0,10*ROW('Water Data'!E109))),'Data Summary'!BV115="Yes"),100-OFFSET('Water Data'!$E$4,0,10*ROW('Water Data'!E109)),NA())</f>
        <v>#N/A</v>
      </c>
      <c r="H115" s="98" t="e">
        <f ca="true">+IF(AND(ISNUMBER(OFFSET('Water Data'!$E$6,0,10*ROW('Water Data'!E109))),'Data Summary'!BW115="Yes"),OFFSET('Water Data'!$E$6,0,10*ROW('Water Data'!E109)),NA())</f>
        <v>#N/A</v>
      </c>
      <c r="I115" s="98" t="e">
        <f ca="true">+IF(AND(ISNUMBER(OFFSET('Water Data'!$E$9,0,10*ROW('Water Data'!E109))),'Data Summary'!BX115="Yes"),OFFSET('Water Data'!$E$9,0,10*ROW('Water Data'!E109)),NA())</f>
        <v>#N/A</v>
      </c>
      <c r="J115" s="98" t="e">
        <f ca="true">+IF(AND(ISNUMBER(OFFSET('Water Data'!$F$4,0,10*ROW('Water Data'!F109))),'Data Summary'!BY115="Yes"),100-OFFSET('Water Data'!$F$4,0,10*ROW('Water Data'!F109)),NA())</f>
        <v>#N/A</v>
      </c>
      <c r="K115" s="98" t="e">
        <f ca="true">+IF(AND(ISNUMBER(OFFSET('Water Data'!$F$6,0,10*ROW('Water Data'!F109))),'Data Summary'!BZ115="Yes"),OFFSET('Water Data'!$F$6,0,10*ROW('Water Data'!F109)),NA())</f>
        <v>#N/A</v>
      </c>
      <c r="L115" s="98" t="e">
        <f ca="true">+IF(AND(ISNUMBER(OFFSET('Water Data'!$F$9,0,10*ROW('Water Data'!F109))),'Data Summary'!CA115="Yes"),OFFSET('Water Data'!$F$9,0,10*ROW('Water Data'!F109)),NA())</f>
        <v>#N/A</v>
      </c>
      <c r="M115" s="98" t="e">
        <f ca="true">+IF(AND(ISNUMBER(OFFSET('Water Data'!$G$4,0,10*ROW('Water Data'!G109))),'Data Summary'!CB115="Yes"),100-OFFSET('Water Data'!$G$4,0,10*ROW('Water Data'!G109)),NA())</f>
        <v>#N/A</v>
      </c>
      <c r="N115" s="98" t="e">
        <f ca="true">+IF(AND(ISNUMBER(OFFSET('Water Data'!$G$6,0,10*ROW('Water Data'!G109))),'Data Summary'!CC115="Yes"),OFFSET('Water Data'!$G$6,0,10*ROW('Water Data'!G109)),NA())</f>
        <v>#N/A</v>
      </c>
      <c r="O115" s="98" t="e">
        <f ca="true">+IF(AND(ISNUMBER(OFFSET('Water Data'!$G$9,0,10*ROW('Water Data'!G109))),'Data Summary'!CD115="Yes"),OFFSET('Water Data'!$G$9,0,10*ROW('Water Data'!G109)),NA())</f>
        <v>#N/A</v>
      </c>
      <c r="P115" s="98" t="e">
        <f ca="true">+IF(AND(ISNUMBER(OFFSET('Water Data'!$H$4,0,10*ROW('Water Data'!H109))),'Data Summary'!CE115="Yes"),100-OFFSET('Water Data'!$H$4,0,10*ROW('Water Data'!H109)),NA())</f>
        <v>#N/A</v>
      </c>
      <c r="Q115" s="98" t="e">
        <f ca="true">+IF(AND(ISNUMBER(OFFSET('Water Data'!$H$6,0,10*ROW('Water Data'!H109))),'Data Summary'!CF115="Yes"),OFFSET('Water Data'!$H$6,0,10*ROW('Water Data'!H109)),NA())</f>
        <v>#N/A</v>
      </c>
      <c r="R115" s="98" t="e">
        <f ca="true">+IF(AND(ISNUMBER(OFFSET('Water Data'!$H$9,0,10*ROW('Water Data'!H109))),'Data Summary'!CG115="Yes"),OFFSET('Water Data'!$H$9,0,10*ROW('Water Data'!H109)),NA())</f>
        <v>#N/A</v>
      </c>
      <c r="S115" s="98" t="e">
        <f ca="true">+IF(AND(ISNUMBER(OFFSET('Water Data'!$I$4,0,10*ROW('Water Data'!I109))),'Data Summary'!CH115="Yes"),100-OFFSET('Water Data'!$I$4,0,10*ROW('Water Data'!I109)),NA())</f>
        <v>#N/A</v>
      </c>
      <c r="T115" s="98" t="e">
        <f ca="true">+IF(AND(ISNUMBER(OFFSET('Water Data'!$I$6,0,10*ROW('Water Data'!I109))),'Data Summary'!CI115="Yes"),OFFSET('Water Data'!$I$6,0,10*ROW('Water Data'!I109)),NA())</f>
        <v>#N/A</v>
      </c>
      <c r="U115" s="98" t="e">
        <f ca="true">+IF(AND(ISNUMBER(OFFSET('Water Data'!$I$9,0,10*ROW('Water Data'!I109))),'Data Summary'!CJ115="Yes"),OFFSET('Water Data'!$I$9,0,10*ROW('Water Data'!I109)),NA())</f>
        <v>#N/A</v>
      </c>
      <c r="V115" s="99" t="e">
        <f ca="true">+IF(AND(ISNUMBER(OFFSET('Sanitation Data'!$D$4,0,10*ROW('Sanitation Data'!D109))),'Data Summary'!CK115="Yes"),100-OFFSET('Sanitation Data'!$D$4,0,10*ROW('Sanitation Data'!D109)),NA())</f>
        <v>#N/A</v>
      </c>
      <c r="W115" s="99" t="e">
        <f ca="true">+IF(AND(ISNUMBER(OFFSET('Sanitation Data'!$D$6,0,10*ROW('Sanitation Data'!D109))),'Data Summary'!CL115="Yes"),OFFSET('Sanitation Data'!$D$6,0,10*ROW('Sanitation Data'!D109)),NA())</f>
        <v>#N/A</v>
      </c>
      <c r="X115" s="99" t="e">
        <f ca="true">+IF(AND(ISNUMBER(OFFSET('Sanitation Data'!$D$10,0,10*ROW('Sanitation Data'!D109))),'Data Summary'!CM115="Yes"),OFFSET('Sanitation Data'!$D$10,0,10*ROW('Sanitation Data'!D109)),NA())</f>
        <v>#N/A</v>
      </c>
      <c r="Y115" s="99" t="e">
        <f ca="true">+IF(AND(ISNUMBER(OFFSET('Sanitation Data'!$D$11,0,10*ROW('Sanitation Data'!D109))),'Data Summary'!CN115="Yes"),OFFSET('Sanitation Data'!$D$11,0,10*ROW('Sanitation Data'!D109)),NA())</f>
        <v>#N/A</v>
      </c>
      <c r="Z115" s="99" t="e">
        <f ca="true">+IF(AND(ISNUMBER(OFFSET('Sanitation Data'!$D$12,0,10*ROW('Sanitation Data'!D109))),'Data Summary'!CO115="Yes"),OFFSET('Sanitation Data'!$D$12,0,10*ROW('Sanitation Data'!D109)),NA())</f>
        <v>#N/A</v>
      </c>
      <c r="AA115" s="99" t="e">
        <f ca="true">+IF(AND(ISNUMBER(OFFSET('Sanitation Data'!$E$4,0,10*ROW('Sanitation Data'!E109))),'Data Summary'!CP115="Yes"),100-OFFSET('Sanitation Data'!$E$4,0,10*ROW('Sanitation Data'!E109)),NA())</f>
        <v>#N/A</v>
      </c>
      <c r="AB115" s="99" t="e">
        <f ca="true">+IF(AND(ISNUMBER(OFFSET('Sanitation Data'!$E$6,0,10*ROW('Sanitation Data'!E109))),'Data Summary'!CQ115="Yes"),OFFSET('Sanitation Data'!$E$6,0,10*ROW('Sanitation Data'!E109)),NA())</f>
        <v>#N/A</v>
      </c>
      <c r="AC115" s="99" t="e">
        <f ca="true">+IF(AND(ISNUMBER(OFFSET('Sanitation Data'!$E$10,0,10*ROW('Sanitation Data'!E109))),'Data Summary'!CR115="Yes"),OFFSET('Sanitation Data'!$E$10,0,10*ROW('Sanitation Data'!E109)),NA())</f>
        <v>#N/A</v>
      </c>
      <c r="AD115" s="99" t="e">
        <f ca="true">+IF(AND(ISNUMBER(OFFSET('Sanitation Data'!$E$11,0,10*ROW('Sanitation Data'!E109))),'Data Summary'!CS115="Yes"),OFFSET('Sanitation Data'!$E$11,0,10*ROW('Sanitation Data'!E109)),NA())</f>
        <v>#N/A</v>
      </c>
      <c r="AE115" s="99" t="e">
        <f ca="true">+IF(AND(ISNUMBER(OFFSET('Sanitation Data'!$E$12,0,10*ROW('Sanitation Data'!E109))),'Data Summary'!CT115="Yes"),OFFSET('Sanitation Data'!$E$12,0,10*ROW('Sanitation Data'!E109)),NA())</f>
        <v>#N/A</v>
      </c>
      <c r="AF115" s="99" t="e">
        <f ca="true">+IF(AND(ISNUMBER(OFFSET('Sanitation Data'!$F$4,0,10*ROW('Sanitation Data'!F109))),'Data Summary'!CU115="Yes"),100-OFFSET('Sanitation Data'!$F$4,0,10*ROW('Sanitation Data'!F109)),NA())</f>
        <v>#N/A</v>
      </c>
      <c r="AG115" s="99" t="e">
        <f ca="true">+IF(AND(ISNUMBER(OFFSET('Sanitation Data'!$F$6,0,10*ROW('Sanitation Data'!F109))),'Data Summary'!CV115="Yes"),OFFSET('Sanitation Data'!$F$6,0,10*ROW('Sanitation Data'!F109)),NA())</f>
        <v>#N/A</v>
      </c>
      <c r="AH115" s="99" t="e">
        <f ca="true">+IF(AND(ISNUMBER(OFFSET('Sanitation Data'!$F$10,0,10*ROW('Sanitation Data'!F109))),'Data Summary'!CW115="Yes"),OFFSET('Sanitation Data'!$F$10,0,10*ROW('Sanitation Data'!F109)),NA())</f>
        <v>#N/A</v>
      </c>
      <c r="AI115" s="99" t="e">
        <f ca="true">+IF(AND(ISNUMBER(OFFSET('Sanitation Data'!$F$11,0,10*ROW('Sanitation Data'!F109))),'Data Summary'!CX115="Yes"),OFFSET('Sanitation Data'!$F$11,0,10*ROW('Sanitation Data'!F109)),NA())</f>
        <v>#N/A</v>
      </c>
      <c r="AJ115" s="99" t="e">
        <f ca="true">+IF(AND(ISNUMBER(OFFSET('Sanitation Data'!$F$12,0,10*ROW('Sanitation Data'!F109))),'Data Summary'!CY115="Yes"),OFFSET('Sanitation Data'!$F$12,0,10*ROW('Sanitation Data'!F109)),NA())</f>
        <v>#N/A</v>
      </c>
      <c r="AK115" s="99" t="e">
        <f ca="true">+IF(AND(ISNUMBER(OFFSET('Sanitation Data'!$G$4,0,10*ROW('Sanitation Data'!G109))),'Data Summary'!CZ115="Yes"),100-OFFSET('Sanitation Data'!$G$4,0,10*ROW('Sanitation Data'!G109)),NA())</f>
        <v>#N/A</v>
      </c>
      <c r="AL115" s="99" t="e">
        <f ca="true">+IF(AND(ISNUMBER(OFFSET('Sanitation Data'!$G$6,0,10*ROW('Sanitation Data'!G109))),'Data Summary'!DA115="Yes"),OFFSET('Sanitation Data'!$G$6,0,10*ROW('Sanitation Data'!G109)),NA())</f>
        <v>#N/A</v>
      </c>
      <c r="AM115" s="99" t="e">
        <f ca="true">+IF(AND(ISNUMBER(OFFSET('Sanitation Data'!$G$10,0,10*ROW('Sanitation Data'!G109))),'Data Summary'!DB115="Yes"),OFFSET('Sanitation Data'!$G$10,0,10*ROW('Sanitation Data'!G109)),NA())</f>
        <v>#N/A</v>
      </c>
      <c r="AN115" s="99" t="e">
        <f ca="true">+IF(AND(ISNUMBER(OFFSET('Sanitation Data'!$G$11,0,10*ROW('Sanitation Data'!G109))),'Data Summary'!DC115="Yes"),OFFSET('Sanitation Data'!$G$11,0,10*ROW('Sanitation Data'!G109)),NA())</f>
        <v>#N/A</v>
      </c>
      <c r="AO115" s="99" t="e">
        <f ca="true">+IF(AND(ISNUMBER(OFFSET('Sanitation Data'!$G$12,0,10*ROW('Sanitation Data'!G109))),'Data Summary'!DD115="Yes"),OFFSET('Sanitation Data'!$G$12,0,10*ROW('Sanitation Data'!G109)),NA())</f>
        <v>#N/A</v>
      </c>
      <c r="AP115" s="99" t="e">
        <f ca="true">+IF(AND(ISNUMBER(OFFSET('Sanitation Data'!$H$4,0,10*ROW('Sanitation Data'!H109))),'Data Summary'!DE115="Yes"),100-OFFSET('Sanitation Data'!$H$4,0,10*ROW('Sanitation Data'!H109)),NA())</f>
        <v>#N/A</v>
      </c>
      <c r="AQ115" s="99" t="e">
        <f ca="true">+IF(AND(ISNUMBER(OFFSET('Sanitation Data'!$H$6,0,10*ROW('Sanitation Data'!H109))),'Data Summary'!DF115="Yes"),OFFSET('Sanitation Data'!$H$6,0,10*ROW('Sanitation Data'!H109)),NA())</f>
        <v>#N/A</v>
      </c>
      <c r="AR115" s="99" t="e">
        <f ca="true">+IF(AND(ISNUMBER(OFFSET('Sanitation Data'!$H$10,0,10*ROW('Sanitation Data'!H109))),'Data Summary'!DG115="Yes"),OFFSET('Sanitation Data'!$H$10,0,10*ROW('Sanitation Data'!H109)),NA())</f>
        <v>#N/A</v>
      </c>
      <c r="AS115" s="99" t="e">
        <f ca="true">+IF(AND(ISNUMBER(OFFSET('Sanitation Data'!$H$11,0,10*ROW('Sanitation Data'!H109))),'Data Summary'!DH115="Yes"),OFFSET('Sanitation Data'!$H$11,0,10*ROW('Sanitation Data'!H109)),NA())</f>
        <v>#N/A</v>
      </c>
      <c r="AT115" s="99" t="e">
        <f ca="true">+IF(AND(ISNUMBER(OFFSET('Sanitation Data'!$H$12,0,10*ROW('Sanitation Data'!H109))),'Data Summary'!DI115="Yes"),OFFSET('Sanitation Data'!$H$12,0,10*ROW('Sanitation Data'!H109)),NA())</f>
        <v>#N/A</v>
      </c>
      <c r="AU115" s="99" t="e">
        <f ca="true">+IF(AND(ISNUMBER(OFFSET('Sanitation Data'!$I$4,0,10*ROW('Sanitation Data'!I109))),'Data Summary'!DJ115="Yes"),100-OFFSET('Sanitation Data'!$I$4,0,10*ROW('Sanitation Data'!I109)),NA())</f>
        <v>#N/A</v>
      </c>
      <c r="AV115" s="99" t="e">
        <f ca="true">+IF(AND(ISNUMBER(OFFSET('Sanitation Data'!$I$6,0,10*ROW('Sanitation Data'!I109))),'Data Summary'!DK115="Yes"),OFFSET('Sanitation Data'!$I$6,0,10*ROW('Sanitation Data'!I109)),NA())</f>
        <v>#N/A</v>
      </c>
      <c r="AW115" s="99" t="e">
        <f ca="true">+IF(AND(ISNUMBER(OFFSET('Sanitation Data'!$I$10,0,10*ROW('Sanitation Data'!I109))),'Data Summary'!DL115="Yes"),OFFSET('Sanitation Data'!$I$10,0,10*ROW('Sanitation Data'!I109)),NA())</f>
        <v>#N/A</v>
      </c>
      <c r="AX115" s="99" t="e">
        <f ca="true">+IF(AND(ISNUMBER(OFFSET('Sanitation Data'!$I$11,0,10*ROW('Sanitation Data'!I109))),'Data Summary'!DM115="Yes"),OFFSET('Sanitation Data'!$I$11,0,10*ROW('Sanitation Data'!I109)),NA())</f>
        <v>#N/A</v>
      </c>
      <c r="AY115" s="99" t="e">
        <f ca="true">+IF(AND(ISNUMBER(OFFSET('Sanitation Data'!$I$12,0,10*ROW('Sanitation Data'!I109))),'Data Summary'!DN115="Yes"),OFFSET('Sanitation Data'!$I$12,0,10*ROW('Sanitation Data'!I109)),NA())</f>
        <v>#N/A</v>
      </c>
      <c r="AZ115" s="100" t="e">
        <f ca="true">+IF(AND(ISNUMBER(OFFSET('Hygiene Data'!$D$5,0,10*ROW('Hygiene Data'!D109))),'Data Summary'!DO115="Yes"),OFFSET('Hygiene Data'!$D$5,0,10*ROW('Hygiene Data'!D109)),NA())</f>
        <v>#N/A</v>
      </c>
      <c r="BA115" s="100" t="e">
        <f ca="true">+IF(AND(ISNUMBER(OFFSET('Hygiene Data'!$D$7,0,10*ROW('Hygiene Data'!D109))),'Data Summary'!DP115="Yes"),OFFSET('Hygiene Data'!$D$7,0,10*ROW('Hygiene Data'!D109)),NA())</f>
        <v>#N/A</v>
      </c>
      <c r="BB115" s="100" t="e">
        <f ca="true">+IF(AND(ISNUMBER(OFFSET('Hygiene Data'!$D$9,0,10*ROW('Hygiene Data'!D109))),'Data Summary'!DQ115="Yes"),OFFSET('Hygiene Data'!$D$9,0,10*ROW('Hygiene Data'!D109)),NA())</f>
        <v>#N/A</v>
      </c>
      <c r="BC115" s="100" t="e">
        <f ca="true">+IF(AND(ISNUMBER(OFFSET('Hygiene Data'!$E$5,0,10*ROW('Hygiene Data'!E109))),'Data Summary'!DR115="Yes"),OFFSET('Hygiene Data'!$E$5,0,10*ROW('Hygiene Data'!E109)),NA())</f>
        <v>#N/A</v>
      </c>
      <c r="BD115" s="100" t="e">
        <f ca="true">+IF(AND(ISNUMBER(OFFSET('Hygiene Data'!$E$7,0,10*ROW('Hygiene Data'!E109))),'Data Summary'!DS115="Yes"),OFFSET('Hygiene Data'!$E$7,0,10*ROW('Hygiene Data'!E109)),NA())</f>
        <v>#N/A</v>
      </c>
      <c r="BE115" s="100" t="e">
        <f ca="true">+IF(AND(ISNUMBER(OFFSET('Hygiene Data'!$E$9,0,10*ROW('Hygiene Data'!E109))),'Data Summary'!DT115="Yes"),OFFSET('Hygiene Data'!$E$9,0,10*ROW('Hygiene Data'!E109)),NA())</f>
        <v>#N/A</v>
      </c>
      <c r="BF115" s="100" t="e">
        <f ca="true">+IF(AND(ISNUMBER(OFFSET('Hygiene Data'!$F$5,0,10*ROW('Hygiene Data'!F109))),'Data Summary'!DU115="Yes"),OFFSET('Hygiene Data'!$F$5,0,10*ROW('Hygiene Data'!F109)),NA())</f>
        <v>#N/A</v>
      </c>
      <c r="BG115" s="100" t="e">
        <f ca="true">+IF(AND(ISNUMBER(OFFSET('Hygiene Data'!$F$7,0,10*ROW('Hygiene Data'!F109))),'Data Summary'!DV115="Yes"),OFFSET('Hygiene Data'!$F$7,0,10*ROW('Hygiene Data'!F109)),NA())</f>
        <v>#N/A</v>
      </c>
      <c r="BH115" s="100" t="e">
        <f ca="true">+IF(AND(ISNUMBER(OFFSET('Hygiene Data'!$F$9,0,10*ROW('Hygiene Data'!F109))),'Data Summary'!DW115="Yes"),OFFSET('Hygiene Data'!$F$9,0,10*ROW('Hygiene Data'!F109)),NA())</f>
        <v>#N/A</v>
      </c>
      <c r="BI115" s="100" t="e">
        <f ca="true">+IF(AND(ISNUMBER(OFFSET('Hygiene Data'!$G$5,0,10*ROW('Hygiene Data'!G109))),'Data Summary'!DX115="Yes"),OFFSET('Hygiene Data'!$G$5,0,10*ROW('Hygiene Data'!G109)),NA())</f>
        <v>#N/A</v>
      </c>
      <c r="BJ115" s="100" t="e">
        <f ca="true">+IF(AND(ISNUMBER(OFFSET('Hygiene Data'!$G$7,0,10*ROW('Hygiene Data'!G109))),'Data Summary'!DY115="Yes"),OFFSET('Hygiene Data'!$G$7,0,10*ROW('Hygiene Data'!G109)),NA())</f>
        <v>#N/A</v>
      </c>
      <c r="BK115" s="100" t="e">
        <f ca="true">+IF(AND(ISNUMBER(OFFSET('Hygiene Data'!$G$9,0,10*ROW('Hygiene Data'!G109))),'Data Summary'!DZ115="Yes"),OFFSET('Hygiene Data'!$G$9,0,10*ROW('Hygiene Data'!G109)),NA())</f>
        <v>#N/A</v>
      </c>
      <c r="BL115" s="100" t="e">
        <f ca="true">+IF(AND(ISNUMBER(OFFSET('Hygiene Data'!$H$5,0,10*ROW('Hygiene Data'!H109))),'Data Summary'!EA115="Yes"),OFFSET('Hygiene Data'!$H$5,0,10*ROW('Hygiene Data'!H109)),NA())</f>
        <v>#N/A</v>
      </c>
      <c r="BM115" s="100" t="e">
        <f ca="true">+IF(AND(ISNUMBER(OFFSET('Hygiene Data'!$H$7,0,10*ROW('Hygiene Data'!H109))),'Data Summary'!EB115="Yes"),OFFSET('Hygiene Data'!$H$7,0,10*ROW('Hygiene Data'!H109)),NA())</f>
        <v>#N/A</v>
      </c>
      <c r="BN115" s="100" t="e">
        <f ca="true">+IF(AND(ISNUMBER(OFFSET('Hygiene Data'!$H$9,0,10*ROW('Hygiene Data'!H109))),'Data Summary'!EC115="Yes"),OFFSET('Hygiene Data'!$H$9,0,10*ROW('Hygiene Data'!H109)),NA())</f>
        <v>#N/A</v>
      </c>
      <c r="BO115" s="100" t="e">
        <f ca="true">+IF(AND(ISNUMBER(OFFSET('Hygiene Data'!$I$5,0,10*ROW('Hygiene Data'!I109))),'Data Summary'!ED115="Yes"),OFFSET('Hygiene Data'!$I$5,0,10*ROW('Hygiene Data'!I109)),NA())</f>
        <v>#N/A</v>
      </c>
      <c r="BP115" s="100" t="e">
        <f ca="true">+IF(AND(ISNUMBER(OFFSET('Hygiene Data'!$I$7,0,10*ROW('Hygiene Data'!I109))),'Data Summary'!EE115="Yes"),OFFSET('Hygiene Data'!$I$7,0,10*ROW('Hygiene Data'!I109)),NA())</f>
        <v>#N/A</v>
      </c>
      <c r="BQ115" s="100" t="e">
        <f ca="true">+IF(AND(ISNUMBER(OFFSET('Hygiene Data'!$I$9,0,10*ROW('Hygiene Data'!I109))),'Data Summary'!EF115="Yes"),OFFSET('Hygiene Data'!$I$9,0,10*ROW('Hygiene Data'!I109)),NA())</f>
        <v>#N/A</v>
      </c>
    </row>
    <row xmlns:x14ac="http://schemas.microsoft.com/office/spreadsheetml/2009/9/ac" r="116" x14ac:dyDescent="0.2">
      <c r="A116" s="332" t="e">
        <f ca="true">+RIGHT('Data Summary'!A116,LEN('Data Summary'!A116)-9)</f>
        <v>#VALUE!</v>
      </c>
      <c r="B116" s="38" t="str">
        <f ca="true">+IF(ISTEXT('Data Summary'!B116),'Data Summary'!B116,"")</f>
        <v/>
      </c>
      <c r="C116" s="331" t="e">
        <f ca="true">+VALUE('Data Summary'!C116)</f>
        <v>#VALUE!</v>
      </c>
      <c r="D116" s="98" t="e">
        <f ca="true">+IF(AND(ISNUMBER(OFFSET('Water Data'!$D$4,0,10*ROW('Water Data'!D110))),'Data Summary'!BS116="Yes"),100-OFFSET('Water Data'!$D$4,0,10*ROW('Water Data'!D110)),NA())</f>
        <v>#N/A</v>
      </c>
      <c r="E116" s="98" t="e">
        <f ca="true">+IF(AND(ISNUMBER(OFFSET('Water Data'!$D$6,0,10*ROW('Water Data'!D110))),'Data Summary'!BT116="Yes"),OFFSET('Water Data'!$D$6,0,10*ROW('Water Data'!D110)),NA())</f>
        <v>#N/A</v>
      </c>
      <c r="F116" s="98" t="e">
        <f ca="true">+IF(AND(ISNUMBER(OFFSET('Water Data'!$D$9,0,10*ROW('Water Data'!D110))),'Data Summary'!BU116="Yes"),OFFSET('Water Data'!$D$9,0,10*ROW('Water Data'!D110)),NA())</f>
        <v>#N/A</v>
      </c>
      <c r="G116" s="98" t="e">
        <f ca="true">+IF(AND(ISNUMBER(OFFSET('Water Data'!$E$4,0,10*ROW('Water Data'!E110))),'Data Summary'!BV116="Yes"),100-OFFSET('Water Data'!$E$4,0,10*ROW('Water Data'!E110)),NA())</f>
        <v>#N/A</v>
      </c>
      <c r="H116" s="98" t="e">
        <f ca="true">+IF(AND(ISNUMBER(OFFSET('Water Data'!$E$6,0,10*ROW('Water Data'!E110))),'Data Summary'!BW116="Yes"),OFFSET('Water Data'!$E$6,0,10*ROW('Water Data'!E110)),NA())</f>
        <v>#N/A</v>
      </c>
      <c r="I116" s="98" t="e">
        <f ca="true">+IF(AND(ISNUMBER(OFFSET('Water Data'!$E$9,0,10*ROW('Water Data'!E110))),'Data Summary'!BX116="Yes"),OFFSET('Water Data'!$E$9,0,10*ROW('Water Data'!E110)),NA())</f>
        <v>#N/A</v>
      </c>
      <c r="J116" s="98" t="e">
        <f ca="true">+IF(AND(ISNUMBER(OFFSET('Water Data'!$F$4,0,10*ROW('Water Data'!F110))),'Data Summary'!BY116="Yes"),100-OFFSET('Water Data'!$F$4,0,10*ROW('Water Data'!F110)),NA())</f>
        <v>#N/A</v>
      </c>
      <c r="K116" s="98" t="e">
        <f ca="true">+IF(AND(ISNUMBER(OFFSET('Water Data'!$F$6,0,10*ROW('Water Data'!F110))),'Data Summary'!BZ116="Yes"),OFFSET('Water Data'!$F$6,0,10*ROW('Water Data'!F110)),NA())</f>
        <v>#N/A</v>
      </c>
      <c r="L116" s="98" t="e">
        <f ca="true">+IF(AND(ISNUMBER(OFFSET('Water Data'!$F$9,0,10*ROW('Water Data'!F110))),'Data Summary'!CA116="Yes"),OFFSET('Water Data'!$F$9,0,10*ROW('Water Data'!F110)),NA())</f>
        <v>#N/A</v>
      </c>
      <c r="M116" s="98" t="e">
        <f ca="true">+IF(AND(ISNUMBER(OFFSET('Water Data'!$G$4,0,10*ROW('Water Data'!G110))),'Data Summary'!CB116="Yes"),100-OFFSET('Water Data'!$G$4,0,10*ROW('Water Data'!G110)),NA())</f>
        <v>#N/A</v>
      </c>
      <c r="N116" s="98" t="e">
        <f ca="true">+IF(AND(ISNUMBER(OFFSET('Water Data'!$G$6,0,10*ROW('Water Data'!G110))),'Data Summary'!CC116="Yes"),OFFSET('Water Data'!$G$6,0,10*ROW('Water Data'!G110)),NA())</f>
        <v>#N/A</v>
      </c>
      <c r="O116" s="98" t="e">
        <f ca="true">+IF(AND(ISNUMBER(OFFSET('Water Data'!$G$9,0,10*ROW('Water Data'!G110))),'Data Summary'!CD116="Yes"),OFFSET('Water Data'!$G$9,0,10*ROW('Water Data'!G110)),NA())</f>
        <v>#N/A</v>
      </c>
      <c r="P116" s="98" t="e">
        <f ca="true">+IF(AND(ISNUMBER(OFFSET('Water Data'!$H$4,0,10*ROW('Water Data'!H110))),'Data Summary'!CE116="Yes"),100-OFFSET('Water Data'!$H$4,0,10*ROW('Water Data'!H110)),NA())</f>
        <v>#N/A</v>
      </c>
      <c r="Q116" s="98" t="e">
        <f ca="true">+IF(AND(ISNUMBER(OFFSET('Water Data'!$H$6,0,10*ROW('Water Data'!H110))),'Data Summary'!CF116="Yes"),OFFSET('Water Data'!$H$6,0,10*ROW('Water Data'!H110)),NA())</f>
        <v>#N/A</v>
      </c>
      <c r="R116" s="98" t="e">
        <f ca="true">+IF(AND(ISNUMBER(OFFSET('Water Data'!$H$9,0,10*ROW('Water Data'!H110))),'Data Summary'!CG116="Yes"),OFFSET('Water Data'!$H$9,0,10*ROW('Water Data'!H110)),NA())</f>
        <v>#N/A</v>
      </c>
      <c r="S116" s="98" t="e">
        <f ca="true">+IF(AND(ISNUMBER(OFFSET('Water Data'!$I$4,0,10*ROW('Water Data'!I110))),'Data Summary'!CH116="Yes"),100-OFFSET('Water Data'!$I$4,0,10*ROW('Water Data'!I110)),NA())</f>
        <v>#N/A</v>
      </c>
      <c r="T116" s="98" t="e">
        <f ca="true">+IF(AND(ISNUMBER(OFFSET('Water Data'!$I$6,0,10*ROW('Water Data'!I110))),'Data Summary'!CI116="Yes"),OFFSET('Water Data'!$I$6,0,10*ROW('Water Data'!I110)),NA())</f>
        <v>#N/A</v>
      </c>
      <c r="U116" s="98" t="e">
        <f ca="true">+IF(AND(ISNUMBER(OFFSET('Water Data'!$I$9,0,10*ROW('Water Data'!I110))),'Data Summary'!CJ116="Yes"),OFFSET('Water Data'!$I$9,0,10*ROW('Water Data'!I110)),NA())</f>
        <v>#N/A</v>
      </c>
      <c r="V116" s="99" t="e">
        <f ca="true">+IF(AND(ISNUMBER(OFFSET('Sanitation Data'!$D$4,0,10*ROW('Sanitation Data'!D110))),'Data Summary'!CK116="Yes"),100-OFFSET('Sanitation Data'!$D$4,0,10*ROW('Sanitation Data'!D110)),NA())</f>
        <v>#N/A</v>
      </c>
      <c r="W116" s="99" t="e">
        <f ca="true">+IF(AND(ISNUMBER(OFFSET('Sanitation Data'!$D$6,0,10*ROW('Sanitation Data'!D110))),'Data Summary'!CL116="Yes"),OFFSET('Sanitation Data'!$D$6,0,10*ROW('Sanitation Data'!D110)),NA())</f>
        <v>#N/A</v>
      </c>
      <c r="X116" s="99" t="e">
        <f ca="true">+IF(AND(ISNUMBER(OFFSET('Sanitation Data'!$D$10,0,10*ROW('Sanitation Data'!D110))),'Data Summary'!CM116="Yes"),OFFSET('Sanitation Data'!$D$10,0,10*ROW('Sanitation Data'!D110)),NA())</f>
        <v>#N/A</v>
      </c>
      <c r="Y116" s="99" t="e">
        <f ca="true">+IF(AND(ISNUMBER(OFFSET('Sanitation Data'!$D$11,0,10*ROW('Sanitation Data'!D110))),'Data Summary'!CN116="Yes"),OFFSET('Sanitation Data'!$D$11,0,10*ROW('Sanitation Data'!D110)),NA())</f>
        <v>#N/A</v>
      </c>
      <c r="Z116" s="99" t="e">
        <f ca="true">+IF(AND(ISNUMBER(OFFSET('Sanitation Data'!$D$12,0,10*ROW('Sanitation Data'!D110))),'Data Summary'!CO116="Yes"),OFFSET('Sanitation Data'!$D$12,0,10*ROW('Sanitation Data'!D110)),NA())</f>
        <v>#N/A</v>
      </c>
      <c r="AA116" s="99" t="e">
        <f ca="true">+IF(AND(ISNUMBER(OFFSET('Sanitation Data'!$E$4,0,10*ROW('Sanitation Data'!E110))),'Data Summary'!CP116="Yes"),100-OFFSET('Sanitation Data'!$E$4,0,10*ROW('Sanitation Data'!E110)),NA())</f>
        <v>#N/A</v>
      </c>
      <c r="AB116" s="99" t="e">
        <f ca="true">+IF(AND(ISNUMBER(OFFSET('Sanitation Data'!$E$6,0,10*ROW('Sanitation Data'!E110))),'Data Summary'!CQ116="Yes"),OFFSET('Sanitation Data'!$E$6,0,10*ROW('Sanitation Data'!E110)),NA())</f>
        <v>#N/A</v>
      </c>
      <c r="AC116" s="99" t="e">
        <f ca="true">+IF(AND(ISNUMBER(OFFSET('Sanitation Data'!$E$10,0,10*ROW('Sanitation Data'!E110))),'Data Summary'!CR116="Yes"),OFFSET('Sanitation Data'!$E$10,0,10*ROW('Sanitation Data'!E110)),NA())</f>
        <v>#N/A</v>
      </c>
      <c r="AD116" s="99" t="e">
        <f ca="true">+IF(AND(ISNUMBER(OFFSET('Sanitation Data'!$E$11,0,10*ROW('Sanitation Data'!E110))),'Data Summary'!CS116="Yes"),OFFSET('Sanitation Data'!$E$11,0,10*ROW('Sanitation Data'!E110)),NA())</f>
        <v>#N/A</v>
      </c>
      <c r="AE116" s="99" t="e">
        <f ca="true">+IF(AND(ISNUMBER(OFFSET('Sanitation Data'!$E$12,0,10*ROW('Sanitation Data'!E110))),'Data Summary'!CT116="Yes"),OFFSET('Sanitation Data'!$E$12,0,10*ROW('Sanitation Data'!E110)),NA())</f>
        <v>#N/A</v>
      </c>
      <c r="AF116" s="99" t="e">
        <f ca="true">+IF(AND(ISNUMBER(OFFSET('Sanitation Data'!$F$4,0,10*ROW('Sanitation Data'!F110))),'Data Summary'!CU116="Yes"),100-OFFSET('Sanitation Data'!$F$4,0,10*ROW('Sanitation Data'!F110)),NA())</f>
        <v>#N/A</v>
      </c>
      <c r="AG116" s="99" t="e">
        <f ca="true">+IF(AND(ISNUMBER(OFFSET('Sanitation Data'!$F$6,0,10*ROW('Sanitation Data'!F110))),'Data Summary'!CV116="Yes"),OFFSET('Sanitation Data'!$F$6,0,10*ROW('Sanitation Data'!F110)),NA())</f>
        <v>#N/A</v>
      </c>
      <c r="AH116" s="99" t="e">
        <f ca="true">+IF(AND(ISNUMBER(OFFSET('Sanitation Data'!$F$10,0,10*ROW('Sanitation Data'!F110))),'Data Summary'!CW116="Yes"),OFFSET('Sanitation Data'!$F$10,0,10*ROW('Sanitation Data'!F110)),NA())</f>
        <v>#N/A</v>
      </c>
      <c r="AI116" s="99" t="e">
        <f ca="true">+IF(AND(ISNUMBER(OFFSET('Sanitation Data'!$F$11,0,10*ROW('Sanitation Data'!F110))),'Data Summary'!CX116="Yes"),OFFSET('Sanitation Data'!$F$11,0,10*ROW('Sanitation Data'!F110)),NA())</f>
        <v>#N/A</v>
      </c>
      <c r="AJ116" s="99" t="e">
        <f ca="true">+IF(AND(ISNUMBER(OFFSET('Sanitation Data'!$F$12,0,10*ROW('Sanitation Data'!F110))),'Data Summary'!CY116="Yes"),OFFSET('Sanitation Data'!$F$12,0,10*ROW('Sanitation Data'!F110)),NA())</f>
        <v>#N/A</v>
      </c>
      <c r="AK116" s="99" t="e">
        <f ca="true">+IF(AND(ISNUMBER(OFFSET('Sanitation Data'!$G$4,0,10*ROW('Sanitation Data'!G110))),'Data Summary'!CZ116="Yes"),100-OFFSET('Sanitation Data'!$G$4,0,10*ROW('Sanitation Data'!G110)),NA())</f>
        <v>#N/A</v>
      </c>
      <c r="AL116" s="99" t="e">
        <f ca="true">+IF(AND(ISNUMBER(OFFSET('Sanitation Data'!$G$6,0,10*ROW('Sanitation Data'!G110))),'Data Summary'!DA116="Yes"),OFFSET('Sanitation Data'!$G$6,0,10*ROW('Sanitation Data'!G110)),NA())</f>
        <v>#N/A</v>
      </c>
      <c r="AM116" s="99" t="e">
        <f ca="true">+IF(AND(ISNUMBER(OFFSET('Sanitation Data'!$G$10,0,10*ROW('Sanitation Data'!G110))),'Data Summary'!DB116="Yes"),OFFSET('Sanitation Data'!$G$10,0,10*ROW('Sanitation Data'!G110)),NA())</f>
        <v>#N/A</v>
      </c>
      <c r="AN116" s="99" t="e">
        <f ca="true">+IF(AND(ISNUMBER(OFFSET('Sanitation Data'!$G$11,0,10*ROW('Sanitation Data'!G110))),'Data Summary'!DC116="Yes"),OFFSET('Sanitation Data'!$G$11,0,10*ROW('Sanitation Data'!G110)),NA())</f>
        <v>#N/A</v>
      </c>
      <c r="AO116" s="99" t="e">
        <f ca="true">+IF(AND(ISNUMBER(OFFSET('Sanitation Data'!$G$12,0,10*ROW('Sanitation Data'!G110))),'Data Summary'!DD116="Yes"),OFFSET('Sanitation Data'!$G$12,0,10*ROW('Sanitation Data'!G110)),NA())</f>
        <v>#N/A</v>
      </c>
      <c r="AP116" s="99" t="e">
        <f ca="true">+IF(AND(ISNUMBER(OFFSET('Sanitation Data'!$H$4,0,10*ROW('Sanitation Data'!H110))),'Data Summary'!DE116="Yes"),100-OFFSET('Sanitation Data'!$H$4,0,10*ROW('Sanitation Data'!H110)),NA())</f>
        <v>#N/A</v>
      </c>
      <c r="AQ116" s="99" t="e">
        <f ca="true">+IF(AND(ISNUMBER(OFFSET('Sanitation Data'!$H$6,0,10*ROW('Sanitation Data'!H110))),'Data Summary'!DF116="Yes"),OFFSET('Sanitation Data'!$H$6,0,10*ROW('Sanitation Data'!H110)),NA())</f>
        <v>#N/A</v>
      </c>
      <c r="AR116" s="99" t="e">
        <f ca="true">+IF(AND(ISNUMBER(OFFSET('Sanitation Data'!$H$10,0,10*ROW('Sanitation Data'!H110))),'Data Summary'!DG116="Yes"),OFFSET('Sanitation Data'!$H$10,0,10*ROW('Sanitation Data'!H110)),NA())</f>
        <v>#N/A</v>
      </c>
      <c r="AS116" s="99" t="e">
        <f ca="true">+IF(AND(ISNUMBER(OFFSET('Sanitation Data'!$H$11,0,10*ROW('Sanitation Data'!H110))),'Data Summary'!DH116="Yes"),OFFSET('Sanitation Data'!$H$11,0,10*ROW('Sanitation Data'!H110)),NA())</f>
        <v>#N/A</v>
      </c>
      <c r="AT116" s="99" t="e">
        <f ca="true">+IF(AND(ISNUMBER(OFFSET('Sanitation Data'!$H$12,0,10*ROW('Sanitation Data'!H110))),'Data Summary'!DI116="Yes"),OFFSET('Sanitation Data'!$H$12,0,10*ROW('Sanitation Data'!H110)),NA())</f>
        <v>#N/A</v>
      </c>
      <c r="AU116" s="99" t="e">
        <f ca="true">+IF(AND(ISNUMBER(OFFSET('Sanitation Data'!$I$4,0,10*ROW('Sanitation Data'!I110))),'Data Summary'!DJ116="Yes"),100-OFFSET('Sanitation Data'!$I$4,0,10*ROW('Sanitation Data'!I110)),NA())</f>
        <v>#N/A</v>
      </c>
      <c r="AV116" s="99" t="e">
        <f ca="true">+IF(AND(ISNUMBER(OFFSET('Sanitation Data'!$I$6,0,10*ROW('Sanitation Data'!I110))),'Data Summary'!DK116="Yes"),OFFSET('Sanitation Data'!$I$6,0,10*ROW('Sanitation Data'!I110)),NA())</f>
        <v>#N/A</v>
      </c>
      <c r="AW116" s="99" t="e">
        <f ca="true">+IF(AND(ISNUMBER(OFFSET('Sanitation Data'!$I$10,0,10*ROW('Sanitation Data'!I110))),'Data Summary'!DL116="Yes"),OFFSET('Sanitation Data'!$I$10,0,10*ROW('Sanitation Data'!I110)),NA())</f>
        <v>#N/A</v>
      </c>
      <c r="AX116" s="99" t="e">
        <f ca="true">+IF(AND(ISNUMBER(OFFSET('Sanitation Data'!$I$11,0,10*ROW('Sanitation Data'!I110))),'Data Summary'!DM116="Yes"),OFFSET('Sanitation Data'!$I$11,0,10*ROW('Sanitation Data'!I110)),NA())</f>
        <v>#N/A</v>
      </c>
      <c r="AY116" s="99" t="e">
        <f ca="true">+IF(AND(ISNUMBER(OFFSET('Sanitation Data'!$I$12,0,10*ROW('Sanitation Data'!I110))),'Data Summary'!DN116="Yes"),OFFSET('Sanitation Data'!$I$12,0,10*ROW('Sanitation Data'!I110)),NA())</f>
        <v>#N/A</v>
      </c>
      <c r="AZ116" s="100" t="e">
        <f ca="true">+IF(AND(ISNUMBER(OFFSET('Hygiene Data'!$D$5,0,10*ROW('Hygiene Data'!D110))),'Data Summary'!DO116="Yes"),OFFSET('Hygiene Data'!$D$5,0,10*ROW('Hygiene Data'!D110)),NA())</f>
        <v>#N/A</v>
      </c>
      <c r="BA116" s="100" t="e">
        <f ca="true">+IF(AND(ISNUMBER(OFFSET('Hygiene Data'!$D$7,0,10*ROW('Hygiene Data'!D110))),'Data Summary'!DP116="Yes"),OFFSET('Hygiene Data'!$D$7,0,10*ROW('Hygiene Data'!D110)),NA())</f>
        <v>#N/A</v>
      </c>
      <c r="BB116" s="100" t="e">
        <f ca="true">+IF(AND(ISNUMBER(OFFSET('Hygiene Data'!$D$9,0,10*ROW('Hygiene Data'!D110))),'Data Summary'!DQ116="Yes"),OFFSET('Hygiene Data'!$D$9,0,10*ROW('Hygiene Data'!D110)),NA())</f>
        <v>#N/A</v>
      </c>
      <c r="BC116" s="100" t="e">
        <f ca="true">+IF(AND(ISNUMBER(OFFSET('Hygiene Data'!$E$5,0,10*ROW('Hygiene Data'!E110))),'Data Summary'!DR116="Yes"),OFFSET('Hygiene Data'!$E$5,0,10*ROW('Hygiene Data'!E110)),NA())</f>
        <v>#N/A</v>
      </c>
      <c r="BD116" s="100" t="e">
        <f ca="true">+IF(AND(ISNUMBER(OFFSET('Hygiene Data'!$E$7,0,10*ROW('Hygiene Data'!E110))),'Data Summary'!DS116="Yes"),OFFSET('Hygiene Data'!$E$7,0,10*ROW('Hygiene Data'!E110)),NA())</f>
        <v>#N/A</v>
      </c>
      <c r="BE116" s="100" t="e">
        <f ca="true">+IF(AND(ISNUMBER(OFFSET('Hygiene Data'!$E$9,0,10*ROW('Hygiene Data'!E110))),'Data Summary'!DT116="Yes"),OFFSET('Hygiene Data'!$E$9,0,10*ROW('Hygiene Data'!E110)),NA())</f>
        <v>#N/A</v>
      </c>
      <c r="BF116" s="100" t="e">
        <f ca="true">+IF(AND(ISNUMBER(OFFSET('Hygiene Data'!$F$5,0,10*ROW('Hygiene Data'!F110))),'Data Summary'!DU116="Yes"),OFFSET('Hygiene Data'!$F$5,0,10*ROW('Hygiene Data'!F110)),NA())</f>
        <v>#N/A</v>
      </c>
      <c r="BG116" s="100" t="e">
        <f ca="true">+IF(AND(ISNUMBER(OFFSET('Hygiene Data'!$F$7,0,10*ROW('Hygiene Data'!F110))),'Data Summary'!DV116="Yes"),OFFSET('Hygiene Data'!$F$7,0,10*ROW('Hygiene Data'!F110)),NA())</f>
        <v>#N/A</v>
      </c>
      <c r="BH116" s="100" t="e">
        <f ca="true">+IF(AND(ISNUMBER(OFFSET('Hygiene Data'!$F$9,0,10*ROW('Hygiene Data'!F110))),'Data Summary'!DW116="Yes"),OFFSET('Hygiene Data'!$F$9,0,10*ROW('Hygiene Data'!F110)),NA())</f>
        <v>#N/A</v>
      </c>
      <c r="BI116" s="100" t="e">
        <f ca="true">+IF(AND(ISNUMBER(OFFSET('Hygiene Data'!$G$5,0,10*ROW('Hygiene Data'!G110))),'Data Summary'!DX116="Yes"),OFFSET('Hygiene Data'!$G$5,0,10*ROW('Hygiene Data'!G110)),NA())</f>
        <v>#N/A</v>
      </c>
      <c r="BJ116" s="100" t="e">
        <f ca="true">+IF(AND(ISNUMBER(OFFSET('Hygiene Data'!$G$7,0,10*ROW('Hygiene Data'!G110))),'Data Summary'!DY116="Yes"),OFFSET('Hygiene Data'!$G$7,0,10*ROW('Hygiene Data'!G110)),NA())</f>
        <v>#N/A</v>
      </c>
      <c r="BK116" s="100" t="e">
        <f ca="true">+IF(AND(ISNUMBER(OFFSET('Hygiene Data'!$G$9,0,10*ROW('Hygiene Data'!G110))),'Data Summary'!DZ116="Yes"),OFFSET('Hygiene Data'!$G$9,0,10*ROW('Hygiene Data'!G110)),NA())</f>
        <v>#N/A</v>
      </c>
      <c r="BL116" s="100" t="e">
        <f ca="true">+IF(AND(ISNUMBER(OFFSET('Hygiene Data'!$H$5,0,10*ROW('Hygiene Data'!H110))),'Data Summary'!EA116="Yes"),OFFSET('Hygiene Data'!$H$5,0,10*ROW('Hygiene Data'!H110)),NA())</f>
        <v>#N/A</v>
      </c>
      <c r="BM116" s="100" t="e">
        <f ca="true">+IF(AND(ISNUMBER(OFFSET('Hygiene Data'!$H$7,0,10*ROW('Hygiene Data'!H110))),'Data Summary'!EB116="Yes"),OFFSET('Hygiene Data'!$H$7,0,10*ROW('Hygiene Data'!H110)),NA())</f>
        <v>#N/A</v>
      </c>
      <c r="BN116" s="100" t="e">
        <f ca="true">+IF(AND(ISNUMBER(OFFSET('Hygiene Data'!$H$9,0,10*ROW('Hygiene Data'!H110))),'Data Summary'!EC116="Yes"),OFFSET('Hygiene Data'!$H$9,0,10*ROW('Hygiene Data'!H110)),NA())</f>
        <v>#N/A</v>
      </c>
      <c r="BO116" s="100" t="e">
        <f ca="true">+IF(AND(ISNUMBER(OFFSET('Hygiene Data'!$I$5,0,10*ROW('Hygiene Data'!I110))),'Data Summary'!ED116="Yes"),OFFSET('Hygiene Data'!$I$5,0,10*ROW('Hygiene Data'!I110)),NA())</f>
        <v>#N/A</v>
      </c>
      <c r="BP116" s="100" t="e">
        <f ca="true">+IF(AND(ISNUMBER(OFFSET('Hygiene Data'!$I$7,0,10*ROW('Hygiene Data'!I110))),'Data Summary'!EE116="Yes"),OFFSET('Hygiene Data'!$I$7,0,10*ROW('Hygiene Data'!I110)),NA())</f>
        <v>#N/A</v>
      </c>
      <c r="BQ116" s="100" t="e">
        <f ca="true">+IF(AND(ISNUMBER(OFFSET('Hygiene Data'!$I$9,0,10*ROW('Hygiene Data'!I110))),'Data Summary'!EF116="Yes"),OFFSET('Hygiene Data'!$I$9,0,10*ROW('Hygiene Data'!I110)),NA())</f>
        <v>#N/A</v>
      </c>
    </row>
    <row xmlns:x14ac="http://schemas.microsoft.com/office/spreadsheetml/2009/9/ac" r="117" x14ac:dyDescent="0.2">
      <c r="A117" s="332" t="e">
        <f ca="true">+RIGHT('Data Summary'!A117,LEN('Data Summary'!A117)-9)</f>
        <v>#VALUE!</v>
      </c>
      <c r="B117" s="38" t="str">
        <f ca="true">+IF(ISTEXT('Data Summary'!B117),'Data Summary'!B117,"")</f>
        <v/>
      </c>
      <c r="C117" s="331" t="e">
        <f ca="true">+VALUE('Data Summary'!C117)</f>
        <v>#VALUE!</v>
      </c>
      <c r="D117" s="98" t="e">
        <f ca="true">+IF(AND(ISNUMBER(OFFSET('Water Data'!$D$4,0,10*ROW('Water Data'!D111))),'Data Summary'!BS117="Yes"),100-OFFSET('Water Data'!$D$4,0,10*ROW('Water Data'!D111)),NA())</f>
        <v>#N/A</v>
      </c>
      <c r="E117" s="98" t="e">
        <f ca="true">+IF(AND(ISNUMBER(OFFSET('Water Data'!$D$6,0,10*ROW('Water Data'!D111))),'Data Summary'!BT117="Yes"),OFFSET('Water Data'!$D$6,0,10*ROW('Water Data'!D111)),NA())</f>
        <v>#N/A</v>
      </c>
      <c r="F117" s="98" t="e">
        <f ca="true">+IF(AND(ISNUMBER(OFFSET('Water Data'!$D$9,0,10*ROW('Water Data'!D111))),'Data Summary'!BU117="Yes"),OFFSET('Water Data'!$D$9,0,10*ROW('Water Data'!D111)),NA())</f>
        <v>#N/A</v>
      </c>
      <c r="G117" s="98" t="e">
        <f ca="true">+IF(AND(ISNUMBER(OFFSET('Water Data'!$E$4,0,10*ROW('Water Data'!E111))),'Data Summary'!BV117="Yes"),100-OFFSET('Water Data'!$E$4,0,10*ROW('Water Data'!E111)),NA())</f>
        <v>#N/A</v>
      </c>
      <c r="H117" s="98" t="e">
        <f ca="true">+IF(AND(ISNUMBER(OFFSET('Water Data'!$E$6,0,10*ROW('Water Data'!E111))),'Data Summary'!BW117="Yes"),OFFSET('Water Data'!$E$6,0,10*ROW('Water Data'!E111)),NA())</f>
        <v>#N/A</v>
      </c>
      <c r="I117" s="98" t="e">
        <f ca="true">+IF(AND(ISNUMBER(OFFSET('Water Data'!$E$9,0,10*ROW('Water Data'!E111))),'Data Summary'!BX117="Yes"),OFFSET('Water Data'!$E$9,0,10*ROW('Water Data'!E111)),NA())</f>
        <v>#N/A</v>
      </c>
      <c r="J117" s="98" t="e">
        <f ca="true">+IF(AND(ISNUMBER(OFFSET('Water Data'!$F$4,0,10*ROW('Water Data'!F111))),'Data Summary'!BY117="Yes"),100-OFFSET('Water Data'!$F$4,0,10*ROW('Water Data'!F111)),NA())</f>
        <v>#N/A</v>
      </c>
      <c r="K117" s="98" t="e">
        <f ca="true">+IF(AND(ISNUMBER(OFFSET('Water Data'!$F$6,0,10*ROW('Water Data'!F111))),'Data Summary'!BZ117="Yes"),OFFSET('Water Data'!$F$6,0,10*ROW('Water Data'!F111)),NA())</f>
        <v>#N/A</v>
      </c>
      <c r="L117" s="98" t="e">
        <f ca="true">+IF(AND(ISNUMBER(OFFSET('Water Data'!$F$9,0,10*ROW('Water Data'!F111))),'Data Summary'!CA117="Yes"),OFFSET('Water Data'!$F$9,0,10*ROW('Water Data'!F111)),NA())</f>
        <v>#N/A</v>
      </c>
      <c r="M117" s="98" t="e">
        <f ca="true">+IF(AND(ISNUMBER(OFFSET('Water Data'!$G$4,0,10*ROW('Water Data'!G111))),'Data Summary'!CB117="Yes"),100-OFFSET('Water Data'!$G$4,0,10*ROW('Water Data'!G111)),NA())</f>
        <v>#N/A</v>
      </c>
      <c r="N117" s="98" t="e">
        <f ca="true">+IF(AND(ISNUMBER(OFFSET('Water Data'!$G$6,0,10*ROW('Water Data'!G111))),'Data Summary'!CC117="Yes"),OFFSET('Water Data'!$G$6,0,10*ROW('Water Data'!G111)),NA())</f>
        <v>#N/A</v>
      </c>
      <c r="O117" s="98" t="e">
        <f ca="true">+IF(AND(ISNUMBER(OFFSET('Water Data'!$G$9,0,10*ROW('Water Data'!G111))),'Data Summary'!CD117="Yes"),OFFSET('Water Data'!$G$9,0,10*ROW('Water Data'!G111)),NA())</f>
        <v>#N/A</v>
      </c>
      <c r="P117" s="98" t="e">
        <f ca="true">+IF(AND(ISNUMBER(OFFSET('Water Data'!$H$4,0,10*ROW('Water Data'!H111))),'Data Summary'!CE117="Yes"),100-OFFSET('Water Data'!$H$4,0,10*ROW('Water Data'!H111)),NA())</f>
        <v>#N/A</v>
      </c>
      <c r="Q117" s="98" t="e">
        <f ca="true">+IF(AND(ISNUMBER(OFFSET('Water Data'!$H$6,0,10*ROW('Water Data'!H111))),'Data Summary'!CF117="Yes"),OFFSET('Water Data'!$H$6,0,10*ROW('Water Data'!H111)),NA())</f>
        <v>#N/A</v>
      </c>
      <c r="R117" s="98" t="e">
        <f ca="true">+IF(AND(ISNUMBER(OFFSET('Water Data'!$H$9,0,10*ROW('Water Data'!H111))),'Data Summary'!CG117="Yes"),OFFSET('Water Data'!$H$9,0,10*ROW('Water Data'!H111)),NA())</f>
        <v>#N/A</v>
      </c>
      <c r="S117" s="98" t="e">
        <f ca="true">+IF(AND(ISNUMBER(OFFSET('Water Data'!$I$4,0,10*ROW('Water Data'!I111))),'Data Summary'!CH117="Yes"),100-OFFSET('Water Data'!$I$4,0,10*ROW('Water Data'!I111)),NA())</f>
        <v>#N/A</v>
      </c>
      <c r="T117" s="98" t="e">
        <f ca="true">+IF(AND(ISNUMBER(OFFSET('Water Data'!$I$6,0,10*ROW('Water Data'!I111))),'Data Summary'!CI117="Yes"),OFFSET('Water Data'!$I$6,0,10*ROW('Water Data'!I111)),NA())</f>
        <v>#N/A</v>
      </c>
      <c r="U117" s="98" t="e">
        <f ca="true">+IF(AND(ISNUMBER(OFFSET('Water Data'!$I$9,0,10*ROW('Water Data'!I111))),'Data Summary'!CJ117="Yes"),OFFSET('Water Data'!$I$9,0,10*ROW('Water Data'!I111)),NA())</f>
        <v>#N/A</v>
      </c>
      <c r="V117" s="99" t="e">
        <f ca="true">+IF(AND(ISNUMBER(OFFSET('Sanitation Data'!$D$4,0,10*ROW('Sanitation Data'!D111))),'Data Summary'!CK117="Yes"),100-OFFSET('Sanitation Data'!$D$4,0,10*ROW('Sanitation Data'!D111)),NA())</f>
        <v>#N/A</v>
      </c>
      <c r="W117" s="99" t="e">
        <f ca="true">+IF(AND(ISNUMBER(OFFSET('Sanitation Data'!$D$6,0,10*ROW('Sanitation Data'!D111))),'Data Summary'!CL117="Yes"),OFFSET('Sanitation Data'!$D$6,0,10*ROW('Sanitation Data'!D111)),NA())</f>
        <v>#N/A</v>
      </c>
      <c r="X117" s="99" t="e">
        <f ca="true">+IF(AND(ISNUMBER(OFFSET('Sanitation Data'!$D$10,0,10*ROW('Sanitation Data'!D111))),'Data Summary'!CM117="Yes"),OFFSET('Sanitation Data'!$D$10,0,10*ROW('Sanitation Data'!D111)),NA())</f>
        <v>#N/A</v>
      </c>
      <c r="Y117" s="99" t="e">
        <f ca="true">+IF(AND(ISNUMBER(OFFSET('Sanitation Data'!$D$11,0,10*ROW('Sanitation Data'!D111))),'Data Summary'!CN117="Yes"),OFFSET('Sanitation Data'!$D$11,0,10*ROW('Sanitation Data'!D111)),NA())</f>
        <v>#N/A</v>
      </c>
      <c r="Z117" s="99" t="e">
        <f ca="true">+IF(AND(ISNUMBER(OFFSET('Sanitation Data'!$D$12,0,10*ROW('Sanitation Data'!D111))),'Data Summary'!CO117="Yes"),OFFSET('Sanitation Data'!$D$12,0,10*ROW('Sanitation Data'!D111)),NA())</f>
        <v>#N/A</v>
      </c>
      <c r="AA117" s="99" t="e">
        <f ca="true">+IF(AND(ISNUMBER(OFFSET('Sanitation Data'!$E$4,0,10*ROW('Sanitation Data'!E111))),'Data Summary'!CP117="Yes"),100-OFFSET('Sanitation Data'!$E$4,0,10*ROW('Sanitation Data'!E111)),NA())</f>
        <v>#N/A</v>
      </c>
      <c r="AB117" s="99" t="e">
        <f ca="true">+IF(AND(ISNUMBER(OFFSET('Sanitation Data'!$E$6,0,10*ROW('Sanitation Data'!E111))),'Data Summary'!CQ117="Yes"),OFFSET('Sanitation Data'!$E$6,0,10*ROW('Sanitation Data'!E111)),NA())</f>
        <v>#N/A</v>
      </c>
      <c r="AC117" s="99" t="e">
        <f ca="true">+IF(AND(ISNUMBER(OFFSET('Sanitation Data'!$E$10,0,10*ROW('Sanitation Data'!E111))),'Data Summary'!CR117="Yes"),OFFSET('Sanitation Data'!$E$10,0,10*ROW('Sanitation Data'!E111)),NA())</f>
        <v>#N/A</v>
      </c>
      <c r="AD117" s="99" t="e">
        <f ca="true">+IF(AND(ISNUMBER(OFFSET('Sanitation Data'!$E$11,0,10*ROW('Sanitation Data'!E111))),'Data Summary'!CS117="Yes"),OFFSET('Sanitation Data'!$E$11,0,10*ROW('Sanitation Data'!E111)),NA())</f>
        <v>#N/A</v>
      </c>
      <c r="AE117" s="99" t="e">
        <f ca="true">+IF(AND(ISNUMBER(OFFSET('Sanitation Data'!$E$12,0,10*ROW('Sanitation Data'!E111))),'Data Summary'!CT117="Yes"),OFFSET('Sanitation Data'!$E$12,0,10*ROW('Sanitation Data'!E111)),NA())</f>
        <v>#N/A</v>
      </c>
      <c r="AF117" s="99" t="e">
        <f ca="true">+IF(AND(ISNUMBER(OFFSET('Sanitation Data'!$F$4,0,10*ROW('Sanitation Data'!F111))),'Data Summary'!CU117="Yes"),100-OFFSET('Sanitation Data'!$F$4,0,10*ROW('Sanitation Data'!F111)),NA())</f>
        <v>#N/A</v>
      </c>
      <c r="AG117" s="99" t="e">
        <f ca="true">+IF(AND(ISNUMBER(OFFSET('Sanitation Data'!$F$6,0,10*ROW('Sanitation Data'!F111))),'Data Summary'!CV117="Yes"),OFFSET('Sanitation Data'!$F$6,0,10*ROW('Sanitation Data'!F111)),NA())</f>
        <v>#N/A</v>
      </c>
      <c r="AH117" s="99" t="e">
        <f ca="true">+IF(AND(ISNUMBER(OFFSET('Sanitation Data'!$F$10,0,10*ROW('Sanitation Data'!F111))),'Data Summary'!CW117="Yes"),OFFSET('Sanitation Data'!$F$10,0,10*ROW('Sanitation Data'!F111)),NA())</f>
        <v>#N/A</v>
      </c>
      <c r="AI117" s="99" t="e">
        <f ca="true">+IF(AND(ISNUMBER(OFFSET('Sanitation Data'!$F$11,0,10*ROW('Sanitation Data'!F111))),'Data Summary'!CX117="Yes"),OFFSET('Sanitation Data'!$F$11,0,10*ROW('Sanitation Data'!F111)),NA())</f>
        <v>#N/A</v>
      </c>
      <c r="AJ117" s="99" t="e">
        <f ca="true">+IF(AND(ISNUMBER(OFFSET('Sanitation Data'!$F$12,0,10*ROW('Sanitation Data'!F111))),'Data Summary'!CY117="Yes"),OFFSET('Sanitation Data'!$F$12,0,10*ROW('Sanitation Data'!F111)),NA())</f>
        <v>#N/A</v>
      </c>
      <c r="AK117" s="99" t="e">
        <f ca="true">+IF(AND(ISNUMBER(OFFSET('Sanitation Data'!$G$4,0,10*ROW('Sanitation Data'!G111))),'Data Summary'!CZ117="Yes"),100-OFFSET('Sanitation Data'!$G$4,0,10*ROW('Sanitation Data'!G111)),NA())</f>
        <v>#N/A</v>
      </c>
      <c r="AL117" s="99" t="e">
        <f ca="true">+IF(AND(ISNUMBER(OFFSET('Sanitation Data'!$G$6,0,10*ROW('Sanitation Data'!G111))),'Data Summary'!DA117="Yes"),OFFSET('Sanitation Data'!$G$6,0,10*ROW('Sanitation Data'!G111)),NA())</f>
        <v>#N/A</v>
      </c>
      <c r="AM117" s="99" t="e">
        <f ca="true">+IF(AND(ISNUMBER(OFFSET('Sanitation Data'!$G$10,0,10*ROW('Sanitation Data'!G111))),'Data Summary'!DB117="Yes"),OFFSET('Sanitation Data'!$G$10,0,10*ROW('Sanitation Data'!G111)),NA())</f>
        <v>#N/A</v>
      </c>
      <c r="AN117" s="99" t="e">
        <f ca="true">+IF(AND(ISNUMBER(OFFSET('Sanitation Data'!$G$11,0,10*ROW('Sanitation Data'!G111))),'Data Summary'!DC117="Yes"),OFFSET('Sanitation Data'!$G$11,0,10*ROW('Sanitation Data'!G111)),NA())</f>
        <v>#N/A</v>
      </c>
      <c r="AO117" s="99" t="e">
        <f ca="true">+IF(AND(ISNUMBER(OFFSET('Sanitation Data'!$G$12,0,10*ROW('Sanitation Data'!G111))),'Data Summary'!DD117="Yes"),OFFSET('Sanitation Data'!$G$12,0,10*ROW('Sanitation Data'!G111)),NA())</f>
        <v>#N/A</v>
      </c>
      <c r="AP117" s="99" t="e">
        <f ca="true">+IF(AND(ISNUMBER(OFFSET('Sanitation Data'!$H$4,0,10*ROW('Sanitation Data'!H111))),'Data Summary'!DE117="Yes"),100-OFFSET('Sanitation Data'!$H$4,0,10*ROW('Sanitation Data'!H111)),NA())</f>
        <v>#N/A</v>
      </c>
      <c r="AQ117" s="99" t="e">
        <f ca="true">+IF(AND(ISNUMBER(OFFSET('Sanitation Data'!$H$6,0,10*ROW('Sanitation Data'!H111))),'Data Summary'!DF117="Yes"),OFFSET('Sanitation Data'!$H$6,0,10*ROW('Sanitation Data'!H111)),NA())</f>
        <v>#N/A</v>
      </c>
      <c r="AR117" s="99" t="e">
        <f ca="true">+IF(AND(ISNUMBER(OFFSET('Sanitation Data'!$H$10,0,10*ROW('Sanitation Data'!H111))),'Data Summary'!DG117="Yes"),OFFSET('Sanitation Data'!$H$10,0,10*ROW('Sanitation Data'!H111)),NA())</f>
        <v>#N/A</v>
      </c>
      <c r="AS117" s="99" t="e">
        <f ca="true">+IF(AND(ISNUMBER(OFFSET('Sanitation Data'!$H$11,0,10*ROW('Sanitation Data'!H111))),'Data Summary'!DH117="Yes"),OFFSET('Sanitation Data'!$H$11,0,10*ROW('Sanitation Data'!H111)),NA())</f>
        <v>#N/A</v>
      </c>
      <c r="AT117" s="99" t="e">
        <f ca="true">+IF(AND(ISNUMBER(OFFSET('Sanitation Data'!$H$12,0,10*ROW('Sanitation Data'!H111))),'Data Summary'!DI117="Yes"),OFFSET('Sanitation Data'!$H$12,0,10*ROW('Sanitation Data'!H111)),NA())</f>
        <v>#N/A</v>
      </c>
      <c r="AU117" s="99" t="e">
        <f ca="true">+IF(AND(ISNUMBER(OFFSET('Sanitation Data'!$I$4,0,10*ROW('Sanitation Data'!I111))),'Data Summary'!DJ117="Yes"),100-OFFSET('Sanitation Data'!$I$4,0,10*ROW('Sanitation Data'!I111)),NA())</f>
        <v>#N/A</v>
      </c>
      <c r="AV117" s="99" t="e">
        <f ca="true">+IF(AND(ISNUMBER(OFFSET('Sanitation Data'!$I$6,0,10*ROW('Sanitation Data'!I111))),'Data Summary'!DK117="Yes"),OFFSET('Sanitation Data'!$I$6,0,10*ROW('Sanitation Data'!I111)),NA())</f>
        <v>#N/A</v>
      </c>
      <c r="AW117" s="99" t="e">
        <f ca="true">+IF(AND(ISNUMBER(OFFSET('Sanitation Data'!$I$10,0,10*ROW('Sanitation Data'!I111))),'Data Summary'!DL117="Yes"),OFFSET('Sanitation Data'!$I$10,0,10*ROW('Sanitation Data'!I111)),NA())</f>
        <v>#N/A</v>
      </c>
      <c r="AX117" s="99" t="e">
        <f ca="true">+IF(AND(ISNUMBER(OFFSET('Sanitation Data'!$I$11,0,10*ROW('Sanitation Data'!I111))),'Data Summary'!DM117="Yes"),OFFSET('Sanitation Data'!$I$11,0,10*ROW('Sanitation Data'!I111)),NA())</f>
        <v>#N/A</v>
      </c>
      <c r="AY117" s="99" t="e">
        <f ca="true">+IF(AND(ISNUMBER(OFFSET('Sanitation Data'!$I$12,0,10*ROW('Sanitation Data'!I111))),'Data Summary'!DN117="Yes"),OFFSET('Sanitation Data'!$I$12,0,10*ROW('Sanitation Data'!I111)),NA())</f>
        <v>#N/A</v>
      </c>
      <c r="AZ117" s="100" t="e">
        <f ca="true">+IF(AND(ISNUMBER(OFFSET('Hygiene Data'!$D$5,0,10*ROW('Hygiene Data'!D111))),'Data Summary'!DO117="Yes"),OFFSET('Hygiene Data'!$D$5,0,10*ROW('Hygiene Data'!D111)),NA())</f>
        <v>#N/A</v>
      </c>
      <c r="BA117" s="100" t="e">
        <f ca="true">+IF(AND(ISNUMBER(OFFSET('Hygiene Data'!$D$7,0,10*ROW('Hygiene Data'!D111))),'Data Summary'!DP117="Yes"),OFFSET('Hygiene Data'!$D$7,0,10*ROW('Hygiene Data'!D111)),NA())</f>
        <v>#N/A</v>
      </c>
      <c r="BB117" s="100" t="e">
        <f ca="true">+IF(AND(ISNUMBER(OFFSET('Hygiene Data'!$D$9,0,10*ROW('Hygiene Data'!D111))),'Data Summary'!DQ117="Yes"),OFFSET('Hygiene Data'!$D$9,0,10*ROW('Hygiene Data'!D111)),NA())</f>
        <v>#N/A</v>
      </c>
      <c r="BC117" s="100" t="e">
        <f ca="true">+IF(AND(ISNUMBER(OFFSET('Hygiene Data'!$E$5,0,10*ROW('Hygiene Data'!E111))),'Data Summary'!DR117="Yes"),OFFSET('Hygiene Data'!$E$5,0,10*ROW('Hygiene Data'!E111)),NA())</f>
        <v>#N/A</v>
      </c>
      <c r="BD117" s="100" t="e">
        <f ca="true">+IF(AND(ISNUMBER(OFFSET('Hygiene Data'!$E$7,0,10*ROW('Hygiene Data'!E111))),'Data Summary'!DS117="Yes"),OFFSET('Hygiene Data'!$E$7,0,10*ROW('Hygiene Data'!E111)),NA())</f>
        <v>#N/A</v>
      </c>
      <c r="BE117" s="100" t="e">
        <f ca="true">+IF(AND(ISNUMBER(OFFSET('Hygiene Data'!$E$9,0,10*ROW('Hygiene Data'!E111))),'Data Summary'!DT117="Yes"),OFFSET('Hygiene Data'!$E$9,0,10*ROW('Hygiene Data'!E111)),NA())</f>
        <v>#N/A</v>
      </c>
      <c r="BF117" s="100" t="e">
        <f ca="true">+IF(AND(ISNUMBER(OFFSET('Hygiene Data'!$F$5,0,10*ROW('Hygiene Data'!F111))),'Data Summary'!DU117="Yes"),OFFSET('Hygiene Data'!$F$5,0,10*ROW('Hygiene Data'!F111)),NA())</f>
        <v>#N/A</v>
      </c>
      <c r="BG117" s="100" t="e">
        <f ca="true">+IF(AND(ISNUMBER(OFFSET('Hygiene Data'!$F$7,0,10*ROW('Hygiene Data'!F111))),'Data Summary'!DV117="Yes"),OFFSET('Hygiene Data'!$F$7,0,10*ROW('Hygiene Data'!F111)),NA())</f>
        <v>#N/A</v>
      </c>
      <c r="BH117" s="100" t="e">
        <f ca="true">+IF(AND(ISNUMBER(OFFSET('Hygiene Data'!$F$9,0,10*ROW('Hygiene Data'!F111))),'Data Summary'!DW117="Yes"),OFFSET('Hygiene Data'!$F$9,0,10*ROW('Hygiene Data'!F111)),NA())</f>
        <v>#N/A</v>
      </c>
      <c r="BI117" s="100" t="e">
        <f ca="true">+IF(AND(ISNUMBER(OFFSET('Hygiene Data'!$G$5,0,10*ROW('Hygiene Data'!G111))),'Data Summary'!DX117="Yes"),OFFSET('Hygiene Data'!$G$5,0,10*ROW('Hygiene Data'!G111)),NA())</f>
        <v>#N/A</v>
      </c>
      <c r="BJ117" s="100" t="e">
        <f ca="true">+IF(AND(ISNUMBER(OFFSET('Hygiene Data'!$G$7,0,10*ROW('Hygiene Data'!G111))),'Data Summary'!DY117="Yes"),OFFSET('Hygiene Data'!$G$7,0,10*ROW('Hygiene Data'!G111)),NA())</f>
        <v>#N/A</v>
      </c>
      <c r="BK117" s="100" t="e">
        <f ca="true">+IF(AND(ISNUMBER(OFFSET('Hygiene Data'!$G$9,0,10*ROW('Hygiene Data'!G111))),'Data Summary'!DZ117="Yes"),OFFSET('Hygiene Data'!$G$9,0,10*ROW('Hygiene Data'!G111)),NA())</f>
        <v>#N/A</v>
      </c>
      <c r="BL117" s="100" t="e">
        <f ca="true">+IF(AND(ISNUMBER(OFFSET('Hygiene Data'!$H$5,0,10*ROW('Hygiene Data'!H111))),'Data Summary'!EA117="Yes"),OFFSET('Hygiene Data'!$H$5,0,10*ROW('Hygiene Data'!H111)),NA())</f>
        <v>#N/A</v>
      </c>
      <c r="BM117" s="100" t="e">
        <f ca="true">+IF(AND(ISNUMBER(OFFSET('Hygiene Data'!$H$7,0,10*ROW('Hygiene Data'!H111))),'Data Summary'!EB117="Yes"),OFFSET('Hygiene Data'!$H$7,0,10*ROW('Hygiene Data'!H111)),NA())</f>
        <v>#N/A</v>
      </c>
      <c r="BN117" s="100" t="e">
        <f ca="true">+IF(AND(ISNUMBER(OFFSET('Hygiene Data'!$H$9,0,10*ROW('Hygiene Data'!H111))),'Data Summary'!EC117="Yes"),OFFSET('Hygiene Data'!$H$9,0,10*ROW('Hygiene Data'!H111)),NA())</f>
        <v>#N/A</v>
      </c>
      <c r="BO117" s="100" t="e">
        <f ca="true">+IF(AND(ISNUMBER(OFFSET('Hygiene Data'!$I$5,0,10*ROW('Hygiene Data'!I111))),'Data Summary'!ED117="Yes"),OFFSET('Hygiene Data'!$I$5,0,10*ROW('Hygiene Data'!I111)),NA())</f>
        <v>#N/A</v>
      </c>
      <c r="BP117" s="100" t="e">
        <f ca="true">+IF(AND(ISNUMBER(OFFSET('Hygiene Data'!$I$7,0,10*ROW('Hygiene Data'!I111))),'Data Summary'!EE117="Yes"),OFFSET('Hygiene Data'!$I$7,0,10*ROW('Hygiene Data'!I111)),NA())</f>
        <v>#N/A</v>
      </c>
      <c r="BQ117" s="100" t="e">
        <f ca="true">+IF(AND(ISNUMBER(OFFSET('Hygiene Data'!$I$9,0,10*ROW('Hygiene Data'!I111))),'Data Summary'!EF117="Yes"),OFFSET('Hygiene Data'!$I$9,0,10*ROW('Hygiene Data'!I111)),NA())</f>
        <v>#N/A</v>
      </c>
    </row>
    <row xmlns:x14ac="http://schemas.microsoft.com/office/spreadsheetml/2009/9/ac" r="118" x14ac:dyDescent="0.2">
      <c r="A118" s="332" t="e">
        <f ca="true">+RIGHT('Data Summary'!A118,LEN('Data Summary'!A118)-9)</f>
        <v>#VALUE!</v>
      </c>
      <c r="B118" s="38" t="str">
        <f ca="true">+IF(ISTEXT('Data Summary'!B118),'Data Summary'!B118,"")</f>
        <v/>
      </c>
      <c r="C118" s="331" t="e">
        <f ca="true">+VALUE('Data Summary'!C118)</f>
        <v>#VALUE!</v>
      </c>
      <c r="D118" s="98" t="e">
        <f ca="true">+IF(AND(ISNUMBER(OFFSET('Water Data'!$D$4,0,10*ROW('Water Data'!D112))),'Data Summary'!BS118="Yes"),100-OFFSET('Water Data'!$D$4,0,10*ROW('Water Data'!D112)),NA())</f>
        <v>#N/A</v>
      </c>
      <c r="E118" s="98" t="e">
        <f ca="true">+IF(AND(ISNUMBER(OFFSET('Water Data'!$D$6,0,10*ROW('Water Data'!D112))),'Data Summary'!BT118="Yes"),OFFSET('Water Data'!$D$6,0,10*ROW('Water Data'!D112)),NA())</f>
        <v>#N/A</v>
      </c>
      <c r="F118" s="98" t="e">
        <f ca="true">+IF(AND(ISNUMBER(OFFSET('Water Data'!$D$9,0,10*ROW('Water Data'!D112))),'Data Summary'!BU118="Yes"),OFFSET('Water Data'!$D$9,0,10*ROW('Water Data'!D112)),NA())</f>
        <v>#N/A</v>
      </c>
      <c r="G118" s="98" t="e">
        <f ca="true">+IF(AND(ISNUMBER(OFFSET('Water Data'!$E$4,0,10*ROW('Water Data'!E112))),'Data Summary'!BV118="Yes"),100-OFFSET('Water Data'!$E$4,0,10*ROW('Water Data'!E112)),NA())</f>
        <v>#N/A</v>
      </c>
      <c r="H118" s="98" t="e">
        <f ca="true">+IF(AND(ISNUMBER(OFFSET('Water Data'!$E$6,0,10*ROW('Water Data'!E112))),'Data Summary'!BW118="Yes"),OFFSET('Water Data'!$E$6,0,10*ROW('Water Data'!E112)),NA())</f>
        <v>#N/A</v>
      </c>
      <c r="I118" s="98" t="e">
        <f ca="true">+IF(AND(ISNUMBER(OFFSET('Water Data'!$E$9,0,10*ROW('Water Data'!E112))),'Data Summary'!BX118="Yes"),OFFSET('Water Data'!$E$9,0,10*ROW('Water Data'!E112)),NA())</f>
        <v>#N/A</v>
      </c>
      <c r="J118" s="98" t="e">
        <f ca="true">+IF(AND(ISNUMBER(OFFSET('Water Data'!$F$4,0,10*ROW('Water Data'!F112))),'Data Summary'!BY118="Yes"),100-OFFSET('Water Data'!$F$4,0,10*ROW('Water Data'!F112)),NA())</f>
        <v>#N/A</v>
      </c>
      <c r="K118" s="98" t="e">
        <f ca="true">+IF(AND(ISNUMBER(OFFSET('Water Data'!$F$6,0,10*ROW('Water Data'!F112))),'Data Summary'!BZ118="Yes"),OFFSET('Water Data'!$F$6,0,10*ROW('Water Data'!F112)),NA())</f>
        <v>#N/A</v>
      </c>
      <c r="L118" s="98" t="e">
        <f ca="true">+IF(AND(ISNUMBER(OFFSET('Water Data'!$F$9,0,10*ROW('Water Data'!F112))),'Data Summary'!CA118="Yes"),OFFSET('Water Data'!$F$9,0,10*ROW('Water Data'!F112)),NA())</f>
        <v>#N/A</v>
      </c>
      <c r="M118" s="98" t="e">
        <f ca="true">+IF(AND(ISNUMBER(OFFSET('Water Data'!$G$4,0,10*ROW('Water Data'!G112))),'Data Summary'!CB118="Yes"),100-OFFSET('Water Data'!$G$4,0,10*ROW('Water Data'!G112)),NA())</f>
        <v>#N/A</v>
      </c>
      <c r="N118" s="98" t="e">
        <f ca="true">+IF(AND(ISNUMBER(OFFSET('Water Data'!$G$6,0,10*ROW('Water Data'!G112))),'Data Summary'!CC118="Yes"),OFFSET('Water Data'!$G$6,0,10*ROW('Water Data'!G112)),NA())</f>
        <v>#N/A</v>
      </c>
      <c r="O118" s="98" t="e">
        <f ca="true">+IF(AND(ISNUMBER(OFFSET('Water Data'!$G$9,0,10*ROW('Water Data'!G112))),'Data Summary'!CD118="Yes"),OFFSET('Water Data'!$G$9,0,10*ROW('Water Data'!G112)),NA())</f>
        <v>#N/A</v>
      </c>
      <c r="P118" s="98" t="e">
        <f ca="true">+IF(AND(ISNUMBER(OFFSET('Water Data'!$H$4,0,10*ROW('Water Data'!H112))),'Data Summary'!CE118="Yes"),100-OFFSET('Water Data'!$H$4,0,10*ROW('Water Data'!H112)),NA())</f>
        <v>#N/A</v>
      </c>
      <c r="Q118" s="98" t="e">
        <f ca="true">+IF(AND(ISNUMBER(OFFSET('Water Data'!$H$6,0,10*ROW('Water Data'!H112))),'Data Summary'!CF118="Yes"),OFFSET('Water Data'!$H$6,0,10*ROW('Water Data'!H112)),NA())</f>
        <v>#N/A</v>
      </c>
      <c r="R118" s="98" t="e">
        <f ca="true">+IF(AND(ISNUMBER(OFFSET('Water Data'!$H$9,0,10*ROW('Water Data'!H112))),'Data Summary'!CG118="Yes"),OFFSET('Water Data'!$H$9,0,10*ROW('Water Data'!H112)),NA())</f>
        <v>#N/A</v>
      </c>
      <c r="S118" s="98" t="e">
        <f ca="true">+IF(AND(ISNUMBER(OFFSET('Water Data'!$I$4,0,10*ROW('Water Data'!I112))),'Data Summary'!CH118="Yes"),100-OFFSET('Water Data'!$I$4,0,10*ROW('Water Data'!I112)),NA())</f>
        <v>#N/A</v>
      </c>
      <c r="T118" s="98" t="e">
        <f ca="true">+IF(AND(ISNUMBER(OFFSET('Water Data'!$I$6,0,10*ROW('Water Data'!I112))),'Data Summary'!CI118="Yes"),OFFSET('Water Data'!$I$6,0,10*ROW('Water Data'!I112)),NA())</f>
        <v>#N/A</v>
      </c>
      <c r="U118" s="98" t="e">
        <f ca="true">+IF(AND(ISNUMBER(OFFSET('Water Data'!$I$9,0,10*ROW('Water Data'!I112))),'Data Summary'!CJ118="Yes"),OFFSET('Water Data'!$I$9,0,10*ROW('Water Data'!I112)),NA())</f>
        <v>#N/A</v>
      </c>
      <c r="V118" s="99" t="e">
        <f ca="true">+IF(AND(ISNUMBER(OFFSET('Sanitation Data'!$D$4,0,10*ROW('Sanitation Data'!D112))),'Data Summary'!CK118="Yes"),100-OFFSET('Sanitation Data'!$D$4,0,10*ROW('Sanitation Data'!D112)),NA())</f>
        <v>#N/A</v>
      </c>
      <c r="W118" s="99" t="e">
        <f ca="true">+IF(AND(ISNUMBER(OFFSET('Sanitation Data'!$D$6,0,10*ROW('Sanitation Data'!D112))),'Data Summary'!CL118="Yes"),OFFSET('Sanitation Data'!$D$6,0,10*ROW('Sanitation Data'!D112)),NA())</f>
        <v>#N/A</v>
      </c>
      <c r="X118" s="99" t="e">
        <f ca="true">+IF(AND(ISNUMBER(OFFSET('Sanitation Data'!$D$10,0,10*ROW('Sanitation Data'!D112))),'Data Summary'!CM118="Yes"),OFFSET('Sanitation Data'!$D$10,0,10*ROW('Sanitation Data'!D112)),NA())</f>
        <v>#N/A</v>
      </c>
      <c r="Y118" s="99" t="e">
        <f ca="true">+IF(AND(ISNUMBER(OFFSET('Sanitation Data'!$D$11,0,10*ROW('Sanitation Data'!D112))),'Data Summary'!CN118="Yes"),OFFSET('Sanitation Data'!$D$11,0,10*ROW('Sanitation Data'!D112)),NA())</f>
        <v>#N/A</v>
      </c>
      <c r="Z118" s="99" t="e">
        <f ca="true">+IF(AND(ISNUMBER(OFFSET('Sanitation Data'!$D$12,0,10*ROW('Sanitation Data'!D112))),'Data Summary'!CO118="Yes"),OFFSET('Sanitation Data'!$D$12,0,10*ROW('Sanitation Data'!D112)),NA())</f>
        <v>#N/A</v>
      </c>
      <c r="AA118" s="99" t="e">
        <f ca="true">+IF(AND(ISNUMBER(OFFSET('Sanitation Data'!$E$4,0,10*ROW('Sanitation Data'!E112))),'Data Summary'!CP118="Yes"),100-OFFSET('Sanitation Data'!$E$4,0,10*ROW('Sanitation Data'!E112)),NA())</f>
        <v>#N/A</v>
      </c>
      <c r="AB118" s="99" t="e">
        <f ca="true">+IF(AND(ISNUMBER(OFFSET('Sanitation Data'!$E$6,0,10*ROW('Sanitation Data'!E112))),'Data Summary'!CQ118="Yes"),OFFSET('Sanitation Data'!$E$6,0,10*ROW('Sanitation Data'!E112)),NA())</f>
        <v>#N/A</v>
      </c>
      <c r="AC118" s="99" t="e">
        <f ca="true">+IF(AND(ISNUMBER(OFFSET('Sanitation Data'!$E$10,0,10*ROW('Sanitation Data'!E112))),'Data Summary'!CR118="Yes"),OFFSET('Sanitation Data'!$E$10,0,10*ROW('Sanitation Data'!E112)),NA())</f>
        <v>#N/A</v>
      </c>
      <c r="AD118" s="99" t="e">
        <f ca="true">+IF(AND(ISNUMBER(OFFSET('Sanitation Data'!$E$11,0,10*ROW('Sanitation Data'!E112))),'Data Summary'!CS118="Yes"),OFFSET('Sanitation Data'!$E$11,0,10*ROW('Sanitation Data'!E112)),NA())</f>
        <v>#N/A</v>
      </c>
      <c r="AE118" s="99" t="e">
        <f ca="true">+IF(AND(ISNUMBER(OFFSET('Sanitation Data'!$E$12,0,10*ROW('Sanitation Data'!E112))),'Data Summary'!CT118="Yes"),OFFSET('Sanitation Data'!$E$12,0,10*ROW('Sanitation Data'!E112)),NA())</f>
        <v>#N/A</v>
      </c>
      <c r="AF118" s="99" t="e">
        <f ca="true">+IF(AND(ISNUMBER(OFFSET('Sanitation Data'!$F$4,0,10*ROW('Sanitation Data'!F112))),'Data Summary'!CU118="Yes"),100-OFFSET('Sanitation Data'!$F$4,0,10*ROW('Sanitation Data'!F112)),NA())</f>
        <v>#N/A</v>
      </c>
      <c r="AG118" s="99" t="e">
        <f ca="true">+IF(AND(ISNUMBER(OFFSET('Sanitation Data'!$F$6,0,10*ROW('Sanitation Data'!F112))),'Data Summary'!CV118="Yes"),OFFSET('Sanitation Data'!$F$6,0,10*ROW('Sanitation Data'!F112)),NA())</f>
        <v>#N/A</v>
      </c>
      <c r="AH118" s="99" t="e">
        <f ca="true">+IF(AND(ISNUMBER(OFFSET('Sanitation Data'!$F$10,0,10*ROW('Sanitation Data'!F112))),'Data Summary'!CW118="Yes"),OFFSET('Sanitation Data'!$F$10,0,10*ROW('Sanitation Data'!F112)),NA())</f>
        <v>#N/A</v>
      </c>
      <c r="AI118" s="99" t="e">
        <f ca="true">+IF(AND(ISNUMBER(OFFSET('Sanitation Data'!$F$11,0,10*ROW('Sanitation Data'!F112))),'Data Summary'!CX118="Yes"),OFFSET('Sanitation Data'!$F$11,0,10*ROW('Sanitation Data'!F112)),NA())</f>
        <v>#N/A</v>
      </c>
      <c r="AJ118" s="99" t="e">
        <f ca="true">+IF(AND(ISNUMBER(OFFSET('Sanitation Data'!$F$12,0,10*ROW('Sanitation Data'!F112))),'Data Summary'!CY118="Yes"),OFFSET('Sanitation Data'!$F$12,0,10*ROW('Sanitation Data'!F112)),NA())</f>
        <v>#N/A</v>
      </c>
      <c r="AK118" s="99" t="e">
        <f ca="true">+IF(AND(ISNUMBER(OFFSET('Sanitation Data'!$G$4,0,10*ROW('Sanitation Data'!G112))),'Data Summary'!CZ118="Yes"),100-OFFSET('Sanitation Data'!$G$4,0,10*ROW('Sanitation Data'!G112)),NA())</f>
        <v>#N/A</v>
      </c>
      <c r="AL118" s="99" t="e">
        <f ca="true">+IF(AND(ISNUMBER(OFFSET('Sanitation Data'!$G$6,0,10*ROW('Sanitation Data'!G112))),'Data Summary'!DA118="Yes"),OFFSET('Sanitation Data'!$G$6,0,10*ROW('Sanitation Data'!G112)),NA())</f>
        <v>#N/A</v>
      </c>
      <c r="AM118" s="99" t="e">
        <f ca="true">+IF(AND(ISNUMBER(OFFSET('Sanitation Data'!$G$10,0,10*ROW('Sanitation Data'!G112))),'Data Summary'!DB118="Yes"),OFFSET('Sanitation Data'!$G$10,0,10*ROW('Sanitation Data'!G112)),NA())</f>
        <v>#N/A</v>
      </c>
      <c r="AN118" s="99" t="e">
        <f ca="true">+IF(AND(ISNUMBER(OFFSET('Sanitation Data'!$G$11,0,10*ROW('Sanitation Data'!G112))),'Data Summary'!DC118="Yes"),OFFSET('Sanitation Data'!$G$11,0,10*ROW('Sanitation Data'!G112)),NA())</f>
        <v>#N/A</v>
      </c>
      <c r="AO118" s="99" t="e">
        <f ca="true">+IF(AND(ISNUMBER(OFFSET('Sanitation Data'!$G$12,0,10*ROW('Sanitation Data'!G112))),'Data Summary'!DD118="Yes"),OFFSET('Sanitation Data'!$G$12,0,10*ROW('Sanitation Data'!G112)),NA())</f>
        <v>#N/A</v>
      </c>
      <c r="AP118" s="99" t="e">
        <f ca="true">+IF(AND(ISNUMBER(OFFSET('Sanitation Data'!$H$4,0,10*ROW('Sanitation Data'!H112))),'Data Summary'!DE118="Yes"),100-OFFSET('Sanitation Data'!$H$4,0,10*ROW('Sanitation Data'!H112)),NA())</f>
        <v>#N/A</v>
      </c>
      <c r="AQ118" s="99" t="e">
        <f ca="true">+IF(AND(ISNUMBER(OFFSET('Sanitation Data'!$H$6,0,10*ROW('Sanitation Data'!H112))),'Data Summary'!DF118="Yes"),OFFSET('Sanitation Data'!$H$6,0,10*ROW('Sanitation Data'!H112)),NA())</f>
        <v>#N/A</v>
      </c>
      <c r="AR118" s="99" t="e">
        <f ca="true">+IF(AND(ISNUMBER(OFFSET('Sanitation Data'!$H$10,0,10*ROW('Sanitation Data'!H112))),'Data Summary'!DG118="Yes"),OFFSET('Sanitation Data'!$H$10,0,10*ROW('Sanitation Data'!H112)),NA())</f>
        <v>#N/A</v>
      </c>
      <c r="AS118" s="99" t="e">
        <f ca="true">+IF(AND(ISNUMBER(OFFSET('Sanitation Data'!$H$11,0,10*ROW('Sanitation Data'!H112))),'Data Summary'!DH118="Yes"),OFFSET('Sanitation Data'!$H$11,0,10*ROW('Sanitation Data'!H112)),NA())</f>
        <v>#N/A</v>
      </c>
      <c r="AT118" s="99" t="e">
        <f ca="true">+IF(AND(ISNUMBER(OFFSET('Sanitation Data'!$H$12,0,10*ROW('Sanitation Data'!H112))),'Data Summary'!DI118="Yes"),OFFSET('Sanitation Data'!$H$12,0,10*ROW('Sanitation Data'!H112)),NA())</f>
        <v>#N/A</v>
      </c>
      <c r="AU118" s="99" t="e">
        <f ca="true">+IF(AND(ISNUMBER(OFFSET('Sanitation Data'!$I$4,0,10*ROW('Sanitation Data'!I112))),'Data Summary'!DJ118="Yes"),100-OFFSET('Sanitation Data'!$I$4,0,10*ROW('Sanitation Data'!I112)),NA())</f>
        <v>#N/A</v>
      </c>
      <c r="AV118" s="99" t="e">
        <f ca="true">+IF(AND(ISNUMBER(OFFSET('Sanitation Data'!$I$6,0,10*ROW('Sanitation Data'!I112))),'Data Summary'!DK118="Yes"),OFFSET('Sanitation Data'!$I$6,0,10*ROW('Sanitation Data'!I112)),NA())</f>
        <v>#N/A</v>
      </c>
      <c r="AW118" s="99" t="e">
        <f ca="true">+IF(AND(ISNUMBER(OFFSET('Sanitation Data'!$I$10,0,10*ROW('Sanitation Data'!I112))),'Data Summary'!DL118="Yes"),OFFSET('Sanitation Data'!$I$10,0,10*ROW('Sanitation Data'!I112)),NA())</f>
        <v>#N/A</v>
      </c>
      <c r="AX118" s="99" t="e">
        <f ca="true">+IF(AND(ISNUMBER(OFFSET('Sanitation Data'!$I$11,0,10*ROW('Sanitation Data'!I112))),'Data Summary'!DM118="Yes"),OFFSET('Sanitation Data'!$I$11,0,10*ROW('Sanitation Data'!I112)),NA())</f>
        <v>#N/A</v>
      </c>
      <c r="AY118" s="99" t="e">
        <f ca="true">+IF(AND(ISNUMBER(OFFSET('Sanitation Data'!$I$12,0,10*ROW('Sanitation Data'!I112))),'Data Summary'!DN118="Yes"),OFFSET('Sanitation Data'!$I$12,0,10*ROW('Sanitation Data'!I112)),NA())</f>
        <v>#N/A</v>
      </c>
      <c r="AZ118" s="100" t="e">
        <f ca="true">+IF(AND(ISNUMBER(OFFSET('Hygiene Data'!$D$5,0,10*ROW('Hygiene Data'!D112))),'Data Summary'!DO118="Yes"),OFFSET('Hygiene Data'!$D$5,0,10*ROW('Hygiene Data'!D112)),NA())</f>
        <v>#N/A</v>
      </c>
      <c r="BA118" s="100" t="e">
        <f ca="true">+IF(AND(ISNUMBER(OFFSET('Hygiene Data'!$D$7,0,10*ROW('Hygiene Data'!D112))),'Data Summary'!DP118="Yes"),OFFSET('Hygiene Data'!$D$7,0,10*ROW('Hygiene Data'!D112)),NA())</f>
        <v>#N/A</v>
      </c>
      <c r="BB118" s="100" t="e">
        <f ca="true">+IF(AND(ISNUMBER(OFFSET('Hygiene Data'!$D$9,0,10*ROW('Hygiene Data'!D112))),'Data Summary'!DQ118="Yes"),OFFSET('Hygiene Data'!$D$9,0,10*ROW('Hygiene Data'!D112)),NA())</f>
        <v>#N/A</v>
      </c>
      <c r="BC118" s="100" t="e">
        <f ca="true">+IF(AND(ISNUMBER(OFFSET('Hygiene Data'!$E$5,0,10*ROW('Hygiene Data'!E112))),'Data Summary'!DR118="Yes"),OFFSET('Hygiene Data'!$E$5,0,10*ROW('Hygiene Data'!E112)),NA())</f>
        <v>#N/A</v>
      </c>
      <c r="BD118" s="100" t="e">
        <f ca="true">+IF(AND(ISNUMBER(OFFSET('Hygiene Data'!$E$7,0,10*ROW('Hygiene Data'!E112))),'Data Summary'!DS118="Yes"),OFFSET('Hygiene Data'!$E$7,0,10*ROW('Hygiene Data'!E112)),NA())</f>
        <v>#N/A</v>
      </c>
      <c r="BE118" s="100" t="e">
        <f ca="true">+IF(AND(ISNUMBER(OFFSET('Hygiene Data'!$E$9,0,10*ROW('Hygiene Data'!E112))),'Data Summary'!DT118="Yes"),OFFSET('Hygiene Data'!$E$9,0,10*ROW('Hygiene Data'!E112)),NA())</f>
        <v>#N/A</v>
      </c>
      <c r="BF118" s="100" t="e">
        <f ca="true">+IF(AND(ISNUMBER(OFFSET('Hygiene Data'!$F$5,0,10*ROW('Hygiene Data'!F112))),'Data Summary'!DU118="Yes"),OFFSET('Hygiene Data'!$F$5,0,10*ROW('Hygiene Data'!F112)),NA())</f>
        <v>#N/A</v>
      </c>
      <c r="BG118" s="100" t="e">
        <f ca="true">+IF(AND(ISNUMBER(OFFSET('Hygiene Data'!$F$7,0,10*ROW('Hygiene Data'!F112))),'Data Summary'!DV118="Yes"),OFFSET('Hygiene Data'!$F$7,0,10*ROW('Hygiene Data'!F112)),NA())</f>
        <v>#N/A</v>
      </c>
      <c r="BH118" s="100" t="e">
        <f ca="true">+IF(AND(ISNUMBER(OFFSET('Hygiene Data'!$F$9,0,10*ROW('Hygiene Data'!F112))),'Data Summary'!DW118="Yes"),OFFSET('Hygiene Data'!$F$9,0,10*ROW('Hygiene Data'!F112)),NA())</f>
        <v>#N/A</v>
      </c>
      <c r="BI118" s="100" t="e">
        <f ca="true">+IF(AND(ISNUMBER(OFFSET('Hygiene Data'!$G$5,0,10*ROW('Hygiene Data'!G112))),'Data Summary'!DX118="Yes"),OFFSET('Hygiene Data'!$G$5,0,10*ROW('Hygiene Data'!G112)),NA())</f>
        <v>#N/A</v>
      </c>
      <c r="BJ118" s="100" t="e">
        <f ca="true">+IF(AND(ISNUMBER(OFFSET('Hygiene Data'!$G$7,0,10*ROW('Hygiene Data'!G112))),'Data Summary'!DY118="Yes"),OFFSET('Hygiene Data'!$G$7,0,10*ROW('Hygiene Data'!G112)),NA())</f>
        <v>#N/A</v>
      </c>
      <c r="BK118" s="100" t="e">
        <f ca="true">+IF(AND(ISNUMBER(OFFSET('Hygiene Data'!$G$9,0,10*ROW('Hygiene Data'!G112))),'Data Summary'!DZ118="Yes"),OFFSET('Hygiene Data'!$G$9,0,10*ROW('Hygiene Data'!G112)),NA())</f>
        <v>#N/A</v>
      </c>
      <c r="BL118" s="100" t="e">
        <f ca="true">+IF(AND(ISNUMBER(OFFSET('Hygiene Data'!$H$5,0,10*ROW('Hygiene Data'!H112))),'Data Summary'!EA118="Yes"),OFFSET('Hygiene Data'!$H$5,0,10*ROW('Hygiene Data'!H112)),NA())</f>
        <v>#N/A</v>
      </c>
      <c r="BM118" s="100" t="e">
        <f ca="true">+IF(AND(ISNUMBER(OFFSET('Hygiene Data'!$H$7,0,10*ROW('Hygiene Data'!H112))),'Data Summary'!EB118="Yes"),OFFSET('Hygiene Data'!$H$7,0,10*ROW('Hygiene Data'!H112)),NA())</f>
        <v>#N/A</v>
      </c>
      <c r="BN118" s="100" t="e">
        <f ca="true">+IF(AND(ISNUMBER(OFFSET('Hygiene Data'!$H$9,0,10*ROW('Hygiene Data'!H112))),'Data Summary'!EC118="Yes"),OFFSET('Hygiene Data'!$H$9,0,10*ROW('Hygiene Data'!H112)),NA())</f>
        <v>#N/A</v>
      </c>
      <c r="BO118" s="100" t="e">
        <f ca="true">+IF(AND(ISNUMBER(OFFSET('Hygiene Data'!$I$5,0,10*ROW('Hygiene Data'!I112))),'Data Summary'!ED118="Yes"),OFFSET('Hygiene Data'!$I$5,0,10*ROW('Hygiene Data'!I112)),NA())</f>
        <v>#N/A</v>
      </c>
      <c r="BP118" s="100" t="e">
        <f ca="true">+IF(AND(ISNUMBER(OFFSET('Hygiene Data'!$I$7,0,10*ROW('Hygiene Data'!I112))),'Data Summary'!EE118="Yes"),OFFSET('Hygiene Data'!$I$7,0,10*ROW('Hygiene Data'!I112)),NA())</f>
        <v>#N/A</v>
      </c>
      <c r="BQ118" s="100" t="e">
        <f ca="true">+IF(AND(ISNUMBER(OFFSET('Hygiene Data'!$I$9,0,10*ROW('Hygiene Data'!I112))),'Data Summary'!EF118="Yes"),OFFSET('Hygiene Data'!$I$9,0,10*ROW('Hygiene Data'!I112)),NA())</f>
        <v>#N/A</v>
      </c>
    </row>
    <row xmlns:x14ac="http://schemas.microsoft.com/office/spreadsheetml/2009/9/ac" r="119" x14ac:dyDescent="0.2">
      <c r="A119" s="332" t="e">
        <f ca="true">+RIGHT('Data Summary'!A119,LEN('Data Summary'!A119)-9)</f>
        <v>#VALUE!</v>
      </c>
      <c r="B119" s="38" t="str">
        <f ca="true">+IF(ISTEXT('Data Summary'!B119),'Data Summary'!B119,"")</f>
        <v/>
      </c>
      <c r="C119" s="331" t="e">
        <f ca="true">+VALUE('Data Summary'!C119)</f>
        <v>#VALUE!</v>
      </c>
      <c r="D119" s="98" t="e">
        <f ca="true">+IF(AND(ISNUMBER(OFFSET('Water Data'!$D$4,0,10*ROW('Water Data'!D113))),'Data Summary'!BS119="Yes"),100-OFFSET('Water Data'!$D$4,0,10*ROW('Water Data'!D113)),NA())</f>
        <v>#N/A</v>
      </c>
      <c r="E119" s="98" t="e">
        <f ca="true">+IF(AND(ISNUMBER(OFFSET('Water Data'!$D$6,0,10*ROW('Water Data'!D113))),'Data Summary'!BT119="Yes"),OFFSET('Water Data'!$D$6,0,10*ROW('Water Data'!D113)),NA())</f>
        <v>#N/A</v>
      </c>
      <c r="F119" s="98" t="e">
        <f ca="true">+IF(AND(ISNUMBER(OFFSET('Water Data'!$D$9,0,10*ROW('Water Data'!D113))),'Data Summary'!BU119="Yes"),OFFSET('Water Data'!$D$9,0,10*ROW('Water Data'!D113)),NA())</f>
        <v>#N/A</v>
      </c>
      <c r="G119" s="98" t="e">
        <f ca="true">+IF(AND(ISNUMBER(OFFSET('Water Data'!$E$4,0,10*ROW('Water Data'!E113))),'Data Summary'!BV119="Yes"),100-OFFSET('Water Data'!$E$4,0,10*ROW('Water Data'!E113)),NA())</f>
        <v>#N/A</v>
      </c>
      <c r="H119" s="98" t="e">
        <f ca="true">+IF(AND(ISNUMBER(OFFSET('Water Data'!$E$6,0,10*ROW('Water Data'!E113))),'Data Summary'!BW119="Yes"),OFFSET('Water Data'!$E$6,0,10*ROW('Water Data'!E113)),NA())</f>
        <v>#N/A</v>
      </c>
      <c r="I119" s="98" t="e">
        <f ca="true">+IF(AND(ISNUMBER(OFFSET('Water Data'!$E$9,0,10*ROW('Water Data'!E113))),'Data Summary'!BX119="Yes"),OFFSET('Water Data'!$E$9,0,10*ROW('Water Data'!E113)),NA())</f>
        <v>#N/A</v>
      </c>
      <c r="J119" s="98" t="e">
        <f ca="true">+IF(AND(ISNUMBER(OFFSET('Water Data'!$F$4,0,10*ROW('Water Data'!F113))),'Data Summary'!BY119="Yes"),100-OFFSET('Water Data'!$F$4,0,10*ROW('Water Data'!F113)),NA())</f>
        <v>#N/A</v>
      </c>
      <c r="K119" s="98" t="e">
        <f ca="true">+IF(AND(ISNUMBER(OFFSET('Water Data'!$F$6,0,10*ROW('Water Data'!F113))),'Data Summary'!BZ119="Yes"),OFFSET('Water Data'!$F$6,0,10*ROW('Water Data'!F113)),NA())</f>
        <v>#N/A</v>
      </c>
      <c r="L119" s="98" t="e">
        <f ca="true">+IF(AND(ISNUMBER(OFFSET('Water Data'!$F$9,0,10*ROW('Water Data'!F113))),'Data Summary'!CA119="Yes"),OFFSET('Water Data'!$F$9,0,10*ROW('Water Data'!F113)),NA())</f>
        <v>#N/A</v>
      </c>
      <c r="M119" s="98" t="e">
        <f ca="true">+IF(AND(ISNUMBER(OFFSET('Water Data'!$G$4,0,10*ROW('Water Data'!G113))),'Data Summary'!CB119="Yes"),100-OFFSET('Water Data'!$G$4,0,10*ROW('Water Data'!G113)),NA())</f>
        <v>#N/A</v>
      </c>
      <c r="N119" s="98" t="e">
        <f ca="true">+IF(AND(ISNUMBER(OFFSET('Water Data'!$G$6,0,10*ROW('Water Data'!G113))),'Data Summary'!CC119="Yes"),OFFSET('Water Data'!$G$6,0,10*ROW('Water Data'!G113)),NA())</f>
        <v>#N/A</v>
      </c>
      <c r="O119" s="98" t="e">
        <f ca="true">+IF(AND(ISNUMBER(OFFSET('Water Data'!$G$9,0,10*ROW('Water Data'!G113))),'Data Summary'!CD119="Yes"),OFFSET('Water Data'!$G$9,0,10*ROW('Water Data'!G113)),NA())</f>
        <v>#N/A</v>
      </c>
      <c r="P119" s="98" t="e">
        <f ca="true">+IF(AND(ISNUMBER(OFFSET('Water Data'!$H$4,0,10*ROW('Water Data'!H113))),'Data Summary'!CE119="Yes"),100-OFFSET('Water Data'!$H$4,0,10*ROW('Water Data'!H113)),NA())</f>
        <v>#N/A</v>
      </c>
      <c r="Q119" s="98" t="e">
        <f ca="true">+IF(AND(ISNUMBER(OFFSET('Water Data'!$H$6,0,10*ROW('Water Data'!H113))),'Data Summary'!CF119="Yes"),OFFSET('Water Data'!$H$6,0,10*ROW('Water Data'!H113)),NA())</f>
        <v>#N/A</v>
      </c>
      <c r="R119" s="98" t="e">
        <f ca="true">+IF(AND(ISNUMBER(OFFSET('Water Data'!$H$9,0,10*ROW('Water Data'!H113))),'Data Summary'!CG119="Yes"),OFFSET('Water Data'!$H$9,0,10*ROW('Water Data'!H113)),NA())</f>
        <v>#N/A</v>
      </c>
      <c r="S119" s="98" t="e">
        <f ca="true">+IF(AND(ISNUMBER(OFFSET('Water Data'!$I$4,0,10*ROW('Water Data'!I113))),'Data Summary'!CH119="Yes"),100-OFFSET('Water Data'!$I$4,0,10*ROW('Water Data'!I113)),NA())</f>
        <v>#N/A</v>
      </c>
      <c r="T119" s="98" t="e">
        <f ca="true">+IF(AND(ISNUMBER(OFFSET('Water Data'!$I$6,0,10*ROW('Water Data'!I113))),'Data Summary'!CI119="Yes"),OFFSET('Water Data'!$I$6,0,10*ROW('Water Data'!I113)),NA())</f>
        <v>#N/A</v>
      </c>
      <c r="U119" s="98" t="e">
        <f ca="true">+IF(AND(ISNUMBER(OFFSET('Water Data'!$I$9,0,10*ROW('Water Data'!I113))),'Data Summary'!CJ119="Yes"),OFFSET('Water Data'!$I$9,0,10*ROW('Water Data'!I113)),NA())</f>
        <v>#N/A</v>
      </c>
      <c r="V119" s="99" t="e">
        <f ca="true">+IF(AND(ISNUMBER(OFFSET('Sanitation Data'!$D$4,0,10*ROW('Sanitation Data'!D113))),'Data Summary'!CK119="Yes"),100-OFFSET('Sanitation Data'!$D$4,0,10*ROW('Sanitation Data'!D113)),NA())</f>
        <v>#N/A</v>
      </c>
      <c r="W119" s="99" t="e">
        <f ca="true">+IF(AND(ISNUMBER(OFFSET('Sanitation Data'!$D$6,0,10*ROW('Sanitation Data'!D113))),'Data Summary'!CL119="Yes"),OFFSET('Sanitation Data'!$D$6,0,10*ROW('Sanitation Data'!D113)),NA())</f>
        <v>#N/A</v>
      </c>
      <c r="X119" s="99" t="e">
        <f ca="true">+IF(AND(ISNUMBER(OFFSET('Sanitation Data'!$D$10,0,10*ROW('Sanitation Data'!D113))),'Data Summary'!CM119="Yes"),OFFSET('Sanitation Data'!$D$10,0,10*ROW('Sanitation Data'!D113)),NA())</f>
        <v>#N/A</v>
      </c>
      <c r="Y119" s="99" t="e">
        <f ca="true">+IF(AND(ISNUMBER(OFFSET('Sanitation Data'!$D$11,0,10*ROW('Sanitation Data'!D113))),'Data Summary'!CN119="Yes"),OFFSET('Sanitation Data'!$D$11,0,10*ROW('Sanitation Data'!D113)),NA())</f>
        <v>#N/A</v>
      </c>
      <c r="Z119" s="99" t="e">
        <f ca="true">+IF(AND(ISNUMBER(OFFSET('Sanitation Data'!$D$12,0,10*ROW('Sanitation Data'!D113))),'Data Summary'!CO119="Yes"),OFFSET('Sanitation Data'!$D$12,0,10*ROW('Sanitation Data'!D113)),NA())</f>
        <v>#N/A</v>
      </c>
      <c r="AA119" s="99" t="e">
        <f ca="true">+IF(AND(ISNUMBER(OFFSET('Sanitation Data'!$E$4,0,10*ROW('Sanitation Data'!E113))),'Data Summary'!CP119="Yes"),100-OFFSET('Sanitation Data'!$E$4,0,10*ROW('Sanitation Data'!E113)),NA())</f>
        <v>#N/A</v>
      </c>
      <c r="AB119" s="99" t="e">
        <f ca="true">+IF(AND(ISNUMBER(OFFSET('Sanitation Data'!$E$6,0,10*ROW('Sanitation Data'!E113))),'Data Summary'!CQ119="Yes"),OFFSET('Sanitation Data'!$E$6,0,10*ROW('Sanitation Data'!E113)),NA())</f>
        <v>#N/A</v>
      </c>
      <c r="AC119" s="99" t="e">
        <f ca="true">+IF(AND(ISNUMBER(OFFSET('Sanitation Data'!$E$10,0,10*ROW('Sanitation Data'!E113))),'Data Summary'!CR119="Yes"),OFFSET('Sanitation Data'!$E$10,0,10*ROW('Sanitation Data'!E113)),NA())</f>
        <v>#N/A</v>
      </c>
      <c r="AD119" s="99" t="e">
        <f ca="true">+IF(AND(ISNUMBER(OFFSET('Sanitation Data'!$E$11,0,10*ROW('Sanitation Data'!E113))),'Data Summary'!CS119="Yes"),OFFSET('Sanitation Data'!$E$11,0,10*ROW('Sanitation Data'!E113)),NA())</f>
        <v>#N/A</v>
      </c>
      <c r="AE119" s="99" t="e">
        <f ca="true">+IF(AND(ISNUMBER(OFFSET('Sanitation Data'!$E$12,0,10*ROW('Sanitation Data'!E113))),'Data Summary'!CT119="Yes"),OFFSET('Sanitation Data'!$E$12,0,10*ROW('Sanitation Data'!E113)),NA())</f>
        <v>#N/A</v>
      </c>
      <c r="AF119" s="99" t="e">
        <f ca="true">+IF(AND(ISNUMBER(OFFSET('Sanitation Data'!$F$4,0,10*ROW('Sanitation Data'!F113))),'Data Summary'!CU119="Yes"),100-OFFSET('Sanitation Data'!$F$4,0,10*ROW('Sanitation Data'!F113)),NA())</f>
        <v>#N/A</v>
      </c>
      <c r="AG119" s="99" t="e">
        <f ca="true">+IF(AND(ISNUMBER(OFFSET('Sanitation Data'!$F$6,0,10*ROW('Sanitation Data'!F113))),'Data Summary'!CV119="Yes"),OFFSET('Sanitation Data'!$F$6,0,10*ROW('Sanitation Data'!F113)),NA())</f>
        <v>#N/A</v>
      </c>
      <c r="AH119" s="99" t="e">
        <f ca="true">+IF(AND(ISNUMBER(OFFSET('Sanitation Data'!$F$10,0,10*ROW('Sanitation Data'!F113))),'Data Summary'!CW119="Yes"),OFFSET('Sanitation Data'!$F$10,0,10*ROW('Sanitation Data'!F113)),NA())</f>
        <v>#N/A</v>
      </c>
      <c r="AI119" s="99" t="e">
        <f ca="true">+IF(AND(ISNUMBER(OFFSET('Sanitation Data'!$F$11,0,10*ROW('Sanitation Data'!F113))),'Data Summary'!CX119="Yes"),OFFSET('Sanitation Data'!$F$11,0,10*ROW('Sanitation Data'!F113)),NA())</f>
        <v>#N/A</v>
      </c>
      <c r="AJ119" s="99" t="e">
        <f ca="true">+IF(AND(ISNUMBER(OFFSET('Sanitation Data'!$F$12,0,10*ROW('Sanitation Data'!F113))),'Data Summary'!CY119="Yes"),OFFSET('Sanitation Data'!$F$12,0,10*ROW('Sanitation Data'!F113)),NA())</f>
        <v>#N/A</v>
      </c>
      <c r="AK119" s="99" t="e">
        <f ca="true">+IF(AND(ISNUMBER(OFFSET('Sanitation Data'!$G$4,0,10*ROW('Sanitation Data'!G113))),'Data Summary'!CZ119="Yes"),100-OFFSET('Sanitation Data'!$G$4,0,10*ROW('Sanitation Data'!G113)),NA())</f>
        <v>#N/A</v>
      </c>
      <c r="AL119" s="99" t="e">
        <f ca="true">+IF(AND(ISNUMBER(OFFSET('Sanitation Data'!$G$6,0,10*ROW('Sanitation Data'!G113))),'Data Summary'!DA119="Yes"),OFFSET('Sanitation Data'!$G$6,0,10*ROW('Sanitation Data'!G113)),NA())</f>
        <v>#N/A</v>
      </c>
      <c r="AM119" s="99" t="e">
        <f ca="true">+IF(AND(ISNUMBER(OFFSET('Sanitation Data'!$G$10,0,10*ROW('Sanitation Data'!G113))),'Data Summary'!DB119="Yes"),OFFSET('Sanitation Data'!$G$10,0,10*ROW('Sanitation Data'!G113)),NA())</f>
        <v>#N/A</v>
      </c>
      <c r="AN119" s="99" t="e">
        <f ca="true">+IF(AND(ISNUMBER(OFFSET('Sanitation Data'!$G$11,0,10*ROW('Sanitation Data'!G113))),'Data Summary'!DC119="Yes"),OFFSET('Sanitation Data'!$G$11,0,10*ROW('Sanitation Data'!G113)),NA())</f>
        <v>#N/A</v>
      </c>
      <c r="AO119" s="99" t="e">
        <f ca="true">+IF(AND(ISNUMBER(OFFSET('Sanitation Data'!$G$12,0,10*ROW('Sanitation Data'!G113))),'Data Summary'!DD119="Yes"),OFFSET('Sanitation Data'!$G$12,0,10*ROW('Sanitation Data'!G113)),NA())</f>
        <v>#N/A</v>
      </c>
      <c r="AP119" s="99" t="e">
        <f ca="true">+IF(AND(ISNUMBER(OFFSET('Sanitation Data'!$H$4,0,10*ROW('Sanitation Data'!H113))),'Data Summary'!DE119="Yes"),100-OFFSET('Sanitation Data'!$H$4,0,10*ROW('Sanitation Data'!H113)),NA())</f>
        <v>#N/A</v>
      </c>
      <c r="AQ119" s="99" t="e">
        <f ca="true">+IF(AND(ISNUMBER(OFFSET('Sanitation Data'!$H$6,0,10*ROW('Sanitation Data'!H113))),'Data Summary'!DF119="Yes"),OFFSET('Sanitation Data'!$H$6,0,10*ROW('Sanitation Data'!H113)),NA())</f>
        <v>#N/A</v>
      </c>
      <c r="AR119" s="99" t="e">
        <f ca="true">+IF(AND(ISNUMBER(OFFSET('Sanitation Data'!$H$10,0,10*ROW('Sanitation Data'!H113))),'Data Summary'!DG119="Yes"),OFFSET('Sanitation Data'!$H$10,0,10*ROW('Sanitation Data'!H113)),NA())</f>
        <v>#N/A</v>
      </c>
      <c r="AS119" s="99" t="e">
        <f ca="true">+IF(AND(ISNUMBER(OFFSET('Sanitation Data'!$H$11,0,10*ROW('Sanitation Data'!H113))),'Data Summary'!DH119="Yes"),OFFSET('Sanitation Data'!$H$11,0,10*ROW('Sanitation Data'!H113)),NA())</f>
        <v>#N/A</v>
      </c>
      <c r="AT119" s="99" t="e">
        <f ca="true">+IF(AND(ISNUMBER(OFFSET('Sanitation Data'!$H$12,0,10*ROW('Sanitation Data'!H113))),'Data Summary'!DI119="Yes"),OFFSET('Sanitation Data'!$H$12,0,10*ROW('Sanitation Data'!H113)),NA())</f>
        <v>#N/A</v>
      </c>
      <c r="AU119" s="99" t="e">
        <f ca="true">+IF(AND(ISNUMBER(OFFSET('Sanitation Data'!$I$4,0,10*ROW('Sanitation Data'!I113))),'Data Summary'!DJ119="Yes"),100-OFFSET('Sanitation Data'!$I$4,0,10*ROW('Sanitation Data'!I113)),NA())</f>
        <v>#N/A</v>
      </c>
      <c r="AV119" s="99" t="e">
        <f ca="true">+IF(AND(ISNUMBER(OFFSET('Sanitation Data'!$I$6,0,10*ROW('Sanitation Data'!I113))),'Data Summary'!DK119="Yes"),OFFSET('Sanitation Data'!$I$6,0,10*ROW('Sanitation Data'!I113)),NA())</f>
        <v>#N/A</v>
      </c>
      <c r="AW119" s="99" t="e">
        <f ca="true">+IF(AND(ISNUMBER(OFFSET('Sanitation Data'!$I$10,0,10*ROW('Sanitation Data'!I113))),'Data Summary'!DL119="Yes"),OFFSET('Sanitation Data'!$I$10,0,10*ROW('Sanitation Data'!I113)),NA())</f>
        <v>#N/A</v>
      </c>
      <c r="AX119" s="99" t="e">
        <f ca="true">+IF(AND(ISNUMBER(OFFSET('Sanitation Data'!$I$11,0,10*ROW('Sanitation Data'!I113))),'Data Summary'!DM119="Yes"),OFFSET('Sanitation Data'!$I$11,0,10*ROW('Sanitation Data'!I113)),NA())</f>
        <v>#N/A</v>
      </c>
      <c r="AY119" s="99" t="e">
        <f ca="true">+IF(AND(ISNUMBER(OFFSET('Sanitation Data'!$I$12,0,10*ROW('Sanitation Data'!I113))),'Data Summary'!DN119="Yes"),OFFSET('Sanitation Data'!$I$12,0,10*ROW('Sanitation Data'!I113)),NA())</f>
        <v>#N/A</v>
      </c>
      <c r="AZ119" s="100" t="e">
        <f ca="true">+IF(AND(ISNUMBER(OFFSET('Hygiene Data'!$D$5,0,10*ROW('Hygiene Data'!D113))),'Data Summary'!DO119="Yes"),OFFSET('Hygiene Data'!$D$5,0,10*ROW('Hygiene Data'!D113)),NA())</f>
        <v>#N/A</v>
      </c>
      <c r="BA119" s="100" t="e">
        <f ca="true">+IF(AND(ISNUMBER(OFFSET('Hygiene Data'!$D$7,0,10*ROW('Hygiene Data'!D113))),'Data Summary'!DP119="Yes"),OFFSET('Hygiene Data'!$D$7,0,10*ROW('Hygiene Data'!D113)),NA())</f>
        <v>#N/A</v>
      </c>
      <c r="BB119" s="100" t="e">
        <f ca="true">+IF(AND(ISNUMBER(OFFSET('Hygiene Data'!$D$9,0,10*ROW('Hygiene Data'!D113))),'Data Summary'!DQ119="Yes"),OFFSET('Hygiene Data'!$D$9,0,10*ROW('Hygiene Data'!D113)),NA())</f>
        <v>#N/A</v>
      </c>
      <c r="BC119" s="100" t="e">
        <f ca="true">+IF(AND(ISNUMBER(OFFSET('Hygiene Data'!$E$5,0,10*ROW('Hygiene Data'!E113))),'Data Summary'!DR119="Yes"),OFFSET('Hygiene Data'!$E$5,0,10*ROW('Hygiene Data'!E113)),NA())</f>
        <v>#N/A</v>
      </c>
      <c r="BD119" s="100" t="e">
        <f ca="true">+IF(AND(ISNUMBER(OFFSET('Hygiene Data'!$E$7,0,10*ROW('Hygiene Data'!E113))),'Data Summary'!DS119="Yes"),OFFSET('Hygiene Data'!$E$7,0,10*ROW('Hygiene Data'!E113)),NA())</f>
        <v>#N/A</v>
      </c>
      <c r="BE119" s="100" t="e">
        <f ca="true">+IF(AND(ISNUMBER(OFFSET('Hygiene Data'!$E$9,0,10*ROW('Hygiene Data'!E113))),'Data Summary'!DT119="Yes"),OFFSET('Hygiene Data'!$E$9,0,10*ROW('Hygiene Data'!E113)),NA())</f>
        <v>#N/A</v>
      </c>
      <c r="BF119" s="100" t="e">
        <f ca="true">+IF(AND(ISNUMBER(OFFSET('Hygiene Data'!$F$5,0,10*ROW('Hygiene Data'!F113))),'Data Summary'!DU119="Yes"),OFFSET('Hygiene Data'!$F$5,0,10*ROW('Hygiene Data'!F113)),NA())</f>
        <v>#N/A</v>
      </c>
      <c r="BG119" s="100" t="e">
        <f ca="true">+IF(AND(ISNUMBER(OFFSET('Hygiene Data'!$F$7,0,10*ROW('Hygiene Data'!F113))),'Data Summary'!DV119="Yes"),OFFSET('Hygiene Data'!$F$7,0,10*ROW('Hygiene Data'!F113)),NA())</f>
        <v>#N/A</v>
      </c>
      <c r="BH119" s="100" t="e">
        <f ca="true">+IF(AND(ISNUMBER(OFFSET('Hygiene Data'!$F$9,0,10*ROW('Hygiene Data'!F113))),'Data Summary'!DW119="Yes"),OFFSET('Hygiene Data'!$F$9,0,10*ROW('Hygiene Data'!F113)),NA())</f>
        <v>#N/A</v>
      </c>
      <c r="BI119" s="100" t="e">
        <f ca="true">+IF(AND(ISNUMBER(OFFSET('Hygiene Data'!$G$5,0,10*ROW('Hygiene Data'!G113))),'Data Summary'!DX119="Yes"),OFFSET('Hygiene Data'!$G$5,0,10*ROW('Hygiene Data'!G113)),NA())</f>
        <v>#N/A</v>
      </c>
      <c r="BJ119" s="100" t="e">
        <f ca="true">+IF(AND(ISNUMBER(OFFSET('Hygiene Data'!$G$7,0,10*ROW('Hygiene Data'!G113))),'Data Summary'!DY119="Yes"),OFFSET('Hygiene Data'!$G$7,0,10*ROW('Hygiene Data'!G113)),NA())</f>
        <v>#N/A</v>
      </c>
      <c r="BK119" s="100" t="e">
        <f ca="true">+IF(AND(ISNUMBER(OFFSET('Hygiene Data'!$G$9,0,10*ROW('Hygiene Data'!G113))),'Data Summary'!DZ119="Yes"),OFFSET('Hygiene Data'!$G$9,0,10*ROW('Hygiene Data'!G113)),NA())</f>
        <v>#N/A</v>
      </c>
      <c r="BL119" s="100" t="e">
        <f ca="true">+IF(AND(ISNUMBER(OFFSET('Hygiene Data'!$H$5,0,10*ROW('Hygiene Data'!H113))),'Data Summary'!EA119="Yes"),OFFSET('Hygiene Data'!$H$5,0,10*ROW('Hygiene Data'!H113)),NA())</f>
        <v>#N/A</v>
      </c>
      <c r="BM119" s="100" t="e">
        <f ca="true">+IF(AND(ISNUMBER(OFFSET('Hygiene Data'!$H$7,0,10*ROW('Hygiene Data'!H113))),'Data Summary'!EB119="Yes"),OFFSET('Hygiene Data'!$H$7,0,10*ROW('Hygiene Data'!H113)),NA())</f>
        <v>#N/A</v>
      </c>
      <c r="BN119" s="100" t="e">
        <f ca="true">+IF(AND(ISNUMBER(OFFSET('Hygiene Data'!$H$9,0,10*ROW('Hygiene Data'!H113))),'Data Summary'!EC119="Yes"),OFFSET('Hygiene Data'!$H$9,0,10*ROW('Hygiene Data'!H113)),NA())</f>
        <v>#N/A</v>
      </c>
      <c r="BO119" s="100" t="e">
        <f ca="true">+IF(AND(ISNUMBER(OFFSET('Hygiene Data'!$I$5,0,10*ROW('Hygiene Data'!I113))),'Data Summary'!ED119="Yes"),OFFSET('Hygiene Data'!$I$5,0,10*ROW('Hygiene Data'!I113)),NA())</f>
        <v>#N/A</v>
      </c>
      <c r="BP119" s="100" t="e">
        <f ca="true">+IF(AND(ISNUMBER(OFFSET('Hygiene Data'!$I$7,0,10*ROW('Hygiene Data'!I113))),'Data Summary'!EE119="Yes"),OFFSET('Hygiene Data'!$I$7,0,10*ROW('Hygiene Data'!I113)),NA())</f>
        <v>#N/A</v>
      </c>
      <c r="BQ119" s="100" t="e">
        <f ca="true">+IF(AND(ISNUMBER(OFFSET('Hygiene Data'!$I$9,0,10*ROW('Hygiene Data'!I113))),'Data Summary'!EF119="Yes"),OFFSET('Hygiene Data'!$I$9,0,10*ROW('Hygiene Data'!I113)),NA())</f>
        <v>#N/A</v>
      </c>
    </row>
    <row xmlns:x14ac="http://schemas.microsoft.com/office/spreadsheetml/2009/9/ac" r="120" x14ac:dyDescent="0.2">
      <c r="A120" s="332" t="e">
        <f ca="true">+RIGHT('Data Summary'!A120,LEN('Data Summary'!A120)-9)</f>
        <v>#VALUE!</v>
      </c>
      <c r="B120" s="38" t="str">
        <f ca="true">+IF(ISTEXT('Data Summary'!B120),'Data Summary'!B120,"")</f>
        <v/>
      </c>
      <c r="C120" s="331" t="e">
        <f ca="true">+VALUE('Data Summary'!C120)</f>
        <v>#VALUE!</v>
      </c>
      <c r="D120" s="98" t="e">
        <f ca="true">+IF(AND(ISNUMBER(OFFSET('Water Data'!$D$4,0,10*ROW('Water Data'!D114))),'Data Summary'!BS120="Yes"),100-OFFSET('Water Data'!$D$4,0,10*ROW('Water Data'!D114)),NA())</f>
        <v>#N/A</v>
      </c>
      <c r="E120" s="98" t="e">
        <f ca="true">+IF(AND(ISNUMBER(OFFSET('Water Data'!$D$6,0,10*ROW('Water Data'!D114))),'Data Summary'!BT120="Yes"),OFFSET('Water Data'!$D$6,0,10*ROW('Water Data'!D114)),NA())</f>
        <v>#N/A</v>
      </c>
      <c r="F120" s="98" t="e">
        <f ca="true">+IF(AND(ISNUMBER(OFFSET('Water Data'!$D$9,0,10*ROW('Water Data'!D114))),'Data Summary'!BU120="Yes"),OFFSET('Water Data'!$D$9,0,10*ROW('Water Data'!D114)),NA())</f>
        <v>#N/A</v>
      </c>
      <c r="G120" s="98" t="e">
        <f ca="true">+IF(AND(ISNUMBER(OFFSET('Water Data'!$E$4,0,10*ROW('Water Data'!E114))),'Data Summary'!BV120="Yes"),100-OFFSET('Water Data'!$E$4,0,10*ROW('Water Data'!E114)),NA())</f>
        <v>#N/A</v>
      </c>
      <c r="H120" s="98" t="e">
        <f ca="true">+IF(AND(ISNUMBER(OFFSET('Water Data'!$E$6,0,10*ROW('Water Data'!E114))),'Data Summary'!BW120="Yes"),OFFSET('Water Data'!$E$6,0,10*ROW('Water Data'!E114)),NA())</f>
        <v>#N/A</v>
      </c>
      <c r="I120" s="98" t="e">
        <f ca="true">+IF(AND(ISNUMBER(OFFSET('Water Data'!$E$9,0,10*ROW('Water Data'!E114))),'Data Summary'!BX120="Yes"),OFFSET('Water Data'!$E$9,0,10*ROW('Water Data'!E114)),NA())</f>
        <v>#N/A</v>
      </c>
      <c r="J120" s="98" t="e">
        <f ca="true">+IF(AND(ISNUMBER(OFFSET('Water Data'!$F$4,0,10*ROW('Water Data'!F114))),'Data Summary'!BY120="Yes"),100-OFFSET('Water Data'!$F$4,0,10*ROW('Water Data'!F114)),NA())</f>
        <v>#N/A</v>
      </c>
      <c r="K120" s="98" t="e">
        <f ca="true">+IF(AND(ISNUMBER(OFFSET('Water Data'!$F$6,0,10*ROW('Water Data'!F114))),'Data Summary'!BZ120="Yes"),OFFSET('Water Data'!$F$6,0,10*ROW('Water Data'!F114)),NA())</f>
        <v>#N/A</v>
      </c>
      <c r="L120" s="98" t="e">
        <f ca="true">+IF(AND(ISNUMBER(OFFSET('Water Data'!$F$9,0,10*ROW('Water Data'!F114))),'Data Summary'!CA120="Yes"),OFFSET('Water Data'!$F$9,0,10*ROW('Water Data'!F114)),NA())</f>
        <v>#N/A</v>
      </c>
      <c r="M120" s="98" t="e">
        <f ca="true">+IF(AND(ISNUMBER(OFFSET('Water Data'!$G$4,0,10*ROW('Water Data'!G114))),'Data Summary'!CB120="Yes"),100-OFFSET('Water Data'!$G$4,0,10*ROW('Water Data'!G114)),NA())</f>
        <v>#N/A</v>
      </c>
      <c r="N120" s="98" t="e">
        <f ca="true">+IF(AND(ISNUMBER(OFFSET('Water Data'!$G$6,0,10*ROW('Water Data'!G114))),'Data Summary'!CC120="Yes"),OFFSET('Water Data'!$G$6,0,10*ROW('Water Data'!G114)),NA())</f>
        <v>#N/A</v>
      </c>
      <c r="O120" s="98" t="e">
        <f ca="true">+IF(AND(ISNUMBER(OFFSET('Water Data'!$G$9,0,10*ROW('Water Data'!G114))),'Data Summary'!CD120="Yes"),OFFSET('Water Data'!$G$9,0,10*ROW('Water Data'!G114)),NA())</f>
        <v>#N/A</v>
      </c>
      <c r="P120" s="98" t="e">
        <f ca="true">+IF(AND(ISNUMBER(OFFSET('Water Data'!$H$4,0,10*ROW('Water Data'!H114))),'Data Summary'!CE120="Yes"),100-OFFSET('Water Data'!$H$4,0,10*ROW('Water Data'!H114)),NA())</f>
        <v>#N/A</v>
      </c>
      <c r="Q120" s="98" t="e">
        <f ca="true">+IF(AND(ISNUMBER(OFFSET('Water Data'!$H$6,0,10*ROW('Water Data'!H114))),'Data Summary'!CF120="Yes"),OFFSET('Water Data'!$H$6,0,10*ROW('Water Data'!H114)),NA())</f>
        <v>#N/A</v>
      </c>
      <c r="R120" s="98" t="e">
        <f ca="true">+IF(AND(ISNUMBER(OFFSET('Water Data'!$H$9,0,10*ROW('Water Data'!H114))),'Data Summary'!CG120="Yes"),OFFSET('Water Data'!$H$9,0,10*ROW('Water Data'!H114)),NA())</f>
        <v>#N/A</v>
      </c>
      <c r="S120" s="98" t="e">
        <f ca="true">+IF(AND(ISNUMBER(OFFSET('Water Data'!$I$4,0,10*ROW('Water Data'!I114))),'Data Summary'!CH120="Yes"),100-OFFSET('Water Data'!$I$4,0,10*ROW('Water Data'!I114)),NA())</f>
        <v>#N/A</v>
      </c>
      <c r="T120" s="98" t="e">
        <f ca="true">+IF(AND(ISNUMBER(OFFSET('Water Data'!$I$6,0,10*ROW('Water Data'!I114))),'Data Summary'!CI120="Yes"),OFFSET('Water Data'!$I$6,0,10*ROW('Water Data'!I114)),NA())</f>
        <v>#N/A</v>
      </c>
      <c r="U120" s="98" t="e">
        <f ca="true">+IF(AND(ISNUMBER(OFFSET('Water Data'!$I$9,0,10*ROW('Water Data'!I114))),'Data Summary'!CJ120="Yes"),OFFSET('Water Data'!$I$9,0,10*ROW('Water Data'!I114)),NA())</f>
        <v>#N/A</v>
      </c>
      <c r="V120" s="99" t="e">
        <f ca="true">+IF(AND(ISNUMBER(OFFSET('Sanitation Data'!$D$4,0,10*ROW('Sanitation Data'!D114))),'Data Summary'!CK120="Yes"),100-OFFSET('Sanitation Data'!$D$4,0,10*ROW('Sanitation Data'!D114)),NA())</f>
        <v>#N/A</v>
      </c>
      <c r="W120" s="99" t="e">
        <f ca="true">+IF(AND(ISNUMBER(OFFSET('Sanitation Data'!$D$6,0,10*ROW('Sanitation Data'!D114))),'Data Summary'!CL120="Yes"),OFFSET('Sanitation Data'!$D$6,0,10*ROW('Sanitation Data'!D114)),NA())</f>
        <v>#N/A</v>
      </c>
      <c r="X120" s="99" t="e">
        <f ca="true">+IF(AND(ISNUMBER(OFFSET('Sanitation Data'!$D$10,0,10*ROW('Sanitation Data'!D114))),'Data Summary'!CM120="Yes"),OFFSET('Sanitation Data'!$D$10,0,10*ROW('Sanitation Data'!D114)),NA())</f>
        <v>#N/A</v>
      </c>
      <c r="Y120" s="99" t="e">
        <f ca="true">+IF(AND(ISNUMBER(OFFSET('Sanitation Data'!$D$11,0,10*ROW('Sanitation Data'!D114))),'Data Summary'!CN120="Yes"),OFFSET('Sanitation Data'!$D$11,0,10*ROW('Sanitation Data'!D114)),NA())</f>
        <v>#N/A</v>
      </c>
      <c r="Z120" s="99" t="e">
        <f ca="true">+IF(AND(ISNUMBER(OFFSET('Sanitation Data'!$D$12,0,10*ROW('Sanitation Data'!D114))),'Data Summary'!CO120="Yes"),OFFSET('Sanitation Data'!$D$12,0,10*ROW('Sanitation Data'!D114)),NA())</f>
        <v>#N/A</v>
      </c>
      <c r="AA120" s="99" t="e">
        <f ca="true">+IF(AND(ISNUMBER(OFFSET('Sanitation Data'!$E$4,0,10*ROW('Sanitation Data'!E114))),'Data Summary'!CP120="Yes"),100-OFFSET('Sanitation Data'!$E$4,0,10*ROW('Sanitation Data'!E114)),NA())</f>
        <v>#N/A</v>
      </c>
      <c r="AB120" s="99" t="e">
        <f ca="true">+IF(AND(ISNUMBER(OFFSET('Sanitation Data'!$E$6,0,10*ROW('Sanitation Data'!E114))),'Data Summary'!CQ120="Yes"),OFFSET('Sanitation Data'!$E$6,0,10*ROW('Sanitation Data'!E114)),NA())</f>
        <v>#N/A</v>
      </c>
      <c r="AC120" s="99" t="e">
        <f ca="true">+IF(AND(ISNUMBER(OFFSET('Sanitation Data'!$E$10,0,10*ROW('Sanitation Data'!E114))),'Data Summary'!CR120="Yes"),OFFSET('Sanitation Data'!$E$10,0,10*ROW('Sanitation Data'!E114)),NA())</f>
        <v>#N/A</v>
      </c>
      <c r="AD120" s="99" t="e">
        <f ca="true">+IF(AND(ISNUMBER(OFFSET('Sanitation Data'!$E$11,0,10*ROW('Sanitation Data'!E114))),'Data Summary'!CS120="Yes"),OFFSET('Sanitation Data'!$E$11,0,10*ROW('Sanitation Data'!E114)),NA())</f>
        <v>#N/A</v>
      </c>
      <c r="AE120" s="99" t="e">
        <f ca="true">+IF(AND(ISNUMBER(OFFSET('Sanitation Data'!$E$12,0,10*ROW('Sanitation Data'!E114))),'Data Summary'!CT120="Yes"),OFFSET('Sanitation Data'!$E$12,0,10*ROW('Sanitation Data'!E114)),NA())</f>
        <v>#N/A</v>
      </c>
      <c r="AF120" s="99" t="e">
        <f ca="true">+IF(AND(ISNUMBER(OFFSET('Sanitation Data'!$F$4,0,10*ROW('Sanitation Data'!F114))),'Data Summary'!CU120="Yes"),100-OFFSET('Sanitation Data'!$F$4,0,10*ROW('Sanitation Data'!F114)),NA())</f>
        <v>#N/A</v>
      </c>
      <c r="AG120" s="99" t="e">
        <f ca="true">+IF(AND(ISNUMBER(OFFSET('Sanitation Data'!$F$6,0,10*ROW('Sanitation Data'!F114))),'Data Summary'!CV120="Yes"),OFFSET('Sanitation Data'!$F$6,0,10*ROW('Sanitation Data'!F114)),NA())</f>
        <v>#N/A</v>
      </c>
      <c r="AH120" s="99" t="e">
        <f ca="true">+IF(AND(ISNUMBER(OFFSET('Sanitation Data'!$F$10,0,10*ROW('Sanitation Data'!F114))),'Data Summary'!CW120="Yes"),OFFSET('Sanitation Data'!$F$10,0,10*ROW('Sanitation Data'!F114)),NA())</f>
        <v>#N/A</v>
      </c>
      <c r="AI120" s="99" t="e">
        <f ca="true">+IF(AND(ISNUMBER(OFFSET('Sanitation Data'!$F$11,0,10*ROW('Sanitation Data'!F114))),'Data Summary'!CX120="Yes"),OFFSET('Sanitation Data'!$F$11,0,10*ROW('Sanitation Data'!F114)),NA())</f>
        <v>#N/A</v>
      </c>
      <c r="AJ120" s="99" t="e">
        <f ca="true">+IF(AND(ISNUMBER(OFFSET('Sanitation Data'!$F$12,0,10*ROW('Sanitation Data'!F114))),'Data Summary'!CY120="Yes"),OFFSET('Sanitation Data'!$F$12,0,10*ROW('Sanitation Data'!F114)),NA())</f>
        <v>#N/A</v>
      </c>
      <c r="AK120" s="99" t="e">
        <f ca="true">+IF(AND(ISNUMBER(OFFSET('Sanitation Data'!$G$4,0,10*ROW('Sanitation Data'!G114))),'Data Summary'!CZ120="Yes"),100-OFFSET('Sanitation Data'!$G$4,0,10*ROW('Sanitation Data'!G114)),NA())</f>
        <v>#N/A</v>
      </c>
      <c r="AL120" s="99" t="e">
        <f ca="true">+IF(AND(ISNUMBER(OFFSET('Sanitation Data'!$G$6,0,10*ROW('Sanitation Data'!G114))),'Data Summary'!DA120="Yes"),OFFSET('Sanitation Data'!$G$6,0,10*ROW('Sanitation Data'!G114)),NA())</f>
        <v>#N/A</v>
      </c>
      <c r="AM120" s="99" t="e">
        <f ca="true">+IF(AND(ISNUMBER(OFFSET('Sanitation Data'!$G$10,0,10*ROW('Sanitation Data'!G114))),'Data Summary'!DB120="Yes"),OFFSET('Sanitation Data'!$G$10,0,10*ROW('Sanitation Data'!G114)),NA())</f>
        <v>#N/A</v>
      </c>
      <c r="AN120" s="99" t="e">
        <f ca="true">+IF(AND(ISNUMBER(OFFSET('Sanitation Data'!$G$11,0,10*ROW('Sanitation Data'!G114))),'Data Summary'!DC120="Yes"),OFFSET('Sanitation Data'!$G$11,0,10*ROW('Sanitation Data'!G114)),NA())</f>
        <v>#N/A</v>
      </c>
      <c r="AO120" s="99" t="e">
        <f ca="true">+IF(AND(ISNUMBER(OFFSET('Sanitation Data'!$G$12,0,10*ROW('Sanitation Data'!G114))),'Data Summary'!DD120="Yes"),OFFSET('Sanitation Data'!$G$12,0,10*ROW('Sanitation Data'!G114)),NA())</f>
        <v>#N/A</v>
      </c>
      <c r="AP120" s="99" t="e">
        <f ca="true">+IF(AND(ISNUMBER(OFFSET('Sanitation Data'!$H$4,0,10*ROW('Sanitation Data'!H114))),'Data Summary'!DE120="Yes"),100-OFFSET('Sanitation Data'!$H$4,0,10*ROW('Sanitation Data'!H114)),NA())</f>
        <v>#N/A</v>
      </c>
      <c r="AQ120" s="99" t="e">
        <f ca="true">+IF(AND(ISNUMBER(OFFSET('Sanitation Data'!$H$6,0,10*ROW('Sanitation Data'!H114))),'Data Summary'!DF120="Yes"),OFFSET('Sanitation Data'!$H$6,0,10*ROW('Sanitation Data'!H114)),NA())</f>
        <v>#N/A</v>
      </c>
      <c r="AR120" s="99" t="e">
        <f ca="true">+IF(AND(ISNUMBER(OFFSET('Sanitation Data'!$H$10,0,10*ROW('Sanitation Data'!H114))),'Data Summary'!DG120="Yes"),OFFSET('Sanitation Data'!$H$10,0,10*ROW('Sanitation Data'!H114)),NA())</f>
        <v>#N/A</v>
      </c>
      <c r="AS120" s="99" t="e">
        <f ca="true">+IF(AND(ISNUMBER(OFFSET('Sanitation Data'!$H$11,0,10*ROW('Sanitation Data'!H114))),'Data Summary'!DH120="Yes"),OFFSET('Sanitation Data'!$H$11,0,10*ROW('Sanitation Data'!H114)),NA())</f>
        <v>#N/A</v>
      </c>
      <c r="AT120" s="99" t="e">
        <f ca="true">+IF(AND(ISNUMBER(OFFSET('Sanitation Data'!$H$12,0,10*ROW('Sanitation Data'!H114))),'Data Summary'!DI120="Yes"),OFFSET('Sanitation Data'!$H$12,0,10*ROW('Sanitation Data'!H114)),NA())</f>
        <v>#N/A</v>
      </c>
      <c r="AU120" s="99" t="e">
        <f ca="true">+IF(AND(ISNUMBER(OFFSET('Sanitation Data'!$I$4,0,10*ROW('Sanitation Data'!I114))),'Data Summary'!DJ120="Yes"),100-OFFSET('Sanitation Data'!$I$4,0,10*ROW('Sanitation Data'!I114)),NA())</f>
        <v>#N/A</v>
      </c>
      <c r="AV120" s="99" t="e">
        <f ca="true">+IF(AND(ISNUMBER(OFFSET('Sanitation Data'!$I$6,0,10*ROW('Sanitation Data'!I114))),'Data Summary'!DK120="Yes"),OFFSET('Sanitation Data'!$I$6,0,10*ROW('Sanitation Data'!I114)),NA())</f>
        <v>#N/A</v>
      </c>
      <c r="AW120" s="99" t="e">
        <f ca="true">+IF(AND(ISNUMBER(OFFSET('Sanitation Data'!$I$10,0,10*ROW('Sanitation Data'!I114))),'Data Summary'!DL120="Yes"),OFFSET('Sanitation Data'!$I$10,0,10*ROW('Sanitation Data'!I114)),NA())</f>
        <v>#N/A</v>
      </c>
      <c r="AX120" s="99" t="e">
        <f ca="true">+IF(AND(ISNUMBER(OFFSET('Sanitation Data'!$I$11,0,10*ROW('Sanitation Data'!I114))),'Data Summary'!DM120="Yes"),OFFSET('Sanitation Data'!$I$11,0,10*ROW('Sanitation Data'!I114)),NA())</f>
        <v>#N/A</v>
      </c>
      <c r="AY120" s="99" t="e">
        <f ca="true">+IF(AND(ISNUMBER(OFFSET('Sanitation Data'!$I$12,0,10*ROW('Sanitation Data'!I114))),'Data Summary'!DN120="Yes"),OFFSET('Sanitation Data'!$I$12,0,10*ROW('Sanitation Data'!I114)),NA())</f>
        <v>#N/A</v>
      </c>
      <c r="AZ120" s="100" t="e">
        <f ca="true">+IF(AND(ISNUMBER(OFFSET('Hygiene Data'!$D$5,0,10*ROW('Hygiene Data'!D114))),'Data Summary'!DO120="Yes"),OFFSET('Hygiene Data'!$D$5,0,10*ROW('Hygiene Data'!D114)),NA())</f>
        <v>#N/A</v>
      </c>
      <c r="BA120" s="100" t="e">
        <f ca="true">+IF(AND(ISNUMBER(OFFSET('Hygiene Data'!$D$7,0,10*ROW('Hygiene Data'!D114))),'Data Summary'!DP120="Yes"),OFFSET('Hygiene Data'!$D$7,0,10*ROW('Hygiene Data'!D114)),NA())</f>
        <v>#N/A</v>
      </c>
      <c r="BB120" s="100" t="e">
        <f ca="true">+IF(AND(ISNUMBER(OFFSET('Hygiene Data'!$D$9,0,10*ROW('Hygiene Data'!D114))),'Data Summary'!DQ120="Yes"),OFFSET('Hygiene Data'!$D$9,0,10*ROW('Hygiene Data'!D114)),NA())</f>
        <v>#N/A</v>
      </c>
      <c r="BC120" s="100" t="e">
        <f ca="true">+IF(AND(ISNUMBER(OFFSET('Hygiene Data'!$E$5,0,10*ROW('Hygiene Data'!E114))),'Data Summary'!DR120="Yes"),OFFSET('Hygiene Data'!$E$5,0,10*ROW('Hygiene Data'!E114)),NA())</f>
        <v>#N/A</v>
      </c>
      <c r="BD120" s="100" t="e">
        <f ca="true">+IF(AND(ISNUMBER(OFFSET('Hygiene Data'!$E$7,0,10*ROW('Hygiene Data'!E114))),'Data Summary'!DS120="Yes"),OFFSET('Hygiene Data'!$E$7,0,10*ROW('Hygiene Data'!E114)),NA())</f>
        <v>#N/A</v>
      </c>
      <c r="BE120" s="100" t="e">
        <f ca="true">+IF(AND(ISNUMBER(OFFSET('Hygiene Data'!$E$9,0,10*ROW('Hygiene Data'!E114))),'Data Summary'!DT120="Yes"),OFFSET('Hygiene Data'!$E$9,0,10*ROW('Hygiene Data'!E114)),NA())</f>
        <v>#N/A</v>
      </c>
      <c r="BF120" s="100" t="e">
        <f ca="true">+IF(AND(ISNUMBER(OFFSET('Hygiene Data'!$F$5,0,10*ROW('Hygiene Data'!F114))),'Data Summary'!DU120="Yes"),OFFSET('Hygiene Data'!$F$5,0,10*ROW('Hygiene Data'!F114)),NA())</f>
        <v>#N/A</v>
      </c>
      <c r="BG120" s="100" t="e">
        <f ca="true">+IF(AND(ISNUMBER(OFFSET('Hygiene Data'!$F$7,0,10*ROW('Hygiene Data'!F114))),'Data Summary'!DV120="Yes"),OFFSET('Hygiene Data'!$F$7,0,10*ROW('Hygiene Data'!F114)),NA())</f>
        <v>#N/A</v>
      </c>
      <c r="BH120" s="100" t="e">
        <f ca="true">+IF(AND(ISNUMBER(OFFSET('Hygiene Data'!$F$9,0,10*ROW('Hygiene Data'!F114))),'Data Summary'!DW120="Yes"),OFFSET('Hygiene Data'!$F$9,0,10*ROW('Hygiene Data'!F114)),NA())</f>
        <v>#N/A</v>
      </c>
      <c r="BI120" s="100" t="e">
        <f ca="true">+IF(AND(ISNUMBER(OFFSET('Hygiene Data'!$G$5,0,10*ROW('Hygiene Data'!G114))),'Data Summary'!DX120="Yes"),OFFSET('Hygiene Data'!$G$5,0,10*ROW('Hygiene Data'!G114)),NA())</f>
        <v>#N/A</v>
      </c>
      <c r="BJ120" s="100" t="e">
        <f ca="true">+IF(AND(ISNUMBER(OFFSET('Hygiene Data'!$G$7,0,10*ROW('Hygiene Data'!G114))),'Data Summary'!DY120="Yes"),OFFSET('Hygiene Data'!$G$7,0,10*ROW('Hygiene Data'!G114)),NA())</f>
        <v>#N/A</v>
      </c>
      <c r="BK120" s="100" t="e">
        <f ca="true">+IF(AND(ISNUMBER(OFFSET('Hygiene Data'!$G$9,0,10*ROW('Hygiene Data'!G114))),'Data Summary'!DZ120="Yes"),OFFSET('Hygiene Data'!$G$9,0,10*ROW('Hygiene Data'!G114)),NA())</f>
        <v>#N/A</v>
      </c>
      <c r="BL120" s="100" t="e">
        <f ca="true">+IF(AND(ISNUMBER(OFFSET('Hygiene Data'!$H$5,0,10*ROW('Hygiene Data'!H114))),'Data Summary'!EA120="Yes"),OFFSET('Hygiene Data'!$H$5,0,10*ROW('Hygiene Data'!H114)),NA())</f>
        <v>#N/A</v>
      </c>
      <c r="BM120" s="100" t="e">
        <f ca="true">+IF(AND(ISNUMBER(OFFSET('Hygiene Data'!$H$7,0,10*ROW('Hygiene Data'!H114))),'Data Summary'!EB120="Yes"),OFFSET('Hygiene Data'!$H$7,0,10*ROW('Hygiene Data'!H114)),NA())</f>
        <v>#N/A</v>
      </c>
      <c r="BN120" s="100" t="e">
        <f ca="true">+IF(AND(ISNUMBER(OFFSET('Hygiene Data'!$H$9,0,10*ROW('Hygiene Data'!H114))),'Data Summary'!EC120="Yes"),OFFSET('Hygiene Data'!$H$9,0,10*ROW('Hygiene Data'!H114)),NA())</f>
        <v>#N/A</v>
      </c>
      <c r="BO120" s="100" t="e">
        <f ca="true">+IF(AND(ISNUMBER(OFFSET('Hygiene Data'!$I$5,0,10*ROW('Hygiene Data'!I114))),'Data Summary'!ED120="Yes"),OFFSET('Hygiene Data'!$I$5,0,10*ROW('Hygiene Data'!I114)),NA())</f>
        <v>#N/A</v>
      </c>
      <c r="BP120" s="100" t="e">
        <f ca="true">+IF(AND(ISNUMBER(OFFSET('Hygiene Data'!$I$7,0,10*ROW('Hygiene Data'!I114))),'Data Summary'!EE120="Yes"),OFFSET('Hygiene Data'!$I$7,0,10*ROW('Hygiene Data'!I114)),NA())</f>
        <v>#N/A</v>
      </c>
      <c r="BQ120" s="100" t="e">
        <f ca="true">+IF(AND(ISNUMBER(OFFSET('Hygiene Data'!$I$9,0,10*ROW('Hygiene Data'!I114))),'Data Summary'!EF120="Yes"),OFFSET('Hygiene Data'!$I$9,0,10*ROW('Hygiene Data'!I114)),NA())</f>
        <v>#N/A</v>
      </c>
    </row>
    <row xmlns:x14ac="http://schemas.microsoft.com/office/spreadsheetml/2009/9/ac" r="121" x14ac:dyDescent="0.2">
      <c r="A121" s="332" t="e">
        <f ca="true">+RIGHT('Data Summary'!A121,LEN('Data Summary'!A121)-9)</f>
        <v>#VALUE!</v>
      </c>
      <c r="B121" s="38" t="str">
        <f ca="true">+IF(ISTEXT('Data Summary'!B121),'Data Summary'!B121,"")</f>
        <v/>
      </c>
      <c r="C121" s="331" t="e">
        <f ca="true">+VALUE('Data Summary'!C121)</f>
        <v>#VALUE!</v>
      </c>
      <c r="D121" s="98" t="e">
        <f ca="true">+IF(AND(ISNUMBER(OFFSET('Water Data'!$D$4,0,10*ROW('Water Data'!D115))),'Data Summary'!BS121="Yes"),100-OFFSET('Water Data'!$D$4,0,10*ROW('Water Data'!D115)),NA())</f>
        <v>#N/A</v>
      </c>
      <c r="E121" s="98" t="e">
        <f ca="true">+IF(AND(ISNUMBER(OFFSET('Water Data'!$D$6,0,10*ROW('Water Data'!D115))),'Data Summary'!BT121="Yes"),OFFSET('Water Data'!$D$6,0,10*ROW('Water Data'!D115)),NA())</f>
        <v>#N/A</v>
      </c>
      <c r="F121" s="98" t="e">
        <f ca="true">+IF(AND(ISNUMBER(OFFSET('Water Data'!$D$9,0,10*ROW('Water Data'!D115))),'Data Summary'!BU121="Yes"),OFFSET('Water Data'!$D$9,0,10*ROW('Water Data'!D115)),NA())</f>
        <v>#N/A</v>
      </c>
      <c r="G121" s="98" t="e">
        <f ca="true">+IF(AND(ISNUMBER(OFFSET('Water Data'!$E$4,0,10*ROW('Water Data'!E115))),'Data Summary'!BV121="Yes"),100-OFFSET('Water Data'!$E$4,0,10*ROW('Water Data'!E115)),NA())</f>
        <v>#N/A</v>
      </c>
      <c r="H121" s="98" t="e">
        <f ca="true">+IF(AND(ISNUMBER(OFFSET('Water Data'!$E$6,0,10*ROW('Water Data'!E115))),'Data Summary'!BW121="Yes"),OFFSET('Water Data'!$E$6,0,10*ROW('Water Data'!E115)),NA())</f>
        <v>#N/A</v>
      </c>
      <c r="I121" s="98" t="e">
        <f ca="true">+IF(AND(ISNUMBER(OFFSET('Water Data'!$E$9,0,10*ROW('Water Data'!E115))),'Data Summary'!BX121="Yes"),OFFSET('Water Data'!$E$9,0,10*ROW('Water Data'!E115)),NA())</f>
        <v>#N/A</v>
      </c>
      <c r="J121" s="98" t="e">
        <f ca="true">+IF(AND(ISNUMBER(OFFSET('Water Data'!$F$4,0,10*ROW('Water Data'!F115))),'Data Summary'!BY121="Yes"),100-OFFSET('Water Data'!$F$4,0,10*ROW('Water Data'!F115)),NA())</f>
        <v>#N/A</v>
      </c>
      <c r="K121" s="98" t="e">
        <f ca="true">+IF(AND(ISNUMBER(OFFSET('Water Data'!$F$6,0,10*ROW('Water Data'!F115))),'Data Summary'!BZ121="Yes"),OFFSET('Water Data'!$F$6,0,10*ROW('Water Data'!F115)),NA())</f>
        <v>#N/A</v>
      </c>
      <c r="L121" s="98" t="e">
        <f ca="true">+IF(AND(ISNUMBER(OFFSET('Water Data'!$F$9,0,10*ROW('Water Data'!F115))),'Data Summary'!CA121="Yes"),OFFSET('Water Data'!$F$9,0,10*ROW('Water Data'!F115)),NA())</f>
        <v>#N/A</v>
      </c>
      <c r="M121" s="98" t="e">
        <f ca="true">+IF(AND(ISNUMBER(OFFSET('Water Data'!$G$4,0,10*ROW('Water Data'!G115))),'Data Summary'!CB121="Yes"),100-OFFSET('Water Data'!$G$4,0,10*ROW('Water Data'!G115)),NA())</f>
        <v>#N/A</v>
      </c>
      <c r="N121" s="98" t="e">
        <f ca="true">+IF(AND(ISNUMBER(OFFSET('Water Data'!$G$6,0,10*ROW('Water Data'!G115))),'Data Summary'!CC121="Yes"),OFFSET('Water Data'!$G$6,0,10*ROW('Water Data'!G115)),NA())</f>
        <v>#N/A</v>
      </c>
      <c r="O121" s="98" t="e">
        <f ca="true">+IF(AND(ISNUMBER(OFFSET('Water Data'!$G$9,0,10*ROW('Water Data'!G115))),'Data Summary'!CD121="Yes"),OFFSET('Water Data'!$G$9,0,10*ROW('Water Data'!G115)),NA())</f>
        <v>#N/A</v>
      </c>
      <c r="P121" s="98" t="e">
        <f ca="true">+IF(AND(ISNUMBER(OFFSET('Water Data'!$H$4,0,10*ROW('Water Data'!H115))),'Data Summary'!CE121="Yes"),100-OFFSET('Water Data'!$H$4,0,10*ROW('Water Data'!H115)),NA())</f>
        <v>#N/A</v>
      </c>
      <c r="Q121" s="98" t="e">
        <f ca="true">+IF(AND(ISNUMBER(OFFSET('Water Data'!$H$6,0,10*ROW('Water Data'!H115))),'Data Summary'!CF121="Yes"),OFFSET('Water Data'!$H$6,0,10*ROW('Water Data'!H115)),NA())</f>
        <v>#N/A</v>
      </c>
      <c r="R121" s="98" t="e">
        <f ca="true">+IF(AND(ISNUMBER(OFFSET('Water Data'!$H$9,0,10*ROW('Water Data'!H115))),'Data Summary'!CG121="Yes"),OFFSET('Water Data'!$H$9,0,10*ROW('Water Data'!H115)),NA())</f>
        <v>#N/A</v>
      </c>
      <c r="S121" s="98" t="e">
        <f ca="true">+IF(AND(ISNUMBER(OFFSET('Water Data'!$I$4,0,10*ROW('Water Data'!I115))),'Data Summary'!CH121="Yes"),100-OFFSET('Water Data'!$I$4,0,10*ROW('Water Data'!I115)),NA())</f>
        <v>#N/A</v>
      </c>
      <c r="T121" s="98" t="e">
        <f ca="true">+IF(AND(ISNUMBER(OFFSET('Water Data'!$I$6,0,10*ROW('Water Data'!I115))),'Data Summary'!CI121="Yes"),OFFSET('Water Data'!$I$6,0,10*ROW('Water Data'!I115)),NA())</f>
        <v>#N/A</v>
      </c>
      <c r="U121" s="98" t="e">
        <f ca="true">+IF(AND(ISNUMBER(OFFSET('Water Data'!$I$9,0,10*ROW('Water Data'!I115))),'Data Summary'!CJ121="Yes"),OFFSET('Water Data'!$I$9,0,10*ROW('Water Data'!I115)),NA())</f>
        <v>#N/A</v>
      </c>
      <c r="V121" s="99" t="e">
        <f ca="true">+IF(AND(ISNUMBER(OFFSET('Sanitation Data'!$D$4,0,10*ROW('Sanitation Data'!D115))),'Data Summary'!CK121="Yes"),100-OFFSET('Sanitation Data'!$D$4,0,10*ROW('Sanitation Data'!D115)),NA())</f>
        <v>#N/A</v>
      </c>
      <c r="W121" s="99" t="e">
        <f ca="true">+IF(AND(ISNUMBER(OFFSET('Sanitation Data'!$D$6,0,10*ROW('Sanitation Data'!D115))),'Data Summary'!CL121="Yes"),OFFSET('Sanitation Data'!$D$6,0,10*ROW('Sanitation Data'!D115)),NA())</f>
        <v>#N/A</v>
      </c>
      <c r="X121" s="99" t="e">
        <f ca="true">+IF(AND(ISNUMBER(OFFSET('Sanitation Data'!$D$10,0,10*ROW('Sanitation Data'!D115))),'Data Summary'!CM121="Yes"),OFFSET('Sanitation Data'!$D$10,0,10*ROW('Sanitation Data'!D115)),NA())</f>
        <v>#N/A</v>
      </c>
      <c r="Y121" s="99" t="e">
        <f ca="true">+IF(AND(ISNUMBER(OFFSET('Sanitation Data'!$D$11,0,10*ROW('Sanitation Data'!D115))),'Data Summary'!CN121="Yes"),OFFSET('Sanitation Data'!$D$11,0,10*ROW('Sanitation Data'!D115)),NA())</f>
        <v>#N/A</v>
      </c>
      <c r="Z121" s="99" t="e">
        <f ca="true">+IF(AND(ISNUMBER(OFFSET('Sanitation Data'!$D$12,0,10*ROW('Sanitation Data'!D115))),'Data Summary'!CO121="Yes"),OFFSET('Sanitation Data'!$D$12,0,10*ROW('Sanitation Data'!D115)),NA())</f>
        <v>#N/A</v>
      </c>
      <c r="AA121" s="99" t="e">
        <f ca="true">+IF(AND(ISNUMBER(OFFSET('Sanitation Data'!$E$4,0,10*ROW('Sanitation Data'!E115))),'Data Summary'!CP121="Yes"),100-OFFSET('Sanitation Data'!$E$4,0,10*ROW('Sanitation Data'!E115)),NA())</f>
        <v>#N/A</v>
      </c>
      <c r="AB121" s="99" t="e">
        <f ca="true">+IF(AND(ISNUMBER(OFFSET('Sanitation Data'!$E$6,0,10*ROW('Sanitation Data'!E115))),'Data Summary'!CQ121="Yes"),OFFSET('Sanitation Data'!$E$6,0,10*ROW('Sanitation Data'!E115)),NA())</f>
        <v>#N/A</v>
      </c>
      <c r="AC121" s="99" t="e">
        <f ca="true">+IF(AND(ISNUMBER(OFFSET('Sanitation Data'!$E$10,0,10*ROW('Sanitation Data'!E115))),'Data Summary'!CR121="Yes"),OFFSET('Sanitation Data'!$E$10,0,10*ROW('Sanitation Data'!E115)),NA())</f>
        <v>#N/A</v>
      </c>
      <c r="AD121" s="99" t="e">
        <f ca="true">+IF(AND(ISNUMBER(OFFSET('Sanitation Data'!$E$11,0,10*ROW('Sanitation Data'!E115))),'Data Summary'!CS121="Yes"),OFFSET('Sanitation Data'!$E$11,0,10*ROW('Sanitation Data'!E115)),NA())</f>
        <v>#N/A</v>
      </c>
      <c r="AE121" s="99" t="e">
        <f ca="true">+IF(AND(ISNUMBER(OFFSET('Sanitation Data'!$E$12,0,10*ROW('Sanitation Data'!E115))),'Data Summary'!CT121="Yes"),OFFSET('Sanitation Data'!$E$12,0,10*ROW('Sanitation Data'!E115)),NA())</f>
        <v>#N/A</v>
      </c>
      <c r="AF121" s="99" t="e">
        <f ca="true">+IF(AND(ISNUMBER(OFFSET('Sanitation Data'!$F$4,0,10*ROW('Sanitation Data'!F115))),'Data Summary'!CU121="Yes"),100-OFFSET('Sanitation Data'!$F$4,0,10*ROW('Sanitation Data'!F115)),NA())</f>
        <v>#N/A</v>
      </c>
      <c r="AG121" s="99" t="e">
        <f ca="true">+IF(AND(ISNUMBER(OFFSET('Sanitation Data'!$F$6,0,10*ROW('Sanitation Data'!F115))),'Data Summary'!CV121="Yes"),OFFSET('Sanitation Data'!$F$6,0,10*ROW('Sanitation Data'!F115)),NA())</f>
        <v>#N/A</v>
      </c>
      <c r="AH121" s="99" t="e">
        <f ca="true">+IF(AND(ISNUMBER(OFFSET('Sanitation Data'!$F$10,0,10*ROW('Sanitation Data'!F115))),'Data Summary'!CW121="Yes"),OFFSET('Sanitation Data'!$F$10,0,10*ROW('Sanitation Data'!F115)),NA())</f>
        <v>#N/A</v>
      </c>
      <c r="AI121" s="99" t="e">
        <f ca="true">+IF(AND(ISNUMBER(OFFSET('Sanitation Data'!$F$11,0,10*ROW('Sanitation Data'!F115))),'Data Summary'!CX121="Yes"),OFFSET('Sanitation Data'!$F$11,0,10*ROW('Sanitation Data'!F115)),NA())</f>
        <v>#N/A</v>
      </c>
      <c r="AJ121" s="99" t="e">
        <f ca="true">+IF(AND(ISNUMBER(OFFSET('Sanitation Data'!$F$12,0,10*ROW('Sanitation Data'!F115))),'Data Summary'!CY121="Yes"),OFFSET('Sanitation Data'!$F$12,0,10*ROW('Sanitation Data'!F115)),NA())</f>
        <v>#N/A</v>
      </c>
      <c r="AK121" s="99" t="e">
        <f ca="true">+IF(AND(ISNUMBER(OFFSET('Sanitation Data'!$G$4,0,10*ROW('Sanitation Data'!G115))),'Data Summary'!CZ121="Yes"),100-OFFSET('Sanitation Data'!$G$4,0,10*ROW('Sanitation Data'!G115)),NA())</f>
        <v>#N/A</v>
      </c>
      <c r="AL121" s="99" t="e">
        <f ca="true">+IF(AND(ISNUMBER(OFFSET('Sanitation Data'!$G$6,0,10*ROW('Sanitation Data'!G115))),'Data Summary'!DA121="Yes"),OFFSET('Sanitation Data'!$G$6,0,10*ROW('Sanitation Data'!G115)),NA())</f>
        <v>#N/A</v>
      </c>
      <c r="AM121" s="99" t="e">
        <f ca="true">+IF(AND(ISNUMBER(OFFSET('Sanitation Data'!$G$10,0,10*ROW('Sanitation Data'!G115))),'Data Summary'!DB121="Yes"),OFFSET('Sanitation Data'!$G$10,0,10*ROW('Sanitation Data'!G115)),NA())</f>
        <v>#N/A</v>
      </c>
      <c r="AN121" s="99" t="e">
        <f ca="true">+IF(AND(ISNUMBER(OFFSET('Sanitation Data'!$G$11,0,10*ROW('Sanitation Data'!G115))),'Data Summary'!DC121="Yes"),OFFSET('Sanitation Data'!$G$11,0,10*ROW('Sanitation Data'!G115)),NA())</f>
        <v>#N/A</v>
      </c>
      <c r="AO121" s="99" t="e">
        <f ca="true">+IF(AND(ISNUMBER(OFFSET('Sanitation Data'!$G$12,0,10*ROW('Sanitation Data'!G115))),'Data Summary'!DD121="Yes"),OFFSET('Sanitation Data'!$G$12,0,10*ROW('Sanitation Data'!G115)),NA())</f>
        <v>#N/A</v>
      </c>
      <c r="AP121" s="99" t="e">
        <f ca="true">+IF(AND(ISNUMBER(OFFSET('Sanitation Data'!$H$4,0,10*ROW('Sanitation Data'!H115))),'Data Summary'!DE121="Yes"),100-OFFSET('Sanitation Data'!$H$4,0,10*ROW('Sanitation Data'!H115)),NA())</f>
        <v>#N/A</v>
      </c>
      <c r="AQ121" s="99" t="e">
        <f ca="true">+IF(AND(ISNUMBER(OFFSET('Sanitation Data'!$H$6,0,10*ROW('Sanitation Data'!H115))),'Data Summary'!DF121="Yes"),OFFSET('Sanitation Data'!$H$6,0,10*ROW('Sanitation Data'!H115)),NA())</f>
        <v>#N/A</v>
      </c>
      <c r="AR121" s="99" t="e">
        <f ca="true">+IF(AND(ISNUMBER(OFFSET('Sanitation Data'!$H$10,0,10*ROW('Sanitation Data'!H115))),'Data Summary'!DG121="Yes"),OFFSET('Sanitation Data'!$H$10,0,10*ROW('Sanitation Data'!H115)),NA())</f>
        <v>#N/A</v>
      </c>
      <c r="AS121" s="99" t="e">
        <f ca="true">+IF(AND(ISNUMBER(OFFSET('Sanitation Data'!$H$11,0,10*ROW('Sanitation Data'!H115))),'Data Summary'!DH121="Yes"),OFFSET('Sanitation Data'!$H$11,0,10*ROW('Sanitation Data'!H115)),NA())</f>
        <v>#N/A</v>
      </c>
      <c r="AT121" s="99" t="e">
        <f ca="true">+IF(AND(ISNUMBER(OFFSET('Sanitation Data'!$H$12,0,10*ROW('Sanitation Data'!H115))),'Data Summary'!DI121="Yes"),OFFSET('Sanitation Data'!$H$12,0,10*ROW('Sanitation Data'!H115)),NA())</f>
        <v>#N/A</v>
      </c>
      <c r="AU121" s="99" t="e">
        <f ca="true">+IF(AND(ISNUMBER(OFFSET('Sanitation Data'!$I$4,0,10*ROW('Sanitation Data'!I115))),'Data Summary'!DJ121="Yes"),100-OFFSET('Sanitation Data'!$I$4,0,10*ROW('Sanitation Data'!I115)),NA())</f>
        <v>#N/A</v>
      </c>
      <c r="AV121" s="99" t="e">
        <f ca="true">+IF(AND(ISNUMBER(OFFSET('Sanitation Data'!$I$6,0,10*ROW('Sanitation Data'!I115))),'Data Summary'!DK121="Yes"),OFFSET('Sanitation Data'!$I$6,0,10*ROW('Sanitation Data'!I115)),NA())</f>
        <v>#N/A</v>
      </c>
      <c r="AW121" s="99" t="e">
        <f ca="true">+IF(AND(ISNUMBER(OFFSET('Sanitation Data'!$I$10,0,10*ROW('Sanitation Data'!I115))),'Data Summary'!DL121="Yes"),OFFSET('Sanitation Data'!$I$10,0,10*ROW('Sanitation Data'!I115)),NA())</f>
        <v>#N/A</v>
      </c>
      <c r="AX121" s="99" t="e">
        <f ca="true">+IF(AND(ISNUMBER(OFFSET('Sanitation Data'!$I$11,0,10*ROW('Sanitation Data'!I115))),'Data Summary'!DM121="Yes"),OFFSET('Sanitation Data'!$I$11,0,10*ROW('Sanitation Data'!I115)),NA())</f>
        <v>#N/A</v>
      </c>
      <c r="AY121" s="99" t="e">
        <f ca="true">+IF(AND(ISNUMBER(OFFSET('Sanitation Data'!$I$12,0,10*ROW('Sanitation Data'!I115))),'Data Summary'!DN121="Yes"),OFFSET('Sanitation Data'!$I$12,0,10*ROW('Sanitation Data'!I115)),NA())</f>
        <v>#N/A</v>
      </c>
      <c r="AZ121" s="100" t="e">
        <f ca="true">+IF(AND(ISNUMBER(OFFSET('Hygiene Data'!$D$5,0,10*ROW('Hygiene Data'!D115))),'Data Summary'!DO121="Yes"),OFFSET('Hygiene Data'!$D$5,0,10*ROW('Hygiene Data'!D115)),NA())</f>
        <v>#N/A</v>
      </c>
      <c r="BA121" s="100" t="e">
        <f ca="true">+IF(AND(ISNUMBER(OFFSET('Hygiene Data'!$D$7,0,10*ROW('Hygiene Data'!D115))),'Data Summary'!DP121="Yes"),OFFSET('Hygiene Data'!$D$7,0,10*ROW('Hygiene Data'!D115)),NA())</f>
        <v>#N/A</v>
      </c>
      <c r="BB121" s="100" t="e">
        <f ca="true">+IF(AND(ISNUMBER(OFFSET('Hygiene Data'!$D$9,0,10*ROW('Hygiene Data'!D115))),'Data Summary'!DQ121="Yes"),OFFSET('Hygiene Data'!$D$9,0,10*ROW('Hygiene Data'!D115)),NA())</f>
        <v>#N/A</v>
      </c>
      <c r="BC121" s="100" t="e">
        <f ca="true">+IF(AND(ISNUMBER(OFFSET('Hygiene Data'!$E$5,0,10*ROW('Hygiene Data'!E115))),'Data Summary'!DR121="Yes"),OFFSET('Hygiene Data'!$E$5,0,10*ROW('Hygiene Data'!E115)),NA())</f>
        <v>#N/A</v>
      </c>
      <c r="BD121" s="100" t="e">
        <f ca="true">+IF(AND(ISNUMBER(OFFSET('Hygiene Data'!$E$7,0,10*ROW('Hygiene Data'!E115))),'Data Summary'!DS121="Yes"),OFFSET('Hygiene Data'!$E$7,0,10*ROW('Hygiene Data'!E115)),NA())</f>
        <v>#N/A</v>
      </c>
      <c r="BE121" s="100" t="e">
        <f ca="true">+IF(AND(ISNUMBER(OFFSET('Hygiene Data'!$E$9,0,10*ROW('Hygiene Data'!E115))),'Data Summary'!DT121="Yes"),OFFSET('Hygiene Data'!$E$9,0,10*ROW('Hygiene Data'!E115)),NA())</f>
        <v>#N/A</v>
      </c>
      <c r="BF121" s="100" t="e">
        <f ca="true">+IF(AND(ISNUMBER(OFFSET('Hygiene Data'!$F$5,0,10*ROW('Hygiene Data'!F115))),'Data Summary'!DU121="Yes"),OFFSET('Hygiene Data'!$F$5,0,10*ROW('Hygiene Data'!F115)),NA())</f>
        <v>#N/A</v>
      </c>
      <c r="BG121" s="100" t="e">
        <f ca="true">+IF(AND(ISNUMBER(OFFSET('Hygiene Data'!$F$7,0,10*ROW('Hygiene Data'!F115))),'Data Summary'!DV121="Yes"),OFFSET('Hygiene Data'!$F$7,0,10*ROW('Hygiene Data'!F115)),NA())</f>
        <v>#N/A</v>
      </c>
      <c r="BH121" s="100" t="e">
        <f ca="true">+IF(AND(ISNUMBER(OFFSET('Hygiene Data'!$F$9,0,10*ROW('Hygiene Data'!F115))),'Data Summary'!DW121="Yes"),OFFSET('Hygiene Data'!$F$9,0,10*ROW('Hygiene Data'!F115)),NA())</f>
        <v>#N/A</v>
      </c>
      <c r="BI121" s="100" t="e">
        <f ca="true">+IF(AND(ISNUMBER(OFFSET('Hygiene Data'!$G$5,0,10*ROW('Hygiene Data'!G115))),'Data Summary'!DX121="Yes"),OFFSET('Hygiene Data'!$G$5,0,10*ROW('Hygiene Data'!G115)),NA())</f>
        <v>#N/A</v>
      </c>
      <c r="BJ121" s="100" t="e">
        <f ca="true">+IF(AND(ISNUMBER(OFFSET('Hygiene Data'!$G$7,0,10*ROW('Hygiene Data'!G115))),'Data Summary'!DY121="Yes"),OFFSET('Hygiene Data'!$G$7,0,10*ROW('Hygiene Data'!G115)),NA())</f>
        <v>#N/A</v>
      </c>
      <c r="BK121" s="100" t="e">
        <f ca="true">+IF(AND(ISNUMBER(OFFSET('Hygiene Data'!$G$9,0,10*ROW('Hygiene Data'!G115))),'Data Summary'!DZ121="Yes"),OFFSET('Hygiene Data'!$G$9,0,10*ROW('Hygiene Data'!G115)),NA())</f>
        <v>#N/A</v>
      </c>
      <c r="BL121" s="100" t="e">
        <f ca="true">+IF(AND(ISNUMBER(OFFSET('Hygiene Data'!$H$5,0,10*ROW('Hygiene Data'!H115))),'Data Summary'!EA121="Yes"),OFFSET('Hygiene Data'!$H$5,0,10*ROW('Hygiene Data'!H115)),NA())</f>
        <v>#N/A</v>
      </c>
      <c r="BM121" s="100" t="e">
        <f ca="true">+IF(AND(ISNUMBER(OFFSET('Hygiene Data'!$H$7,0,10*ROW('Hygiene Data'!H115))),'Data Summary'!EB121="Yes"),OFFSET('Hygiene Data'!$H$7,0,10*ROW('Hygiene Data'!H115)),NA())</f>
        <v>#N/A</v>
      </c>
      <c r="BN121" s="100" t="e">
        <f ca="true">+IF(AND(ISNUMBER(OFFSET('Hygiene Data'!$H$9,0,10*ROW('Hygiene Data'!H115))),'Data Summary'!EC121="Yes"),OFFSET('Hygiene Data'!$H$9,0,10*ROW('Hygiene Data'!H115)),NA())</f>
        <v>#N/A</v>
      </c>
      <c r="BO121" s="100" t="e">
        <f ca="true">+IF(AND(ISNUMBER(OFFSET('Hygiene Data'!$I$5,0,10*ROW('Hygiene Data'!I115))),'Data Summary'!ED121="Yes"),OFFSET('Hygiene Data'!$I$5,0,10*ROW('Hygiene Data'!I115)),NA())</f>
        <v>#N/A</v>
      </c>
      <c r="BP121" s="100" t="e">
        <f ca="true">+IF(AND(ISNUMBER(OFFSET('Hygiene Data'!$I$7,0,10*ROW('Hygiene Data'!I115))),'Data Summary'!EE121="Yes"),OFFSET('Hygiene Data'!$I$7,0,10*ROW('Hygiene Data'!I115)),NA())</f>
        <v>#N/A</v>
      </c>
      <c r="BQ121" s="100" t="e">
        <f ca="true">+IF(AND(ISNUMBER(OFFSET('Hygiene Data'!$I$9,0,10*ROW('Hygiene Data'!I115))),'Data Summary'!EF121="Yes"),OFFSET('Hygiene Data'!$I$9,0,10*ROW('Hygiene Data'!I115)),NA())</f>
        <v>#N/A</v>
      </c>
    </row>
    <row xmlns:x14ac="http://schemas.microsoft.com/office/spreadsheetml/2009/9/ac" r="122" x14ac:dyDescent="0.2">
      <c r="A122" s="332" t="e">
        <f ca="true">+RIGHT('Data Summary'!A122,LEN('Data Summary'!A122)-9)</f>
        <v>#VALUE!</v>
      </c>
      <c r="B122" s="38" t="str">
        <f ca="true">+IF(ISTEXT('Data Summary'!B122),'Data Summary'!B122,"")</f>
        <v/>
      </c>
      <c r="C122" s="331" t="e">
        <f ca="true">+VALUE('Data Summary'!C122)</f>
        <v>#VALUE!</v>
      </c>
      <c r="D122" s="98" t="e">
        <f ca="true">+IF(AND(ISNUMBER(OFFSET('Water Data'!$D$4,0,10*ROW('Water Data'!D116))),'Data Summary'!BS122="Yes"),100-OFFSET('Water Data'!$D$4,0,10*ROW('Water Data'!D116)),NA())</f>
        <v>#N/A</v>
      </c>
      <c r="E122" s="98" t="e">
        <f ca="true">+IF(AND(ISNUMBER(OFFSET('Water Data'!$D$6,0,10*ROW('Water Data'!D116))),'Data Summary'!BT122="Yes"),OFFSET('Water Data'!$D$6,0,10*ROW('Water Data'!D116)),NA())</f>
        <v>#N/A</v>
      </c>
      <c r="F122" s="98" t="e">
        <f ca="true">+IF(AND(ISNUMBER(OFFSET('Water Data'!$D$9,0,10*ROW('Water Data'!D116))),'Data Summary'!BU122="Yes"),OFFSET('Water Data'!$D$9,0,10*ROW('Water Data'!D116)),NA())</f>
        <v>#N/A</v>
      </c>
      <c r="G122" s="98" t="e">
        <f ca="true">+IF(AND(ISNUMBER(OFFSET('Water Data'!$E$4,0,10*ROW('Water Data'!E116))),'Data Summary'!BV122="Yes"),100-OFFSET('Water Data'!$E$4,0,10*ROW('Water Data'!E116)),NA())</f>
        <v>#N/A</v>
      </c>
      <c r="H122" s="98" t="e">
        <f ca="true">+IF(AND(ISNUMBER(OFFSET('Water Data'!$E$6,0,10*ROW('Water Data'!E116))),'Data Summary'!BW122="Yes"),OFFSET('Water Data'!$E$6,0,10*ROW('Water Data'!E116)),NA())</f>
        <v>#N/A</v>
      </c>
      <c r="I122" s="98" t="e">
        <f ca="true">+IF(AND(ISNUMBER(OFFSET('Water Data'!$E$9,0,10*ROW('Water Data'!E116))),'Data Summary'!BX122="Yes"),OFFSET('Water Data'!$E$9,0,10*ROW('Water Data'!E116)),NA())</f>
        <v>#N/A</v>
      </c>
      <c r="J122" s="98" t="e">
        <f ca="true">+IF(AND(ISNUMBER(OFFSET('Water Data'!$F$4,0,10*ROW('Water Data'!F116))),'Data Summary'!BY122="Yes"),100-OFFSET('Water Data'!$F$4,0,10*ROW('Water Data'!F116)),NA())</f>
        <v>#N/A</v>
      </c>
      <c r="K122" s="98" t="e">
        <f ca="true">+IF(AND(ISNUMBER(OFFSET('Water Data'!$F$6,0,10*ROW('Water Data'!F116))),'Data Summary'!BZ122="Yes"),OFFSET('Water Data'!$F$6,0,10*ROW('Water Data'!F116)),NA())</f>
        <v>#N/A</v>
      </c>
      <c r="L122" s="98" t="e">
        <f ca="true">+IF(AND(ISNUMBER(OFFSET('Water Data'!$F$9,0,10*ROW('Water Data'!F116))),'Data Summary'!CA122="Yes"),OFFSET('Water Data'!$F$9,0,10*ROW('Water Data'!F116)),NA())</f>
        <v>#N/A</v>
      </c>
      <c r="M122" s="98" t="e">
        <f ca="true">+IF(AND(ISNUMBER(OFFSET('Water Data'!$G$4,0,10*ROW('Water Data'!G116))),'Data Summary'!CB122="Yes"),100-OFFSET('Water Data'!$G$4,0,10*ROW('Water Data'!G116)),NA())</f>
        <v>#N/A</v>
      </c>
      <c r="N122" s="98" t="e">
        <f ca="true">+IF(AND(ISNUMBER(OFFSET('Water Data'!$G$6,0,10*ROW('Water Data'!G116))),'Data Summary'!CC122="Yes"),OFFSET('Water Data'!$G$6,0,10*ROW('Water Data'!G116)),NA())</f>
        <v>#N/A</v>
      </c>
      <c r="O122" s="98" t="e">
        <f ca="true">+IF(AND(ISNUMBER(OFFSET('Water Data'!$G$9,0,10*ROW('Water Data'!G116))),'Data Summary'!CD122="Yes"),OFFSET('Water Data'!$G$9,0,10*ROW('Water Data'!G116)),NA())</f>
        <v>#N/A</v>
      </c>
      <c r="P122" s="98" t="e">
        <f ca="true">+IF(AND(ISNUMBER(OFFSET('Water Data'!$H$4,0,10*ROW('Water Data'!H116))),'Data Summary'!CE122="Yes"),100-OFFSET('Water Data'!$H$4,0,10*ROW('Water Data'!H116)),NA())</f>
        <v>#N/A</v>
      </c>
      <c r="Q122" s="98" t="e">
        <f ca="true">+IF(AND(ISNUMBER(OFFSET('Water Data'!$H$6,0,10*ROW('Water Data'!H116))),'Data Summary'!CF122="Yes"),OFFSET('Water Data'!$H$6,0,10*ROW('Water Data'!H116)),NA())</f>
        <v>#N/A</v>
      </c>
      <c r="R122" s="98" t="e">
        <f ca="true">+IF(AND(ISNUMBER(OFFSET('Water Data'!$H$9,0,10*ROW('Water Data'!H116))),'Data Summary'!CG122="Yes"),OFFSET('Water Data'!$H$9,0,10*ROW('Water Data'!H116)),NA())</f>
        <v>#N/A</v>
      </c>
      <c r="S122" s="98" t="e">
        <f ca="true">+IF(AND(ISNUMBER(OFFSET('Water Data'!$I$4,0,10*ROW('Water Data'!I116))),'Data Summary'!CH122="Yes"),100-OFFSET('Water Data'!$I$4,0,10*ROW('Water Data'!I116)),NA())</f>
        <v>#N/A</v>
      </c>
      <c r="T122" s="98" t="e">
        <f ca="true">+IF(AND(ISNUMBER(OFFSET('Water Data'!$I$6,0,10*ROW('Water Data'!I116))),'Data Summary'!CI122="Yes"),OFFSET('Water Data'!$I$6,0,10*ROW('Water Data'!I116)),NA())</f>
        <v>#N/A</v>
      </c>
      <c r="U122" s="98" t="e">
        <f ca="true">+IF(AND(ISNUMBER(OFFSET('Water Data'!$I$9,0,10*ROW('Water Data'!I116))),'Data Summary'!CJ122="Yes"),OFFSET('Water Data'!$I$9,0,10*ROW('Water Data'!I116)),NA())</f>
        <v>#N/A</v>
      </c>
      <c r="V122" s="99" t="e">
        <f ca="true">+IF(AND(ISNUMBER(OFFSET('Sanitation Data'!$D$4,0,10*ROW('Sanitation Data'!D116))),'Data Summary'!CK122="Yes"),100-OFFSET('Sanitation Data'!$D$4,0,10*ROW('Sanitation Data'!D116)),NA())</f>
        <v>#N/A</v>
      </c>
      <c r="W122" s="99" t="e">
        <f ca="true">+IF(AND(ISNUMBER(OFFSET('Sanitation Data'!$D$6,0,10*ROW('Sanitation Data'!D116))),'Data Summary'!CL122="Yes"),OFFSET('Sanitation Data'!$D$6,0,10*ROW('Sanitation Data'!D116)),NA())</f>
        <v>#N/A</v>
      </c>
      <c r="X122" s="99" t="e">
        <f ca="true">+IF(AND(ISNUMBER(OFFSET('Sanitation Data'!$D$10,0,10*ROW('Sanitation Data'!D116))),'Data Summary'!CM122="Yes"),OFFSET('Sanitation Data'!$D$10,0,10*ROW('Sanitation Data'!D116)),NA())</f>
        <v>#N/A</v>
      </c>
      <c r="Y122" s="99" t="e">
        <f ca="true">+IF(AND(ISNUMBER(OFFSET('Sanitation Data'!$D$11,0,10*ROW('Sanitation Data'!D116))),'Data Summary'!CN122="Yes"),OFFSET('Sanitation Data'!$D$11,0,10*ROW('Sanitation Data'!D116)),NA())</f>
        <v>#N/A</v>
      </c>
      <c r="Z122" s="99" t="e">
        <f ca="true">+IF(AND(ISNUMBER(OFFSET('Sanitation Data'!$D$12,0,10*ROW('Sanitation Data'!D116))),'Data Summary'!CO122="Yes"),OFFSET('Sanitation Data'!$D$12,0,10*ROW('Sanitation Data'!D116)),NA())</f>
        <v>#N/A</v>
      </c>
      <c r="AA122" s="99" t="e">
        <f ca="true">+IF(AND(ISNUMBER(OFFSET('Sanitation Data'!$E$4,0,10*ROW('Sanitation Data'!E116))),'Data Summary'!CP122="Yes"),100-OFFSET('Sanitation Data'!$E$4,0,10*ROW('Sanitation Data'!E116)),NA())</f>
        <v>#N/A</v>
      </c>
      <c r="AB122" s="99" t="e">
        <f ca="true">+IF(AND(ISNUMBER(OFFSET('Sanitation Data'!$E$6,0,10*ROW('Sanitation Data'!E116))),'Data Summary'!CQ122="Yes"),OFFSET('Sanitation Data'!$E$6,0,10*ROW('Sanitation Data'!E116)),NA())</f>
        <v>#N/A</v>
      </c>
      <c r="AC122" s="99" t="e">
        <f ca="true">+IF(AND(ISNUMBER(OFFSET('Sanitation Data'!$E$10,0,10*ROW('Sanitation Data'!E116))),'Data Summary'!CR122="Yes"),OFFSET('Sanitation Data'!$E$10,0,10*ROW('Sanitation Data'!E116)),NA())</f>
        <v>#N/A</v>
      </c>
      <c r="AD122" s="99" t="e">
        <f ca="true">+IF(AND(ISNUMBER(OFFSET('Sanitation Data'!$E$11,0,10*ROW('Sanitation Data'!E116))),'Data Summary'!CS122="Yes"),OFFSET('Sanitation Data'!$E$11,0,10*ROW('Sanitation Data'!E116)),NA())</f>
        <v>#N/A</v>
      </c>
      <c r="AE122" s="99" t="e">
        <f ca="true">+IF(AND(ISNUMBER(OFFSET('Sanitation Data'!$E$12,0,10*ROW('Sanitation Data'!E116))),'Data Summary'!CT122="Yes"),OFFSET('Sanitation Data'!$E$12,0,10*ROW('Sanitation Data'!E116)),NA())</f>
        <v>#N/A</v>
      </c>
      <c r="AF122" s="99" t="e">
        <f ca="true">+IF(AND(ISNUMBER(OFFSET('Sanitation Data'!$F$4,0,10*ROW('Sanitation Data'!F116))),'Data Summary'!CU122="Yes"),100-OFFSET('Sanitation Data'!$F$4,0,10*ROW('Sanitation Data'!F116)),NA())</f>
        <v>#N/A</v>
      </c>
      <c r="AG122" s="99" t="e">
        <f ca="true">+IF(AND(ISNUMBER(OFFSET('Sanitation Data'!$F$6,0,10*ROW('Sanitation Data'!F116))),'Data Summary'!CV122="Yes"),OFFSET('Sanitation Data'!$F$6,0,10*ROW('Sanitation Data'!F116)),NA())</f>
        <v>#N/A</v>
      </c>
      <c r="AH122" s="99" t="e">
        <f ca="true">+IF(AND(ISNUMBER(OFFSET('Sanitation Data'!$F$10,0,10*ROW('Sanitation Data'!F116))),'Data Summary'!CW122="Yes"),OFFSET('Sanitation Data'!$F$10,0,10*ROW('Sanitation Data'!F116)),NA())</f>
        <v>#N/A</v>
      </c>
      <c r="AI122" s="99" t="e">
        <f ca="true">+IF(AND(ISNUMBER(OFFSET('Sanitation Data'!$F$11,0,10*ROW('Sanitation Data'!F116))),'Data Summary'!CX122="Yes"),OFFSET('Sanitation Data'!$F$11,0,10*ROW('Sanitation Data'!F116)),NA())</f>
        <v>#N/A</v>
      </c>
      <c r="AJ122" s="99" t="e">
        <f ca="true">+IF(AND(ISNUMBER(OFFSET('Sanitation Data'!$F$12,0,10*ROW('Sanitation Data'!F116))),'Data Summary'!CY122="Yes"),OFFSET('Sanitation Data'!$F$12,0,10*ROW('Sanitation Data'!F116)),NA())</f>
        <v>#N/A</v>
      </c>
      <c r="AK122" s="99" t="e">
        <f ca="true">+IF(AND(ISNUMBER(OFFSET('Sanitation Data'!$G$4,0,10*ROW('Sanitation Data'!G116))),'Data Summary'!CZ122="Yes"),100-OFFSET('Sanitation Data'!$G$4,0,10*ROW('Sanitation Data'!G116)),NA())</f>
        <v>#N/A</v>
      </c>
      <c r="AL122" s="99" t="e">
        <f ca="true">+IF(AND(ISNUMBER(OFFSET('Sanitation Data'!$G$6,0,10*ROW('Sanitation Data'!G116))),'Data Summary'!DA122="Yes"),OFFSET('Sanitation Data'!$G$6,0,10*ROW('Sanitation Data'!G116)),NA())</f>
        <v>#N/A</v>
      </c>
      <c r="AM122" s="99" t="e">
        <f ca="true">+IF(AND(ISNUMBER(OFFSET('Sanitation Data'!$G$10,0,10*ROW('Sanitation Data'!G116))),'Data Summary'!DB122="Yes"),OFFSET('Sanitation Data'!$G$10,0,10*ROW('Sanitation Data'!G116)),NA())</f>
        <v>#N/A</v>
      </c>
      <c r="AN122" s="99" t="e">
        <f ca="true">+IF(AND(ISNUMBER(OFFSET('Sanitation Data'!$G$11,0,10*ROW('Sanitation Data'!G116))),'Data Summary'!DC122="Yes"),OFFSET('Sanitation Data'!$G$11,0,10*ROW('Sanitation Data'!G116)),NA())</f>
        <v>#N/A</v>
      </c>
      <c r="AO122" s="99" t="e">
        <f ca="true">+IF(AND(ISNUMBER(OFFSET('Sanitation Data'!$G$12,0,10*ROW('Sanitation Data'!G116))),'Data Summary'!DD122="Yes"),OFFSET('Sanitation Data'!$G$12,0,10*ROW('Sanitation Data'!G116)),NA())</f>
        <v>#N/A</v>
      </c>
      <c r="AP122" s="99" t="e">
        <f ca="true">+IF(AND(ISNUMBER(OFFSET('Sanitation Data'!$H$4,0,10*ROW('Sanitation Data'!H116))),'Data Summary'!DE122="Yes"),100-OFFSET('Sanitation Data'!$H$4,0,10*ROW('Sanitation Data'!H116)),NA())</f>
        <v>#N/A</v>
      </c>
      <c r="AQ122" s="99" t="e">
        <f ca="true">+IF(AND(ISNUMBER(OFFSET('Sanitation Data'!$H$6,0,10*ROW('Sanitation Data'!H116))),'Data Summary'!DF122="Yes"),OFFSET('Sanitation Data'!$H$6,0,10*ROW('Sanitation Data'!H116)),NA())</f>
        <v>#N/A</v>
      </c>
      <c r="AR122" s="99" t="e">
        <f ca="true">+IF(AND(ISNUMBER(OFFSET('Sanitation Data'!$H$10,0,10*ROW('Sanitation Data'!H116))),'Data Summary'!DG122="Yes"),OFFSET('Sanitation Data'!$H$10,0,10*ROW('Sanitation Data'!H116)),NA())</f>
        <v>#N/A</v>
      </c>
      <c r="AS122" s="99" t="e">
        <f ca="true">+IF(AND(ISNUMBER(OFFSET('Sanitation Data'!$H$11,0,10*ROW('Sanitation Data'!H116))),'Data Summary'!DH122="Yes"),OFFSET('Sanitation Data'!$H$11,0,10*ROW('Sanitation Data'!H116)),NA())</f>
        <v>#N/A</v>
      </c>
      <c r="AT122" s="99" t="e">
        <f ca="true">+IF(AND(ISNUMBER(OFFSET('Sanitation Data'!$H$12,0,10*ROW('Sanitation Data'!H116))),'Data Summary'!DI122="Yes"),OFFSET('Sanitation Data'!$H$12,0,10*ROW('Sanitation Data'!H116)),NA())</f>
        <v>#N/A</v>
      </c>
      <c r="AU122" s="99" t="e">
        <f ca="true">+IF(AND(ISNUMBER(OFFSET('Sanitation Data'!$I$4,0,10*ROW('Sanitation Data'!I116))),'Data Summary'!DJ122="Yes"),100-OFFSET('Sanitation Data'!$I$4,0,10*ROW('Sanitation Data'!I116)),NA())</f>
        <v>#N/A</v>
      </c>
      <c r="AV122" s="99" t="e">
        <f ca="true">+IF(AND(ISNUMBER(OFFSET('Sanitation Data'!$I$6,0,10*ROW('Sanitation Data'!I116))),'Data Summary'!DK122="Yes"),OFFSET('Sanitation Data'!$I$6,0,10*ROW('Sanitation Data'!I116)),NA())</f>
        <v>#N/A</v>
      </c>
      <c r="AW122" s="99" t="e">
        <f ca="true">+IF(AND(ISNUMBER(OFFSET('Sanitation Data'!$I$10,0,10*ROW('Sanitation Data'!I116))),'Data Summary'!DL122="Yes"),OFFSET('Sanitation Data'!$I$10,0,10*ROW('Sanitation Data'!I116)),NA())</f>
        <v>#N/A</v>
      </c>
      <c r="AX122" s="99" t="e">
        <f ca="true">+IF(AND(ISNUMBER(OFFSET('Sanitation Data'!$I$11,0,10*ROW('Sanitation Data'!I116))),'Data Summary'!DM122="Yes"),OFFSET('Sanitation Data'!$I$11,0,10*ROW('Sanitation Data'!I116)),NA())</f>
        <v>#N/A</v>
      </c>
      <c r="AY122" s="99" t="e">
        <f ca="true">+IF(AND(ISNUMBER(OFFSET('Sanitation Data'!$I$12,0,10*ROW('Sanitation Data'!I116))),'Data Summary'!DN122="Yes"),OFFSET('Sanitation Data'!$I$12,0,10*ROW('Sanitation Data'!I116)),NA())</f>
        <v>#N/A</v>
      </c>
      <c r="AZ122" s="100" t="e">
        <f ca="true">+IF(AND(ISNUMBER(OFFSET('Hygiene Data'!$D$5,0,10*ROW('Hygiene Data'!D116))),'Data Summary'!DO122="Yes"),OFFSET('Hygiene Data'!$D$5,0,10*ROW('Hygiene Data'!D116)),NA())</f>
        <v>#N/A</v>
      </c>
      <c r="BA122" s="100" t="e">
        <f ca="true">+IF(AND(ISNUMBER(OFFSET('Hygiene Data'!$D$7,0,10*ROW('Hygiene Data'!D116))),'Data Summary'!DP122="Yes"),OFFSET('Hygiene Data'!$D$7,0,10*ROW('Hygiene Data'!D116)),NA())</f>
        <v>#N/A</v>
      </c>
      <c r="BB122" s="100" t="e">
        <f ca="true">+IF(AND(ISNUMBER(OFFSET('Hygiene Data'!$D$9,0,10*ROW('Hygiene Data'!D116))),'Data Summary'!DQ122="Yes"),OFFSET('Hygiene Data'!$D$9,0,10*ROW('Hygiene Data'!D116)),NA())</f>
        <v>#N/A</v>
      </c>
      <c r="BC122" s="100" t="e">
        <f ca="true">+IF(AND(ISNUMBER(OFFSET('Hygiene Data'!$E$5,0,10*ROW('Hygiene Data'!E116))),'Data Summary'!DR122="Yes"),OFFSET('Hygiene Data'!$E$5,0,10*ROW('Hygiene Data'!E116)),NA())</f>
        <v>#N/A</v>
      </c>
      <c r="BD122" s="100" t="e">
        <f ca="true">+IF(AND(ISNUMBER(OFFSET('Hygiene Data'!$E$7,0,10*ROW('Hygiene Data'!E116))),'Data Summary'!DS122="Yes"),OFFSET('Hygiene Data'!$E$7,0,10*ROW('Hygiene Data'!E116)),NA())</f>
        <v>#N/A</v>
      </c>
      <c r="BE122" s="100" t="e">
        <f ca="true">+IF(AND(ISNUMBER(OFFSET('Hygiene Data'!$E$9,0,10*ROW('Hygiene Data'!E116))),'Data Summary'!DT122="Yes"),OFFSET('Hygiene Data'!$E$9,0,10*ROW('Hygiene Data'!E116)),NA())</f>
        <v>#N/A</v>
      </c>
      <c r="BF122" s="100" t="e">
        <f ca="true">+IF(AND(ISNUMBER(OFFSET('Hygiene Data'!$F$5,0,10*ROW('Hygiene Data'!F116))),'Data Summary'!DU122="Yes"),OFFSET('Hygiene Data'!$F$5,0,10*ROW('Hygiene Data'!F116)),NA())</f>
        <v>#N/A</v>
      </c>
      <c r="BG122" s="100" t="e">
        <f ca="true">+IF(AND(ISNUMBER(OFFSET('Hygiene Data'!$F$7,0,10*ROW('Hygiene Data'!F116))),'Data Summary'!DV122="Yes"),OFFSET('Hygiene Data'!$F$7,0,10*ROW('Hygiene Data'!F116)),NA())</f>
        <v>#N/A</v>
      </c>
      <c r="BH122" s="100" t="e">
        <f ca="true">+IF(AND(ISNUMBER(OFFSET('Hygiene Data'!$F$9,0,10*ROW('Hygiene Data'!F116))),'Data Summary'!DW122="Yes"),OFFSET('Hygiene Data'!$F$9,0,10*ROW('Hygiene Data'!F116)),NA())</f>
        <v>#N/A</v>
      </c>
      <c r="BI122" s="100" t="e">
        <f ca="true">+IF(AND(ISNUMBER(OFFSET('Hygiene Data'!$G$5,0,10*ROW('Hygiene Data'!G116))),'Data Summary'!DX122="Yes"),OFFSET('Hygiene Data'!$G$5,0,10*ROW('Hygiene Data'!G116)),NA())</f>
        <v>#N/A</v>
      </c>
      <c r="BJ122" s="100" t="e">
        <f ca="true">+IF(AND(ISNUMBER(OFFSET('Hygiene Data'!$G$7,0,10*ROW('Hygiene Data'!G116))),'Data Summary'!DY122="Yes"),OFFSET('Hygiene Data'!$G$7,0,10*ROW('Hygiene Data'!G116)),NA())</f>
        <v>#N/A</v>
      </c>
      <c r="BK122" s="100" t="e">
        <f ca="true">+IF(AND(ISNUMBER(OFFSET('Hygiene Data'!$G$9,0,10*ROW('Hygiene Data'!G116))),'Data Summary'!DZ122="Yes"),OFFSET('Hygiene Data'!$G$9,0,10*ROW('Hygiene Data'!G116)),NA())</f>
        <v>#N/A</v>
      </c>
      <c r="BL122" s="100" t="e">
        <f ca="true">+IF(AND(ISNUMBER(OFFSET('Hygiene Data'!$H$5,0,10*ROW('Hygiene Data'!H116))),'Data Summary'!EA122="Yes"),OFFSET('Hygiene Data'!$H$5,0,10*ROW('Hygiene Data'!H116)),NA())</f>
        <v>#N/A</v>
      </c>
      <c r="BM122" s="100" t="e">
        <f ca="true">+IF(AND(ISNUMBER(OFFSET('Hygiene Data'!$H$7,0,10*ROW('Hygiene Data'!H116))),'Data Summary'!EB122="Yes"),OFFSET('Hygiene Data'!$H$7,0,10*ROW('Hygiene Data'!H116)),NA())</f>
        <v>#N/A</v>
      </c>
      <c r="BN122" s="100" t="e">
        <f ca="true">+IF(AND(ISNUMBER(OFFSET('Hygiene Data'!$H$9,0,10*ROW('Hygiene Data'!H116))),'Data Summary'!EC122="Yes"),OFFSET('Hygiene Data'!$H$9,0,10*ROW('Hygiene Data'!H116)),NA())</f>
        <v>#N/A</v>
      </c>
      <c r="BO122" s="100" t="e">
        <f ca="true">+IF(AND(ISNUMBER(OFFSET('Hygiene Data'!$I$5,0,10*ROW('Hygiene Data'!I116))),'Data Summary'!ED122="Yes"),OFFSET('Hygiene Data'!$I$5,0,10*ROW('Hygiene Data'!I116)),NA())</f>
        <v>#N/A</v>
      </c>
      <c r="BP122" s="100" t="e">
        <f ca="true">+IF(AND(ISNUMBER(OFFSET('Hygiene Data'!$I$7,0,10*ROW('Hygiene Data'!I116))),'Data Summary'!EE122="Yes"),OFFSET('Hygiene Data'!$I$7,0,10*ROW('Hygiene Data'!I116)),NA())</f>
        <v>#N/A</v>
      </c>
      <c r="BQ122" s="100" t="e">
        <f ca="true">+IF(AND(ISNUMBER(OFFSET('Hygiene Data'!$I$9,0,10*ROW('Hygiene Data'!I116))),'Data Summary'!EF122="Yes"),OFFSET('Hygiene Data'!$I$9,0,10*ROW('Hygiene Data'!I116)),NA())</f>
        <v>#N/A</v>
      </c>
    </row>
    <row xmlns:x14ac="http://schemas.microsoft.com/office/spreadsheetml/2009/9/ac" r="123" x14ac:dyDescent="0.2">
      <c r="A123" s="332" t="e">
        <f ca="true">+RIGHT('Data Summary'!A123,LEN('Data Summary'!A123)-9)</f>
        <v>#VALUE!</v>
      </c>
      <c r="B123" s="38" t="str">
        <f ca="true">+IF(ISTEXT('Data Summary'!B123),'Data Summary'!B123,"")</f>
        <v/>
      </c>
      <c r="C123" s="331" t="e">
        <f ca="true">+VALUE('Data Summary'!C123)</f>
        <v>#VALUE!</v>
      </c>
      <c r="D123" s="98" t="e">
        <f ca="true">+IF(AND(ISNUMBER(OFFSET('Water Data'!$D$4,0,10*ROW('Water Data'!D117))),'Data Summary'!BS123="Yes"),100-OFFSET('Water Data'!$D$4,0,10*ROW('Water Data'!D117)),NA())</f>
        <v>#N/A</v>
      </c>
      <c r="E123" s="98" t="e">
        <f ca="true">+IF(AND(ISNUMBER(OFFSET('Water Data'!$D$6,0,10*ROW('Water Data'!D117))),'Data Summary'!BT123="Yes"),OFFSET('Water Data'!$D$6,0,10*ROW('Water Data'!D117)),NA())</f>
        <v>#N/A</v>
      </c>
      <c r="F123" s="98" t="e">
        <f ca="true">+IF(AND(ISNUMBER(OFFSET('Water Data'!$D$9,0,10*ROW('Water Data'!D117))),'Data Summary'!BU123="Yes"),OFFSET('Water Data'!$D$9,0,10*ROW('Water Data'!D117)),NA())</f>
        <v>#N/A</v>
      </c>
      <c r="G123" s="98" t="e">
        <f ca="true">+IF(AND(ISNUMBER(OFFSET('Water Data'!$E$4,0,10*ROW('Water Data'!E117))),'Data Summary'!BV123="Yes"),100-OFFSET('Water Data'!$E$4,0,10*ROW('Water Data'!E117)),NA())</f>
        <v>#N/A</v>
      </c>
      <c r="H123" s="98" t="e">
        <f ca="true">+IF(AND(ISNUMBER(OFFSET('Water Data'!$E$6,0,10*ROW('Water Data'!E117))),'Data Summary'!BW123="Yes"),OFFSET('Water Data'!$E$6,0,10*ROW('Water Data'!E117)),NA())</f>
        <v>#N/A</v>
      </c>
      <c r="I123" s="98" t="e">
        <f ca="true">+IF(AND(ISNUMBER(OFFSET('Water Data'!$E$9,0,10*ROW('Water Data'!E117))),'Data Summary'!BX123="Yes"),OFFSET('Water Data'!$E$9,0,10*ROW('Water Data'!E117)),NA())</f>
        <v>#N/A</v>
      </c>
      <c r="J123" s="98" t="e">
        <f ca="true">+IF(AND(ISNUMBER(OFFSET('Water Data'!$F$4,0,10*ROW('Water Data'!F117))),'Data Summary'!BY123="Yes"),100-OFFSET('Water Data'!$F$4,0,10*ROW('Water Data'!F117)),NA())</f>
        <v>#N/A</v>
      </c>
      <c r="K123" s="98" t="e">
        <f ca="true">+IF(AND(ISNUMBER(OFFSET('Water Data'!$F$6,0,10*ROW('Water Data'!F117))),'Data Summary'!BZ123="Yes"),OFFSET('Water Data'!$F$6,0,10*ROW('Water Data'!F117)),NA())</f>
        <v>#N/A</v>
      </c>
      <c r="L123" s="98" t="e">
        <f ca="true">+IF(AND(ISNUMBER(OFFSET('Water Data'!$F$9,0,10*ROW('Water Data'!F117))),'Data Summary'!CA123="Yes"),OFFSET('Water Data'!$F$9,0,10*ROW('Water Data'!F117)),NA())</f>
        <v>#N/A</v>
      </c>
      <c r="M123" s="98" t="e">
        <f ca="true">+IF(AND(ISNUMBER(OFFSET('Water Data'!$G$4,0,10*ROW('Water Data'!G117))),'Data Summary'!CB123="Yes"),100-OFFSET('Water Data'!$G$4,0,10*ROW('Water Data'!G117)),NA())</f>
        <v>#N/A</v>
      </c>
      <c r="N123" s="98" t="e">
        <f ca="true">+IF(AND(ISNUMBER(OFFSET('Water Data'!$G$6,0,10*ROW('Water Data'!G117))),'Data Summary'!CC123="Yes"),OFFSET('Water Data'!$G$6,0,10*ROW('Water Data'!G117)),NA())</f>
        <v>#N/A</v>
      </c>
      <c r="O123" s="98" t="e">
        <f ca="true">+IF(AND(ISNUMBER(OFFSET('Water Data'!$G$9,0,10*ROW('Water Data'!G117))),'Data Summary'!CD123="Yes"),OFFSET('Water Data'!$G$9,0,10*ROW('Water Data'!G117)),NA())</f>
        <v>#N/A</v>
      </c>
      <c r="P123" s="98" t="e">
        <f ca="true">+IF(AND(ISNUMBER(OFFSET('Water Data'!$H$4,0,10*ROW('Water Data'!H117))),'Data Summary'!CE123="Yes"),100-OFFSET('Water Data'!$H$4,0,10*ROW('Water Data'!H117)),NA())</f>
        <v>#N/A</v>
      </c>
      <c r="Q123" s="98" t="e">
        <f ca="true">+IF(AND(ISNUMBER(OFFSET('Water Data'!$H$6,0,10*ROW('Water Data'!H117))),'Data Summary'!CF123="Yes"),OFFSET('Water Data'!$H$6,0,10*ROW('Water Data'!H117)),NA())</f>
        <v>#N/A</v>
      </c>
      <c r="R123" s="98" t="e">
        <f ca="true">+IF(AND(ISNUMBER(OFFSET('Water Data'!$H$9,0,10*ROW('Water Data'!H117))),'Data Summary'!CG123="Yes"),OFFSET('Water Data'!$H$9,0,10*ROW('Water Data'!H117)),NA())</f>
        <v>#N/A</v>
      </c>
      <c r="S123" s="98" t="e">
        <f ca="true">+IF(AND(ISNUMBER(OFFSET('Water Data'!$I$4,0,10*ROW('Water Data'!I117))),'Data Summary'!CH123="Yes"),100-OFFSET('Water Data'!$I$4,0,10*ROW('Water Data'!I117)),NA())</f>
        <v>#N/A</v>
      </c>
      <c r="T123" s="98" t="e">
        <f ca="true">+IF(AND(ISNUMBER(OFFSET('Water Data'!$I$6,0,10*ROW('Water Data'!I117))),'Data Summary'!CI123="Yes"),OFFSET('Water Data'!$I$6,0,10*ROW('Water Data'!I117)),NA())</f>
        <v>#N/A</v>
      </c>
      <c r="U123" s="98" t="e">
        <f ca="true">+IF(AND(ISNUMBER(OFFSET('Water Data'!$I$9,0,10*ROW('Water Data'!I117))),'Data Summary'!CJ123="Yes"),OFFSET('Water Data'!$I$9,0,10*ROW('Water Data'!I117)),NA())</f>
        <v>#N/A</v>
      </c>
      <c r="V123" s="99" t="e">
        <f ca="true">+IF(AND(ISNUMBER(OFFSET('Sanitation Data'!$D$4,0,10*ROW('Sanitation Data'!D117))),'Data Summary'!CK123="Yes"),100-OFFSET('Sanitation Data'!$D$4,0,10*ROW('Sanitation Data'!D117)),NA())</f>
        <v>#N/A</v>
      </c>
      <c r="W123" s="99" t="e">
        <f ca="true">+IF(AND(ISNUMBER(OFFSET('Sanitation Data'!$D$6,0,10*ROW('Sanitation Data'!D117))),'Data Summary'!CL123="Yes"),OFFSET('Sanitation Data'!$D$6,0,10*ROW('Sanitation Data'!D117)),NA())</f>
        <v>#N/A</v>
      </c>
      <c r="X123" s="99" t="e">
        <f ca="true">+IF(AND(ISNUMBER(OFFSET('Sanitation Data'!$D$10,0,10*ROW('Sanitation Data'!D117))),'Data Summary'!CM123="Yes"),OFFSET('Sanitation Data'!$D$10,0,10*ROW('Sanitation Data'!D117)),NA())</f>
        <v>#N/A</v>
      </c>
      <c r="Y123" s="99" t="e">
        <f ca="true">+IF(AND(ISNUMBER(OFFSET('Sanitation Data'!$D$11,0,10*ROW('Sanitation Data'!D117))),'Data Summary'!CN123="Yes"),OFFSET('Sanitation Data'!$D$11,0,10*ROW('Sanitation Data'!D117)),NA())</f>
        <v>#N/A</v>
      </c>
      <c r="Z123" s="99" t="e">
        <f ca="true">+IF(AND(ISNUMBER(OFFSET('Sanitation Data'!$D$12,0,10*ROW('Sanitation Data'!D117))),'Data Summary'!CO123="Yes"),OFFSET('Sanitation Data'!$D$12,0,10*ROW('Sanitation Data'!D117)),NA())</f>
        <v>#N/A</v>
      </c>
      <c r="AA123" s="99" t="e">
        <f ca="true">+IF(AND(ISNUMBER(OFFSET('Sanitation Data'!$E$4,0,10*ROW('Sanitation Data'!E117))),'Data Summary'!CP123="Yes"),100-OFFSET('Sanitation Data'!$E$4,0,10*ROW('Sanitation Data'!E117)),NA())</f>
        <v>#N/A</v>
      </c>
      <c r="AB123" s="99" t="e">
        <f ca="true">+IF(AND(ISNUMBER(OFFSET('Sanitation Data'!$E$6,0,10*ROW('Sanitation Data'!E117))),'Data Summary'!CQ123="Yes"),OFFSET('Sanitation Data'!$E$6,0,10*ROW('Sanitation Data'!E117)),NA())</f>
        <v>#N/A</v>
      </c>
      <c r="AC123" s="99" t="e">
        <f ca="true">+IF(AND(ISNUMBER(OFFSET('Sanitation Data'!$E$10,0,10*ROW('Sanitation Data'!E117))),'Data Summary'!CR123="Yes"),OFFSET('Sanitation Data'!$E$10,0,10*ROW('Sanitation Data'!E117)),NA())</f>
        <v>#N/A</v>
      </c>
      <c r="AD123" s="99" t="e">
        <f ca="true">+IF(AND(ISNUMBER(OFFSET('Sanitation Data'!$E$11,0,10*ROW('Sanitation Data'!E117))),'Data Summary'!CS123="Yes"),OFFSET('Sanitation Data'!$E$11,0,10*ROW('Sanitation Data'!E117)),NA())</f>
        <v>#N/A</v>
      </c>
      <c r="AE123" s="99" t="e">
        <f ca="true">+IF(AND(ISNUMBER(OFFSET('Sanitation Data'!$E$12,0,10*ROW('Sanitation Data'!E117))),'Data Summary'!CT123="Yes"),OFFSET('Sanitation Data'!$E$12,0,10*ROW('Sanitation Data'!E117)),NA())</f>
        <v>#N/A</v>
      </c>
      <c r="AF123" s="99" t="e">
        <f ca="true">+IF(AND(ISNUMBER(OFFSET('Sanitation Data'!$F$4,0,10*ROW('Sanitation Data'!F117))),'Data Summary'!CU123="Yes"),100-OFFSET('Sanitation Data'!$F$4,0,10*ROW('Sanitation Data'!F117)),NA())</f>
        <v>#N/A</v>
      </c>
      <c r="AG123" s="99" t="e">
        <f ca="true">+IF(AND(ISNUMBER(OFFSET('Sanitation Data'!$F$6,0,10*ROW('Sanitation Data'!F117))),'Data Summary'!CV123="Yes"),OFFSET('Sanitation Data'!$F$6,0,10*ROW('Sanitation Data'!F117)),NA())</f>
        <v>#N/A</v>
      </c>
      <c r="AH123" s="99" t="e">
        <f ca="true">+IF(AND(ISNUMBER(OFFSET('Sanitation Data'!$F$10,0,10*ROW('Sanitation Data'!F117))),'Data Summary'!CW123="Yes"),OFFSET('Sanitation Data'!$F$10,0,10*ROW('Sanitation Data'!F117)),NA())</f>
        <v>#N/A</v>
      </c>
      <c r="AI123" s="99" t="e">
        <f ca="true">+IF(AND(ISNUMBER(OFFSET('Sanitation Data'!$F$11,0,10*ROW('Sanitation Data'!F117))),'Data Summary'!CX123="Yes"),OFFSET('Sanitation Data'!$F$11,0,10*ROW('Sanitation Data'!F117)),NA())</f>
        <v>#N/A</v>
      </c>
      <c r="AJ123" s="99" t="e">
        <f ca="true">+IF(AND(ISNUMBER(OFFSET('Sanitation Data'!$F$12,0,10*ROW('Sanitation Data'!F117))),'Data Summary'!CY123="Yes"),OFFSET('Sanitation Data'!$F$12,0,10*ROW('Sanitation Data'!F117)),NA())</f>
        <v>#N/A</v>
      </c>
      <c r="AK123" s="99" t="e">
        <f ca="true">+IF(AND(ISNUMBER(OFFSET('Sanitation Data'!$G$4,0,10*ROW('Sanitation Data'!G117))),'Data Summary'!CZ123="Yes"),100-OFFSET('Sanitation Data'!$G$4,0,10*ROW('Sanitation Data'!G117)),NA())</f>
        <v>#N/A</v>
      </c>
      <c r="AL123" s="99" t="e">
        <f ca="true">+IF(AND(ISNUMBER(OFFSET('Sanitation Data'!$G$6,0,10*ROW('Sanitation Data'!G117))),'Data Summary'!DA123="Yes"),OFFSET('Sanitation Data'!$G$6,0,10*ROW('Sanitation Data'!G117)),NA())</f>
        <v>#N/A</v>
      </c>
      <c r="AM123" s="99" t="e">
        <f ca="true">+IF(AND(ISNUMBER(OFFSET('Sanitation Data'!$G$10,0,10*ROW('Sanitation Data'!G117))),'Data Summary'!DB123="Yes"),OFFSET('Sanitation Data'!$G$10,0,10*ROW('Sanitation Data'!G117)),NA())</f>
        <v>#N/A</v>
      </c>
      <c r="AN123" s="99" t="e">
        <f ca="true">+IF(AND(ISNUMBER(OFFSET('Sanitation Data'!$G$11,0,10*ROW('Sanitation Data'!G117))),'Data Summary'!DC123="Yes"),OFFSET('Sanitation Data'!$G$11,0,10*ROW('Sanitation Data'!G117)),NA())</f>
        <v>#N/A</v>
      </c>
      <c r="AO123" s="99" t="e">
        <f ca="true">+IF(AND(ISNUMBER(OFFSET('Sanitation Data'!$G$12,0,10*ROW('Sanitation Data'!G117))),'Data Summary'!DD123="Yes"),OFFSET('Sanitation Data'!$G$12,0,10*ROW('Sanitation Data'!G117)),NA())</f>
        <v>#N/A</v>
      </c>
      <c r="AP123" s="99" t="e">
        <f ca="true">+IF(AND(ISNUMBER(OFFSET('Sanitation Data'!$H$4,0,10*ROW('Sanitation Data'!H117))),'Data Summary'!DE123="Yes"),100-OFFSET('Sanitation Data'!$H$4,0,10*ROW('Sanitation Data'!H117)),NA())</f>
        <v>#N/A</v>
      </c>
      <c r="AQ123" s="99" t="e">
        <f ca="true">+IF(AND(ISNUMBER(OFFSET('Sanitation Data'!$H$6,0,10*ROW('Sanitation Data'!H117))),'Data Summary'!DF123="Yes"),OFFSET('Sanitation Data'!$H$6,0,10*ROW('Sanitation Data'!H117)),NA())</f>
        <v>#N/A</v>
      </c>
      <c r="AR123" s="99" t="e">
        <f ca="true">+IF(AND(ISNUMBER(OFFSET('Sanitation Data'!$H$10,0,10*ROW('Sanitation Data'!H117))),'Data Summary'!DG123="Yes"),OFFSET('Sanitation Data'!$H$10,0,10*ROW('Sanitation Data'!H117)),NA())</f>
        <v>#N/A</v>
      </c>
      <c r="AS123" s="99" t="e">
        <f ca="true">+IF(AND(ISNUMBER(OFFSET('Sanitation Data'!$H$11,0,10*ROW('Sanitation Data'!H117))),'Data Summary'!DH123="Yes"),OFFSET('Sanitation Data'!$H$11,0,10*ROW('Sanitation Data'!H117)),NA())</f>
        <v>#N/A</v>
      </c>
      <c r="AT123" s="99" t="e">
        <f ca="true">+IF(AND(ISNUMBER(OFFSET('Sanitation Data'!$H$12,0,10*ROW('Sanitation Data'!H117))),'Data Summary'!DI123="Yes"),OFFSET('Sanitation Data'!$H$12,0,10*ROW('Sanitation Data'!H117)),NA())</f>
        <v>#N/A</v>
      </c>
      <c r="AU123" s="99" t="e">
        <f ca="true">+IF(AND(ISNUMBER(OFFSET('Sanitation Data'!$I$4,0,10*ROW('Sanitation Data'!I117))),'Data Summary'!DJ123="Yes"),100-OFFSET('Sanitation Data'!$I$4,0,10*ROW('Sanitation Data'!I117)),NA())</f>
        <v>#N/A</v>
      </c>
      <c r="AV123" s="99" t="e">
        <f ca="true">+IF(AND(ISNUMBER(OFFSET('Sanitation Data'!$I$6,0,10*ROW('Sanitation Data'!I117))),'Data Summary'!DK123="Yes"),OFFSET('Sanitation Data'!$I$6,0,10*ROW('Sanitation Data'!I117)),NA())</f>
        <v>#N/A</v>
      </c>
      <c r="AW123" s="99" t="e">
        <f ca="true">+IF(AND(ISNUMBER(OFFSET('Sanitation Data'!$I$10,0,10*ROW('Sanitation Data'!I117))),'Data Summary'!DL123="Yes"),OFFSET('Sanitation Data'!$I$10,0,10*ROW('Sanitation Data'!I117)),NA())</f>
        <v>#N/A</v>
      </c>
      <c r="AX123" s="99" t="e">
        <f ca="true">+IF(AND(ISNUMBER(OFFSET('Sanitation Data'!$I$11,0,10*ROW('Sanitation Data'!I117))),'Data Summary'!DM123="Yes"),OFFSET('Sanitation Data'!$I$11,0,10*ROW('Sanitation Data'!I117)),NA())</f>
        <v>#N/A</v>
      </c>
      <c r="AY123" s="99" t="e">
        <f ca="true">+IF(AND(ISNUMBER(OFFSET('Sanitation Data'!$I$12,0,10*ROW('Sanitation Data'!I117))),'Data Summary'!DN123="Yes"),OFFSET('Sanitation Data'!$I$12,0,10*ROW('Sanitation Data'!I117)),NA())</f>
        <v>#N/A</v>
      </c>
      <c r="AZ123" s="100" t="e">
        <f ca="true">+IF(AND(ISNUMBER(OFFSET('Hygiene Data'!$D$5,0,10*ROW('Hygiene Data'!D117))),'Data Summary'!DO123="Yes"),OFFSET('Hygiene Data'!$D$5,0,10*ROW('Hygiene Data'!D117)),NA())</f>
        <v>#N/A</v>
      </c>
      <c r="BA123" s="100" t="e">
        <f ca="true">+IF(AND(ISNUMBER(OFFSET('Hygiene Data'!$D$7,0,10*ROW('Hygiene Data'!D117))),'Data Summary'!DP123="Yes"),OFFSET('Hygiene Data'!$D$7,0,10*ROW('Hygiene Data'!D117)),NA())</f>
        <v>#N/A</v>
      </c>
      <c r="BB123" s="100" t="e">
        <f ca="true">+IF(AND(ISNUMBER(OFFSET('Hygiene Data'!$D$9,0,10*ROW('Hygiene Data'!D117))),'Data Summary'!DQ123="Yes"),OFFSET('Hygiene Data'!$D$9,0,10*ROW('Hygiene Data'!D117)),NA())</f>
        <v>#N/A</v>
      </c>
      <c r="BC123" s="100" t="e">
        <f ca="true">+IF(AND(ISNUMBER(OFFSET('Hygiene Data'!$E$5,0,10*ROW('Hygiene Data'!E117))),'Data Summary'!DR123="Yes"),OFFSET('Hygiene Data'!$E$5,0,10*ROW('Hygiene Data'!E117)),NA())</f>
        <v>#N/A</v>
      </c>
      <c r="BD123" s="100" t="e">
        <f ca="true">+IF(AND(ISNUMBER(OFFSET('Hygiene Data'!$E$7,0,10*ROW('Hygiene Data'!E117))),'Data Summary'!DS123="Yes"),OFFSET('Hygiene Data'!$E$7,0,10*ROW('Hygiene Data'!E117)),NA())</f>
        <v>#N/A</v>
      </c>
      <c r="BE123" s="100" t="e">
        <f ca="true">+IF(AND(ISNUMBER(OFFSET('Hygiene Data'!$E$9,0,10*ROW('Hygiene Data'!E117))),'Data Summary'!DT123="Yes"),OFFSET('Hygiene Data'!$E$9,0,10*ROW('Hygiene Data'!E117)),NA())</f>
        <v>#N/A</v>
      </c>
      <c r="BF123" s="100" t="e">
        <f ca="true">+IF(AND(ISNUMBER(OFFSET('Hygiene Data'!$F$5,0,10*ROW('Hygiene Data'!F117))),'Data Summary'!DU123="Yes"),OFFSET('Hygiene Data'!$F$5,0,10*ROW('Hygiene Data'!F117)),NA())</f>
        <v>#N/A</v>
      </c>
      <c r="BG123" s="100" t="e">
        <f ca="true">+IF(AND(ISNUMBER(OFFSET('Hygiene Data'!$F$7,0,10*ROW('Hygiene Data'!F117))),'Data Summary'!DV123="Yes"),OFFSET('Hygiene Data'!$F$7,0,10*ROW('Hygiene Data'!F117)),NA())</f>
        <v>#N/A</v>
      </c>
      <c r="BH123" s="100" t="e">
        <f ca="true">+IF(AND(ISNUMBER(OFFSET('Hygiene Data'!$F$9,0,10*ROW('Hygiene Data'!F117))),'Data Summary'!DW123="Yes"),OFFSET('Hygiene Data'!$F$9,0,10*ROW('Hygiene Data'!F117)),NA())</f>
        <v>#N/A</v>
      </c>
      <c r="BI123" s="100" t="e">
        <f ca="true">+IF(AND(ISNUMBER(OFFSET('Hygiene Data'!$G$5,0,10*ROW('Hygiene Data'!G117))),'Data Summary'!DX123="Yes"),OFFSET('Hygiene Data'!$G$5,0,10*ROW('Hygiene Data'!G117)),NA())</f>
        <v>#N/A</v>
      </c>
      <c r="BJ123" s="100" t="e">
        <f ca="true">+IF(AND(ISNUMBER(OFFSET('Hygiene Data'!$G$7,0,10*ROW('Hygiene Data'!G117))),'Data Summary'!DY123="Yes"),OFFSET('Hygiene Data'!$G$7,0,10*ROW('Hygiene Data'!G117)),NA())</f>
        <v>#N/A</v>
      </c>
      <c r="BK123" s="100" t="e">
        <f ca="true">+IF(AND(ISNUMBER(OFFSET('Hygiene Data'!$G$9,0,10*ROW('Hygiene Data'!G117))),'Data Summary'!DZ123="Yes"),OFFSET('Hygiene Data'!$G$9,0,10*ROW('Hygiene Data'!G117)),NA())</f>
        <v>#N/A</v>
      </c>
      <c r="BL123" s="100" t="e">
        <f ca="true">+IF(AND(ISNUMBER(OFFSET('Hygiene Data'!$H$5,0,10*ROW('Hygiene Data'!H117))),'Data Summary'!EA123="Yes"),OFFSET('Hygiene Data'!$H$5,0,10*ROW('Hygiene Data'!H117)),NA())</f>
        <v>#N/A</v>
      </c>
      <c r="BM123" s="100" t="e">
        <f ca="true">+IF(AND(ISNUMBER(OFFSET('Hygiene Data'!$H$7,0,10*ROW('Hygiene Data'!H117))),'Data Summary'!EB123="Yes"),OFFSET('Hygiene Data'!$H$7,0,10*ROW('Hygiene Data'!H117)),NA())</f>
        <v>#N/A</v>
      </c>
      <c r="BN123" s="100" t="e">
        <f ca="true">+IF(AND(ISNUMBER(OFFSET('Hygiene Data'!$H$9,0,10*ROW('Hygiene Data'!H117))),'Data Summary'!EC123="Yes"),OFFSET('Hygiene Data'!$H$9,0,10*ROW('Hygiene Data'!H117)),NA())</f>
        <v>#N/A</v>
      </c>
      <c r="BO123" s="100" t="e">
        <f ca="true">+IF(AND(ISNUMBER(OFFSET('Hygiene Data'!$I$5,0,10*ROW('Hygiene Data'!I117))),'Data Summary'!ED123="Yes"),OFFSET('Hygiene Data'!$I$5,0,10*ROW('Hygiene Data'!I117)),NA())</f>
        <v>#N/A</v>
      </c>
      <c r="BP123" s="100" t="e">
        <f ca="true">+IF(AND(ISNUMBER(OFFSET('Hygiene Data'!$I$7,0,10*ROW('Hygiene Data'!I117))),'Data Summary'!EE123="Yes"),OFFSET('Hygiene Data'!$I$7,0,10*ROW('Hygiene Data'!I117)),NA())</f>
        <v>#N/A</v>
      </c>
      <c r="BQ123" s="100" t="e">
        <f ca="true">+IF(AND(ISNUMBER(OFFSET('Hygiene Data'!$I$9,0,10*ROW('Hygiene Data'!I117))),'Data Summary'!EF123="Yes"),OFFSET('Hygiene Data'!$I$9,0,10*ROW('Hygiene Data'!I117)),NA())</f>
        <v>#N/A</v>
      </c>
    </row>
    <row xmlns:x14ac="http://schemas.microsoft.com/office/spreadsheetml/2009/9/ac" r="124" x14ac:dyDescent="0.2">
      <c r="A124" s="332" t="e">
        <f ca="true">+RIGHT('Data Summary'!A124,LEN('Data Summary'!A124)-9)</f>
        <v>#VALUE!</v>
      </c>
      <c r="B124" s="38" t="str">
        <f ca="true">+IF(ISTEXT('Data Summary'!B124),'Data Summary'!B124,"")</f>
        <v/>
      </c>
      <c r="C124" s="331" t="e">
        <f ca="true">+VALUE('Data Summary'!C124)</f>
        <v>#VALUE!</v>
      </c>
      <c r="D124" s="98" t="e">
        <f ca="true">+IF(AND(ISNUMBER(OFFSET('Water Data'!$D$4,0,10*ROW('Water Data'!D118))),'Data Summary'!BS124="Yes"),100-OFFSET('Water Data'!$D$4,0,10*ROW('Water Data'!D118)),NA())</f>
        <v>#N/A</v>
      </c>
      <c r="E124" s="98" t="e">
        <f ca="true">+IF(AND(ISNUMBER(OFFSET('Water Data'!$D$6,0,10*ROW('Water Data'!D118))),'Data Summary'!BT124="Yes"),OFFSET('Water Data'!$D$6,0,10*ROW('Water Data'!D118)),NA())</f>
        <v>#N/A</v>
      </c>
      <c r="F124" s="98" t="e">
        <f ca="true">+IF(AND(ISNUMBER(OFFSET('Water Data'!$D$9,0,10*ROW('Water Data'!D118))),'Data Summary'!BU124="Yes"),OFFSET('Water Data'!$D$9,0,10*ROW('Water Data'!D118)),NA())</f>
        <v>#N/A</v>
      </c>
      <c r="G124" s="98" t="e">
        <f ca="true">+IF(AND(ISNUMBER(OFFSET('Water Data'!$E$4,0,10*ROW('Water Data'!E118))),'Data Summary'!BV124="Yes"),100-OFFSET('Water Data'!$E$4,0,10*ROW('Water Data'!E118)),NA())</f>
        <v>#N/A</v>
      </c>
      <c r="H124" s="98" t="e">
        <f ca="true">+IF(AND(ISNUMBER(OFFSET('Water Data'!$E$6,0,10*ROW('Water Data'!E118))),'Data Summary'!BW124="Yes"),OFFSET('Water Data'!$E$6,0,10*ROW('Water Data'!E118)),NA())</f>
        <v>#N/A</v>
      </c>
      <c r="I124" s="98" t="e">
        <f ca="true">+IF(AND(ISNUMBER(OFFSET('Water Data'!$E$9,0,10*ROW('Water Data'!E118))),'Data Summary'!BX124="Yes"),OFFSET('Water Data'!$E$9,0,10*ROW('Water Data'!E118)),NA())</f>
        <v>#N/A</v>
      </c>
      <c r="J124" s="98" t="e">
        <f ca="true">+IF(AND(ISNUMBER(OFFSET('Water Data'!$F$4,0,10*ROW('Water Data'!F118))),'Data Summary'!BY124="Yes"),100-OFFSET('Water Data'!$F$4,0,10*ROW('Water Data'!F118)),NA())</f>
        <v>#N/A</v>
      </c>
      <c r="K124" s="98" t="e">
        <f ca="true">+IF(AND(ISNUMBER(OFFSET('Water Data'!$F$6,0,10*ROW('Water Data'!F118))),'Data Summary'!BZ124="Yes"),OFFSET('Water Data'!$F$6,0,10*ROW('Water Data'!F118)),NA())</f>
        <v>#N/A</v>
      </c>
      <c r="L124" s="98" t="e">
        <f ca="true">+IF(AND(ISNUMBER(OFFSET('Water Data'!$F$9,0,10*ROW('Water Data'!F118))),'Data Summary'!CA124="Yes"),OFFSET('Water Data'!$F$9,0,10*ROW('Water Data'!F118)),NA())</f>
        <v>#N/A</v>
      </c>
      <c r="M124" s="98" t="e">
        <f ca="true">+IF(AND(ISNUMBER(OFFSET('Water Data'!$G$4,0,10*ROW('Water Data'!G118))),'Data Summary'!CB124="Yes"),100-OFFSET('Water Data'!$G$4,0,10*ROW('Water Data'!G118)),NA())</f>
        <v>#N/A</v>
      </c>
      <c r="N124" s="98" t="e">
        <f ca="true">+IF(AND(ISNUMBER(OFFSET('Water Data'!$G$6,0,10*ROW('Water Data'!G118))),'Data Summary'!CC124="Yes"),OFFSET('Water Data'!$G$6,0,10*ROW('Water Data'!G118)),NA())</f>
        <v>#N/A</v>
      </c>
      <c r="O124" s="98" t="e">
        <f ca="true">+IF(AND(ISNUMBER(OFFSET('Water Data'!$G$9,0,10*ROW('Water Data'!G118))),'Data Summary'!CD124="Yes"),OFFSET('Water Data'!$G$9,0,10*ROW('Water Data'!G118)),NA())</f>
        <v>#N/A</v>
      </c>
      <c r="P124" s="98" t="e">
        <f ca="true">+IF(AND(ISNUMBER(OFFSET('Water Data'!$H$4,0,10*ROW('Water Data'!H118))),'Data Summary'!CE124="Yes"),100-OFFSET('Water Data'!$H$4,0,10*ROW('Water Data'!H118)),NA())</f>
        <v>#N/A</v>
      </c>
      <c r="Q124" s="98" t="e">
        <f ca="true">+IF(AND(ISNUMBER(OFFSET('Water Data'!$H$6,0,10*ROW('Water Data'!H118))),'Data Summary'!CF124="Yes"),OFFSET('Water Data'!$H$6,0,10*ROW('Water Data'!H118)),NA())</f>
        <v>#N/A</v>
      </c>
      <c r="R124" s="98" t="e">
        <f ca="true">+IF(AND(ISNUMBER(OFFSET('Water Data'!$H$9,0,10*ROW('Water Data'!H118))),'Data Summary'!CG124="Yes"),OFFSET('Water Data'!$H$9,0,10*ROW('Water Data'!H118)),NA())</f>
        <v>#N/A</v>
      </c>
      <c r="S124" s="98" t="e">
        <f ca="true">+IF(AND(ISNUMBER(OFFSET('Water Data'!$I$4,0,10*ROW('Water Data'!I118))),'Data Summary'!CH124="Yes"),100-OFFSET('Water Data'!$I$4,0,10*ROW('Water Data'!I118)),NA())</f>
        <v>#N/A</v>
      </c>
      <c r="T124" s="98" t="e">
        <f ca="true">+IF(AND(ISNUMBER(OFFSET('Water Data'!$I$6,0,10*ROW('Water Data'!I118))),'Data Summary'!CI124="Yes"),OFFSET('Water Data'!$I$6,0,10*ROW('Water Data'!I118)),NA())</f>
        <v>#N/A</v>
      </c>
      <c r="U124" s="98" t="e">
        <f ca="true">+IF(AND(ISNUMBER(OFFSET('Water Data'!$I$9,0,10*ROW('Water Data'!I118))),'Data Summary'!CJ124="Yes"),OFFSET('Water Data'!$I$9,0,10*ROW('Water Data'!I118)),NA())</f>
        <v>#N/A</v>
      </c>
      <c r="V124" s="99" t="e">
        <f ca="true">+IF(AND(ISNUMBER(OFFSET('Sanitation Data'!$D$4,0,10*ROW('Sanitation Data'!D118))),'Data Summary'!CK124="Yes"),100-OFFSET('Sanitation Data'!$D$4,0,10*ROW('Sanitation Data'!D118)),NA())</f>
        <v>#N/A</v>
      </c>
      <c r="W124" s="99" t="e">
        <f ca="true">+IF(AND(ISNUMBER(OFFSET('Sanitation Data'!$D$6,0,10*ROW('Sanitation Data'!D118))),'Data Summary'!CL124="Yes"),OFFSET('Sanitation Data'!$D$6,0,10*ROW('Sanitation Data'!D118)),NA())</f>
        <v>#N/A</v>
      </c>
      <c r="X124" s="99" t="e">
        <f ca="true">+IF(AND(ISNUMBER(OFFSET('Sanitation Data'!$D$10,0,10*ROW('Sanitation Data'!D118))),'Data Summary'!CM124="Yes"),OFFSET('Sanitation Data'!$D$10,0,10*ROW('Sanitation Data'!D118)),NA())</f>
        <v>#N/A</v>
      </c>
      <c r="Y124" s="99" t="e">
        <f ca="true">+IF(AND(ISNUMBER(OFFSET('Sanitation Data'!$D$11,0,10*ROW('Sanitation Data'!D118))),'Data Summary'!CN124="Yes"),OFFSET('Sanitation Data'!$D$11,0,10*ROW('Sanitation Data'!D118)),NA())</f>
        <v>#N/A</v>
      </c>
      <c r="Z124" s="99" t="e">
        <f ca="true">+IF(AND(ISNUMBER(OFFSET('Sanitation Data'!$D$12,0,10*ROW('Sanitation Data'!D118))),'Data Summary'!CO124="Yes"),OFFSET('Sanitation Data'!$D$12,0,10*ROW('Sanitation Data'!D118)),NA())</f>
        <v>#N/A</v>
      </c>
      <c r="AA124" s="99" t="e">
        <f ca="true">+IF(AND(ISNUMBER(OFFSET('Sanitation Data'!$E$4,0,10*ROW('Sanitation Data'!E118))),'Data Summary'!CP124="Yes"),100-OFFSET('Sanitation Data'!$E$4,0,10*ROW('Sanitation Data'!E118)),NA())</f>
        <v>#N/A</v>
      </c>
      <c r="AB124" s="99" t="e">
        <f ca="true">+IF(AND(ISNUMBER(OFFSET('Sanitation Data'!$E$6,0,10*ROW('Sanitation Data'!E118))),'Data Summary'!CQ124="Yes"),OFFSET('Sanitation Data'!$E$6,0,10*ROW('Sanitation Data'!E118)),NA())</f>
        <v>#N/A</v>
      </c>
      <c r="AC124" s="99" t="e">
        <f ca="true">+IF(AND(ISNUMBER(OFFSET('Sanitation Data'!$E$10,0,10*ROW('Sanitation Data'!E118))),'Data Summary'!CR124="Yes"),OFFSET('Sanitation Data'!$E$10,0,10*ROW('Sanitation Data'!E118)),NA())</f>
        <v>#N/A</v>
      </c>
      <c r="AD124" s="99" t="e">
        <f ca="true">+IF(AND(ISNUMBER(OFFSET('Sanitation Data'!$E$11,0,10*ROW('Sanitation Data'!E118))),'Data Summary'!CS124="Yes"),OFFSET('Sanitation Data'!$E$11,0,10*ROW('Sanitation Data'!E118)),NA())</f>
        <v>#N/A</v>
      </c>
      <c r="AE124" s="99" t="e">
        <f ca="true">+IF(AND(ISNUMBER(OFFSET('Sanitation Data'!$E$12,0,10*ROW('Sanitation Data'!E118))),'Data Summary'!CT124="Yes"),OFFSET('Sanitation Data'!$E$12,0,10*ROW('Sanitation Data'!E118)),NA())</f>
        <v>#N/A</v>
      </c>
      <c r="AF124" s="99" t="e">
        <f ca="true">+IF(AND(ISNUMBER(OFFSET('Sanitation Data'!$F$4,0,10*ROW('Sanitation Data'!F118))),'Data Summary'!CU124="Yes"),100-OFFSET('Sanitation Data'!$F$4,0,10*ROW('Sanitation Data'!F118)),NA())</f>
        <v>#N/A</v>
      </c>
      <c r="AG124" s="99" t="e">
        <f ca="true">+IF(AND(ISNUMBER(OFFSET('Sanitation Data'!$F$6,0,10*ROW('Sanitation Data'!F118))),'Data Summary'!CV124="Yes"),OFFSET('Sanitation Data'!$F$6,0,10*ROW('Sanitation Data'!F118)),NA())</f>
        <v>#N/A</v>
      </c>
      <c r="AH124" s="99" t="e">
        <f ca="true">+IF(AND(ISNUMBER(OFFSET('Sanitation Data'!$F$10,0,10*ROW('Sanitation Data'!F118))),'Data Summary'!CW124="Yes"),OFFSET('Sanitation Data'!$F$10,0,10*ROW('Sanitation Data'!F118)),NA())</f>
        <v>#N/A</v>
      </c>
      <c r="AI124" s="99" t="e">
        <f ca="true">+IF(AND(ISNUMBER(OFFSET('Sanitation Data'!$F$11,0,10*ROW('Sanitation Data'!F118))),'Data Summary'!CX124="Yes"),OFFSET('Sanitation Data'!$F$11,0,10*ROW('Sanitation Data'!F118)),NA())</f>
        <v>#N/A</v>
      </c>
      <c r="AJ124" s="99" t="e">
        <f ca="true">+IF(AND(ISNUMBER(OFFSET('Sanitation Data'!$F$12,0,10*ROW('Sanitation Data'!F118))),'Data Summary'!CY124="Yes"),OFFSET('Sanitation Data'!$F$12,0,10*ROW('Sanitation Data'!F118)),NA())</f>
        <v>#N/A</v>
      </c>
      <c r="AK124" s="99" t="e">
        <f ca="true">+IF(AND(ISNUMBER(OFFSET('Sanitation Data'!$G$4,0,10*ROW('Sanitation Data'!G118))),'Data Summary'!CZ124="Yes"),100-OFFSET('Sanitation Data'!$G$4,0,10*ROW('Sanitation Data'!G118)),NA())</f>
        <v>#N/A</v>
      </c>
      <c r="AL124" s="99" t="e">
        <f ca="true">+IF(AND(ISNUMBER(OFFSET('Sanitation Data'!$G$6,0,10*ROW('Sanitation Data'!G118))),'Data Summary'!DA124="Yes"),OFFSET('Sanitation Data'!$G$6,0,10*ROW('Sanitation Data'!G118)),NA())</f>
        <v>#N/A</v>
      </c>
      <c r="AM124" s="99" t="e">
        <f ca="true">+IF(AND(ISNUMBER(OFFSET('Sanitation Data'!$G$10,0,10*ROW('Sanitation Data'!G118))),'Data Summary'!DB124="Yes"),OFFSET('Sanitation Data'!$G$10,0,10*ROW('Sanitation Data'!G118)),NA())</f>
        <v>#N/A</v>
      </c>
      <c r="AN124" s="99" t="e">
        <f ca="true">+IF(AND(ISNUMBER(OFFSET('Sanitation Data'!$G$11,0,10*ROW('Sanitation Data'!G118))),'Data Summary'!DC124="Yes"),OFFSET('Sanitation Data'!$G$11,0,10*ROW('Sanitation Data'!G118)),NA())</f>
        <v>#N/A</v>
      </c>
      <c r="AO124" s="99" t="e">
        <f ca="true">+IF(AND(ISNUMBER(OFFSET('Sanitation Data'!$G$12,0,10*ROW('Sanitation Data'!G118))),'Data Summary'!DD124="Yes"),OFFSET('Sanitation Data'!$G$12,0,10*ROW('Sanitation Data'!G118)),NA())</f>
        <v>#N/A</v>
      </c>
      <c r="AP124" s="99" t="e">
        <f ca="true">+IF(AND(ISNUMBER(OFFSET('Sanitation Data'!$H$4,0,10*ROW('Sanitation Data'!H118))),'Data Summary'!DE124="Yes"),100-OFFSET('Sanitation Data'!$H$4,0,10*ROW('Sanitation Data'!H118)),NA())</f>
        <v>#N/A</v>
      </c>
      <c r="AQ124" s="99" t="e">
        <f ca="true">+IF(AND(ISNUMBER(OFFSET('Sanitation Data'!$H$6,0,10*ROW('Sanitation Data'!H118))),'Data Summary'!DF124="Yes"),OFFSET('Sanitation Data'!$H$6,0,10*ROW('Sanitation Data'!H118)),NA())</f>
        <v>#N/A</v>
      </c>
      <c r="AR124" s="99" t="e">
        <f ca="true">+IF(AND(ISNUMBER(OFFSET('Sanitation Data'!$H$10,0,10*ROW('Sanitation Data'!H118))),'Data Summary'!DG124="Yes"),OFFSET('Sanitation Data'!$H$10,0,10*ROW('Sanitation Data'!H118)),NA())</f>
        <v>#N/A</v>
      </c>
      <c r="AS124" s="99" t="e">
        <f ca="true">+IF(AND(ISNUMBER(OFFSET('Sanitation Data'!$H$11,0,10*ROW('Sanitation Data'!H118))),'Data Summary'!DH124="Yes"),OFFSET('Sanitation Data'!$H$11,0,10*ROW('Sanitation Data'!H118)),NA())</f>
        <v>#N/A</v>
      </c>
      <c r="AT124" s="99" t="e">
        <f ca="true">+IF(AND(ISNUMBER(OFFSET('Sanitation Data'!$H$12,0,10*ROW('Sanitation Data'!H118))),'Data Summary'!DI124="Yes"),OFFSET('Sanitation Data'!$H$12,0,10*ROW('Sanitation Data'!H118)),NA())</f>
        <v>#N/A</v>
      </c>
      <c r="AU124" s="99" t="e">
        <f ca="true">+IF(AND(ISNUMBER(OFFSET('Sanitation Data'!$I$4,0,10*ROW('Sanitation Data'!I118))),'Data Summary'!DJ124="Yes"),100-OFFSET('Sanitation Data'!$I$4,0,10*ROW('Sanitation Data'!I118)),NA())</f>
        <v>#N/A</v>
      </c>
      <c r="AV124" s="99" t="e">
        <f ca="true">+IF(AND(ISNUMBER(OFFSET('Sanitation Data'!$I$6,0,10*ROW('Sanitation Data'!I118))),'Data Summary'!DK124="Yes"),OFFSET('Sanitation Data'!$I$6,0,10*ROW('Sanitation Data'!I118)),NA())</f>
        <v>#N/A</v>
      </c>
      <c r="AW124" s="99" t="e">
        <f ca="true">+IF(AND(ISNUMBER(OFFSET('Sanitation Data'!$I$10,0,10*ROW('Sanitation Data'!I118))),'Data Summary'!DL124="Yes"),OFFSET('Sanitation Data'!$I$10,0,10*ROW('Sanitation Data'!I118)),NA())</f>
        <v>#N/A</v>
      </c>
      <c r="AX124" s="99" t="e">
        <f ca="true">+IF(AND(ISNUMBER(OFFSET('Sanitation Data'!$I$11,0,10*ROW('Sanitation Data'!I118))),'Data Summary'!DM124="Yes"),OFFSET('Sanitation Data'!$I$11,0,10*ROW('Sanitation Data'!I118)),NA())</f>
        <v>#N/A</v>
      </c>
      <c r="AY124" s="99" t="e">
        <f ca="true">+IF(AND(ISNUMBER(OFFSET('Sanitation Data'!$I$12,0,10*ROW('Sanitation Data'!I118))),'Data Summary'!DN124="Yes"),OFFSET('Sanitation Data'!$I$12,0,10*ROW('Sanitation Data'!I118)),NA())</f>
        <v>#N/A</v>
      </c>
      <c r="AZ124" s="100" t="e">
        <f ca="true">+IF(AND(ISNUMBER(OFFSET('Hygiene Data'!$D$5,0,10*ROW('Hygiene Data'!D118))),'Data Summary'!DO124="Yes"),OFFSET('Hygiene Data'!$D$5,0,10*ROW('Hygiene Data'!D118)),NA())</f>
        <v>#N/A</v>
      </c>
      <c r="BA124" s="100" t="e">
        <f ca="true">+IF(AND(ISNUMBER(OFFSET('Hygiene Data'!$D$7,0,10*ROW('Hygiene Data'!D118))),'Data Summary'!DP124="Yes"),OFFSET('Hygiene Data'!$D$7,0,10*ROW('Hygiene Data'!D118)),NA())</f>
        <v>#N/A</v>
      </c>
      <c r="BB124" s="100" t="e">
        <f ca="true">+IF(AND(ISNUMBER(OFFSET('Hygiene Data'!$D$9,0,10*ROW('Hygiene Data'!D118))),'Data Summary'!DQ124="Yes"),OFFSET('Hygiene Data'!$D$9,0,10*ROW('Hygiene Data'!D118)),NA())</f>
        <v>#N/A</v>
      </c>
      <c r="BC124" s="100" t="e">
        <f ca="true">+IF(AND(ISNUMBER(OFFSET('Hygiene Data'!$E$5,0,10*ROW('Hygiene Data'!E118))),'Data Summary'!DR124="Yes"),OFFSET('Hygiene Data'!$E$5,0,10*ROW('Hygiene Data'!E118)),NA())</f>
        <v>#N/A</v>
      </c>
      <c r="BD124" s="100" t="e">
        <f ca="true">+IF(AND(ISNUMBER(OFFSET('Hygiene Data'!$E$7,0,10*ROW('Hygiene Data'!E118))),'Data Summary'!DS124="Yes"),OFFSET('Hygiene Data'!$E$7,0,10*ROW('Hygiene Data'!E118)),NA())</f>
        <v>#N/A</v>
      </c>
      <c r="BE124" s="100" t="e">
        <f ca="true">+IF(AND(ISNUMBER(OFFSET('Hygiene Data'!$E$9,0,10*ROW('Hygiene Data'!E118))),'Data Summary'!DT124="Yes"),OFFSET('Hygiene Data'!$E$9,0,10*ROW('Hygiene Data'!E118)),NA())</f>
        <v>#N/A</v>
      </c>
      <c r="BF124" s="100" t="e">
        <f ca="true">+IF(AND(ISNUMBER(OFFSET('Hygiene Data'!$F$5,0,10*ROW('Hygiene Data'!F118))),'Data Summary'!DU124="Yes"),OFFSET('Hygiene Data'!$F$5,0,10*ROW('Hygiene Data'!F118)),NA())</f>
        <v>#N/A</v>
      </c>
      <c r="BG124" s="100" t="e">
        <f ca="true">+IF(AND(ISNUMBER(OFFSET('Hygiene Data'!$F$7,0,10*ROW('Hygiene Data'!F118))),'Data Summary'!DV124="Yes"),OFFSET('Hygiene Data'!$F$7,0,10*ROW('Hygiene Data'!F118)),NA())</f>
        <v>#N/A</v>
      </c>
      <c r="BH124" s="100" t="e">
        <f ca="true">+IF(AND(ISNUMBER(OFFSET('Hygiene Data'!$F$9,0,10*ROW('Hygiene Data'!F118))),'Data Summary'!DW124="Yes"),OFFSET('Hygiene Data'!$F$9,0,10*ROW('Hygiene Data'!F118)),NA())</f>
        <v>#N/A</v>
      </c>
      <c r="BI124" s="100" t="e">
        <f ca="true">+IF(AND(ISNUMBER(OFFSET('Hygiene Data'!$G$5,0,10*ROW('Hygiene Data'!G118))),'Data Summary'!DX124="Yes"),OFFSET('Hygiene Data'!$G$5,0,10*ROW('Hygiene Data'!G118)),NA())</f>
        <v>#N/A</v>
      </c>
      <c r="BJ124" s="100" t="e">
        <f ca="true">+IF(AND(ISNUMBER(OFFSET('Hygiene Data'!$G$7,0,10*ROW('Hygiene Data'!G118))),'Data Summary'!DY124="Yes"),OFFSET('Hygiene Data'!$G$7,0,10*ROW('Hygiene Data'!G118)),NA())</f>
        <v>#N/A</v>
      </c>
      <c r="BK124" s="100" t="e">
        <f ca="true">+IF(AND(ISNUMBER(OFFSET('Hygiene Data'!$G$9,0,10*ROW('Hygiene Data'!G118))),'Data Summary'!DZ124="Yes"),OFFSET('Hygiene Data'!$G$9,0,10*ROW('Hygiene Data'!G118)),NA())</f>
        <v>#N/A</v>
      </c>
      <c r="BL124" s="100" t="e">
        <f ca="true">+IF(AND(ISNUMBER(OFFSET('Hygiene Data'!$H$5,0,10*ROW('Hygiene Data'!H118))),'Data Summary'!EA124="Yes"),OFFSET('Hygiene Data'!$H$5,0,10*ROW('Hygiene Data'!H118)),NA())</f>
        <v>#N/A</v>
      </c>
      <c r="BM124" s="100" t="e">
        <f ca="true">+IF(AND(ISNUMBER(OFFSET('Hygiene Data'!$H$7,0,10*ROW('Hygiene Data'!H118))),'Data Summary'!EB124="Yes"),OFFSET('Hygiene Data'!$H$7,0,10*ROW('Hygiene Data'!H118)),NA())</f>
        <v>#N/A</v>
      </c>
      <c r="BN124" s="100" t="e">
        <f ca="true">+IF(AND(ISNUMBER(OFFSET('Hygiene Data'!$H$9,0,10*ROW('Hygiene Data'!H118))),'Data Summary'!EC124="Yes"),OFFSET('Hygiene Data'!$H$9,0,10*ROW('Hygiene Data'!H118)),NA())</f>
        <v>#N/A</v>
      </c>
      <c r="BO124" s="100" t="e">
        <f ca="true">+IF(AND(ISNUMBER(OFFSET('Hygiene Data'!$I$5,0,10*ROW('Hygiene Data'!I118))),'Data Summary'!ED124="Yes"),OFFSET('Hygiene Data'!$I$5,0,10*ROW('Hygiene Data'!I118)),NA())</f>
        <v>#N/A</v>
      </c>
      <c r="BP124" s="100" t="e">
        <f ca="true">+IF(AND(ISNUMBER(OFFSET('Hygiene Data'!$I$7,0,10*ROW('Hygiene Data'!I118))),'Data Summary'!EE124="Yes"),OFFSET('Hygiene Data'!$I$7,0,10*ROW('Hygiene Data'!I118)),NA())</f>
        <v>#N/A</v>
      </c>
      <c r="BQ124" s="100" t="e">
        <f ca="true">+IF(AND(ISNUMBER(OFFSET('Hygiene Data'!$I$9,0,10*ROW('Hygiene Data'!I118))),'Data Summary'!EF124="Yes"),OFFSET('Hygiene Data'!$I$9,0,10*ROW('Hygiene Data'!I118)),NA())</f>
        <v>#N/A</v>
      </c>
    </row>
    <row xmlns:x14ac="http://schemas.microsoft.com/office/spreadsheetml/2009/9/ac" r="125" x14ac:dyDescent="0.2">
      <c r="A125" s="332" t="e">
        <f ca="true">+RIGHT('Data Summary'!A125,LEN('Data Summary'!A125)-9)</f>
        <v>#VALUE!</v>
      </c>
      <c r="B125" s="38" t="str">
        <f ca="true">+IF(ISTEXT('Data Summary'!B125),'Data Summary'!B125,"")</f>
        <v/>
      </c>
      <c r="C125" s="331" t="e">
        <f ca="true">+VALUE('Data Summary'!C125)</f>
        <v>#VALUE!</v>
      </c>
      <c r="D125" s="98" t="e">
        <f ca="true">+IF(AND(ISNUMBER(OFFSET('Water Data'!$D$4,0,10*ROW('Water Data'!D119))),'Data Summary'!BS125="Yes"),100-OFFSET('Water Data'!$D$4,0,10*ROW('Water Data'!D119)),NA())</f>
        <v>#N/A</v>
      </c>
      <c r="E125" s="98" t="e">
        <f ca="true">+IF(AND(ISNUMBER(OFFSET('Water Data'!$D$6,0,10*ROW('Water Data'!D119))),'Data Summary'!BT125="Yes"),OFFSET('Water Data'!$D$6,0,10*ROW('Water Data'!D119)),NA())</f>
        <v>#N/A</v>
      </c>
      <c r="F125" s="98" t="e">
        <f ca="true">+IF(AND(ISNUMBER(OFFSET('Water Data'!$D$9,0,10*ROW('Water Data'!D119))),'Data Summary'!BU125="Yes"),OFFSET('Water Data'!$D$9,0,10*ROW('Water Data'!D119)),NA())</f>
        <v>#N/A</v>
      </c>
      <c r="G125" s="98" t="e">
        <f ca="true">+IF(AND(ISNUMBER(OFFSET('Water Data'!$E$4,0,10*ROW('Water Data'!E119))),'Data Summary'!BV125="Yes"),100-OFFSET('Water Data'!$E$4,0,10*ROW('Water Data'!E119)),NA())</f>
        <v>#N/A</v>
      </c>
      <c r="H125" s="98" t="e">
        <f ca="true">+IF(AND(ISNUMBER(OFFSET('Water Data'!$E$6,0,10*ROW('Water Data'!E119))),'Data Summary'!BW125="Yes"),OFFSET('Water Data'!$E$6,0,10*ROW('Water Data'!E119)),NA())</f>
        <v>#N/A</v>
      </c>
      <c r="I125" s="98" t="e">
        <f ca="true">+IF(AND(ISNUMBER(OFFSET('Water Data'!$E$9,0,10*ROW('Water Data'!E119))),'Data Summary'!BX125="Yes"),OFFSET('Water Data'!$E$9,0,10*ROW('Water Data'!E119)),NA())</f>
        <v>#N/A</v>
      </c>
      <c r="J125" s="98" t="e">
        <f ca="true">+IF(AND(ISNUMBER(OFFSET('Water Data'!$F$4,0,10*ROW('Water Data'!F119))),'Data Summary'!BY125="Yes"),100-OFFSET('Water Data'!$F$4,0,10*ROW('Water Data'!F119)),NA())</f>
        <v>#N/A</v>
      </c>
      <c r="K125" s="98" t="e">
        <f ca="true">+IF(AND(ISNUMBER(OFFSET('Water Data'!$F$6,0,10*ROW('Water Data'!F119))),'Data Summary'!BZ125="Yes"),OFFSET('Water Data'!$F$6,0,10*ROW('Water Data'!F119)),NA())</f>
        <v>#N/A</v>
      </c>
      <c r="L125" s="98" t="e">
        <f ca="true">+IF(AND(ISNUMBER(OFFSET('Water Data'!$F$9,0,10*ROW('Water Data'!F119))),'Data Summary'!CA125="Yes"),OFFSET('Water Data'!$F$9,0,10*ROW('Water Data'!F119)),NA())</f>
        <v>#N/A</v>
      </c>
      <c r="M125" s="98" t="e">
        <f ca="true">+IF(AND(ISNUMBER(OFFSET('Water Data'!$G$4,0,10*ROW('Water Data'!G119))),'Data Summary'!CB125="Yes"),100-OFFSET('Water Data'!$G$4,0,10*ROW('Water Data'!G119)),NA())</f>
        <v>#N/A</v>
      </c>
      <c r="N125" s="98" t="e">
        <f ca="true">+IF(AND(ISNUMBER(OFFSET('Water Data'!$G$6,0,10*ROW('Water Data'!G119))),'Data Summary'!CC125="Yes"),OFFSET('Water Data'!$G$6,0,10*ROW('Water Data'!G119)),NA())</f>
        <v>#N/A</v>
      </c>
      <c r="O125" s="98" t="e">
        <f ca="true">+IF(AND(ISNUMBER(OFFSET('Water Data'!$G$9,0,10*ROW('Water Data'!G119))),'Data Summary'!CD125="Yes"),OFFSET('Water Data'!$G$9,0,10*ROW('Water Data'!G119)),NA())</f>
        <v>#N/A</v>
      </c>
      <c r="P125" s="98" t="e">
        <f ca="true">+IF(AND(ISNUMBER(OFFSET('Water Data'!$H$4,0,10*ROW('Water Data'!H119))),'Data Summary'!CE125="Yes"),100-OFFSET('Water Data'!$H$4,0,10*ROW('Water Data'!H119)),NA())</f>
        <v>#N/A</v>
      </c>
      <c r="Q125" s="98" t="e">
        <f ca="true">+IF(AND(ISNUMBER(OFFSET('Water Data'!$H$6,0,10*ROW('Water Data'!H119))),'Data Summary'!CF125="Yes"),OFFSET('Water Data'!$H$6,0,10*ROW('Water Data'!H119)),NA())</f>
        <v>#N/A</v>
      </c>
      <c r="R125" s="98" t="e">
        <f ca="true">+IF(AND(ISNUMBER(OFFSET('Water Data'!$H$9,0,10*ROW('Water Data'!H119))),'Data Summary'!CG125="Yes"),OFFSET('Water Data'!$H$9,0,10*ROW('Water Data'!H119)),NA())</f>
        <v>#N/A</v>
      </c>
      <c r="S125" s="98" t="e">
        <f ca="true">+IF(AND(ISNUMBER(OFFSET('Water Data'!$I$4,0,10*ROW('Water Data'!I119))),'Data Summary'!CH125="Yes"),100-OFFSET('Water Data'!$I$4,0,10*ROW('Water Data'!I119)),NA())</f>
        <v>#N/A</v>
      </c>
      <c r="T125" s="98" t="e">
        <f ca="true">+IF(AND(ISNUMBER(OFFSET('Water Data'!$I$6,0,10*ROW('Water Data'!I119))),'Data Summary'!CI125="Yes"),OFFSET('Water Data'!$I$6,0,10*ROW('Water Data'!I119)),NA())</f>
        <v>#N/A</v>
      </c>
      <c r="U125" s="98" t="e">
        <f ca="true">+IF(AND(ISNUMBER(OFFSET('Water Data'!$I$9,0,10*ROW('Water Data'!I119))),'Data Summary'!CJ125="Yes"),OFFSET('Water Data'!$I$9,0,10*ROW('Water Data'!I119)),NA())</f>
        <v>#N/A</v>
      </c>
      <c r="V125" s="99" t="e">
        <f ca="true">+IF(AND(ISNUMBER(OFFSET('Sanitation Data'!$D$4,0,10*ROW('Sanitation Data'!D119))),'Data Summary'!CK125="Yes"),100-OFFSET('Sanitation Data'!$D$4,0,10*ROW('Sanitation Data'!D119)),NA())</f>
        <v>#N/A</v>
      </c>
      <c r="W125" s="99" t="e">
        <f ca="true">+IF(AND(ISNUMBER(OFFSET('Sanitation Data'!$D$6,0,10*ROW('Sanitation Data'!D119))),'Data Summary'!CL125="Yes"),OFFSET('Sanitation Data'!$D$6,0,10*ROW('Sanitation Data'!D119)),NA())</f>
        <v>#N/A</v>
      </c>
      <c r="X125" s="99" t="e">
        <f ca="true">+IF(AND(ISNUMBER(OFFSET('Sanitation Data'!$D$10,0,10*ROW('Sanitation Data'!D119))),'Data Summary'!CM125="Yes"),OFFSET('Sanitation Data'!$D$10,0,10*ROW('Sanitation Data'!D119)),NA())</f>
        <v>#N/A</v>
      </c>
      <c r="Y125" s="99" t="e">
        <f ca="true">+IF(AND(ISNUMBER(OFFSET('Sanitation Data'!$D$11,0,10*ROW('Sanitation Data'!D119))),'Data Summary'!CN125="Yes"),OFFSET('Sanitation Data'!$D$11,0,10*ROW('Sanitation Data'!D119)),NA())</f>
        <v>#N/A</v>
      </c>
      <c r="Z125" s="99" t="e">
        <f ca="true">+IF(AND(ISNUMBER(OFFSET('Sanitation Data'!$D$12,0,10*ROW('Sanitation Data'!D119))),'Data Summary'!CO125="Yes"),OFFSET('Sanitation Data'!$D$12,0,10*ROW('Sanitation Data'!D119)),NA())</f>
        <v>#N/A</v>
      </c>
      <c r="AA125" s="99" t="e">
        <f ca="true">+IF(AND(ISNUMBER(OFFSET('Sanitation Data'!$E$4,0,10*ROW('Sanitation Data'!E119))),'Data Summary'!CP125="Yes"),100-OFFSET('Sanitation Data'!$E$4,0,10*ROW('Sanitation Data'!E119)),NA())</f>
        <v>#N/A</v>
      </c>
      <c r="AB125" s="99" t="e">
        <f ca="true">+IF(AND(ISNUMBER(OFFSET('Sanitation Data'!$E$6,0,10*ROW('Sanitation Data'!E119))),'Data Summary'!CQ125="Yes"),OFFSET('Sanitation Data'!$E$6,0,10*ROW('Sanitation Data'!E119)),NA())</f>
        <v>#N/A</v>
      </c>
      <c r="AC125" s="99" t="e">
        <f ca="true">+IF(AND(ISNUMBER(OFFSET('Sanitation Data'!$E$10,0,10*ROW('Sanitation Data'!E119))),'Data Summary'!CR125="Yes"),OFFSET('Sanitation Data'!$E$10,0,10*ROW('Sanitation Data'!E119)),NA())</f>
        <v>#N/A</v>
      </c>
      <c r="AD125" s="99" t="e">
        <f ca="true">+IF(AND(ISNUMBER(OFFSET('Sanitation Data'!$E$11,0,10*ROW('Sanitation Data'!E119))),'Data Summary'!CS125="Yes"),OFFSET('Sanitation Data'!$E$11,0,10*ROW('Sanitation Data'!E119)),NA())</f>
        <v>#N/A</v>
      </c>
      <c r="AE125" s="99" t="e">
        <f ca="true">+IF(AND(ISNUMBER(OFFSET('Sanitation Data'!$E$12,0,10*ROW('Sanitation Data'!E119))),'Data Summary'!CT125="Yes"),OFFSET('Sanitation Data'!$E$12,0,10*ROW('Sanitation Data'!E119)),NA())</f>
        <v>#N/A</v>
      </c>
      <c r="AF125" s="99" t="e">
        <f ca="true">+IF(AND(ISNUMBER(OFFSET('Sanitation Data'!$F$4,0,10*ROW('Sanitation Data'!F119))),'Data Summary'!CU125="Yes"),100-OFFSET('Sanitation Data'!$F$4,0,10*ROW('Sanitation Data'!F119)),NA())</f>
        <v>#N/A</v>
      </c>
      <c r="AG125" s="99" t="e">
        <f ca="true">+IF(AND(ISNUMBER(OFFSET('Sanitation Data'!$F$6,0,10*ROW('Sanitation Data'!F119))),'Data Summary'!CV125="Yes"),OFFSET('Sanitation Data'!$F$6,0,10*ROW('Sanitation Data'!F119)),NA())</f>
        <v>#N/A</v>
      </c>
      <c r="AH125" s="99" t="e">
        <f ca="true">+IF(AND(ISNUMBER(OFFSET('Sanitation Data'!$F$10,0,10*ROW('Sanitation Data'!F119))),'Data Summary'!CW125="Yes"),OFFSET('Sanitation Data'!$F$10,0,10*ROW('Sanitation Data'!F119)),NA())</f>
        <v>#N/A</v>
      </c>
      <c r="AI125" s="99" t="e">
        <f ca="true">+IF(AND(ISNUMBER(OFFSET('Sanitation Data'!$F$11,0,10*ROW('Sanitation Data'!F119))),'Data Summary'!CX125="Yes"),OFFSET('Sanitation Data'!$F$11,0,10*ROW('Sanitation Data'!F119)),NA())</f>
        <v>#N/A</v>
      </c>
      <c r="AJ125" s="99" t="e">
        <f ca="true">+IF(AND(ISNUMBER(OFFSET('Sanitation Data'!$F$12,0,10*ROW('Sanitation Data'!F119))),'Data Summary'!CY125="Yes"),OFFSET('Sanitation Data'!$F$12,0,10*ROW('Sanitation Data'!F119)),NA())</f>
        <v>#N/A</v>
      </c>
      <c r="AK125" s="99" t="e">
        <f ca="true">+IF(AND(ISNUMBER(OFFSET('Sanitation Data'!$G$4,0,10*ROW('Sanitation Data'!G119))),'Data Summary'!CZ125="Yes"),100-OFFSET('Sanitation Data'!$G$4,0,10*ROW('Sanitation Data'!G119)),NA())</f>
        <v>#N/A</v>
      </c>
      <c r="AL125" s="99" t="e">
        <f ca="true">+IF(AND(ISNUMBER(OFFSET('Sanitation Data'!$G$6,0,10*ROW('Sanitation Data'!G119))),'Data Summary'!DA125="Yes"),OFFSET('Sanitation Data'!$G$6,0,10*ROW('Sanitation Data'!G119)),NA())</f>
        <v>#N/A</v>
      </c>
      <c r="AM125" s="99" t="e">
        <f ca="true">+IF(AND(ISNUMBER(OFFSET('Sanitation Data'!$G$10,0,10*ROW('Sanitation Data'!G119))),'Data Summary'!DB125="Yes"),OFFSET('Sanitation Data'!$G$10,0,10*ROW('Sanitation Data'!G119)),NA())</f>
        <v>#N/A</v>
      </c>
      <c r="AN125" s="99" t="e">
        <f ca="true">+IF(AND(ISNUMBER(OFFSET('Sanitation Data'!$G$11,0,10*ROW('Sanitation Data'!G119))),'Data Summary'!DC125="Yes"),OFFSET('Sanitation Data'!$G$11,0,10*ROW('Sanitation Data'!G119)),NA())</f>
        <v>#N/A</v>
      </c>
      <c r="AO125" s="99" t="e">
        <f ca="true">+IF(AND(ISNUMBER(OFFSET('Sanitation Data'!$G$12,0,10*ROW('Sanitation Data'!G119))),'Data Summary'!DD125="Yes"),OFFSET('Sanitation Data'!$G$12,0,10*ROW('Sanitation Data'!G119)),NA())</f>
        <v>#N/A</v>
      </c>
      <c r="AP125" s="99" t="e">
        <f ca="true">+IF(AND(ISNUMBER(OFFSET('Sanitation Data'!$H$4,0,10*ROW('Sanitation Data'!H119))),'Data Summary'!DE125="Yes"),100-OFFSET('Sanitation Data'!$H$4,0,10*ROW('Sanitation Data'!H119)),NA())</f>
        <v>#N/A</v>
      </c>
      <c r="AQ125" s="99" t="e">
        <f ca="true">+IF(AND(ISNUMBER(OFFSET('Sanitation Data'!$H$6,0,10*ROW('Sanitation Data'!H119))),'Data Summary'!DF125="Yes"),OFFSET('Sanitation Data'!$H$6,0,10*ROW('Sanitation Data'!H119)),NA())</f>
        <v>#N/A</v>
      </c>
      <c r="AR125" s="99" t="e">
        <f ca="true">+IF(AND(ISNUMBER(OFFSET('Sanitation Data'!$H$10,0,10*ROW('Sanitation Data'!H119))),'Data Summary'!DG125="Yes"),OFFSET('Sanitation Data'!$H$10,0,10*ROW('Sanitation Data'!H119)),NA())</f>
        <v>#N/A</v>
      </c>
      <c r="AS125" s="99" t="e">
        <f ca="true">+IF(AND(ISNUMBER(OFFSET('Sanitation Data'!$H$11,0,10*ROW('Sanitation Data'!H119))),'Data Summary'!DH125="Yes"),OFFSET('Sanitation Data'!$H$11,0,10*ROW('Sanitation Data'!H119)),NA())</f>
        <v>#N/A</v>
      </c>
      <c r="AT125" s="99" t="e">
        <f ca="true">+IF(AND(ISNUMBER(OFFSET('Sanitation Data'!$H$12,0,10*ROW('Sanitation Data'!H119))),'Data Summary'!DI125="Yes"),OFFSET('Sanitation Data'!$H$12,0,10*ROW('Sanitation Data'!H119)),NA())</f>
        <v>#N/A</v>
      </c>
      <c r="AU125" s="99" t="e">
        <f ca="true">+IF(AND(ISNUMBER(OFFSET('Sanitation Data'!$I$4,0,10*ROW('Sanitation Data'!I119))),'Data Summary'!DJ125="Yes"),100-OFFSET('Sanitation Data'!$I$4,0,10*ROW('Sanitation Data'!I119)),NA())</f>
        <v>#N/A</v>
      </c>
      <c r="AV125" s="99" t="e">
        <f ca="true">+IF(AND(ISNUMBER(OFFSET('Sanitation Data'!$I$6,0,10*ROW('Sanitation Data'!I119))),'Data Summary'!DK125="Yes"),OFFSET('Sanitation Data'!$I$6,0,10*ROW('Sanitation Data'!I119)),NA())</f>
        <v>#N/A</v>
      </c>
      <c r="AW125" s="99" t="e">
        <f ca="true">+IF(AND(ISNUMBER(OFFSET('Sanitation Data'!$I$10,0,10*ROW('Sanitation Data'!I119))),'Data Summary'!DL125="Yes"),OFFSET('Sanitation Data'!$I$10,0,10*ROW('Sanitation Data'!I119)),NA())</f>
        <v>#N/A</v>
      </c>
      <c r="AX125" s="99" t="e">
        <f ca="true">+IF(AND(ISNUMBER(OFFSET('Sanitation Data'!$I$11,0,10*ROW('Sanitation Data'!I119))),'Data Summary'!DM125="Yes"),OFFSET('Sanitation Data'!$I$11,0,10*ROW('Sanitation Data'!I119)),NA())</f>
        <v>#N/A</v>
      </c>
      <c r="AY125" s="99" t="e">
        <f ca="true">+IF(AND(ISNUMBER(OFFSET('Sanitation Data'!$I$12,0,10*ROW('Sanitation Data'!I119))),'Data Summary'!DN125="Yes"),OFFSET('Sanitation Data'!$I$12,0,10*ROW('Sanitation Data'!I119)),NA())</f>
        <v>#N/A</v>
      </c>
      <c r="AZ125" s="100" t="e">
        <f ca="true">+IF(AND(ISNUMBER(OFFSET('Hygiene Data'!$D$5,0,10*ROW('Hygiene Data'!D119))),'Data Summary'!DO125="Yes"),OFFSET('Hygiene Data'!$D$5,0,10*ROW('Hygiene Data'!D119)),NA())</f>
        <v>#N/A</v>
      </c>
      <c r="BA125" s="100" t="e">
        <f ca="true">+IF(AND(ISNUMBER(OFFSET('Hygiene Data'!$D$7,0,10*ROW('Hygiene Data'!D119))),'Data Summary'!DP125="Yes"),OFFSET('Hygiene Data'!$D$7,0,10*ROW('Hygiene Data'!D119)),NA())</f>
        <v>#N/A</v>
      </c>
      <c r="BB125" s="100" t="e">
        <f ca="true">+IF(AND(ISNUMBER(OFFSET('Hygiene Data'!$D$9,0,10*ROW('Hygiene Data'!D119))),'Data Summary'!DQ125="Yes"),OFFSET('Hygiene Data'!$D$9,0,10*ROW('Hygiene Data'!D119)),NA())</f>
        <v>#N/A</v>
      </c>
      <c r="BC125" s="100" t="e">
        <f ca="true">+IF(AND(ISNUMBER(OFFSET('Hygiene Data'!$E$5,0,10*ROW('Hygiene Data'!E119))),'Data Summary'!DR125="Yes"),OFFSET('Hygiene Data'!$E$5,0,10*ROW('Hygiene Data'!E119)),NA())</f>
        <v>#N/A</v>
      </c>
      <c r="BD125" s="100" t="e">
        <f ca="true">+IF(AND(ISNUMBER(OFFSET('Hygiene Data'!$E$7,0,10*ROW('Hygiene Data'!E119))),'Data Summary'!DS125="Yes"),OFFSET('Hygiene Data'!$E$7,0,10*ROW('Hygiene Data'!E119)),NA())</f>
        <v>#N/A</v>
      </c>
      <c r="BE125" s="100" t="e">
        <f ca="true">+IF(AND(ISNUMBER(OFFSET('Hygiene Data'!$E$9,0,10*ROW('Hygiene Data'!E119))),'Data Summary'!DT125="Yes"),OFFSET('Hygiene Data'!$E$9,0,10*ROW('Hygiene Data'!E119)),NA())</f>
        <v>#N/A</v>
      </c>
      <c r="BF125" s="100" t="e">
        <f ca="true">+IF(AND(ISNUMBER(OFFSET('Hygiene Data'!$F$5,0,10*ROW('Hygiene Data'!F119))),'Data Summary'!DU125="Yes"),OFFSET('Hygiene Data'!$F$5,0,10*ROW('Hygiene Data'!F119)),NA())</f>
        <v>#N/A</v>
      </c>
      <c r="BG125" s="100" t="e">
        <f ca="true">+IF(AND(ISNUMBER(OFFSET('Hygiene Data'!$F$7,0,10*ROW('Hygiene Data'!F119))),'Data Summary'!DV125="Yes"),OFFSET('Hygiene Data'!$F$7,0,10*ROW('Hygiene Data'!F119)),NA())</f>
        <v>#N/A</v>
      </c>
      <c r="BH125" s="100" t="e">
        <f ca="true">+IF(AND(ISNUMBER(OFFSET('Hygiene Data'!$F$9,0,10*ROW('Hygiene Data'!F119))),'Data Summary'!DW125="Yes"),OFFSET('Hygiene Data'!$F$9,0,10*ROW('Hygiene Data'!F119)),NA())</f>
        <v>#N/A</v>
      </c>
      <c r="BI125" s="100" t="e">
        <f ca="true">+IF(AND(ISNUMBER(OFFSET('Hygiene Data'!$G$5,0,10*ROW('Hygiene Data'!G119))),'Data Summary'!DX125="Yes"),OFFSET('Hygiene Data'!$G$5,0,10*ROW('Hygiene Data'!G119)),NA())</f>
        <v>#N/A</v>
      </c>
      <c r="BJ125" s="100" t="e">
        <f ca="true">+IF(AND(ISNUMBER(OFFSET('Hygiene Data'!$G$7,0,10*ROW('Hygiene Data'!G119))),'Data Summary'!DY125="Yes"),OFFSET('Hygiene Data'!$G$7,0,10*ROW('Hygiene Data'!G119)),NA())</f>
        <v>#N/A</v>
      </c>
      <c r="BK125" s="100" t="e">
        <f ca="true">+IF(AND(ISNUMBER(OFFSET('Hygiene Data'!$G$9,0,10*ROW('Hygiene Data'!G119))),'Data Summary'!DZ125="Yes"),OFFSET('Hygiene Data'!$G$9,0,10*ROW('Hygiene Data'!G119)),NA())</f>
        <v>#N/A</v>
      </c>
      <c r="BL125" s="100" t="e">
        <f ca="true">+IF(AND(ISNUMBER(OFFSET('Hygiene Data'!$H$5,0,10*ROW('Hygiene Data'!H119))),'Data Summary'!EA125="Yes"),OFFSET('Hygiene Data'!$H$5,0,10*ROW('Hygiene Data'!H119)),NA())</f>
        <v>#N/A</v>
      </c>
      <c r="BM125" s="100" t="e">
        <f ca="true">+IF(AND(ISNUMBER(OFFSET('Hygiene Data'!$H$7,0,10*ROW('Hygiene Data'!H119))),'Data Summary'!EB125="Yes"),OFFSET('Hygiene Data'!$H$7,0,10*ROW('Hygiene Data'!H119)),NA())</f>
        <v>#N/A</v>
      </c>
      <c r="BN125" s="100" t="e">
        <f ca="true">+IF(AND(ISNUMBER(OFFSET('Hygiene Data'!$H$9,0,10*ROW('Hygiene Data'!H119))),'Data Summary'!EC125="Yes"),OFFSET('Hygiene Data'!$H$9,0,10*ROW('Hygiene Data'!H119)),NA())</f>
        <v>#N/A</v>
      </c>
      <c r="BO125" s="100" t="e">
        <f ca="true">+IF(AND(ISNUMBER(OFFSET('Hygiene Data'!$I$5,0,10*ROW('Hygiene Data'!I119))),'Data Summary'!ED125="Yes"),OFFSET('Hygiene Data'!$I$5,0,10*ROW('Hygiene Data'!I119)),NA())</f>
        <v>#N/A</v>
      </c>
      <c r="BP125" s="100" t="e">
        <f ca="true">+IF(AND(ISNUMBER(OFFSET('Hygiene Data'!$I$7,0,10*ROW('Hygiene Data'!I119))),'Data Summary'!EE125="Yes"),OFFSET('Hygiene Data'!$I$7,0,10*ROW('Hygiene Data'!I119)),NA())</f>
        <v>#N/A</v>
      </c>
      <c r="BQ125" s="100" t="e">
        <f ca="true">+IF(AND(ISNUMBER(OFFSET('Hygiene Data'!$I$9,0,10*ROW('Hygiene Data'!I119))),'Data Summary'!EF125="Yes"),OFFSET('Hygiene Data'!$I$9,0,10*ROW('Hygiene Data'!I119)),NA())</f>
        <v>#N/A</v>
      </c>
    </row>
    <row xmlns:x14ac="http://schemas.microsoft.com/office/spreadsheetml/2009/9/ac" r="126" x14ac:dyDescent="0.2">
      <c r="A126" s="332" t="e">
        <f ca="true">+RIGHT('Data Summary'!A126,LEN('Data Summary'!A126)-9)</f>
        <v>#VALUE!</v>
      </c>
      <c r="B126" s="38" t="str">
        <f ca="true">+IF(ISTEXT('Data Summary'!B126),'Data Summary'!B126,"")</f>
        <v/>
      </c>
      <c r="C126" s="331" t="e">
        <f ca="true">+VALUE('Data Summary'!C126)</f>
        <v>#VALUE!</v>
      </c>
      <c r="D126" s="98" t="e">
        <f ca="true">+IF(AND(ISNUMBER(OFFSET('Water Data'!$D$4,0,10*ROW('Water Data'!D120))),'Data Summary'!BS126="Yes"),100-OFFSET('Water Data'!$D$4,0,10*ROW('Water Data'!D120)),NA())</f>
        <v>#N/A</v>
      </c>
      <c r="E126" s="98" t="e">
        <f ca="true">+IF(AND(ISNUMBER(OFFSET('Water Data'!$D$6,0,10*ROW('Water Data'!D120))),'Data Summary'!BT126="Yes"),OFFSET('Water Data'!$D$6,0,10*ROW('Water Data'!D120)),NA())</f>
        <v>#N/A</v>
      </c>
      <c r="F126" s="98" t="e">
        <f ca="true">+IF(AND(ISNUMBER(OFFSET('Water Data'!$D$9,0,10*ROW('Water Data'!D120))),'Data Summary'!BU126="Yes"),OFFSET('Water Data'!$D$9,0,10*ROW('Water Data'!D120)),NA())</f>
        <v>#N/A</v>
      </c>
      <c r="G126" s="98" t="e">
        <f ca="true">+IF(AND(ISNUMBER(OFFSET('Water Data'!$E$4,0,10*ROW('Water Data'!E120))),'Data Summary'!BV126="Yes"),100-OFFSET('Water Data'!$E$4,0,10*ROW('Water Data'!E120)),NA())</f>
        <v>#N/A</v>
      </c>
      <c r="H126" s="98" t="e">
        <f ca="true">+IF(AND(ISNUMBER(OFFSET('Water Data'!$E$6,0,10*ROW('Water Data'!E120))),'Data Summary'!BW126="Yes"),OFFSET('Water Data'!$E$6,0,10*ROW('Water Data'!E120)),NA())</f>
        <v>#N/A</v>
      </c>
      <c r="I126" s="98" t="e">
        <f ca="true">+IF(AND(ISNUMBER(OFFSET('Water Data'!$E$9,0,10*ROW('Water Data'!E120))),'Data Summary'!BX126="Yes"),OFFSET('Water Data'!$E$9,0,10*ROW('Water Data'!E120)),NA())</f>
        <v>#N/A</v>
      </c>
      <c r="J126" s="98" t="e">
        <f ca="true">+IF(AND(ISNUMBER(OFFSET('Water Data'!$F$4,0,10*ROW('Water Data'!F120))),'Data Summary'!BY126="Yes"),100-OFFSET('Water Data'!$F$4,0,10*ROW('Water Data'!F120)),NA())</f>
        <v>#N/A</v>
      </c>
      <c r="K126" s="98" t="e">
        <f ca="true">+IF(AND(ISNUMBER(OFFSET('Water Data'!$F$6,0,10*ROW('Water Data'!F120))),'Data Summary'!BZ126="Yes"),OFFSET('Water Data'!$F$6,0,10*ROW('Water Data'!F120)),NA())</f>
        <v>#N/A</v>
      </c>
      <c r="L126" s="98" t="e">
        <f ca="true">+IF(AND(ISNUMBER(OFFSET('Water Data'!$F$9,0,10*ROW('Water Data'!F120))),'Data Summary'!CA126="Yes"),OFFSET('Water Data'!$F$9,0,10*ROW('Water Data'!F120)),NA())</f>
        <v>#N/A</v>
      </c>
      <c r="M126" s="98" t="e">
        <f ca="true">+IF(AND(ISNUMBER(OFFSET('Water Data'!$G$4,0,10*ROW('Water Data'!G120))),'Data Summary'!CB126="Yes"),100-OFFSET('Water Data'!$G$4,0,10*ROW('Water Data'!G120)),NA())</f>
        <v>#N/A</v>
      </c>
      <c r="N126" s="98" t="e">
        <f ca="true">+IF(AND(ISNUMBER(OFFSET('Water Data'!$G$6,0,10*ROW('Water Data'!G120))),'Data Summary'!CC126="Yes"),OFFSET('Water Data'!$G$6,0,10*ROW('Water Data'!G120)),NA())</f>
        <v>#N/A</v>
      </c>
      <c r="O126" s="98" t="e">
        <f ca="true">+IF(AND(ISNUMBER(OFFSET('Water Data'!$G$9,0,10*ROW('Water Data'!G120))),'Data Summary'!CD126="Yes"),OFFSET('Water Data'!$G$9,0,10*ROW('Water Data'!G120)),NA())</f>
        <v>#N/A</v>
      </c>
      <c r="P126" s="98" t="e">
        <f ca="true">+IF(AND(ISNUMBER(OFFSET('Water Data'!$H$4,0,10*ROW('Water Data'!H120))),'Data Summary'!CE126="Yes"),100-OFFSET('Water Data'!$H$4,0,10*ROW('Water Data'!H120)),NA())</f>
        <v>#N/A</v>
      </c>
      <c r="Q126" s="98" t="e">
        <f ca="true">+IF(AND(ISNUMBER(OFFSET('Water Data'!$H$6,0,10*ROW('Water Data'!H120))),'Data Summary'!CF126="Yes"),OFFSET('Water Data'!$H$6,0,10*ROW('Water Data'!H120)),NA())</f>
        <v>#N/A</v>
      </c>
      <c r="R126" s="98" t="e">
        <f ca="true">+IF(AND(ISNUMBER(OFFSET('Water Data'!$H$9,0,10*ROW('Water Data'!H120))),'Data Summary'!CG126="Yes"),OFFSET('Water Data'!$H$9,0,10*ROW('Water Data'!H120)),NA())</f>
        <v>#N/A</v>
      </c>
      <c r="S126" s="98" t="e">
        <f ca="true">+IF(AND(ISNUMBER(OFFSET('Water Data'!$I$4,0,10*ROW('Water Data'!I120))),'Data Summary'!CH126="Yes"),100-OFFSET('Water Data'!$I$4,0,10*ROW('Water Data'!I120)),NA())</f>
        <v>#N/A</v>
      </c>
      <c r="T126" s="98" t="e">
        <f ca="true">+IF(AND(ISNUMBER(OFFSET('Water Data'!$I$6,0,10*ROW('Water Data'!I120))),'Data Summary'!CI126="Yes"),OFFSET('Water Data'!$I$6,0,10*ROW('Water Data'!I120)),NA())</f>
        <v>#N/A</v>
      </c>
      <c r="U126" s="98" t="e">
        <f ca="true">+IF(AND(ISNUMBER(OFFSET('Water Data'!$I$9,0,10*ROW('Water Data'!I120))),'Data Summary'!CJ126="Yes"),OFFSET('Water Data'!$I$9,0,10*ROW('Water Data'!I120)),NA())</f>
        <v>#N/A</v>
      </c>
      <c r="V126" s="99" t="e">
        <f ca="true">+IF(AND(ISNUMBER(OFFSET('Sanitation Data'!$D$4,0,10*ROW('Sanitation Data'!D120))),'Data Summary'!CK126="Yes"),100-OFFSET('Sanitation Data'!$D$4,0,10*ROW('Sanitation Data'!D120)),NA())</f>
        <v>#N/A</v>
      </c>
      <c r="W126" s="99" t="e">
        <f ca="true">+IF(AND(ISNUMBER(OFFSET('Sanitation Data'!$D$6,0,10*ROW('Sanitation Data'!D120))),'Data Summary'!CL126="Yes"),OFFSET('Sanitation Data'!$D$6,0,10*ROW('Sanitation Data'!D120)),NA())</f>
        <v>#N/A</v>
      </c>
      <c r="X126" s="99" t="e">
        <f ca="true">+IF(AND(ISNUMBER(OFFSET('Sanitation Data'!$D$10,0,10*ROW('Sanitation Data'!D120))),'Data Summary'!CM126="Yes"),OFFSET('Sanitation Data'!$D$10,0,10*ROW('Sanitation Data'!D120)),NA())</f>
        <v>#N/A</v>
      </c>
      <c r="Y126" s="99" t="e">
        <f ca="true">+IF(AND(ISNUMBER(OFFSET('Sanitation Data'!$D$11,0,10*ROW('Sanitation Data'!D120))),'Data Summary'!CN126="Yes"),OFFSET('Sanitation Data'!$D$11,0,10*ROW('Sanitation Data'!D120)),NA())</f>
        <v>#N/A</v>
      </c>
      <c r="Z126" s="99" t="e">
        <f ca="true">+IF(AND(ISNUMBER(OFFSET('Sanitation Data'!$D$12,0,10*ROW('Sanitation Data'!D120))),'Data Summary'!CO126="Yes"),OFFSET('Sanitation Data'!$D$12,0,10*ROW('Sanitation Data'!D120)),NA())</f>
        <v>#N/A</v>
      </c>
      <c r="AA126" s="99" t="e">
        <f ca="true">+IF(AND(ISNUMBER(OFFSET('Sanitation Data'!$E$4,0,10*ROW('Sanitation Data'!E120))),'Data Summary'!CP126="Yes"),100-OFFSET('Sanitation Data'!$E$4,0,10*ROW('Sanitation Data'!E120)),NA())</f>
        <v>#N/A</v>
      </c>
      <c r="AB126" s="99" t="e">
        <f ca="true">+IF(AND(ISNUMBER(OFFSET('Sanitation Data'!$E$6,0,10*ROW('Sanitation Data'!E120))),'Data Summary'!CQ126="Yes"),OFFSET('Sanitation Data'!$E$6,0,10*ROW('Sanitation Data'!E120)),NA())</f>
        <v>#N/A</v>
      </c>
      <c r="AC126" s="99" t="e">
        <f ca="true">+IF(AND(ISNUMBER(OFFSET('Sanitation Data'!$E$10,0,10*ROW('Sanitation Data'!E120))),'Data Summary'!CR126="Yes"),OFFSET('Sanitation Data'!$E$10,0,10*ROW('Sanitation Data'!E120)),NA())</f>
        <v>#N/A</v>
      </c>
      <c r="AD126" s="99" t="e">
        <f ca="true">+IF(AND(ISNUMBER(OFFSET('Sanitation Data'!$E$11,0,10*ROW('Sanitation Data'!E120))),'Data Summary'!CS126="Yes"),OFFSET('Sanitation Data'!$E$11,0,10*ROW('Sanitation Data'!E120)),NA())</f>
        <v>#N/A</v>
      </c>
      <c r="AE126" s="99" t="e">
        <f ca="true">+IF(AND(ISNUMBER(OFFSET('Sanitation Data'!$E$12,0,10*ROW('Sanitation Data'!E120))),'Data Summary'!CT126="Yes"),OFFSET('Sanitation Data'!$E$12,0,10*ROW('Sanitation Data'!E120)),NA())</f>
        <v>#N/A</v>
      </c>
      <c r="AF126" s="99" t="e">
        <f ca="true">+IF(AND(ISNUMBER(OFFSET('Sanitation Data'!$F$4,0,10*ROW('Sanitation Data'!F120))),'Data Summary'!CU126="Yes"),100-OFFSET('Sanitation Data'!$F$4,0,10*ROW('Sanitation Data'!F120)),NA())</f>
        <v>#N/A</v>
      </c>
      <c r="AG126" s="99" t="e">
        <f ca="true">+IF(AND(ISNUMBER(OFFSET('Sanitation Data'!$F$6,0,10*ROW('Sanitation Data'!F120))),'Data Summary'!CV126="Yes"),OFFSET('Sanitation Data'!$F$6,0,10*ROW('Sanitation Data'!F120)),NA())</f>
        <v>#N/A</v>
      </c>
      <c r="AH126" s="99" t="e">
        <f ca="true">+IF(AND(ISNUMBER(OFFSET('Sanitation Data'!$F$10,0,10*ROW('Sanitation Data'!F120))),'Data Summary'!CW126="Yes"),OFFSET('Sanitation Data'!$F$10,0,10*ROW('Sanitation Data'!F120)),NA())</f>
        <v>#N/A</v>
      </c>
      <c r="AI126" s="99" t="e">
        <f ca="true">+IF(AND(ISNUMBER(OFFSET('Sanitation Data'!$F$11,0,10*ROW('Sanitation Data'!F120))),'Data Summary'!CX126="Yes"),OFFSET('Sanitation Data'!$F$11,0,10*ROW('Sanitation Data'!F120)),NA())</f>
        <v>#N/A</v>
      </c>
      <c r="AJ126" s="99" t="e">
        <f ca="true">+IF(AND(ISNUMBER(OFFSET('Sanitation Data'!$F$12,0,10*ROW('Sanitation Data'!F120))),'Data Summary'!CY126="Yes"),OFFSET('Sanitation Data'!$F$12,0,10*ROW('Sanitation Data'!F120)),NA())</f>
        <v>#N/A</v>
      </c>
      <c r="AK126" s="99" t="e">
        <f ca="true">+IF(AND(ISNUMBER(OFFSET('Sanitation Data'!$G$4,0,10*ROW('Sanitation Data'!G120))),'Data Summary'!CZ126="Yes"),100-OFFSET('Sanitation Data'!$G$4,0,10*ROW('Sanitation Data'!G120)),NA())</f>
        <v>#N/A</v>
      </c>
      <c r="AL126" s="99" t="e">
        <f ca="true">+IF(AND(ISNUMBER(OFFSET('Sanitation Data'!$G$6,0,10*ROW('Sanitation Data'!G120))),'Data Summary'!DA126="Yes"),OFFSET('Sanitation Data'!$G$6,0,10*ROW('Sanitation Data'!G120)),NA())</f>
        <v>#N/A</v>
      </c>
      <c r="AM126" s="99" t="e">
        <f ca="true">+IF(AND(ISNUMBER(OFFSET('Sanitation Data'!$G$10,0,10*ROW('Sanitation Data'!G120))),'Data Summary'!DB126="Yes"),OFFSET('Sanitation Data'!$G$10,0,10*ROW('Sanitation Data'!G120)),NA())</f>
        <v>#N/A</v>
      </c>
      <c r="AN126" s="99" t="e">
        <f ca="true">+IF(AND(ISNUMBER(OFFSET('Sanitation Data'!$G$11,0,10*ROW('Sanitation Data'!G120))),'Data Summary'!DC126="Yes"),OFFSET('Sanitation Data'!$G$11,0,10*ROW('Sanitation Data'!G120)),NA())</f>
        <v>#N/A</v>
      </c>
      <c r="AO126" s="99" t="e">
        <f ca="true">+IF(AND(ISNUMBER(OFFSET('Sanitation Data'!$G$12,0,10*ROW('Sanitation Data'!G120))),'Data Summary'!DD126="Yes"),OFFSET('Sanitation Data'!$G$12,0,10*ROW('Sanitation Data'!G120)),NA())</f>
        <v>#N/A</v>
      </c>
      <c r="AP126" s="99" t="e">
        <f ca="true">+IF(AND(ISNUMBER(OFFSET('Sanitation Data'!$H$4,0,10*ROW('Sanitation Data'!H120))),'Data Summary'!DE126="Yes"),100-OFFSET('Sanitation Data'!$H$4,0,10*ROW('Sanitation Data'!H120)),NA())</f>
        <v>#N/A</v>
      </c>
      <c r="AQ126" s="99" t="e">
        <f ca="true">+IF(AND(ISNUMBER(OFFSET('Sanitation Data'!$H$6,0,10*ROW('Sanitation Data'!H120))),'Data Summary'!DF126="Yes"),OFFSET('Sanitation Data'!$H$6,0,10*ROW('Sanitation Data'!H120)),NA())</f>
        <v>#N/A</v>
      </c>
      <c r="AR126" s="99" t="e">
        <f ca="true">+IF(AND(ISNUMBER(OFFSET('Sanitation Data'!$H$10,0,10*ROW('Sanitation Data'!H120))),'Data Summary'!DG126="Yes"),OFFSET('Sanitation Data'!$H$10,0,10*ROW('Sanitation Data'!H120)),NA())</f>
        <v>#N/A</v>
      </c>
      <c r="AS126" s="99" t="e">
        <f ca="true">+IF(AND(ISNUMBER(OFFSET('Sanitation Data'!$H$11,0,10*ROW('Sanitation Data'!H120))),'Data Summary'!DH126="Yes"),OFFSET('Sanitation Data'!$H$11,0,10*ROW('Sanitation Data'!H120)),NA())</f>
        <v>#N/A</v>
      </c>
      <c r="AT126" s="99" t="e">
        <f ca="true">+IF(AND(ISNUMBER(OFFSET('Sanitation Data'!$H$12,0,10*ROW('Sanitation Data'!H120))),'Data Summary'!DI126="Yes"),OFFSET('Sanitation Data'!$H$12,0,10*ROW('Sanitation Data'!H120)),NA())</f>
        <v>#N/A</v>
      </c>
      <c r="AU126" s="99" t="e">
        <f ca="true">+IF(AND(ISNUMBER(OFFSET('Sanitation Data'!$I$4,0,10*ROW('Sanitation Data'!I120))),'Data Summary'!DJ126="Yes"),100-OFFSET('Sanitation Data'!$I$4,0,10*ROW('Sanitation Data'!I120)),NA())</f>
        <v>#N/A</v>
      </c>
      <c r="AV126" s="99" t="e">
        <f ca="true">+IF(AND(ISNUMBER(OFFSET('Sanitation Data'!$I$6,0,10*ROW('Sanitation Data'!I120))),'Data Summary'!DK126="Yes"),OFFSET('Sanitation Data'!$I$6,0,10*ROW('Sanitation Data'!I120)),NA())</f>
        <v>#N/A</v>
      </c>
      <c r="AW126" s="99" t="e">
        <f ca="true">+IF(AND(ISNUMBER(OFFSET('Sanitation Data'!$I$10,0,10*ROW('Sanitation Data'!I120))),'Data Summary'!DL126="Yes"),OFFSET('Sanitation Data'!$I$10,0,10*ROW('Sanitation Data'!I120)),NA())</f>
        <v>#N/A</v>
      </c>
      <c r="AX126" s="99" t="e">
        <f ca="true">+IF(AND(ISNUMBER(OFFSET('Sanitation Data'!$I$11,0,10*ROW('Sanitation Data'!I120))),'Data Summary'!DM126="Yes"),OFFSET('Sanitation Data'!$I$11,0,10*ROW('Sanitation Data'!I120)),NA())</f>
        <v>#N/A</v>
      </c>
      <c r="AY126" s="99" t="e">
        <f ca="true">+IF(AND(ISNUMBER(OFFSET('Sanitation Data'!$I$12,0,10*ROW('Sanitation Data'!I120))),'Data Summary'!DN126="Yes"),OFFSET('Sanitation Data'!$I$12,0,10*ROW('Sanitation Data'!I120)),NA())</f>
        <v>#N/A</v>
      </c>
      <c r="AZ126" s="100" t="e">
        <f ca="true">+IF(AND(ISNUMBER(OFFSET('Hygiene Data'!$D$5,0,10*ROW('Hygiene Data'!D120))),'Data Summary'!DO126="Yes"),OFFSET('Hygiene Data'!$D$5,0,10*ROW('Hygiene Data'!D120)),NA())</f>
        <v>#N/A</v>
      </c>
      <c r="BA126" s="100" t="e">
        <f ca="true">+IF(AND(ISNUMBER(OFFSET('Hygiene Data'!$D$7,0,10*ROW('Hygiene Data'!D120))),'Data Summary'!DP126="Yes"),OFFSET('Hygiene Data'!$D$7,0,10*ROW('Hygiene Data'!D120)),NA())</f>
        <v>#N/A</v>
      </c>
      <c r="BB126" s="100" t="e">
        <f ca="true">+IF(AND(ISNUMBER(OFFSET('Hygiene Data'!$D$9,0,10*ROW('Hygiene Data'!D120))),'Data Summary'!DQ126="Yes"),OFFSET('Hygiene Data'!$D$9,0,10*ROW('Hygiene Data'!D120)),NA())</f>
        <v>#N/A</v>
      </c>
      <c r="BC126" s="100" t="e">
        <f ca="true">+IF(AND(ISNUMBER(OFFSET('Hygiene Data'!$E$5,0,10*ROW('Hygiene Data'!E120))),'Data Summary'!DR126="Yes"),OFFSET('Hygiene Data'!$E$5,0,10*ROW('Hygiene Data'!E120)),NA())</f>
        <v>#N/A</v>
      </c>
      <c r="BD126" s="100" t="e">
        <f ca="true">+IF(AND(ISNUMBER(OFFSET('Hygiene Data'!$E$7,0,10*ROW('Hygiene Data'!E120))),'Data Summary'!DS126="Yes"),OFFSET('Hygiene Data'!$E$7,0,10*ROW('Hygiene Data'!E120)),NA())</f>
        <v>#N/A</v>
      </c>
      <c r="BE126" s="100" t="e">
        <f ca="true">+IF(AND(ISNUMBER(OFFSET('Hygiene Data'!$E$9,0,10*ROW('Hygiene Data'!E120))),'Data Summary'!DT126="Yes"),OFFSET('Hygiene Data'!$E$9,0,10*ROW('Hygiene Data'!E120)),NA())</f>
        <v>#N/A</v>
      </c>
      <c r="BF126" s="100" t="e">
        <f ca="true">+IF(AND(ISNUMBER(OFFSET('Hygiene Data'!$F$5,0,10*ROW('Hygiene Data'!F120))),'Data Summary'!DU126="Yes"),OFFSET('Hygiene Data'!$F$5,0,10*ROW('Hygiene Data'!F120)),NA())</f>
        <v>#N/A</v>
      </c>
      <c r="BG126" s="100" t="e">
        <f ca="true">+IF(AND(ISNUMBER(OFFSET('Hygiene Data'!$F$7,0,10*ROW('Hygiene Data'!F120))),'Data Summary'!DV126="Yes"),OFFSET('Hygiene Data'!$F$7,0,10*ROW('Hygiene Data'!F120)),NA())</f>
        <v>#N/A</v>
      </c>
      <c r="BH126" s="100" t="e">
        <f ca="true">+IF(AND(ISNUMBER(OFFSET('Hygiene Data'!$F$9,0,10*ROW('Hygiene Data'!F120))),'Data Summary'!DW126="Yes"),OFFSET('Hygiene Data'!$F$9,0,10*ROW('Hygiene Data'!F120)),NA())</f>
        <v>#N/A</v>
      </c>
      <c r="BI126" s="100" t="e">
        <f ca="true">+IF(AND(ISNUMBER(OFFSET('Hygiene Data'!$G$5,0,10*ROW('Hygiene Data'!G120))),'Data Summary'!DX126="Yes"),OFFSET('Hygiene Data'!$G$5,0,10*ROW('Hygiene Data'!G120)),NA())</f>
        <v>#N/A</v>
      </c>
      <c r="BJ126" s="100" t="e">
        <f ca="true">+IF(AND(ISNUMBER(OFFSET('Hygiene Data'!$G$7,0,10*ROW('Hygiene Data'!G120))),'Data Summary'!DY126="Yes"),OFFSET('Hygiene Data'!$G$7,0,10*ROW('Hygiene Data'!G120)),NA())</f>
        <v>#N/A</v>
      </c>
      <c r="BK126" s="100" t="e">
        <f ca="true">+IF(AND(ISNUMBER(OFFSET('Hygiene Data'!$G$9,0,10*ROW('Hygiene Data'!G120))),'Data Summary'!DZ126="Yes"),OFFSET('Hygiene Data'!$G$9,0,10*ROW('Hygiene Data'!G120)),NA())</f>
        <v>#N/A</v>
      </c>
      <c r="BL126" s="100" t="e">
        <f ca="true">+IF(AND(ISNUMBER(OFFSET('Hygiene Data'!$H$5,0,10*ROW('Hygiene Data'!H120))),'Data Summary'!EA126="Yes"),OFFSET('Hygiene Data'!$H$5,0,10*ROW('Hygiene Data'!H120)),NA())</f>
        <v>#N/A</v>
      </c>
      <c r="BM126" s="100" t="e">
        <f ca="true">+IF(AND(ISNUMBER(OFFSET('Hygiene Data'!$H$7,0,10*ROW('Hygiene Data'!H120))),'Data Summary'!EB126="Yes"),OFFSET('Hygiene Data'!$H$7,0,10*ROW('Hygiene Data'!H120)),NA())</f>
        <v>#N/A</v>
      </c>
      <c r="BN126" s="100" t="e">
        <f ca="true">+IF(AND(ISNUMBER(OFFSET('Hygiene Data'!$H$9,0,10*ROW('Hygiene Data'!H120))),'Data Summary'!EC126="Yes"),OFFSET('Hygiene Data'!$H$9,0,10*ROW('Hygiene Data'!H120)),NA())</f>
        <v>#N/A</v>
      </c>
      <c r="BO126" s="100" t="e">
        <f ca="true">+IF(AND(ISNUMBER(OFFSET('Hygiene Data'!$I$5,0,10*ROW('Hygiene Data'!I120))),'Data Summary'!ED126="Yes"),OFFSET('Hygiene Data'!$I$5,0,10*ROW('Hygiene Data'!I120)),NA())</f>
        <v>#N/A</v>
      </c>
      <c r="BP126" s="100" t="e">
        <f ca="true">+IF(AND(ISNUMBER(OFFSET('Hygiene Data'!$I$7,0,10*ROW('Hygiene Data'!I120))),'Data Summary'!EE126="Yes"),OFFSET('Hygiene Data'!$I$7,0,10*ROW('Hygiene Data'!I120)),NA())</f>
        <v>#N/A</v>
      </c>
      <c r="BQ126" s="100" t="e">
        <f ca="true">+IF(AND(ISNUMBER(OFFSET('Hygiene Data'!$I$9,0,10*ROW('Hygiene Data'!I120))),'Data Summary'!EF126="Yes"),OFFSET('Hygiene Data'!$I$9,0,10*ROW('Hygiene Data'!I120)),NA())</f>
        <v>#N/A</v>
      </c>
    </row>
    <row xmlns:x14ac="http://schemas.microsoft.com/office/spreadsheetml/2009/9/ac" r="127" x14ac:dyDescent="0.2">
      <c r="A127" s="332" t="e">
        <f ca="true">+RIGHT('Data Summary'!A127,LEN('Data Summary'!A127)-9)</f>
        <v>#VALUE!</v>
      </c>
      <c r="B127" s="38" t="str">
        <f ca="true">+IF(ISTEXT('Data Summary'!B127),'Data Summary'!B127,"")</f>
        <v/>
      </c>
      <c r="C127" s="331" t="e">
        <f ca="true">+VALUE('Data Summary'!C127)</f>
        <v>#VALUE!</v>
      </c>
      <c r="D127" s="98" t="e">
        <f ca="true">+IF(AND(ISNUMBER(OFFSET('Water Data'!$D$4,0,10*ROW('Water Data'!D121))),'Data Summary'!BS127="Yes"),100-OFFSET('Water Data'!$D$4,0,10*ROW('Water Data'!D121)),NA())</f>
        <v>#N/A</v>
      </c>
      <c r="E127" s="98" t="e">
        <f ca="true">+IF(AND(ISNUMBER(OFFSET('Water Data'!$D$6,0,10*ROW('Water Data'!D121))),'Data Summary'!BT127="Yes"),OFFSET('Water Data'!$D$6,0,10*ROW('Water Data'!D121)),NA())</f>
        <v>#N/A</v>
      </c>
      <c r="F127" s="98" t="e">
        <f ca="true">+IF(AND(ISNUMBER(OFFSET('Water Data'!$D$9,0,10*ROW('Water Data'!D121))),'Data Summary'!BU127="Yes"),OFFSET('Water Data'!$D$9,0,10*ROW('Water Data'!D121)),NA())</f>
        <v>#N/A</v>
      </c>
      <c r="G127" s="98" t="e">
        <f ca="true">+IF(AND(ISNUMBER(OFFSET('Water Data'!$E$4,0,10*ROW('Water Data'!E121))),'Data Summary'!BV127="Yes"),100-OFFSET('Water Data'!$E$4,0,10*ROW('Water Data'!E121)),NA())</f>
        <v>#N/A</v>
      </c>
      <c r="H127" s="98" t="e">
        <f ca="true">+IF(AND(ISNUMBER(OFFSET('Water Data'!$E$6,0,10*ROW('Water Data'!E121))),'Data Summary'!BW127="Yes"),OFFSET('Water Data'!$E$6,0,10*ROW('Water Data'!E121)),NA())</f>
        <v>#N/A</v>
      </c>
      <c r="I127" s="98" t="e">
        <f ca="true">+IF(AND(ISNUMBER(OFFSET('Water Data'!$E$9,0,10*ROW('Water Data'!E121))),'Data Summary'!BX127="Yes"),OFFSET('Water Data'!$E$9,0,10*ROW('Water Data'!E121)),NA())</f>
        <v>#N/A</v>
      </c>
      <c r="J127" s="98" t="e">
        <f ca="true">+IF(AND(ISNUMBER(OFFSET('Water Data'!$F$4,0,10*ROW('Water Data'!F121))),'Data Summary'!BY127="Yes"),100-OFFSET('Water Data'!$F$4,0,10*ROW('Water Data'!F121)),NA())</f>
        <v>#N/A</v>
      </c>
      <c r="K127" s="98" t="e">
        <f ca="true">+IF(AND(ISNUMBER(OFFSET('Water Data'!$F$6,0,10*ROW('Water Data'!F121))),'Data Summary'!BZ127="Yes"),OFFSET('Water Data'!$F$6,0,10*ROW('Water Data'!F121)),NA())</f>
        <v>#N/A</v>
      </c>
      <c r="L127" s="98" t="e">
        <f ca="true">+IF(AND(ISNUMBER(OFFSET('Water Data'!$F$9,0,10*ROW('Water Data'!F121))),'Data Summary'!CA127="Yes"),OFFSET('Water Data'!$F$9,0,10*ROW('Water Data'!F121)),NA())</f>
        <v>#N/A</v>
      </c>
      <c r="M127" s="98" t="e">
        <f ca="true">+IF(AND(ISNUMBER(OFFSET('Water Data'!$G$4,0,10*ROW('Water Data'!G121))),'Data Summary'!CB127="Yes"),100-OFFSET('Water Data'!$G$4,0,10*ROW('Water Data'!G121)),NA())</f>
        <v>#N/A</v>
      </c>
      <c r="N127" s="98" t="e">
        <f ca="true">+IF(AND(ISNUMBER(OFFSET('Water Data'!$G$6,0,10*ROW('Water Data'!G121))),'Data Summary'!CC127="Yes"),OFFSET('Water Data'!$G$6,0,10*ROW('Water Data'!G121)),NA())</f>
        <v>#N/A</v>
      </c>
      <c r="O127" s="98" t="e">
        <f ca="true">+IF(AND(ISNUMBER(OFFSET('Water Data'!$G$9,0,10*ROW('Water Data'!G121))),'Data Summary'!CD127="Yes"),OFFSET('Water Data'!$G$9,0,10*ROW('Water Data'!G121)),NA())</f>
        <v>#N/A</v>
      </c>
      <c r="P127" s="98" t="e">
        <f ca="true">+IF(AND(ISNUMBER(OFFSET('Water Data'!$H$4,0,10*ROW('Water Data'!H121))),'Data Summary'!CE127="Yes"),100-OFFSET('Water Data'!$H$4,0,10*ROW('Water Data'!H121)),NA())</f>
        <v>#N/A</v>
      </c>
      <c r="Q127" s="98" t="e">
        <f ca="true">+IF(AND(ISNUMBER(OFFSET('Water Data'!$H$6,0,10*ROW('Water Data'!H121))),'Data Summary'!CF127="Yes"),OFFSET('Water Data'!$H$6,0,10*ROW('Water Data'!H121)),NA())</f>
        <v>#N/A</v>
      </c>
      <c r="R127" s="98" t="e">
        <f ca="true">+IF(AND(ISNUMBER(OFFSET('Water Data'!$H$9,0,10*ROW('Water Data'!H121))),'Data Summary'!CG127="Yes"),OFFSET('Water Data'!$H$9,0,10*ROW('Water Data'!H121)),NA())</f>
        <v>#N/A</v>
      </c>
      <c r="S127" s="98" t="e">
        <f ca="true">+IF(AND(ISNUMBER(OFFSET('Water Data'!$I$4,0,10*ROW('Water Data'!I121))),'Data Summary'!CH127="Yes"),100-OFFSET('Water Data'!$I$4,0,10*ROW('Water Data'!I121)),NA())</f>
        <v>#N/A</v>
      </c>
      <c r="T127" s="98" t="e">
        <f ca="true">+IF(AND(ISNUMBER(OFFSET('Water Data'!$I$6,0,10*ROW('Water Data'!I121))),'Data Summary'!CI127="Yes"),OFFSET('Water Data'!$I$6,0,10*ROW('Water Data'!I121)),NA())</f>
        <v>#N/A</v>
      </c>
      <c r="U127" s="98" t="e">
        <f ca="true">+IF(AND(ISNUMBER(OFFSET('Water Data'!$I$9,0,10*ROW('Water Data'!I121))),'Data Summary'!CJ127="Yes"),OFFSET('Water Data'!$I$9,0,10*ROW('Water Data'!I121)),NA())</f>
        <v>#N/A</v>
      </c>
      <c r="V127" s="99" t="e">
        <f ca="true">+IF(AND(ISNUMBER(OFFSET('Sanitation Data'!$D$4,0,10*ROW('Sanitation Data'!D121))),'Data Summary'!CK127="Yes"),100-OFFSET('Sanitation Data'!$D$4,0,10*ROW('Sanitation Data'!D121)),NA())</f>
        <v>#N/A</v>
      </c>
      <c r="W127" s="99" t="e">
        <f ca="true">+IF(AND(ISNUMBER(OFFSET('Sanitation Data'!$D$6,0,10*ROW('Sanitation Data'!D121))),'Data Summary'!CL127="Yes"),OFFSET('Sanitation Data'!$D$6,0,10*ROW('Sanitation Data'!D121)),NA())</f>
        <v>#N/A</v>
      </c>
      <c r="X127" s="99" t="e">
        <f ca="true">+IF(AND(ISNUMBER(OFFSET('Sanitation Data'!$D$10,0,10*ROW('Sanitation Data'!D121))),'Data Summary'!CM127="Yes"),OFFSET('Sanitation Data'!$D$10,0,10*ROW('Sanitation Data'!D121)),NA())</f>
        <v>#N/A</v>
      </c>
      <c r="Y127" s="99" t="e">
        <f ca="true">+IF(AND(ISNUMBER(OFFSET('Sanitation Data'!$D$11,0,10*ROW('Sanitation Data'!D121))),'Data Summary'!CN127="Yes"),OFFSET('Sanitation Data'!$D$11,0,10*ROW('Sanitation Data'!D121)),NA())</f>
        <v>#N/A</v>
      </c>
      <c r="Z127" s="99" t="e">
        <f ca="true">+IF(AND(ISNUMBER(OFFSET('Sanitation Data'!$D$12,0,10*ROW('Sanitation Data'!D121))),'Data Summary'!CO127="Yes"),OFFSET('Sanitation Data'!$D$12,0,10*ROW('Sanitation Data'!D121)),NA())</f>
        <v>#N/A</v>
      </c>
      <c r="AA127" s="99" t="e">
        <f ca="true">+IF(AND(ISNUMBER(OFFSET('Sanitation Data'!$E$4,0,10*ROW('Sanitation Data'!E121))),'Data Summary'!CP127="Yes"),100-OFFSET('Sanitation Data'!$E$4,0,10*ROW('Sanitation Data'!E121)),NA())</f>
        <v>#N/A</v>
      </c>
      <c r="AB127" s="99" t="e">
        <f ca="true">+IF(AND(ISNUMBER(OFFSET('Sanitation Data'!$E$6,0,10*ROW('Sanitation Data'!E121))),'Data Summary'!CQ127="Yes"),OFFSET('Sanitation Data'!$E$6,0,10*ROW('Sanitation Data'!E121)),NA())</f>
        <v>#N/A</v>
      </c>
      <c r="AC127" s="99" t="e">
        <f ca="true">+IF(AND(ISNUMBER(OFFSET('Sanitation Data'!$E$10,0,10*ROW('Sanitation Data'!E121))),'Data Summary'!CR127="Yes"),OFFSET('Sanitation Data'!$E$10,0,10*ROW('Sanitation Data'!E121)),NA())</f>
        <v>#N/A</v>
      </c>
      <c r="AD127" s="99" t="e">
        <f ca="true">+IF(AND(ISNUMBER(OFFSET('Sanitation Data'!$E$11,0,10*ROW('Sanitation Data'!E121))),'Data Summary'!CS127="Yes"),OFFSET('Sanitation Data'!$E$11,0,10*ROW('Sanitation Data'!E121)),NA())</f>
        <v>#N/A</v>
      </c>
      <c r="AE127" s="99" t="e">
        <f ca="true">+IF(AND(ISNUMBER(OFFSET('Sanitation Data'!$E$12,0,10*ROW('Sanitation Data'!E121))),'Data Summary'!CT127="Yes"),OFFSET('Sanitation Data'!$E$12,0,10*ROW('Sanitation Data'!E121)),NA())</f>
        <v>#N/A</v>
      </c>
      <c r="AF127" s="99" t="e">
        <f ca="true">+IF(AND(ISNUMBER(OFFSET('Sanitation Data'!$F$4,0,10*ROW('Sanitation Data'!F121))),'Data Summary'!CU127="Yes"),100-OFFSET('Sanitation Data'!$F$4,0,10*ROW('Sanitation Data'!F121)),NA())</f>
        <v>#N/A</v>
      </c>
      <c r="AG127" s="99" t="e">
        <f ca="true">+IF(AND(ISNUMBER(OFFSET('Sanitation Data'!$F$6,0,10*ROW('Sanitation Data'!F121))),'Data Summary'!CV127="Yes"),OFFSET('Sanitation Data'!$F$6,0,10*ROW('Sanitation Data'!F121)),NA())</f>
        <v>#N/A</v>
      </c>
      <c r="AH127" s="99" t="e">
        <f ca="true">+IF(AND(ISNUMBER(OFFSET('Sanitation Data'!$F$10,0,10*ROW('Sanitation Data'!F121))),'Data Summary'!CW127="Yes"),OFFSET('Sanitation Data'!$F$10,0,10*ROW('Sanitation Data'!F121)),NA())</f>
        <v>#N/A</v>
      </c>
      <c r="AI127" s="99" t="e">
        <f ca="true">+IF(AND(ISNUMBER(OFFSET('Sanitation Data'!$F$11,0,10*ROW('Sanitation Data'!F121))),'Data Summary'!CX127="Yes"),OFFSET('Sanitation Data'!$F$11,0,10*ROW('Sanitation Data'!F121)),NA())</f>
        <v>#N/A</v>
      </c>
      <c r="AJ127" s="99" t="e">
        <f ca="true">+IF(AND(ISNUMBER(OFFSET('Sanitation Data'!$F$12,0,10*ROW('Sanitation Data'!F121))),'Data Summary'!CY127="Yes"),OFFSET('Sanitation Data'!$F$12,0,10*ROW('Sanitation Data'!F121)),NA())</f>
        <v>#N/A</v>
      </c>
      <c r="AK127" s="99" t="e">
        <f ca="true">+IF(AND(ISNUMBER(OFFSET('Sanitation Data'!$G$4,0,10*ROW('Sanitation Data'!G121))),'Data Summary'!CZ127="Yes"),100-OFFSET('Sanitation Data'!$G$4,0,10*ROW('Sanitation Data'!G121)),NA())</f>
        <v>#N/A</v>
      </c>
      <c r="AL127" s="99" t="e">
        <f ca="true">+IF(AND(ISNUMBER(OFFSET('Sanitation Data'!$G$6,0,10*ROW('Sanitation Data'!G121))),'Data Summary'!DA127="Yes"),OFFSET('Sanitation Data'!$G$6,0,10*ROW('Sanitation Data'!G121)),NA())</f>
        <v>#N/A</v>
      </c>
      <c r="AM127" s="99" t="e">
        <f ca="true">+IF(AND(ISNUMBER(OFFSET('Sanitation Data'!$G$10,0,10*ROW('Sanitation Data'!G121))),'Data Summary'!DB127="Yes"),OFFSET('Sanitation Data'!$G$10,0,10*ROW('Sanitation Data'!G121)),NA())</f>
        <v>#N/A</v>
      </c>
      <c r="AN127" s="99" t="e">
        <f ca="true">+IF(AND(ISNUMBER(OFFSET('Sanitation Data'!$G$11,0,10*ROW('Sanitation Data'!G121))),'Data Summary'!DC127="Yes"),OFFSET('Sanitation Data'!$G$11,0,10*ROW('Sanitation Data'!G121)),NA())</f>
        <v>#N/A</v>
      </c>
      <c r="AO127" s="99" t="e">
        <f ca="true">+IF(AND(ISNUMBER(OFFSET('Sanitation Data'!$G$12,0,10*ROW('Sanitation Data'!G121))),'Data Summary'!DD127="Yes"),OFFSET('Sanitation Data'!$G$12,0,10*ROW('Sanitation Data'!G121)),NA())</f>
        <v>#N/A</v>
      </c>
      <c r="AP127" s="99" t="e">
        <f ca="true">+IF(AND(ISNUMBER(OFFSET('Sanitation Data'!$H$4,0,10*ROW('Sanitation Data'!H121))),'Data Summary'!DE127="Yes"),100-OFFSET('Sanitation Data'!$H$4,0,10*ROW('Sanitation Data'!H121)),NA())</f>
        <v>#N/A</v>
      </c>
      <c r="AQ127" s="99" t="e">
        <f ca="true">+IF(AND(ISNUMBER(OFFSET('Sanitation Data'!$H$6,0,10*ROW('Sanitation Data'!H121))),'Data Summary'!DF127="Yes"),OFFSET('Sanitation Data'!$H$6,0,10*ROW('Sanitation Data'!H121)),NA())</f>
        <v>#N/A</v>
      </c>
      <c r="AR127" s="99" t="e">
        <f ca="true">+IF(AND(ISNUMBER(OFFSET('Sanitation Data'!$H$10,0,10*ROW('Sanitation Data'!H121))),'Data Summary'!DG127="Yes"),OFFSET('Sanitation Data'!$H$10,0,10*ROW('Sanitation Data'!H121)),NA())</f>
        <v>#N/A</v>
      </c>
      <c r="AS127" s="99" t="e">
        <f ca="true">+IF(AND(ISNUMBER(OFFSET('Sanitation Data'!$H$11,0,10*ROW('Sanitation Data'!H121))),'Data Summary'!DH127="Yes"),OFFSET('Sanitation Data'!$H$11,0,10*ROW('Sanitation Data'!H121)),NA())</f>
        <v>#N/A</v>
      </c>
      <c r="AT127" s="99" t="e">
        <f ca="true">+IF(AND(ISNUMBER(OFFSET('Sanitation Data'!$H$12,0,10*ROW('Sanitation Data'!H121))),'Data Summary'!DI127="Yes"),OFFSET('Sanitation Data'!$H$12,0,10*ROW('Sanitation Data'!H121)),NA())</f>
        <v>#N/A</v>
      </c>
      <c r="AU127" s="99" t="e">
        <f ca="true">+IF(AND(ISNUMBER(OFFSET('Sanitation Data'!$I$4,0,10*ROW('Sanitation Data'!I121))),'Data Summary'!DJ127="Yes"),100-OFFSET('Sanitation Data'!$I$4,0,10*ROW('Sanitation Data'!I121)),NA())</f>
        <v>#N/A</v>
      </c>
      <c r="AV127" s="99" t="e">
        <f ca="true">+IF(AND(ISNUMBER(OFFSET('Sanitation Data'!$I$6,0,10*ROW('Sanitation Data'!I121))),'Data Summary'!DK127="Yes"),OFFSET('Sanitation Data'!$I$6,0,10*ROW('Sanitation Data'!I121)),NA())</f>
        <v>#N/A</v>
      </c>
      <c r="AW127" s="99" t="e">
        <f ca="true">+IF(AND(ISNUMBER(OFFSET('Sanitation Data'!$I$10,0,10*ROW('Sanitation Data'!I121))),'Data Summary'!DL127="Yes"),OFFSET('Sanitation Data'!$I$10,0,10*ROW('Sanitation Data'!I121)),NA())</f>
        <v>#N/A</v>
      </c>
      <c r="AX127" s="99" t="e">
        <f ca="true">+IF(AND(ISNUMBER(OFFSET('Sanitation Data'!$I$11,0,10*ROW('Sanitation Data'!I121))),'Data Summary'!DM127="Yes"),OFFSET('Sanitation Data'!$I$11,0,10*ROW('Sanitation Data'!I121)),NA())</f>
        <v>#N/A</v>
      </c>
      <c r="AY127" s="99" t="e">
        <f ca="true">+IF(AND(ISNUMBER(OFFSET('Sanitation Data'!$I$12,0,10*ROW('Sanitation Data'!I121))),'Data Summary'!DN127="Yes"),OFFSET('Sanitation Data'!$I$12,0,10*ROW('Sanitation Data'!I121)),NA())</f>
        <v>#N/A</v>
      </c>
      <c r="AZ127" s="100" t="e">
        <f ca="true">+IF(AND(ISNUMBER(OFFSET('Hygiene Data'!$D$5,0,10*ROW('Hygiene Data'!D121))),'Data Summary'!DO127="Yes"),OFFSET('Hygiene Data'!$D$5,0,10*ROW('Hygiene Data'!D121)),NA())</f>
        <v>#N/A</v>
      </c>
      <c r="BA127" s="100" t="e">
        <f ca="true">+IF(AND(ISNUMBER(OFFSET('Hygiene Data'!$D$7,0,10*ROW('Hygiene Data'!D121))),'Data Summary'!DP127="Yes"),OFFSET('Hygiene Data'!$D$7,0,10*ROW('Hygiene Data'!D121)),NA())</f>
        <v>#N/A</v>
      </c>
      <c r="BB127" s="100" t="e">
        <f ca="true">+IF(AND(ISNUMBER(OFFSET('Hygiene Data'!$D$9,0,10*ROW('Hygiene Data'!D121))),'Data Summary'!DQ127="Yes"),OFFSET('Hygiene Data'!$D$9,0,10*ROW('Hygiene Data'!D121)),NA())</f>
        <v>#N/A</v>
      </c>
      <c r="BC127" s="100" t="e">
        <f ca="true">+IF(AND(ISNUMBER(OFFSET('Hygiene Data'!$E$5,0,10*ROW('Hygiene Data'!E121))),'Data Summary'!DR127="Yes"),OFFSET('Hygiene Data'!$E$5,0,10*ROW('Hygiene Data'!E121)),NA())</f>
        <v>#N/A</v>
      </c>
      <c r="BD127" s="100" t="e">
        <f ca="true">+IF(AND(ISNUMBER(OFFSET('Hygiene Data'!$E$7,0,10*ROW('Hygiene Data'!E121))),'Data Summary'!DS127="Yes"),OFFSET('Hygiene Data'!$E$7,0,10*ROW('Hygiene Data'!E121)),NA())</f>
        <v>#N/A</v>
      </c>
      <c r="BE127" s="100" t="e">
        <f ca="true">+IF(AND(ISNUMBER(OFFSET('Hygiene Data'!$E$9,0,10*ROW('Hygiene Data'!E121))),'Data Summary'!DT127="Yes"),OFFSET('Hygiene Data'!$E$9,0,10*ROW('Hygiene Data'!E121)),NA())</f>
        <v>#N/A</v>
      </c>
      <c r="BF127" s="100" t="e">
        <f ca="true">+IF(AND(ISNUMBER(OFFSET('Hygiene Data'!$F$5,0,10*ROW('Hygiene Data'!F121))),'Data Summary'!DU127="Yes"),OFFSET('Hygiene Data'!$F$5,0,10*ROW('Hygiene Data'!F121)),NA())</f>
        <v>#N/A</v>
      </c>
      <c r="BG127" s="100" t="e">
        <f ca="true">+IF(AND(ISNUMBER(OFFSET('Hygiene Data'!$F$7,0,10*ROW('Hygiene Data'!F121))),'Data Summary'!DV127="Yes"),OFFSET('Hygiene Data'!$F$7,0,10*ROW('Hygiene Data'!F121)),NA())</f>
        <v>#N/A</v>
      </c>
      <c r="BH127" s="100" t="e">
        <f ca="true">+IF(AND(ISNUMBER(OFFSET('Hygiene Data'!$F$9,0,10*ROW('Hygiene Data'!F121))),'Data Summary'!DW127="Yes"),OFFSET('Hygiene Data'!$F$9,0,10*ROW('Hygiene Data'!F121)),NA())</f>
        <v>#N/A</v>
      </c>
      <c r="BI127" s="100" t="e">
        <f ca="true">+IF(AND(ISNUMBER(OFFSET('Hygiene Data'!$G$5,0,10*ROW('Hygiene Data'!G121))),'Data Summary'!DX127="Yes"),OFFSET('Hygiene Data'!$G$5,0,10*ROW('Hygiene Data'!G121)),NA())</f>
        <v>#N/A</v>
      </c>
      <c r="BJ127" s="100" t="e">
        <f ca="true">+IF(AND(ISNUMBER(OFFSET('Hygiene Data'!$G$7,0,10*ROW('Hygiene Data'!G121))),'Data Summary'!DY127="Yes"),OFFSET('Hygiene Data'!$G$7,0,10*ROW('Hygiene Data'!G121)),NA())</f>
        <v>#N/A</v>
      </c>
      <c r="BK127" s="100" t="e">
        <f ca="true">+IF(AND(ISNUMBER(OFFSET('Hygiene Data'!$G$9,0,10*ROW('Hygiene Data'!G121))),'Data Summary'!DZ127="Yes"),OFFSET('Hygiene Data'!$G$9,0,10*ROW('Hygiene Data'!G121)),NA())</f>
        <v>#N/A</v>
      </c>
      <c r="BL127" s="100" t="e">
        <f ca="true">+IF(AND(ISNUMBER(OFFSET('Hygiene Data'!$H$5,0,10*ROW('Hygiene Data'!H121))),'Data Summary'!EA127="Yes"),OFFSET('Hygiene Data'!$H$5,0,10*ROW('Hygiene Data'!H121)),NA())</f>
        <v>#N/A</v>
      </c>
      <c r="BM127" s="100" t="e">
        <f ca="true">+IF(AND(ISNUMBER(OFFSET('Hygiene Data'!$H$7,0,10*ROW('Hygiene Data'!H121))),'Data Summary'!EB127="Yes"),OFFSET('Hygiene Data'!$H$7,0,10*ROW('Hygiene Data'!H121)),NA())</f>
        <v>#N/A</v>
      </c>
      <c r="BN127" s="100" t="e">
        <f ca="true">+IF(AND(ISNUMBER(OFFSET('Hygiene Data'!$H$9,0,10*ROW('Hygiene Data'!H121))),'Data Summary'!EC127="Yes"),OFFSET('Hygiene Data'!$H$9,0,10*ROW('Hygiene Data'!H121)),NA())</f>
        <v>#N/A</v>
      </c>
      <c r="BO127" s="100" t="e">
        <f ca="true">+IF(AND(ISNUMBER(OFFSET('Hygiene Data'!$I$5,0,10*ROW('Hygiene Data'!I121))),'Data Summary'!ED127="Yes"),OFFSET('Hygiene Data'!$I$5,0,10*ROW('Hygiene Data'!I121)),NA())</f>
        <v>#N/A</v>
      </c>
      <c r="BP127" s="100" t="e">
        <f ca="true">+IF(AND(ISNUMBER(OFFSET('Hygiene Data'!$I$7,0,10*ROW('Hygiene Data'!I121))),'Data Summary'!EE127="Yes"),OFFSET('Hygiene Data'!$I$7,0,10*ROW('Hygiene Data'!I121)),NA())</f>
        <v>#N/A</v>
      </c>
      <c r="BQ127" s="100" t="e">
        <f ca="true">+IF(AND(ISNUMBER(OFFSET('Hygiene Data'!$I$9,0,10*ROW('Hygiene Data'!I121))),'Data Summary'!EF127="Yes"),OFFSET('Hygiene Data'!$I$9,0,10*ROW('Hygiene Data'!I121)),NA())</f>
        <v>#N/A</v>
      </c>
    </row>
    <row xmlns:x14ac="http://schemas.microsoft.com/office/spreadsheetml/2009/9/ac" r="128" x14ac:dyDescent="0.2">
      <c r="A128" s="332" t="e">
        <f ca="true">+RIGHT('Data Summary'!A128,LEN('Data Summary'!A128)-9)</f>
        <v>#VALUE!</v>
      </c>
      <c r="B128" s="38" t="str">
        <f ca="true">+IF(ISTEXT('Data Summary'!B128),'Data Summary'!B128,"")</f>
        <v/>
      </c>
      <c r="C128" s="331" t="e">
        <f ca="true">+VALUE('Data Summary'!C128)</f>
        <v>#VALUE!</v>
      </c>
      <c r="D128" s="98" t="e">
        <f ca="true">+IF(AND(ISNUMBER(OFFSET('Water Data'!$D$4,0,10*ROW('Water Data'!D122))),'Data Summary'!BS128="Yes"),100-OFFSET('Water Data'!$D$4,0,10*ROW('Water Data'!D122)),NA())</f>
        <v>#N/A</v>
      </c>
      <c r="E128" s="98" t="e">
        <f ca="true">+IF(AND(ISNUMBER(OFFSET('Water Data'!$D$6,0,10*ROW('Water Data'!D122))),'Data Summary'!BT128="Yes"),OFFSET('Water Data'!$D$6,0,10*ROW('Water Data'!D122)),NA())</f>
        <v>#N/A</v>
      </c>
      <c r="F128" s="98" t="e">
        <f ca="true">+IF(AND(ISNUMBER(OFFSET('Water Data'!$D$9,0,10*ROW('Water Data'!D122))),'Data Summary'!BU128="Yes"),OFFSET('Water Data'!$D$9,0,10*ROW('Water Data'!D122)),NA())</f>
        <v>#N/A</v>
      </c>
      <c r="G128" s="98" t="e">
        <f ca="true">+IF(AND(ISNUMBER(OFFSET('Water Data'!$E$4,0,10*ROW('Water Data'!E122))),'Data Summary'!BV128="Yes"),100-OFFSET('Water Data'!$E$4,0,10*ROW('Water Data'!E122)),NA())</f>
        <v>#N/A</v>
      </c>
      <c r="H128" s="98" t="e">
        <f ca="true">+IF(AND(ISNUMBER(OFFSET('Water Data'!$E$6,0,10*ROW('Water Data'!E122))),'Data Summary'!BW128="Yes"),OFFSET('Water Data'!$E$6,0,10*ROW('Water Data'!E122)),NA())</f>
        <v>#N/A</v>
      </c>
      <c r="I128" s="98" t="e">
        <f ca="true">+IF(AND(ISNUMBER(OFFSET('Water Data'!$E$9,0,10*ROW('Water Data'!E122))),'Data Summary'!BX128="Yes"),OFFSET('Water Data'!$E$9,0,10*ROW('Water Data'!E122)),NA())</f>
        <v>#N/A</v>
      </c>
      <c r="J128" s="98" t="e">
        <f ca="true">+IF(AND(ISNUMBER(OFFSET('Water Data'!$F$4,0,10*ROW('Water Data'!F122))),'Data Summary'!BY128="Yes"),100-OFFSET('Water Data'!$F$4,0,10*ROW('Water Data'!F122)),NA())</f>
        <v>#N/A</v>
      </c>
      <c r="K128" s="98" t="e">
        <f ca="true">+IF(AND(ISNUMBER(OFFSET('Water Data'!$F$6,0,10*ROW('Water Data'!F122))),'Data Summary'!BZ128="Yes"),OFFSET('Water Data'!$F$6,0,10*ROW('Water Data'!F122)),NA())</f>
        <v>#N/A</v>
      </c>
      <c r="L128" s="98" t="e">
        <f ca="true">+IF(AND(ISNUMBER(OFFSET('Water Data'!$F$9,0,10*ROW('Water Data'!F122))),'Data Summary'!CA128="Yes"),OFFSET('Water Data'!$F$9,0,10*ROW('Water Data'!F122)),NA())</f>
        <v>#N/A</v>
      </c>
      <c r="M128" s="98" t="e">
        <f ca="true">+IF(AND(ISNUMBER(OFFSET('Water Data'!$G$4,0,10*ROW('Water Data'!G122))),'Data Summary'!CB128="Yes"),100-OFFSET('Water Data'!$G$4,0,10*ROW('Water Data'!G122)),NA())</f>
        <v>#N/A</v>
      </c>
      <c r="N128" s="98" t="e">
        <f ca="true">+IF(AND(ISNUMBER(OFFSET('Water Data'!$G$6,0,10*ROW('Water Data'!G122))),'Data Summary'!CC128="Yes"),OFFSET('Water Data'!$G$6,0,10*ROW('Water Data'!G122)),NA())</f>
        <v>#N/A</v>
      </c>
      <c r="O128" s="98" t="e">
        <f ca="true">+IF(AND(ISNUMBER(OFFSET('Water Data'!$G$9,0,10*ROW('Water Data'!G122))),'Data Summary'!CD128="Yes"),OFFSET('Water Data'!$G$9,0,10*ROW('Water Data'!G122)),NA())</f>
        <v>#N/A</v>
      </c>
      <c r="P128" s="98" t="e">
        <f ca="true">+IF(AND(ISNUMBER(OFFSET('Water Data'!$H$4,0,10*ROW('Water Data'!H122))),'Data Summary'!CE128="Yes"),100-OFFSET('Water Data'!$H$4,0,10*ROW('Water Data'!H122)),NA())</f>
        <v>#N/A</v>
      </c>
      <c r="Q128" s="98" t="e">
        <f ca="true">+IF(AND(ISNUMBER(OFFSET('Water Data'!$H$6,0,10*ROW('Water Data'!H122))),'Data Summary'!CF128="Yes"),OFFSET('Water Data'!$H$6,0,10*ROW('Water Data'!H122)),NA())</f>
        <v>#N/A</v>
      </c>
      <c r="R128" s="98" t="e">
        <f ca="true">+IF(AND(ISNUMBER(OFFSET('Water Data'!$H$9,0,10*ROW('Water Data'!H122))),'Data Summary'!CG128="Yes"),OFFSET('Water Data'!$H$9,0,10*ROW('Water Data'!H122)),NA())</f>
        <v>#N/A</v>
      </c>
      <c r="S128" s="98" t="e">
        <f ca="true">+IF(AND(ISNUMBER(OFFSET('Water Data'!$I$4,0,10*ROW('Water Data'!I122))),'Data Summary'!CH128="Yes"),100-OFFSET('Water Data'!$I$4,0,10*ROW('Water Data'!I122)),NA())</f>
        <v>#N/A</v>
      </c>
      <c r="T128" s="98" t="e">
        <f ca="true">+IF(AND(ISNUMBER(OFFSET('Water Data'!$I$6,0,10*ROW('Water Data'!I122))),'Data Summary'!CI128="Yes"),OFFSET('Water Data'!$I$6,0,10*ROW('Water Data'!I122)),NA())</f>
        <v>#N/A</v>
      </c>
      <c r="U128" s="98" t="e">
        <f ca="true">+IF(AND(ISNUMBER(OFFSET('Water Data'!$I$9,0,10*ROW('Water Data'!I122))),'Data Summary'!CJ128="Yes"),OFFSET('Water Data'!$I$9,0,10*ROW('Water Data'!I122)),NA())</f>
        <v>#N/A</v>
      </c>
      <c r="V128" s="99" t="e">
        <f ca="true">+IF(AND(ISNUMBER(OFFSET('Sanitation Data'!$D$4,0,10*ROW('Sanitation Data'!D122))),'Data Summary'!CK128="Yes"),100-OFFSET('Sanitation Data'!$D$4,0,10*ROW('Sanitation Data'!D122)),NA())</f>
        <v>#N/A</v>
      </c>
      <c r="W128" s="99" t="e">
        <f ca="true">+IF(AND(ISNUMBER(OFFSET('Sanitation Data'!$D$6,0,10*ROW('Sanitation Data'!D122))),'Data Summary'!CL128="Yes"),OFFSET('Sanitation Data'!$D$6,0,10*ROW('Sanitation Data'!D122)),NA())</f>
        <v>#N/A</v>
      </c>
      <c r="X128" s="99" t="e">
        <f ca="true">+IF(AND(ISNUMBER(OFFSET('Sanitation Data'!$D$10,0,10*ROW('Sanitation Data'!D122))),'Data Summary'!CM128="Yes"),OFFSET('Sanitation Data'!$D$10,0,10*ROW('Sanitation Data'!D122)),NA())</f>
        <v>#N/A</v>
      </c>
      <c r="Y128" s="99" t="e">
        <f ca="true">+IF(AND(ISNUMBER(OFFSET('Sanitation Data'!$D$11,0,10*ROW('Sanitation Data'!D122))),'Data Summary'!CN128="Yes"),OFFSET('Sanitation Data'!$D$11,0,10*ROW('Sanitation Data'!D122)),NA())</f>
        <v>#N/A</v>
      </c>
      <c r="Z128" s="99" t="e">
        <f ca="true">+IF(AND(ISNUMBER(OFFSET('Sanitation Data'!$D$12,0,10*ROW('Sanitation Data'!D122))),'Data Summary'!CO128="Yes"),OFFSET('Sanitation Data'!$D$12,0,10*ROW('Sanitation Data'!D122)),NA())</f>
        <v>#N/A</v>
      </c>
      <c r="AA128" s="99" t="e">
        <f ca="true">+IF(AND(ISNUMBER(OFFSET('Sanitation Data'!$E$4,0,10*ROW('Sanitation Data'!E122))),'Data Summary'!CP128="Yes"),100-OFFSET('Sanitation Data'!$E$4,0,10*ROW('Sanitation Data'!E122)),NA())</f>
        <v>#N/A</v>
      </c>
      <c r="AB128" s="99" t="e">
        <f ca="true">+IF(AND(ISNUMBER(OFFSET('Sanitation Data'!$E$6,0,10*ROW('Sanitation Data'!E122))),'Data Summary'!CQ128="Yes"),OFFSET('Sanitation Data'!$E$6,0,10*ROW('Sanitation Data'!E122)),NA())</f>
        <v>#N/A</v>
      </c>
      <c r="AC128" s="99" t="e">
        <f ca="true">+IF(AND(ISNUMBER(OFFSET('Sanitation Data'!$E$10,0,10*ROW('Sanitation Data'!E122))),'Data Summary'!CR128="Yes"),OFFSET('Sanitation Data'!$E$10,0,10*ROW('Sanitation Data'!E122)),NA())</f>
        <v>#N/A</v>
      </c>
      <c r="AD128" s="99" t="e">
        <f ca="true">+IF(AND(ISNUMBER(OFFSET('Sanitation Data'!$E$11,0,10*ROW('Sanitation Data'!E122))),'Data Summary'!CS128="Yes"),OFFSET('Sanitation Data'!$E$11,0,10*ROW('Sanitation Data'!E122)),NA())</f>
        <v>#N/A</v>
      </c>
      <c r="AE128" s="99" t="e">
        <f ca="true">+IF(AND(ISNUMBER(OFFSET('Sanitation Data'!$E$12,0,10*ROW('Sanitation Data'!E122))),'Data Summary'!CT128="Yes"),OFFSET('Sanitation Data'!$E$12,0,10*ROW('Sanitation Data'!E122)),NA())</f>
        <v>#N/A</v>
      </c>
      <c r="AF128" s="99" t="e">
        <f ca="true">+IF(AND(ISNUMBER(OFFSET('Sanitation Data'!$F$4,0,10*ROW('Sanitation Data'!F122))),'Data Summary'!CU128="Yes"),100-OFFSET('Sanitation Data'!$F$4,0,10*ROW('Sanitation Data'!F122)),NA())</f>
        <v>#N/A</v>
      </c>
      <c r="AG128" s="99" t="e">
        <f ca="true">+IF(AND(ISNUMBER(OFFSET('Sanitation Data'!$F$6,0,10*ROW('Sanitation Data'!F122))),'Data Summary'!CV128="Yes"),OFFSET('Sanitation Data'!$F$6,0,10*ROW('Sanitation Data'!F122)),NA())</f>
        <v>#N/A</v>
      </c>
      <c r="AH128" s="99" t="e">
        <f ca="true">+IF(AND(ISNUMBER(OFFSET('Sanitation Data'!$F$10,0,10*ROW('Sanitation Data'!F122))),'Data Summary'!CW128="Yes"),OFFSET('Sanitation Data'!$F$10,0,10*ROW('Sanitation Data'!F122)),NA())</f>
        <v>#N/A</v>
      </c>
      <c r="AI128" s="99" t="e">
        <f ca="true">+IF(AND(ISNUMBER(OFFSET('Sanitation Data'!$F$11,0,10*ROW('Sanitation Data'!F122))),'Data Summary'!CX128="Yes"),OFFSET('Sanitation Data'!$F$11,0,10*ROW('Sanitation Data'!F122)),NA())</f>
        <v>#N/A</v>
      </c>
      <c r="AJ128" s="99" t="e">
        <f ca="true">+IF(AND(ISNUMBER(OFFSET('Sanitation Data'!$F$12,0,10*ROW('Sanitation Data'!F122))),'Data Summary'!CY128="Yes"),OFFSET('Sanitation Data'!$F$12,0,10*ROW('Sanitation Data'!F122)),NA())</f>
        <v>#N/A</v>
      </c>
      <c r="AK128" s="99" t="e">
        <f ca="true">+IF(AND(ISNUMBER(OFFSET('Sanitation Data'!$G$4,0,10*ROW('Sanitation Data'!G122))),'Data Summary'!CZ128="Yes"),100-OFFSET('Sanitation Data'!$G$4,0,10*ROW('Sanitation Data'!G122)),NA())</f>
        <v>#N/A</v>
      </c>
      <c r="AL128" s="99" t="e">
        <f ca="true">+IF(AND(ISNUMBER(OFFSET('Sanitation Data'!$G$6,0,10*ROW('Sanitation Data'!G122))),'Data Summary'!DA128="Yes"),OFFSET('Sanitation Data'!$G$6,0,10*ROW('Sanitation Data'!G122)),NA())</f>
        <v>#N/A</v>
      </c>
      <c r="AM128" s="99" t="e">
        <f ca="true">+IF(AND(ISNUMBER(OFFSET('Sanitation Data'!$G$10,0,10*ROW('Sanitation Data'!G122))),'Data Summary'!DB128="Yes"),OFFSET('Sanitation Data'!$G$10,0,10*ROW('Sanitation Data'!G122)),NA())</f>
        <v>#N/A</v>
      </c>
      <c r="AN128" s="99" t="e">
        <f ca="true">+IF(AND(ISNUMBER(OFFSET('Sanitation Data'!$G$11,0,10*ROW('Sanitation Data'!G122))),'Data Summary'!DC128="Yes"),OFFSET('Sanitation Data'!$G$11,0,10*ROW('Sanitation Data'!G122)),NA())</f>
        <v>#N/A</v>
      </c>
      <c r="AO128" s="99" t="e">
        <f ca="true">+IF(AND(ISNUMBER(OFFSET('Sanitation Data'!$G$12,0,10*ROW('Sanitation Data'!G122))),'Data Summary'!DD128="Yes"),OFFSET('Sanitation Data'!$G$12,0,10*ROW('Sanitation Data'!G122)),NA())</f>
        <v>#N/A</v>
      </c>
      <c r="AP128" s="99" t="e">
        <f ca="true">+IF(AND(ISNUMBER(OFFSET('Sanitation Data'!$H$4,0,10*ROW('Sanitation Data'!H122))),'Data Summary'!DE128="Yes"),100-OFFSET('Sanitation Data'!$H$4,0,10*ROW('Sanitation Data'!H122)),NA())</f>
        <v>#N/A</v>
      </c>
      <c r="AQ128" s="99" t="e">
        <f ca="true">+IF(AND(ISNUMBER(OFFSET('Sanitation Data'!$H$6,0,10*ROW('Sanitation Data'!H122))),'Data Summary'!DF128="Yes"),OFFSET('Sanitation Data'!$H$6,0,10*ROW('Sanitation Data'!H122)),NA())</f>
        <v>#N/A</v>
      </c>
      <c r="AR128" s="99" t="e">
        <f ca="true">+IF(AND(ISNUMBER(OFFSET('Sanitation Data'!$H$10,0,10*ROW('Sanitation Data'!H122))),'Data Summary'!DG128="Yes"),OFFSET('Sanitation Data'!$H$10,0,10*ROW('Sanitation Data'!H122)),NA())</f>
        <v>#N/A</v>
      </c>
      <c r="AS128" s="99" t="e">
        <f ca="true">+IF(AND(ISNUMBER(OFFSET('Sanitation Data'!$H$11,0,10*ROW('Sanitation Data'!H122))),'Data Summary'!DH128="Yes"),OFFSET('Sanitation Data'!$H$11,0,10*ROW('Sanitation Data'!H122)),NA())</f>
        <v>#N/A</v>
      </c>
      <c r="AT128" s="99" t="e">
        <f ca="true">+IF(AND(ISNUMBER(OFFSET('Sanitation Data'!$H$12,0,10*ROW('Sanitation Data'!H122))),'Data Summary'!DI128="Yes"),OFFSET('Sanitation Data'!$H$12,0,10*ROW('Sanitation Data'!H122)),NA())</f>
        <v>#N/A</v>
      </c>
      <c r="AU128" s="99" t="e">
        <f ca="true">+IF(AND(ISNUMBER(OFFSET('Sanitation Data'!$I$4,0,10*ROW('Sanitation Data'!I122))),'Data Summary'!DJ128="Yes"),100-OFFSET('Sanitation Data'!$I$4,0,10*ROW('Sanitation Data'!I122)),NA())</f>
        <v>#N/A</v>
      </c>
      <c r="AV128" s="99" t="e">
        <f ca="true">+IF(AND(ISNUMBER(OFFSET('Sanitation Data'!$I$6,0,10*ROW('Sanitation Data'!I122))),'Data Summary'!DK128="Yes"),OFFSET('Sanitation Data'!$I$6,0,10*ROW('Sanitation Data'!I122)),NA())</f>
        <v>#N/A</v>
      </c>
      <c r="AW128" s="99" t="e">
        <f ca="true">+IF(AND(ISNUMBER(OFFSET('Sanitation Data'!$I$10,0,10*ROW('Sanitation Data'!I122))),'Data Summary'!DL128="Yes"),OFFSET('Sanitation Data'!$I$10,0,10*ROW('Sanitation Data'!I122)),NA())</f>
        <v>#N/A</v>
      </c>
      <c r="AX128" s="99" t="e">
        <f ca="true">+IF(AND(ISNUMBER(OFFSET('Sanitation Data'!$I$11,0,10*ROW('Sanitation Data'!I122))),'Data Summary'!DM128="Yes"),OFFSET('Sanitation Data'!$I$11,0,10*ROW('Sanitation Data'!I122)),NA())</f>
        <v>#N/A</v>
      </c>
      <c r="AY128" s="99" t="e">
        <f ca="true">+IF(AND(ISNUMBER(OFFSET('Sanitation Data'!$I$12,0,10*ROW('Sanitation Data'!I122))),'Data Summary'!DN128="Yes"),OFFSET('Sanitation Data'!$I$12,0,10*ROW('Sanitation Data'!I122)),NA())</f>
        <v>#N/A</v>
      </c>
      <c r="AZ128" s="100" t="e">
        <f ca="true">+IF(AND(ISNUMBER(OFFSET('Hygiene Data'!$D$5,0,10*ROW('Hygiene Data'!D122))),'Data Summary'!DO128="Yes"),OFFSET('Hygiene Data'!$D$5,0,10*ROW('Hygiene Data'!D122)),NA())</f>
        <v>#N/A</v>
      </c>
      <c r="BA128" s="100" t="e">
        <f ca="true">+IF(AND(ISNUMBER(OFFSET('Hygiene Data'!$D$7,0,10*ROW('Hygiene Data'!D122))),'Data Summary'!DP128="Yes"),OFFSET('Hygiene Data'!$D$7,0,10*ROW('Hygiene Data'!D122)),NA())</f>
        <v>#N/A</v>
      </c>
      <c r="BB128" s="100" t="e">
        <f ca="true">+IF(AND(ISNUMBER(OFFSET('Hygiene Data'!$D$9,0,10*ROW('Hygiene Data'!D122))),'Data Summary'!DQ128="Yes"),OFFSET('Hygiene Data'!$D$9,0,10*ROW('Hygiene Data'!D122)),NA())</f>
        <v>#N/A</v>
      </c>
      <c r="BC128" s="100" t="e">
        <f ca="true">+IF(AND(ISNUMBER(OFFSET('Hygiene Data'!$E$5,0,10*ROW('Hygiene Data'!E122))),'Data Summary'!DR128="Yes"),OFFSET('Hygiene Data'!$E$5,0,10*ROW('Hygiene Data'!E122)),NA())</f>
        <v>#N/A</v>
      </c>
      <c r="BD128" s="100" t="e">
        <f ca="true">+IF(AND(ISNUMBER(OFFSET('Hygiene Data'!$E$7,0,10*ROW('Hygiene Data'!E122))),'Data Summary'!DS128="Yes"),OFFSET('Hygiene Data'!$E$7,0,10*ROW('Hygiene Data'!E122)),NA())</f>
        <v>#N/A</v>
      </c>
      <c r="BE128" s="100" t="e">
        <f ca="true">+IF(AND(ISNUMBER(OFFSET('Hygiene Data'!$E$9,0,10*ROW('Hygiene Data'!E122))),'Data Summary'!DT128="Yes"),OFFSET('Hygiene Data'!$E$9,0,10*ROW('Hygiene Data'!E122)),NA())</f>
        <v>#N/A</v>
      </c>
      <c r="BF128" s="100" t="e">
        <f ca="true">+IF(AND(ISNUMBER(OFFSET('Hygiene Data'!$F$5,0,10*ROW('Hygiene Data'!F122))),'Data Summary'!DU128="Yes"),OFFSET('Hygiene Data'!$F$5,0,10*ROW('Hygiene Data'!F122)),NA())</f>
        <v>#N/A</v>
      </c>
      <c r="BG128" s="100" t="e">
        <f ca="true">+IF(AND(ISNUMBER(OFFSET('Hygiene Data'!$F$7,0,10*ROW('Hygiene Data'!F122))),'Data Summary'!DV128="Yes"),OFFSET('Hygiene Data'!$F$7,0,10*ROW('Hygiene Data'!F122)),NA())</f>
        <v>#N/A</v>
      </c>
      <c r="BH128" s="100" t="e">
        <f ca="true">+IF(AND(ISNUMBER(OFFSET('Hygiene Data'!$F$9,0,10*ROW('Hygiene Data'!F122))),'Data Summary'!DW128="Yes"),OFFSET('Hygiene Data'!$F$9,0,10*ROW('Hygiene Data'!F122)),NA())</f>
        <v>#N/A</v>
      </c>
      <c r="BI128" s="100" t="e">
        <f ca="true">+IF(AND(ISNUMBER(OFFSET('Hygiene Data'!$G$5,0,10*ROW('Hygiene Data'!G122))),'Data Summary'!DX128="Yes"),OFFSET('Hygiene Data'!$G$5,0,10*ROW('Hygiene Data'!G122)),NA())</f>
        <v>#N/A</v>
      </c>
      <c r="BJ128" s="100" t="e">
        <f ca="true">+IF(AND(ISNUMBER(OFFSET('Hygiene Data'!$G$7,0,10*ROW('Hygiene Data'!G122))),'Data Summary'!DY128="Yes"),OFFSET('Hygiene Data'!$G$7,0,10*ROW('Hygiene Data'!G122)),NA())</f>
        <v>#N/A</v>
      </c>
      <c r="BK128" s="100" t="e">
        <f ca="true">+IF(AND(ISNUMBER(OFFSET('Hygiene Data'!$G$9,0,10*ROW('Hygiene Data'!G122))),'Data Summary'!DZ128="Yes"),OFFSET('Hygiene Data'!$G$9,0,10*ROW('Hygiene Data'!G122)),NA())</f>
        <v>#N/A</v>
      </c>
      <c r="BL128" s="100" t="e">
        <f ca="true">+IF(AND(ISNUMBER(OFFSET('Hygiene Data'!$H$5,0,10*ROW('Hygiene Data'!H122))),'Data Summary'!EA128="Yes"),OFFSET('Hygiene Data'!$H$5,0,10*ROW('Hygiene Data'!H122)),NA())</f>
        <v>#N/A</v>
      </c>
      <c r="BM128" s="100" t="e">
        <f ca="true">+IF(AND(ISNUMBER(OFFSET('Hygiene Data'!$H$7,0,10*ROW('Hygiene Data'!H122))),'Data Summary'!EB128="Yes"),OFFSET('Hygiene Data'!$H$7,0,10*ROW('Hygiene Data'!H122)),NA())</f>
        <v>#N/A</v>
      </c>
      <c r="BN128" s="100" t="e">
        <f ca="true">+IF(AND(ISNUMBER(OFFSET('Hygiene Data'!$H$9,0,10*ROW('Hygiene Data'!H122))),'Data Summary'!EC128="Yes"),OFFSET('Hygiene Data'!$H$9,0,10*ROW('Hygiene Data'!H122)),NA())</f>
        <v>#N/A</v>
      </c>
      <c r="BO128" s="100" t="e">
        <f ca="true">+IF(AND(ISNUMBER(OFFSET('Hygiene Data'!$I$5,0,10*ROW('Hygiene Data'!I122))),'Data Summary'!ED128="Yes"),OFFSET('Hygiene Data'!$I$5,0,10*ROW('Hygiene Data'!I122)),NA())</f>
        <v>#N/A</v>
      </c>
      <c r="BP128" s="100" t="e">
        <f ca="true">+IF(AND(ISNUMBER(OFFSET('Hygiene Data'!$I$7,0,10*ROW('Hygiene Data'!I122))),'Data Summary'!EE128="Yes"),OFFSET('Hygiene Data'!$I$7,0,10*ROW('Hygiene Data'!I122)),NA())</f>
        <v>#N/A</v>
      </c>
      <c r="BQ128" s="100" t="e">
        <f ca="true">+IF(AND(ISNUMBER(OFFSET('Hygiene Data'!$I$9,0,10*ROW('Hygiene Data'!I122))),'Data Summary'!EF128="Yes"),OFFSET('Hygiene Data'!$I$9,0,10*ROW('Hygiene Data'!I122)),NA())</f>
        <v>#N/A</v>
      </c>
    </row>
    <row xmlns:x14ac="http://schemas.microsoft.com/office/spreadsheetml/2009/9/ac" r="129" x14ac:dyDescent="0.2">
      <c r="A129" s="332" t="e">
        <f ca="true">+RIGHT('Data Summary'!A129,LEN('Data Summary'!A129)-9)</f>
        <v>#VALUE!</v>
      </c>
      <c r="B129" s="38" t="str">
        <f ca="true">+IF(ISTEXT('Data Summary'!B129),'Data Summary'!B129,"")</f>
        <v/>
      </c>
      <c r="C129" s="331" t="e">
        <f ca="true">+VALUE('Data Summary'!C129)</f>
        <v>#VALUE!</v>
      </c>
      <c r="D129" s="98" t="e">
        <f ca="true">+IF(AND(ISNUMBER(OFFSET('Water Data'!$D$4,0,10*ROW('Water Data'!D123))),'Data Summary'!BS129="Yes"),100-OFFSET('Water Data'!$D$4,0,10*ROW('Water Data'!D123)),NA())</f>
        <v>#N/A</v>
      </c>
      <c r="E129" s="98" t="e">
        <f ca="true">+IF(AND(ISNUMBER(OFFSET('Water Data'!$D$6,0,10*ROW('Water Data'!D123))),'Data Summary'!BT129="Yes"),OFFSET('Water Data'!$D$6,0,10*ROW('Water Data'!D123)),NA())</f>
        <v>#N/A</v>
      </c>
      <c r="F129" s="98" t="e">
        <f ca="true">+IF(AND(ISNUMBER(OFFSET('Water Data'!$D$9,0,10*ROW('Water Data'!D123))),'Data Summary'!BU129="Yes"),OFFSET('Water Data'!$D$9,0,10*ROW('Water Data'!D123)),NA())</f>
        <v>#N/A</v>
      </c>
      <c r="G129" s="98" t="e">
        <f ca="true">+IF(AND(ISNUMBER(OFFSET('Water Data'!$E$4,0,10*ROW('Water Data'!E123))),'Data Summary'!BV129="Yes"),100-OFFSET('Water Data'!$E$4,0,10*ROW('Water Data'!E123)),NA())</f>
        <v>#N/A</v>
      </c>
      <c r="H129" s="98" t="e">
        <f ca="true">+IF(AND(ISNUMBER(OFFSET('Water Data'!$E$6,0,10*ROW('Water Data'!E123))),'Data Summary'!BW129="Yes"),OFFSET('Water Data'!$E$6,0,10*ROW('Water Data'!E123)),NA())</f>
        <v>#N/A</v>
      </c>
      <c r="I129" s="98" t="e">
        <f ca="true">+IF(AND(ISNUMBER(OFFSET('Water Data'!$E$9,0,10*ROW('Water Data'!E123))),'Data Summary'!BX129="Yes"),OFFSET('Water Data'!$E$9,0,10*ROW('Water Data'!E123)),NA())</f>
        <v>#N/A</v>
      </c>
      <c r="J129" s="98" t="e">
        <f ca="true">+IF(AND(ISNUMBER(OFFSET('Water Data'!$F$4,0,10*ROW('Water Data'!F123))),'Data Summary'!BY129="Yes"),100-OFFSET('Water Data'!$F$4,0,10*ROW('Water Data'!F123)),NA())</f>
        <v>#N/A</v>
      </c>
      <c r="K129" s="98" t="e">
        <f ca="true">+IF(AND(ISNUMBER(OFFSET('Water Data'!$F$6,0,10*ROW('Water Data'!F123))),'Data Summary'!BZ129="Yes"),OFFSET('Water Data'!$F$6,0,10*ROW('Water Data'!F123)),NA())</f>
        <v>#N/A</v>
      </c>
      <c r="L129" s="98" t="e">
        <f ca="true">+IF(AND(ISNUMBER(OFFSET('Water Data'!$F$9,0,10*ROW('Water Data'!F123))),'Data Summary'!CA129="Yes"),OFFSET('Water Data'!$F$9,0,10*ROW('Water Data'!F123)),NA())</f>
        <v>#N/A</v>
      </c>
      <c r="M129" s="98" t="e">
        <f ca="true">+IF(AND(ISNUMBER(OFFSET('Water Data'!$G$4,0,10*ROW('Water Data'!G123))),'Data Summary'!CB129="Yes"),100-OFFSET('Water Data'!$G$4,0,10*ROW('Water Data'!G123)),NA())</f>
        <v>#N/A</v>
      </c>
      <c r="N129" s="98" t="e">
        <f ca="true">+IF(AND(ISNUMBER(OFFSET('Water Data'!$G$6,0,10*ROW('Water Data'!G123))),'Data Summary'!CC129="Yes"),OFFSET('Water Data'!$G$6,0,10*ROW('Water Data'!G123)),NA())</f>
        <v>#N/A</v>
      </c>
      <c r="O129" s="98" t="e">
        <f ca="true">+IF(AND(ISNUMBER(OFFSET('Water Data'!$G$9,0,10*ROW('Water Data'!G123))),'Data Summary'!CD129="Yes"),OFFSET('Water Data'!$G$9,0,10*ROW('Water Data'!G123)),NA())</f>
        <v>#N/A</v>
      </c>
      <c r="P129" s="98" t="e">
        <f ca="true">+IF(AND(ISNUMBER(OFFSET('Water Data'!$H$4,0,10*ROW('Water Data'!H123))),'Data Summary'!CE129="Yes"),100-OFFSET('Water Data'!$H$4,0,10*ROW('Water Data'!H123)),NA())</f>
        <v>#N/A</v>
      </c>
      <c r="Q129" s="98" t="e">
        <f ca="true">+IF(AND(ISNUMBER(OFFSET('Water Data'!$H$6,0,10*ROW('Water Data'!H123))),'Data Summary'!CF129="Yes"),OFFSET('Water Data'!$H$6,0,10*ROW('Water Data'!H123)),NA())</f>
        <v>#N/A</v>
      </c>
      <c r="R129" s="98" t="e">
        <f ca="true">+IF(AND(ISNUMBER(OFFSET('Water Data'!$H$9,0,10*ROW('Water Data'!H123))),'Data Summary'!CG129="Yes"),OFFSET('Water Data'!$H$9,0,10*ROW('Water Data'!H123)),NA())</f>
        <v>#N/A</v>
      </c>
      <c r="S129" s="98" t="e">
        <f ca="true">+IF(AND(ISNUMBER(OFFSET('Water Data'!$I$4,0,10*ROW('Water Data'!I123))),'Data Summary'!CH129="Yes"),100-OFFSET('Water Data'!$I$4,0,10*ROW('Water Data'!I123)),NA())</f>
        <v>#N/A</v>
      </c>
      <c r="T129" s="98" t="e">
        <f ca="true">+IF(AND(ISNUMBER(OFFSET('Water Data'!$I$6,0,10*ROW('Water Data'!I123))),'Data Summary'!CI129="Yes"),OFFSET('Water Data'!$I$6,0,10*ROW('Water Data'!I123)),NA())</f>
        <v>#N/A</v>
      </c>
      <c r="U129" s="98" t="e">
        <f ca="true">+IF(AND(ISNUMBER(OFFSET('Water Data'!$I$9,0,10*ROW('Water Data'!I123))),'Data Summary'!CJ129="Yes"),OFFSET('Water Data'!$I$9,0,10*ROW('Water Data'!I123)),NA())</f>
        <v>#N/A</v>
      </c>
      <c r="V129" s="99" t="e">
        <f ca="true">+IF(AND(ISNUMBER(OFFSET('Sanitation Data'!$D$4,0,10*ROW('Sanitation Data'!D123))),'Data Summary'!CK129="Yes"),100-OFFSET('Sanitation Data'!$D$4,0,10*ROW('Sanitation Data'!D123)),NA())</f>
        <v>#N/A</v>
      </c>
      <c r="W129" s="99" t="e">
        <f ca="true">+IF(AND(ISNUMBER(OFFSET('Sanitation Data'!$D$6,0,10*ROW('Sanitation Data'!D123))),'Data Summary'!CL129="Yes"),OFFSET('Sanitation Data'!$D$6,0,10*ROW('Sanitation Data'!D123)),NA())</f>
        <v>#N/A</v>
      </c>
      <c r="X129" s="99" t="e">
        <f ca="true">+IF(AND(ISNUMBER(OFFSET('Sanitation Data'!$D$10,0,10*ROW('Sanitation Data'!D123))),'Data Summary'!CM129="Yes"),OFFSET('Sanitation Data'!$D$10,0,10*ROW('Sanitation Data'!D123)),NA())</f>
        <v>#N/A</v>
      </c>
      <c r="Y129" s="99" t="e">
        <f ca="true">+IF(AND(ISNUMBER(OFFSET('Sanitation Data'!$D$11,0,10*ROW('Sanitation Data'!D123))),'Data Summary'!CN129="Yes"),OFFSET('Sanitation Data'!$D$11,0,10*ROW('Sanitation Data'!D123)),NA())</f>
        <v>#N/A</v>
      </c>
      <c r="Z129" s="99" t="e">
        <f ca="true">+IF(AND(ISNUMBER(OFFSET('Sanitation Data'!$D$12,0,10*ROW('Sanitation Data'!D123))),'Data Summary'!CO129="Yes"),OFFSET('Sanitation Data'!$D$12,0,10*ROW('Sanitation Data'!D123)),NA())</f>
        <v>#N/A</v>
      </c>
      <c r="AA129" s="99" t="e">
        <f ca="true">+IF(AND(ISNUMBER(OFFSET('Sanitation Data'!$E$4,0,10*ROW('Sanitation Data'!E123))),'Data Summary'!CP129="Yes"),100-OFFSET('Sanitation Data'!$E$4,0,10*ROW('Sanitation Data'!E123)),NA())</f>
        <v>#N/A</v>
      </c>
      <c r="AB129" s="99" t="e">
        <f ca="true">+IF(AND(ISNUMBER(OFFSET('Sanitation Data'!$E$6,0,10*ROW('Sanitation Data'!E123))),'Data Summary'!CQ129="Yes"),OFFSET('Sanitation Data'!$E$6,0,10*ROW('Sanitation Data'!E123)),NA())</f>
        <v>#N/A</v>
      </c>
      <c r="AC129" s="99" t="e">
        <f ca="true">+IF(AND(ISNUMBER(OFFSET('Sanitation Data'!$E$10,0,10*ROW('Sanitation Data'!E123))),'Data Summary'!CR129="Yes"),OFFSET('Sanitation Data'!$E$10,0,10*ROW('Sanitation Data'!E123)),NA())</f>
        <v>#N/A</v>
      </c>
      <c r="AD129" s="99" t="e">
        <f ca="true">+IF(AND(ISNUMBER(OFFSET('Sanitation Data'!$E$11,0,10*ROW('Sanitation Data'!E123))),'Data Summary'!CS129="Yes"),OFFSET('Sanitation Data'!$E$11,0,10*ROW('Sanitation Data'!E123)),NA())</f>
        <v>#N/A</v>
      </c>
      <c r="AE129" s="99" t="e">
        <f ca="true">+IF(AND(ISNUMBER(OFFSET('Sanitation Data'!$E$12,0,10*ROW('Sanitation Data'!E123))),'Data Summary'!CT129="Yes"),OFFSET('Sanitation Data'!$E$12,0,10*ROW('Sanitation Data'!E123)),NA())</f>
        <v>#N/A</v>
      </c>
      <c r="AF129" s="99" t="e">
        <f ca="true">+IF(AND(ISNUMBER(OFFSET('Sanitation Data'!$F$4,0,10*ROW('Sanitation Data'!F123))),'Data Summary'!CU129="Yes"),100-OFFSET('Sanitation Data'!$F$4,0,10*ROW('Sanitation Data'!F123)),NA())</f>
        <v>#N/A</v>
      </c>
      <c r="AG129" s="99" t="e">
        <f ca="true">+IF(AND(ISNUMBER(OFFSET('Sanitation Data'!$F$6,0,10*ROW('Sanitation Data'!F123))),'Data Summary'!CV129="Yes"),OFFSET('Sanitation Data'!$F$6,0,10*ROW('Sanitation Data'!F123)),NA())</f>
        <v>#N/A</v>
      </c>
      <c r="AH129" s="99" t="e">
        <f ca="true">+IF(AND(ISNUMBER(OFFSET('Sanitation Data'!$F$10,0,10*ROW('Sanitation Data'!F123))),'Data Summary'!CW129="Yes"),OFFSET('Sanitation Data'!$F$10,0,10*ROW('Sanitation Data'!F123)),NA())</f>
        <v>#N/A</v>
      </c>
      <c r="AI129" s="99" t="e">
        <f ca="true">+IF(AND(ISNUMBER(OFFSET('Sanitation Data'!$F$11,0,10*ROW('Sanitation Data'!F123))),'Data Summary'!CX129="Yes"),OFFSET('Sanitation Data'!$F$11,0,10*ROW('Sanitation Data'!F123)),NA())</f>
        <v>#N/A</v>
      </c>
      <c r="AJ129" s="99" t="e">
        <f ca="true">+IF(AND(ISNUMBER(OFFSET('Sanitation Data'!$F$12,0,10*ROW('Sanitation Data'!F123))),'Data Summary'!CY129="Yes"),OFFSET('Sanitation Data'!$F$12,0,10*ROW('Sanitation Data'!F123)),NA())</f>
        <v>#N/A</v>
      </c>
      <c r="AK129" s="99" t="e">
        <f ca="true">+IF(AND(ISNUMBER(OFFSET('Sanitation Data'!$G$4,0,10*ROW('Sanitation Data'!G123))),'Data Summary'!CZ129="Yes"),100-OFFSET('Sanitation Data'!$G$4,0,10*ROW('Sanitation Data'!G123)),NA())</f>
        <v>#N/A</v>
      </c>
      <c r="AL129" s="99" t="e">
        <f ca="true">+IF(AND(ISNUMBER(OFFSET('Sanitation Data'!$G$6,0,10*ROW('Sanitation Data'!G123))),'Data Summary'!DA129="Yes"),OFFSET('Sanitation Data'!$G$6,0,10*ROW('Sanitation Data'!G123)),NA())</f>
        <v>#N/A</v>
      </c>
      <c r="AM129" s="99" t="e">
        <f ca="true">+IF(AND(ISNUMBER(OFFSET('Sanitation Data'!$G$10,0,10*ROW('Sanitation Data'!G123))),'Data Summary'!DB129="Yes"),OFFSET('Sanitation Data'!$G$10,0,10*ROW('Sanitation Data'!G123)),NA())</f>
        <v>#N/A</v>
      </c>
      <c r="AN129" s="99" t="e">
        <f ca="true">+IF(AND(ISNUMBER(OFFSET('Sanitation Data'!$G$11,0,10*ROW('Sanitation Data'!G123))),'Data Summary'!DC129="Yes"),OFFSET('Sanitation Data'!$G$11,0,10*ROW('Sanitation Data'!G123)),NA())</f>
        <v>#N/A</v>
      </c>
      <c r="AO129" s="99" t="e">
        <f ca="true">+IF(AND(ISNUMBER(OFFSET('Sanitation Data'!$G$12,0,10*ROW('Sanitation Data'!G123))),'Data Summary'!DD129="Yes"),OFFSET('Sanitation Data'!$G$12,0,10*ROW('Sanitation Data'!G123)),NA())</f>
        <v>#N/A</v>
      </c>
      <c r="AP129" s="99" t="e">
        <f ca="true">+IF(AND(ISNUMBER(OFFSET('Sanitation Data'!$H$4,0,10*ROW('Sanitation Data'!H123))),'Data Summary'!DE129="Yes"),100-OFFSET('Sanitation Data'!$H$4,0,10*ROW('Sanitation Data'!H123)),NA())</f>
        <v>#N/A</v>
      </c>
      <c r="AQ129" s="99" t="e">
        <f ca="true">+IF(AND(ISNUMBER(OFFSET('Sanitation Data'!$H$6,0,10*ROW('Sanitation Data'!H123))),'Data Summary'!DF129="Yes"),OFFSET('Sanitation Data'!$H$6,0,10*ROW('Sanitation Data'!H123)),NA())</f>
        <v>#N/A</v>
      </c>
      <c r="AR129" s="99" t="e">
        <f ca="true">+IF(AND(ISNUMBER(OFFSET('Sanitation Data'!$H$10,0,10*ROW('Sanitation Data'!H123))),'Data Summary'!DG129="Yes"),OFFSET('Sanitation Data'!$H$10,0,10*ROW('Sanitation Data'!H123)),NA())</f>
        <v>#N/A</v>
      </c>
      <c r="AS129" s="99" t="e">
        <f ca="true">+IF(AND(ISNUMBER(OFFSET('Sanitation Data'!$H$11,0,10*ROW('Sanitation Data'!H123))),'Data Summary'!DH129="Yes"),OFFSET('Sanitation Data'!$H$11,0,10*ROW('Sanitation Data'!H123)),NA())</f>
        <v>#N/A</v>
      </c>
      <c r="AT129" s="99" t="e">
        <f ca="true">+IF(AND(ISNUMBER(OFFSET('Sanitation Data'!$H$12,0,10*ROW('Sanitation Data'!H123))),'Data Summary'!DI129="Yes"),OFFSET('Sanitation Data'!$H$12,0,10*ROW('Sanitation Data'!H123)),NA())</f>
        <v>#N/A</v>
      </c>
      <c r="AU129" s="99" t="e">
        <f ca="true">+IF(AND(ISNUMBER(OFFSET('Sanitation Data'!$I$4,0,10*ROW('Sanitation Data'!I123))),'Data Summary'!DJ129="Yes"),100-OFFSET('Sanitation Data'!$I$4,0,10*ROW('Sanitation Data'!I123)),NA())</f>
        <v>#N/A</v>
      </c>
      <c r="AV129" s="99" t="e">
        <f ca="true">+IF(AND(ISNUMBER(OFFSET('Sanitation Data'!$I$6,0,10*ROW('Sanitation Data'!I123))),'Data Summary'!DK129="Yes"),OFFSET('Sanitation Data'!$I$6,0,10*ROW('Sanitation Data'!I123)),NA())</f>
        <v>#N/A</v>
      </c>
      <c r="AW129" s="99" t="e">
        <f ca="true">+IF(AND(ISNUMBER(OFFSET('Sanitation Data'!$I$10,0,10*ROW('Sanitation Data'!I123))),'Data Summary'!DL129="Yes"),OFFSET('Sanitation Data'!$I$10,0,10*ROW('Sanitation Data'!I123)),NA())</f>
        <v>#N/A</v>
      </c>
      <c r="AX129" s="99" t="e">
        <f ca="true">+IF(AND(ISNUMBER(OFFSET('Sanitation Data'!$I$11,0,10*ROW('Sanitation Data'!I123))),'Data Summary'!DM129="Yes"),OFFSET('Sanitation Data'!$I$11,0,10*ROW('Sanitation Data'!I123)),NA())</f>
        <v>#N/A</v>
      </c>
      <c r="AY129" s="99" t="e">
        <f ca="true">+IF(AND(ISNUMBER(OFFSET('Sanitation Data'!$I$12,0,10*ROW('Sanitation Data'!I123))),'Data Summary'!DN129="Yes"),OFFSET('Sanitation Data'!$I$12,0,10*ROW('Sanitation Data'!I123)),NA())</f>
        <v>#N/A</v>
      </c>
      <c r="AZ129" s="100" t="e">
        <f ca="true">+IF(AND(ISNUMBER(OFFSET('Hygiene Data'!$D$5,0,10*ROW('Hygiene Data'!D123))),'Data Summary'!DO129="Yes"),OFFSET('Hygiene Data'!$D$5,0,10*ROW('Hygiene Data'!D123)),NA())</f>
        <v>#N/A</v>
      </c>
      <c r="BA129" s="100" t="e">
        <f ca="true">+IF(AND(ISNUMBER(OFFSET('Hygiene Data'!$D$7,0,10*ROW('Hygiene Data'!D123))),'Data Summary'!DP129="Yes"),OFFSET('Hygiene Data'!$D$7,0,10*ROW('Hygiene Data'!D123)),NA())</f>
        <v>#N/A</v>
      </c>
      <c r="BB129" s="100" t="e">
        <f ca="true">+IF(AND(ISNUMBER(OFFSET('Hygiene Data'!$D$9,0,10*ROW('Hygiene Data'!D123))),'Data Summary'!DQ129="Yes"),OFFSET('Hygiene Data'!$D$9,0,10*ROW('Hygiene Data'!D123)),NA())</f>
        <v>#N/A</v>
      </c>
      <c r="BC129" s="100" t="e">
        <f ca="true">+IF(AND(ISNUMBER(OFFSET('Hygiene Data'!$E$5,0,10*ROW('Hygiene Data'!E123))),'Data Summary'!DR129="Yes"),OFFSET('Hygiene Data'!$E$5,0,10*ROW('Hygiene Data'!E123)),NA())</f>
        <v>#N/A</v>
      </c>
      <c r="BD129" s="100" t="e">
        <f ca="true">+IF(AND(ISNUMBER(OFFSET('Hygiene Data'!$E$7,0,10*ROW('Hygiene Data'!E123))),'Data Summary'!DS129="Yes"),OFFSET('Hygiene Data'!$E$7,0,10*ROW('Hygiene Data'!E123)),NA())</f>
        <v>#N/A</v>
      </c>
      <c r="BE129" s="100" t="e">
        <f ca="true">+IF(AND(ISNUMBER(OFFSET('Hygiene Data'!$E$9,0,10*ROW('Hygiene Data'!E123))),'Data Summary'!DT129="Yes"),OFFSET('Hygiene Data'!$E$9,0,10*ROW('Hygiene Data'!E123)),NA())</f>
        <v>#N/A</v>
      </c>
      <c r="BF129" s="100" t="e">
        <f ca="true">+IF(AND(ISNUMBER(OFFSET('Hygiene Data'!$F$5,0,10*ROW('Hygiene Data'!F123))),'Data Summary'!DU129="Yes"),OFFSET('Hygiene Data'!$F$5,0,10*ROW('Hygiene Data'!F123)),NA())</f>
        <v>#N/A</v>
      </c>
      <c r="BG129" s="100" t="e">
        <f ca="true">+IF(AND(ISNUMBER(OFFSET('Hygiene Data'!$F$7,0,10*ROW('Hygiene Data'!F123))),'Data Summary'!DV129="Yes"),OFFSET('Hygiene Data'!$F$7,0,10*ROW('Hygiene Data'!F123)),NA())</f>
        <v>#N/A</v>
      </c>
      <c r="BH129" s="100" t="e">
        <f ca="true">+IF(AND(ISNUMBER(OFFSET('Hygiene Data'!$F$9,0,10*ROW('Hygiene Data'!F123))),'Data Summary'!DW129="Yes"),OFFSET('Hygiene Data'!$F$9,0,10*ROW('Hygiene Data'!F123)),NA())</f>
        <v>#N/A</v>
      </c>
      <c r="BI129" s="100" t="e">
        <f ca="true">+IF(AND(ISNUMBER(OFFSET('Hygiene Data'!$G$5,0,10*ROW('Hygiene Data'!G123))),'Data Summary'!DX129="Yes"),OFFSET('Hygiene Data'!$G$5,0,10*ROW('Hygiene Data'!G123)),NA())</f>
        <v>#N/A</v>
      </c>
      <c r="BJ129" s="100" t="e">
        <f ca="true">+IF(AND(ISNUMBER(OFFSET('Hygiene Data'!$G$7,0,10*ROW('Hygiene Data'!G123))),'Data Summary'!DY129="Yes"),OFFSET('Hygiene Data'!$G$7,0,10*ROW('Hygiene Data'!G123)),NA())</f>
        <v>#N/A</v>
      </c>
      <c r="BK129" s="100" t="e">
        <f ca="true">+IF(AND(ISNUMBER(OFFSET('Hygiene Data'!$G$9,0,10*ROW('Hygiene Data'!G123))),'Data Summary'!DZ129="Yes"),OFFSET('Hygiene Data'!$G$9,0,10*ROW('Hygiene Data'!G123)),NA())</f>
        <v>#N/A</v>
      </c>
      <c r="BL129" s="100" t="e">
        <f ca="true">+IF(AND(ISNUMBER(OFFSET('Hygiene Data'!$H$5,0,10*ROW('Hygiene Data'!H123))),'Data Summary'!EA129="Yes"),OFFSET('Hygiene Data'!$H$5,0,10*ROW('Hygiene Data'!H123)),NA())</f>
        <v>#N/A</v>
      </c>
      <c r="BM129" s="100" t="e">
        <f ca="true">+IF(AND(ISNUMBER(OFFSET('Hygiene Data'!$H$7,0,10*ROW('Hygiene Data'!H123))),'Data Summary'!EB129="Yes"),OFFSET('Hygiene Data'!$H$7,0,10*ROW('Hygiene Data'!H123)),NA())</f>
        <v>#N/A</v>
      </c>
      <c r="BN129" s="100" t="e">
        <f ca="true">+IF(AND(ISNUMBER(OFFSET('Hygiene Data'!$H$9,0,10*ROW('Hygiene Data'!H123))),'Data Summary'!EC129="Yes"),OFFSET('Hygiene Data'!$H$9,0,10*ROW('Hygiene Data'!H123)),NA())</f>
        <v>#N/A</v>
      </c>
      <c r="BO129" s="100" t="e">
        <f ca="true">+IF(AND(ISNUMBER(OFFSET('Hygiene Data'!$I$5,0,10*ROW('Hygiene Data'!I123))),'Data Summary'!ED129="Yes"),OFFSET('Hygiene Data'!$I$5,0,10*ROW('Hygiene Data'!I123)),NA())</f>
        <v>#N/A</v>
      </c>
      <c r="BP129" s="100" t="e">
        <f ca="true">+IF(AND(ISNUMBER(OFFSET('Hygiene Data'!$I$7,0,10*ROW('Hygiene Data'!I123))),'Data Summary'!EE129="Yes"),OFFSET('Hygiene Data'!$I$7,0,10*ROW('Hygiene Data'!I123)),NA())</f>
        <v>#N/A</v>
      </c>
      <c r="BQ129" s="100" t="e">
        <f ca="true">+IF(AND(ISNUMBER(OFFSET('Hygiene Data'!$I$9,0,10*ROW('Hygiene Data'!I123))),'Data Summary'!EF129="Yes"),OFFSET('Hygiene Data'!$I$9,0,10*ROW('Hygiene Data'!I123)),NA())</f>
        <v>#N/A</v>
      </c>
    </row>
    <row xmlns:x14ac="http://schemas.microsoft.com/office/spreadsheetml/2009/9/ac" r="130" x14ac:dyDescent="0.2">
      <c r="A130" s="332" t="e">
        <f ca="true">+RIGHT('Data Summary'!A130,LEN('Data Summary'!A130)-9)</f>
        <v>#VALUE!</v>
      </c>
      <c r="B130" s="38" t="str">
        <f ca="true">+IF(ISTEXT('Data Summary'!B130),'Data Summary'!B130,"")</f>
        <v/>
      </c>
      <c r="C130" s="331" t="e">
        <f ca="true">+VALUE('Data Summary'!C130)</f>
        <v>#VALUE!</v>
      </c>
      <c r="D130" s="98" t="e">
        <f ca="true">+IF(AND(ISNUMBER(OFFSET('Water Data'!$D$4,0,10*ROW('Water Data'!D124))),'Data Summary'!BS130="Yes"),100-OFFSET('Water Data'!$D$4,0,10*ROW('Water Data'!D124)),NA())</f>
        <v>#N/A</v>
      </c>
      <c r="E130" s="98" t="e">
        <f ca="true">+IF(AND(ISNUMBER(OFFSET('Water Data'!$D$6,0,10*ROW('Water Data'!D124))),'Data Summary'!BT130="Yes"),OFFSET('Water Data'!$D$6,0,10*ROW('Water Data'!D124)),NA())</f>
        <v>#N/A</v>
      </c>
      <c r="F130" s="98" t="e">
        <f ca="true">+IF(AND(ISNUMBER(OFFSET('Water Data'!$D$9,0,10*ROW('Water Data'!D124))),'Data Summary'!BU130="Yes"),OFFSET('Water Data'!$D$9,0,10*ROW('Water Data'!D124)),NA())</f>
        <v>#N/A</v>
      </c>
      <c r="G130" s="98" t="e">
        <f ca="true">+IF(AND(ISNUMBER(OFFSET('Water Data'!$E$4,0,10*ROW('Water Data'!E124))),'Data Summary'!BV130="Yes"),100-OFFSET('Water Data'!$E$4,0,10*ROW('Water Data'!E124)),NA())</f>
        <v>#N/A</v>
      </c>
      <c r="H130" s="98" t="e">
        <f ca="true">+IF(AND(ISNUMBER(OFFSET('Water Data'!$E$6,0,10*ROW('Water Data'!E124))),'Data Summary'!BW130="Yes"),OFFSET('Water Data'!$E$6,0,10*ROW('Water Data'!E124)),NA())</f>
        <v>#N/A</v>
      </c>
      <c r="I130" s="98" t="e">
        <f ca="true">+IF(AND(ISNUMBER(OFFSET('Water Data'!$E$9,0,10*ROW('Water Data'!E124))),'Data Summary'!BX130="Yes"),OFFSET('Water Data'!$E$9,0,10*ROW('Water Data'!E124)),NA())</f>
        <v>#N/A</v>
      </c>
      <c r="J130" s="98" t="e">
        <f ca="true">+IF(AND(ISNUMBER(OFFSET('Water Data'!$F$4,0,10*ROW('Water Data'!F124))),'Data Summary'!BY130="Yes"),100-OFFSET('Water Data'!$F$4,0,10*ROW('Water Data'!F124)),NA())</f>
        <v>#N/A</v>
      </c>
      <c r="K130" s="98" t="e">
        <f ca="true">+IF(AND(ISNUMBER(OFFSET('Water Data'!$F$6,0,10*ROW('Water Data'!F124))),'Data Summary'!BZ130="Yes"),OFFSET('Water Data'!$F$6,0,10*ROW('Water Data'!F124)),NA())</f>
        <v>#N/A</v>
      </c>
      <c r="L130" s="98" t="e">
        <f ca="true">+IF(AND(ISNUMBER(OFFSET('Water Data'!$F$9,0,10*ROW('Water Data'!F124))),'Data Summary'!CA130="Yes"),OFFSET('Water Data'!$F$9,0,10*ROW('Water Data'!F124)),NA())</f>
        <v>#N/A</v>
      </c>
      <c r="M130" s="98" t="e">
        <f ca="true">+IF(AND(ISNUMBER(OFFSET('Water Data'!$G$4,0,10*ROW('Water Data'!G124))),'Data Summary'!CB130="Yes"),100-OFFSET('Water Data'!$G$4,0,10*ROW('Water Data'!G124)),NA())</f>
        <v>#N/A</v>
      </c>
      <c r="N130" s="98" t="e">
        <f ca="true">+IF(AND(ISNUMBER(OFFSET('Water Data'!$G$6,0,10*ROW('Water Data'!G124))),'Data Summary'!CC130="Yes"),OFFSET('Water Data'!$G$6,0,10*ROW('Water Data'!G124)),NA())</f>
        <v>#N/A</v>
      </c>
      <c r="O130" s="98" t="e">
        <f ca="true">+IF(AND(ISNUMBER(OFFSET('Water Data'!$G$9,0,10*ROW('Water Data'!G124))),'Data Summary'!CD130="Yes"),OFFSET('Water Data'!$G$9,0,10*ROW('Water Data'!G124)),NA())</f>
        <v>#N/A</v>
      </c>
      <c r="P130" s="98" t="e">
        <f ca="true">+IF(AND(ISNUMBER(OFFSET('Water Data'!$H$4,0,10*ROW('Water Data'!H124))),'Data Summary'!CE130="Yes"),100-OFFSET('Water Data'!$H$4,0,10*ROW('Water Data'!H124)),NA())</f>
        <v>#N/A</v>
      </c>
      <c r="Q130" s="98" t="e">
        <f ca="true">+IF(AND(ISNUMBER(OFFSET('Water Data'!$H$6,0,10*ROW('Water Data'!H124))),'Data Summary'!CF130="Yes"),OFFSET('Water Data'!$H$6,0,10*ROW('Water Data'!H124)),NA())</f>
        <v>#N/A</v>
      </c>
      <c r="R130" s="98" t="e">
        <f ca="true">+IF(AND(ISNUMBER(OFFSET('Water Data'!$H$9,0,10*ROW('Water Data'!H124))),'Data Summary'!CG130="Yes"),OFFSET('Water Data'!$H$9,0,10*ROW('Water Data'!H124)),NA())</f>
        <v>#N/A</v>
      </c>
      <c r="S130" s="98" t="e">
        <f ca="true">+IF(AND(ISNUMBER(OFFSET('Water Data'!$I$4,0,10*ROW('Water Data'!I124))),'Data Summary'!CH130="Yes"),100-OFFSET('Water Data'!$I$4,0,10*ROW('Water Data'!I124)),NA())</f>
        <v>#N/A</v>
      </c>
      <c r="T130" s="98" t="e">
        <f ca="true">+IF(AND(ISNUMBER(OFFSET('Water Data'!$I$6,0,10*ROW('Water Data'!I124))),'Data Summary'!CI130="Yes"),OFFSET('Water Data'!$I$6,0,10*ROW('Water Data'!I124)),NA())</f>
        <v>#N/A</v>
      </c>
      <c r="U130" s="98" t="e">
        <f ca="true">+IF(AND(ISNUMBER(OFFSET('Water Data'!$I$9,0,10*ROW('Water Data'!I124))),'Data Summary'!CJ130="Yes"),OFFSET('Water Data'!$I$9,0,10*ROW('Water Data'!I124)),NA())</f>
        <v>#N/A</v>
      </c>
      <c r="V130" s="99" t="e">
        <f ca="true">+IF(AND(ISNUMBER(OFFSET('Sanitation Data'!$D$4,0,10*ROW('Sanitation Data'!D124))),'Data Summary'!CK130="Yes"),100-OFFSET('Sanitation Data'!$D$4,0,10*ROW('Sanitation Data'!D124)),NA())</f>
        <v>#N/A</v>
      </c>
      <c r="W130" s="99" t="e">
        <f ca="true">+IF(AND(ISNUMBER(OFFSET('Sanitation Data'!$D$6,0,10*ROW('Sanitation Data'!D124))),'Data Summary'!CL130="Yes"),OFFSET('Sanitation Data'!$D$6,0,10*ROW('Sanitation Data'!D124)),NA())</f>
        <v>#N/A</v>
      </c>
      <c r="X130" s="99" t="e">
        <f ca="true">+IF(AND(ISNUMBER(OFFSET('Sanitation Data'!$D$10,0,10*ROW('Sanitation Data'!D124))),'Data Summary'!CM130="Yes"),OFFSET('Sanitation Data'!$D$10,0,10*ROW('Sanitation Data'!D124)),NA())</f>
        <v>#N/A</v>
      </c>
      <c r="Y130" s="99" t="e">
        <f ca="true">+IF(AND(ISNUMBER(OFFSET('Sanitation Data'!$D$11,0,10*ROW('Sanitation Data'!D124))),'Data Summary'!CN130="Yes"),OFFSET('Sanitation Data'!$D$11,0,10*ROW('Sanitation Data'!D124)),NA())</f>
        <v>#N/A</v>
      </c>
      <c r="Z130" s="99" t="e">
        <f ca="true">+IF(AND(ISNUMBER(OFFSET('Sanitation Data'!$D$12,0,10*ROW('Sanitation Data'!D124))),'Data Summary'!CO130="Yes"),OFFSET('Sanitation Data'!$D$12,0,10*ROW('Sanitation Data'!D124)),NA())</f>
        <v>#N/A</v>
      </c>
      <c r="AA130" s="99" t="e">
        <f ca="true">+IF(AND(ISNUMBER(OFFSET('Sanitation Data'!$E$4,0,10*ROW('Sanitation Data'!E124))),'Data Summary'!CP130="Yes"),100-OFFSET('Sanitation Data'!$E$4,0,10*ROW('Sanitation Data'!E124)),NA())</f>
        <v>#N/A</v>
      </c>
      <c r="AB130" s="99" t="e">
        <f ca="true">+IF(AND(ISNUMBER(OFFSET('Sanitation Data'!$E$6,0,10*ROW('Sanitation Data'!E124))),'Data Summary'!CQ130="Yes"),OFFSET('Sanitation Data'!$E$6,0,10*ROW('Sanitation Data'!E124)),NA())</f>
        <v>#N/A</v>
      </c>
      <c r="AC130" s="99" t="e">
        <f ca="true">+IF(AND(ISNUMBER(OFFSET('Sanitation Data'!$E$10,0,10*ROW('Sanitation Data'!E124))),'Data Summary'!CR130="Yes"),OFFSET('Sanitation Data'!$E$10,0,10*ROW('Sanitation Data'!E124)),NA())</f>
        <v>#N/A</v>
      </c>
      <c r="AD130" s="99" t="e">
        <f ca="true">+IF(AND(ISNUMBER(OFFSET('Sanitation Data'!$E$11,0,10*ROW('Sanitation Data'!E124))),'Data Summary'!CS130="Yes"),OFFSET('Sanitation Data'!$E$11,0,10*ROW('Sanitation Data'!E124)),NA())</f>
        <v>#N/A</v>
      </c>
      <c r="AE130" s="99" t="e">
        <f ca="true">+IF(AND(ISNUMBER(OFFSET('Sanitation Data'!$E$12,0,10*ROW('Sanitation Data'!E124))),'Data Summary'!CT130="Yes"),OFFSET('Sanitation Data'!$E$12,0,10*ROW('Sanitation Data'!E124)),NA())</f>
        <v>#N/A</v>
      </c>
      <c r="AF130" s="99" t="e">
        <f ca="true">+IF(AND(ISNUMBER(OFFSET('Sanitation Data'!$F$4,0,10*ROW('Sanitation Data'!F124))),'Data Summary'!CU130="Yes"),100-OFFSET('Sanitation Data'!$F$4,0,10*ROW('Sanitation Data'!F124)),NA())</f>
        <v>#N/A</v>
      </c>
      <c r="AG130" s="99" t="e">
        <f ca="true">+IF(AND(ISNUMBER(OFFSET('Sanitation Data'!$F$6,0,10*ROW('Sanitation Data'!F124))),'Data Summary'!CV130="Yes"),OFFSET('Sanitation Data'!$F$6,0,10*ROW('Sanitation Data'!F124)),NA())</f>
        <v>#N/A</v>
      </c>
      <c r="AH130" s="99" t="e">
        <f ca="true">+IF(AND(ISNUMBER(OFFSET('Sanitation Data'!$F$10,0,10*ROW('Sanitation Data'!F124))),'Data Summary'!CW130="Yes"),OFFSET('Sanitation Data'!$F$10,0,10*ROW('Sanitation Data'!F124)),NA())</f>
        <v>#N/A</v>
      </c>
      <c r="AI130" s="99" t="e">
        <f ca="true">+IF(AND(ISNUMBER(OFFSET('Sanitation Data'!$F$11,0,10*ROW('Sanitation Data'!F124))),'Data Summary'!CX130="Yes"),OFFSET('Sanitation Data'!$F$11,0,10*ROW('Sanitation Data'!F124)),NA())</f>
        <v>#N/A</v>
      </c>
      <c r="AJ130" s="99" t="e">
        <f ca="true">+IF(AND(ISNUMBER(OFFSET('Sanitation Data'!$F$12,0,10*ROW('Sanitation Data'!F124))),'Data Summary'!CY130="Yes"),OFFSET('Sanitation Data'!$F$12,0,10*ROW('Sanitation Data'!F124)),NA())</f>
        <v>#N/A</v>
      </c>
      <c r="AK130" s="99" t="e">
        <f ca="true">+IF(AND(ISNUMBER(OFFSET('Sanitation Data'!$G$4,0,10*ROW('Sanitation Data'!G124))),'Data Summary'!CZ130="Yes"),100-OFFSET('Sanitation Data'!$G$4,0,10*ROW('Sanitation Data'!G124)),NA())</f>
        <v>#N/A</v>
      </c>
      <c r="AL130" s="99" t="e">
        <f ca="true">+IF(AND(ISNUMBER(OFFSET('Sanitation Data'!$G$6,0,10*ROW('Sanitation Data'!G124))),'Data Summary'!DA130="Yes"),OFFSET('Sanitation Data'!$G$6,0,10*ROW('Sanitation Data'!G124)),NA())</f>
        <v>#N/A</v>
      </c>
      <c r="AM130" s="99" t="e">
        <f ca="true">+IF(AND(ISNUMBER(OFFSET('Sanitation Data'!$G$10,0,10*ROW('Sanitation Data'!G124))),'Data Summary'!DB130="Yes"),OFFSET('Sanitation Data'!$G$10,0,10*ROW('Sanitation Data'!G124)),NA())</f>
        <v>#N/A</v>
      </c>
      <c r="AN130" s="99" t="e">
        <f ca="true">+IF(AND(ISNUMBER(OFFSET('Sanitation Data'!$G$11,0,10*ROW('Sanitation Data'!G124))),'Data Summary'!DC130="Yes"),OFFSET('Sanitation Data'!$G$11,0,10*ROW('Sanitation Data'!G124)),NA())</f>
        <v>#N/A</v>
      </c>
      <c r="AO130" s="99" t="e">
        <f ca="true">+IF(AND(ISNUMBER(OFFSET('Sanitation Data'!$G$12,0,10*ROW('Sanitation Data'!G124))),'Data Summary'!DD130="Yes"),OFFSET('Sanitation Data'!$G$12,0,10*ROW('Sanitation Data'!G124)),NA())</f>
        <v>#N/A</v>
      </c>
      <c r="AP130" s="99" t="e">
        <f ca="true">+IF(AND(ISNUMBER(OFFSET('Sanitation Data'!$H$4,0,10*ROW('Sanitation Data'!H124))),'Data Summary'!DE130="Yes"),100-OFFSET('Sanitation Data'!$H$4,0,10*ROW('Sanitation Data'!H124)),NA())</f>
        <v>#N/A</v>
      </c>
      <c r="AQ130" s="99" t="e">
        <f ca="true">+IF(AND(ISNUMBER(OFFSET('Sanitation Data'!$H$6,0,10*ROW('Sanitation Data'!H124))),'Data Summary'!DF130="Yes"),OFFSET('Sanitation Data'!$H$6,0,10*ROW('Sanitation Data'!H124)),NA())</f>
        <v>#N/A</v>
      </c>
      <c r="AR130" s="99" t="e">
        <f ca="true">+IF(AND(ISNUMBER(OFFSET('Sanitation Data'!$H$10,0,10*ROW('Sanitation Data'!H124))),'Data Summary'!DG130="Yes"),OFFSET('Sanitation Data'!$H$10,0,10*ROW('Sanitation Data'!H124)),NA())</f>
        <v>#N/A</v>
      </c>
      <c r="AS130" s="99" t="e">
        <f ca="true">+IF(AND(ISNUMBER(OFFSET('Sanitation Data'!$H$11,0,10*ROW('Sanitation Data'!H124))),'Data Summary'!DH130="Yes"),OFFSET('Sanitation Data'!$H$11,0,10*ROW('Sanitation Data'!H124)),NA())</f>
        <v>#N/A</v>
      </c>
      <c r="AT130" s="99" t="e">
        <f ca="true">+IF(AND(ISNUMBER(OFFSET('Sanitation Data'!$H$12,0,10*ROW('Sanitation Data'!H124))),'Data Summary'!DI130="Yes"),OFFSET('Sanitation Data'!$H$12,0,10*ROW('Sanitation Data'!H124)),NA())</f>
        <v>#N/A</v>
      </c>
      <c r="AU130" s="99" t="e">
        <f ca="true">+IF(AND(ISNUMBER(OFFSET('Sanitation Data'!$I$4,0,10*ROW('Sanitation Data'!I124))),'Data Summary'!DJ130="Yes"),100-OFFSET('Sanitation Data'!$I$4,0,10*ROW('Sanitation Data'!I124)),NA())</f>
        <v>#N/A</v>
      </c>
      <c r="AV130" s="99" t="e">
        <f ca="true">+IF(AND(ISNUMBER(OFFSET('Sanitation Data'!$I$6,0,10*ROW('Sanitation Data'!I124))),'Data Summary'!DK130="Yes"),OFFSET('Sanitation Data'!$I$6,0,10*ROW('Sanitation Data'!I124)),NA())</f>
        <v>#N/A</v>
      </c>
      <c r="AW130" s="99" t="e">
        <f ca="true">+IF(AND(ISNUMBER(OFFSET('Sanitation Data'!$I$10,0,10*ROW('Sanitation Data'!I124))),'Data Summary'!DL130="Yes"),OFFSET('Sanitation Data'!$I$10,0,10*ROW('Sanitation Data'!I124)),NA())</f>
        <v>#N/A</v>
      </c>
      <c r="AX130" s="99" t="e">
        <f ca="true">+IF(AND(ISNUMBER(OFFSET('Sanitation Data'!$I$11,0,10*ROW('Sanitation Data'!I124))),'Data Summary'!DM130="Yes"),OFFSET('Sanitation Data'!$I$11,0,10*ROW('Sanitation Data'!I124)),NA())</f>
        <v>#N/A</v>
      </c>
      <c r="AY130" s="99" t="e">
        <f ca="true">+IF(AND(ISNUMBER(OFFSET('Sanitation Data'!$I$12,0,10*ROW('Sanitation Data'!I124))),'Data Summary'!DN130="Yes"),OFFSET('Sanitation Data'!$I$12,0,10*ROW('Sanitation Data'!I124)),NA())</f>
        <v>#N/A</v>
      </c>
      <c r="AZ130" s="100" t="e">
        <f ca="true">+IF(AND(ISNUMBER(OFFSET('Hygiene Data'!$D$5,0,10*ROW('Hygiene Data'!D124))),'Data Summary'!DO130="Yes"),OFFSET('Hygiene Data'!$D$5,0,10*ROW('Hygiene Data'!D124)),NA())</f>
        <v>#N/A</v>
      </c>
      <c r="BA130" s="100" t="e">
        <f ca="true">+IF(AND(ISNUMBER(OFFSET('Hygiene Data'!$D$7,0,10*ROW('Hygiene Data'!D124))),'Data Summary'!DP130="Yes"),OFFSET('Hygiene Data'!$D$7,0,10*ROW('Hygiene Data'!D124)),NA())</f>
        <v>#N/A</v>
      </c>
      <c r="BB130" s="100" t="e">
        <f ca="true">+IF(AND(ISNUMBER(OFFSET('Hygiene Data'!$D$9,0,10*ROW('Hygiene Data'!D124))),'Data Summary'!DQ130="Yes"),OFFSET('Hygiene Data'!$D$9,0,10*ROW('Hygiene Data'!D124)),NA())</f>
        <v>#N/A</v>
      </c>
      <c r="BC130" s="100" t="e">
        <f ca="true">+IF(AND(ISNUMBER(OFFSET('Hygiene Data'!$E$5,0,10*ROW('Hygiene Data'!E124))),'Data Summary'!DR130="Yes"),OFFSET('Hygiene Data'!$E$5,0,10*ROW('Hygiene Data'!E124)),NA())</f>
        <v>#N/A</v>
      </c>
      <c r="BD130" s="100" t="e">
        <f ca="true">+IF(AND(ISNUMBER(OFFSET('Hygiene Data'!$E$7,0,10*ROW('Hygiene Data'!E124))),'Data Summary'!DS130="Yes"),OFFSET('Hygiene Data'!$E$7,0,10*ROW('Hygiene Data'!E124)),NA())</f>
        <v>#N/A</v>
      </c>
      <c r="BE130" s="100" t="e">
        <f ca="true">+IF(AND(ISNUMBER(OFFSET('Hygiene Data'!$E$9,0,10*ROW('Hygiene Data'!E124))),'Data Summary'!DT130="Yes"),OFFSET('Hygiene Data'!$E$9,0,10*ROW('Hygiene Data'!E124)),NA())</f>
        <v>#N/A</v>
      </c>
      <c r="BF130" s="100" t="e">
        <f ca="true">+IF(AND(ISNUMBER(OFFSET('Hygiene Data'!$F$5,0,10*ROW('Hygiene Data'!F124))),'Data Summary'!DU130="Yes"),OFFSET('Hygiene Data'!$F$5,0,10*ROW('Hygiene Data'!F124)),NA())</f>
        <v>#N/A</v>
      </c>
      <c r="BG130" s="100" t="e">
        <f ca="true">+IF(AND(ISNUMBER(OFFSET('Hygiene Data'!$F$7,0,10*ROW('Hygiene Data'!F124))),'Data Summary'!DV130="Yes"),OFFSET('Hygiene Data'!$F$7,0,10*ROW('Hygiene Data'!F124)),NA())</f>
        <v>#N/A</v>
      </c>
      <c r="BH130" s="100" t="e">
        <f ca="true">+IF(AND(ISNUMBER(OFFSET('Hygiene Data'!$F$9,0,10*ROW('Hygiene Data'!F124))),'Data Summary'!DW130="Yes"),OFFSET('Hygiene Data'!$F$9,0,10*ROW('Hygiene Data'!F124)),NA())</f>
        <v>#N/A</v>
      </c>
      <c r="BI130" s="100" t="e">
        <f ca="true">+IF(AND(ISNUMBER(OFFSET('Hygiene Data'!$G$5,0,10*ROW('Hygiene Data'!G124))),'Data Summary'!DX130="Yes"),OFFSET('Hygiene Data'!$G$5,0,10*ROW('Hygiene Data'!G124)),NA())</f>
        <v>#N/A</v>
      </c>
      <c r="BJ130" s="100" t="e">
        <f ca="true">+IF(AND(ISNUMBER(OFFSET('Hygiene Data'!$G$7,0,10*ROW('Hygiene Data'!G124))),'Data Summary'!DY130="Yes"),OFFSET('Hygiene Data'!$G$7,0,10*ROW('Hygiene Data'!G124)),NA())</f>
        <v>#N/A</v>
      </c>
      <c r="BK130" s="100" t="e">
        <f ca="true">+IF(AND(ISNUMBER(OFFSET('Hygiene Data'!$G$9,0,10*ROW('Hygiene Data'!G124))),'Data Summary'!DZ130="Yes"),OFFSET('Hygiene Data'!$G$9,0,10*ROW('Hygiene Data'!G124)),NA())</f>
        <v>#N/A</v>
      </c>
      <c r="BL130" s="100" t="e">
        <f ca="true">+IF(AND(ISNUMBER(OFFSET('Hygiene Data'!$H$5,0,10*ROW('Hygiene Data'!H124))),'Data Summary'!EA130="Yes"),OFFSET('Hygiene Data'!$H$5,0,10*ROW('Hygiene Data'!H124)),NA())</f>
        <v>#N/A</v>
      </c>
      <c r="BM130" s="100" t="e">
        <f ca="true">+IF(AND(ISNUMBER(OFFSET('Hygiene Data'!$H$7,0,10*ROW('Hygiene Data'!H124))),'Data Summary'!EB130="Yes"),OFFSET('Hygiene Data'!$H$7,0,10*ROW('Hygiene Data'!H124)),NA())</f>
        <v>#N/A</v>
      </c>
      <c r="BN130" s="100" t="e">
        <f ca="true">+IF(AND(ISNUMBER(OFFSET('Hygiene Data'!$H$9,0,10*ROW('Hygiene Data'!H124))),'Data Summary'!EC130="Yes"),OFFSET('Hygiene Data'!$H$9,0,10*ROW('Hygiene Data'!H124)),NA())</f>
        <v>#N/A</v>
      </c>
      <c r="BO130" s="100" t="e">
        <f ca="true">+IF(AND(ISNUMBER(OFFSET('Hygiene Data'!$I$5,0,10*ROW('Hygiene Data'!I124))),'Data Summary'!ED130="Yes"),OFFSET('Hygiene Data'!$I$5,0,10*ROW('Hygiene Data'!I124)),NA())</f>
        <v>#N/A</v>
      </c>
      <c r="BP130" s="100" t="e">
        <f ca="true">+IF(AND(ISNUMBER(OFFSET('Hygiene Data'!$I$7,0,10*ROW('Hygiene Data'!I124))),'Data Summary'!EE130="Yes"),OFFSET('Hygiene Data'!$I$7,0,10*ROW('Hygiene Data'!I124)),NA())</f>
        <v>#N/A</v>
      </c>
      <c r="BQ130" s="100" t="e">
        <f ca="true">+IF(AND(ISNUMBER(OFFSET('Hygiene Data'!$I$9,0,10*ROW('Hygiene Data'!I124))),'Data Summary'!EF130="Yes"),OFFSET('Hygiene Data'!$I$9,0,10*ROW('Hygiene Data'!I124)),NA())</f>
        <v>#N/A</v>
      </c>
    </row>
    <row xmlns:x14ac="http://schemas.microsoft.com/office/spreadsheetml/2009/9/ac" r="131" x14ac:dyDescent="0.2">
      <c r="A131" s="332" t="e">
        <f ca="true">+RIGHT('Data Summary'!A131,LEN('Data Summary'!A131)-9)</f>
        <v>#VALUE!</v>
      </c>
      <c r="B131" s="38" t="str">
        <f ca="true">+IF(ISTEXT('Data Summary'!B131),'Data Summary'!B131,"")</f>
        <v/>
      </c>
      <c r="C131" s="331" t="e">
        <f ca="true">+VALUE('Data Summary'!C131)</f>
        <v>#VALUE!</v>
      </c>
      <c r="D131" s="98" t="e">
        <f ca="true">+IF(AND(ISNUMBER(OFFSET('Water Data'!$D$4,0,10*ROW('Water Data'!D125))),'Data Summary'!BS131="Yes"),100-OFFSET('Water Data'!$D$4,0,10*ROW('Water Data'!D125)),NA())</f>
        <v>#N/A</v>
      </c>
      <c r="E131" s="98" t="e">
        <f ca="true">+IF(AND(ISNUMBER(OFFSET('Water Data'!$D$6,0,10*ROW('Water Data'!D125))),'Data Summary'!BT131="Yes"),OFFSET('Water Data'!$D$6,0,10*ROW('Water Data'!D125)),NA())</f>
        <v>#N/A</v>
      </c>
      <c r="F131" s="98" t="e">
        <f ca="true">+IF(AND(ISNUMBER(OFFSET('Water Data'!$D$9,0,10*ROW('Water Data'!D125))),'Data Summary'!BU131="Yes"),OFFSET('Water Data'!$D$9,0,10*ROW('Water Data'!D125)),NA())</f>
        <v>#N/A</v>
      </c>
      <c r="G131" s="98" t="e">
        <f ca="true">+IF(AND(ISNUMBER(OFFSET('Water Data'!$E$4,0,10*ROW('Water Data'!E125))),'Data Summary'!BV131="Yes"),100-OFFSET('Water Data'!$E$4,0,10*ROW('Water Data'!E125)),NA())</f>
        <v>#N/A</v>
      </c>
      <c r="H131" s="98" t="e">
        <f ca="true">+IF(AND(ISNUMBER(OFFSET('Water Data'!$E$6,0,10*ROW('Water Data'!E125))),'Data Summary'!BW131="Yes"),OFFSET('Water Data'!$E$6,0,10*ROW('Water Data'!E125)),NA())</f>
        <v>#N/A</v>
      </c>
      <c r="I131" s="98" t="e">
        <f ca="true">+IF(AND(ISNUMBER(OFFSET('Water Data'!$E$9,0,10*ROW('Water Data'!E125))),'Data Summary'!BX131="Yes"),OFFSET('Water Data'!$E$9,0,10*ROW('Water Data'!E125)),NA())</f>
        <v>#N/A</v>
      </c>
      <c r="J131" s="98" t="e">
        <f ca="true">+IF(AND(ISNUMBER(OFFSET('Water Data'!$F$4,0,10*ROW('Water Data'!F125))),'Data Summary'!BY131="Yes"),100-OFFSET('Water Data'!$F$4,0,10*ROW('Water Data'!F125)),NA())</f>
        <v>#N/A</v>
      </c>
      <c r="K131" s="98" t="e">
        <f ca="true">+IF(AND(ISNUMBER(OFFSET('Water Data'!$F$6,0,10*ROW('Water Data'!F125))),'Data Summary'!BZ131="Yes"),OFFSET('Water Data'!$F$6,0,10*ROW('Water Data'!F125)),NA())</f>
        <v>#N/A</v>
      </c>
      <c r="L131" s="98" t="e">
        <f ca="true">+IF(AND(ISNUMBER(OFFSET('Water Data'!$F$9,0,10*ROW('Water Data'!F125))),'Data Summary'!CA131="Yes"),OFFSET('Water Data'!$F$9,0,10*ROW('Water Data'!F125)),NA())</f>
        <v>#N/A</v>
      </c>
      <c r="M131" s="98" t="e">
        <f ca="true">+IF(AND(ISNUMBER(OFFSET('Water Data'!$G$4,0,10*ROW('Water Data'!G125))),'Data Summary'!CB131="Yes"),100-OFFSET('Water Data'!$G$4,0,10*ROW('Water Data'!G125)),NA())</f>
        <v>#N/A</v>
      </c>
      <c r="N131" s="98" t="e">
        <f ca="true">+IF(AND(ISNUMBER(OFFSET('Water Data'!$G$6,0,10*ROW('Water Data'!G125))),'Data Summary'!CC131="Yes"),OFFSET('Water Data'!$G$6,0,10*ROW('Water Data'!G125)),NA())</f>
        <v>#N/A</v>
      </c>
      <c r="O131" s="98" t="e">
        <f ca="true">+IF(AND(ISNUMBER(OFFSET('Water Data'!$G$9,0,10*ROW('Water Data'!G125))),'Data Summary'!CD131="Yes"),OFFSET('Water Data'!$G$9,0,10*ROW('Water Data'!G125)),NA())</f>
        <v>#N/A</v>
      </c>
      <c r="P131" s="98" t="e">
        <f ca="true">+IF(AND(ISNUMBER(OFFSET('Water Data'!$H$4,0,10*ROW('Water Data'!H125))),'Data Summary'!CE131="Yes"),100-OFFSET('Water Data'!$H$4,0,10*ROW('Water Data'!H125)),NA())</f>
        <v>#N/A</v>
      </c>
      <c r="Q131" s="98" t="e">
        <f ca="true">+IF(AND(ISNUMBER(OFFSET('Water Data'!$H$6,0,10*ROW('Water Data'!H125))),'Data Summary'!CF131="Yes"),OFFSET('Water Data'!$H$6,0,10*ROW('Water Data'!H125)),NA())</f>
        <v>#N/A</v>
      </c>
      <c r="R131" s="98" t="e">
        <f ca="true">+IF(AND(ISNUMBER(OFFSET('Water Data'!$H$9,0,10*ROW('Water Data'!H125))),'Data Summary'!CG131="Yes"),OFFSET('Water Data'!$H$9,0,10*ROW('Water Data'!H125)),NA())</f>
        <v>#N/A</v>
      </c>
      <c r="S131" s="98" t="e">
        <f ca="true">+IF(AND(ISNUMBER(OFFSET('Water Data'!$I$4,0,10*ROW('Water Data'!I125))),'Data Summary'!CH131="Yes"),100-OFFSET('Water Data'!$I$4,0,10*ROW('Water Data'!I125)),NA())</f>
        <v>#N/A</v>
      </c>
      <c r="T131" s="98" t="e">
        <f ca="true">+IF(AND(ISNUMBER(OFFSET('Water Data'!$I$6,0,10*ROW('Water Data'!I125))),'Data Summary'!CI131="Yes"),OFFSET('Water Data'!$I$6,0,10*ROW('Water Data'!I125)),NA())</f>
        <v>#N/A</v>
      </c>
      <c r="U131" s="98" t="e">
        <f ca="true">+IF(AND(ISNUMBER(OFFSET('Water Data'!$I$9,0,10*ROW('Water Data'!I125))),'Data Summary'!CJ131="Yes"),OFFSET('Water Data'!$I$9,0,10*ROW('Water Data'!I125)),NA())</f>
        <v>#N/A</v>
      </c>
      <c r="V131" s="99" t="e">
        <f ca="true">+IF(AND(ISNUMBER(OFFSET('Sanitation Data'!$D$4,0,10*ROW('Sanitation Data'!D125))),'Data Summary'!CK131="Yes"),100-OFFSET('Sanitation Data'!$D$4,0,10*ROW('Sanitation Data'!D125)),NA())</f>
        <v>#N/A</v>
      </c>
      <c r="W131" s="99" t="e">
        <f ca="true">+IF(AND(ISNUMBER(OFFSET('Sanitation Data'!$D$6,0,10*ROW('Sanitation Data'!D125))),'Data Summary'!CL131="Yes"),OFFSET('Sanitation Data'!$D$6,0,10*ROW('Sanitation Data'!D125)),NA())</f>
        <v>#N/A</v>
      </c>
      <c r="X131" s="99" t="e">
        <f ca="true">+IF(AND(ISNUMBER(OFFSET('Sanitation Data'!$D$10,0,10*ROW('Sanitation Data'!D125))),'Data Summary'!CM131="Yes"),OFFSET('Sanitation Data'!$D$10,0,10*ROW('Sanitation Data'!D125)),NA())</f>
        <v>#N/A</v>
      </c>
      <c r="Y131" s="99" t="e">
        <f ca="true">+IF(AND(ISNUMBER(OFFSET('Sanitation Data'!$D$11,0,10*ROW('Sanitation Data'!D125))),'Data Summary'!CN131="Yes"),OFFSET('Sanitation Data'!$D$11,0,10*ROW('Sanitation Data'!D125)),NA())</f>
        <v>#N/A</v>
      </c>
      <c r="Z131" s="99" t="e">
        <f ca="true">+IF(AND(ISNUMBER(OFFSET('Sanitation Data'!$D$12,0,10*ROW('Sanitation Data'!D125))),'Data Summary'!CO131="Yes"),OFFSET('Sanitation Data'!$D$12,0,10*ROW('Sanitation Data'!D125)),NA())</f>
        <v>#N/A</v>
      </c>
      <c r="AA131" s="99" t="e">
        <f ca="true">+IF(AND(ISNUMBER(OFFSET('Sanitation Data'!$E$4,0,10*ROW('Sanitation Data'!E125))),'Data Summary'!CP131="Yes"),100-OFFSET('Sanitation Data'!$E$4,0,10*ROW('Sanitation Data'!E125)),NA())</f>
        <v>#N/A</v>
      </c>
      <c r="AB131" s="99" t="e">
        <f ca="true">+IF(AND(ISNUMBER(OFFSET('Sanitation Data'!$E$6,0,10*ROW('Sanitation Data'!E125))),'Data Summary'!CQ131="Yes"),OFFSET('Sanitation Data'!$E$6,0,10*ROW('Sanitation Data'!E125)),NA())</f>
        <v>#N/A</v>
      </c>
      <c r="AC131" s="99" t="e">
        <f ca="true">+IF(AND(ISNUMBER(OFFSET('Sanitation Data'!$E$10,0,10*ROW('Sanitation Data'!E125))),'Data Summary'!CR131="Yes"),OFFSET('Sanitation Data'!$E$10,0,10*ROW('Sanitation Data'!E125)),NA())</f>
        <v>#N/A</v>
      </c>
      <c r="AD131" s="99" t="e">
        <f ca="true">+IF(AND(ISNUMBER(OFFSET('Sanitation Data'!$E$11,0,10*ROW('Sanitation Data'!E125))),'Data Summary'!CS131="Yes"),OFFSET('Sanitation Data'!$E$11,0,10*ROW('Sanitation Data'!E125)),NA())</f>
        <v>#N/A</v>
      </c>
      <c r="AE131" s="99" t="e">
        <f ca="true">+IF(AND(ISNUMBER(OFFSET('Sanitation Data'!$E$12,0,10*ROW('Sanitation Data'!E125))),'Data Summary'!CT131="Yes"),OFFSET('Sanitation Data'!$E$12,0,10*ROW('Sanitation Data'!E125)),NA())</f>
        <v>#N/A</v>
      </c>
      <c r="AF131" s="99" t="e">
        <f ca="true">+IF(AND(ISNUMBER(OFFSET('Sanitation Data'!$F$4,0,10*ROW('Sanitation Data'!F125))),'Data Summary'!CU131="Yes"),100-OFFSET('Sanitation Data'!$F$4,0,10*ROW('Sanitation Data'!F125)),NA())</f>
        <v>#N/A</v>
      </c>
      <c r="AG131" s="99" t="e">
        <f ca="true">+IF(AND(ISNUMBER(OFFSET('Sanitation Data'!$F$6,0,10*ROW('Sanitation Data'!F125))),'Data Summary'!CV131="Yes"),OFFSET('Sanitation Data'!$F$6,0,10*ROW('Sanitation Data'!F125)),NA())</f>
        <v>#N/A</v>
      </c>
      <c r="AH131" s="99" t="e">
        <f ca="true">+IF(AND(ISNUMBER(OFFSET('Sanitation Data'!$F$10,0,10*ROW('Sanitation Data'!F125))),'Data Summary'!CW131="Yes"),OFFSET('Sanitation Data'!$F$10,0,10*ROW('Sanitation Data'!F125)),NA())</f>
        <v>#N/A</v>
      </c>
      <c r="AI131" s="99" t="e">
        <f ca="true">+IF(AND(ISNUMBER(OFFSET('Sanitation Data'!$F$11,0,10*ROW('Sanitation Data'!F125))),'Data Summary'!CX131="Yes"),OFFSET('Sanitation Data'!$F$11,0,10*ROW('Sanitation Data'!F125)),NA())</f>
        <v>#N/A</v>
      </c>
      <c r="AJ131" s="99" t="e">
        <f ca="true">+IF(AND(ISNUMBER(OFFSET('Sanitation Data'!$F$12,0,10*ROW('Sanitation Data'!F125))),'Data Summary'!CY131="Yes"),OFFSET('Sanitation Data'!$F$12,0,10*ROW('Sanitation Data'!F125)),NA())</f>
        <v>#N/A</v>
      </c>
      <c r="AK131" s="99" t="e">
        <f ca="true">+IF(AND(ISNUMBER(OFFSET('Sanitation Data'!$G$4,0,10*ROW('Sanitation Data'!G125))),'Data Summary'!CZ131="Yes"),100-OFFSET('Sanitation Data'!$G$4,0,10*ROW('Sanitation Data'!G125)),NA())</f>
        <v>#N/A</v>
      </c>
      <c r="AL131" s="99" t="e">
        <f ca="true">+IF(AND(ISNUMBER(OFFSET('Sanitation Data'!$G$6,0,10*ROW('Sanitation Data'!G125))),'Data Summary'!DA131="Yes"),OFFSET('Sanitation Data'!$G$6,0,10*ROW('Sanitation Data'!G125)),NA())</f>
        <v>#N/A</v>
      </c>
      <c r="AM131" s="99" t="e">
        <f ca="true">+IF(AND(ISNUMBER(OFFSET('Sanitation Data'!$G$10,0,10*ROW('Sanitation Data'!G125))),'Data Summary'!DB131="Yes"),OFFSET('Sanitation Data'!$G$10,0,10*ROW('Sanitation Data'!G125)),NA())</f>
        <v>#N/A</v>
      </c>
      <c r="AN131" s="99" t="e">
        <f ca="true">+IF(AND(ISNUMBER(OFFSET('Sanitation Data'!$G$11,0,10*ROW('Sanitation Data'!G125))),'Data Summary'!DC131="Yes"),OFFSET('Sanitation Data'!$G$11,0,10*ROW('Sanitation Data'!G125)),NA())</f>
        <v>#N/A</v>
      </c>
      <c r="AO131" s="99" t="e">
        <f ca="true">+IF(AND(ISNUMBER(OFFSET('Sanitation Data'!$G$12,0,10*ROW('Sanitation Data'!G125))),'Data Summary'!DD131="Yes"),OFFSET('Sanitation Data'!$G$12,0,10*ROW('Sanitation Data'!G125)),NA())</f>
        <v>#N/A</v>
      </c>
      <c r="AP131" s="99" t="e">
        <f ca="true">+IF(AND(ISNUMBER(OFFSET('Sanitation Data'!$H$4,0,10*ROW('Sanitation Data'!H125))),'Data Summary'!DE131="Yes"),100-OFFSET('Sanitation Data'!$H$4,0,10*ROW('Sanitation Data'!H125)),NA())</f>
        <v>#N/A</v>
      </c>
      <c r="AQ131" s="99" t="e">
        <f ca="true">+IF(AND(ISNUMBER(OFFSET('Sanitation Data'!$H$6,0,10*ROW('Sanitation Data'!H125))),'Data Summary'!DF131="Yes"),OFFSET('Sanitation Data'!$H$6,0,10*ROW('Sanitation Data'!H125)),NA())</f>
        <v>#N/A</v>
      </c>
      <c r="AR131" s="99" t="e">
        <f ca="true">+IF(AND(ISNUMBER(OFFSET('Sanitation Data'!$H$10,0,10*ROW('Sanitation Data'!H125))),'Data Summary'!DG131="Yes"),OFFSET('Sanitation Data'!$H$10,0,10*ROW('Sanitation Data'!H125)),NA())</f>
        <v>#N/A</v>
      </c>
      <c r="AS131" s="99" t="e">
        <f ca="true">+IF(AND(ISNUMBER(OFFSET('Sanitation Data'!$H$11,0,10*ROW('Sanitation Data'!H125))),'Data Summary'!DH131="Yes"),OFFSET('Sanitation Data'!$H$11,0,10*ROW('Sanitation Data'!H125)),NA())</f>
        <v>#N/A</v>
      </c>
      <c r="AT131" s="99" t="e">
        <f ca="true">+IF(AND(ISNUMBER(OFFSET('Sanitation Data'!$H$12,0,10*ROW('Sanitation Data'!H125))),'Data Summary'!DI131="Yes"),OFFSET('Sanitation Data'!$H$12,0,10*ROW('Sanitation Data'!H125)),NA())</f>
        <v>#N/A</v>
      </c>
      <c r="AU131" s="99" t="e">
        <f ca="true">+IF(AND(ISNUMBER(OFFSET('Sanitation Data'!$I$4,0,10*ROW('Sanitation Data'!I125))),'Data Summary'!DJ131="Yes"),100-OFFSET('Sanitation Data'!$I$4,0,10*ROW('Sanitation Data'!I125)),NA())</f>
        <v>#N/A</v>
      </c>
      <c r="AV131" s="99" t="e">
        <f ca="true">+IF(AND(ISNUMBER(OFFSET('Sanitation Data'!$I$6,0,10*ROW('Sanitation Data'!I125))),'Data Summary'!DK131="Yes"),OFFSET('Sanitation Data'!$I$6,0,10*ROW('Sanitation Data'!I125)),NA())</f>
        <v>#N/A</v>
      </c>
      <c r="AW131" s="99" t="e">
        <f ca="true">+IF(AND(ISNUMBER(OFFSET('Sanitation Data'!$I$10,0,10*ROW('Sanitation Data'!I125))),'Data Summary'!DL131="Yes"),OFFSET('Sanitation Data'!$I$10,0,10*ROW('Sanitation Data'!I125)),NA())</f>
        <v>#N/A</v>
      </c>
      <c r="AX131" s="99" t="e">
        <f ca="true">+IF(AND(ISNUMBER(OFFSET('Sanitation Data'!$I$11,0,10*ROW('Sanitation Data'!I125))),'Data Summary'!DM131="Yes"),OFFSET('Sanitation Data'!$I$11,0,10*ROW('Sanitation Data'!I125)),NA())</f>
        <v>#N/A</v>
      </c>
      <c r="AY131" s="99" t="e">
        <f ca="true">+IF(AND(ISNUMBER(OFFSET('Sanitation Data'!$I$12,0,10*ROW('Sanitation Data'!I125))),'Data Summary'!DN131="Yes"),OFFSET('Sanitation Data'!$I$12,0,10*ROW('Sanitation Data'!I125)),NA())</f>
        <v>#N/A</v>
      </c>
      <c r="AZ131" s="100" t="e">
        <f ca="true">+IF(AND(ISNUMBER(OFFSET('Hygiene Data'!$D$5,0,10*ROW('Hygiene Data'!D125))),'Data Summary'!DO131="Yes"),OFFSET('Hygiene Data'!$D$5,0,10*ROW('Hygiene Data'!D125)),NA())</f>
        <v>#N/A</v>
      </c>
      <c r="BA131" s="100" t="e">
        <f ca="true">+IF(AND(ISNUMBER(OFFSET('Hygiene Data'!$D$7,0,10*ROW('Hygiene Data'!D125))),'Data Summary'!DP131="Yes"),OFFSET('Hygiene Data'!$D$7,0,10*ROW('Hygiene Data'!D125)),NA())</f>
        <v>#N/A</v>
      </c>
      <c r="BB131" s="100" t="e">
        <f ca="true">+IF(AND(ISNUMBER(OFFSET('Hygiene Data'!$D$9,0,10*ROW('Hygiene Data'!D125))),'Data Summary'!DQ131="Yes"),OFFSET('Hygiene Data'!$D$9,0,10*ROW('Hygiene Data'!D125)),NA())</f>
        <v>#N/A</v>
      </c>
      <c r="BC131" s="100" t="e">
        <f ca="true">+IF(AND(ISNUMBER(OFFSET('Hygiene Data'!$E$5,0,10*ROW('Hygiene Data'!E125))),'Data Summary'!DR131="Yes"),OFFSET('Hygiene Data'!$E$5,0,10*ROW('Hygiene Data'!E125)),NA())</f>
        <v>#N/A</v>
      </c>
      <c r="BD131" s="100" t="e">
        <f ca="true">+IF(AND(ISNUMBER(OFFSET('Hygiene Data'!$E$7,0,10*ROW('Hygiene Data'!E125))),'Data Summary'!DS131="Yes"),OFFSET('Hygiene Data'!$E$7,0,10*ROW('Hygiene Data'!E125)),NA())</f>
        <v>#N/A</v>
      </c>
      <c r="BE131" s="100" t="e">
        <f ca="true">+IF(AND(ISNUMBER(OFFSET('Hygiene Data'!$E$9,0,10*ROW('Hygiene Data'!E125))),'Data Summary'!DT131="Yes"),OFFSET('Hygiene Data'!$E$9,0,10*ROW('Hygiene Data'!E125)),NA())</f>
        <v>#N/A</v>
      </c>
      <c r="BF131" s="100" t="e">
        <f ca="true">+IF(AND(ISNUMBER(OFFSET('Hygiene Data'!$F$5,0,10*ROW('Hygiene Data'!F125))),'Data Summary'!DU131="Yes"),OFFSET('Hygiene Data'!$F$5,0,10*ROW('Hygiene Data'!F125)),NA())</f>
        <v>#N/A</v>
      </c>
      <c r="BG131" s="100" t="e">
        <f ca="true">+IF(AND(ISNUMBER(OFFSET('Hygiene Data'!$F$7,0,10*ROW('Hygiene Data'!F125))),'Data Summary'!DV131="Yes"),OFFSET('Hygiene Data'!$F$7,0,10*ROW('Hygiene Data'!F125)),NA())</f>
        <v>#N/A</v>
      </c>
      <c r="BH131" s="100" t="e">
        <f ca="true">+IF(AND(ISNUMBER(OFFSET('Hygiene Data'!$F$9,0,10*ROW('Hygiene Data'!F125))),'Data Summary'!DW131="Yes"),OFFSET('Hygiene Data'!$F$9,0,10*ROW('Hygiene Data'!F125)),NA())</f>
        <v>#N/A</v>
      </c>
      <c r="BI131" s="100" t="e">
        <f ca="true">+IF(AND(ISNUMBER(OFFSET('Hygiene Data'!$G$5,0,10*ROW('Hygiene Data'!G125))),'Data Summary'!DX131="Yes"),OFFSET('Hygiene Data'!$G$5,0,10*ROW('Hygiene Data'!G125)),NA())</f>
        <v>#N/A</v>
      </c>
      <c r="BJ131" s="100" t="e">
        <f ca="true">+IF(AND(ISNUMBER(OFFSET('Hygiene Data'!$G$7,0,10*ROW('Hygiene Data'!G125))),'Data Summary'!DY131="Yes"),OFFSET('Hygiene Data'!$G$7,0,10*ROW('Hygiene Data'!G125)),NA())</f>
        <v>#N/A</v>
      </c>
      <c r="BK131" s="100" t="e">
        <f ca="true">+IF(AND(ISNUMBER(OFFSET('Hygiene Data'!$G$9,0,10*ROW('Hygiene Data'!G125))),'Data Summary'!DZ131="Yes"),OFFSET('Hygiene Data'!$G$9,0,10*ROW('Hygiene Data'!G125)),NA())</f>
        <v>#N/A</v>
      </c>
      <c r="BL131" s="100" t="e">
        <f ca="true">+IF(AND(ISNUMBER(OFFSET('Hygiene Data'!$H$5,0,10*ROW('Hygiene Data'!H125))),'Data Summary'!EA131="Yes"),OFFSET('Hygiene Data'!$H$5,0,10*ROW('Hygiene Data'!H125)),NA())</f>
        <v>#N/A</v>
      </c>
      <c r="BM131" s="100" t="e">
        <f ca="true">+IF(AND(ISNUMBER(OFFSET('Hygiene Data'!$H$7,0,10*ROW('Hygiene Data'!H125))),'Data Summary'!EB131="Yes"),OFFSET('Hygiene Data'!$H$7,0,10*ROW('Hygiene Data'!H125)),NA())</f>
        <v>#N/A</v>
      </c>
      <c r="BN131" s="100" t="e">
        <f ca="true">+IF(AND(ISNUMBER(OFFSET('Hygiene Data'!$H$9,0,10*ROW('Hygiene Data'!H125))),'Data Summary'!EC131="Yes"),OFFSET('Hygiene Data'!$H$9,0,10*ROW('Hygiene Data'!H125)),NA())</f>
        <v>#N/A</v>
      </c>
      <c r="BO131" s="100" t="e">
        <f ca="true">+IF(AND(ISNUMBER(OFFSET('Hygiene Data'!$I$5,0,10*ROW('Hygiene Data'!I125))),'Data Summary'!ED131="Yes"),OFFSET('Hygiene Data'!$I$5,0,10*ROW('Hygiene Data'!I125)),NA())</f>
        <v>#N/A</v>
      </c>
      <c r="BP131" s="100" t="e">
        <f ca="true">+IF(AND(ISNUMBER(OFFSET('Hygiene Data'!$I$7,0,10*ROW('Hygiene Data'!I125))),'Data Summary'!EE131="Yes"),OFFSET('Hygiene Data'!$I$7,0,10*ROW('Hygiene Data'!I125)),NA())</f>
        <v>#N/A</v>
      </c>
      <c r="BQ131" s="100" t="e">
        <f ca="true">+IF(AND(ISNUMBER(OFFSET('Hygiene Data'!$I$9,0,10*ROW('Hygiene Data'!I125))),'Data Summary'!EF131="Yes"),OFFSET('Hygiene Data'!$I$9,0,10*ROW('Hygiene Data'!I125)),NA())</f>
        <v>#N/A</v>
      </c>
    </row>
    <row xmlns:x14ac="http://schemas.microsoft.com/office/spreadsheetml/2009/9/ac" r="132" x14ac:dyDescent="0.2">
      <c r="A132" s="332" t="e">
        <f ca="true">+RIGHT('Data Summary'!A132,LEN('Data Summary'!A132)-9)</f>
        <v>#VALUE!</v>
      </c>
      <c r="B132" s="38" t="str">
        <f ca="true">+IF(ISTEXT('Data Summary'!B132),'Data Summary'!B132,"")</f>
        <v/>
      </c>
      <c r="C132" s="331" t="e">
        <f ca="true">+VALUE('Data Summary'!C132)</f>
        <v>#VALUE!</v>
      </c>
      <c r="D132" s="98" t="e">
        <f ca="true">+IF(AND(ISNUMBER(OFFSET('Water Data'!$D$4,0,10*ROW('Water Data'!D126))),'Data Summary'!BS132="Yes"),100-OFFSET('Water Data'!$D$4,0,10*ROW('Water Data'!D126)),NA())</f>
        <v>#N/A</v>
      </c>
      <c r="E132" s="98" t="e">
        <f ca="true">+IF(AND(ISNUMBER(OFFSET('Water Data'!$D$6,0,10*ROW('Water Data'!D126))),'Data Summary'!BT132="Yes"),OFFSET('Water Data'!$D$6,0,10*ROW('Water Data'!D126)),NA())</f>
        <v>#N/A</v>
      </c>
      <c r="F132" s="98" t="e">
        <f ca="true">+IF(AND(ISNUMBER(OFFSET('Water Data'!$D$9,0,10*ROW('Water Data'!D126))),'Data Summary'!BU132="Yes"),OFFSET('Water Data'!$D$9,0,10*ROW('Water Data'!D126)),NA())</f>
        <v>#N/A</v>
      </c>
      <c r="G132" s="98" t="e">
        <f ca="true">+IF(AND(ISNUMBER(OFFSET('Water Data'!$E$4,0,10*ROW('Water Data'!E126))),'Data Summary'!BV132="Yes"),100-OFFSET('Water Data'!$E$4,0,10*ROW('Water Data'!E126)),NA())</f>
        <v>#N/A</v>
      </c>
      <c r="H132" s="98" t="e">
        <f ca="true">+IF(AND(ISNUMBER(OFFSET('Water Data'!$E$6,0,10*ROW('Water Data'!E126))),'Data Summary'!BW132="Yes"),OFFSET('Water Data'!$E$6,0,10*ROW('Water Data'!E126)),NA())</f>
        <v>#N/A</v>
      </c>
      <c r="I132" s="98" t="e">
        <f ca="true">+IF(AND(ISNUMBER(OFFSET('Water Data'!$E$9,0,10*ROW('Water Data'!E126))),'Data Summary'!BX132="Yes"),OFFSET('Water Data'!$E$9,0,10*ROW('Water Data'!E126)),NA())</f>
        <v>#N/A</v>
      </c>
      <c r="J132" s="98" t="e">
        <f ca="true">+IF(AND(ISNUMBER(OFFSET('Water Data'!$F$4,0,10*ROW('Water Data'!F126))),'Data Summary'!BY132="Yes"),100-OFFSET('Water Data'!$F$4,0,10*ROW('Water Data'!F126)),NA())</f>
        <v>#N/A</v>
      </c>
      <c r="K132" s="98" t="e">
        <f ca="true">+IF(AND(ISNUMBER(OFFSET('Water Data'!$F$6,0,10*ROW('Water Data'!F126))),'Data Summary'!BZ132="Yes"),OFFSET('Water Data'!$F$6,0,10*ROW('Water Data'!F126)),NA())</f>
        <v>#N/A</v>
      </c>
      <c r="L132" s="98" t="e">
        <f ca="true">+IF(AND(ISNUMBER(OFFSET('Water Data'!$F$9,0,10*ROW('Water Data'!F126))),'Data Summary'!CA132="Yes"),OFFSET('Water Data'!$F$9,0,10*ROW('Water Data'!F126)),NA())</f>
        <v>#N/A</v>
      </c>
      <c r="M132" s="98" t="e">
        <f ca="true">+IF(AND(ISNUMBER(OFFSET('Water Data'!$G$4,0,10*ROW('Water Data'!G126))),'Data Summary'!CB132="Yes"),100-OFFSET('Water Data'!$G$4,0,10*ROW('Water Data'!G126)),NA())</f>
        <v>#N/A</v>
      </c>
      <c r="N132" s="98" t="e">
        <f ca="true">+IF(AND(ISNUMBER(OFFSET('Water Data'!$G$6,0,10*ROW('Water Data'!G126))),'Data Summary'!CC132="Yes"),OFFSET('Water Data'!$G$6,0,10*ROW('Water Data'!G126)),NA())</f>
        <v>#N/A</v>
      </c>
      <c r="O132" s="98" t="e">
        <f ca="true">+IF(AND(ISNUMBER(OFFSET('Water Data'!$G$9,0,10*ROW('Water Data'!G126))),'Data Summary'!CD132="Yes"),OFFSET('Water Data'!$G$9,0,10*ROW('Water Data'!G126)),NA())</f>
        <v>#N/A</v>
      </c>
      <c r="P132" s="98" t="e">
        <f ca="true">+IF(AND(ISNUMBER(OFFSET('Water Data'!$H$4,0,10*ROW('Water Data'!H126))),'Data Summary'!CE132="Yes"),100-OFFSET('Water Data'!$H$4,0,10*ROW('Water Data'!H126)),NA())</f>
        <v>#N/A</v>
      </c>
      <c r="Q132" s="98" t="e">
        <f ca="true">+IF(AND(ISNUMBER(OFFSET('Water Data'!$H$6,0,10*ROW('Water Data'!H126))),'Data Summary'!CF132="Yes"),OFFSET('Water Data'!$H$6,0,10*ROW('Water Data'!H126)),NA())</f>
        <v>#N/A</v>
      </c>
      <c r="R132" s="98" t="e">
        <f ca="true">+IF(AND(ISNUMBER(OFFSET('Water Data'!$H$9,0,10*ROW('Water Data'!H126))),'Data Summary'!CG132="Yes"),OFFSET('Water Data'!$H$9,0,10*ROW('Water Data'!H126)),NA())</f>
        <v>#N/A</v>
      </c>
      <c r="S132" s="98" t="e">
        <f ca="true">+IF(AND(ISNUMBER(OFFSET('Water Data'!$I$4,0,10*ROW('Water Data'!I126))),'Data Summary'!CH132="Yes"),100-OFFSET('Water Data'!$I$4,0,10*ROW('Water Data'!I126)),NA())</f>
        <v>#N/A</v>
      </c>
      <c r="T132" s="98" t="e">
        <f ca="true">+IF(AND(ISNUMBER(OFFSET('Water Data'!$I$6,0,10*ROW('Water Data'!I126))),'Data Summary'!CI132="Yes"),OFFSET('Water Data'!$I$6,0,10*ROW('Water Data'!I126)),NA())</f>
        <v>#N/A</v>
      </c>
      <c r="U132" s="98" t="e">
        <f ca="true">+IF(AND(ISNUMBER(OFFSET('Water Data'!$I$9,0,10*ROW('Water Data'!I126))),'Data Summary'!CJ132="Yes"),OFFSET('Water Data'!$I$9,0,10*ROW('Water Data'!I126)),NA())</f>
        <v>#N/A</v>
      </c>
      <c r="V132" s="99" t="e">
        <f ca="true">+IF(AND(ISNUMBER(OFFSET('Sanitation Data'!$D$4,0,10*ROW('Sanitation Data'!D126))),'Data Summary'!CK132="Yes"),100-OFFSET('Sanitation Data'!$D$4,0,10*ROW('Sanitation Data'!D126)),NA())</f>
        <v>#N/A</v>
      </c>
      <c r="W132" s="99" t="e">
        <f ca="true">+IF(AND(ISNUMBER(OFFSET('Sanitation Data'!$D$6,0,10*ROW('Sanitation Data'!D126))),'Data Summary'!CL132="Yes"),OFFSET('Sanitation Data'!$D$6,0,10*ROW('Sanitation Data'!D126)),NA())</f>
        <v>#N/A</v>
      </c>
      <c r="X132" s="99" t="e">
        <f ca="true">+IF(AND(ISNUMBER(OFFSET('Sanitation Data'!$D$10,0,10*ROW('Sanitation Data'!D126))),'Data Summary'!CM132="Yes"),OFFSET('Sanitation Data'!$D$10,0,10*ROW('Sanitation Data'!D126)),NA())</f>
        <v>#N/A</v>
      </c>
      <c r="Y132" s="99" t="e">
        <f ca="true">+IF(AND(ISNUMBER(OFFSET('Sanitation Data'!$D$11,0,10*ROW('Sanitation Data'!D126))),'Data Summary'!CN132="Yes"),OFFSET('Sanitation Data'!$D$11,0,10*ROW('Sanitation Data'!D126)),NA())</f>
        <v>#N/A</v>
      </c>
      <c r="Z132" s="99" t="e">
        <f ca="true">+IF(AND(ISNUMBER(OFFSET('Sanitation Data'!$D$12,0,10*ROW('Sanitation Data'!D126))),'Data Summary'!CO132="Yes"),OFFSET('Sanitation Data'!$D$12,0,10*ROW('Sanitation Data'!D126)),NA())</f>
        <v>#N/A</v>
      </c>
      <c r="AA132" s="99" t="e">
        <f ca="true">+IF(AND(ISNUMBER(OFFSET('Sanitation Data'!$E$4,0,10*ROW('Sanitation Data'!E126))),'Data Summary'!CP132="Yes"),100-OFFSET('Sanitation Data'!$E$4,0,10*ROW('Sanitation Data'!E126)),NA())</f>
        <v>#N/A</v>
      </c>
      <c r="AB132" s="99" t="e">
        <f ca="true">+IF(AND(ISNUMBER(OFFSET('Sanitation Data'!$E$6,0,10*ROW('Sanitation Data'!E126))),'Data Summary'!CQ132="Yes"),OFFSET('Sanitation Data'!$E$6,0,10*ROW('Sanitation Data'!E126)),NA())</f>
        <v>#N/A</v>
      </c>
      <c r="AC132" s="99" t="e">
        <f ca="true">+IF(AND(ISNUMBER(OFFSET('Sanitation Data'!$E$10,0,10*ROW('Sanitation Data'!E126))),'Data Summary'!CR132="Yes"),OFFSET('Sanitation Data'!$E$10,0,10*ROW('Sanitation Data'!E126)),NA())</f>
        <v>#N/A</v>
      </c>
      <c r="AD132" s="99" t="e">
        <f ca="true">+IF(AND(ISNUMBER(OFFSET('Sanitation Data'!$E$11,0,10*ROW('Sanitation Data'!E126))),'Data Summary'!CS132="Yes"),OFFSET('Sanitation Data'!$E$11,0,10*ROW('Sanitation Data'!E126)),NA())</f>
        <v>#N/A</v>
      </c>
      <c r="AE132" s="99" t="e">
        <f ca="true">+IF(AND(ISNUMBER(OFFSET('Sanitation Data'!$E$12,0,10*ROW('Sanitation Data'!E126))),'Data Summary'!CT132="Yes"),OFFSET('Sanitation Data'!$E$12,0,10*ROW('Sanitation Data'!E126)),NA())</f>
        <v>#N/A</v>
      </c>
      <c r="AF132" s="99" t="e">
        <f ca="true">+IF(AND(ISNUMBER(OFFSET('Sanitation Data'!$F$4,0,10*ROW('Sanitation Data'!F126))),'Data Summary'!CU132="Yes"),100-OFFSET('Sanitation Data'!$F$4,0,10*ROW('Sanitation Data'!F126)),NA())</f>
        <v>#N/A</v>
      </c>
      <c r="AG132" s="99" t="e">
        <f ca="true">+IF(AND(ISNUMBER(OFFSET('Sanitation Data'!$F$6,0,10*ROW('Sanitation Data'!F126))),'Data Summary'!CV132="Yes"),OFFSET('Sanitation Data'!$F$6,0,10*ROW('Sanitation Data'!F126)),NA())</f>
        <v>#N/A</v>
      </c>
      <c r="AH132" s="99" t="e">
        <f ca="true">+IF(AND(ISNUMBER(OFFSET('Sanitation Data'!$F$10,0,10*ROW('Sanitation Data'!F126))),'Data Summary'!CW132="Yes"),OFFSET('Sanitation Data'!$F$10,0,10*ROW('Sanitation Data'!F126)),NA())</f>
        <v>#N/A</v>
      </c>
      <c r="AI132" s="99" t="e">
        <f ca="true">+IF(AND(ISNUMBER(OFFSET('Sanitation Data'!$F$11,0,10*ROW('Sanitation Data'!F126))),'Data Summary'!CX132="Yes"),OFFSET('Sanitation Data'!$F$11,0,10*ROW('Sanitation Data'!F126)),NA())</f>
        <v>#N/A</v>
      </c>
      <c r="AJ132" s="99" t="e">
        <f ca="true">+IF(AND(ISNUMBER(OFFSET('Sanitation Data'!$F$12,0,10*ROW('Sanitation Data'!F126))),'Data Summary'!CY132="Yes"),OFFSET('Sanitation Data'!$F$12,0,10*ROW('Sanitation Data'!F126)),NA())</f>
        <v>#N/A</v>
      </c>
      <c r="AK132" s="99" t="e">
        <f ca="true">+IF(AND(ISNUMBER(OFFSET('Sanitation Data'!$G$4,0,10*ROW('Sanitation Data'!G126))),'Data Summary'!CZ132="Yes"),100-OFFSET('Sanitation Data'!$G$4,0,10*ROW('Sanitation Data'!G126)),NA())</f>
        <v>#N/A</v>
      </c>
      <c r="AL132" s="99" t="e">
        <f ca="true">+IF(AND(ISNUMBER(OFFSET('Sanitation Data'!$G$6,0,10*ROW('Sanitation Data'!G126))),'Data Summary'!DA132="Yes"),OFFSET('Sanitation Data'!$G$6,0,10*ROW('Sanitation Data'!G126)),NA())</f>
        <v>#N/A</v>
      </c>
      <c r="AM132" s="99" t="e">
        <f ca="true">+IF(AND(ISNUMBER(OFFSET('Sanitation Data'!$G$10,0,10*ROW('Sanitation Data'!G126))),'Data Summary'!DB132="Yes"),OFFSET('Sanitation Data'!$G$10,0,10*ROW('Sanitation Data'!G126)),NA())</f>
        <v>#N/A</v>
      </c>
      <c r="AN132" s="99" t="e">
        <f ca="true">+IF(AND(ISNUMBER(OFFSET('Sanitation Data'!$G$11,0,10*ROW('Sanitation Data'!G126))),'Data Summary'!DC132="Yes"),OFFSET('Sanitation Data'!$G$11,0,10*ROW('Sanitation Data'!G126)),NA())</f>
        <v>#N/A</v>
      </c>
      <c r="AO132" s="99" t="e">
        <f ca="true">+IF(AND(ISNUMBER(OFFSET('Sanitation Data'!$G$12,0,10*ROW('Sanitation Data'!G126))),'Data Summary'!DD132="Yes"),OFFSET('Sanitation Data'!$G$12,0,10*ROW('Sanitation Data'!G126)),NA())</f>
        <v>#N/A</v>
      </c>
      <c r="AP132" s="99" t="e">
        <f ca="true">+IF(AND(ISNUMBER(OFFSET('Sanitation Data'!$H$4,0,10*ROW('Sanitation Data'!H126))),'Data Summary'!DE132="Yes"),100-OFFSET('Sanitation Data'!$H$4,0,10*ROW('Sanitation Data'!H126)),NA())</f>
        <v>#N/A</v>
      </c>
      <c r="AQ132" s="99" t="e">
        <f ca="true">+IF(AND(ISNUMBER(OFFSET('Sanitation Data'!$H$6,0,10*ROW('Sanitation Data'!H126))),'Data Summary'!DF132="Yes"),OFFSET('Sanitation Data'!$H$6,0,10*ROW('Sanitation Data'!H126)),NA())</f>
        <v>#N/A</v>
      </c>
      <c r="AR132" s="99" t="e">
        <f ca="true">+IF(AND(ISNUMBER(OFFSET('Sanitation Data'!$H$10,0,10*ROW('Sanitation Data'!H126))),'Data Summary'!DG132="Yes"),OFFSET('Sanitation Data'!$H$10,0,10*ROW('Sanitation Data'!H126)),NA())</f>
        <v>#N/A</v>
      </c>
      <c r="AS132" s="99" t="e">
        <f ca="true">+IF(AND(ISNUMBER(OFFSET('Sanitation Data'!$H$11,0,10*ROW('Sanitation Data'!H126))),'Data Summary'!DH132="Yes"),OFFSET('Sanitation Data'!$H$11,0,10*ROW('Sanitation Data'!H126)),NA())</f>
        <v>#N/A</v>
      </c>
      <c r="AT132" s="99" t="e">
        <f ca="true">+IF(AND(ISNUMBER(OFFSET('Sanitation Data'!$H$12,0,10*ROW('Sanitation Data'!H126))),'Data Summary'!DI132="Yes"),OFFSET('Sanitation Data'!$H$12,0,10*ROW('Sanitation Data'!H126)),NA())</f>
        <v>#N/A</v>
      </c>
      <c r="AU132" s="99" t="e">
        <f ca="true">+IF(AND(ISNUMBER(OFFSET('Sanitation Data'!$I$4,0,10*ROW('Sanitation Data'!I126))),'Data Summary'!DJ132="Yes"),100-OFFSET('Sanitation Data'!$I$4,0,10*ROW('Sanitation Data'!I126)),NA())</f>
        <v>#N/A</v>
      </c>
      <c r="AV132" s="99" t="e">
        <f ca="true">+IF(AND(ISNUMBER(OFFSET('Sanitation Data'!$I$6,0,10*ROW('Sanitation Data'!I126))),'Data Summary'!DK132="Yes"),OFFSET('Sanitation Data'!$I$6,0,10*ROW('Sanitation Data'!I126)),NA())</f>
        <v>#N/A</v>
      </c>
      <c r="AW132" s="99" t="e">
        <f ca="true">+IF(AND(ISNUMBER(OFFSET('Sanitation Data'!$I$10,0,10*ROW('Sanitation Data'!I126))),'Data Summary'!DL132="Yes"),OFFSET('Sanitation Data'!$I$10,0,10*ROW('Sanitation Data'!I126)),NA())</f>
        <v>#N/A</v>
      </c>
      <c r="AX132" s="99" t="e">
        <f ca="true">+IF(AND(ISNUMBER(OFFSET('Sanitation Data'!$I$11,0,10*ROW('Sanitation Data'!I126))),'Data Summary'!DM132="Yes"),OFFSET('Sanitation Data'!$I$11,0,10*ROW('Sanitation Data'!I126)),NA())</f>
        <v>#N/A</v>
      </c>
      <c r="AY132" s="99" t="e">
        <f ca="true">+IF(AND(ISNUMBER(OFFSET('Sanitation Data'!$I$12,0,10*ROW('Sanitation Data'!I126))),'Data Summary'!DN132="Yes"),OFFSET('Sanitation Data'!$I$12,0,10*ROW('Sanitation Data'!I126)),NA())</f>
        <v>#N/A</v>
      </c>
      <c r="AZ132" s="100" t="e">
        <f ca="true">+IF(AND(ISNUMBER(OFFSET('Hygiene Data'!$D$5,0,10*ROW('Hygiene Data'!D126))),'Data Summary'!DO132="Yes"),OFFSET('Hygiene Data'!$D$5,0,10*ROW('Hygiene Data'!D126)),NA())</f>
        <v>#N/A</v>
      </c>
      <c r="BA132" s="100" t="e">
        <f ca="true">+IF(AND(ISNUMBER(OFFSET('Hygiene Data'!$D$7,0,10*ROW('Hygiene Data'!D126))),'Data Summary'!DP132="Yes"),OFFSET('Hygiene Data'!$D$7,0,10*ROW('Hygiene Data'!D126)),NA())</f>
        <v>#N/A</v>
      </c>
      <c r="BB132" s="100" t="e">
        <f ca="true">+IF(AND(ISNUMBER(OFFSET('Hygiene Data'!$D$9,0,10*ROW('Hygiene Data'!D126))),'Data Summary'!DQ132="Yes"),OFFSET('Hygiene Data'!$D$9,0,10*ROW('Hygiene Data'!D126)),NA())</f>
        <v>#N/A</v>
      </c>
      <c r="BC132" s="100" t="e">
        <f ca="true">+IF(AND(ISNUMBER(OFFSET('Hygiene Data'!$E$5,0,10*ROW('Hygiene Data'!E126))),'Data Summary'!DR132="Yes"),OFFSET('Hygiene Data'!$E$5,0,10*ROW('Hygiene Data'!E126)),NA())</f>
        <v>#N/A</v>
      </c>
      <c r="BD132" s="100" t="e">
        <f ca="true">+IF(AND(ISNUMBER(OFFSET('Hygiene Data'!$E$7,0,10*ROW('Hygiene Data'!E126))),'Data Summary'!DS132="Yes"),OFFSET('Hygiene Data'!$E$7,0,10*ROW('Hygiene Data'!E126)),NA())</f>
        <v>#N/A</v>
      </c>
      <c r="BE132" s="100" t="e">
        <f ca="true">+IF(AND(ISNUMBER(OFFSET('Hygiene Data'!$E$9,0,10*ROW('Hygiene Data'!E126))),'Data Summary'!DT132="Yes"),OFFSET('Hygiene Data'!$E$9,0,10*ROW('Hygiene Data'!E126)),NA())</f>
        <v>#N/A</v>
      </c>
      <c r="BF132" s="100" t="e">
        <f ca="true">+IF(AND(ISNUMBER(OFFSET('Hygiene Data'!$F$5,0,10*ROW('Hygiene Data'!F126))),'Data Summary'!DU132="Yes"),OFFSET('Hygiene Data'!$F$5,0,10*ROW('Hygiene Data'!F126)),NA())</f>
        <v>#N/A</v>
      </c>
      <c r="BG132" s="100" t="e">
        <f ca="true">+IF(AND(ISNUMBER(OFFSET('Hygiene Data'!$F$7,0,10*ROW('Hygiene Data'!F126))),'Data Summary'!DV132="Yes"),OFFSET('Hygiene Data'!$F$7,0,10*ROW('Hygiene Data'!F126)),NA())</f>
        <v>#N/A</v>
      </c>
      <c r="BH132" s="100" t="e">
        <f ca="true">+IF(AND(ISNUMBER(OFFSET('Hygiene Data'!$F$9,0,10*ROW('Hygiene Data'!F126))),'Data Summary'!DW132="Yes"),OFFSET('Hygiene Data'!$F$9,0,10*ROW('Hygiene Data'!F126)),NA())</f>
        <v>#N/A</v>
      </c>
      <c r="BI132" s="100" t="e">
        <f ca="true">+IF(AND(ISNUMBER(OFFSET('Hygiene Data'!$G$5,0,10*ROW('Hygiene Data'!G126))),'Data Summary'!DX132="Yes"),OFFSET('Hygiene Data'!$G$5,0,10*ROW('Hygiene Data'!G126)),NA())</f>
        <v>#N/A</v>
      </c>
      <c r="BJ132" s="100" t="e">
        <f ca="true">+IF(AND(ISNUMBER(OFFSET('Hygiene Data'!$G$7,0,10*ROW('Hygiene Data'!G126))),'Data Summary'!DY132="Yes"),OFFSET('Hygiene Data'!$G$7,0,10*ROW('Hygiene Data'!G126)),NA())</f>
        <v>#N/A</v>
      </c>
      <c r="BK132" s="100" t="e">
        <f ca="true">+IF(AND(ISNUMBER(OFFSET('Hygiene Data'!$G$9,0,10*ROW('Hygiene Data'!G126))),'Data Summary'!DZ132="Yes"),OFFSET('Hygiene Data'!$G$9,0,10*ROW('Hygiene Data'!G126)),NA())</f>
        <v>#N/A</v>
      </c>
      <c r="BL132" s="100" t="e">
        <f ca="true">+IF(AND(ISNUMBER(OFFSET('Hygiene Data'!$H$5,0,10*ROW('Hygiene Data'!H126))),'Data Summary'!EA132="Yes"),OFFSET('Hygiene Data'!$H$5,0,10*ROW('Hygiene Data'!H126)),NA())</f>
        <v>#N/A</v>
      </c>
      <c r="BM132" s="100" t="e">
        <f ca="true">+IF(AND(ISNUMBER(OFFSET('Hygiene Data'!$H$7,0,10*ROW('Hygiene Data'!H126))),'Data Summary'!EB132="Yes"),OFFSET('Hygiene Data'!$H$7,0,10*ROW('Hygiene Data'!H126)),NA())</f>
        <v>#N/A</v>
      </c>
      <c r="BN132" s="100" t="e">
        <f ca="true">+IF(AND(ISNUMBER(OFFSET('Hygiene Data'!$H$9,0,10*ROW('Hygiene Data'!H126))),'Data Summary'!EC132="Yes"),OFFSET('Hygiene Data'!$H$9,0,10*ROW('Hygiene Data'!H126)),NA())</f>
        <v>#N/A</v>
      </c>
      <c r="BO132" s="100" t="e">
        <f ca="true">+IF(AND(ISNUMBER(OFFSET('Hygiene Data'!$I$5,0,10*ROW('Hygiene Data'!I126))),'Data Summary'!ED132="Yes"),OFFSET('Hygiene Data'!$I$5,0,10*ROW('Hygiene Data'!I126)),NA())</f>
        <v>#N/A</v>
      </c>
      <c r="BP132" s="100" t="e">
        <f ca="true">+IF(AND(ISNUMBER(OFFSET('Hygiene Data'!$I$7,0,10*ROW('Hygiene Data'!I126))),'Data Summary'!EE132="Yes"),OFFSET('Hygiene Data'!$I$7,0,10*ROW('Hygiene Data'!I126)),NA())</f>
        <v>#N/A</v>
      </c>
      <c r="BQ132" s="100" t="e">
        <f ca="true">+IF(AND(ISNUMBER(OFFSET('Hygiene Data'!$I$9,0,10*ROW('Hygiene Data'!I126))),'Data Summary'!EF132="Yes"),OFFSET('Hygiene Data'!$I$9,0,10*ROW('Hygiene Data'!I126)),NA())</f>
        <v>#N/A</v>
      </c>
    </row>
    <row xmlns:x14ac="http://schemas.microsoft.com/office/spreadsheetml/2009/9/ac" r="133" x14ac:dyDescent="0.2">
      <c r="A133" s="332" t="e">
        <f ca="true">+RIGHT('Data Summary'!A133,LEN('Data Summary'!A133)-9)</f>
        <v>#VALUE!</v>
      </c>
      <c r="B133" s="38" t="str">
        <f ca="true">+IF(ISTEXT('Data Summary'!B133),'Data Summary'!B133,"")</f>
        <v/>
      </c>
      <c r="C133" s="331" t="e">
        <f ca="true">+VALUE('Data Summary'!C133)</f>
        <v>#VALUE!</v>
      </c>
      <c r="D133" s="98" t="e">
        <f ca="true">+IF(AND(ISNUMBER(OFFSET('Water Data'!$D$4,0,10*ROW('Water Data'!D127))),'Data Summary'!BS133="Yes"),100-OFFSET('Water Data'!$D$4,0,10*ROW('Water Data'!D127)),NA())</f>
        <v>#N/A</v>
      </c>
      <c r="E133" s="98" t="e">
        <f ca="true">+IF(AND(ISNUMBER(OFFSET('Water Data'!$D$6,0,10*ROW('Water Data'!D127))),'Data Summary'!BT133="Yes"),OFFSET('Water Data'!$D$6,0,10*ROW('Water Data'!D127)),NA())</f>
        <v>#N/A</v>
      </c>
      <c r="F133" s="98" t="e">
        <f ca="true">+IF(AND(ISNUMBER(OFFSET('Water Data'!$D$9,0,10*ROW('Water Data'!D127))),'Data Summary'!BU133="Yes"),OFFSET('Water Data'!$D$9,0,10*ROW('Water Data'!D127)),NA())</f>
        <v>#N/A</v>
      </c>
      <c r="G133" s="98" t="e">
        <f ca="true">+IF(AND(ISNUMBER(OFFSET('Water Data'!$E$4,0,10*ROW('Water Data'!E127))),'Data Summary'!BV133="Yes"),100-OFFSET('Water Data'!$E$4,0,10*ROW('Water Data'!E127)),NA())</f>
        <v>#N/A</v>
      </c>
      <c r="H133" s="98" t="e">
        <f ca="true">+IF(AND(ISNUMBER(OFFSET('Water Data'!$E$6,0,10*ROW('Water Data'!E127))),'Data Summary'!BW133="Yes"),OFFSET('Water Data'!$E$6,0,10*ROW('Water Data'!E127)),NA())</f>
        <v>#N/A</v>
      </c>
      <c r="I133" s="98" t="e">
        <f ca="true">+IF(AND(ISNUMBER(OFFSET('Water Data'!$E$9,0,10*ROW('Water Data'!E127))),'Data Summary'!BX133="Yes"),OFFSET('Water Data'!$E$9,0,10*ROW('Water Data'!E127)),NA())</f>
        <v>#N/A</v>
      </c>
      <c r="J133" s="98" t="e">
        <f ca="true">+IF(AND(ISNUMBER(OFFSET('Water Data'!$F$4,0,10*ROW('Water Data'!F127))),'Data Summary'!BY133="Yes"),100-OFFSET('Water Data'!$F$4,0,10*ROW('Water Data'!F127)),NA())</f>
        <v>#N/A</v>
      </c>
      <c r="K133" s="98" t="e">
        <f ca="true">+IF(AND(ISNUMBER(OFFSET('Water Data'!$F$6,0,10*ROW('Water Data'!F127))),'Data Summary'!BZ133="Yes"),OFFSET('Water Data'!$F$6,0,10*ROW('Water Data'!F127)),NA())</f>
        <v>#N/A</v>
      </c>
      <c r="L133" s="98" t="e">
        <f ca="true">+IF(AND(ISNUMBER(OFFSET('Water Data'!$F$9,0,10*ROW('Water Data'!F127))),'Data Summary'!CA133="Yes"),OFFSET('Water Data'!$F$9,0,10*ROW('Water Data'!F127)),NA())</f>
        <v>#N/A</v>
      </c>
      <c r="M133" s="98" t="e">
        <f ca="true">+IF(AND(ISNUMBER(OFFSET('Water Data'!$G$4,0,10*ROW('Water Data'!G127))),'Data Summary'!CB133="Yes"),100-OFFSET('Water Data'!$G$4,0,10*ROW('Water Data'!G127)),NA())</f>
        <v>#N/A</v>
      </c>
      <c r="N133" s="98" t="e">
        <f ca="true">+IF(AND(ISNUMBER(OFFSET('Water Data'!$G$6,0,10*ROW('Water Data'!G127))),'Data Summary'!CC133="Yes"),OFFSET('Water Data'!$G$6,0,10*ROW('Water Data'!G127)),NA())</f>
        <v>#N/A</v>
      </c>
      <c r="O133" s="98" t="e">
        <f ca="true">+IF(AND(ISNUMBER(OFFSET('Water Data'!$G$9,0,10*ROW('Water Data'!G127))),'Data Summary'!CD133="Yes"),OFFSET('Water Data'!$G$9,0,10*ROW('Water Data'!G127)),NA())</f>
        <v>#N/A</v>
      </c>
      <c r="P133" s="98" t="e">
        <f ca="true">+IF(AND(ISNUMBER(OFFSET('Water Data'!$H$4,0,10*ROW('Water Data'!H127))),'Data Summary'!CE133="Yes"),100-OFFSET('Water Data'!$H$4,0,10*ROW('Water Data'!H127)),NA())</f>
        <v>#N/A</v>
      </c>
      <c r="Q133" s="98" t="e">
        <f ca="true">+IF(AND(ISNUMBER(OFFSET('Water Data'!$H$6,0,10*ROW('Water Data'!H127))),'Data Summary'!CF133="Yes"),OFFSET('Water Data'!$H$6,0,10*ROW('Water Data'!H127)),NA())</f>
        <v>#N/A</v>
      </c>
      <c r="R133" s="98" t="e">
        <f ca="true">+IF(AND(ISNUMBER(OFFSET('Water Data'!$H$9,0,10*ROW('Water Data'!H127))),'Data Summary'!CG133="Yes"),OFFSET('Water Data'!$H$9,0,10*ROW('Water Data'!H127)),NA())</f>
        <v>#N/A</v>
      </c>
      <c r="S133" s="98" t="e">
        <f ca="true">+IF(AND(ISNUMBER(OFFSET('Water Data'!$I$4,0,10*ROW('Water Data'!I127))),'Data Summary'!CH133="Yes"),100-OFFSET('Water Data'!$I$4,0,10*ROW('Water Data'!I127)),NA())</f>
        <v>#N/A</v>
      </c>
      <c r="T133" s="98" t="e">
        <f ca="true">+IF(AND(ISNUMBER(OFFSET('Water Data'!$I$6,0,10*ROW('Water Data'!I127))),'Data Summary'!CI133="Yes"),OFFSET('Water Data'!$I$6,0,10*ROW('Water Data'!I127)),NA())</f>
        <v>#N/A</v>
      </c>
      <c r="U133" s="98" t="e">
        <f ca="true">+IF(AND(ISNUMBER(OFFSET('Water Data'!$I$9,0,10*ROW('Water Data'!I127))),'Data Summary'!CJ133="Yes"),OFFSET('Water Data'!$I$9,0,10*ROW('Water Data'!I127)),NA())</f>
        <v>#N/A</v>
      </c>
      <c r="V133" s="99" t="e">
        <f ca="true">+IF(AND(ISNUMBER(OFFSET('Sanitation Data'!$D$4,0,10*ROW('Sanitation Data'!D127))),'Data Summary'!CK133="Yes"),100-OFFSET('Sanitation Data'!$D$4,0,10*ROW('Sanitation Data'!D127)),NA())</f>
        <v>#N/A</v>
      </c>
      <c r="W133" s="99" t="e">
        <f ca="true">+IF(AND(ISNUMBER(OFFSET('Sanitation Data'!$D$6,0,10*ROW('Sanitation Data'!D127))),'Data Summary'!CL133="Yes"),OFFSET('Sanitation Data'!$D$6,0,10*ROW('Sanitation Data'!D127)),NA())</f>
        <v>#N/A</v>
      </c>
      <c r="X133" s="99" t="e">
        <f ca="true">+IF(AND(ISNUMBER(OFFSET('Sanitation Data'!$D$10,0,10*ROW('Sanitation Data'!D127))),'Data Summary'!CM133="Yes"),OFFSET('Sanitation Data'!$D$10,0,10*ROW('Sanitation Data'!D127)),NA())</f>
        <v>#N/A</v>
      </c>
      <c r="Y133" s="99" t="e">
        <f ca="true">+IF(AND(ISNUMBER(OFFSET('Sanitation Data'!$D$11,0,10*ROW('Sanitation Data'!D127))),'Data Summary'!CN133="Yes"),OFFSET('Sanitation Data'!$D$11,0,10*ROW('Sanitation Data'!D127)),NA())</f>
        <v>#N/A</v>
      </c>
      <c r="Z133" s="99" t="e">
        <f ca="true">+IF(AND(ISNUMBER(OFFSET('Sanitation Data'!$D$12,0,10*ROW('Sanitation Data'!D127))),'Data Summary'!CO133="Yes"),OFFSET('Sanitation Data'!$D$12,0,10*ROW('Sanitation Data'!D127)),NA())</f>
        <v>#N/A</v>
      </c>
      <c r="AA133" s="99" t="e">
        <f ca="true">+IF(AND(ISNUMBER(OFFSET('Sanitation Data'!$E$4,0,10*ROW('Sanitation Data'!E127))),'Data Summary'!CP133="Yes"),100-OFFSET('Sanitation Data'!$E$4,0,10*ROW('Sanitation Data'!E127)),NA())</f>
        <v>#N/A</v>
      </c>
      <c r="AB133" s="99" t="e">
        <f ca="true">+IF(AND(ISNUMBER(OFFSET('Sanitation Data'!$E$6,0,10*ROW('Sanitation Data'!E127))),'Data Summary'!CQ133="Yes"),OFFSET('Sanitation Data'!$E$6,0,10*ROW('Sanitation Data'!E127)),NA())</f>
        <v>#N/A</v>
      </c>
      <c r="AC133" s="99" t="e">
        <f ca="true">+IF(AND(ISNUMBER(OFFSET('Sanitation Data'!$E$10,0,10*ROW('Sanitation Data'!E127))),'Data Summary'!CR133="Yes"),OFFSET('Sanitation Data'!$E$10,0,10*ROW('Sanitation Data'!E127)),NA())</f>
        <v>#N/A</v>
      </c>
      <c r="AD133" s="99" t="e">
        <f ca="true">+IF(AND(ISNUMBER(OFFSET('Sanitation Data'!$E$11,0,10*ROW('Sanitation Data'!E127))),'Data Summary'!CS133="Yes"),OFFSET('Sanitation Data'!$E$11,0,10*ROW('Sanitation Data'!E127)),NA())</f>
        <v>#N/A</v>
      </c>
      <c r="AE133" s="99" t="e">
        <f ca="true">+IF(AND(ISNUMBER(OFFSET('Sanitation Data'!$E$12,0,10*ROW('Sanitation Data'!E127))),'Data Summary'!CT133="Yes"),OFFSET('Sanitation Data'!$E$12,0,10*ROW('Sanitation Data'!E127)),NA())</f>
        <v>#N/A</v>
      </c>
      <c r="AF133" s="99" t="e">
        <f ca="true">+IF(AND(ISNUMBER(OFFSET('Sanitation Data'!$F$4,0,10*ROW('Sanitation Data'!F127))),'Data Summary'!CU133="Yes"),100-OFFSET('Sanitation Data'!$F$4,0,10*ROW('Sanitation Data'!F127)),NA())</f>
        <v>#N/A</v>
      </c>
      <c r="AG133" s="99" t="e">
        <f ca="true">+IF(AND(ISNUMBER(OFFSET('Sanitation Data'!$F$6,0,10*ROW('Sanitation Data'!F127))),'Data Summary'!CV133="Yes"),OFFSET('Sanitation Data'!$F$6,0,10*ROW('Sanitation Data'!F127)),NA())</f>
        <v>#N/A</v>
      </c>
      <c r="AH133" s="99" t="e">
        <f ca="true">+IF(AND(ISNUMBER(OFFSET('Sanitation Data'!$F$10,0,10*ROW('Sanitation Data'!F127))),'Data Summary'!CW133="Yes"),OFFSET('Sanitation Data'!$F$10,0,10*ROW('Sanitation Data'!F127)),NA())</f>
        <v>#N/A</v>
      </c>
      <c r="AI133" s="99" t="e">
        <f ca="true">+IF(AND(ISNUMBER(OFFSET('Sanitation Data'!$F$11,0,10*ROW('Sanitation Data'!F127))),'Data Summary'!CX133="Yes"),OFFSET('Sanitation Data'!$F$11,0,10*ROW('Sanitation Data'!F127)),NA())</f>
        <v>#N/A</v>
      </c>
      <c r="AJ133" s="99" t="e">
        <f ca="true">+IF(AND(ISNUMBER(OFFSET('Sanitation Data'!$F$12,0,10*ROW('Sanitation Data'!F127))),'Data Summary'!CY133="Yes"),OFFSET('Sanitation Data'!$F$12,0,10*ROW('Sanitation Data'!F127)),NA())</f>
        <v>#N/A</v>
      </c>
      <c r="AK133" s="99" t="e">
        <f ca="true">+IF(AND(ISNUMBER(OFFSET('Sanitation Data'!$G$4,0,10*ROW('Sanitation Data'!G127))),'Data Summary'!CZ133="Yes"),100-OFFSET('Sanitation Data'!$G$4,0,10*ROW('Sanitation Data'!G127)),NA())</f>
        <v>#N/A</v>
      </c>
      <c r="AL133" s="99" t="e">
        <f ca="true">+IF(AND(ISNUMBER(OFFSET('Sanitation Data'!$G$6,0,10*ROW('Sanitation Data'!G127))),'Data Summary'!DA133="Yes"),OFFSET('Sanitation Data'!$G$6,0,10*ROW('Sanitation Data'!G127)),NA())</f>
        <v>#N/A</v>
      </c>
      <c r="AM133" s="99" t="e">
        <f ca="true">+IF(AND(ISNUMBER(OFFSET('Sanitation Data'!$G$10,0,10*ROW('Sanitation Data'!G127))),'Data Summary'!DB133="Yes"),OFFSET('Sanitation Data'!$G$10,0,10*ROW('Sanitation Data'!G127)),NA())</f>
        <v>#N/A</v>
      </c>
      <c r="AN133" s="99" t="e">
        <f ca="true">+IF(AND(ISNUMBER(OFFSET('Sanitation Data'!$G$11,0,10*ROW('Sanitation Data'!G127))),'Data Summary'!DC133="Yes"),OFFSET('Sanitation Data'!$G$11,0,10*ROW('Sanitation Data'!G127)),NA())</f>
        <v>#N/A</v>
      </c>
      <c r="AO133" s="99" t="e">
        <f ca="true">+IF(AND(ISNUMBER(OFFSET('Sanitation Data'!$G$12,0,10*ROW('Sanitation Data'!G127))),'Data Summary'!DD133="Yes"),OFFSET('Sanitation Data'!$G$12,0,10*ROW('Sanitation Data'!G127)),NA())</f>
        <v>#N/A</v>
      </c>
      <c r="AP133" s="99" t="e">
        <f ca="true">+IF(AND(ISNUMBER(OFFSET('Sanitation Data'!$H$4,0,10*ROW('Sanitation Data'!H127))),'Data Summary'!DE133="Yes"),100-OFFSET('Sanitation Data'!$H$4,0,10*ROW('Sanitation Data'!H127)),NA())</f>
        <v>#N/A</v>
      </c>
      <c r="AQ133" s="99" t="e">
        <f ca="true">+IF(AND(ISNUMBER(OFFSET('Sanitation Data'!$H$6,0,10*ROW('Sanitation Data'!H127))),'Data Summary'!DF133="Yes"),OFFSET('Sanitation Data'!$H$6,0,10*ROW('Sanitation Data'!H127)),NA())</f>
        <v>#N/A</v>
      </c>
      <c r="AR133" s="99" t="e">
        <f ca="true">+IF(AND(ISNUMBER(OFFSET('Sanitation Data'!$H$10,0,10*ROW('Sanitation Data'!H127))),'Data Summary'!DG133="Yes"),OFFSET('Sanitation Data'!$H$10,0,10*ROW('Sanitation Data'!H127)),NA())</f>
        <v>#N/A</v>
      </c>
      <c r="AS133" s="99" t="e">
        <f ca="true">+IF(AND(ISNUMBER(OFFSET('Sanitation Data'!$H$11,0,10*ROW('Sanitation Data'!H127))),'Data Summary'!DH133="Yes"),OFFSET('Sanitation Data'!$H$11,0,10*ROW('Sanitation Data'!H127)),NA())</f>
        <v>#N/A</v>
      </c>
      <c r="AT133" s="99" t="e">
        <f ca="true">+IF(AND(ISNUMBER(OFFSET('Sanitation Data'!$H$12,0,10*ROW('Sanitation Data'!H127))),'Data Summary'!DI133="Yes"),OFFSET('Sanitation Data'!$H$12,0,10*ROW('Sanitation Data'!H127)),NA())</f>
        <v>#N/A</v>
      </c>
      <c r="AU133" s="99" t="e">
        <f ca="true">+IF(AND(ISNUMBER(OFFSET('Sanitation Data'!$I$4,0,10*ROW('Sanitation Data'!I127))),'Data Summary'!DJ133="Yes"),100-OFFSET('Sanitation Data'!$I$4,0,10*ROW('Sanitation Data'!I127)),NA())</f>
        <v>#N/A</v>
      </c>
      <c r="AV133" s="99" t="e">
        <f ca="true">+IF(AND(ISNUMBER(OFFSET('Sanitation Data'!$I$6,0,10*ROW('Sanitation Data'!I127))),'Data Summary'!DK133="Yes"),OFFSET('Sanitation Data'!$I$6,0,10*ROW('Sanitation Data'!I127)),NA())</f>
        <v>#N/A</v>
      </c>
      <c r="AW133" s="99" t="e">
        <f ca="true">+IF(AND(ISNUMBER(OFFSET('Sanitation Data'!$I$10,0,10*ROW('Sanitation Data'!I127))),'Data Summary'!DL133="Yes"),OFFSET('Sanitation Data'!$I$10,0,10*ROW('Sanitation Data'!I127)),NA())</f>
        <v>#N/A</v>
      </c>
      <c r="AX133" s="99" t="e">
        <f ca="true">+IF(AND(ISNUMBER(OFFSET('Sanitation Data'!$I$11,0,10*ROW('Sanitation Data'!I127))),'Data Summary'!DM133="Yes"),OFFSET('Sanitation Data'!$I$11,0,10*ROW('Sanitation Data'!I127)),NA())</f>
        <v>#N/A</v>
      </c>
      <c r="AY133" s="99" t="e">
        <f ca="true">+IF(AND(ISNUMBER(OFFSET('Sanitation Data'!$I$12,0,10*ROW('Sanitation Data'!I127))),'Data Summary'!DN133="Yes"),OFFSET('Sanitation Data'!$I$12,0,10*ROW('Sanitation Data'!I127)),NA())</f>
        <v>#N/A</v>
      </c>
      <c r="AZ133" s="100" t="e">
        <f ca="true">+IF(AND(ISNUMBER(OFFSET('Hygiene Data'!$D$5,0,10*ROW('Hygiene Data'!D127))),'Data Summary'!DO133="Yes"),OFFSET('Hygiene Data'!$D$5,0,10*ROW('Hygiene Data'!D127)),NA())</f>
        <v>#N/A</v>
      </c>
      <c r="BA133" s="100" t="e">
        <f ca="true">+IF(AND(ISNUMBER(OFFSET('Hygiene Data'!$D$7,0,10*ROW('Hygiene Data'!D127))),'Data Summary'!DP133="Yes"),OFFSET('Hygiene Data'!$D$7,0,10*ROW('Hygiene Data'!D127)),NA())</f>
        <v>#N/A</v>
      </c>
      <c r="BB133" s="100" t="e">
        <f ca="true">+IF(AND(ISNUMBER(OFFSET('Hygiene Data'!$D$9,0,10*ROW('Hygiene Data'!D127))),'Data Summary'!DQ133="Yes"),OFFSET('Hygiene Data'!$D$9,0,10*ROW('Hygiene Data'!D127)),NA())</f>
        <v>#N/A</v>
      </c>
      <c r="BC133" s="100" t="e">
        <f ca="true">+IF(AND(ISNUMBER(OFFSET('Hygiene Data'!$E$5,0,10*ROW('Hygiene Data'!E127))),'Data Summary'!DR133="Yes"),OFFSET('Hygiene Data'!$E$5,0,10*ROW('Hygiene Data'!E127)),NA())</f>
        <v>#N/A</v>
      </c>
      <c r="BD133" s="100" t="e">
        <f ca="true">+IF(AND(ISNUMBER(OFFSET('Hygiene Data'!$E$7,0,10*ROW('Hygiene Data'!E127))),'Data Summary'!DS133="Yes"),OFFSET('Hygiene Data'!$E$7,0,10*ROW('Hygiene Data'!E127)),NA())</f>
        <v>#N/A</v>
      </c>
      <c r="BE133" s="100" t="e">
        <f ca="true">+IF(AND(ISNUMBER(OFFSET('Hygiene Data'!$E$9,0,10*ROW('Hygiene Data'!E127))),'Data Summary'!DT133="Yes"),OFFSET('Hygiene Data'!$E$9,0,10*ROW('Hygiene Data'!E127)),NA())</f>
        <v>#N/A</v>
      </c>
      <c r="BF133" s="100" t="e">
        <f ca="true">+IF(AND(ISNUMBER(OFFSET('Hygiene Data'!$F$5,0,10*ROW('Hygiene Data'!F127))),'Data Summary'!DU133="Yes"),OFFSET('Hygiene Data'!$F$5,0,10*ROW('Hygiene Data'!F127)),NA())</f>
        <v>#N/A</v>
      </c>
      <c r="BG133" s="100" t="e">
        <f ca="true">+IF(AND(ISNUMBER(OFFSET('Hygiene Data'!$F$7,0,10*ROW('Hygiene Data'!F127))),'Data Summary'!DV133="Yes"),OFFSET('Hygiene Data'!$F$7,0,10*ROW('Hygiene Data'!F127)),NA())</f>
        <v>#N/A</v>
      </c>
      <c r="BH133" s="100" t="e">
        <f ca="true">+IF(AND(ISNUMBER(OFFSET('Hygiene Data'!$F$9,0,10*ROW('Hygiene Data'!F127))),'Data Summary'!DW133="Yes"),OFFSET('Hygiene Data'!$F$9,0,10*ROW('Hygiene Data'!F127)),NA())</f>
        <v>#N/A</v>
      </c>
      <c r="BI133" s="100" t="e">
        <f ca="true">+IF(AND(ISNUMBER(OFFSET('Hygiene Data'!$G$5,0,10*ROW('Hygiene Data'!G127))),'Data Summary'!DX133="Yes"),OFFSET('Hygiene Data'!$G$5,0,10*ROW('Hygiene Data'!G127)),NA())</f>
        <v>#N/A</v>
      </c>
      <c r="BJ133" s="100" t="e">
        <f ca="true">+IF(AND(ISNUMBER(OFFSET('Hygiene Data'!$G$7,0,10*ROW('Hygiene Data'!G127))),'Data Summary'!DY133="Yes"),OFFSET('Hygiene Data'!$G$7,0,10*ROW('Hygiene Data'!G127)),NA())</f>
        <v>#N/A</v>
      </c>
      <c r="BK133" s="100" t="e">
        <f ca="true">+IF(AND(ISNUMBER(OFFSET('Hygiene Data'!$G$9,0,10*ROW('Hygiene Data'!G127))),'Data Summary'!DZ133="Yes"),OFFSET('Hygiene Data'!$G$9,0,10*ROW('Hygiene Data'!G127)),NA())</f>
        <v>#N/A</v>
      </c>
      <c r="BL133" s="100" t="e">
        <f ca="true">+IF(AND(ISNUMBER(OFFSET('Hygiene Data'!$H$5,0,10*ROW('Hygiene Data'!H127))),'Data Summary'!EA133="Yes"),OFFSET('Hygiene Data'!$H$5,0,10*ROW('Hygiene Data'!H127)),NA())</f>
        <v>#N/A</v>
      </c>
      <c r="BM133" s="100" t="e">
        <f ca="true">+IF(AND(ISNUMBER(OFFSET('Hygiene Data'!$H$7,0,10*ROW('Hygiene Data'!H127))),'Data Summary'!EB133="Yes"),OFFSET('Hygiene Data'!$H$7,0,10*ROW('Hygiene Data'!H127)),NA())</f>
        <v>#N/A</v>
      </c>
      <c r="BN133" s="100" t="e">
        <f ca="true">+IF(AND(ISNUMBER(OFFSET('Hygiene Data'!$H$9,0,10*ROW('Hygiene Data'!H127))),'Data Summary'!EC133="Yes"),OFFSET('Hygiene Data'!$H$9,0,10*ROW('Hygiene Data'!H127)),NA())</f>
        <v>#N/A</v>
      </c>
      <c r="BO133" s="100" t="e">
        <f ca="true">+IF(AND(ISNUMBER(OFFSET('Hygiene Data'!$I$5,0,10*ROW('Hygiene Data'!I127))),'Data Summary'!ED133="Yes"),OFFSET('Hygiene Data'!$I$5,0,10*ROW('Hygiene Data'!I127)),NA())</f>
        <v>#N/A</v>
      </c>
      <c r="BP133" s="100" t="e">
        <f ca="true">+IF(AND(ISNUMBER(OFFSET('Hygiene Data'!$I$7,0,10*ROW('Hygiene Data'!I127))),'Data Summary'!EE133="Yes"),OFFSET('Hygiene Data'!$I$7,0,10*ROW('Hygiene Data'!I127)),NA())</f>
        <v>#N/A</v>
      </c>
      <c r="BQ133" s="100" t="e">
        <f ca="true">+IF(AND(ISNUMBER(OFFSET('Hygiene Data'!$I$9,0,10*ROW('Hygiene Data'!I127))),'Data Summary'!EF133="Yes"),OFFSET('Hygiene Data'!$I$9,0,10*ROW('Hygiene Data'!I127)),NA())</f>
        <v>#N/A</v>
      </c>
    </row>
    <row xmlns:x14ac="http://schemas.microsoft.com/office/spreadsheetml/2009/9/ac" r="134" x14ac:dyDescent="0.2">
      <c r="A134" s="332" t="e">
        <f ca="true">+RIGHT('Data Summary'!A134,LEN('Data Summary'!A134)-9)</f>
        <v>#VALUE!</v>
      </c>
      <c r="B134" s="38" t="str">
        <f ca="true">+IF(ISTEXT('Data Summary'!B134),'Data Summary'!B134,"")</f>
        <v/>
      </c>
      <c r="C134" s="331" t="e">
        <f ca="true">+VALUE('Data Summary'!C134)</f>
        <v>#VALUE!</v>
      </c>
      <c r="D134" s="98" t="e">
        <f ca="true">+IF(AND(ISNUMBER(OFFSET('Water Data'!$D$4,0,10*ROW('Water Data'!D128))),'Data Summary'!BS134="Yes"),100-OFFSET('Water Data'!$D$4,0,10*ROW('Water Data'!D128)),NA())</f>
        <v>#N/A</v>
      </c>
      <c r="E134" s="98" t="e">
        <f ca="true">+IF(AND(ISNUMBER(OFFSET('Water Data'!$D$6,0,10*ROW('Water Data'!D128))),'Data Summary'!BT134="Yes"),OFFSET('Water Data'!$D$6,0,10*ROW('Water Data'!D128)),NA())</f>
        <v>#N/A</v>
      </c>
      <c r="F134" s="98" t="e">
        <f ca="true">+IF(AND(ISNUMBER(OFFSET('Water Data'!$D$9,0,10*ROW('Water Data'!D128))),'Data Summary'!BU134="Yes"),OFFSET('Water Data'!$D$9,0,10*ROW('Water Data'!D128)),NA())</f>
        <v>#N/A</v>
      </c>
      <c r="G134" s="98" t="e">
        <f ca="true">+IF(AND(ISNUMBER(OFFSET('Water Data'!$E$4,0,10*ROW('Water Data'!E128))),'Data Summary'!BV134="Yes"),100-OFFSET('Water Data'!$E$4,0,10*ROW('Water Data'!E128)),NA())</f>
        <v>#N/A</v>
      </c>
      <c r="H134" s="98" t="e">
        <f ca="true">+IF(AND(ISNUMBER(OFFSET('Water Data'!$E$6,0,10*ROW('Water Data'!E128))),'Data Summary'!BW134="Yes"),OFFSET('Water Data'!$E$6,0,10*ROW('Water Data'!E128)),NA())</f>
        <v>#N/A</v>
      </c>
      <c r="I134" s="98" t="e">
        <f ca="true">+IF(AND(ISNUMBER(OFFSET('Water Data'!$E$9,0,10*ROW('Water Data'!E128))),'Data Summary'!BX134="Yes"),OFFSET('Water Data'!$E$9,0,10*ROW('Water Data'!E128)),NA())</f>
        <v>#N/A</v>
      </c>
      <c r="J134" s="98" t="e">
        <f ca="true">+IF(AND(ISNUMBER(OFFSET('Water Data'!$F$4,0,10*ROW('Water Data'!F128))),'Data Summary'!BY134="Yes"),100-OFFSET('Water Data'!$F$4,0,10*ROW('Water Data'!F128)),NA())</f>
        <v>#N/A</v>
      </c>
      <c r="K134" s="98" t="e">
        <f ca="true">+IF(AND(ISNUMBER(OFFSET('Water Data'!$F$6,0,10*ROW('Water Data'!F128))),'Data Summary'!BZ134="Yes"),OFFSET('Water Data'!$F$6,0,10*ROW('Water Data'!F128)),NA())</f>
        <v>#N/A</v>
      </c>
      <c r="L134" s="98" t="e">
        <f ca="true">+IF(AND(ISNUMBER(OFFSET('Water Data'!$F$9,0,10*ROW('Water Data'!F128))),'Data Summary'!CA134="Yes"),OFFSET('Water Data'!$F$9,0,10*ROW('Water Data'!F128)),NA())</f>
        <v>#N/A</v>
      </c>
      <c r="M134" s="98" t="e">
        <f ca="true">+IF(AND(ISNUMBER(OFFSET('Water Data'!$G$4,0,10*ROW('Water Data'!G128))),'Data Summary'!CB134="Yes"),100-OFFSET('Water Data'!$G$4,0,10*ROW('Water Data'!G128)),NA())</f>
        <v>#N/A</v>
      </c>
      <c r="N134" s="98" t="e">
        <f ca="true">+IF(AND(ISNUMBER(OFFSET('Water Data'!$G$6,0,10*ROW('Water Data'!G128))),'Data Summary'!CC134="Yes"),OFFSET('Water Data'!$G$6,0,10*ROW('Water Data'!G128)),NA())</f>
        <v>#N/A</v>
      </c>
      <c r="O134" s="98" t="e">
        <f ca="true">+IF(AND(ISNUMBER(OFFSET('Water Data'!$G$9,0,10*ROW('Water Data'!G128))),'Data Summary'!CD134="Yes"),OFFSET('Water Data'!$G$9,0,10*ROW('Water Data'!G128)),NA())</f>
        <v>#N/A</v>
      </c>
      <c r="P134" s="98" t="e">
        <f ca="true">+IF(AND(ISNUMBER(OFFSET('Water Data'!$H$4,0,10*ROW('Water Data'!H128))),'Data Summary'!CE134="Yes"),100-OFFSET('Water Data'!$H$4,0,10*ROW('Water Data'!H128)),NA())</f>
        <v>#N/A</v>
      </c>
      <c r="Q134" s="98" t="e">
        <f ca="true">+IF(AND(ISNUMBER(OFFSET('Water Data'!$H$6,0,10*ROW('Water Data'!H128))),'Data Summary'!CF134="Yes"),OFFSET('Water Data'!$H$6,0,10*ROW('Water Data'!H128)),NA())</f>
        <v>#N/A</v>
      </c>
      <c r="R134" s="98" t="e">
        <f ca="true">+IF(AND(ISNUMBER(OFFSET('Water Data'!$H$9,0,10*ROW('Water Data'!H128))),'Data Summary'!CG134="Yes"),OFFSET('Water Data'!$H$9,0,10*ROW('Water Data'!H128)),NA())</f>
        <v>#N/A</v>
      </c>
      <c r="S134" s="98" t="e">
        <f ca="true">+IF(AND(ISNUMBER(OFFSET('Water Data'!$I$4,0,10*ROW('Water Data'!I128))),'Data Summary'!CH134="Yes"),100-OFFSET('Water Data'!$I$4,0,10*ROW('Water Data'!I128)),NA())</f>
        <v>#N/A</v>
      </c>
      <c r="T134" s="98" t="e">
        <f ca="true">+IF(AND(ISNUMBER(OFFSET('Water Data'!$I$6,0,10*ROW('Water Data'!I128))),'Data Summary'!CI134="Yes"),OFFSET('Water Data'!$I$6,0,10*ROW('Water Data'!I128)),NA())</f>
        <v>#N/A</v>
      </c>
      <c r="U134" s="98" t="e">
        <f ca="true">+IF(AND(ISNUMBER(OFFSET('Water Data'!$I$9,0,10*ROW('Water Data'!I128))),'Data Summary'!CJ134="Yes"),OFFSET('Water Data'!$I$9,0,10*ROW('Water Data'!I128)),NA())</f>
        <v>#N/A</v>
      </c>
      <c r="V134" s="99" t="e">
        <f ca="true">+IF(AND(ISNUMBER(OFFSET('Sanitation Data'!$D$4,0,10*ROW('Sanitation Data'!D128))),'Data Summary'!CK134="Yes"),100-OFFSET('Sanitation Data'!$D$4,0,10*ROW('Sanitation Data'!D128)),NA())</f>
        <v>#N/A</v>
      </c>
      <c r="W134" s="99" t="e">
        <f ca="true">+IF(AND(ISNUMBER(OFFSET('Sanitation Data'!$D$6,0,10*ROW('Sanitation Data'!D128))),'Data Summary'!CL134="Yes"),OFFSET('Sanitation Data'!$D$6,0,10*ROW('Sanitation Data'!D128)),NA())</f>
        <v>#N/A</v>
      </c>
      <c r="X134" s="99" t="e">
        <f ca="true">+IF(AND(ISNUMBER(OFFSET('Sanitation Data'!$D$10,0,10*ROW('Sanitation Data'!D128))),'Data Summary'!CM134="Yes"),OFFSET('Sanitation Data'!$D$10,0,10*ROW('Sanitation Data'!D128)),NA())</f>
        <v>#N/A</v>
      </c>
      <c r="Y134" s="99" t="e">
        <f ca="true">+IF(AND(ISNUMBER(OFFSET('Sanitation Data'!$D$11,0,10*ROW('Sanitation Data'!D128))),'Data Summary'!CN134="Yes"),OFFSET('Sanitation Data'!$D$11,0,10*ROW('Sanitation Data'!D128)),NA())</f>
        <v>#N/A</v>
      </c>
      <c r="Z134" s="99" t="e">
        <f ca="true">+IF(AND(ISNUMBER(OFFSET('Sanitation Data'!$D$12,0,10*ROW('Sanitation Data'!D128))),'Data Summary'!CO134="Yes"),OFFSET('Sanitation Data'!$D$12,0,10*ROW('Sanitation Data'!D128)),NA())</f>
        <v>#N/A</v>
      </c>
      <c r="AA134" s="99" t="e">
        <f ca="true">+IF(AND(ISNUMBER(OFFSET('Sanitation Data'!$E$4,0,10*ROW('Sanitation Data'!E128))),'Data Summary'!CP134="Yes"),100-OFFSET('Sanitation Data'!$E$4,0,10*ROW('Sanitation Data'!E128)),NA())</f>
        <v>#N/A</v>
      </c>
      <c r="AB134" s="99" t="e">
        <f ca="true">+IF(AND(ISNUMBER(OFFSET('Sanitation Data'!$E$6,0,10*ROW('Sanitation Data'!E128))),'Data Summary'!CQ134="Yes"),OFFSET('Sanitation Data'!$E$6,0,10*ROW('Sanitation Data'!E128)),NA())</f>
        <v>#N/A</v>
      </c>
      <c r="AC134" s="99" t="e">
        <f ca="true">+IF(AND(ISNUMBER(OFFSET('Sanitation Data'!$E$10,0,10*ROW('Sanitation Data'!E128))),'Data Summary'!CR134="Yes"),OFFSET('Sanitation Data'!$E$10,0,10*ROW('Sanitation Data'!E128)),NA())</f>
        <v>#N/A</v>
      </c>
      <c r="AD134" s="99" t="e">
        <f ca="true">+IF(AND(ISNUMBER(OFFSET('Sanitation Data'!$E$11,0,10*ROW('Sanitation Data'!E128))),'Data Summary'!CS134="Yes"),OFFSET('Sanitation Data'!$E$11,0,10*ROW('Sanitation Data'!E128)),NA())</f>
        <v>#N/A</v>
      </c>
      <c r="AE134" s="99" t="e">
        <f ca="true">+IF(AND(ISNUMBER(OFFSET('Sanitation Data'!$E$12,0,10*ROW('Sanitation Data'!E128))),'Data Summary'!CT134="Yes"),OFFSET('Sanitation Data'!$E$12,0,10*ROW('Sanitation Data'!E128)),NA())</f>
        <v>#N/A</v>
      </c>
      <c r="AF134" s="99" t="e">
        <f ca="true">+IF(AND(ISNUMBER(OFFSET('Sanitation Data'!$F$4,0,10*ROW('Sanitation Data'!F128))),'Data Summary'!CU134="Yes"),100-OFFSET('Sanitation Data'!$F$4,0,10*ROW('Sanitation Data'!F128)),NA())</f>
        <v>#N/A</v>
      </c>
      <c r="AG134" s="99" t="e">
        <f ca="true">+IF(AND(ISNUMBER(OFFSET('Sanitation Data'!$F$6,0,10*ROW('Sanitation Data'!F128))),'Data Summary'!CV134="Yes"),OFFSET('Sanitation Data'!$F$6,0,10*ROW('Sanitation Data'!F128)),NA())</f>
        <v>#N/A</v>
      </c>
      <c r="AH134" s="99" t="e">
        <f ca="true">+IF(AND(ISNUMBER(OFFSET('Sanitation Data'!$F$10,0,10*ROW('Sanitation Data'!F128))),'Data Summary'!CW134="Yes"),OFFSET('Sanitation Data'!$F$10,0,10*ROW('Sanitation Data'!F128)),NA())</f>
        <v>#N/A</v>
      </c>
      <c r="AI134" s="99" t="e">
        <f ca="true">+IF(AND(ISNUMBER(OFFSET('Sanitation Data'!$F$11,0,10*ROW('Sanitation Data'!F128))),'Data Summary'!CX134="Yes"),OFFSET('Sanitation Data'!$F$11,0,10*ROW('Sanitation Data'!F128)),NA())</f>
        <v>#N/A</v>
      </c>
      <c r="AJ134" s="99" t="e">
        <f ca="true">+IF(AND(ISNUMBER(OFFSET('Sanitation Data'!$F$12,0,10*ROW('Sanitation Data'!F128))),'Data Summary'!CY134="Yes"),OFFSET('Sanitation Data'!$F$12,0,10*ROW('Sanitation Data'!F128)),NA())</f>
        <v>#N/A</v>
      </c>
      <c r="AK134" s="99" t="e">
        <f ca="true">+IF(AND(ISNUMBER(OFFSET('Sanitation Data'!$G$4,0,10*ROW('Sanitation Data'!G128))),'Data Summary'!CZ134="Yes"),100-OFFSET('Sanitation Data'!$G$4,0,10*ROW('Sanitation Data'!G128)),NA())</f>
        <v>#N/A</v>
      </c>
      <c r="AL134" s="99" t="e">
        <f ca="true">+IF(AND(ISNUMBER(OFFSET('Sanitation Data'!$G$6,0,10*ROW('Sanitation Data'!G128))),'Data Summary'!DA134="Yes"),OFFSET('Sanitation Data'!$G$6,0,10*ROW('Sanitation Data'!G128)),NA())</f>
        <v>#N/A</v>
      </c>
      <c r="AM134" s="99" t="e">
        <f ca="true">+IF(AND(ISNUMBER(OFFSET('Sanitation Data'!$G$10,0,10*ROW('Sanitation Data'!G128))),'Data Summary'!DB134="Yes"),OFFSET('Sanitation Data'!$G$10,0,10*ROW('Sanitation Data'!G128)),NA())</f>
        <v>#N/A</v>
      </c>
      <c r="AN134" s="99" t="e">
        <f ca="true">+IF(AND(ISNUMBER(OFFSET('Sanitation Data'!$G$11,0,10*ROW('Sanitation Data'!G128))),'Data Summary'!DC134="Yes"),OFFSET('Sanitation Data'!$G$11,0,10*ROW('Sanitation Data'!G128)),NA())</f>
        <v>#N/A</v>
      </c>
      <c r="AO134" s="99" t="e">
        <f ca="true">+IF(AND(ISNUMBER(OFFSET('Sanitation Data'!$G$12,0,10*ROW('Sanitation Data'!G128))),'Data Summary'!DD134="Yes"),OFFSET('Sanitation Data'!$G$12,0,10*ROW('Sanitation Data'!G128)),NA())</f>
        <v>#N/A</v>
      </c>
      <c r="AP134" s="99" t="e">
        <f ca="true">+IF(AND(ISNUMBER(OFFSET('Sanitation Data'!$H$4,0,10*ROW('Sanitation Data'!H128))),'Data Summary'!DE134="Yes"),100-OFFSET('Sanitation Data'!$H$4,0,10*ROW('Sanitation Data'!H128)),NA())</f>
        <v>#N/A</v>
      </c>
      <c r="AQ134" s="99" t="e">
        <f ca="true">+IF(AND(ISNUMBER(OFFSET('Sanitation Data'!$H$6,0,10*ROW('Sanitation Data'!H128))),'Data Summary'!DF134="Yes"),OFFSET('Sanitation Data'!$H$6,0,10*ROW('Sanitation Data'!H128)),NA())</f>
        <v>#N/A</v>
      </c>
      <c r="AR134" s="99" t="e">
        <f ca="true">+IF(AND(ISNUMBER(OFFSET('Sanitation Data'!$H$10,0,10*ROW('Sanitation Data'!H128))),'Data Summary'!DG134="Yes"),OFFSET('Sanitation Data'!$H$10,0,10*ROW('Sanitation Data'!H128)),NA())</f>
        <v>#N/A</v>
      </c>
      <c r="AS134" s="99" t="e">
        <f ca="true">+IF(AND(ISNUMBER(OFFSET('Sanitation Data'!$H$11,0,10*ROW('Sanitation Data'!H128))),'Data Summary'!DH134="Yes"),OFFSET('Sanitation Data'!$H$11,0,10*ROW('Sanitation Data'!H128)),NA())</f>
        <v>#N/A</v>
      </c>
      <c r="AT134" s="99" t="e">
        <f ca="true">+IF(AND(ISNUMBER(OFFSET('Sanitation Data'!$H$12,0,10*ROW('Sanitation Data'!H128))),'Data Summary'!DI134="Yes"),OFFSET('Sanitation Data'!$H$12,0,10*ROW('Sanitation Data'!H128)),NA())</f>
        <v>#N/A</v>
      </c>
      <c r="AU134" s="99" t="e">
        <f ca="true">+IF(AND(ISNUMBER(OFFSET('Sanitation Data'!$I$4,0,10*ROW('Sanitation Data'!I128))),'Data Summary'!DJ134="Yes"),100-OFFSET('Sanitation Data'!$I$4,0,10*ROW('Sanitation Data'!I128)),NA())</f>
        <v>#N/A</v>
      </c>
      <c r="AV134" s="99" t="e">
        <f ca="true">+IF(AND(ISNUMBER(OFFSET('Sanitation Data'!$I$6,0,10*ROW('Sanitation Data'!I128))),'Data Summary'!DK134="Yes"),OFFSET('Sanitation Data'!$I$6,0,10*ROW('Sanitation Data'!I128)),NA())</f>
        <v>#N/A</v>
      </c>
      <c r="AW134" s="99" t="e">
        <f ca="true">+IF(AND(ISNUMBER(OFFSET('Sanitation Data'!$I$10,0,10*ROW('Sanitation Data'!I128))),'Data Summary'!DL134="Yes"),OFFSET('Sanitation Data'!$I$10,0,10*ROW('Sanitation Data'!I128)),NA())</f>
        <v>#N/A</v>
      </c>
      <c r="AX134" s="99" t="e">
        <f ca="true">+IF(AND(ISNUMBER(OFFSET('Sanitation Data'!$I$11,0,10*ROW('Sanitation Data'!I128))),'Data Summary'!DM134="Yes"),OFFSET('Sanitation Data'!$I$11,0,10*ROW('Sanitation Data'!I128)),NA())</f>
        <v>#N/A</v>
      </c>
      <c r="AY134" s="99" t="e">
        <f ca="true">+IF(AND(ISNUMBER(OFFSET('Sanitation Data'!$I$12,0,10*ROW('Sanitation Data'!I128))),'Data Summary'!DN134="Yes"),OFFSET('Sanitation Data'!$I$12,0,10*ROW('Sanitation Data'!I128)),NA())</f>
        <v>#N/A</v>
      </c>
      <c r="AZ134" s="100" t="e">
        <f ca="true">+IF(AND(ISNUMBER(OFFSET('Hygiene Data'!$D$5,0,10*ROW('Hygiene Data'!D128))),'Data Summary'!DO134="Yes"),OFFSET('Hygiene Data'!$D$5,0,10*ROW('Hygiene Data'!D128)),NA())</f>
        <v>#N/A</v>
      </c>
      <c r="BA134" s="100" t="e">
        <f ca="true">+IF(AND(ISNUMBER(OFFSET('Hygiene Data'!$D$7,0,10*ROW('Hygiene Data'!D128))),'Data Summary'!DP134="Yes"),OFFSET('Hygiene Data'!$D$7,0,10*ROW('Hygiene Data'!D128)),NA())</f>
        <v>#N/A</v>
      </c>
      <c r="BB134" s="100" t="e">
        <f ca="true">+IF(AND(ISNUMBER(OFFSET('Hygiene Data'!$D$9,0,10*ROW('Hygiene Data'!D128))),'Data Summary'!DQ134="Yes"),OFFSET('Hygiene Data'!$D$9,0,10*ROW('Hygiene Data'!D128)),NA())</f>
        <v>#N/A</v>
      </c>
      <c r="BC134" s="100" t="e">
        <f ca="true">+IF(AND(ISNUMBER(OFFSET('Hygiene Data'!$E$5,0,10*ROW('Hygiene Data'!E128))),'Data Summary'!DR134="Yes"),OFFSET('Hygiene Data'!$E$5,0,10*ROW('Hygiene Data'!E128)),NA())</f>
        <v>#N/A</v>
      </c>
      <c r="BD134" s="100" t="e">
        <f ca="true">+IF(AND(ISNUMBER(OFFSET('Hygiene Data'!$E$7,0,10*ROW('Hygiene Data'!E128))),'Data Summary'!DS134="Yes"),OFFSET('Hygiene Data'!$E$7,0,10*ROW('Hygiene Data'!E128)),NA())</f>
        <v>#N/A</v>
      </c>
      <c r="BE134" s="100" t="e">
        <f ca="true">+IF(AND(ISNUMBER(OFFSET('Hygiene Data'!$E$9,0,10*ROW('Hygiene Data'!E128))),'Data Summary'!DT134="Yes"),OFFSET('Hygiene Data'!$E$9,0,10*ROW('Hygiene Data'!E128)),NA())</f>
        <v>#N/A</v>
      </c>
      <c r="BF134" s="100" t="e">
        <f ca="true">+IF(AND(ISNUMBER(OFFSET('Hygiene Data'!$F$5,0,10*ROW('Hygiene Data'!F128))),'Data Summary'!DU134="Yes"),OFFSET('Hygiene Data'!$F$5,0,10*ROW('Hygiene Data'!F128)),NA())</f>
        <v>#N/A</v>
      </c>
      <c r="BG134" s="100" t="e">
        <f ca="true">+IF(AND(ISNUMBER(OFFSET('Hygiene Data'!$F$7,0,10*ROW('Hygiene Data'!F128))),'Data Summary'!DV134="Yes"),OFFSET('Hygiene Data'!$F$7,0,10*ROW('Hygiene Data'!F128)),NA())</f>
        <v>#N/A</v>
      </c>
      <c r="BH134" s="100" t="e">
        <f ca="true">+IF(AND(ISNUMBER(OFFSET('Hygiene Data'!$F$9,0,10*ROW('Hygiene Data'!F128))),'Data Summary'!DW134="Yes"),OFFSET('Hygiene Data'!$F$9,0,10*ROW('Hygiene Data'!F128)),NA())</f>
        <v>#N/A</v>
      </c>
      <c r="BI134" s="100" t="e">
        <f ca="true">+IF(AND(ISNUMBER(OFFSET('Hygiene Data'!$G$5,0,10*ROW('Hygiene Data'!G128))),'Data Summary'!DX134="Yes"),OFFSET('Hygiene Data'!$G$5,0,10*ROW('Hygiene Data'!G128)),NA())</f>
        <v>#N/A</v>
      </c>
      <c r="BJ134" s="100" t="e">
        <f ca="true">+IF(AND(ISNUMBER(OFFSET('Hygiene Data'!$G$7,0,10*ROW('Hygiene Data'!G128))),'Data Summary'!DY134="Yes"),OFFSET('Hygiene Data'!$G$7,0,10*ROW('Hygiene Data'!G128)),NA())</f>
        <v>#N/A</v>
      </c>
      <c r="BK134" s="100" t="e">
        <f ca="true">+IF(AND(ISNUMBER(OFFSET('Hygiene Data'!$G$9,0,10*ROW('Hygiene Data'!G128))),'Data Summary'!DZ134="Yes"),OFFSET('Hygiene Data'!$G$9,0,10*ROW('Hygiene Data'!G128)),NA())</f>
        <v>#N/A</v>
      </c>
      <c r="BL134" s="100" t="e">
        <f ca="true">+IF(AND(ISNUMBER(OFFSET('Hygiene Data'!$H$5,0,10*ROW('Hygiene Data'!H128))),'Data Summary'!EA134="Yes"),OFFSET('Hygiene Data'!$H$5,0,10*ROW('Hygiene Data'!H128)),NA())</f>
        <v>#N/A</v>
      </c>
      <c r="BM134" s="100" t="e">
        <f ca="true">+IF(AND(ISNUMBER(OFFSET('Hygiene Data'!$H$7,0,10*ROW('Hygiene Data'!H128))),'Data Summary'!EB134="Yes"),OFFSET('Hygiene Data'!$H$7,0,10*ROW('Hygiene Data'!H128)),NA())</f>
        <v>#N/A</v>
      </c>
      <c r="BN134" s="100" t="e">
        <f ca="true">+IF(AND(ISNUMBER(OFFSET('Hygiene Data'!$H$9,0,10*ROW('Hygiene Data'!H128))),'Data Summary'!EC134="Yes"),OFFSET('Hygiene Data'!$H$9,0,10*ROW('Hygiene Data'!H128)),NA())</f>
        <v>#N/A</v>
      </c>
      <c r="BO134" s="100" t="e">
        <f ca="true">+IF(AND(ISNUMBER(OFFSET('Hygiene Data'!$I$5,0,10*ROW('Hygiene Data'!I128))),'Data Summary'!ED134="Yes"),OFFSET('Hygiene Data'!$I$5,0,10*ROW('Hygiene Data'!I128)),NA())</f>
        <v>#N/A</v>
      </c>
      <c r="BP134" s="100" t="e">
        <f ca="true">+IF(AND(ISNUMBER(OFFSET('Hygiene Data'!$I$7,0,10*ROW('Hygiene Data'!I128))),'Data Summary'!EE134="Yes"),OFFSET('Hygiene Data'!$I$7,0,10*ROW('Hygiene Data'!I128)),NA())</f>
        <v>#N/A</v>
      </c>
      <c r="BQ134" s="100" t="e">
        <f ca="true">+IF(AND(ISNUMBER(OFFSET('Hygiene Data'!$I$9,0,10*ROW('Hygiene Data'!I128))),'Data Summary'!EF134="Yes"),OFFSET('Hygiene Data'!$I$9,0,10*ROW('Hygiene Data'!I128)),NA())</f>
        <v>#N/A</v>
      </c>
    </row>
    <row xmlns:x14ac="http://schemas.microsoft.com/office/spreadsheetml/2009/9/ac" r="135" x14ac:dyDescent="0.2">
      <c r="A135" s="332" t="e">
        <f ca="true">+RIGHT('Data Summary'!A135,LEN('Data Summary'!A135)-9)</f>
        <v>#VALUE!</v>
      </c>
      <c r="B135" s="38" t="str">
        <f ca="true">+IF(ISTEXT('Data Summary'!B135),'Data Summary'!B135,"")</f>
        <v/>
      </c>
      <c r="C135" s="331" t="e">
        <f ca="true">+VALUE('Data Summary'!C135)</f>
        <v>#VALUE!</v>
      </c>
      <c r="D135" s="98" t="e">
        <f ca="true">+IF(AND(ISNUMBER(OFFSET('Water Data'!$D$4,0,10*ROW('Water Data'!D129))),'Data Summary'!BS135="Yes"),100-OFFSET('Water Data'!$D$4,0,10*ROW('Water Data'!D129)),NA())</f>
        <v>#N/A</v>
      </c>
      <c r="E135" s="98" t="e">
        <f ca="true">+IF(AND(ISNUMBER(OFFSET('Water Data'!$D$6,0,10*ROW('Water Data'!D129))),'Data Summary'!BT135="Yes"),OFFSET('Water Data'!$D$6,0,10*ROW('Water Data'!D129)),NA())</f>
        <v>#N/A</v>
      </c>
      <c r="F135" s="98" t="e">
        <f ca="true">+IF(AND(ISNUMBER(OFFSET('Water Data'!$D$9,0,10*ROW('Water Data'!D129))),'Data Summary'!BU135="Yes"),OFFSET('Water Data'!$D$9,0,10*ROW('Water Data'!D129)),NA())</f>
        <v>#N/A</v>
      </c>
      <c r="G135" s="98" t="e">
        <f ca="true">+IF(AND(ISNUMBER(OFFSET('Water Data'!$E$4,0,10*ROW('Water Data'!E129))),'Data Summary'!BV135="Yes"),100-OFFSET('Water Data'!$E$4,0,10*ROW('Water Data'!E129)),NA())</f>
        <v>#N/A</v>
      </c>
      <c r="H135" s="98" t="e">
        <f ca="true">+IF(AND(ISNUMBER(OFFSET('Water Data'!$E$6,0,10*ROW('Water Data'!E129))),'Data Summary'!BW135="Yes"),OFFSET('Water Data'!$E$6,0,10*ROW('Water Data'!E129)),NA())</f>
        <v>#N/A</v>
      </c>
      <c r="I135" s="98" t="e">
        <f ca="true">+IF(AND(ISNUMBER(OFFSET('Water Data'!$E$9,0,10*ROW('Water Data'!E129))),'Data Summary'!BX135="Yes"),OFFSET('Water Data'!$E$9,0,10*ROW('Water Data'!E129)),NA())</f>
        <v>#N/A</v>
      </c>
      <c r="J135" s="98" t="e">
        <f ca="true">+IF(AND(ISNUMBER(OFFSET('Water Data'!$F$4,0,10*ROW('Water Data'!F129))),'Data Summary'!BY135="Yes"),100-OFFSET('Water Data'!$F$4,0,10*ROW('Water Data'!F129)),NA())</f>
        <v>#N/A</v>
      </c>
      <c r="K135" s="98" t="e">
        <f ca="true">+IF(AND(ISNUMBER(OFFSET('Water Data'!$F$6,0,10*ROW('Water Data'!F129))),'Data Summary'!BZ135="Yes"),OFFSET('Water Data'!$F$6,0,10*ROW('Water Data'!F129)),NA())</f>
        <v>#N/A</v>
      </c>
      <c r="L135" s="98" t="e">
        <f ca="true">+IF(AND(ISNUMBER(OFFSET('Water Data'!$F$9,0,10*ROW('Water Data'!F129))),'Data Summary'!CA135="Yes"),OFFSET('Water Data'!$F$9,0,10*ROW('Water Data'!F129)),NA())</f>
        <v>#N/A</v>
      </c>
      <c r="M135" s="98" t="e">
        <f ca="true">+IF(AND(ISNUMBER(OFFSET('Water Data'!$G$4,0,10*ROW('Water Data'!G129))),'Data Summary'!CB135="Yes"),100-OFFSET('Water Data'!$G$4,0,10*ROW('Water Data'!G129)),NA())</f>
        <v>#N/A</v>
      </c>
      <c r="N135" s="98" t="e">
        <f ca="true">+IF(AND(ISNUMBER(OFFSET('Water Data'!$G$6,0,10*ROW('Water Data'!G129))),'Data Summary'!CC135="Yes"),OFFSET('Water Data'!$G$6,0,10*ROW('Water Data'!G129)),NA())</f>
        <v>#N/A</v>
      </c>
      <c r="O135" s="98" t="e">
        <f ca="true">+IF(AND(ISNUMBER(OFFSET('Water Data'!$G$9,0,10*ROW('Water Data'!G129))),'Data Summary'!CD135="Yes"),OFFSET('Water Data'!$G$9,0,10*ROW('Water Data'!G129)),NA())</f>
        <v>#N/A</v>
      </c>
      <c r="P135" s="98" t="e">
        <f ca="true">+IF(AND(ISNUMBER(OFFSET('Water Data'!$H$4,0,10*ROW('Water Data'!H129))),'Data Summary'!CE135="Yes"),100-OFFSET('Water Data'!$H$4,0,10*ROW('Water Data'!H129)),NA())</f>
        <v>#N/A</v>
      </c>
      <c r="Q135" s="98" t="e">
        <f ca="true">+IF(AND(ISNUMBER(OFFSET('Water Data'!$H$6,0,10*ROW('Water Data'!H129))),'Data Summary'!CF135="Yes"),OFFSET('Water Data'!$H$6,0,10*ROW('Water Data'!H129)),NA())</f>
        <v>#N/A</v>
      </c>
      <c r="R135" s="98" t="e">
        <f ca="true">+IF(AND(ISNUMBER(OFFSET('Water Data'!$H$9,0,10*ROW('Water Data'!H129))),'Data Summary'!CG135="Yes"),OFFSET('Water Data'!$H$9,0,10*ROW('Water Data'!H129)),NA())</f>
        <v>#N/A</v>
      </c>
      <c r="S135" s="98" t="e">
        <f ca="true">+IF(AND(ISNUMBER(OFFSET('Water Data'!$I$4,0,10*ROW('Water Data'!I129))),'Data Summary'!CH135="Yes"),100-OFFSET('Water Data'!$I$4,0,10*ROW('Water Data'!I129)),NA())</f>
        <v>#N/A</v>
      </c>
      <c r="T135" s="98" t="e">
        <f ca="true">+IF(AND(ISNUMBER(OFFSET('Water Data'!$I$6,0,10*ROW('Water Data'!I129))),'Data Summary'!CI135="Yes"),OFFSET('Water Data'!$I$6,0,10*ROW('Water Data'!I129)),NA())</f>
        <v>#N/A</v>
      </c>
      <c r="U135" s="98" t="e">
        <f ca="true">+IF(AND(ISNUMBER(OFFSET('Water Data'!$I$9,0,10*ROW('Water Data'!I129))),'Data Summary'!CJ135="Yes"),OFFSET('Water Data'!$I$9,0,10*ROW('Water Data'!I129)),NA())</f>
        <v>#N/A</v>
      </c>
      <c r="V135" s="99" t="e">
        <f ca="true">+IF(AND(ISNUMBER(OFFSET('Sanitation Data'!$D$4,0,10*ROW('Sanitation Data'!D129))),'Data Summary'!CK135="Yes"),100-OFFSET('Sanitation Data'!$D$4,0,10*ROW('Sanitation Data'!D129)),NA())</f>
        <v>#N/A</v>
      </c>
      <c r="W135" s="99" t="e">
        <f ca="true">+IF(AND(ISNUMBER(OFFSET('Sanitation Data'!$D$6,0,10*ROW('Sanitation Data'!D129))),'Data Summary'!CL135="Yes"),OFFSET('Sanitation Data'!$D$6,0,10*ROW('Sanitation Data'!D129)),NA())</f>
        <v>#N/A</v>
      </c>
      <c r="X135" s="99" t="e">
        <f ca="true">+IF(AND(ISNUMBER(OFFSET('Sanitation Data'!$D$10,0,10*ROW('Sanitation Data'!D129))),'Data Summary'!CM135="Yes"),OFFSET('Sanitation Data'!$D$10,0,10*ROW('Sanitation Data'!D129)),NA())</f>
        <v>#N/A</v>
      </c>
      <c r="Y135" s="99" t="e">
        <f ca="true">+IF(AND(ISNUMBER(OFFSET('Sanitation Data'!$D$11,0,10*ROW('Sanitation Data'!D129))),'Data Summary'!CN135="Yes"),OFFSET('Sanitation Data'!$D$11,0,10*ROW('Sanitation Data'!D129)),NA())</f>
        <v>#N/A</v>
      </c>
      <c r="Z135" s="99" t="e">
        <f ca="true">+IF(AND(ISNUMBER(OFFSET('Sanitation Data'!$D$12,0,10*ROW('Sanitation Data'!D129))),'Data Summary'!CO135="Yes"),OFFSET('Sanitation Data'!$D$12,0,10*ROW('Sanitation Data'!D129)),NA())</f>
        <v>#N/A</v>
      </c>
      <c r="AA135" s="99" t="e">
        <f ca="true">+IF(AND(ISNUMBER(OFFSET('Sanitation Data'!$E$4,0,10*ROW('Sanitation Data'!E129))),'Data Summary'!CP135="Yes"),100-OFFSET('Sanitation Data'!$E$4,0,10*ROW('Sanitation Data'!E129)),NA())</f>
        <v>#N/A</v>
      </c>
      <c r="AB135" s="99" t="e">
        <f ca="true">+IF(AND(ISNUMBER(OFFSET('Sanitation Data'!$E$6,0,10*ROW('Sanitation Data'!E129))),'Data Summary'!CQ135="Yes"),OFFSET('Sanitation Data'!$E$6,0,10*ROW('Sanitation Data'!E129)),NA())</f>
        <v>#N/A</v>
      </c>
      <c r="AC135" s="99" t="e">
        <f ca="true">+IF(AND(ISNUMBER(OFFSET('Sanitation Data'!$E$10,0,10*ROW('Sanitation Data'!E129))),'Data Summary'!CR135="Yes"),OFFSET('Sanitation Data'!$E$10,0,10*ROW('Sanitation Data'!E129)),NA())</f>
        <v>#N/A</v>
      </c>
      <c r="AD135" s="99" t="e">
        <f ca="true">+IF(AND(ISNUMBER(OFFSET('Sanitation Data'!$E$11,0,10*ROW('Sanitation Data'!E129))),'Data Summary'!CS135="Yes"),OFFSET('Sanitation Data'!$E$11,0,10*ROW('Sanitation Data'!E129)),NA())</f>
        <v>#N/A</v>
      </c>
      <c r="AE135" s="99" t="e">
        <f ca="true">+IF(AND(ISNUMBER(OFFSET('Sanitation Data'!$E$12,0,10*ROW('Sanitation Data'!E129))),'Data Summary'!CT135="Yes"),OFFSET('Sanitation Data'!$E$12,0,10*ROW('Sanitation Data'!E129)),NA())</f>
        <v>#N/A</v>
      </c>
      <c r="AF135" s="99" t="e">
        <f ca="true">+IF(AND(ISNUMBER(OFFSET('Sanitation Data'!$F$4,0,10*ROW('Sanitation Data'!F129))),'Data Summary'!CU135="Yes"),100-OFFSET('Sanitation Data'!$F$4,0,10*ROW('Sanitation Data'!F129)),NA())</f>
        <v>#N/A</v>
      </c>
      <c r="AG135" s="99" t="e">
        <f ca="true">+IF(AND(ISNUMBER(OFFSET('Sanitation Data'!$F$6,0,10*ROW('Sanitation Data'!F129))),'Data Summary'!CV135="Yes"),OFFSET('Sanitation Data'!$F$6,0,10*ROW('Sanitation Data'!F129)),NA())</f>
        <v>#N/A</v>
      </c>
      <c r="AH135" s="99" t="e">
        <f ca="true">+IF(AND(ISNUMBER(OFFSET('Sanitation Data'!$F$10,0,10*ROW('Sanitation Data'!F129))),'Data Summary'!CW135="Yes"),OFFSET('Sanitation Data'!$F$10,0,10*ROW('Sanitation Data'!F129)),NA())</f>
        <v>#N/A</v>
      </c>
      <c r="AI135" s="99" t="e">
        <f ca="true">+IF(AND(ISNUMBER(OFFSET('Sanitation Data'!$F$11,0,10*ROW('Sanitation Data'!F129))),'Data Summary'!CX135="Yes"),OFFSET('Sanitation Data'!$F$11,0,10*ROW('Sanitation Data'!F129)),NA())</f>
        <v>#N/A</v>
      </c>
      <c r="AJ135" s="99" t="e">
        <f ca="true">+IF(AND(ISNUMBER(OFFSET('Sanitation Data'!$F$12,0,10*ROW('Sanitation Data'!F129))),'Data Summary'!CY135="Yes"),OFFSET('Sanitation Data'!$F$12,0,10*ROW('Sanitation Data'!F129)),NA())</f>
        <v>#N/A</v>
      </c>
      <c r="AK135" s="99" t="e">
        <f ca="true">+IF(AND(ISNUMBER(OFFSET('Sanitation Data'!$G$4,0,10*ROW('Sanitation Data'!G129))),'Data Summary'!CZ135="Yes"),100-OFFSET('Sanitation Data'!$G$4,0,10*ROW('Sanitation Data'!G129)),NA())</f>
        <v>#N/A</v>
      </c>
      <c r="AL135" s="99" t="e">
        <f ca="true">+IF(AND(ISNUMBER(OFFSET('Sanitation Data'!$G$6,0,10*ROW('Sanitation Data'!G129))),'Data Summary'!DA135="Yes"),OFFSET('Sanitation Data'!$G$6,0,10*ROW('Sanitation Data'!G129)),NA())</f>
        <v>#N/A</v>
      </c>
      <c r="AM135" s="99" t="e">
        <f ca="true">+IF(AND(ISNUMBER(OFFSET('Sanitation Data'!$G$10,0,10*ROW('Sanitation Data'!G129))),'Data Summary'!DB135="Yes"),OFFSET('Sanitation Data'!$G$10,0,10*ROW('Sanitation Data'!G129)),NA())</f>
        <v>#N/A</v>
      </c>
      <c r="AN135" s="99" t="e">
        <f ca="true">+IF(AND(ISNUMBER(OFFSET('Sanitation Data'!$G$11,0,10*ROW('Sanitation Data'!G129))),'Data Summary'!DC135="Yes"),OFFSET('Sanitation Data'!$G$11,0,10*ROW('Sanitation Data'!G129)),NA())</f>
        <v>#N/A</v>
      </c>
      <c r="AO135" s="99" t="e">
        <f ca="true">+IF(AND(ISNUMBER(OFFSET('Sanitation Data'!$G$12,0,10*ROW('Sanitation Data'!G129))),'Data Summary'!DD135="Yes"),OFFSET('Sanitation Data'!$G$12,0,10*ROW('Sanitation Data'!G129)),NA())</f>
        <v>#N/A</v>
      </c>
      <c r="AP135" s="99" t="e">
        <f ca="true">+IF(AND(ISNUMBER(OFFSET('Sanitation Data'!$H$4,0,10*ROW('Sanitation Data'!H129))),'Data Summary'!DE135="Yes"),100-OFFSET('Sanitation Data'!$H$4,0,10*ROW('Sanitation Data'!H129)),NA())</f>
        <v>#N/A</v>
      </c>
      <c r="AQ135" s="99" t="e">
        <f ca="true">+IF(AND(ISNUMBER(OFFSET('Sanitation Data'!$H$6,0,10*ROW('Sanitation Data'!H129))),'Data Summary'!DF135="Yes"),OFFSET('Sanitation Data'!$H$6,0,10*ROW('Sanitation Data'!H129)),NA())</f>
        <v>#N/A</v>
      </c>
      <c r="AR135" s="99" t="e">
        <f ca="true">+IF(AND(ISNUMBER(OFFSET('Sanitation Data'!$H$10,0,10*ROW('Sanitation Data'!H129))),'Data Summary'!DG135="Yes"),OFFSET('Sanitation Data'!$H$10,0,10*ROW('Sanitation Data'!H129)),NA())</f>
        <v>#N/A</v>
      </c>
      <c r="AS135" s="99" t="e">
        <f ca="true">+IF(AND(ISNUMBER(OFFSET('Sanitation Data'!$H$11,0,10*ROW('Sanitation Data'!H129))),'Data Summary'!DH135="Yes"),OFFSET('Sanitation Data'!$H$11,0,10*ROW('Sanitation Data'!H129)),NA())</f>
        <v>#N/A</v>
      </c>
      <c r="AT135" s="99" t="e">
        <f ca="true">+IF(AND(ISNUMBER(OFFSET('Sanitation Data'!$H$12,0,10*ROW('Sanitation Data'!H129))),'Data Summary'!DI135="Yes"),OFFSET('Sanitation Data'!$H$12,0,10*ROW('Sanitation Data'!H129)),NA())</f>
        <v>#N/A</v>
      </c>
      <c r="AU135" s="99" t="e">
        <f ca="true">+IF(AND(ISNUMBER(OFFSET('Sanitation Data'!$I$4,0,10*ROW('Sanitation Data'!I129))),'Data Summary'!DJ135="Yes"),100-OFFSET('Sanitation Data'!$I$4,0,10*ROW('Sanitation Data'!I129)),NA())</f>
        <v>#N/A</v>
      </c>
      <c r="AV135" s="99" t="e">
        <f ca="true">+IF(AND(ISNUMBER(OFFSET('Sanitation Data'!$I$6,0,10*ROW('Sanitation Data'!I129))),'Data Summary'!DK135="Yes"),OFFSET('Sanitation Data'!$I$6,0,10*ROW('Sanitation Data'!I129)),NA())</f>
        <v>#N/A</v>
      </c>
      <c r="AW135" s="99" t="e">
        <f ca="true">+IF(AND(ISNUMBER(OFFSET('Sanitation Data'!$I$10,0,10*ROW('Sanitation Data'!I129))),'Data Summary'!DL135="Yes"),OFFSET('Sanitation Data'!$I$10,0,10*ROW('Sanitation Data'!I129)),NA())</f>
        <v>#N/A</v>
      </c>
      <c r="AX135" s="99" t="e">
        <f ca="true">+IF(AND(ISNUMBER(OFFSET('Sanitation Data'!$I$11,0,10*ROW('Sanitation Data'!I129))),'Data Summary'!DM135="Yes"),OFFSET('Sanitation Data'!$I$11,0,10*ROW('Sanitation Data'!I129)),NA())</f>
        <v>#N/A</v>
      </c>
      <c r="AY135" s="99" t="e">
        <f ca="true">+IF(AND(ISNUMBER(OFFSET('Sanitation Data'!$I$12,0,10*ROW('Sanitation Data'!I129))),'Data Summary'!DN135="Yes"),OFFSET('Sanitation Data'!$I$12,0,10*ROW('Sanitation Data'!I129)),NA())</f>
        <v>#N/A</v>
      </c>
      <c r="AZ135" s="100" t="e">
        <f ca="true">+IF(AND(ISNUMBER(OFFSET('Hygiene Data'!$D$5,0,10*ROW('Hygiene Data'!D129))),'Data Summary'!DO135="Yes"),OFFSET('Hygiene Data'!$D$5,0,10*ROW('Hygiene Data'!D129)),NA())</f>
        <v>#N/A</v>
      </c>
      <c r="BA135" s="100" t="e">
        <f ca="true">+IF(AND(ISNUMBER(OFFSET('Hygiene Data'!$D$7,0,10*ROW('Hygiene Data'!D129))),'Data Summary'!DP135="Yes"),OFFSET('Hygiene Data'!$D$7,0,10*ROW('Hygiene Data'!D129)),NA())</f>
        <v>#N/A</v>
      </c>
      <c r="BB135" s="100" t="e">
        <f ca="true">+IF(AND(ISNUMBER(OFFSET('Hygiene Data'!$D$9,0,10*ROW('Hygiene Data'!D129))),'Data Summary'!DQ135="Yes"),OFFSET('Hygiene Data'!$D$9,0,10*ROW('Hygiene Data'!D129)),NA())</f>
        <v>#N/A</v>
      </c>
      <c r="BC135" s="100" t="e">
        <f ca="true">+IF(AND(ISNUMBER(OFFSET('Hygiene Data'!$E$5,0,10*ROW('Hygiene Data'!E129))),'Data Summary'!DR135="Yes"),OFFSET('Hygiene Data'!$E$5,0,10*ROW('Hygiene Data'!E129)),NA())</f>
        <v>#N/A</v>
      </c>
      <c r="BD135" s="100" t="e">
        <f ca="true">+IF(AND(ISNUMBER(OFFSET('Hygiene Data'!$E$7,0,10*ROW('Hygiene Data'!E129))),'Data Summary'!DS135="Yes"),OFFSET('Hygiene Data'!$E$7,0,10*ROW('Hygiene Data'!E129)),NA())</f>
        <v>#N/A</v>
      </c>
      <c r="BE135" s="100" t="e">
        <f ca="true">+IF(AND(ISNUMBER(OFFSET('Hygiene Data'!$E$9,0,10*ROW('Hygiene Data'!E129))),'Data Summary'!DT135="Yes"),OFFSET('Hygiene Data'!$E$9,0,10*ROW('Hygiene Data'!E129)),NA())</f>
        <v>#N/A</v>
      </c>
      <c r="BF135" s="100" t="e">
        <f ca="true">+IF(AND(ISNUMBER(OFFSET('Hygiene Data'!$F$5,0,10*ROW('Hygiene Data'!F129))),'Data Summary'!DU135="Yes"),OFFSET('Hygiene Data'!$F$5,0,10*ROW('Hygiene Data'!F129)),NA())</f>
        <v>#N/A</v>
      </c>
      <c r="BG135" s="100" t="e">
        <f ca="true">+IF(AND(ISNUMBER(OFFSET('Hygiene Data'!$F$7,0,10*ROW('Hygiene Data'!F129))),'Data Summary'!DV135="Yes"),OFFSET('Hygiene Data'!$F$7,0,10*ROW('Hygiene Data'!F129)),NA())</f>
        <v>#N/A</v>
      </c>
      <c r="BH135" s="100" t="e">
        <f ca="true">+IF(AND(ISNUMBER(OFFSET('Hygiene Data'!$F$9,0,10*ROW('Hygiene Data'!F129))),'Data Summary'!DW135="Yes"),OFFSET('Hygiene Data'!$F$9,0,10*ROW('Hygiene Data'!F129)),NA())</f>
        <v>#N/A</v>
      </c>
      <c r="BI135" s="100" t="e">
        <f ca="true">+IF(AND(ISNUMBER(OFFSET('Hygiene Data'!$G$5,0,10*ROW('Hygiene Data'!G129))),'Data Summary'!DX135="Yes"),OFFSET('Hygiene Data'!$G$5,0,10*ROW('Hygiene Data'!G129)),NA())</f>
        <v>#N/A</v>
      </c>
      <c r="BJ135" s="100" t="e">
        <f ca="true">+IF(AND(ISNUMBER(OFFSET('Hygiene Data'!$G$7,0,10*ROW('Hygiene Data'!G129))),'Data Summary'!DY135="Yes"),OFFSET('Hygiene Data'!$G$7,0,10*ROW('Hygiene Data'!G129)),NA())</f>
        <v>#N/A</v>
      </c>
      <c r="BK135" s="100" t="e">
        <f ca="true">+IF(AND(ISNUMBER(OFFSET('Hygiene Data'!$G$9,0,10*ROW('Hygiene Data'!G129))),'Data Summary'!DZ135="Yes"),OFFSET('Hygiene Data'!$G$9,0,10*ROW('Hygiene Data'!G129)),NA())</f>
        <v>#N/A</v>
      </c>
      <c r="BL135" s="100" t="e">
        <f ca="true">+IF(AND(ISNUMBER(OFFSET('Hygiene Data'!$H$5,0,10*ROW('Hygiene Data'!H129))),'Data Summary'!EA135="Yes"),OFFSET('Hygiene Data'!$H$5,0,10*ROW('Hygiene Data'!H129)),NA())</f>
        <v>#N/A</v>
      </c>
      <c r="BM135" s="100" t="e">
        <f ca="true">+IF(AND(ISNUMBER(OFFSET('Hygiene Data'!$H$7,0,10*ROW('Hygiene Data'!H129))),'Data Summary'!EB135="Yes"),OFFSET('Hygiene Data'!$H$7,0,10*ROW('Hygiene Data'!H129)),NA())</f>
        <v>#N/A</v>
      </c>
      <c r="BN135" s="100" t="e">
        <f ca="true">+IF(AND(ISNUMBER(OFFSET('Hygiene Data'!$H$9,0,10*ROW('Hygiene Data'!H129))),'Data Summary'!EC135="Yes"),OFFSET('Hygiene Data'!$H$9,0,10*ROW('Hygiene Data'!H129)),NA())</f>
        <v>#N/A</v>
      </c>
      <c r="BO135" s="100" t="e">
        <f ca="true">+IF(AND(ISNUMBER(OFFSET('Hygiene Data'!$I$5,0,10*ROW('Hygiene Data'!I129))),'Data Summary'!ED135="Yes"),OFFSET('Hygiene Data'!$I$5,0,10*ROW('Hygiene Data'!I129)),NA())</f>
        <v>#N/A</v>
      </c>
      <c r="BP135" s="100" t="e">
        <f ca="true">+IF(AND(ISNUMBER(OFFSET('Hygiene Data'!$I$7,0,10*ROW('Hygiene Data'!I129))),'Data Summary'!EE135="Yes"),OFFSET('Hygiene Data'!$I$7,0,10*ROW('Hygiene Data'!I129)),NA())</f>
        <v>#N/A</v>
      </c>
      <c r="BQ135" s="100" t="e">
        <f ca="true">+IF(AND(ISNUMBER(OFFSET('Hygiene Data'!$I$9,0,10*ROW('Hygiene Data'!I129))),'Data Summary'!EF135="Yes"),OFFSET('Hygiene Data'!$I$9,0,10*ROW('Hygiene Data'!I129)),NA())</f>
        <v>#N/A</v>
      </c>
    </row>
    <row xmlns:x14ac="http://schemas.microsoft.com/office/spreadsheetml/2009/9/ac" r="136" x14ac:dyDescent="0.2">
      <c r="A136" s="332" t="e">
        <f ca="true">+RIGHT('Data Summary'!A136,LEN('Data Summary'!A136)-9)</f>
        <v>#VALUE!</v>
      </c>
      <c r="B136" s="38" t="str">
        <f ca="true">+IF(ISTEXT('Data Summary'!B136),'Data Summary'!B136,"")</f>
        <v/>
      </c>
      <c r="C136" s="331" t="e">
        <f ca="true">+VALUE('Data Summary'!C136)</f>
        <v>#VALUE!</v>
      </c>
      <c r="D136" s="98" t="e">
        <f ca="true">+IF(AND(ISNUMBER(OFFSET('Water Data'!$D$4,0,10*ROW('Water Data'!D130))),'Data Summary'!BS136="Yes"),100-OFFSET('Water Data'!$D$4,0,10*ROW('Water Data'!D130)),NA())</f>
        <v>#N/A</v>
      </c>
      <c r="E136" s="98" t="e">
        <f ca="true">+IF(AND(ISNUMBER(OFFSET('Water Data'!$D$6,0,10*ROW('Water Data'!D130))),'Data Summary'!BT136="Yes"),OFFSET('Water Data'!$D$6,0,10*ROW('Water Data'!D130)),NA())</f>
        <v>#N/A</v>
      </c>
      <c r="F136" s="98" t="e">
        <f ca="true">+IF(AND(ISNUMBER(OFFSET('Water Data'!$D$9,0,10*ROW('Water Data'!D130))),'Data Summary'!BU136="Yes"),OFFSET('Water Data'!$D$9,0,10*ROW('Water Data'!D130)),NA())</f>
        <v>#N/A</v>
      </c>
      <c r="G136" s="98" t="e">
        <f ca="true">+IF(AND(ISNUMBER(OFFSET('Water Data'!$E$4,0,10*ROW('Water Data'!E130))),'Data Summary'!BV136="Yes"),100-OFFSET('Water Data'!$E$4,0,10*ROW('Water Data'!E130)),NA())</f>
        <v>#N/A</v>
      </c>
      <c r="H136" s="98" t="e">
        <f ca="true">+IF(AND(ISNUMBER(OFFSET('Water Data'!$E$6,0,10*ROW('Water Data'!E130))),'Data Summary'!BW136="Yes"),OFFSET('Water Data'!$E$6,0,10*ROW('Water Data'!E130)),NA())</f>
        <v>#N/A</v>
      </c>
      <c r="I136" s="98" t="e">
        <f ca="true">+IF(AND(ISNUMBER(OFFSET('Water Data'!$E$9,0,10*ROW('Water Data'!E130))),'Data Summary'!BX136="Yes"),OFFSET('Water Data'!$E$9,0,10*ROW('Water Data'!E130)),NA())</f>
        <v>#N/A</v>
      </c>
      <c r="J136" s="98" t="e">
        <f ca="true">+IF(AND(ISNUMBER(OFFSET('Water Data'!$F$4,0,10*ROW('Water Data'!F130))),'Data Summary'!BY136="Yes"),100-OFFSET('Water Data'!$F$4,0,10*ROW('Water Data'!F130)),NA())</f>
        <v>#N/A</v>
      </c>
      <c r="K136" s="98" t="e">
        <f ca="true">+IF(AND(ISNUMBER(OFFSET('Water Data'!$F$6,0,10*ROW('Water Data'!F130))),'Data Summary'!BZ136="Yes"),OFFSET('Water Data'!$F$6,0,10*ROW('Water Data'!F130)),NA())</f>
        <v>#N/A</v>
      </c>
      <c r="L136" s="98" t="e">
        <f ca="true">+IF(AND(ISNUMBER(OFFSET('Water Data'!$F$9,0,10*ROW('Water Data'!F130))),'Data Summary'!CA136="Yes"),OFFSET('Water Data'!$F$9,0,10*ROW('Water Data'!F130)),NA())</f>
        <v>#N/A</v>
      </c>
      <c r="M136" s="98" t="e">
        <f ca="true">+IF(AND(ISNUMBER(OFFSET('Water Data'!$G$4,0,10*ROW('Water Data'!G130))),'Data Summary'!CB136="Yes"),100-OFFSET('Water Data'!$G$4,0,10*ROW('Water Data'!G130)),NA())</f>
        <v>#N/A</v>
      </c>
      <c r="N136" s="98" t="e">
        <f ca="true">+IF(AND(ISNUMBER(OFFSET('Water Data'!$G$6,0,10*ROW('Water Data'!G130))),'Data Summary'!CC136="Yes"),OFFSET('Water Data'!$G$6,0,10*ROW('Water Data'!G130)),NA())</f>
        <v>#N/A</v>
      </c>
      <c r="O136" s="98" t="e">
        <f ca="true">+IF(AND(ISNUMBER(OFFSET('Water Data'!$G$9,0,10*ROW('Water Data'!G130))),'Data Summary'!CD136="Yes"),OFFSET('Water Data'!$G$9,0,10*ROW('Water Data'!G130)),NA())</f>
        <v>#N/A</v>
      </c>
      <c r="P136" s="98" t="e">
        <f ca="true">+IF(AND(ISNUMBER(OFFSET('Water Data'!$H$4,0,10*ROW('Water Data'!H130))),'Data Summary'!CE136="Yes"),100-OFFSET('Water Data'!$H$4,0,10*ROW('Water Data'!H130)),NA())</f>
        <v>#N/A</v>
      </c>
      <c r="Q136" s="98" t="e">
        <f ca="true">+IF(AND(ISNUMBER(OFFSET('Water Data'!$H$6,0,10*ROW('Water Data'!H130))),'Data Summary'!CF136="Yes"),OFFSET('Water Data'!$H$6,0,10*ROW('Water Data'!H130)),NA())</f>
        <v>#N/A</v>
      </c>
      <c r="R136" s="98" t="e">
        <f ca="true">+IF(AND(ISNUMBER(OFFSET('Water Data'!$H$9,0,10*ROW('Water Data'!H130))),'Data Summary'!CG136="Yes"),OFFSET('Water Data'!$H$9,0,10*ROW('Water Data'!H130)),NA())</f>
        <v>#N/A</v>
      </c>
      <c r="S136" s="98" t="e">
        <f ca="true">+IF(AND(ISNUMBER(OFFSET('Water Data'!$I$4,0,10*ROW('Water Data'!I130))),'Data Summary'!CH136="Yes"),100-OFFSET('Water Data'!$I$4,0,10*ROW('Water Data'!I130)),NA())</f>
        <v>#N/A</v>
      </c>
      <c r="T136" s="98" t="e">
        <f ca="true">+IF(AND(ISNUMBER(OFFSET('Water Data'!$I$6,0,10*ROW('Water Data'!I130))),'Data Summary'!CI136="Yes"),OFFSET('Water Data'!$I$6,0,10*ROW('Water Data'!I130)),NA())</f>
        <v>#N/A</v>
      </c>
      <c r="U136" s="98" t="e">
        <f ca="true">+IF(AND(ISNUMBER(OFFSET('Water Data'!$I$9,0,10*ROW('Water Data'!I130))),'Data Summary'!CJ136="Yes"),OFFSET('Water Data'!$I$9,0,10*ROW('Water Data'!I130)),NA())</f>
        <v>#N/A</v>
      </c>
      <c r="V136" s="99" t="e">
        <f ca="true">+IF(AND(ISNUMBER(OFFSET('Sanitation Data'!$D$4,0,10*ROW('Sanitation Data'!D130))),'Data Summary'!CK136="Yes"),100-OFFSET('Sanitation Data'!$D$4,0,10*ROW('Sanitation Data'!D130)),NA())</f>
        <v>#N/A</v>
      </c>
      <c r="W136" s="99" t="e">
        <f ca="true">+IF(AND(ISNUMBER(OFFSET('Sanitation Data'!$D$6,0,10*ROW('Sanitation Data'!D130))),'Data Summary'!CL136="Yes"),OFFSET('Sanitation Data'!$D$6,0,10*ROW('Sanitation Data'!D130)),NA())</f>
        <v>#N/A</v>
      </c>
      <c r="X136" s="99" t="e">
        <f ca="true">+IF(AND(ISNUMBER(OFFSET('Sanitation Data'!$D$10,0,10*ROW('Sanitation Data'!D130))),'Data Summary'!CM136="Yes"),OFFSET('Sanitation Data'!$D$10,0,10*ROW('Sanitation Data'!D130)),NA())</f>
        <v>#N/A</v>
      </c>
      <c r="Y136" s="99" t="e">
        <f ca="true">+IF(AND(ISNUMBER(OFFSET('Sanitation Data'!$D$11,0,10*ROW('Sanitation Data'!D130))),'Data Summary'!CN136="Yes"),OFFSET('Sanitation Data'!$D$11,0,10*ROW('Sanitation Data'!D130)),NA())</f>
        <v>#N/A</v>
      </c>
      <c r="Z136" s="99" t="e">
        <f ca="true">+IF(AND(ISNUMBER(OFFSET('Sanitation Data'!$D$12,0,10*ROW('Sanitation Data'!D130))),'Data Summary'!CO136="Yes"),OFFSET('Sanitation Data'!$D$12,0,10*ROW('Sanitation Data'!D130)),NA())</f>
        <v>#N/A</v>
      </c>
      <c r="AA136" s="99" t="e">
        <f ca="true">+IF(AND(ISNUMBER(OFFSET('Sanitation Data'!$E$4,0,10*ROW('Sanitation Data'!E130))),'Data Summary'!CP136="Yes"),100-OFFSET('Sanitation Data'!$E$4,0,10*ROW('Sanitation Data'!E130)),NA())</f>
        <v>#N/A</v>
      </c>
      <c r="AB136" s="99" t="e">
        <f ca="true">+IF(AND(ISNUMBER(OFFSET('Sanitation Data'!$E$6,0,10*ROW('Sanitation Data'!E130))),'Data Summary'!CQ136="Yes"),OFFSET('Sanitation Data'!$E$6,0,10*ROW('Sanitation Data'!E130)),NA())</f>
        <v>#N/A</v>
      </c>
      <c r="AC136" s="99" t="e">
        <f ca="true">+IF(AND(ISNUMBER(OFFSET('Sanitation Data'!$E$10,0,10*ROW('Sanitation Data'!E130))),'Data Summary'!CR136="Yes"),OFFSET('Sanitation Data'!$E$10,0,10*ROW('Sanitation Data'!E130)),NA())</f>
        <v>#N/A</v>
      </c>
      <c r="AD136" s="99" t="e">
        <f ca="true">+IF(AND(ISNUMBER(OFFSET('Sanitation Data'!$E$11,0,10*ROW('Sanitation Data'!E130))),'Data Summary'!CS136="Yes"),OFFSET('Sanitation Data'!$E$11,0,10*ROW('Sanitation Data'!E130)),NA())</f>
        <v>#N/A</v>
      </c>
      <c r="AE136" s="99" t="e">
        <f ca="true">+IF(AND(ISNUMBER(OFFSET('Sanitation Data'!$E$12,0,10*ROW('Sanitation Data'!E130))),'Data Summary'!CT136="Yes"),OFFSET('Sanitation Data'!$E$12,0,10*ROW('Sanitation Data'!E130)),NA())</f>
        <v>#N/A</v>
      </c>
      <c r="AF136" s="99" t="e">
        <f ca="true">+IF(AND(ISNUMBER(OFFSET('Sanitation Data'!$F$4,0,10*ROW('Sanitation Data'!F130))),'Data Summary'!CU136="Yes"),100-OFFSET('Sanitation Data'!$F$4,0,10*ROW('Sanitation Data'!F130)),NA())</f>
        <v>#N/A</v>
      </c>
      <c r="AG136" s="99" t="e">
        <f ca="true">+IF(AND(ISNUMBER(OFFSET('Sanitation Data'!$F$6,0,10*ROW('Sanitation Data'!F130))),'Data Summary'!CV136="Yes"),OFFSET('Sanitation Data'!$F$6,0,10*ROW('Sanitation Data'!F130)),NA())</f>
        <v>#N/A</v>
      </c>
      <c r="AH136" s="99" t="e">
        <f ca="true">+IF(AND(ISNUMBER(OFFSET('Sanitation Data'!$F$10,0,10*ROW('Sanitation Data'!F130))),'Data Summary'!CW136="Yes"),OFFSET('Sanitation Data'!$F$10,0,10*ROW('Sanitation Data'!F130)),NA())</f>
        <v>#N/A</v>
      </c>
      <c r="AI136" s="99" t="e">
        <f ca="true">+IF(AND(ISNUMBER(OFFSET('Sanitation Data'!$F$11,0,10*ROW('Sanitation Data'!F130))),'Data Summary'!CX136="Yes"),OFFSET('Sanitation Data'!$F$11,0,10*ROW('Sanitation Data'!F130)),NA())</f>
        <v>#N/A</v>
      </c>
      <c r="AJ136" s="99" t="e">
        <f ca="true">+IF(AND(ISNUMBER(OFFSET('Sanitation Data'!$F$12,0,10*ROW('Sanitation Data'!F130))),'Data Summary'!CY136="Yes"),OFFSET('Sanitation Data'!$F$12,0,10*ROW('Sanitation Data'!F130)),NA())</f>
        <v>#N/A</v>
      </c>
      <c r="AK136" s="99" t="e">
        <f ca="true">+IF(AND(ISNUMBER(OFFSET('Sanitation Data'!$G$4,0,10*ROW('Sanitation Data'!G130))),'Data Summary'!CZ136="Yes"),100-OFFSET('Sanitation Data'!$G$4,0,10*ROW('Sanitation Data'!G130)),NA())</f>
        <v>#N/A</v>
      </c>
      <c r="AL136" s="99" t="e">
        <f ca="true">+IF(AND(ISNUMBER(OFFSET('Sanitation Data'!$G$6,0,10*ROW('Sanitation Data'!G130))),'Data Summary'!DA136="Yes"),OFFSET('Sanitation Data'!$G$6,0,10*ROW('Sanitation Data'!G130)),NA())</f>
        <v>#N/A</v>
      </c>
      <c r="AM136" s="99" t="e">
        <f ca="true">+IF(AND(ISNUMBER(OFFSET('Sanitation Data'!$G$10,0,10*ROW('Sanitation Data'!G130))),'Data Summary'!DB136="Yes"),OFFSET('Sanitation Data'!$G$10,0,10*ROW('Sanitation Data'!G130)),NA())</f>
        <v>#N/A</v>
      </c>
      <c r="AN136" s="99" t="e">
        <f ca="true">+IF(AND(ISNUMBER(OFFSET('Sanitation Data'!$G$11,0,10*ROW('Sanitation Data'!G130))),'Data Summary'!DC136="Yes"),OFFSET('Sanitation Data'!$G$11,0,10*ROW('Sanitation Data'!G130)),NA())</f>
        <v>#N/A</v>
      </c>
      <c r="AO136" s="99" t="e">
        <f ca="true">+IF(AND(ISNUMBER(OFFSET('Sanitation Data'!$G$12,0,10*ROW('Sanitation Data'!G130))),'Data Summary'!DD136="Yes"),OFFSET('Sanitation Data'!$G$12,0,10*ROW('Sanitation Data'!G130)),NA())</f>
        <v>#N/A</v>
      </c>
      <c r="AP136" s="99" t="e">
        <f ca="true">+IF(AND(ISNUMBER(OFFSET('Sanitation Data'!$H$4,0,10*ROW('Sanitation Data'!H130))),'Data Summary'!DE136="Yes"),100-OFFSET('Sanitation Data'!$H$4,0,10*ROW('Sanitation Data'!H130)),NA())</f>
        <v>#N/A</v>
      </c>
      <c r="AQ136" s="99" t="e">
        <f ca="true">+IF(AND(ISNUMBER(OFFSET('Sanitation Data'!$H$6,0,10*ROW('Sanitation Data'!H130))),'Data Summary'!DF136="Yes"),OFFSET('Sanitation Data'!$H$6,0,10*ROW('Sanitation Data'!H130)),NA())</f>
        <v>#N/A</v>
      </c>
      <c r="AR136" s="99" t="e">
        <f ca="true">+IF(AND(ISNUMBER(OFFSET('Sanitation Data'!$H$10,0,10*ROW('Sanitation Data'!H130))),'Data Summary'!DG136="Yes"),OFFSET('Sanitation Data'!$H$10,0,10*ROW('Sanitation Data'!H130)),NA())</f>
        <v>#N/A</v>
      </c>
      <c r="AS136" s="99" t="e">
        <f ca="true">+IF(AND(ISNUMBER(OFFSET('Sanitation Data'!$H$11,0,10*ROW('Sanitation Data'!H130))),'Data Summary'!DH136="Yes"),OFFSET('Sanitation Data'!$H$11,0,10*ROW('Sanitation Data'!H130)),NA())</f>
        <v>#N/A</v>
      </c>
      <c r="AT136" s="99" t="e">
        <f ca="true">+IF(AND(ISNUMBER(OFFSET('Sanitation Data'!$H$12,0,10*ROW('Sanitation Data'!H130))),'Data Summary'!DI136="Yes"),OFFSET('Sanitation Data'!$H$12,0,10*ROW('Sanitation Data'!H130)),NA())</f>
        <v>#N/A</v>
      </c>
      <c r="AU136" s="99" t="e">
        <f ca="true">+IF(AND(ISNUMBER(OFFSET('Sanitation Data'!$I$4,0,10*ROW('Sanitation Data'!I130))),'Data Summary'!DJ136="Yes"),100-OFFSET('Sanitation Data'!$I$4,0,10*ROW('Sanitation Data'!I130)),NA())</f>
        <v>#N/A</v>
      </c>
      <c r="AV136" s="99" t="e">
        <f ca="true">+IF(AND(ISNUMBER(OFFSET('Sanitation Data'!$I$6,0,10*ROW('Sanitation Data'!I130))),'Data Summary'!DK136="Yes"),OFFSET('Sanitation Data'!$I$6,0,10*ROW('Sanitation Data'!I130)),NA())</f>
        <v>#N/A</v>
      </c>
      <c r="AW136" s="99" t="e">
        <f ca="true">+IF(AND(ISNUMBER(OFFSET('Sanitation Data'!$I$10,0,10*ROW('Sanitation Data'!I130))),'Data Summary'!DL136="Yes"),OFFSET('Sanitation Data'!$I$10,0,10*ROW('Sanitation Data'!I130)),NA())</f>
        <v>#N/A</v>
      </c>
      <c r="AX136" s="99" t="e">
        <f ca="true">+IF(AND(ISNUMBER(OFFSET('Sanitation Data'!$I$11,0,10*ROW('Sanitation Data'!I130))),'Data Summary'!DM136="Yes"),OFFSET('Sanitation Data'!$I$11,0,10*ROW('Sanitation Data'!I130)),NA())</f>
        <v>#N/A</v>
      </c>
      <c r="AY136" s="99" t="e">
        <f ca="true">+IF(AND(ISNUMBER(OFFSET('Sanitation Data'!$I$12,0,10*ROW('Sanitation Data'!I130))),'Data Summary'!DN136="Yes"),OFFSET('Sanitation Data'!$I$12,0,10*ROW('Sanitation Data'!I130)),NA())</f>
        <v>#N/A</v>
      </c>
      <c r="AZ136" s="100" t="e">
        <f ca="true">+IF(AND(ISNUMBER(OFFSET('Hygiene Data'!$D$5,0,10*ROW('Hygiene Data'!D130))),'Data Summary'!DO136="Yes"),OFFSET('Hygiene Data'!$D$5,0,10*ROW('Hygiene Data'!D130)),NA())</f>
        <v>#N/A</v>
      </c>
      <c r="BA136" s="100" t="e">
        <f ca="true">+IF(AND(ISNUMBER(OFFSET('Hygiene Data'!$D$7,0,10*ROW('Hygiene Data'!D130))),'Data Summary'!DP136="Yes"),OFFSET('Hygiene Data'!$D$7,0,10*ROW('Hygiene Data'!D130)),NA())</f>
        <v>#N/A</v>
      </c>
      <c r="BB136" s="100" t="e">
        <f ca="true">+IF(AND(ISNUMBER(OFFSET('Hygiene Data'!$D$9,0,10*ROW('Hygiene Data'!D130))),'Data Summary'!DQ136="Yes"),OFFSET('Hygiene Data'!$D$9,0,10*ROW('Hygiene Data'!D130)),NA())</f>
        <v>#N/A</v>
      </c>
      <c r="BC136" s="100" t="e">
        <f ca="true">+IF(AND(ISNUMBER(OFFSET('Hygiene Data'!$E$5,0,10*ROW('Hygiene Data'!E130))),'Data Summary'!DR136="Yes"),OFFSET('Hygiene Data'!$E$5,0,10*ROW('Hygiene Data'!E130)),NA())</f>
        <v>#N/A</v>
      </c>
      <c r="BD136" s="100" t="e">
        <f ca="true">+IF(AND(ISNUMBER(OFFSET('Hygiene Data'!$E$7,0,10*ROW('Hygiene Data'!E130))),'Data Summary'!DS136="Yes"),OFFSET('Hygiene Data'!$E$7,0,10*ROW('Hygiene Data'!E130)),NA())</f>
        <v>#N/A</v>
      </c>
      <c r="BE136" s="100" t="e">
        <f ca="true">+IF(AND(ISNUMBER(OFFSET('Hygiene Data'!$E$9,0,10*ROW('Hygiene Data'!E130))),'Data Summary'!DT136="Yes"),OFFSET('Hygiene Data'!$E$9,0,10*ROW('Hygiene Data'!E130)),NA())</f>
        <v>#N/A</v>
      </c>
      <c r="BF136" s="100" t="e">
        <f ca="true">+IF(AND(ISNUMBER(OFFSET('Hygiene Data'!$F$5,0,10*ROW('Hygiene Data'!F130))),'Data Summary'!DU136="Yes"),OFFSET('Hygiene Data'!$F$5,0,10*ROW('Hygiene Data'!F130)),NA())</f>
        <v>#N/A</v>
      </c>
      <c r="BG136" s="100" t="e">
        <f ca="true">+IF(AND(ISNUMBER(OFFSET('Hygiene Data'!$F$7,0,10*ROW('Hygiene Data'!F130))),'Data Summary'!DV136="Yes"),OFFSET('Hygiene Data'!$F$7,0,10*ROW('Hygiene Data'!F130)),NA())</f>
        <v>#N/A</v>
      </c>
      <c r="BH136" s="100" t="e">
        <f ca="true">+IF(AND(ISNUMBER(OFFSET('Hygiene Data'!$F$9,0,10*ROW('Hygiene Data'!F130))),'Data Summary'!DW136="Yes"),OFFSET('Hygiene Data'!$F$9,0,10*ROW('Hygiene Data'!F130)),NA())</f>
        <v>#N/A</v>
      </c>
      <c r="BI136" s="100" t="e">
        <f ca="true">+IF(AND(ISNUMBER(OFFSET('Hygiene Data'!$G$5,0,10*ROW('Hygiene Data'!G130))),'Data Summary'!DX136="Yes"),OFFSET('Hygiene Data'!$G$5,0,10*ROW('Hygiene Data'!G130)),NA())</f>
        <v>#N/A</v>
      </c>
      <c r="BJ136" s="100" t="e">
        <f ca="true">+IF(AND(ISNUMBER(OFFSET('Hygiene Data'!$G$7,0,10*ROW('Hygiene Data'!G130))),'Data Summary'!DY136="Yes"),OFFSET('Hygiene Data'!$G$7,0,10*ROW('Hygiene Data'!G130)),NA())</f>
        <v>#N/A</v>
      </c>
      <c r="BK136" s="100" t="e">
        <f ca="true">+IF(AND(ISNUMBER(OFFSET('Hygiene Data'!$G$9,0,10*ROW('Hygiene Data'!G130))),'Data Summary'!DZ136="Yes"),OFFSET('Hygiene Data'!$G$9,0,10*ROW('Hygiene Data'!G130)),NA())</f>
        <v>#N/A</v>
      </c>
      <c r="BL136" s="100" t="e">
        <f ca="true">+IF(AND(ISNUMBER(OFFSET('Hygiene Data'!$H$5,0,10*ROW('Hygiene Data'!H130))),'Data Summary'!EA136="Yes"),OFFSET('Hygiene Data'!$H$5,0,10*ROW('Hygiene Data'!H130)),NA())</f>
        <v>#N/A</v>
      </c>
      <c r="BM136" s="100" t="e">
        <f ca="true">+IF(AND(ISNUMBER(OFFSET('Hygiene Data'!$H$7,0,10*ROW('Hygiene Data'!H130))),'Data Summary'!EB136="Yes"),OFFSET('Hygiene Data'!$H$7,0,10*ROW('Hygiene Data'!H130)),NA())</f>
        <v>#N/A</v>
      </c>
      <c r="BN136" s="100" t="e">
        <f ca="true">+IF(AND(ISNUMBER(OFFSET('Hygiene Data'!$H$9,0,10*ROW('Hygiene Data'!H130))),'Data Summary'!EC136="Yes"),OFFSET('Hygiene Data'!$H$9,0,10*ROW('Hygiene Data'!H130)),NA())</f>
        <v>#N/A</v>
      </c>
      <c r="BO136" s="100" t="e">
        <f ca="true">+IF(AND(ISNUMBER(OFFSET('Hygiene Data'!$I$5,0,10*ROW('Hygiene Data'!I130))),'Data Summary'!ED136="Yes"),OFFSET('Hygiene Data'!$I$5,0,10*ROW('Hygiene Data'!I130)),NA())</f>
        <v>#N/A</v>
      </c>
      <c r="BP136" s="100" t="e">
        <f ca="true">+IF(AND(ISNUMBER(OFFSET('Hygiene Data'!$I$7,0,10*ROW('Hygiene Data'!I130))),'Data Summary'!EE136="Yes"),OFFSET('Hygiene Data'!$I$7,0,10*ROW('Hygiene Data'!I130)),NA())</f>
        <v>#N/A</v>
      </c>
      <c r="BQ136" s="100" t="e">
        <f ca="true">+IF(AND(ISNUMBER(OFFSET('Hygiene Data'!$I$9,0,10*ROW('Hygiene Data'!I130))),'Data Summary'!EF136="Yes"),OFFSET('Hygiene Data'!$I$9,0,10*ROW('Hygiene Data'!I130)),NA())</f>
        <v>#N/A</v>
      </c>
    </row>
    <row xmlns:x14ac="http://schemas.microsoft.com/office/spreadsheetml/2009/9/ac" r="137" x14ac:dyDescent="0.2">
      <c r="A137" s="332" t="e">
        <f ca="true">+RIGHT('Data Summary'!A137,LEN('Data Summary'!A137)-9)</f>
        <v>#VALUE!</v>
      </c>
      <c r="B137" s="38" t="str">
        <f ca="true">+IF(ISTEXT('Data Summary'!B137),'Data Summary'!B137,"")</f>
        <v/>
      </c>
      <c r="C137" s="331" t="e">
        <f ca="true">+VALUE('Data Summary'!C137)</f>
        <v>#VALUE!</v>
      </c>
      <c r="D137" s="98" t="e">
        <f ca="true">+IF(AND(ISNUMBER(OFFSET('Water Data'!$D$4,0,10*ROW('Water Data'!D131))),'Data Summary'!BS137="Yes"),100-OFFSET('Water Data'!$D$4,0,10*ROW('Water Data'!D131)),NA())</f>
        <v>#N/A</v>
      </c>
      <c r="E137" s="98" t="e">
        <f ca="true">+IF(AND(ISNUMBER(OFFSET('Water Data'!$D$6,0,10*ROW('Water Data'!D131))),'Data Summary'!BT137="Yes"),OFFSET('Water Data'!$D$6,0,10*ROW('Water Data'!D131)),NA())</f>
        <v>#N/A</v>
      </c>
      <c r="F137" s="98" t="e">
        <f ca="true">+IF(AND(ISNUMBER(OFFSET('Water Data'!$D$9,0,10*ROW('Water Data'!D131))),'Data Summary'!BU137="Yes"),OFFSET('Water Data'!$D$9,0,10*ROW('Water Data'!D131)),NA())</f>
        <v>#N/A</v>
      </c>
      <c r="G137" s="98" t="e">
        <f ca="true">+IF(AND(ISNUMBER(OFFSET('Water Data'!$E$4,0,10*ROW('Water Data'!E131))),'Data Summary'!BV137="Yes"),100-OFFSET('Water Data'!$E$4,0,10*ROW('Water Data'!E131)),NA())</f>
        <v>#N/A</v>
      </c>
      <c r="H137" s="98" t="e">
        <f ca="true">+IF(AND(ISNUMBER(OFFSET('Water Data'!$E$6,0,10*ROW('Water Data'!E131))),'Data Summary'!BW137="Yes"),OFFSET('Water Data'!$E$6,0,10*ROW('Water Data'!E131)),NA())</f>
        <v>#N/A</v>
      </c>
      <c r="I137" s="98" t="e">
        <f ca="true">+IF(AND(ISNUMBER(OFFSET('Water Data'!$E$9,0,10*ROW('Water Data'!E131))),'Data Summary'!BX137="Yes"),OFFSET('Water Data'!$E$9,0,10*ROW('Water Data'!E131)),NA())</f>
        <v>#N/A</v>
      </c>
      <c r="J137" s="98" t="e">
        <f ca="true">+IF(AND(ISNUMBER(OFFSET('Water Data'!$F$4,0,10*ROW('Water Data'!F131))),'Data Summary'!BY137="Yes"),100-OFFSET('Water Data'!$F$4,0,10*ROW('Water Data'!F131)),NA())</f>
        <v>#N/A</v>
      </c>
      <c r="K137" s="98" t="e">
        <f ca="true">+IF(AND(ISNUMBER(OFFSET('Water Data'!$F$6,0,10*ROW('Water Data'!F131))),'Data Summary'!BZ137="Yes"),OFFSET('Water Data'!$F$6,0,10*ROW('Water Data'!F131)),NA())</f>
        <v>#N/A</v>
      </c>
      <c r="L137" s="98" t="e">
        <f ca="true">+IF(AND(ISNUMBER(OFFSET('Water Data'!$F$9,0,10*ROW('Water Data'!F131))),'Data Summary'!CA137="Yes"),OFFSET('Water Data'!$F$9,0,10*ROW('Water Data'!F131)),NA())</f>
        <v>#N/A</v>
      </c>
      <c r="M137" s="98" t="e">
        <f ca="true">+IF(AND(ISNUMBER(OFFSET('Water Data'!$G$4,0,10*ROW('Water Data'!G131))),'Data Summary'!CB137="Yes"),100-OFFSET('Water Data'!$G$4,0,10*ROW('Water Data'!G131)),NA())</f>
        <v>#N/A</v>
      </c>
      <c r="N137" s="98" t="e">
        <f ca="true">+IF(AND(ISNUMBER(OFFSET('Water Data'!$G$6,0,10*ROW('Water Data'!G131))),'Data Summary'!CC137="Yes"),OFFSET('Water Data'!$G$6,0,10*ROW('Water Data'!G131)),NA())</f>
        <v>#N/A</v>
      </c>
      <c r="O137" s="98" t="e">
        <f ca="true">+IF(AND(ISNUMBER(OFFSET('Water Data'!$G$9,0,10*ROW('Water Data'!G131))),'Data Summary'!CD137="Yes"),OFFSET('Water Data'!$G$9,0,10*ROW('Water Data'!G131)),NA())</f>
        <v>#N/A</v>
      </c>
      <c r="P137" s="98" t="e">
        <f ca="true">+IF(AND(ISNUMBER(OFFSET('Water Data'!$H$4,0,10*ROW('Water Data'!H131))),'Data Summary'!CE137="Yes"),100-OFFSET('Water Data'!$H$4,0,10*ROW('Water Data'!H131)),NA())</f>
        <v>#N/A</v>
      </c>
      <c r="Q137" s="98" t="e">
        <f ca="true">+IF(AND(ISNUMBER(OFFSET('Water Data'!$H$6,0,10*ROW('Water Data'!H131))),'Data Summary'!CF137="Yes"),OFFSET('Water Data'!$H$6,0,10*ROW('Water Data'!H131)),NA())</f>
        <v>#N/A</v>
      </c>
      <c r="R137" s="98" t="e">
        <f ca="true">+IF(AND(ISNUMBER(OFFSET('Water Data'!$H$9,0,10*ROW('Water Data'!H131))),'Data Summary'!CG137="Yes"),OFFSET('Water Data'!$H$9,0,10*ROW('Water Data'!H131)),NA())</f>
        <v>#N/A</v>
      </c>
      <c r="S137" s="98" t="e">
        <f ca="true">+IF(AND(ISNUMBER(OFFSET('Water Data'!$I$4,0,10*ROW('Water Data'!I131))),'Data Summary'!CH137="Yes"),100-OFFSET('Water Data'!$I$4,0,10*ROW('Water Data'!I131)),NA())</f>
        <v>#N/A</v>
      </c>
      <c r="T137" s="98" t="e">
        <f ca="true">+IF(AND(ISNUMBER(OFFSET('Water Data'!$I$6,0,10*ROW('Water Data'!I131))),'Data Summary'!CI137="Yes"),OFFSET('Water Data'!$I$6,0,10*ROW('Water Data'!I131)),NA())</f>
        <v>#N/A</v>
      </c>
      <c r="U137" s="98" t="e">
        <f ca="true">+IF(AND(ISNUMBER(OFFSET('Water Data'!$I$9,0,10*ROW('Water Data'!I131))),'Data Summary'!CJ137="Yes"),OFFSET('Water Data'!$I$9,0,10*ROW('Water Data'!I131)),NA())</f>
        <v>#N/A</v>
      </c>
      <c r="V137" s="99" t="e">
        <f ca="true">+IF(AND(ISNUMBER(OFFSET('Sanitation Data'!$D$4,0,10*ROW('Sanitation Data'!D131))),'Data Summary'!CK137="Yes"),100-OFFSET('Sanitation Data'!$D$4,0,10*ROW('Sanitation Data'!D131)),NA())</f>
        <v>#N/A</v>
      </c>
      <c r="W137" s="99" t="e">
        <f ca="true">+IF(AND(ISNUMBER(OFFSET('Sanitation Data'!$D$6,0,10*ROW('Sanitation Data'!D131))),'Data Summary'!CL137="Yes"),OFFSET('Sanitation Data'!$D$6,0,10*ROW('Sanitation Data'!D131)),NA())</f>
        <v>#N/A</v>
      </c>
      <c r="X137" s="99" t="e">
        <f ca="true">+IF(AND(ISNUMBER(OFFSET('Sanitation Data'!$D$10,0,10*ROW('Sanitation Data'!D131))),'Data Summary'!CM137="Yes"),OFFSET('Sanitation Data'!$D$10,0,10*ROW('Sanitation Data'!D131)),NA())</f>
        <v>#N/A</v>
      </c>
      <c r="Y137" s="99" t="e">
        <f ca="true">+IF(AND(ISNUMBER(OFFSET('Sanitation Data'!$D$11,0,10*ROW('Sanitation Data'!D131))),'Data Summary'!CN137="Yes"),OFFSET('Sanitation Data'!$D$11,0,10*ROW('Sanitation Data'!D131)),NA())</f>
        <v>#N/A</v>
      </c>
      <c r="Z137" s="99" t="e">
        <f ca="true">+IF(AND(ISNUMBER(OFFSET('Sanitation Data'!$D$12,0,10*ROW('Sanitation Data'!D131))),'Data Summary'!CO137="Yes"),OFFSET('Sanitation Data'!$D$12,0,10*ROW('Sanitation Data'!D131)),NA())</f>
        <v>#N/A</v>
      </c>
      <c r="AA137" s="99" t="e">
        <f ca="true">+IF(AND(ISNUMBER(OFFSET('Sanitation Data'!$E$4,0,10*ROW('Sanitation Data'!E131))),'Data Summary'!CP137="Yes"),100-OFFSET('Sanitation Data'!$E$4,0,10*ROW('Sanitation Data'!E131)),NA())</f>
        <v>#N/A</v>
      </c>
      <c r="AB137" s="99" t="e">
        <f ca="true">+IF(AND(ISNUMBER(OFFSET('Sanitation Data'!$E$6,0,10*ROW('Sanitation Data'!E131))),'Data Summary'!CQ137="Yes"),OFFSET('Sanitation Data'!$E$6,0,10*ROW('Sanitation Data'!E131)),NA())</f>
        <v>#N/A</v>
      </c>
      <c r="AC137" s="99" t="e">
        <f ca="true">+IF(AND(ISNUMBER(OFFSET('Sanitation Data'!$E$10,0,10*ROW('Sanitation Data'!E131))),'Data Summary'!CR137="Yes"),OFFSET('Sanitation Data'!$E$10,0,10*ROW('Sanitation Data'!E131)),NA())</f>
        <v>#N/A</v>
      </c>
      <c r="AD137" s="99" t="e">
        <f ca="true">+IF(AND(ISNUMBER(OFFSET('Sanitation Data'!$E$11,0,10*ROW('Sanitation Data'!E131))),'Data Summary'!CS137="Yes"),OFFSET('Sanitation Data'!$E$11,0,10*ROW('Sanitation Data'!E131)),NA())</f>
        <v>#N/A</v>
      </c>
      <c r="AE137" s="99" t="e">
        <f ca="true">+IF(AND(ISNUMBER(OFFSET('Sanitation Data'!$E$12,0,10*ROW('Sanitation Data'!E131))),'Data Summary'!CT137="Yes"),OFFSET('Sanitation Data'!$E$12,0,10*ROW('Sanitation Data'!E131)),NA())</f>
        <v>#N/A</v>
      </c>
      <c r="AF137" s="99" t="e">
        <f ca="true">+IF(AND(ISNUMBER(OFFSET('Sanitation Data'!$F$4,0,10*ROW('Sanitation Data'!F131))),'Data Summary'!CU137="Yes"),100-OFFSET('Sanitation Data'!$F$4,0,10*ROW('Sanitation Data'!F131)),NA())</f>
        <v>#N/A</v>
      </c>
      <c r="AG137" s="99" t="e">
        <f ca="true">+IF(AND(ISNUMBER(OFFSET('Sanitation Data'!$F$6,0,10*ROW('Sanitation Data'!F131))),'Data Summary'!CV137="Yes"),OFFSET('Sanitation Data'!$F$6,0,10*ROW('Sanitation Data'!F131)),NA())</f>
        <v>#N/A</v>
      </c>
      <c r="AH137" s="99" t="e">
        <f ca="true">+IF(AND(ISNUMBER(OFFSET('Sanitation Data'!$F$10,0,10*ROW('Sanitation Data'!F131))),'Data Summary'!CW137="Yes"),OFFSET('Sanitation Data'!$F$10,0,10*ROW('Sanitation Data'!F131)),NA())</f>
        <v>#N/A</v>
      </c>
      <c r="AI137" s="99" t="e">
        <f ca="true">+IF(AND(ISNUMBER(OFFSET('Sanitation Data'!$F$11,0,10*ROW('Sanitation Data'!F131))),'Data Summary'!CX137="Yes"),OFFSET('Sanitation Data'!$F$11,0,10*ROW('Sanitation Data'!F131)),NA())</f>
        <v>#N/A</v>
      </c>
      <c r="AJ137" s="99" t="e">
        <f ca="true">+IF(AND(ISNUMBER(OFFSET('Sanitation Data'!$F$12,0,10*ROW('Sanitation Data'!F131))),'Data Summary'!CY137="Yes"),OFFSET('Sanitation Data'!$F$12,0,10*ROW('Sanitation Data'!F131)),NA())</f>
        <v>#N/A</v>
      </c>
      <c r="AK137" s="99" t="e">
        <f ca="true">+IF(AND(ISNUMBER(OFFSET('Sanitation Data'!$G$4,0,10*ROW('Sanitation Data'!G131))),'Data Summary'!CZ137="Yes"),100-OFFSET('Sanitation Data'!$G$4,0,10*ROW('Sanitation Data'!G131)),NA())</f>
        <v>#N/A</v>
      </c>
      <c r="AL137" s="99" t="e">
        <f ca="true">+IF(AND(ISNUMBER(OFFSET('Sanitation Data'!$G$6,0,10*ROW('Sanitation Data'!G131))),'Data Summary'!DA137="Yes"),OFFSET('Sanitation Data'!$G$6,0,10*ROW('Sanitation Data'!G131)),NA())</f>
        <v>#N/A</v>
      </c>
      <c r="AM137" s="99" t="e">
        <f ca="true">+IF(AND(ISNUMBER(OFFSET('Sanitation Data'!$G$10,0,10*ROW('Sanitation Data'!G131))),'Data Summary'!DB137="Yes"),OFFSET('Sanitation Data'!$G$10,0,10*ROW('Sanitation Data'!G131)),NA())</f>
        <v>#N/A</v>
      </c>
      <c r="AN137" s="99" t="e">
        <f ca="true">+IF(AND(ISNUMBER(OFFSET('Sanitation Data'!$G$11,0,10*ROW('Sanitation Data'!G131))),'Data Summary'!DC137="Yes"),OFFSET('Sanitation Data'!$G$11,0,10*ROW('Sanitation Data'!G131)),NA())</f>
        <v>#N/A</v>
      </c>
      <c r="AO137" s="99" t="e">
        <f ca="true">+IF(AND(ISNUMBER(OFFSET('Sanitation Data'!$G$12,0,10*ROW('Sanitation Data'!G131))),'Data Summary'!DD137="Yes"),OFFSET('Sanitation Data'!$G$12,0,10*ROW('Sanitation Data'!G131)),NA())</f>
        <v>#N/A</v>
      </c>
      <c r="AP137" s="99" t="e">
        <f ca="true">+IF(AND(ISNUMBER(OFFSET('Sanitation Data'!$H$4,0,10*ROW('Sanitation Data'!H131))),'Data Summary'!DE137="Yes"),100-OFFSET('Sanitation Data'!$H$4,0,10*ROW('Sanitation Data'!H131)),NA())</f>
        <v>#N/A</v>
      </c>
      <c r="AQ137" s="99" t="e">
        <f ca="true">+IF(AND(ISNUMBER(OFFSET('Sanitation Data'!$H$6,0,10*ROW('Sanitation Data'!H131))),'Data Summary'!DF137="Yes"),OFFSET('Sanitation Data'!$H$6,0,10*ROW('Sanitation Data'!H131)),NA())</f>
        <v>#N/A</v>
      </c>
      <c r="AR137" s="99" t="e">
        <f ca="true">+IF(AND(ISNUMBER(OFFSET('Sanitation Data'!$H$10,0,10*ROW('Sanitation Data'!H131))),'Data Summary'!DG137="Yes"),OFFSET('Sanitation Data'!$H$10,0,10*ROW('Sanitation Data'!H131)),NA())</f>
        <v>#N/A</v>
      </c>
      <c r="AS137" s="99" t="e">
        <f ca="true">+IF(AND(ISNUMBER(OFFSET('Sanitation Data'!$H$11,0,10*ROW('Sanitation Data'!H131))),'Data Summary'!DH137="Yes"),OFFSET('Sanitation Data'!$H$11,0,10*ROW('Sanitation Data'!H131)),NA())</f>
        <v>#N/A</v>
      </c>
      <c r="AT137" s="99" t="e">
        <f ca="true">+IF(AND(ISNUMBER(OFFSET('Sanitation Data'!$H$12,0,10*ROW('Sanitation Data'!H131))),'Data Summary'!DI137="Yes"),OFFSET('Sanitation Data'!$H$12,0,10*ROW('Sanitation Data'!H131)),NA())</f>
        <v>#N/A</v>
      </c>
      <c r="AU137" s="99" t="e">
        <f ca="true">+IF(AND(ISNUMBER(OFFSET('Sanitation Data'!$I$4,0,10*ROW('Sanitation Data'!I131))),'Data Summary'!DJ137="Yes"),100-OFFSET('Sanitation Data'!$I$4,0,10*ROW('Sanitation Data'!I131)),NA())</f>
        <v>#N/A</v>
      </c>
      <c r="AV137" s="99" t="e">
        <f ca="true">+IF(AND(ISNUMBER(OFFSET('Sanitation Data'!$I$6,0,10*ROW('Sanitation Data'!I131))),'Data Summary'!DK137="Yes"),OFFSET('Sanitation Data'!$I$6,0,10*ROW('Sanitation Data'!I131)),NA())</f>
        <v>#N/A</v>
      </c>
      <c r="AW137" s="99" t="e">
        <f ca="true">+IF(AND(ISNUMBER(OFFSET('Sanitation Data'!$I$10,0,10*ROW('Sanitation Data'!I131))),'Data Summary'!DL137="Yes"),OFFSET('Sanitation Data'!$I$10,0,10*ROW('Sanitation Data'!I131)),NA())</f>
        <v>#N/A</v>
      </c>
      <c r="AX137" s="99" t="e">
        <f ca="true">+IF(AND(ISNUMBER(OFFSET('Sanitation Data'!$I$11,0,10*ROW('Sanitation Data'!I131))),'Data Summary'!DM137="Yes"),OFFSET('Sanitation Data'!$I$11,0,10*ROW('Sanitation Data'!I131)),NA())</f>
        <v>#N/A</v>
      </c>
      <c r="AY137" s="99" t="e">
        <f ca="true">+IF(AND(ISNUMBER(OFFSET('Sanitation Data'!$I$12,0,10*ROW('Sanitation Data'!I131))),'Data Summary'!DN137="Yes"),OFFSET('Sanitation Data'!$I$12,0,10*ROW('Sanitation Data'!I131)),NA())</f>
        <v>#N/A</v>
      </c>
      <c r="AZ137" s="100" t="e">
        <f ca="true">+IF(AND(ISNUMBER(OFFSET('Hygiene Data'!$D$5,0,10*ROW('Hygiene Data'!D131))),'Data Summary'!DO137="Yes"),OFFSET('Hygiene Data'!$D$5,0,10*ROW('Hygiene Data'!D131)),NA())</f>
        <v>#N/A</v>
      </c>
      <c r="BA137" s="100" t="e">
        <f ca="true">+IF(AND(ISNUMBER(OFFSET('Hygiene Data'!$D$7,0,10*ROW('Hygiene Data'!D131))),'Data Summary'!DP137="Yes"),OFFSET('Hygiene Data'!$D$7,0,10*ROW('Hygiene Data'!D131)),NA())</f>
        <v>#N/A</v>
      </c>
      <c r="BB137" s="100" t="e">
        <f ca="true">+IF(AND(ISNUMBER(OFFSET('Hygiene Data'!$D$9,0,10*ROW('Hygiene Data'!D131))),'Data Summary'!DQ137="Yes"),OFFSET('Hygiene Data'!$D$9,0,10*ROW('Hygiene Data'!D131)),NA())</f>
        <v>#N/A</v>
      </c>
      <c r="BC137" s="100" t="e">
        <f ca="true">+IF(AND(ISNUMBER(OFFSET('Hygiene Data'!$E$5,0,10*ROW('Hygiene Data'!E131))),'Data Summary'!DR137="Yes"),OFFSET('Hygiene Data'!$E$5,0,10*ROW('Hygiene Data'!E131)),NA())</f>
        <v>#N/A</v>
      </c>
      <c r="BD137" s="100" t="e">
        <f ca="true">+IF(AND(ISNUMBER(OFFSET('Hygiene Data'!$E$7,0,10*ROW('Hygiene Data'!E131))),'Data Summary'!DS137="Yes"),OFFSET('Hygiene Data'!$E$7,0,10*ROW('Hygiene Data'!E131)),NA())</f>
        <v>#N/A</v>
      </c>
      <c r="BE137" s="100" t="e">
        <f ca="true">+IF(AND(ISNUMBER(OFFSET('Hygiene Data'!$E$9,0,10*ROW('Hygiene Data'!E131))),'Data Summary'!DT137="Yes"),OFFSET('Hygiene Data'!$E$9,0,10*ROW('Hygiene Data'!E131)),NA())</f>
        <v>#N/A</v>
      </c>
      <c r="BF137" s="100" t="e">
        <f ca="true">+IF(AND(ISNUMBER(OFFSET('Hygiene Data'!$F$5,0,10*ROW('Hygiene Data'!F131))),'Data Summary'!DU137="Yes"),OFFSET('Hygiene Data'!$F$5,0,10*ROW('Hygiene Data'!F131)),NA())</f>
        <v>#N/A</v>
      </c>
      <c r="BG137" s="100" t="e">
        <f ca="true">+IF(AND(ISNUMBER(OFFSET('Hygiene Data'!$F$7,0,10*ROW('Hygiene Data'!F131))),'Data Summary'!DV137="Yes"),OFFSET('Hygiene Data'!$F$7,0,10*ROW('Hygiene Data'!F131)),NA())</f>
        <v>#N/A</v>
      </c>
      <c r="BH137" s="100" t="e">
        <f ca="true">+IF(AND(ISNUMBER(OFFSET('Hygiene Data'!$F$9,0,10*ROW('Hygiene Data'!F131))),'Data Summary'!DW137="Yes"),OFFSET('Hygiene Data'!$F$9,0,10*ROW('Hygiene Data'!F131)),NA())</f>
        <v>#N/A</v>
      </c>
      <c r="BI137" s="100" t="e">
        <f ca="true">+IF(AND(ISNUMBER(OFFSET('Hygiene Data'!$G$5,0,10*ROW('Hygiene Data'!G131))),'Data Summary'!DX137="Yes"),OFFSET('Hygiene Data'!$G$5,0,10*ROW('Hygiene Data'!G131)),NA())</f>
        <v>#N/A</v>
      </c>
      <c r="BJ137" s="100" t="e">
        <f ca="true">+IF(AND(ISNUMBER(OFFSET('Hygiene Data'!$G$7,0,10*ROW('Hygiene Data'!G131))),'Data Summary'!DY137="Yes"),OFFSET('Hygiene Data'!$G$7,0,10*ROW('Hygiene Data'!G131)),NA())</f>
        <v>#N/A</v>
      </c>
      <c r="BK137" s="100" t="e">
        <f ca="true">+IF(AND(ISNUMBER(OFFSET('Hygiene Data'!$G$9,0,10*ROW('Hygiene Data'!G131))),'Data Summary'!DZ137="Yes"),OFFSET('Hygiene Data'!$G$9,0,10*ROW('Hygiene Data'!G131)),NA())</f>
        <v>#N/A</v>
      </c>
      <c r="BL137" s="100" t="e">
        <f ca="true">+IF(AND(ISNUMBER(OFFSET('Hygiene Data'!$H$5,0,10*ROW('Hygiene Data'!H131))),'Data Summary'!EA137="Yes"),OFFSET('Hygiene Data'!$H$5,0,10*ROW('Hygiene Data'!H131)),NA())</f>
        <v>#N/A</v>
      </c>
      <c r="BM137" s="100" t="e">
        <f ca="true">+IF(AND(ISNUMBER(OFFSET('Hygiene Data'!$H$7,0,10*ROW('Hygiene Data'!H131))),'Data Summary'!EB137="Yes"),OFFSET('Hygiene Data'!$H$7,0,10*ROW('Hygiene Data'!H131)),NA())</f>
        <v>#N/A</v>
      </c>
      <c r="BN137" s="100" t="e">
        <f ca="true">+IF(AND(ISNUMBER(OFFSET('Hygiene Data'!$H$9,0,10*ROW('Hygiene Data'!H131))),'Data Summary'!EC137="Yes"),OFFSET('Hygiene Data'!$H$9,0,10*ROW('Hygiene Data'!H131)),NA())</f>
        <v>#N/A</v>
      </c>
      <c r="BO137" s="100" t="e">
        <f ca="true">+IF(AND(ISNUMBER(OFFSET('Hygiene Data'!$I$5,0,10*ROW('Hygiene Data'!I131))),'Data Summary'!ED137="Yes"),OFFSET('Hygiene Data'!$I$5,0,10*ROW('Hygiene Data'!I131)),NA())</f>
        <v>#N/A</v>
      </c>
      <c r="BP137" s="100" t="e">
        <f ca="true">+IF(AND(ISNUMBER(OFFSET('Hygiene Data'!$I$7,0,10*ROW('Hygiene Data'!I131))),'Data Summary'!EE137="Yes"),OFFSET('Hygiene Data'!$I$7,0,10*ROW('Hygiene Data'!I131)),NA())</f>
        <v>#N/A</v>
      </c>
      <c r="BQ137" s="100" t="e">
        <f ca="true">+IF(AND(ISNUMBER(OFFSET('Hygiene Data'!$I$9,0,10*ROW('Hygiene Data'!I131))),'Data Summary'!EF137="Yes"),OFFSET('Hygiene Data'!$I$9,0,10*ROW('Hygiene Data'!I131)),NA())</f>
        <v>#N/A</v>
      </c>
    </row>
    <row xmlns:x14ac="http://schemas.microsoft.com/office/spreadsheetml/2009/9/ac" r="138" x14ac:dyDescent="0.2">
      <c r="A138" s="332" t="e">
        <f ca="true">+RIGHT('Data Summary'!A138,LEN('Data Summary'!A138)-9)</f>
        <v>#VALUE!</v>
      </c>
      <c r="B138" s="38" t="str">
        <f ca="true">+IF(ISTEXT('Data Summary'!B138),'Data Summary'!B138,"")</f>
        <v/>
      </c>
      <c r="C138" s="331" t="e">
        <f ca="true">+VALUE('Data Summary'!C138)</f>
        <v>#VALUE!</v>
      </c>
      <c r="D138" s="98" t="e">
        <f ca="true">+IF(AND(ISNUMBER(OFFSET('Water Data'!$D$4,0,10*ROW('Water Data'!D132))),'Data Summary'!BS138="Yes"),100-OFFSET('Water Data'!$D$4,0,10*ROW('Water Data'!D132)),NA())</f>
        <v>#N/A</v>
      </c>
      <c r="E138" s="98" t="e">
        <f ca="true">+IF(AND(ISNUMBER(OFFSET('Water Data'!$D$6,0,10*ROW('Water Data'!D132))),'Data Summary'!BT138="Yes"),OFFSET('Water Data'!$D$6,0,10*ROW('Water Data'!D132)),NA())</f>
        <v>#N/A</v>
      </c>
      <c r="F138" s="98" t="e">
        <f ca="true">+IF(AND(ISNUMBER(OFFSET('Water Data'!$D$9,0,10*ROW('Water Data'!D132))),'Data Summary'!BU138="Yes"),OFFSET('Water Data'!$D$9,0,10*ROW('Water Data'!D132)),NA())</f>
        <v>#N/A</v>
      </c>
      <c r="G138" s="98" t="e">
        <f ca="true">+IF(AND(ISNUMBER(OFFSET('Water Data'!$E$4,0,10*ROW('Water Data'!E132))),'Data Summary'!BV138="Yes"),100-OFFSET('Water Data'!$E$4,0,10*ROW('Water Data'!E132)),NA())</f>
        <v>#N/A</v>
      </c>
      <c r="H138" s="98" t="e">
        <f ca="true">+IF(AND(ISNUMBER(OFFSET('Water Data'!$E$6,0,10*ROW('Water Data'!E132))),'Data Summary'!BW138="Yes"),OFFSET('Water Data'!$E$6,0,10*ROW('Water Data'!E132)),NA())</f>
        <v>#N/A</v>
      </c>
      <c r="I138" s="98" t="e">
        <f ca="true">+IF(AND(ISNUMBER(OFFSET('Water Data'!$E$9,0,10*ROW('Water Data'!E132))),'Data Summary'!BX138="Yes"),OFFSET('Water Data'!$E$9,0,10*ROW('Water Data'!E132)),NA())</f>
        <v>#N/A</v>
      </c>
      <c r="J138" s="98" t="e">
        <f ca="true">+IF(AND(ISNUMBER(OFFSET('Water Data'!$F$4,0,10*ROW('Water Data'!F132))),'Data Summary'!BY138="Yes"),100-OFFSET('Water Data'!$F$4,0,10*ROW('Water Data'!F132)),NA())</f>
        <v>#N/A</v>
      </c>
      <c r="K138" s="98" t="e">
        <f ca="true">+IF(AND(ISNUMBER(OFFSET('Water Data'!$F$6,0,10*ROW('Water Data'!F132))),'Data Summary'!BZ138="Yes"),OFFSET('Water Data'!$F$6,0,10*ROW('Water Data'!F132)),NA())</f>
        <v>#N/A</v>
      </c>
      <c r="L138" s="98" t="e">
        <f ca="true">+IF(AND(ISNUMBER(OFFSET('Water Data'!$F$9,0,10*ROW('Water Data'!F132))),'Data Summary'!CA138="Yes"),OFFSET('Water Data'!$F$9,0,10*ROW('Water Data'!F132)),NA())</f>
        <v>#N/A</v>
      </c>
      <c r="M138" s="98" t="e">
        <f ca="true">+IF(AND(ISNUMBER(OFFSET('Water Data'!$G$4,0,10*ROW('Water Data'!G132))),'Data Summary'!CB138="Yes"),100-OFFSET('Water Data'!$G$4,0,10*ROW('Water Data'!G132)),NA())</f>
        <v>#N/A</v>
      </c>
      <c r="N138" s="98" t="e">
        <f ca="true">+IF(AND(ISNUMBER(OFFSET('Water Data'!$G$6,0,10*ROW('Water Data'!G132))),'Data Summary'!CC138="Yes"),OFFSET('Water Data'!$G$6,0,10*ROW('Water Data'!G132)),NA())</f>
        <v>#N/A</v>
      </c>
      <c r="O138" s="98" t="e">
        <f ca="true">+IF(AND(ISNUMBER(OFFSET('Water Data'!$G$9,0,10*ROW('Water Data'!G132))),'Data Summary'!CD138="Yes"),OFFSET('Water Data'!$G$9,0,10*ROW('Water Data'!G132)),NA())</f>
        <v>#N/A</v>
      </c>
      <c r="P138" s="98" t="e">
        <f ca="true">+IF(AND(ISNUMBER(OFFSET('Water Data'!$H$4,0,10*ROW('Water Data'!H132))),'Data Summary'!CE138="Yes"),100-OFFSET('Water Data'!$H$4,0,10*ROW('Water Data'!H132)),NA())</f>
        <v>#N/A</v>
      </c>
      <c r="Q138" s="98" t="e">
        <f ca="true">+IF(AND(ISNUMBER(OFFSET('Water Data'!$H$6,0,10*ROW('Water Data'!H132))),'Data Summary'!CF138="Yes"),OFFSET('Water Data'!$H$6,0,10*ROW('Water Data'!H132)),NA())</f>
        <v>#N/A</v>
      </c>
      <c r="R138" s="98" t="e">
        <f ca="true">+IF(AND(ISNUMBER(OFFSET('Water Data'!$H$9,0,10*ROW('Water Data'!H132))),'Data Summary'!CG138="Yes"),OFFSET('Water Data'!$H$9,0,10*ROW('Water Data'!H132)),NA())</f>
        <v>#N/A</v>
      </c>
      <c r="S138" s="98" t="e">
        <f ca="true">+IF(AND(ISNUMBER(OFFSET('Water Data'!$I$4,0,10*ROW('Water Data'!I132))),'Data Summary'!CH138="Yes"),100-OFFSET('Water Data'!$I$4,0,10*ROW('Water Data'!I132)),NA())</f>
        <v>#N/A</v>
      </c>
      <c r="T138" s="98" t="e">
        <f ca="true">+IF(AND(ISNUMBER(OFFSET('Water Data'!$I$6,0,10*ROW('Water Data'!I132))),'Data Summary'!CI138="Yes"),OFFSET('Water Data'!$I$6,0,10*ROW('Water Data'!I132)),NA())</f>
        <v>#N/A</v>
      </c>
      <c r="U138" s="98" t="e">
        <f ca="true">+IF(AND(ISNUMBER(OFFSET('Water Data'!$I$9,0,10*ROW('Water Data'!I132))),'Data Summary'!CJ138="Yes"),OFFSET('Water Data'!$I$9,0,10*ROW('Water Data'!I132)),NA())</f>
        <v>#N/A</v>
      </c>
      <c r="V138" s="99" t="e">
        <f ca="true">+IF(AND(ISNUMBER(OFFSET('Sanitation Data'!$D$4,0,10*ROW('Sanitation Data'!D132))),'Data Summary'!CK138="Yes"),100-OFFSET('Sanitation Data'!$D$4,0,10*ROW('Sanitation Data'!D132)),NA())</f>
        <v>#N/A</v>
      </c>
      <c r="W138" s="99" t="e">
        <f ca="true">+IF(AND(ISNUMBER(OFFSET('Sanitation Data'!$D$6,0,10*ROW('Sanitation Data'!D132))),'Data Summary'!CL138="Yes"),OFFSET('Sanitation Data'!$D$6,0,10*ROW('Sanitation Data'!D132)),NA())</f>
        <v>#N/A</v>
      </c>
      <c r="X138" s="99" t="e">
        <f ca="true">+IF(AND(ISNUMBER(OFFSET('Sanitation Data'!$D$10,0,10*ROW('Sanitation Data'!D132))),'Data Summary'!CM138="Yes"),OFFSET('Sanitation Data'!$D$10,0,10*ROW('Sanitation Data'!D132)),NA())</f>
        <v>#N/A</v>
      </c>
      <c r="Y138" s="99" t="e">
        <f ca="true">+IF(AND(ISNUMBER(OFFSET('Sanitation Data'!$D$11,0,10*ROW('Sanitation Data'!D132))),'Data Summary'!CN138="Yes"),OFFSET('Sanitation Data'!$D$11,0,10*ROW('Sanitation Data'!D132)),NA())</f>
        <v>#N/A</v>
      </c>
      <c r="Z138" s="99" t="e">
        <f ca="true">+IF(AND(ISNUMBER(OFFSET('Sanitation Data'!$D$12,0,10*ROW('Sanitation Data'!D132))),'Data Summary'!CO138="Yes"),OFFSET('Sanitation Data'!$D$12,0,10*ROW('Sanitation Data'!D132)),NA())</f>
        <v>#N/A</v>
      </c>
      <c r="AA138" s="99" t="e">
        <f ca="true">+IF(AND(ISNUMBER(OFFSET('Sanitation Data'!$E$4,0,10*ROW('Sanitation Data'!E132))),'Data Summary'!CP138="Yes"),100-OFFSET('Sanitation Data'!$E$4,0,10*ROW('Sanitation Data'!E132)),NA())</f>
        <v>#N/A</v>
      </c>
      <c r="AB138" s="99" t="e">
        <f ca="true">+IF(AND(ISNUMBER(OFFSET('Sanitation Data'!$E$6,0,10*ROW('Sanitation Data'!E132))),'Data Summary'!CQ138="Yes"),OFFSET('Sanitation Data'!$E$6,0,10*ROW('Sanitation Data'!E132)),NA())</f>
        <v>#N/A</v>
      </c>
      <c r="AC138" s="99" t="e">
        <f ca="true">+IF(AND(ISNUMBER(OFFSET('Sanitation Data'!$E$10,0,10*ROW('Sanitation Data'!E132))),'Data Summary'!CR138="Yes"),OFFSET('Sanitation Data'!$E$10,0,10*ROW('Sanitation Data'!E132)),NA())</f>
        <v>#N/A</v>
      </c>
      <c r="AD138" s="99" t="e">
        <f ca="true">+IF(AND(ISNUMBER(OFFSET('Sanitation Data'!$E$11,0,10*ROW('Sanitation Data'!E132))),'Data Summary'!CS138="Yes"),OFFSET('Sanitation Data'!$E$11,0,10*ROW('Sanitation Data'!E132)),NA())</f>
        <v>#N/A</v>
      </c>
      <c r="AE138" s="99" t="e">
        <f ca="true">+IF(AND(ISNUMBER(OFFSET('Sanitation Data'!$E$12,0,10*ROW('Sanitation Data'!E132))),'Data Summary'!CT138="Yes"),OFFSET('Sanitation Data'!$E$12,0,10*ROW('Sanitation Data'!E132)),NA())</f>
        <v>#N/A</v>
      </c>
      <c r="AF138" s="99" t="e">
        <f ca="true">+IF(AND(ISNUMBER(OFFSET('Sanitation Data'!$F$4,0,10*ROW('Sanitation Data'!F132))),'Data Summary'!CU138="Yes"),100-OFFSET('Sanitation Data'!$F$4,0,10*ROW('Sanitation Data'!F132)),NA())</f>
        <v>#N/A</v>
      </c>
      <c r="AG138" s="99" t="e">
        <f ca="true">+IF(AND(ISNUMBER(OFFSET('Sanitation Data'!$F$6,0,10*ROW('Sanitation Data'!F132))),'Data Summary'!CV138="Yes"),OFFSET('Sanitation Data'!$F$6,0,10*ROW('Sanitation Data'!F132)),NA())</f>
        <v>#N/A</v>
      </c>
      <c r="AH138" s="99" t="e">
        <f ca="true">+IF(AND(ISNUMBER(OFFSET('Sanitation Data'!$F$10,0,10*ROW('Sanitation Data'!F132))),'Data Summary'!CW138="Yes"),OFFSET('Sanitation Data'!$F$10,0,10*ROW('Sanitation Data'!F132)),NA())</f>
        <v>#N/A</v>
      </c>
      <c r="AI138" s="99" t="e">
        <f ca="true">+IF(AND(ISNUMBER(OFFSET('Sanitation Data'!$F$11,0,10*ROW('Sanitation Data'!F132))),'Data Summary'!CX138="Yes"),OFFSET('Sanitation Data'!$F$11,0,10*ROW('Sanitation Data'!F132)),NA())</f>
        <v>#N/A</v>
      </c>
      <c r="AJ138" s="99" t="e">
        <f ca="true">+IF(AND(ISNUMBER(OFFSET('Sanitation Data'!$F$12,0,10*ROW('Sanitation Data'!F132))),'Data Summary'!CY138="Yes"),OFFSET('Sanitation Data'!$F$12,0,10*ROW('Sanitation Data'!F132)),NA())</f>
        <v>#N/A</v>
      </c>
      <c r="AK138" s="99" t="e">
        <f ca="true">+IF(AND(ISNUMBER(OFFSET('Sanitation Data'!$G$4,0,10*ROW('Sanitation Data'!G132))),'Data Summary'!CZ138="Yes"),100-OFFSET('Sanitation Data'!$G$4,0,10*ROW('Sanitation Data'!G132)),NA())</f>
        <v>#N/A</v>
      </c>
      <c r="AL138" s="99" t="e">
        <f ca="true">+IF(AND(ISNUMBER(OFFSET('Sanitation Data'!$G$6,0,10*ROW('Sanitation Data'!G132))),'Data Summary'!DA138="Yes"),OFFSET('Sanitation Data'!$G$6,0,10*ROW('Sanitation Data'!G132)),NA())</f>
        <v>#N/A</v>
      </c>
      <c r="AM138" s="99" t="e">
        <f ca="true">+IF(AND(ISNUMBER(OFFSET('Sanitation Data'!$G$10,0,10*ROW('Sanitation Data'!G132))),'Data Summary'!DB138="Yes"),OFFSET('Sanitation Data'!$G$10,0,10*ROW('Sanitation Data'!G132)),NA())</f>
        <v>#N/A</v>
      </c>
      <c r="AN138" s="99" t="e">
        <f ca="true">+IF(AND(ISNUMBER(OFFSET('Sanitation Data'!$G$11,0,10*ROW('Sanitation Data'!G132))),'Data Summary'!DC138="Yes"),OFFSET('Sanitation Data'!$G$11,0,10*ROW('Sanitation Data'!G132)),NA())</f>
        <v>#N/A</v>
      </c>
      <c r="AO138" s="99" t="e">
        <f ca="true">+IF(AND(ISNUMBER(OFFSET('Sanitation Data'!$G$12,0,10*ROW('Sanitation Data'!G132))),'Data Summary'!DD138="Yes"),OFFSET('Sanitation Data'!$G$12,0,10*ROW('Sanitation Data'!G132)),NA())</f>
        <v>#N/A</v>
      </c>
      <c r="AP138" s="99" t="e">
        <f ca="true">+IF(AND(ISNUMBER(OFFSET('Sanitation Data'!$H$4,0,10*ROW('Sanitation Data'!H132))),'Data Summary'!DE138="Yes"),100-OFFSET('Sanitation Data'!$H$4,0,10*ROW('Sanitation Data'!H132)),NA())</f>
        <v>#N/A</v>
      </c>
      <c r="AQ138" s="99" t="e">
        <f ca="true">+IF(AND(ISNUMBER(OFFSET('Sanitation Data'!$H$6,0,10*ROW('Sanitation Data'!H132))),'Data Summary'!DF138="Yes"),OFFSET('Sanitation Data'!$H$6,0,10*ROW('Sanitation Data'!H132)),NA())</f>
        <v>#N/A</v>
      </c>
      <c r="AR138" s="99" t="e">
        <f ca="true">+IF(AND(ISNUMBER(OFFSET('Sanitation Data'!$H$10,0,10*ROW('Sanitation Data'!H132))),'Data Summary'!DG138="Yes"),OFFSET('Sanitation Data'!$H$10,0,10*ROW('Sanitation Data'!H132)),NA())</f>
        <v>#N/A</v>
      </c>
      <c r="AS138" s="99" t="e">
        <f ca="true">+IF(AND(ISNUMBER(OFFSET('Sanitation Data'!$H$11,0,10*ROW('Sanitation Data'!H132))),'Data Summary'!DH138="Yes"),OFFSET('Sanitation Data'!$H$11,0,10*ROW('Sanitation Data'!H132)),NA())</f>
        <v>#N/A</v>
      </c>
      <c r="AT138" s="99" t="e">
        <f ca="true">+IF(AND(ISNUMBER(OFFSET('Sanitation Data'!$H$12,0,10*ROW('Sanitation Data'!H132))),'Data Summary'!DI138="Yes"),OFFSET('Sanitation Data'!$H$12,0,10*ROW('Sanitation Data'!H132)),NA())</f>
        <v>#N/A</v>
      </c>
      <c r="AU138" s="99" t="e">
        <f ca="true">+IF(AND(ISNUMBER(OFFSET('Sanitation Data'!$I$4,0,10*ROW('Sanitation Data'!I132))),'Data Summary'!DJ138="Yes"),100-OFFSET('Sanitation Data'!$I$4,0,10*ROW('Sanitation Data'!I132)),NA())</f>
        <v>#N/A</v>
      </c>
      <c r="AV138" s="99" t="e">
        <f ca="true">+IF(AND(ISNUMBER(OFFSET('Sanitation Data'!$I$6,0,10*ROW('Sanitation Data'!I132))),'Data Summary'!DK138="Yes"),OFFSET('Sanitation Data'!$I$6,0,10*ROW('Sanitation Data'!I132)),NA())</f>
        <v>#N/A</v>
      </c>
      <c r="AW138" s="99" t="e">
        <f ca="true">+IF(AND(ISNUMBER(OFFSET('Sanitation Data'!$I$10,0,10*ROW('Sanitation Data'!I132))),'Data Summary'!DL138="Yes"),OFFSET('Sanitation Data'!$I$10,0,10*ROW('Sanitation Data'!I132)),NA())</f>
        <v>#N/A</v>
      </c>
      <c r="AX138" s="99" t="e">
        <f ca="true">+IF(AND(ISNUMBER(OFFSET('Sanitation Data'!$I$11,0,10*ROW('Sanitation Data'!I132))),'Data Summary'!DM138="Yes"),OFFSET('Sanitation Data'!$I$11,0,10*ROW('Sanitation Data'!I132)),NA())</f>
        <v>#N/A</v>
      </c>
      <c r="AY138" s="99" t="e">
        <f ca="true">+IF(AND(ISNUMBER(OFFSET('Sanitation Data'!$I$12,0,10*ROW('Sanitation Data'!I132))),'Data Summary'!DN138="Yes"),OFFSET('Sanitation Data'!$I$12,0,10*ROW('Sanitation Data'!I132)),NA())</f>
        <v>#N/A</v>
      </c>
      <c r="AZ138" s="100" t="e">
        <f ca="true">+IF(AND(ISNUMBER(OFFSET('Hygiene Data'!$D$5,0,10*ROW('Hygiene Data'!D132))),'Data Summary'!DO138="Yes"),OFFSET('Hygiene Data'!$D$5,0,10*ROW('Hygiene Data'!D132)),NA())</f>
        <v>#N/A</v>
      </c>
      <c r="BA138" s="100" t="e">
        <f ca="true">+IF(AND(ISNUMBER(OFFSET('Hygiene Data'!$D$7,0,10*ROW('Hygiene Data'!D132))),'Data Summary'!DP138="Yes"),OFFSET('Hygiene Data'!$D$7,0,10*ROW('Hygiene Data'!D132)),NA())</f>
        <v>#N/A</v>
      </c>
      <c r="BB138" s="100" t="e">
        <f ca="true">+IF(AND(ISNUMBER(OFFSET('Hygiene Data'!$D$9,0,10*ROW('Hygiene Data'!D132))),'Data Summary'!DQ138="Yes"),OFFSET('Hygiene Data'!$D$9,0,10*ROW('Hygiene Data'!D132)),NA())</f>
        <v>#N/A</v>
      </c>
      <c r="BC138" s="100" t="e">
        <f ca="true">+IF(AND(ISNUMBER(OFFSET('Hygiene Data'!$E$5,0,10*ROW('Hygiene Data'!E132))),'Data Summary'!DR138="Yes"),OFFSET('Hygiene Data'!$E$5,0,10*ROW('Hygiene Data'!E132)),NA())</f>
        <v>#N/A</v>
      </c>
      <c r="BD138" s="100" t="e">
        <f ca="true">+IF(AND(ISNUMBER(OFFSET('Hygiene Data'!$E$7,0,10*ROW('Hygiene Data'!E132))),'Data Summary'!DS138="Yes"),OFFSET('Hygiene Data'!$E$7,0,10*ROW('Hygiene Data'!E132)),NA())</f>
        <v>#N/A</v>
      </c>
      <c r="BE138" s="100" t="e">
        <f ca="true">+IF(AND(ISNUMBER(OFFSET('Hygiene Data'!$E$9,0,10*ROW('Hygiene Data'!E132))),'Data Summary'!DT138="Yes"),OFFSET('Hygiene Data'!$E$9,0,10*ROW('Hygiene Data'!E132)),NA())</f>
        <v>#N/A</v>
      </c>
      <c r="BF138" s="100" t="e">
        <f ca="true">+IF(AND(ISNUMBER(OFFSET('Hygiene Data'!$F$5,0,10*ROW('Hygiene Data'!F132))),'Data Summary'!DU138="Yes"),OFFSET('Hygiene Data'!$F$5,0,10*ROW('Hygiene Data'!F132)),NA())</f>
        <v>#N/A</v>
      </c>
      <c r="BG138" s="100" t="e">
        <f ca="true">+IF(AND(ISNUMBER(OFFSET('Hygiene Data'!$F$7,0,10*ROW('Hygiene Data'!F132))),'Data Summary'!DV138="Yes"),OFFSET('Hygiene Data'!$F$7,0,10*ROW('Hygiene Data'!F132)),NA())</f>
        <v>#N/A</v>
      </c>
      <c r="BH138" s="100" t="e">
        <f ca="true">+IF(AND(ISNUMBER(OFFSET('Hygiene Data'!$F$9,0,10*ROW('Hygiene Data'!F132))),'Data Summary'!DW138="Yes"),OFFSET('Hygiene Data'!$F$9,0,10*ROW('Hygiene Data'!F132)),NA())</f>
        <v>#N/A</v>
      </c>
      <c r="BI138" s="100" t="e">
        <f ca="true">+IF(AND(ISNUMBER(OFFSET('Hygiene Data'!$G$5,0,10*ROW('Hygiene Data'!G132))),'Data Summary'!DX138="Yes"),OFFSET('Hygiene Data'!$G$5,0,10*ROW('Hygiene Data'!G132)),NA())</f>
        <v>#N/A</v>
      </c>
      <c r="BJ138" s="100" t="e">
        <f ca="true">+IF(AND(ISNUMBER(OFFSET('Hygiene Data'!$G$7,0,10*ROW('Hygiene Data'!G132))),'Data Summary'!DY138="Yes"),OFFSET('Hygiene Data'!$G$7,0,10*ROW('Hygiene Data'!G132)),NA())</f>
        <v>#N/A</v>
      </c>
      <c r="BK138" s="100" t="e">
        <f ca="true">+IF(AND(ISNUMBER(OFFSET('Hygiene Data'!$G$9,0,10*ROW('Hygiene Data'!G132))),'Data Summary'!DZ138="Yes"),OFFSET('Hygiene Data'!$G$9,0,10*ROW('Hygiene Data'!G132)),NA())</f>
        <v>#N/A</v>
      </c>
      <c r="BL138" s="100" t="e">
        <f ca="true">+IF(AND(ISNUMBER(OFFSET('Hygiene Data'!$H$5,0,10*ROW('Hygiene Data'!H132))),'Data Summary'!EA138="Yes"),OFFSET('Hygiene Data'!$H$5,0,10*ROW('Hygiene Data'!H132)),NA())</f>
        <v>#N/A</v>
      </c>
      <c r="BM138" s="100" t="e">
        <f ca="true">+IF(AND(ISNUMBER(OFFSET('Hygiene Data'!$H$7,0,10*ROW('Hygiene Data'!H132))),'Data Summary'!EB138="Yes"),OFFSET('Hygiene Data'!$H$7,0,10*ROW('Hygiene Data'!H132)),NA())</f>
        <v>#N/A</v>
      </c>
      <c r="BN138" s="100" t="e">
        <f ca="true">+IF(AND(ISNUMBER(OFFSET('Hygiene Data'!$H$9,0,10*ROW('Hygiene Data'!H132))),'Data Summary'!EC138="Yes"),OFFSET('Hygiene Data'!$H$9,0,10*ROW('Hygiene Data'!H132)),NA())</f>
        <v>#N/A</v>
      </c>
      <c r="BO138" s="100" t="e">
        <f ca="true">+IF(AND(ISNUMBER(OFFSET('Hygiene Data'!$I$5,0,10*ROW('Hygiene Data'!I132))),'Data Summary'!ED138="Yes"),OFFSET('Hygiene Data'!$I$5,0,10*ROW('Hygiene Data'!I132)),NA())</f>
        <v>#N/A</v>
      </c>
      <c r="BP138" s="100" t="e">
        <f ca="true">+IF(AND(ISNUMBER(OFFSET('Hygiene Data'!$I$7,0,10*ROW('Hygiene Data'!I132))),'Data Summary'!EE138="Yes"),OFFSET('Hygiene Data'!$I$7,0,10*ROW('Hygiene Data'!I132)),NA())</f>
        <v>#N/A</v>
      </c>
      <c r="BQ138" s="100" t="e">
        <f ca="true">+IF(AND(ISNUMBER(OFFSET('Hygiene Data'!$I$9,0,10*ROW('Hygiene Data'!I132))),'Data Summary'!EF138="Yes"),OFFSET('Hygiene Data'!$I$9,0,10*ROW('Hygiene Data'!I132)),NA())</f>
        <v>#N/A</v>
      </c>
    </row>
    <row xmlns:x14ac="http://schemas.microsoft.com/office/spreadsheetml/2009/9/ac" r="139" x14ac:dyDescent="0.2">
      <c r="A139" s="332" t="e">
        <f ca="true">+RIGHT('Data Summary'!A139,LEN('Data Summary'!A139)-9)</f>
        <v>#VALUE!</v>
      </c>
      <c r="B139" s="38" t="str">
        <f ca="true">+IF(ISTEXT('Data Summary'!B139),'Data Summary'!B139,"")</f>
        <v/>
      </c>
      <c r="C139" s="331" t="e">
        <f ca="true">+VALUE('Data Summary'!C139)</f>
        <v>#VALUE!</v>
      </c>
      <c r="D139" s="98" t="e">
        <f ca="true">+IF(AND(ISNUMBER(OFFSET('Water Data'!$D$4,0,10*ROW('Water Data'!D133))),'Data Summary'!BS139="Yes"),100-OFFSET('Water Data'!$D$4,0,10*ROW('Water Data'!D133)),NA())</f>
        <v>#N/A</v>
      </c>
      <c r="E139" s="98" t="e">
        <f ca="true">+IF(AND(ISNUMBER(OFFSET('Water Data'!$D$6,0,10*ROW('Water Data'!D133))),'Data Summary'!BT139="Yes"),OFFSET('Water Data'!$D$6,0,10*ROW('Water Data'!D133)),NA())</f>
        <v>#N/A</v>
      </c>
      <c r="F139" s="98" t="e">
        <f ca="true">+IF(AND(ISNUMBER(OFFSET('Water Data'!$D$9,0,10*ROW('Water Data'!D133))),'Data Summary'!BU139="Yes"),OFFSET('Water Data'!$D$9,0,10*ROW('Water Data'!D133)),NA())</f>
        <v>#N/A</v>
      </c>
      <c r="G139" s="98" t="e">
        <f ca="true">+IF(AND(ISNUMBER(OFFSET('Water Data'!$E$4,0,10*ROW('Water Data'!E133))),'Data Summary'!BV139="Yes"),100-OFFSET('Water Data'!$E$4,0,10*ROW('Water Data'!E133)),NA())</f>
        <v>#N/A</v>
      </c>
      <c r="H139" s="98" t="e">
        <f ca="true">+IF(AND(ISNUMBER(OFFSET('Water Data'!$E$6,0,10*ROW('Water Data'!E133))),'Data Summary'!BW139="Yes"),OFFSET('Water Data'!$E$6,0,10*ROW('Water Data'!E133)),NA())</f>
        <v>#N/A</v>
      </c>
      <c r="I139" s="98" t="e">
        <f ca="true">+IF(AND(ISNUMBER(OFFSET('Water Data'!$E$9,0,10*ROW('Water Data'!E133))),'Data Summary'!BX139="Yes"),OFFSET('Water Data'!$E$9,0,10*ROW('Water Data'!E133)),NA())</f>
        <v>#N/A</v>
      </c>
      <c r="J139" s="98" t="e">
        <f ca="true">+IF(AND(ISNUMBER(OFFSET('Water Data'!$F$4,0,10*ROW('Water Data'!F133))),'Data Summary'!BY139="Yes"),100-OFFSET('Water Data'!$F$4,0,10*ROW('Water Data'!F133)),NA())</f>
        <v>#N/A</v>
      </c>
      <c r="K139" s="98" t="e">
        <f ca="true">+IF(AND(ISNUMBER(OFFSET('Water Data'!$F$6,0,10*ROW('Water Data'!F133))),'Data Summary'!BZ139="Yes"),OFFSET('Water Data'!$F$6,0,10*ROW('Water Data'!F133)),NA())</f>
        <v>#N/A</v>
      </c>
      <c r="L139" s="98" t="e">
        <f ca="true">+IF(AND(ISNUMBER(OFFSET('Water Data'!$F$9,0,10*ROW('Water Data'!F133))),'Data Summary'!CA139="Yes"),OFFSET('Water Data'!$F$9,0,10*ROW('Water Data'!F133)),NA())</f>
        <v>#N/A</v>
      </c>
      <c r="M139" s="98" t="e">
        <f ca="true">+IF(AND(ISNUMBER(OFFSET('Water Data'!$G$4,0,10*ROW('Water Data'!G133))),'Data Summary'!CB139="Yes"),100-OFFSET('Water Data'!$G$4,0,10*ROW('Water Data'!G133)),NA())</f>
        <v>#N/A</v>
      </c>
      <c r="N139" s="98" t="e">
        <f ca="true">+IF(AND(ISNUMBER(OFFSET('Water Data'!$G$6,0,10*ROW('Water Data'!G133))),'Data Summary'!CC139="Yes"),OFFSET('Water Data'!$G$6,0,10*ROW('Water Data'!G133)),NA())</f>
        <v>#N/A</v>
      </c>
      <c r="O139" s="98" t="e">
        <f ca="true">+IF(AND(ISNUMBER(OFFSET('Water Data'!$G$9,0,10*ROW('Water Data'!G133))),'Data Summary'!CD139="Yes"),OFFSET('Water Data'!$G$9,0,10*ROW('Water Data'!G133)),NA())</f>
        <v>#N/A</v>
      </c>
      <c r="P139" s="98" t="e">
        <f ca="true">+IF(AND(ISNUMBER(OFFSET('Water Data'!$H$4,0,10*ROW('Water Data'!H133))),'Data Summary'!CE139="Yes"),100-OFFSET('Water Data'!$H$4,0,10*ROW('Water Data'!H133)),NA())</f>
        <v>#N/A</v>
      </c>
      <c r="Q139" s="98" t="e">
        <f ca="true">+IF(AND(ISNUMBER(OFFSET('Water Data'!$H$6,0,10*ROW('Water Data'!H133))),'Data Summary'!CF139="Yes"),OFFSET('Water Data'!$H$6,0,10*ROW('Water Data'!H133)),NA())</f>
        <v>#N/A</v>
      </c>
      <c r="R139" s="98" t="e">
        <f ca="true">+IF(AND(ISNUMBER(OFFSET('Water Data'!$H$9,0,10*ROW('Water Data'!H133))),'Data Summary'!CG139="Yes"),OFFSET('Water Data'!$H$9,0,10*ROW('Water Data'!H133)),NA())</f>
        <v>#N/A</v>
      </c>
      <c r="S139" s="98" t="e">
        <f ca="true">+IF(AND(ISNUMBER(OFFSET('Water Data'!$I$4,0,10*ROW('Water Data'!I133))),'Data Summary'!CH139="Yes"),100-OFFSET('Water Data'!$I$4,0,10*ROW('Water Data'!I133)),NA())</f>
        <v>#N/A</v>
      </c>
      <c r="T139" s="98" t="e">
        <f ca="true">+IF(AND(ISNUMBER(OFFSET('Water Data'!$I$6,0,10*ROW('Water Data'!I133))),'Data Summary'!CI139="Yes"),OFFSET('Water Data'!$I$6,0,10*ROW('Water Data'!I133)),NA())</f>
        <v>#N/A</v>
      </c>
      <c r="U139" s="98" t="e">
        <f ca="true">+IF(AND(ISNUMBER(OFFSET('Water Data'!$I$9,0,10*ROW('Water Data'!I133))),'Data Summary'!CJ139="Yes"),OFFSET('Water Data'!$I$9,0,10*ROW('Water Data'!I133)),NA())</f>
        <v>#N/A</v>
      </c>
      <c r="V139" s="99" t="e">
        <f ca="true">+IF(AND(ISNUMBER(OFFSET('Sanitation Data'!$D$4,0,10*ROW('Sanitation Data'!D133))),'Data Summary'!CK139="Yes"),100-OFFSET('Sanitation Data'!$D$4,0,10*ROW('Sanitation Data'!D133)),NA())</f>
        <v>#N/A</v>
      </c>
      <c r="W139" s="99" t="e">
        <f ca="true">+IF(AND(ISNUMBER(OFFSET('Sanitation Data'!$D$6,0,10*ROW('Sanitation Data'!D133))),'Data Summary'!CL139="Yes"),OFFSET('Sanitation Data'!$D$6,0,10*ROW('Sanitation Data'!D133)),NA())</f>
        <v>#N/A</v>
      </c>
      <c r="X139" s="99" t="e">
        <f ca="true">+IF(AND(ISNUMBER(OFFSET('Sanitation Data'!$D$10,0,10*ROW('Sanitation Data'!D133))),'Data Summary'!CM139="Yes"),OFFSET('Sanitation Data'!$D$10,0,10*ROW('Sanitation Data'!D133)),NA())</f>
        <v>#N/A</v>
      </c>
      <c r="Y139" s="99" t="e">
        <f ca="true">+IF(AND(ISNUMBER(OFFSET('Sanitation Data'!$D$11,0,10*ROW('Sanitation Data'!D133))),'Data Summary'!CN139="Yes"),OFFSET('Sanitation Data'!$D$11,0,10*ROW('Sanitation Data'!D133)),NA())</f>
        <v>#N/A</v>
      </c>
      <c r="Z139" s="99" t="e">
        <f ca="true">+IF(AND(ISNUMBER(OFFSET('Sanitation Data'!$D$12,0,10*ROW('Sanitation Data'!D133))),'Data Summary'!CO139="Yes"),OFFSET('Sanitation Data'!$D$12,0,10*ROW('Sanitation Data'!D133)),NA())</f>
        <v>#N/A</v>
      </c>
      <c r="AA139" s="99" t="e">
        <f ca="true">+IF(AND(ISNUMBER(OFFSET('Sanitation Data'!$E$4,0,10*ROW('Sanitation Data'!E133))),'Data Summary'!CP139="Yes"),100-OFFSET('Sanitation Data'!$E$4,0,10*ROW('Sanitation Data'!E133)),NA())</f>
        <v>#N/A</v>
      </c>
      <c r="AB139" s="99" t="e">
        <f ca="true">+IF(AND(ISNUMBER(OFFSET('Sanitation Data'!$E$6,0,10*ROW('Sanitation Data'!E133))),'Data Summary'!CQ139="Yes"),OFFSET('Sanitation Data'!$E$6,0,10*ROW('Sanitation Data'!E133)),NA())</f>
        <v>#N/A</v>
      </c>
      <c r="AC139" s="99" t="e">
        <f ca="true">+IF(AND(ISNUMBER(OFFSET('Sanitation Data'!$E$10,0,10*ROW('Sanitation Data'!E133))),'Data Summary'!CR139="Yes"),OFFSET('Sanitation Data'!$E$10,0,10*ROW('Sanitation Data'!E133)),NA())</f>
        <v>#N/A</v>
      </c>
      <c r="AD139" s="99" t="e">
        <f ca="true">+IF(AND(ISNUMBER(OFFSET('Sanitation Data'!$E$11,0,10*ROW('Sanitation Data'!E133))),'Data Summary'!CS139="Yes"),OFFSET('Sanitation Data'!$E$11,0,10*ROW('Sanitation Data'!E133)),NA())</f>
        <v>#N/A</v>
      </c>
      <c r="AE139" s="99" t="e">
        <f ca="true">+IF(AND(ISNUMBER(OFFSET('Sanitation Data'!$E$12,0,10*ROW('Sanitation Data'!E133))),'Data Summary'!CT139="Yes"),OFFSET('Sanitation Data'!$E$12,0,10*ROW('Sanitation Data'!E133)),NA())</f>
        <v>#N/A</v>
      </c>
      <c r="AF139" s="99" t="e">
        <f ca="true">+IF(AND(ISNUMBER(OFFSET('Sanitation Data'!$F$4,0,10*ROW('Sanitation Data'!F133))),'Data Summary'!CU139="Yes"),100-OFFSET('Sanitation Data'!$F$4,0,10*ROW('Sanitation Data'!F133)),NA())</f>
        <v>#N/A</v>
      </c>
      <c r="AG139" s="99" t="e">
        <f ca="true">+IF(AND(ISNUMBER(OFFSET('Sanitation Data'!$F$6,0,10*ROW('Sanitation Data'!F133))),'Data Summary'!CV139="Yes"),OFFSET('Sanitation Data'!$F$6,0,10*ROW('Sanitation Data'!F133)),NA())</f>
        <v>#N/A</v>
      </c>
      <c r="AH139" s="99" t="e">
        <f ca="true">+IF(AND(ISNUMBER(OFFSET('Sanitation Data'!$F$10,0,10*ROW('Sanitation Data'!F133))),'Data Summary'!CW139="Yes"),OFFSET('Sanitation Data'!$F$10,0,10*ROW('Sanitation Data'!F133)),NA())</f>
        <v>#N/A</v>
      </c>
      <c r="AI139" s="99" t="e">
        <f ca="true">+IF(AND(ISNUMBER(OFFSET('Sanitation Data'!$F$11,0,10*ROW('Sanitation Data'!F133))),'Data Summary'!CX139="Yes"),OFFSET('Sanitation Data'!$F$11,0,10*ROW('Sanitation Data'!F133)),NA())</f>
        <v>#N/A</v>
      </c>
      <c r="AJ139" s="99" t="e">
        <f ca="true">+IF(AND(ISNUMBER(OFFSET('Sanitation Data'!$F$12,0,10*ROW('Sanitation Data'!F133))),'Data Summary'!CY139="Yes"),OFFSET('Sanitation Data'!$F$12,0,10*ROW('Sanitation Data'!F133)),NA())</f>
        <v>#N/A</v>
      </c>
      <c r="AK139" s="99" t="e">
        <f ca="true">+IF(AND(ISNUMBER(OFFSET('Sanitation Data'!$G$4,0,10*ROW('Sanitation Data'!G133))),'Data Summary'!CZ139="Yes"),100-OFFSET('Sanitation Data'!$G$4,0,10*ROW('Sanitation Data'!G133)),NA())</f>
        <v>#N/A</v>
      </c>
      <c r="AL139" s="99" t="e">
        <f ca="true">+IF(AND(ISNUMBER(OFFSET('Sanitation Data'!$G$6,0,10*ROW('Sanitation Data'!G133))),'Data Summary'!DA139="Yes"),OFFSET('Sanitation Data'!$G$6,0,10*ROW('Sanitation Data'!G133)),NA())</f>
        <v>#N/A</v>
      </c>
      <c r="AM139" s="99" t="e">
        <f ca="true">+IF(AND(ISNUMBER(OFFSET('Sanitation Data'!$G$10,0,10*ROW('Sanitation Data'!G133))),'Data Summary'!DB139="Yes"),OFFSET('Sanitation Data'!$G$10,0,10*ROW('Sanitation Data'!G133)),NA())</f>
        <v>#N/A</v>
      </c>
      <c r="AN139" s="99" t="e">
        <f ca="true">+IF(AND(ISNUMBER(OFFSET('Sanitation Data'!$G$11,0,10*ROW('Sanitation Data'!G133))),'Data Summary'!DC139="Yes"),OFFSET('Sanitation Data'!$G$11,0,10*ROW('Sanitation Data'!G133)),NA())</f>
        <v>#N/A</v>
      </c>
      <c r="AO139" s="99" t="e">
        <f ca="true">+IF(AND(ISNUMBER(OFFSET('Sanitation Data'!$G$12,0,10*ROW('Sanitation Data'!G133))),'Data Summary'!DD139="Yes"),OFFSET('Sanitation Data'!$G$12,0,10*ROW('Sanitation Data'!G133)),NA())</f>
        <v>#N/A</v>
      </c>
      <c r="AP139" s="99" t="e">
        <f ca="true">+IF(AND(ISNUMBER(OFFSET('Sanitation Data'!$H$4,0,10*ROW('Sanitation Data'!H133))),'Data Summary'!DE139="Yes"),100-OFFSET('Sanitation Data'!$H$4,0,10*ROW('Sanitation Data'!H133)),NA())</f>
        <v>#N/A</v>
      </c>
      <c r="AQ139" s="99" t="e">
        <f ca="true">+IF(AND(ISNUMBER(OFFSET('Sanitation Data'!$H$6,0,10*ROW('Sanitation Data'!H133))),'Data Summary'!DF139="Yes"),OFFSET('Sanitation Data'!$H$6,0,10*ROW('Sanitation Data'!H133)),NA())</f>
        <v>#N/A</v>
      </c>
      <c r="AR139" s="99" t="e">
        <f ca="true">+IF(AND(ISNUMBER(OFFSET('Sanitation Data'!$H$10,0,10*ROW('Sanitation Data'!H133))),'Data Summary'!DG139="Yes"),OFFSET('Sanitation Data'!$H$10,0,10*ROW('Sanitation Data'!H133)),NA())</f>
        <v>#N/A</v>
      </c>
      <c r="AS139" s="99" t="e">
        <f ca="true">+IF(AND(ISNUMBER(OFFSET('Sanitation Data'!$H$11,0,10*ROW('Sanitation Data'!H133))),'Data Summary'!DH139="Yes"),OFFSET('Sanitation Data'!$H$11,0,10*ROW('Sanitation Data'!H133)),NA())</f>
        <v>#N/A</v>
      </c>
      <c r="AT139" s="99" t="e">
        <f ca="true">+IF(AND(ISNUMBER(OFFSET('Sanitation Data'!$H$12,0,10*ROW('Sanitation Data'!H133))),'Data Summary'!DI139="Yes"),OFFSET('Sanitation Data'!$H$12,0,10*ROW('Sanitation Data'!H133)),NA())</f>
        <v>#N/A</v>
      </c>
      <c r="AU139" s="99" t="e">
        <f ca="true">+IF(AND(ISNUMBER(OFFSET('Sanitation Data'!$I$4,0,10*ROW('Sanitation Data'!I133))),'Data Summary'!DJ139="Yes"),100-OFFSET('Sanitation Data'!$I$4,0,10*ROW('Sanitation Data'!I133)),NA())</f>
        <v>#N/A</v>
      </c>
      <c r="AV139" s="99" t="e">
        <f ca="true">+IF(AND(ISNUMBER(OFFSET('Sanitation Data'!$I$6,0,10*ROW('Sanitation Data'!I133))),'Data Summary'!DK139="Yes"),OFFSET('Sanitation Data'!$I$6,0,10*ROW('Sanitation Data'!I133)),NA())</f>
        <v>#N/A</v>
      </c>
      <c r="AW139" s="99" t="e">
        <f ca="true">+IF(AND(ISNUMBER(OFFSET('Sanitation Data'!$I$10,0,10*ROW('Sanitation Data'!I133))),'Data Summary'!DL139="Yes"),OFFSET('Sanitation Data'!$I$10,0,10*ROW('Sanitation Data'!I133)),NA())</f>
        <v>#N/A</v>
      </c>
      <c r="AX139" s="99" t="e">
        <f ca="true">+IF(AND(ISNUMBER(OFFSET('Sanitation Data'!$I$11,0,10*ROW('Sanitation Data'!I133))),'Data Summary'!DM139="Yes"),OFFSET('Sanitation Data'!$I$11,0,10*ROW('Sanitation Data'!I133)),NA())</f>
        <v>#N/A</v>
      </c>
      <c r="AY139" s="99" t="e">
        <f ca="true">+IF(AND(ISNUMBER(OFFSET('Sanitation Data'!$I$12,0,10*ROW('Sanitation Data'!I133))),'Data Summary'!DN139="Yes"),OFFSET('Sanitation Data'!$I$12,0,10*ROW('Sanitation Data'!I133)),NA())</f>
        <v>#N/A</v>
      </c>
      <c r="AZ139" s="100" t="e">
        <f ca="true">+IF(AND(ISNUMBER(OFFSET('Hygiene Data'!$D$5,0,10*ROW('Hygiene Data'!D133))),'Data Summary'!DO139="Yes"),OFFSET('Hygiene Data'!$D$5,0,10*ROW('Hygiene Data'!D133)),NA())</f>
        <v>#N/A</v>
      </c>
      <c r="BA139" s="100" t="e">
        <f ca="true">+IF(AND(ISNUMBER(OFFSET('Hygiene Data'!$D$7,0,10*ROW('Hygiene Data'!D133))),'Data Summary'!DP139="Yes"),OFFSET('Hygiene Data'!$D$7,0,10*ROW('Hygiene Data'!D133)),NA())</f>
        <v>#N/A</v>
      </c>
      <c r="BB139" s="100" t="e">
        <f ca="true">+IF(AND(ISNUMBER(OFFSET('Hygiene Data'!$D$9,0,10*ROW('Hygiene Data'!D133))),'Data Summary'!DQ139="Yes"),OFFSET('Hygiene Data'!$D$9,0,10*ROW('Hygiene Data'!D133)),NA())</f>
        <v>#N/A</v>
      </c>
      <c r="BC139" s="100" t="e">
        <f ca="true">+IF(AND(ISNUMBER(OFFSET('Hygiene Data'!$E$5,0,10*ROW('Hygiene Data'!E133))),'Data Summary'!DR139="Yes"),OFFSET('Hygiene Data'!$E$5,0,10*ROW('Hygiene Data'!E133)),NA())</f>
        <v>#N/A</v>
      </c>
      <c r="BD139" s="100" t="e">
        <f ca="true">+IF(AND(ISNUMBER(OFFSET('Hygiene Data'!$E$7,0,10*ROW('Hygiene Data'!E133))),'Data Summary'!DS139="Yes"),OFFSET('Hygiene Data'!$E$7,0,10*ROW('Hygiene Data'!E133)),NA())</f>
        <v>#N/A</v>
      </c>
      <c r="BE139" s="100" t="e">
        <f ca="true">+IF(AND(ISNUMBER(OFFSET('Hygiene Data'!$E$9,0,10*ROW('Hygiene Data'!E133))),'Data Summary'!DT139="Yes"),OFFSET('Hygiene Data'!$E$9,0,10*ROW('Hygiene Data'!E133)),NA())</f>
        <v>#N/A</v>
      </c>
      <c r="BF139" s="100" t="e">
        <f ca="true">+IF(AND(ISNUMBER(OFFSET('Hygiene Data'!$F$5,0,10*ROW('Hygiene Data'!F133))),'Data Summary'!DU139="Yes"),OFFSET('Hygiene Data'!$F$5,0,10*ROW('Hygiene Data'!F133)),NA())</f>
        <v>#N/A</v>
      </c>
      <c r="BG139" s="100" t="e">
        <f ca="true">+IF(AND(ISNUMBER(OFFSET('Hygiene Data'!$F$7,0,10*ROW('Hygiene Data'!F133))),'Data Summary'!DV139="Yes"),OFFSET('Hygiene Data'!$F$7,0,10*ROW('Hygiene Data'!F133)),NA())</f>
        <v>#N/A</v>
      </c>
      <c r="BH139" s="100" t="e">
        <f ca="true">+IF(AND(ISNUMBER(OFFSET('Hygiene Data'!$F$9,0,10*ROW('Hygiene Data'!F133))),'Data Summary'!DW139="Yes"),OFFSET('Hygiene Data'!$F$9,0,10*ROW('Hygiene Data'!F133)),NA())</f>
        <v>#N/A</v>
      </c>
      <c r="BI139" s="100" t="e">
        <f ca="true">+IF(AND(ISNUMBER(OFFSET('Hygiene Data'!$G$5,0,10*ROW('Hygiene Data'!G133))),'Data Summary'!DX139="Yes"),OFFSET('Hygiene Data'!$G$5,0,10*ROW('Hygiene Data'!G133)),NA())</f>
        <v>#N/A</v>
      </c>
      <c r="BJ139" s="100" t="e">
        <f ca="true">+IF(AND(ISNUMBER(OFFSET('Hygiene Data'!$G$7,0,10*ROW('Hygiene Data'!G133))),'Data Summary'!DY139="Yes"),OFFSET('Hygiene Data'!$G$7,0,10*ROW('Hygiene Data'!G133)),NA())</f>
        <v>#N/A</v>
      </c>
      <c r="BK139" s="100" t="e">
        <f ca="true">+IF(AND(ISNUMBER(OFFSET('Hygiene Data'!$G$9,0,10*ROW('Hygiene Data'!G133))),'Data Summary'!DZ139="Yes"),OFFSET('Hygiene Data'!$G$9,0,10*ROW('Hygiene Data'!G133)),NA())</f>
        <v>#N/A</v>
      </c>
      <c r="BL139" s="100" t="e">
        <f ca="true">+IF(AND(ISNUMBER(OFFSET('Hygiene Data'!$H$5,0,10*ROW('Hygiene Data'!H133))),'Data Summary'!EA139="Yes"),OFFSET('Hygiene Data'!$H$5,0,10*ROW('Hygiene Data'!H133)),NA())</f>
        <v>#N/A</v>
      </c>
      <c r="BM139" s="100" t="e">
        <f ca="true">+IF(AND(ISNUMBER(OFFSET('Hygiene Data'!$H$7,0,10*ROW('Hygiene Data'!H133))),'Data Summary'!EB139="Yes"),OFFSET('Hygiene Data'!$H$7,0,10*ROW('Hygiene Data'!H133)),NA())</f>
        <v>#N/A</v>
      </c>
      <c r="BN139" s="100" t="e">
        <f ca="true">+IF(AND(ISNUMBER(OFFSET('Hygiene Data'!$H$9,0,10*ROW('Hygiene Data'!H133))),'Data Summary'!EC139="Yes"),OFFSET('Hygiene Data'!$H$9,0,10*ROW('Hygiene Data'!H133)),NA())</f>
        <v>#N/A</v>
      </c>
      <c r="BO139" s="100" t="e">
        <f ca="true">+IF(AND(ISNUMBER(OFFSET('Hygiene Data'!$I$5,0,10*ROW('Hygiene Data'!I133))),'Data Summary'!ED139="Yes"),OFFSET('Hygiene Data'!$I$5,0,10*ROW('Hygiene Data'!I133)),NA())</f>
        <v>#N/A</v>
      </c>
      <c r="BP139" s="100" t="e">
        <f ca="true">+IF(AND(ISNUMBER(OFFSET('Hygiene Data'!$I$7,0,10*ROW('Hygiene Data'!I133))),'Data Summary'!EE139="Yes"),OFFSET('Hygiene Data'!$I$7,0,10*ROW('Hygiene Data'!I133)),NA())</f>
        <v>#N/A</v>
      </c>
      <c r="BQ139" s="100" t="e">
        <f ca="true">+IF(AND(ISNUMBER(OFFSET('Hygiene Data'!$I$9,0,10*ROW('Hygiene Data'!I133))),'Data Summary'!EF139="Yes"),OFFSET('Hygiene Data'!$I$9,0,10*ROW('Hygiene Data'!I133)),NA())</f>
        <v>#N/A</v>
      </c>
    </row>
    <row xmlns:x14ac="http://schemas.microsoft.com/office/spreadsheetml/2009/9/ac" r="140" x14ac:dyDescent="0.2">
      <c r="A140" s="332" t="e">
        <f ca="true">+RIGHT('Data Summary'!A140,LEN('Data Summary'!A140)-9)</f>
        <v>#VALUE!</v>
      </c>
      <c r="B140" s="38" t="str">
        <f ca="true">+IF(ISTEXT('Data Summary'!B140),'Data Summary'!B140,"")</f>
        <v/>
      </c>
      <c r="C140" s="331" t="e">
        <f ca="true">+VALUE('Data Summary'!C140)</f>
        <v>#VALUE!</v>
      </c>
      <c r="D140" s="98" t="e">
        <f ca="true">+IF(AND(ISNUMBER(OFFSET('Water Data'!$D$4,0,10*ROW('Water Data'!D134))),'Data Summary'!BS140="Yes"),100-OFFSET('Water Data'!$D$4,0,10*ROW('Water Data'!D134)),NA())</f>
        <v>#N/A</v>
      </c>
      <c r="E140" s="98" t="e">
        <f ca="true">+IF(AND(ISNUMBER(OFFSET('Water Data'!$D$6,0,10*ROW('Water Data'!D134))),'Data Summary'!BT140="Yes"),OFFSET('Water Data'!$D$6,0,10*ROW('Water Data'!D134)),NA())</f>
        <v>#N/A</v>
      </c>
      <c r="F140" s="98" t="e">
        <f ca="true">+IF(AND(ISNUMBER(OFFSET('Water Data'!$D$9,0,10*ROW('Water Data'!D134))),'Data Summary'!BU140="Yes"),OFFSET('Water Data'!$D$9,0,10*ROW('Water Data'!D134)),NA())</f>
        <v>#N/A</v>
      </c>
      <c r="G140" s="98" t="e">
        <f ca="true">+IF(AND(ISNUMBER(OFFSET('Water Data'!$E$4,0,10*ROW('Water Data'!E134))),'Data Summary'!BV140="Yes"),100-OFFSET('Water Data'!$E$4,0,10*ROW('Water Data'!E134)),NA())</f>
        <v>#N/A</v>
      </c>
      <c r="H140" s="98" t="e">
        <f ca="true">+IF(AND(ISNUMBER(OFFSET('Water Data'!$E$6,0,10*ROW('Water Data'!E134))),'Data Summary'!BW140="Yes"),OFFSET('Water Data'!$E$6,0,10*ROW('Water Data'!E134)),NA())</f>
        <v>#N/A</v>
      </c>
      <c r="I140" s="98" t="e">
        <f ca="true">+IF(AND(ISNUMBER(OFFSET('Water Data'!$E$9,0,10*ROW('Water Data'!E134))),'Data Summary'!BX140="Yes"),OFFSET('Water Data'!$E$9,0,10*ROW('Water Data'!E134)),NA())</f>
        <v>#N/A</v>
      </c>
      <c r="J140" s="98" t="e">
        <f ca="true">+IF(AND(ISNUMBER(OFFSET('Water Data'!$F$4,0,10*ROW('Water Data'!F134))),'Data Summary'!BY140="Yes"),100-OFFSET('Water Data'!$F$4,0,10*ROW('Water Data'!F134)),NA())</f>
        <v>#N/A</v>
      </c>
      <c r="K140" s="98" t="e">
        <f ca="true">+IF(AND(ISNUMBER(OFFSET('Water Data'!$F$6,0,10*ROW('Water Data'!F134))),'Data Summary'!BZ140="Yes"),OFFSET('Water Data'!$F$6,0,10*ROW('Water Data'!F134)),NA())</f>
        <v>#N/A</v>
      </c>
      <c r="L140" s="98" t="e">
        <f ca="true">+IF(AND(ISNUMBER(OFFSET('Water Data'!$F$9,0,10*ROW('Water Data'!F134))),'Data Summary'!CA140="Yes"),OFFSET('Water Data'!$F$9,0,10*ROW('Water Data'!F134)),NA())</f>
        <v>#N/A</v>
      </c>
      <c r="M140" s="98" t="e">
        <f ca="true">+IF(AND(ISNUMBER(OFFSET('Water Data'!$G$4,0,10*ROW('Water Data'!G134))),'Data Summary'!CB140="Yes"),100-OFFSET('Water Data'!$G$4,0,10*ROW('Water Data'!G134)),NA())</f>
        <v>#N/A</v>
      </c>
      <c r="N140" s="98" t="e">
        <f ca="true">+IF(AND(ISNUMBER(OFFSET('Water Data'!$G$6,0,10*ROW('Water Data'!G134))),'Data Summary'!CC140="Yes"),OFFSET('Water Data'!$G$6,0,10*ROW('Water Data'!G134)),NA())</f>
        <v>#N/A</v>
      </c>
      <c r="O140" s="98" t="e">
        <f ca="true">+IF(AND(ISNUMBER(OFFSET('Water Data'!$G$9,0,10*ROW('Water Data'!G134))),'Data Summary'!CD140="Yes"),OFFSET('Water Data'!$G$9,0,10*ROW('Water Data'!G134)),NA())</f>
        <v>#N/A</v>
      </c>
      <c r="P140" s="98" t="e">
        <f ca="true">+IF(AND(ISNUMBER(OFFSET('Water Data'!$H$4,0,10*ROW('Water Data'!H134))),'Data Summary'!CE140="Yes"),100-OFFSET('Water Data'!$H$4,0,10*ROW('Water Data'!H134)),NA())</f>
        <v>#N/A</v>
      </c>
      <c r="Q140" s="98" t="e">
        <f ca="true">+IF(AND(ISNUMBER(OFFSET('Water Data'!$H$6,0,10*ROW('Water Data'!H134))),'Data Summary'!CF140="Yes"),OFFSET('Water Data'!$H$6,0,10*ROW('Water Data'!H134)),NA())</f>
        <v>#N/A</v>
      </c>
      <c r="R140" s="98" t="e">
        <f ca="true">+IF(AND(ISNUMBER(OFFSET('Water Data'!$H$9,0,10*ROW('Water Data'!H134))),'Data Summary'!CG140="Yes"),OFFSET('Water Data'!$H$9,0,10*ROW('Water Data'!H134)),NA())</f>
        <v>#N/A</v>
      </c>
      <c r="S140" s="98" t="e">
        <f ca="true">+IF(AND(ISNUMBER(OFFSET('Water Data'!$I$4,0,10*ROW('Water Data'!I134))),'Data Summary'!CH140="Yes"),100-OFFSET('Water Data'!$I$4,0,10*ROW('Water Data'!I134)),NA())</f>
        <v>#N/A</v>
      </c>
      <c r="T140" s="98" t="e">
        <f ca="true">+IF(AND(ISNUMBER(OFFSET('Water Data'!$I$6,0,10*ROW('Water Data'!I134))),'Data Summary'!CI140="Yes"),OFFSET('Water Data'!$I$6,0,10*ROW('Water Data'!I134)),NA())</f>
        <v>#N/A</v>
      </c>
      <c r="U140" s="98" t="e">
        <f ca="true">+IF(AND(ISNUMBER(OFFSET('Water Data'!$I$9,0,10*ROW('Water Data'!I134))),'Data Summary'!CJ140="Yes"),OFFSET('Water Data'!$I$9,0,10*ROW('Water Data'!I134)),NA())</f>
        <v>#N/A</v>
      </c>
      <c r="V140" s="99" t="e">
        <f ca="true">+IF(AND(ISNUMBER(OFFSET('Sanitation Data'!$D$4,0,10*ROW('Sanitation Data'!D134))),'Data Summary'!CK140="Yes"),100-OFFSET('Sanitation Data'!$D$4,0,10*ROW('Sanitation Data'!D134)),NA())</f>
        <v>#N/A</v>
      </c>
      <c r="W140" s="99" t="e">
        <f ca="true">+IF(AND(ISNUMBER(OFFSET('Sanitation Data'!$D$6,0,10*ROW('Sanitation Data'!D134))),'Data Summary'!CL140="Yes"),OFFSET('Sanitation Data'!$D$6,0,10*ROW('Sanitation Data'!D134)),NA())</f>
        <v>#N/A</v>
      </c>
      <c r="X140" s="99" t="e">
        <f ca="true">+IF(AND(ISNUMBER(OFFSET('Sanitation Data'!$D$10,0,10*ROW('Sanitation Data'!D134))),'Data Summary'!CM140="Yes"),OFFSET('Sanitation Data'!$D$10,0,10*ROW('Sanitation Data'!D134)),NA())</f>
        <v>#N/A</v>
      </c>
      <c r="Y140" s="99" t="e">
        <f ca="true">+IF(AND(ISNUMBER(OFFSET('Sanitation Data'!$D$11,0,10*ROW('Sanitation Data'!D134))),'Data Summary'!CN140="Yes"),OFFSET('Sanitation Data'!$D$11,0,10*ROW('Sanitation Data'!D134)),NA())</f>
        <v>#N/A</v>
      </c>
      <c r="Z140" s="99" t="e">
        <f ca="true">+IF(AND(ISNUMBER(OFFSET('Sanitation Data'!$D$12,0,10*ROW('Sanitation Data'!D134))),'Data Summary'!CO140="Yes"),OFFSET('Sanitation Data'!$D$12,0,10*ROW('Sanitation Data'!D134)),NA())</f>
        <v>#N/A</v>
      </c>
      <c r="AA140" s="99" t="e">
        <f ca="true">+IF(AND(ISNUMBER(OFFSET('Sanitation Data'!$E$4,0,10*ROW('Sanitation Data'!E134))),'Data Summary'!CP140="Yes"),100-OFFSET('Sanitation Data'!$E$4,0,10*ROW('Sanitation Data'!E134)),NA())</f>
        <v>#N/A</v>
      </c>
      <c r="AB140" s="99" t="e">
        <f ca="true">+IF(AND(ISNUMBER(OFFSET('Sanitation Data'!$E$6,0,10*ROW('Sanitation Data'!E134))),'Data Summary'!CQ140="Yes"),OFFSET('Sanitation Data'!$E$6,0,10*ROW('Sanitation Data'!E134)),NA())</f>
        <v>#N/A</v>
      </c>
      <c r="AC140" s="99" t="e">
        <f ca="true">+IF(AND(ISNUMBER(OFFSET('Sanitation Data'!$E$10,0,10*ROW('Sanitation Data'!E134))),'Data Summary'!CR140="Yes"),OFFSET('Sanitation Data'!$E$10,0,10*ROW('Sanitation Data'!E134)),NA())</f>
        <v>#N/A</v>
      </c>
      <c r="AD140" s="99" t="e">
        <f ca="true">+IF(AND(ISNUMBER(OFFSET('Sanitation Data'!$E$11,0,10*ROW('Sanitation Data'!E134))),'Data Summary'!CS140="Yes"),OFFSET('Sanitation Data'!$E$11,0,10*ROW('Sanitation Data'!E134)),NA())</f>
        <v>#N/A</v>
      </c>
      <c r="AE140" s="99" t="e">
        <f ca="true">+IF(AND(ISNUMBER(OFFSET('Sanitation Data'!$E$12,0,10*ROW('Sanitation Data'!E134))),'Data Summary'!CT140="Yes"),OFFSET('Sanitation Data'!$E$12,0,10*ROW('Sanitation Data'!E134)),NA())</f>
        <v>#N/A</v>
      </c>
      <c r="AF140" s="99" t="e">
        <f ca="true">+IF(AND(ISNUMBER(OFFSET('Sanitation Data'!$F$4,0,10*ROW('Sanitation Data'!F134))),'Data Summary'!CU140="Yes"),100-OFFSET('Sanitation Data'!$F$4,0,10*ROW('Sanitation Data'!F134)),NA())</f>
        <v>#N/A</v>
      </c>
      <c r="AG140" s="99" t="e">
        <f ca="true">+IF(AND(ISNUMBER(OFFSET('Sanitation Data'!$F$6,0,10*ROW('Sanitation Data'!F134))),'Data Summary'!CV140="Yes"),OFFSET('Sanitation Data'!$F$6,0,10*ROW('Sanitation Data'!F134)),NA())</f>
        <v>#N/A</v>
      </c>
      <c r="AH140" s="99" t="e">
        <f ca="true">+IF(AND(ISNUMBER(OFFSET('Sanitation Data'!$F$10,0,10*ROW('Sanitation Data'!F134))),'Data Summary'!CW140="Yes"),OFFSET('Sanitation Data'!$F$10,0,10*ROW('Sanitation Data'!F134)),NA())</f>
        <v>#N/A</v>
      </c>
      <c r="AI140" s="99" t="e">
        <f ca="true">+IF(AND(ISNUMBER(OFFSET('Sanitation Data'!$F$11,0,10*ROW('Sanitation Data'!F134))),'Data Summary'!CX140="Yes"),OFFSET('Sanitation Data'!$F$11,0,10*ROW('Sanitation Data'!F134)),NA())</f>
        <v>#N/A</v>
      </c>
      <c r="AJ140" s="99" t="e">
        <f ca="true">+IF(AND(ISNUMBER(OFFSET('Sanitation Data'!$F$12,0,10*ROW('Sanitation Data'!F134))),'Data Summary'!CY140="Yes"),OFFSET('Sanitation Data'!$F$12,0,10*ROW('Sanitation Data'!F134)),NA())</f>
        <v>#N/A</v>
      </c>
      <c r="AK140" s="99" t="e">
        <f ca="true">+IF(AND(ISNUMBER(OFFSET('Sanitation Data'!$G$4,0,10*ROW('Sanitation Data'!G134))),'Data Summary'!CZ140="Yes"),100-OFFSET('Sanitation Data'!$G$4,0,10*ROW('Sanitation Data'!G134)),NA())</f>
        <v>#N/A</v>
      </c>
      <c r="AL140" s="99" t="e">
        <f ca="true">+IF(AND(ISNUMBER(OFFSET('Sanitation Data'!$G$6,0,10*ROW('Sanitation Data'!G134))),'Data Summary'!DA140="Yes"),OFFSET('Sanitation Data'!$G$6,0,10*ROW('Sanitation Data'!G134)),NA())</f>
        <v>#N/A</v>
      </c>
      <c r="AM140" s="99" t="e">
        <f ca="true">+IF(AND(ISNUMBER(OFFSET('Sanitation Data'!$G$10,0,10*ROW('Sanitation Data'!G134))),'Data Summary'!DB140="Yes"),OFFSET('Sanitation Data'!$G$10,0,10*ROW('Sanitation Data'!G134)),NA())</f>
        <v>#N/A</v>
      </c>
      <c r="AN140" s="99" t="e">
        <f ca="true">+IF(AND(ISNUMBER(OFFSET('Sanitation Data'!$G$11,0,10*ROW('Sanitation Data'!G134))),'Data Summary'!DC140="Yes"),OFFSET('Sanitation Data'!$G$11,0,10*ROW('Sanitation Data'!G134)),NA())</f>
        <v>#N/A</v>
      </c>
      <c r="AO140" s="99" t="e">
        <f ca="true">+IF(AND(ISNUMBER(OFFSET('Sanitation Data'!$G$12,0,10*ROW('Sanitation Data'!G134))),'Data Summary'!DD140="Yes"),OFFSET('Sanitation Data'!$G$12,0,10*ROW('Sanitation Data'!G134)),NA())</f>
        <v>#N/A</v>
      </c>
      <c r="AP140" s="99" t="e">
        <f ca="true">+IF(AND(ISNUMBER(OFFSET('Sanitation Data'!$H$4,0,10*ROW('Sanitation Data'!H134))),'Data Summary'!DE140="Yes"),100-OFFSET('Sanitation Data'!$H$4,0,10*ROW('Sanitation Data'!H134)),NA())</f>
        <v>#N/A</v>
      </c>
      <c r="AQ140" s="99" t="e">
        <f ca="true">+IF(AND(ISNUMBER(OFFSET('Sanitation Data'!$H$6,0,10*ROW('Sanitation Data'!H134))),'Data Summary'!DF140="Yes"),OFFSET('Sanitation Data'!$H$6,0,10*ROW('Sanitation Data'!H134)),NA())</f>
        <v>#N/A</v>
      </c>
      <c r="AR140" s="99" t="e">
        <f ca="true">+IF(AND(ISNUMBER(OFFSET('Sanitation Data'!$H$10,0,10*ROW('Sanitation Data'!H134))),'Data Summary'!DG140="Yes"),OFFSET('Sanitation Data'!$H$10,0,10*ROW('Sanitation Data'!H134)),NA())</f>
        <v>#N/A</v>
      </c>
      <c r="AS140" s="99" t="e">
        <f ca="true">+IF(AND(ISNUMBER(OFFSET('Sanitation Data'!$H$11,0,10*ROW('Sanitation Data'!H134))),'Data Summary'!DH140="Yes"),OFFSET('Sanitation Data'!$H$11,0,10*ROW('Sanitation Data'!H134)),NA())</f>
        <v>#N/A</v>
      </c>
      <c r="AT140" s="99" t="e">
        <f ca="true">+IF(AND(ISNUMBER(OFFSET('Sanitation Data'!$H$12,0,10*ROW('Sanitation Data'!H134))),'Data Summary'!DI140="Yes"),OFFSET('Sanitation Data'!$H$12,0,10*ROW('Sanitation Data'!H134)),NA())</f>
        <v>#N/A</v>
      </c>
      <c r="AU140" s="99" t="e">
        <f ca="true">+IF(AND(ISNUMBER(OFFSET('Sanitation Data'!$I$4,0,10*ROW('Sanitation Data'!I134))),'Data Summary'!DJ140="Yes"),100-OFFSET('Sanitation Data'!$I$4,0,10*ROW('Sanitation Data'!I134)),NA())</f>
        <v>#N/A</v>
      </c>
      <c r="AV140" s="99" t="e">
        <f ca="true">+IF(AND(ISNUMBER(OFFSET('Sanitation Data'!$I$6,0,10*ROW('Sanitation Data'!I134))),'Data Summary'!DK140="Yes"),OFFSET('Sanitation Data'!$I$6,0,10*ROW('Sanitation Data'!I134)),NA())</f>
        <v>#N/A</v>
      </c>
      <c r="AW140" s="99" t="e">
        <f ca="true">+IF(AND(ISNUMBER(OFFSET('Sanitation Data'!$I$10,0,10*ROW('Sanitation Data'!I134))),'Data Summary'!DL140="Yes"),OFFSET('Sanitation Data'!$I$10,0,10*ROW('Sanitation Data'!I134)),NA())</f>
        <v>#N/A</v>
      </c>
      <c r="AX140" s="99" t="e">
        <f ca="true">+IF(AND(ISNUMBER(OFFSET('Sanitation Data'!$I$11,0,10*ROW('Sanitation Data'!I134))),'Data Summary'!DM140="Yes"),OFFSET('Sanitation Data'!$I$11,0,10*ROW('Sanitation Data'!I134)),NA())</f>
        <v>#N/A</v>
      </c>
      <c r="AY140" s="99" t="e">
        <f ca="true">+IF(AND(ISNUMBER(OFFSET('Sanitation Data'!$I$12,0,10*ROW('Sanitation Data'!I134))),'Data Summary'!DN140="Yes"),OFFSET('Sanitation Data'!$I$12,0,10*ROW('Sanitation Data'!I134)),NA())</f>
        <v>#N/A</v>
      </c>
      <c r="AZ140" s="100" t="e">
        <f ca="true">+IF(AND(ISNUMBER(OFFSET('Hygiene Data'!$D$5,0,10*ROW('Hygiene Data'!D134))),'Data Summary'!DO140="Yes"),OFFSET('Hygiene Data'!$D$5,0,10*ROW('Hygiene Data'!D134)),NA())</f>
        <v>#N/A</v>
      </c>
      <c r="BA140" s="100" t="e">
        <f ca="true">+IF(AND(ISNUMBER(OFFSET('Hygiene Data'!$D$7,0,10*ROW('Hygiene Data'!D134))),'Data Summary'!DP140="Yes"),OFFSET('Hygiene Data'!$D$7,0,10*ROW('Hygiene Data'!D134)),NA())</f>
        <v>#N/A</v>
      </c>
      <c r="BB140" s="100" t="e">
        <f ca="true">+IF(AND(ISNUMBER(OFFSET('Hygiene Data'!$D$9,0,10*ROW('Hygiene Data'!D134))),'Data Summary'!DQ140="Yes"),OFFSET('Hygiene Data'!$D$9,0,10*ROW('Hygiene Data'!D134)),NA())</f>
        <v>#N/A</v>
      </c>
      <c r="BC140" s="100" t="e">
        <f ca="true">+IF(AND(ISNUMBER(OFFSET('Hygiene Data'!$E$5,0,10*ROW('Hygiene Data'!E134))),'Data Summary'!DR140="Yes"),OFFSET('Hygiene Data'!$E$5,0,10*ROW('Hygiene Data'!E134)),NA())</f>
        <v>#N/A</v>
      </c>
      <c r="BD140" s="100" t="e">
        <f ca="true">+IF(AND(ISNUMBER(OFFSET('Hygiene Data'!$E$7,0,10*ROW('Hygiene Data'!E134))),'Data Summary'!DS140="Yes"),OFFSET('Hygiene Data'!$E$7,0,10*ROW('Hygiene Data'!E134)),NA())</f>
        <v>#N/A</v>
      </c>
      <c r="BE140" s="100" t="e">
        <f ca="true">+IF(AND(ISNUMBER(OFFSET('Hygiene Data'!$E$9,0,10*ROW('Hygiene Data'!E134))),'Data Summary'!DT140="Yes"),OFFSET('Hygiene Data'!$E$9,0,10*ROW('Hygiene Data'!E134)),NA())</f>
        <v>#N/A</v>
      </c>
      <c r="BF140" s="100" t="e">
        <f ca="true">+IF(AND(ISNUMBER(OFFSET('Hygiene Data'!$F$5,0,10*ROW('Hygiene Data'!F134))),'Data Summary'!DU140="Yes"),OFFSET('Hygiene Data'!$F$5,0,10*ROW('Hygiene Data'!F134)),NA())</f>
        <v>#N/A</v>
      </c>
      <c r="BG140" s="100" t="e">
        <f ca="true">+IF(AND(ISNUMBER(OFFSET('Hygiene Data'!$F$7,0,10*ROW('Hygiene Data'!F134))),'Data Summary'!DV140="Yes"),OFFSET('Hygiene Data'!$F$7,0,10*ROW('Hygiene Data'!F134)),NA())</f>
        <v>#N/A</v>
      </c>
      <c r="BH140" s="100" t="e">
        <f ca="true">+IF(AND(ISNUMBER(OFFSET('Hygiene Data'!$F$9,0,10*ROW('Hygiene Data'!F134))),'Data Summary'!DW140="Yes"),OFFSET('Hygiene Data'!$F$9,0,10*ROW('Hygiene Data'!F134)),NA())</f>
        <v>#N/A</v>
      </c>
      <c r="BI140" s="100" t="e">
        <f ca="true">+IF(AND(ISNUMBER(OFFSET('Hygiene Data'!$G$5,0,10*ROW('Hygiene Data'!G134))),'Data Summary'!DX140="Yes"),OFFSET('Hygiene Data'!$G$5,0,10*ROW('Hygiene Data'!G134)),NA())</f>
        <v>#N/A</v>
      </c>
      <c r="BJ140" s="100" t="e">
        <f ca="true">+IF(AND(ISNUMBER(OFFSET('Hygiene Data'!$G$7,0,10*ROW('Hygiene Data'!G134))),'Data Summary'!DY140="Yes"),OFFSET('Hygiene Data'!$G$7,0,10*ROW('Hygiene Data'!G134)),NA())</f>
        <v>#N/A</v>
      </c>
      <c r="BK140" s="100" t="e">
        <f ca="true">+IF(AND(ISNUMBER(OFFSET('Hygiene Data'!$G$9,0,10*ROW('Hygiene Data'!G134))),'Data Summary'!DZ140="Yes"),OFFSET('Hygiene Data'!$G$9,0,10*ROW('Hygiene Data'!G134)),NA())</f>
        <v>#N/A</v>
      </c>
      <c r="BL140" s="100" t="e">
        <f ca="true">+IF(AND(ISNUMBER(OFFSET('Hygiene Data'!$H$5,0,10*ROW('Hygiene Data'!H134))),'Data Summary'!EA140="Yes"),OFFSET('Hygiene Data'!$H$5,0,10*ROW('Hygiene Data'!H134)),NA())</f>
        <v>#N/A</v>
      </c>
      <c r="BM140" s="100" t="e">
        <f ca="true">+IF(AND(ISNUMBER(OFFSET('Hygiene Data'!$H$7,0,10*ROW('Hygiene Data'!H134))),'Data Summary'!EB140="Yes"),OFFSET('Hygiene Data'!$H$7,0,10*ROW('Hygiene Data'!H134)),NA())</f>
        <v>#N/A</v>
      </c>
      <c r="BN140" s="100" t="e">
        <f ca="true">+IF(AND(ISNUMBER(OFFSET('Hygiene Data'!$H$9,0,10*ROW('Hygiene Data'!H134))),'Data Summary'!EC140="Yes"),OFFSET('Hygiene Data'!$H$9,0,10*ROW('Hygiene Data'!H134)),NA())</f>
        <v>#N/A</v>
      </c>
      <c r="BO140" s="100" t="e">
        <f ca="true">+IF(AND(ISNUMBER(OFFSET('Hygiene Data'!$I$5,0,10*ROW('Hygiene Data'!I134))),'Data Summary'!ED140="Yes"),OFFSET('Hygiene Data'!$I$5,0,10*ROW('Hygiene Data'!I134)),NA())</f>
        <v>#N/A</v>
      </c>
      <c r="BP140" s="100" t="e">
        <f ca="true">+IF(AND(ISNUMBER(OFFSET('Hygiene Data'!$I$7,0,10*ROW('Hygiene Data'!I134))),'Data Summary'!EE140="Yes"),OFFSET('Hygiene Data'!$I$7,0,10*ROW('Hygiene Data'!I134)),NA())</f>
        <v>#N/A</v>
      </c>
      <c r="BQ140" s="100" t="e">
        <f ca="true">+IF(AND(ISNUMBER(OFFSET('Hygiene Data'!$I$9,0,10*ROW('Hygiene Data'!I134))),'Data Summary'!EF140="Yes"),OFFSET('Hygiene Data'!$I$9,0,10*ROW('Hygiene Data'!I134)),NA())</f>
        <v>#N/A</v>
      </c>
    </row>
    <row xmlns:x14ac="http://schemas.microsoft.com/office/spreadsheetml/2009/9/ac" r="141" x14ac:dyDescent="0.2">
      <c r="A141" s="332" t="e">
        <f ca="true">+RIGHT('Data Summary'!A141,LEN('Data Summary'!A141)-9)</f>
        <v>#VALUE!</v>
      </c>
      <c r="B141" s="38" t="str">
        <f ca="true">+IF(ISTEXT('Data Summary'!B141),'Data Summary'!B141,"")</f>
        <v/>
      </c>
      <c r="C141" s="331" t="e">
        <f ca="true">+VALUE('Data Summary'!C141)</f>
        <v>#VALUE!</v>
      </c>
      <c r="D141" s="98" t="e">
        <f ca="true">+IF(AND(ISNUMBER(OFFSET('Water Data'!$D$4,0,10*ROW('Water Data'!D135))),'Data Summary'!BS141="Yes"),100-OFFSET('Water Data'!$D$4,0,10*ROW('Water Data'!D135)),NA())</f>
        <v>#N/A</v>
      </c>
      <c r="E141" s="98" t="e">
        <f ca="true">+IF(AND(ISNUMBER(OFFSET('Water Data'!$D$6,0,10*ROW('Water Data'!D135))),'Data Summary'!BT141="Yes"),OFFSET('Water Data'!$D$6,0,10*ROW('Water Data'!D135)),NA())</f>
        <v>#N/A</v>
      </c>
      <c r="F141" s="98" t="e">
        <f ca="true">+IF(AND(ISNUMBER(OFFSET('Water Data'!$D$9,0,10*ROW('Water Data'!D135))),'Data Summary'!BU141="Yes"),OFFSET('Water Data'!$D$9,0,10*ROW('Water Data'!D135)),NA())</f>
        <v>#N/A</v>
      </c>
      <c r="G141" s="98" t="e">
        <f ca="true">+IF(AND(ISNUMBER(OFFSET('Water Data'!$E$4,0,10*ROW('Water Data'!E135))),'Data Summary'!BV141="Yes"),100-OFFSET('Water Data'!$E$4,0,10*ROW('Water Data'!E135)),NA())</f>
        <v>#N/A</v>
      </c>
      <c r="H141" s="98" t="e">
        <f ca="true">+IF(AND(ISNUMBER(OFFSET('Water Data'!$E$6,0,10*ROW('Water Data'!E135))),'Data Summary'!BW141="Yes"),OFFSET('Water Data'!$E$6,0,10*ROW('Water Data'!E135)),NA())</f>
        <v>#N/A</v>
      </c>
      <c r="I141" s="98" t="e">
        <f ca="true">+IF(AND(ISNUMBER(OFFSET('Water Data'!$E$9,0,10*ROW('Water Data'!E135))),'Data Summary'!BX141="Yes"),OFFSET('Water Data'!$E$9,0,10*ROW('Water Data'!E135)),NA())</f>
        <v>#N/A</v>
      </c>
      <c r="J141" s="98" t="e">
        <f ca="true">+IF(AND(ISNUMBER(OFFSET('Water Data'!$F$4,0,10*ROW('Water Data'!F135))),'Data Summary'!BY141="Yes"),100-OFFSET('Water Data'!$F$4,0,10*ROW('Water Data'!F135)),NA())</f>
        <v>#N/A</v>
      </c>
      <c r="K141" s="98" t="e">
        <f ca="true">+IF(AND(ISNUMBER(OFFSET('Water Data'!$F$6,0,10*ROW('Water Data'!F135))),'Data Summary'!BZ141="Yes"),OFFSET('Water Data'!$F$6,0,10*ROW('Water Data'!F135)),NA())</f>
        <v>#N/A</v>
      </c>
      <c r="L141" s="98" t="e">
        <f ca="true">+IF(AND(ISNUMBER(OFFSET('Water Data'!$F$9,0,10*ROW('Water Data'!F135))),'Data Summary'!CA141="Yes"),OFFSET('Water Data'!$F$9,0,10*ROW('Water Data'!F135)),NA())</f>
        <v>#N/A</v>
      </c>
      <c r="M141" s="98" t="e">
        <f ca="true">+IF(AND(ISNUMBER(OFFSET('Water Data'!$G$4,0,10*ROW('Water Data'!G135))),'Data Summary'!CB141="Yes"),100-OFFSET('Water Data'!$G$4,0,10*ROW('Water Data'!G135)),NA())</f>
        <v>#N/A</v>
      </c>
      <c r="N141" s="98" t="e">
        <f ca="true">+IF(AND(ISNUMBER(OFFSET('Water Data'!$G$6,0,10*ROW('Water Data'!G135))),'Data Summary'!CC141="Yes"),OFFSET('Water Data'!$G$6,0,10*ROW('Water Data'!G135)),NA())</f>
        <v>#N/A</v>
      </c>
      <c r="O141" s="98" t="e">
        <f ca="true">+IF(AND(ISNUMBER(OFFSET('Water Data'!$G$9,0,10*ROW('Water Data'!G135))),'Data Summary'!CD141="Yes"),OFFSET('Water Data'!$G$9,0,10*ROW('Water Data'!G135)),NA())</f>
        <v>#N/A</v>
      </c>
      <c r="P141" s="98" t="e">
        <f ca="true">+IF(AND(ISNUMBER(OFFSET('Water Data'!$H$4,0,10*ROW('Water Data'!H135))),'Data Summary'!CE141="Yes"),100-OFFSET('Water Data'!$H$4,0,10*ROW('Water Data'!H135)),NA())</f>
        <v>#N/A</v>
      </c>
      <c r="Q141" s="98" t="e">
        <f ca="true">+IF(AND(ISNUMBER(OFFSET('Water Data'!$H$6,0,10*ROW('Water Data'!H135))),'Data Summary'!CF141="Yes"),OFFSET('Water Data'!$H$6,0,10*ROW('Water Data'!H135)),NA())</f>
        <v>#N/A</v>
      </c>
      <c r="R141" s="98" t="e">
        <f ca="true">+IF(AND(ISNUMBER(OFFSET('Water Data'!$H$9,0,10*ROW('Water Data'!H135))),'Data Summary'!CG141="Yes"),OFFSET('Water Data'!$H$9,0,10*ROW('Water Data'!H135)),NA())</f>
        <v>#N/A</v>
      </c>
      <c r="S141" s="98" t="e">
        <f ca="true">+IF(AND(ISNUMBER(OFFSET('Water Data'!$I$4,0,10*ROW('Water Data'!I135))),'Data Summary'!CH141="Yes"),100-OFFSET('Water Data'!$I$4,0,10*ROW('Water Data'!I135)),NA())</f>
        <v>#N/A</v>
      </c>
      <c r="T141" s="98" t="e">
        <f ca="true">+IF(AND(ISNUMBER(OFFSET('Water Data'!$I$6,0,10*ROW('Water Data'!I135))),'Data Summary'!CI141="Yes"),OFFSET('Water Data'!$I$6,0,10*ROW('Water Data'!I135)),NA())</f>
        <v>#N/A</v>
      </c>
      <c r="U141" s="98" t="e">
        <f ca="true">+IF(AND(ISNUMBER(OFFSET('Water Data'!$I$9,0,10*ROW('Water Data'!I135))),'Data Summary'!CJ141="Yes"),OFFSET('Water Data'!$I$9,0,10*ROW('Water Data'!I135)),NA())</f>
        <v>#N/A</v>
      </c>
      <c r="V141" s="99" t="e">
        <f ca="true">+IF(AND(ISNUMBER(OFFSET('Sanitation Data'!$D$4,0,10*ROW('Sanitation Data'!D135))),'Data Summary'!CK141="Yes"),100-OFFSET('Sanitation Data'!$D$4,0,10*ROW('Sanitation Data'!D135)),NA())</f>
        <v>#N/A</v>
      </c>
      <c r="W141" s="99" t="e">
        <f ca="true">+IF(AND(ISNUMBER(OFFSET('Sanitation Data'!$D$6,0,10*ROW('Sanitation Data'!D135))),'Data Summary'!CL141="Yes"),OFFSET('Sanitation Data'!$D$6,0,10*ROW('Sanitation Data'!D135)),NA())</f>
        <v>#N/A</v>
      </c>
      <c r="X141" s="99" t="e">
        <f ca="true">+IF(AND(ISNUMBER(OFFSET('Sanitation Data'!$D$10,0,10*ROW('Sanitation Data'!D135))),'Data Summary'!CM141="Yes"),OFFSET('Sanitation Data'!$D$10,0,10*ROW('Sanitation Data'!D135)),NA())</f>
        <v>#N/A</v>
      </c>
      <c r="Y141" s="99" t="e">
        <f ca="true">+IF(AND(ISNUMBER(OFFSET('Sanitation Data'!$D$11,0,10*ROW('Sanitation Data'!D135))),'Data Summary'!CN141="Yes"),OFFSET('Sanitation Data'!$D$11,0,10*ROW('Sanitation Data'!D135)),NA())</f>
        <v>#N/A</v>
      </c>
      <c r="Z141" s="99" t="e">
        <f ca="true">+IF(AND(ISNUMBER(OFFSET('Sanitation Data'!$D$12,0,10*ROW('Sanitation Data'!D135))),'Data Summary'!CO141="Yes"),OFFSET('Sanitation Data'!$D$12,0,10*ROW('Sanitation Data'!D135)),NA())</f>
        <v>#N/A</v>
      </c>
      <c r="AA141" s="99" t="e">
        <f ca="true">+IF(AND(ISNUMBER(OFFSET('Sanitation Data'!$E$4,0,10*ROW('Sanitation Data'!E135))),'Data Summary'!CP141="Yes"),100-OFFSET('Sanitation Data'!$E$4,0,10*ROW('Sanitation Data'!E135)),NA())</f>
        <v>#N/A</v>
      </c>
      <c r="AB141" s="99" t="e">
        <f ca="true">+IF(AND(ISNUMBER(OFFSET('Sanitation Data'!$E$6,0,10*ROW('Sanitation Data'!E135))),'Data Summary'!CQ141="Yes"),OFFSET('Sanitation Data'!$E$6,0,10*ROW('Sanitation Data'!E135)),NA())</f>
        <v>#N/A</v>
      </c>
      <c r="AC141" s="99" t="e">
        <f ca="true">+IF(AND(ISNUMBER(OFFSET('Sanitation Data'!$E$10,0,10*ROW('Sanitation Data'!E135))),'Data Summary'!CR141="Yes"),OFFSET('Sanitation Data'!$E$10,0,10*ROW('Sanitation Data'!E135)),NA())</f>
        <v>#N/A</v>
      </c>
      <c r="AD141" s="99" t="e">
        <f ca="true">+IF(AND(ISNUMBER(OFFSET('Sanitation Data'!$E$11,0,10*ROW('Sanitation Data'!E135))),'Data Summary'!CS141="Yes"),OFFSET('Sanitation Data'!$E$11,0,10*ROW('Sanitation Data'!E135)),NA())</f>
        <v>#N/A</v>
      </c>
      <c r="AE141" s="99" t="e">
        <f ca="true">+IF(AND(ISNUMBER(OFFSET('Sanitation Data'!$E$12,0,10*ROW('Sanitation Data'!E135))),'Data Summary'!CT141="Yes"),OFFSET('Sanitation Data'!$E$12,0,10*ROW('Sanitation Data'!E135)),NA())</f>
        <v>#N/A</v>
      </c>
      <c r="AF141" s="99" t="e">
        <f ca="true">+IF(AND(ISNUMBER(OFFSET('Sanitation Data'!$F$4,0,10*ROW('Sanitation Data'!F135))),'Data Summary'!CU141="Yes"),100-OFFSET('Sanitation Data'!$F$4,0,10*ROW('Sanitation Data'!F135)),NA())</f>
        <v>#N/A</v>
      </c>
      <c r="AG141" s="99" t="e">
        <f ca="true">+IF(AND(ISNUMBER(OFFSET('Sanitation Data'!$F$6,0,10*ROW('Sanitation Data'!F135))),'Data Summary'!CV141="Yes"),OFFSET('Sanitation Data'!$F$6,0,10*ROW('Sanitation Data'!F135)),NA())</f>
        <v>#N/A</v>
      </c>
      <c r="AH141" s="99" t="e">
        <f ca="true">+IF(AND(ISNUMBER(OFFSET('Sanitation Data'!$F$10,0,10*ROW('Sanitation Data'!F135))),'Data Summary'!CW141="Yes"),OFFSET('Sanitation Data'!$F$10,0,10*ROW('Sanitation Data'!F135)),NA())</f>
        <v>#N/A</v>
      </c>
      <c r="AI141" s="99" t="e">
        <f ca="true">+IF(AND(ISNUMBER(OFFSET('Sanitation Data'!$F$11,0,10*ROW('Sanitation Data'!F135))),'Data Summary'!CX141="Yes"),OFFSET('Sanitation Data'!$F$11,0,10*ROW('Sanitation Data'!F135)),NA())</f>
        <v>#N/A</v>
      </c>
      <c r="AJ141" s="99" t="e">
        <f ca="true">+IF(AND(ISNUMBER(OFFSET('Sanitation Data'!$F$12,0,10*ROW('Sanitation Data'!F135))),'Data Summary'!CY141="Yes"),OFFSET('Sanitation Data'!$F$12,0,10*ROW('Sanitation Data'!F135)),NA())</f>
        <v>#N/A</v>
      </c>
      <c r="AK141" s="99" t="e">
        <f ca="true">+IF(AND(ISNUMBER(OFFSET('Sanitation Data'!$G$4,0,10*ROW('Sanitation Data'!G135))),'Data Summary'!CZ141="Yes"),100-OFFSET('Sanitation Data'!$G$4,0,10*ROW('Sanitation Data'!G135)),NA())</f>
        <v>#N/A</v>
      </c>
      <c r="AL141" s="99" t="e">
        <f ca="true">+IF(AND(ISNUMBER(OFFSET('Sanitation Data'!$G$6,0,10*ROW('Sanitation Data'!G135))),'Data Summary'!DA141="Yes"),OFFSET('Sanitation Data'!$G$6,0,10*ROW('Sanitation Data'!G135)),NA())</f>
        <v>#N/A</v>
      </c>
      <c r="AM141" s="99" t="e">
        <f ca="true">+IF(AND(ISNUMBER(OFFSET('Sanitation Data'!$G$10,0,10*ROW('Sanitation Data'!G135))),'Data Summary'!DB141="Yes"),OFFSET('Sanitation Data'!$G$10,0,10*ROW('Sanitation Data'!G135)),NA())</f>
        <v>#N/A</v>
      </c>
      <c r="AN141" s="99" t="e">
        <f ca="true">+IF(AND(ISNUMBER(OFFSET('Sanitation Data'!$G$11,0,10*ROW('Sanitation Data'!G135))),'Data Summary'!DC141="Yes"),OFFSET('Sanitation Data'!$G$11,0,10*ROW('Sanitation Data'!G135)),NA())</f>
        <v>#N/A</v>
      </c>
      <c r="AO141" s="99" t="e">
        <f ca="true">+IF(AND(ISNUMBER(OFFSET('Sanitation Data'!$G$12,0,10*ROW('Sanitation Data'!G135))),'Data Summary'!DD141="Yes"),OFFSET('Sanitation Data'!$G$12,0,10*ROW('Sanitation Data'!G135)),NA())</f>
        <v>#N/A</v>
      </c>
      <c r="AP141" s="99" t="e">
        <f ca="true">+IF(AND(ISNUMBER(OFFSET('Sanitation Data'!$H$4,0,10*ROW('Sanitation Data'!H135))),'Data Summary'!DE141="Yes"),100-OFFSET('Sanitation Data'!$H$4,0,10*ROW('Sanitation Data'!H135)),NA())</f>
        <v>#N/A</v>
      </c>
      <c r="AQ141" s="99" t="e">
        <f ca="true">+IF(AND(ISNUMBER(OFFSET('Sanitation Data'!$H$6,0,10*ROW('Sanitation Data'!H135))),'Data Summary'!DF141="Yes"),OFFSET('Sanitation Data'!$H$6,0,10*ROW('Sanitation Data'!H135)),NA())</f>
        <v>#N/A</v>
      </c>
      <c r="AR141" s="99" t="e">
        <f ca="true">+IF(AND(ISNUMBER(OFFSET('Sanitation Data'!$H$10,0,10*ROW('Sanitation Data'!H135))),'Data Summary'!DG141="Yes"),OFFSET('Sanitation Data'!$H$10,0,10*ROW('Sanitation Data'!H135)),NA())</f>
        <v>#N/A</v>
      </c>
      <c r="AS141" s="99" t="e">
        <f ca="true">+IF(AND(ISNUMBER(OFFSET('Sanitation Data'!$H$11,0,10*ROW('Sanitation Data'!H135))),'Data Summary'!DH141="Yes"),OFFSET('Sanitation Data'!$H$11,0,10*ROW('Sanitation Data'!H135)),NA())</f>
        <v>#N/A</v>
      </c>
      <c r="AT141" s="99" t="e">
        <f ca="true">+IF(AND(ISNUMBER(OFFSET('Sanitation Data'!$H$12,0,10*ROW('Sanitation Data'!H135))),'Data Summary'!DI141="Yes"),OFFSET('Sanitation Data'!$H$12,0,10*ROW('Sanitation Data'!H135)),NA())</f>
        <v>#N/A</v>
      </c>
      <c r="AU141" s="99" t="e">
        <f ca="true">+IF(AND(ISNUMBER(OFFSET('Sanitation Data'!$I$4,0,10*ROW('Sanitation Data'!I135))),'Data Summary'!DJ141="Yes"),100-OFFSET('Sanitation Data'!$I$4,0,10*ROW('Sanitation Data'!I135)),NA())</f>
        <v>#N/A</v>
      </c>
      <c r="AV141" s="99" t="e">
        <f ca="true">+IF(AND(ISNUMBER(OFFSET('Sanitation Data'!$I$6,0,10*ROW('Sanitation Data'!I135))),'Data Summary'!DK141="Yes"),OFFSET('Sanitation Data'!$I$6,0,10*ROW('Sanitation Data'!I135)),NA())</f>
        <v>#N/A</v>
      </c>
      <c r="AW141" s="99" t="e">
        <f ca="true">+IF(AND(ISNUMBER(OFFSET('Sanitation Data'!$I$10,0,10*ROW('Sanitation Data'!I135))),'Data Summary'!DL141="Yes"),OFFSET('Sanitation Data'!$I$10,0,10*ROW('Sanitation Data'!I135)),NA())</f>
        <v>#N/A</v>
      </c>
      <c r="AX141" s="99" t="e">
        <f ca="true">+IF(AND(ISNUMBER(OFFSET('Sanitation Data'!$I$11,0,10*ROW('Sanitation Data'!I135))),'Data Summary'!DM141="Yes"),OFFSET('Sanitation Data'!$I$11,0,10*ROW('Sanitation Data'!I135)),NA())</f>
        <v>#N/A</v>
      </c>
      <c r="AY141" s="99" t="e">
        <f ca="true">+IF(AND(ISNUMBER(OFFSET('Sanitation Data'!$I$12,0,10*ROW('Sanitation Data'!I135))),'Data Summary'!DN141="Yes"),OFFSET('Sanitation Data'!$I$12,0,10*ROW('Sanitation Data'!I135)),NA())</f>
        <v>#N/A</v>
      </c>
      <c r="AZ141" s="100" t="e">
        <f ca="true">+IF(AND(ISNUMBER(OFFSET('Hygiene Data'!$D$5,0,10*ROW('Hygiene Data'!D135))),'Data Summary'!DO141="Yes"),OFFSET('Hygiene Data'!$D$5,0,10*ROW('Hygiene Data'!D135)),NA())</f>
        <v>#N/A</v>
      </c>
      <c r="BA141" s="100" t="e">
        <f ca="true">+IF(AND(ISNUMBER(OFFSET('Hygiene Data'!$D$7,0,10*ROW('Hygiene Data'!D135))),'Data Summary'!DP141="Yes"),OFFSET('Hygiene Data'!$D$7,0,10*ROW('Hygiene Data'!D135)),NA())</f>
        <v>#N/A</v>
      </c>
      <c r="BB141" s="100" t="e">
        <f ca="true">+IF(AND(ISNUMBER(OFFSET('Hygiene Data'!$D$9,0,10*ROW('Hygiene Data'!D135))),'Data Summary'!DQ141="Yes"),OFFSET('Hygiene Data'!$D$9,0,10*ROW('Hygiene Data'!D135)),NA())</f>
        <v>#N/A</v>
      </c>
      <c r="BC141" s="100" t="e">
        <f ca="true">+IF(AND(ISNUMBER(OFFSET('Hygiene Data'!$E$5,0,10*ROW('Hygiene Data'!E135))),'Data Summary'!DR141="Yes"),OFFSET('Hygiene Data'!$E$5,0,10*ROW('Hygiene Data'!E135)),NA())</f>
        <v>#N/A</v>
      </c>
      <c r="BD141" s="100" t="e">
        <f ca="true">+IF(AND(ISNUMBER(OFFSET('Hygiene Data'!$E$7,0,10*ROW('Hygiene Data'!E135))),'Data Summary'!DS141="Yes"),OFFSET('Hygiene Data'!$E$7,0,10*ROW('Hygiene Data'!E135)),NA())</f>
        <v>#N/A</v>
      </c>
      <c r="BE141" s="100" t="e">
        <f ca="true">+IF(AND(ISNUMBER(OFFSET('Hygiene Data'!$E$9,0,10*ROW('Hygiene Data'!E135))),'Data Summary'!DT141="Yes"),OFFSET('Hygiene Data'!$E$9,0,10*ROW('Hygiene Data'!E135)),NA())</f>
        <v>#N/A</v>
      </c>
      <c r="BF141" s="100" t="e">
        <f ca="true">+IF(AND(ISNUMBER(OFFSET('Hygiene Data'!$F$5,0,10*ROW('Hygiene Data'!F135))),'Data Summary'!DU141="Yes"),OFFSET('Hygiene Data'!$F$5,0,10*ROW('Hygiene Data'!F135)),NA())</f>
        <v>#N/A</v>
      </c>
      <c r="BG141" s="100" t="e">
        <f ca="true">+IF(AND(ISNUMBER(OFFSET('Hygiene Data'!$F$7,0,10*ROW('Hygiene Data'!F135))),'Data Summary'!DV141="Yes"),OFFSET('Hygiene Data'!$F$7,0,10*ROW('Hygiene Data'!F135)),NA())</f>
        <v>#N/A</v>
      </c>
      <c r="BH141" s="100" t="e">
        <f ca="true">+IF(AND(ISNUMBER(OFFSET('Hygiene Data'!$F$9,0,10*ROW('Hygiene Data'!F135))),'Data Summary'!DW141="Yes"),OFFSET('Hygiene Data'!$F$9,0,10*ROW('Hygiene Data'!F135)),NA())</f>
        <v>#N/A</v>
      </c>
      <c r="BI141" s="100" t="e">
        <f ca="true">+IF(AND(ISNUMBER(OFFSET('Hygiene Data'!$G$5,0,10*ROW('Hygiene Data'!G135))),'Data Summary'!DX141="Yes"),OFFSET('Hygiene Data'!$G$5,0,10*ROW('Hygiene Data'!G135)),NA())</f>
        <v>#N/A</v>
      </c>
      <c r="BJ141" s="100" t="e">
        <f ca="true">+IF(AND(ISNUMBER(OFFSET('Hygiene Data'!$G$7,0,10*ROW('Hygiene Data'!G135))),'Data Summary'!DY141="Yes"),OFFSET('Hygiene Data'!$G$7,0,10*ROW('Hygiene Data'!G135)),NA())</f>
        <v>#N/A</v>
      </c>
      <c r="BK141" s="100" t="e">
        <f ca="true">+IF(AND(ISNUMBER(OFFSET('Hygiene Data'!$G$9,0,10*ROW('Hygiene Data'!G135))),'Data Summary'!DZ141="Yes"),OFFSET('Hygiene Data'!$G$9,0,10*ROW('Hygiene Data'!G135)),NA())</f>
        <v>#N/A</v>
      </c>
      <c r="BL141" s="100" t="e">
        <f ca="true">+IF(AND(ISNUMBER(OFFSET('Hygiene Data'!$H$5,0,10*ROW('Hygiene Data'!H135))),'Data Summary'!EA141="Yes"),OFFSET('Hygiene Data'!$H$5,0,10*ROW('Hygiene Data'!H135)),NA())</f>
        <v>#N/A</v>
      </c>
      <c r="BM141" s="100" t="e">
        <f ca="true">+IF(AND(ISNUMBER(OFFSET('Hygiene Data'!$H$7,0,10*ROW('Hygiene Data'!H135))),'Data Summary'!EB141="Yes"),OFFSET('Hygiene Data'!$H$7,0,10*ROW('Hygiene Data'!H135)),NA())</f>
        <v>#N/A</v>
      </c>
      <c r="BN141" s="100" t="e">
        <f ca="true">+IF(AND(ISNUMBER(OFFSET('Hygiene Data'!$H$9,0,10*ROW('Hygiene Data'!H135))),'Data Summary'!EC141="Yes"),OFFSET('Hygiene Data'!$H$9,0,10*ROW('Hygiene Data'!H135)),NA())</f>
        <v>#N/A</v>
      </c>
      <c r="BO141" s="100" t="e">
        <f ca="true">+IF(AND(ISNUMBER(OFFSET('Hygiene Data'!$I$5,0,10*ROW('Hygiene Data'!I135))),'Data Summary'!ED141="Yes"),OFFSET('Hygiene Data'!$I$5,0,10*ROW('Hygiene Data'!I135)),NA())</f>
        <v>#N/A</v>
      </c>
      <c r="BP141" s="100" t="e">
        <f ca="true">+IF(AND(ISNUMBER(OFFSET('Hygiene Data'!$I$7,0,10*ROW('Hygiene Data'!I135))),'Data Summary'!EE141="Yes"),OFFSET('Hygiene Data'!$I$7,0,10*ROW('Hygiene Data'!I135)),NA())</f>
        <v>#N/A</v>
      </c>
      <c r="BQ141" s="100" t="e">
        <f ca="true">+IF(AND(ISNUMBER(OFFSET('Hygiene Data'!$I$9,0,10*ROW('Hygiene Data'!I135))),'Data Summary'!EF141="Yes"),OFFSET('Hygiene Data'!$I$9,0,10*ROW('Hygiene Data'!I135)),NA())</f>
        <v>#N/A</v>
      </c>
    </row>
    <row xmlns:x14ac="http://schemas.microsoft.com/office/spreadsheetml/2009/9/ac" r="142" x14ac:dyDescent="0.2">
      <c r="A142" s="332" t="e">
        <f ca="true">+RIGHT('Data Summary'!A142,LEN('Data Summary'!A142)-9)</f>
        <v>#VALUE!</v>
      </c>
      <c r="B142" s="38" t="str">
        <f ca="true">+IF(ISTEXT('Data Summary'!B142),'Data Summary'!B142,"")</f>
        <v/>
      </c>
      <c r="C142" s="331" t="e">
        <f ca="true">+VALUE('Data Summary'!C142)</f>
        <v>#VALUE!</v>
      </c>
      <c r="D142" s="98" t="e">
        <f ca="true">+IF(AND(ISNUMBER(OFFSET('Water Data'!$D$4,0,10*ROW('Water Data'!D136))),'Data Summary'!BS142="Yes"),100-OFFSET('Water Data'!$D$4,0,10*ROW('Water Data'!D136)),NA())</f>
        <v>#N/A</v>
      </c>
      <c r="E142" s="98" t="e">
        <f ca="true">+IF(AND(ISNUMBER(OFFSET('Water Data'!$D$6,0,10*ROW('Water Data'!D136))),'Data Summary'!BT142="Yes"),OFFSET('Water Data'!$D$6,0,10*ROW('Water Data'!D136)),NA())</f>
        <v>#N/A</v>
      </c>
      <c r="F142" s="98" t="e">
        <f ca="true">+IF(AND(ISNUMBER(OFFSET('Water Data'!$D$9,0,10*ROW('Water Data'!D136))),'Data Summary'!BU142="Yes"),OFFSET('Water Data'!$D$9,0,10*ROW('Water Data'!D136)),NA())</f>
        <v>#N/A</v>
      </c>
      <c r="G142" s="98" t="e">
        <f ca="true">+IF(AND(ISNUMBER(OFFSET('Water Data'!$E$4,0,10*ROW('Water Data'!E136))),'Data Summary'!BV142="Yes"),100-OFFSET('Water Data'!$E$4,0,10*ROW('Water Data'!E136)),NA())</f>
        <v>#N/A</v>
      </c>
      <c r="H142" s="98" t="e">
        <f ca="true">+IF(AND(ISNUMBER(OFFSET('Water Data'!$E$6,0,10*ROW('Water Data'!E136))),'Data Summary'!BW142="Yes"),OFFSET('Water Data'!$E$6,0,10*ROW('Water Data'!E136)),NA())</f>
        <v>#N/A</v>
      </c>
      <c r="I142" s="98" t="e">
        <f ca="true">+IF(AND(ISNUMBER(OFFSET('Water Data'!$E$9,0,10*ROW('Water Data'!E136))),'Data Summary'!BX142="Yes"),OFFSET('Water Data'!$E$9,0,10*ROW('Water Data'!E136)),NA())</f>
        <v>#N/A</v>
      </c>
      <c r="J142" s="98" t="e">
        <f ca="true">+IF(AND(ISNUMBER(OFFSET('Water Data'!$F$4,0,10*ROW('Water Data'!F136))),'Data Summary'!BY142="Yes"),100-OFFSET('Water Data'!$F$4,0,10*ROW('Water Data'!F136)),NA())</f>
        <v>#N/A</v>
      </c>
      <c r="K142" s="98" t="e">
        <f ca="true">+IF(AND(ISNUMBER(OFFSET('Water Data'!$F$6,0,10*ROW('Water Data'!F136))),'Data Summary'!BZ142="Yes"),OFFSET('Water Data'!$F$6,0,10*ROW('Water Data'!F136)),NA())</f>
        <v>#N/A</v>
      </c>
      <c r="L142" s="98" t="e">
        <f ca="true">+IF(AND(ISNUMBER(OFFSET('Water Data'!$F$9,0,10*ROW('Water Data'!F136))),'Data Summary'!CA142="Yes"),OFFSET('Water Data'!$F$9,0,10*ROW('Water Data'!F136)),NA())</f>
        <v>#N/A</v>
      </c>
      <c r="M142" s="98" t="e">
        <f ca="true">+IF(AND(ISNUMBER(OFFSET('Water Data'!$G$4,0,10*ROW('Water Data'!G136))),'Data Summary'!CB142="Yes"),100-OFFSET('Water Data'!$G$4,0,10*ROW('Water Data'!G136)),NA())</f>
        <v>#N/A</v>
      </c>
      <c r="N142" s="98" t="e">
        <f ca="true">+IF(AND(ISNUMBER(OFFSET('Water Data'!$G$6,0,10*ROW('Water Data'!G136))),'Data Summary'!CC142="Yes"),OFFSET('Water Data'!$G$6,0,10*ROW('Water Data'!G136)),NA())</f>
        <v>#N/A</v>
      </c>
      <c r="O142" s="98" t="e">
        <f ca="true">+IF(AND(ISNUMBER(OFFSET('Water Data'!$G$9,0,10*ROW('Water Data'!G136))),'Data Summary'!CD142="Yes"),OFFSET('Water Data'!$G$9,0,10*ROW('Water Data'!G136)),NA())</f>
        <v>#N/A</v>
      </c>
      <c r="P142" s="98" t="e">
        <f ca="true">+IF(AND(ISNUMBER(OFFSET('Water Data'!$H$4,0,10*ROW('Water Data'!H136))),'Data Summary'!CE142="Yes"),100-OFFSET('Water Data'!$H$4,0,10*ROW('Water Data'!H136)),NA())</f>
        <v>#N/A</v>
      </c>
      <c r="Q142" s="98" t="e">
        <f ca="true">+IF(AND(ISNUMBER(OFFSET('Water Data'!$H$6,0,10*ROW('Water Data'!H136))),'Data Summary'!CF142="Yes"),OFFSET('Water Data'!$H$6,0,10*ROW('Water Data'!H136)),NA())</f>
        <v>#N/A</v>
      </c>
      <c r="R142" s="98" t="e">
        <f ca="true">+IF(AND(ISNUMBER(OFFSET('Water Data'!$H$9,0,10*ROW('Water Data'!H136))),'Data Summary'!CG142="Yes"),OFFSET('Water Data'!$H$9,0,10*ROW('Water Data'!H136)),NA())</f>
        <v>#N/A</v>
      </c>
      <c r="S142" s="98" t="e">
        <f ca="true">+IF(AND(ISNUMBER(OFFSET('Water Data'!$I$4,0,10*ROW('Water Data'!I136))),'Data Summary'!CH142="Yes"),100-OFFSET('Water Data'!$I$4,0,10*ROW('Water Data'!I136)),NA())</f>
        <v>#N/A</v>
      </c>
      <c r="T142" s="98" t="e">
        <f ca="true">+IF(AND(ISNUMBER(OFFSET('Water Data'!$I$6,0,10*ROW('Water Data'!I136))),'Data Summary'!CI142="Yes"),OFFSET('Water Data'!$I$6,0,10*ROW('Water Data'!I136)),NA())</f>
        <v>#N/A</v>
      </c>
      <c r="U142" s="98" t="e">
        <f ca="true">+IF(AND(ISNUMBER(OFFSET('Water Data'!$I$9,0,10*ROW('Water Data'!I136))),'Data Summary'!CJ142="Yes"),OFFSET('Water Data'!$I$9,0,10*ROW('Water Data'!I136)),NA())</f>
        <v>#N/A</v>
      </c>
      <c r="V142" s="99" t="e">
        <f ca="true">+IF(AND(ISNUMBER(OFFSET('Sanitation Data'!$D$4,0,10*ROW('Sanitation Data'!D136))),'Data Summary'!CK142="Yes"),100-OFFSET('Sanitation Data'!$D$4,0,10*ROW('Sanitation Data'!D136)),NA())</f>
        <v>#N/A</v>
      </c>
      <c r="W142" s="99" t="e">
        <f ca="true">+IF(AND(ISNUMBER(OFFSET('Sanitation Data'!$D$6,0,10*ROW('Sanitation Data'!D136))),'Data Summary'!CL142="Yes"),OFFSET('Sanitation Data'!$D$6,0,10*ROW('Sanitation Data'!D136)),NA())</f>
        <v>#N/A</v>
      </c>
      <c r="X142" s="99" t="e">
        <f ca="true">+IF(AND(ISNUMBER(OFFSET('Sanitation Data'!$D$10,0,10*ROW('Sanitation Data'!D136))),'Data Summary'!CM142="Yes"),OFFSET('Sanitation Data'!$D$10,0,10*ROW('Sanitation Data'!D136)),NA())</f>
        <v>#N/A</v>
      </c>
      <c r="Y142" s="99" t="e">
        <f ca="true">+IF(AND(ISNUMBER(OFFSET('Sanitation Data'!$D$11,0,10*ROW('Sanitation Data'!D136))),'Data Summary'!CN142="Yes"),OFFSET('Sanitation Data'!$D$11,0,10*ROW('Sanitation Data'!D136)),NA())</f>
        <v>#N/A</v>
      </c>
      <c r="Z142" s="99" t="e">
        <f ca="true">+IF(AND(ISNUMBER(OFFSET('Sanitation Data'!$D$12,0,10*ROW('Sanitation Data'!D136))),'Data Summary'!CO142="Yes"),OFFSET('Sanitation Data'!$D$12,0,10*ROW('Sanitation Data'!D136)),NA())</f>
        <v>#N/A</v>
      </c>
      <c r="AA142" s="99" t="e">
        <f ca="true">+IF(AND(ISNUMBER(OFFSET('Sanitation Data'!$E$4,0,10*ROW('Sanitation Data'!E136))),'Data Summary'!CP142="Yes"),100-OFFSET('Sanitation Data'!$E$4,0,10*ROW('Sanitation Data'!E136)),NA())</f>
        <v>#N/A</v>
      </c>
      <c r="AB142" s="99" t="e">
        <f ca="true">+IF(AND(ISNUMBER(OFFSET('Sanitation Data'!$E$6,0,10*ROW('Sanitation Data'!E136))),'Data Summary'!CQ142="Yes"),OFFSET('Sanitation Data'!$E$6,0,10*ROW('Sanitation Data'!E136)),NA())</f>
        <v>#N/A</v>
      </c>
      <c r="AC142" s="99" t="e">
        <f ca="true">+IF(AND(ISNUMBER(OFFSET('Sanitation Data'!$E$10,0,10*ROW('Sanitation Data'!E136))),'Data Summary'!CR142="Yes"),OFFSET('Sanitation Data'!$E$10,0,10*ROW('Sanitation Data'!E136)),NA())</f>
        <v>#N/A</v>
      </c>
      <c r="AD142" s="99" t="e">
        <f ca="true">+IF(AND(ISNUMBER(OFFSET('Sanitation Data'!$E$11,0,10*ROW('Sanitation Data'!E136))),'Data Summary'!CS142="Yes"),OFFSET('Sanitation Data'!$E$11,0,10*ROW('Sanitation Data'!E136)),NA())</f>
        <v>#N/A</v>
      </c>
      <c r="AE142" s="99" t="e">
        <f ca="true">+IF(AND(ISNUMBER(OFFSET('Sanitation Data'!$E$12,0,10*ROW('Sanitation Data'!E136))),'Data Summary'!CT142="Yes"),OFFSET('Sanitation Data'!$E$12,0,10*ROW('Sanitation Data'!E136)),NA())</f>
        <v>#N/A</v>
      </c>
      <c r="AF142" s="99" t="e">
        <f ca="true">+IF(AND(ISNUMBER(OFFSET('Sanitation Data'!$F$4,0,10*ROW('Sanitation Data'!F136))),'Data Summary'!CU142="Yes"),100-OFFSET('Sanitation Data'!$F$4,0,10*ROW('Sanitation Data'!F136)),NA())</f>
        <v>#N/A</v>
      </c>
      <c r="AG142" s="99" t="e">
        <f ca="true">+IF(AND(ISNUMBER(OFFSET('Sanitation Data'!$F$6,0,10*ROW('Sanitation Data'!F136))),'Data Summary'!CV142="Yes"),OFFSET('Sanitation Data'!$F$6,0,10*ROW('Sanitation Data'!F136)),NA())</f>
        <v>#N/A</v>
      </c>
      <c r="AH142" s="99" t="e">
        <f ca="true">+IF(AND(ISNUMBER(OFFSET('Sanitation Data'!$F$10,0,10*ROW('Sanitation Data'!F136))),'Data Summary'!CW142="Yes"),OFFSET('Sanitation Data'!$F$10,0,10*ROW('Sanitation Data'!F136)),NA())</f>
        <v>#N/A</v>
      </c>
      <c r="AI142" s="99" t="e">
        <f ca="true">+IF(AND(ISNUMBER(OFFSET('Sanitation Data'!$F$11,0,10*ROW('Sanitation Data'!F136))),'Data Summary'!CX142="Yes"),OFFSET('Sanitation Data'!$F$11,0,10*ROW('Sanitation Data'!F136)),NA())</f>
        <v>#N/A</v>
      </c>
      <c r="AJ142" s="99" t="e">
        <f ca="true">+IF(AND(ISNUMBER(OFFSET('Sanitation Data'!$F$12,0,10*ROW('Sanitation Data'!F136))),'Data Summary'!CY142="Yes"),OFFSET('Sanitation Data'!$F$12,0,10*ROW('Sanitation Data'!F136)),NA())</f>
        <v>#N/A</v>
      </c>
      <c r="AK142" s="99" t="e">
        <f ca="true">+IF(AND(ISNUMBER(OFFSET('Sanitation Data'!$G$4,0,10*ROW('Sanitation Data'!G136))),'Data Summary'!CZ142="Yes"),100-OFFSET('Sanitation Data'!$G$4,0,10*ROW('Sanitation Data'!G136)),NA())</f>
        <v>#N/A</v>
      </c>
      <c r="AL142" s="99" t="e">
        <f ca="true">+IF(AND(ISNUMBER(OFFSET('Sanitation Data'!$G$6,0,10*ROW('Sanitation Data'!G136))),'Data Summary'!DA142="Yes"),OFFSET('Sanitation Data'!$G$6,0,10*ROW('Sanitation Data'!G136)),NA())</f>
        <v>#N/A</v>
      </c>
      <c r="AM142" s="99" t="e">
        <f ca="true">+IF(AND(ISNUMBER(OFFSET('Sanitation Data'!$G$10,0,10*ROW('Sanitation Data'!G136))),'Data Summary'!DB142="Yes"),OFFSET('Sanitation Data'!$G$10,0,10*ROW('Sanitation Data'!G136)),NA())</f>
        <v>#N/A</v>
      </c>
      <c r="AN142" s="99" t="e">
        <f ca="true">+IF(AND(ISNUMBER(OFFSET('Sanitation Data'!$G$11,0,10*ROW('Sanitation Data'!G136))),'Data Summary'!DC142="Yes"),OFFSET('Sanitation Data'!$G$11,0,10*ROW('Sanitation Data'!G136)),NA())</f>
        <v>#N/A</v>
      </c>
      <c r="AO142" s="99" t="e">
        <f ca="true">+IF(AND(ISNUMBER(OFFSET('Sanitation Data'!$G$12,0,10*ROW('Sanitation Data'!G136))),'Data Summary'!DD142="Yes"),OFFSET('Sanitation Data'!$G$12,0,10*ROW('Sanitation Data'!G136)),NA())</f>
        <v>#N/A</v>
      </c>
      <c r="AP142" s="99" t="e">
        <f ca="true">+IF(AND(ISNUMBER(OFFSET('Sanitation Data'!$H$4,0,10*ROW('Sanitation Data'!H136))),'Data Summary'!DE142="Yes"),100-OFFSET('Sanitation Data'!$H$4,0,10*ROW('Sanitation Data'!H136)),NA())</f>
        <v>#N/A</v>
      </c>
      <c r="AQ142" s="99" t="e">
        <f ca="true">+IF(AND(ISNUMBER(OFFSET('Sanitation Data'!$H$6,0,10*ROW('Sanitation Data'!H136))),'Data Summary'!DF142="Yes"),OFFSET('Sanitation Data'!$H$6,0,10*ROW('Sanitation Data'!H136)),NA())</f>
        <v>#N/A</v>
      </c>
      <c r="AR142" s="99" t="e">
        <f ca="true">+IF(AND(ISNUMBER(OFFSET('Sanitation Data'!$H$10,0,10*ROW('Sanitation Data'!H136))),'Data Summary'!DG142="Yes"),OFFSET('Sanitation Data'!$H$10,0,10*ROW('Sanitation Data'!H136)),NA())</f>
        <v>#N/A</v>
      </c>
      <c r="AS142" s="99" t="e">
        <f ca="true">+IF(AND(ISNUMBER(OFFSET('Sanitation Data'!$H$11,0,10*ROW('Sanitation Data'!H136))),'Data Summary'!DH142="Yes"),OFFSET('Sanitation Data'!$H$11,0,10*ROW('Sanitation Data'!H136)),NA())</f>
        <v>#N/A</v>
      </c>
      <c r="AT142" s="99" t="e">
        <f ca="true">+IF(AND(ISNUMBER(OFFSET('Sanitation Data'!$H$12,0,10*ROW('Sanitation Data'!H136))),'Data Summary'!DI142="Yes"),OFFSET('Sanitation Data'!$H$12,0,10*ROW('Sanitation Data'!H136)),NA())</f>
        <v>#N/A</v>
      </c>
      <c r="AU142" s="99" t="e">
        <f ca="true">+IF(AND(ISNUMBER(OFFSET('Sanitation Data'!$I$4,0,10*ROW('Sanitation Data'!I136))),'Data Summary'!DJ142="Yes"),100-OFFSET('Sanitation Data'!$I$4,0,10*ROW('Sanitation Data'!I136)),NA())</f>
        <v>#N/A</v>
      </c>
      <c r="AV142" s="99" t="e">
        <f ca="true">+IF(AND(ISNUMBER(OFFSET('Sanitation Data'!$I$6,0,10*ROW('Sanitation Data'!I136))),'Data Summary'!DK142="Yes"),OFFSET('Sanitation Data'!$I$6,0,10*ROW('Sanitation Data'!I136)),NA())</f>
        <v>#N/A</v>
      </c>
      <c r="AW142" s="99" t="e">
        <f ca="true">+IF(AND(ISNUMBER(OFFSET('Sanitation Data'!$I$10,0,10*ROW('Sanitation Data'!I136))),'Data Summary'!DL142="Yes"),OFFSET('Sanitation Data'!$I$10,0,10*ROW('Sanitation Data'!I136)),NA())</f>
        <v>#N/A</v>
      </c>
      <c r="AX142" s="99" t="e">
        <f ca="true">+IF(AND(ISNUMBER(OFFSET('Sanitation Data'!$I$11,0,10*ROW('Sanitation Data'!I136))),'Data Summary'!DM142="Yes"),OFFSET('Sanitation Data'!$I$11,0,10*ROW('Sanitation Data'!I136)),NA())</f>
        <v>#N/A</v>
      </c>
      <c r="AY142" s="99" t="e">
        <f ca="true">+IF(AND(ISNUMBER(OFFSET('Sanitation Data'!$I$12,0,10*ROW('Sanitation Data'!I136))),'Data Summary'!DN142="Yes"),OFFSET('Sanitation Data'!$I$12,0,10*ROW('Sanitation Data'!I136)),NA())</f>
        <v>#N/A</v>
      </c>
      <c r="AZ142" s="100" t="e">
        <f ca="true">+IF(AND(ISNUMBER(OFFSET('Hygiene Data'!$D$5,0,10*ROW('Hygiene Data'!D136))),'Data Summary'!DO142="Yes"),OFFSET('Hygiene Data'!$D$5,0,10*ROW('Hygiene Data'!D136)),NA())</f>
        <v>#N/A</v>
      </c>
      <c r="BA142" s="100" t="e">
        <f ca="true">+IF(AND(ISNUMBER(OFFSET('Hygiene Data'!$D$7,0,10*ROW('Hygiene Data'!D136))),'Data Summary'!DP142="Yes"),OFFSET('Hygiene Data'!$D$7,0,10*ROW('Hygiene Data'!D136)),NA())</f>
        <v>#N/A</v>
      </c>
      <c r="BB142" s="100" t="e">
        <f ca="true">+IF(AND(ISNUMBER(OFFSET('Hygiene Data'!$D$9,0,10*ROW('Hygiene Data'!D136))),'Data Summary'!DQ142="Yes"),OFFSET('Hygiene Data'!$D$9,0,10*ROW('Hygiene Data'!D136)),NA())</f>
        <v>#N/A</v>
      </c>
      <c r="BC142" s="100" t="e">
        <f ca="true">+IF(AND(ISNUMBER(OFFSET('Hygiene Data'!$E$5,0,10*ROW('Hygiene Data'!E136))),'Data Summary'!DR142="Yes"),OFFSET('Hygiene Data'!$E$5,0,10*ROW('Hygiene Data'!E136)),NA())</f>
        <v>#N/A</v>
      </c>
      <c r="BD142" s="100" t="e">
        <f ca="true">+IF(AND(ISNUMBER(OFFSET('Hygiene Data'!$E$7,0,10*ROW('Hygiene Data'!E136))),'Data Summary'!DS142="Yes"),OFFSET('Hygiene Data'!$E$7,0,10*ROW('Hygiene Data'!E136)),NA())</f>
        <v>#N/A</v>
      </c>
      <c r="BE142" s="100" t="e">
        <f ca="true">+IF(AND(ISNUMBER(OFFSET('Hygiene Data'!$E$9,0,10*ROW('Hygiene Data'!E136))),'Data Summary'!DT142="Yes"),OFFSET('Hygiene Data'!$E$9,0,10*ROW('Hygiene Data'!E136)),NA())</f>
        <v>#N/A</v>
      </c>
      <c r="BF142" s="100" t="e">
        <f ca="true">+IF(AND(ISNUMBER(OFFSET('Hygiene Data'!$F$5,0,10*ROW('Hygiene Data'!F136))),'Data Summary'!DU142="Yes"),OFFSET('Hygiene Data'!$F$5,0,10*ROW('Hygiene Data'!F136)),NA())</f>
        <v>#N/A</v>
      </c>
      <c r="BG142" s="100" t="e">
        <f ca="true">+IF(AND(ISNUMBER(OFFSET('Hygiene Data'!$F$7,0,10*ROW('Hygiene Data'!F136))),'Data Summary'!DV142="Yes"),OFFSET('Hygiene Data'!$F$7,0,10*ROW('Hygiene Data'!F136)),NA())</f>
        <v>#N/A</v>
      </c>
      <c r="BH142" s="100" t="e">
        <f ca="true">+IF(AND(ISNUMBER(OFFSET('Hygiene Data'!$F$9,0,10*ROW('Hygiene Data'!F136))),'Data Summary'!DW142="Yes"),OFFSET('Hygiene Data'!$F$9,0,10*ROW('Hygiene Data'!F136)),NA())</f>
        <v>#N/A</v>
      </c>
      <c r="BI142" s="100" t="e">
        <f ca="true">+IF(AND(ISNUMBER(OFFSET('Hygiene Data'!$G$5,0,10*ROW('Hygiene Data'!G136))),'Data Summary'!DX142="Yes"),OFFSET('Hygiene Data'!$G$5,0,10*ROW('Hygiene Data'!G136)),NA())</f>
        <v>#N/A</v>
      </c>
      <c r="BJ142" s="100" t="e">
        <f ca="true">+IF(AND(ISNUMBER(OFFSET('Hygiene Data'!$G$7,0,10*ROW('Hygiene Data'!G136))),'Data Summary'!DY142="Yes"),OFFSET('Hygiene Data'!$G$7,0,10*ROW('Hygiene Data'!G136)),NA())</f>
        <v>#N/A</v>
      </c>
      <c r="BK142" s="100" t="e">
        <f ca="true">+IF(AND(ISNUMBER(OFFSET('Hygiene Data'!$G$9,0,10*ROW('Hygiene Data'!G136))),'Data Summary'!DZ142="Yes"),OFFSET('Hygiene Data'!$G$9,0,10*ROW('Hygiene Data'!G136)),NA())</f>
        <v>#N/A</v>
      </c>
      <c r="BL142" s="100" t="e">
        <f ca="true">+IF(AND(ISNUMBER(OFFSET('Hygiene Data'!$H$5,0,10*ROW('Hygiene Data'!H136))),'Data Summary'!EA142="Yes"),OFFSET('Hygiene Data'!$H$5,0,10*ROW('Hygiene Data'!H136)),NA())</f>
        <v>#N/A</v>
      </c>
      <c r="BM142" s="100" t="e">
        <f ca="true">+IF(AND(ISNUMBER(OFFSET('Hygiene Data'!$H$7,0,10*ROW('Hygiene Data'!H136))),'Data Summary'!EB142="Yes"),OFFSET('Hygiene Data'!$H$7,0,10*ROW('Hygiene Data'!H136)),NA())</f>
        <v>#N/A</v>
      </c>
      <c r="BN142" s="100" t="e">
        <f ca="true">+IF(AND(ISNUMBER(OFFSET('Hygiene Data'!$H$9,0,10*ROW('Hygiene Data'!H136))),'Data Summary'!EC142="Yes"),OFFSET('Hygiene Data'!$H$9,0,10*ROW('Hygiene Data'!H136)),NA())</f>
        <v>#N/A</v>
      </c>
      <c r="BO142" s="100" t="e">
        <f ca="true">+IF(AND(ISNUMBER(OFFSET('Hygiene Data'!$I$5,0,10*ROW('Hygiene Data'!I136))),'Data Summary'!ED142="Yes"),OFFSET('Hygiene Data'!$I$5,0,10*ROW('Hygiene Data'!I136)),NA())</f>
        <v>#N/A</v>
      </c>
      <c r="BP142" s="100" t="e">
        <f ca="true">+IF(AND(ISNUMBER(OFFSET('Hygiene Data'!$I$7,0,10*ROW('Hygiene Data'!I136))),'Data Summary'!EE142="Yes"),OFFSET('Hygiene Data'!$I$7,0,10*ROW('Hygiene Data'!I136)),NA())</f>
        <v>#N/A</v>
      </c>
      <c r="BQ142" s="100" t="e">
        <f ca="true">+IF(AND(ISNUMBER(OFFSET('Hygiene Data'!$I$9,0,10*ROW('Hygiene Data'!I136))),'Data Summary'!EF142="Yes"),OFFSET('Hygiene Data'!$I$9,0,10*ROW('Hygiene Data'!I136)),NA())</f>
        <v>#N/A</v>
      </c>
    </row>
    <row xmlns:x14ac="http://schemas.microsoft.com/office/spreadsheetml/2009/9/ac" r="143" x14ac:dyDescent="0.2">
      <c r="A143" s="332" t="e">
        <f ca="true">+RIGHT('Data Summary'!A143,LEN('Data Summary'!A143)-9)</f>
        <v>#VALUE!</v>
      </c>
      <c r="B143" s="38" t="str">
        <f ca="true">+IF(ISTEXT('Data Summary'!B143),'Data Summary'!B143,"")</f>
        <v/>
      </c>
      <c r="C143" s="331" t="e">
        <f ca="true">+VALUE('Data Summary'!C143)</f>
        <v>#VALUE!</v>
      </c>
      <c r="D143" s="98" t="e">
        <f ca="true">+IF(AND(ISNUMBER(OFFSET('Water Data'!$D$4,0,10*ROW('Water Data'!D137))),'Data Summary'!BS143="Yes"),100-OFFSET('Water Data'!$D$4,0,10*ROW('Water Data'!D137)),NA())</f>
        <v>#N/A</v>
      </c>
      <c r="E143" s="98" t="e">
        <f ca="true">+IF(AND(ISNUMBER(OFFSET('Water Data'!$D$6,0,10*ROW('Water Data'!D137))),'Data Summary'!BT143="Yes"),OFFSET('Water Data'!$D$6,0,10*ROW('Water Data'!D137)),NA())</f>
        <v>#N/A</v>
      </c>
      <c r="F143" s="98" t="e">
        <f ca="true">+IF(AND(ISNUMBER(OFFSET('Water Data'!$D$9,0,10*ROW('Water Data'!D137))),'Data Summary'!BU143="Yes"),OFFSET('Water Data'!$D$9,0,10*ROW('Water Data'!D137)),NA())</f>
        <v>#N/A</v>
      </c>
      <c r="G143" s="98" t="e">
        <f ca="true">+IF(AND(ISNUMBER(OFFSET('Water Data'!$E$4,0,10*ROW('Water Data'!E137))),'Data Summary'!BV143="Yes"),100-OFFSET('Water Data'!$E$4,0,10*ROW('Water Data'!E137)),NA())</f>
        <v>#N/A</v>
      </c>
      <c r="H143" s="98" t="e">
        <f ca="true">+IF(AND(ISNUMBER(OFFSET('Water Data'!$E$6,0,10*ROW('Water Data'!E137))),'Data Summary'!BW143="Yes"),OFFSET('Water Data'!$E$6,0,10*ROW('Water Data'!E137)),NA())</f>
        <v>#N/A</v>
      </c>
      <c r="I143" s="98" t="e">
        <f ca="true">+IF(AND(ISNUMBER(OFFSET('Water Data'!$E$9,0,10*ROW('Water Data'!E137))),'Data Summary'!BX143="Yes"),OFFSET('Water Data'!$E$9,0,10*ROW('Water Data'!E137)),NA())</f>
        <v>#N/A</v>
      </c>
      <c r="J143" s="98" t="e">
        <f ca="true">+IF(AND(ISNUMBER(OFFSET('Water Data'!$F$4,0,10*ROW('Water Data'!F137))),'Data Summary'!BY143="Yes"),100-OFFSET('Water Data'!$F$4,0,10*ROW('Water Data'!F137)),NA())</f>
        <v>#N/A</v>
      </c>
      <c r="K143" s="98" t="e">
        <f ca="true">+IF(AND(ISNUMBER(OFFSET('Water Data'!$F$6,0,10*ROW('Water Data'!F137))),'Data Summary'!BZ143="Yes"),OFFSET('Water Data'!$F$6,0,10*ROW('Water Data'!F137)),NA())</f>
        <v>#N/A</v>
      </c>
      <c r="L143" s="98" t="e">
        <f ca="true">+IF(AND(ISNUMBER(OFFSET('Water Data'!$F$9,0,10*ROW('Water Data'!F137))),'Data Summary'!CA143="Yes"),OFFSET('Water Data'!$F$9,0,10*ROW('Water Data'!F137)),NA())</f>
        <v>#N/A</v>
      </c>
      <c r="M143" s="98" t="e">
        <f ca="true">+IF(AND(ISNUMBER(OFFSET('Water Data'!$G$4,0,10*ROW('Water Data'!G137))),'Data Summary'!CB143="Yes"),100-OFFSET('Water Data'!$G$4,0,10*ROW('Water Data'!G137)),NA())</f>
        <v>#N/A</v>
      </c>
      <c r="N143" s="98" t="e">
        <f ca="true">+IF(AND(ISNUMBER(OFFSET('Water Data'!$G$6,0,10*ROW('Water Data'!G137))),'Data Summary'!CC143="Yes"),OFFSET('Water Data'!$G$6,0,10*ROW('Water Data'!G137)),NA())</f>
        <v>#N/A</v>
      </c>
      <c r="O143" s="98" t="e">
        <f ca="true">+IF(AND(ISNUMBER(OFFSET('Water Data'!$G$9,0,10*ROW('Water Data'!G137))),'Data Summary'!CD143="Yes"),OFFSET('Water Data'!$G$9,0,10*ROW('Water Data'!G137)),NA())</f>
        <v>#N/A</v>
      </c>
      <c r="P143" s="98" t="e">
        <f ca="true">+IF(AND(ISNUMBER(OFFSET('Water Data'!$H$4,0,10*ROW('Water Data'!H137))),'Data Summary'!CE143="Yes"),100-OFFSET('Water Data'!$H$4,0,10*ROW('Water Data'!H137)),NA())</f>
        <v>#N/A</v>
      </c>
      <c r="Q143" s="98" t="e">
        <f ca="true">+IF(AND(ISNUMBER(OFFSET('Water Data'!$H$6,0,10*ROW('Water Data'!H137))),'Data Summary'!CF143="Yes"),OFFSET('Water Data'!$H$6,0,10*ROW('Water Data'!H137)),NA())</f>
        <v>#N/A</v>
      </c>
      <c r="R143" s="98" t="e">
        <f ca="true">+IF(AND(ISNUMBER(OFFSET('Water Data'!$H$9,0,10*ROW('Water Data'!H137))),'Data Summary'!CG143="Yes"),OFFSET('Water Data'!$H$9,0,10*ROW('Water Data'!H137)),NA())</f>
        <v>#N/A</v>
      </c>
      <c r="S143" s="98" t="e">
        <f ca="true">+IF(AND(ISNUMBER(OFFSET('Water Data'!$I$4,0,10*ROW('Water Data'!I137))),'Data Summary'!CH143="Yes"),100-OFFSET('Water Data'!$I$4,0,10*ROW('Water Data'!I137)),NA())</f>
        <v>#N/A</v>
      </c>
      <c r="T143" s="98" t="e">
        <f ca="true">+IF(AND(ISNUMBER(OFFSET('Water Data'!$I$6,0,10*ROW('Water Data'!I137))),'Data Summary'!CI143="Yes"),OFFSET('Water Data'!$I$6,0,10*ROW('Water Data'!I137)),NA())</f>
        <v>#N/A</v>
      </c>
      <c r="U143" s="98" t="e">
        <f ca="true">+IF(AND(ISNUMBER(OFFSET('Water Data'!$I$9,0,10*ROW('Water Data'!I137))),'Data Summary'!CJ143="Yes"),OFFSET('Water Data'!$I$9,0,10*ROW('Water Data'!I137)),NA())</f>
        <v>#N/A</v>
      </c>
      <c r="V143" s="99" t="e">
        <f ca="true">+IF(AND(ISNUMBER(OFFSET('Sanitation Data'!$D$4,0,10*ROW('Sanitation Data'!D137))),'Data Summary'!CK143="Yes"),100-OFFSET('Sanitation Data'!$D$4,0,10*ROW('Sanitation Data'!D137)),NA())</f>
        <v>#N/A</v>
      </c>
      <c r="W143" s="99" t="e">
        <f ca="true">+IF(AND(ISNUMBER(OFFSET('Sanitation Data'!$D$6,0,10*ROW('Sanitation Data'!D137))),'Data Summary'!CL143="Yes"),OFFSET('Sanitation Data'!$D$6,0,10*ROW('Sanitation Data'!D137)),NA())</f>
        <v>#N/A</v>
      </c>
      <c r="X143" s="99" t="e">
        <f ca="true">+IF(AND(ISNUMBER(OFFSET('Sanitation Data'!$D$10,0,10*ROW('Sanitation Data'!D137))),'Data Summary'!CM143="Yes"),OFFSET('Sanitation Data'!$D$10,0,10*ROW('Sanitation Data'!D137)),NA())</f>
        <v>#N/A</v>
      </c>
      <c r="Y143" s="99" t="e">
        <f ca="true">+IF(AND(ISNUMBER(OFFSET('Sanitation Data'!$D$11,0,10*ROW('Sanitation Data'!D137))),'Data Summary'!CN143="Yes"),OFFSET('Sanitation Data'!$D$11,0,10*ROW('Sanitation Data'!D137)),NA())</f>
        <v>#N/A</v>
      </c>
      <c r="Z143" s="99" t="e">
        <f ca="true">+IF(AND(ISNUMBER(OFFSET('Sanitation Data'!$D$12,0,10*ROW('Sanitation Data'!D137))),'Data Summary'!CO143="Yes"),OFFSET('Sanitation Data'!$D$12,0,10*ROW('Sanitation Data'!D137)),NA())</f>
        <v>#N/A</v>
      </c>
      <c r="AA143" s="99" t="e">
        <f ca="true">+IF(AND(ISNUMBER(OFFSET('Sanitation Data'!$E$4,0,10*ROW('Sanitation Data'!E137))),'Data Summary'!CP143="Yes"),100-OFFSET('Sanitation Data'!$E$4,0,10*ROW('Sanitation Data'!E137)),NA())</f>
        <v>#N/A</v>
      </c>
      <c r="AB143" s="99" t="e">
        <f ca="true">+IF(AND(ISNUMBER(OFFSET('Sanitation Data'!$E$6,0,10*ROW('Sanitation Data'!E137))),'Data Summary'!CQ143="Yes"),OFFSET('Sanitation Data'!$E$6,0,10*ROW('Sanitation Data'!E137)),NA())</f>
        <v>#N/A</v>
      </c>
      <c r="AC143" s="99" t="e">
        <f ca="true">+IF(AND(ISNUMBER(OFFSET('Sanitation Data'!$E$10,0,10*ROW('Sanitation Data'!E137))),'Data Summary'!CR143="Yes"),OFFSET('Sanitation Data'!$E$10,0,10*ROW('Sanitation Data'!E137)),NA())</f>
        <v>#N/A</v>
      </c>
      <c r="AD143" s="99" t="e">
        <f ca="true">+IF(AND(ISNUMBER(OFFSET('Sanitation Data'!$E$11,0,10*ROW('Sanitation Data'!E137))),'Data Summary'!CS143="Yes"),OFFSET('Sanitation Data'!$E$11,0,10*ROW('Sanitation Data'!E137)),NA())</f>
        <v>#N/A</v>
      </c>
      <c r="AE143" s="99" t="e">
        <f ca="true">+IF(AND(ISNUMBER(OFFSET('Sanitation Data'!$E$12,0,10*ROW('Sanitation Data'!E137))),'Data Summary'!CT143="Yes"),OFFSET('Sanitation Data'!$E$12,0,10*ROW('Sanitation Data'!E137)),NA())</f>
        <v>#N/A</v>
      </c>
      <c r="AF143" s="99" t="e">
        <f ca="true">+IF(AND(ISNUMBER(OFFSET('Sanitation Data'!$F$4,0,10*ROW('Sanitation Data'!F137))),'Data Summary'!CU143="Yes"),100-OFFSET('Sanitation Data'!$F$4,0,10*ROW('Sanitation Data'!F137)),NA())</f>
        <v>#N/A</v>
      </c>
      <c r="AG143" s="99" t="e">
        <f ca="true">+IF(AND(ISNUMBER(OFFSET('Sanitation Data'!$F$6,0,10*ROW('Sanitation Data'!F137))),'Data Summary'!CV143="Yes"),OFFSET('Sanitation Data'!$F$6,0,10*ROW('Sanitation Data'!F137)),NA())</f>
        <v>#N/A</v>
      </c>
      <c r="AH143" s="99" t="e">
        <f ca="true">+IF(AND(ISNUMBER(OFFSET('Sanitation Data'!$F$10,0,10*ROW('Sanitation Data'!F137))),'Data Summary'!CW143="Yes"),OFFSET('Sanitation Data'!$F$10,0,10*ROW('Sanitation Data'!F137)),NA())</f>
        <v>#N/A</v>
      </c>
      <c r="AI143" s="99" t="e">
        <f ca="true">+IF(AND(ISNUMBER(OFFSET('Sanitation Data'!$F$11,0,10*ROW('Sanitation Data'!F137))),'Data Summary'!CX143="Yes"),OFFSET('Sanitation Data'!$F$11,0,10*ROW('Sanitation Data'!F137)),NA())</f>
        <v>#N/A</v>
      </c>
      <c r="AJ143" s="99" t="e">
        <f ca="true">+IF(AND(ISNUMBER(OFFSET('Sanitation Data'!$F$12,0,10*ROW('Sanitation Data'!F137))),'Data Summary'!CY143="Yes"),OFFSET('Sanitation Data'!$F$12,0,10*ROW('Sanitation Data'!F137)),NA())</f>
        <v>#N/A</v>
      </c>
      <c r="AK143" s="99" t="e">
        <f ca="true">+IF(AND(ISNUMBER(OFFSET('Sanitation Data'!$G$4,0,10*ROW('Sanitation Data'!G137))),'Data Summary'!CZ143="Yes"),100-OFFSET('Sanitation Data'!$G$4,0,10*ROW('Sanitation Data'!G137)),NA())</f>
        <v>#N/A</v>
      </c>
      <c r="AL143" s="99" t="e">
        <f ca="true">+IF(AND(ISNUMBER(OFFSET('Sanitation Data'!$G$6,0,10*ROW('Sanitation Data'!G137))),'Data Summary'!DA143="Yes"),OFFSET('Sanitation Data'!$G$6,0,10*ROW('Sanitation Data'!G137)),NA())</f>
        <v>#N/A</v>
      </c>
      <c r="AM143" s="99" t="e">
        <f ca="true">+IF(AND(ISNUMBER(OFFSET('Sanitation Data'!$G$10,0,10*ROW('Sanitation Data'!G137))),'Data Summary'!DB143="Yes"),OFFSET('Sanitation Data'!$G$10,0,10*ROW('Sanitation Data'!G137)),NA())</f>
        <v>#N/A</v>
      </c>
      <c r="AN143" s="99" t="e">
        <f ca="true">+IF(AND(ISNUMBER(OFFSET('Sanitation Data'!$G$11,0,10*ROW('Sanitation Data'!G137))),'Data Summary'!DC143="Yes"),OFFSET('Sanitation Data'!$G$11,0,10*ROW('Sanitation Data'!G137)),NA())</f>
        <v>#N/A</v>
      </c>
      <c r="AO143" s="99" t="e">
        <f ca="true">+IF(AND(ISNUMBER(OFFSET('Sanitation Data'!$G$12,0,10*ROW('Sanitation Data'!G137))),'Data Summary'!DD143="Yes"),OFFSET('Sanitation Data'!$G$12,0,10*ROW('Sanitation Data'!G137)),NA())</f>
        <v>#N/A</v>
      </c>
      <c r="AP143" s="99" t="e">
        <f ca="true">+IF(AND(ISNUMBER(OFFSET('Sanitation Data'!$H$4,0,10*ROW('Sanitation Data'!H137))),'Data Summary'!DE143="Yes"),100-OFFSET('Sanitation Data'!$H$4,0,10*ROW('Sanitation Data'!H137)),NA())</f>
        <v>#N/A</v>
      </c>
      <c r="AQ143" s="99" t="e">
        <f ca="true">+IF(AND(ISNUMBER(OFFSET('Sanitation Data'!$H$6,0,10*ROW('Sanitation Data'!H137))),'Data Summary'!DF143="Yes"),OFFSET('Sanitation Data'!$H$6,0,10*ROW('Sanitation Data'!H137)),NA())</f>
        <v>#N/A</v>
      </c>
      <c r="AR143" s="99" t="e">
        <f ca="true">+IF(AND(ISNUMBER(OFFSET('Sanitation Data'!$H$10,0,10*ROW('Sanitation Data'!H137))),'Data Summary'!DG143="Yes"),OFFSET('Sanitation Data'!$H$10,0,10*ROW('Sanitation Data'!H137)),NA())</f>
        <v>#N/A</v>
      </c>
      <c r="AS143" s="99" t="e">
        <f ca="true">+IF(AND(ISNUMBER(OFFSET('Sanitation Data'!$H$11,0,10*ROW('Sanitation Data'!H137))),'Data Summary'!DH143="Yes"),OFFSET('Sanitation Data'!$H$11,0,10*ROW('Sanitation Data'!H137)),NA())</f>
        <v>#N/A</v>
      </c>
      <c r="AT143" s="99" t="e">
        <f ca="true">+IF(AND(ISNUMBER(OFFSET('Sanitation Data'!$H$12,0,10*ROW('Sanitation Data'!H137))),'Data Summary'!DI143="Yes"),OFFSET('Sanitation Data'!$H$12,0,10*ROW('Sanitation Data'!H137)),NA())</f>
        <v>#N/A</v>
      </c>
      <c r="AU143" s="99" t="e">
        <f ca="true">+IF(AND(ISNUMBER(OFFSET('Sanitation Data'!$I$4,0,10*ROW('Sanitation Data'!I137))),'Data Summary'!DJ143="Yes"),100-OFFSET('Sanitation Data'!$I$4,0,10*ROW('Sanitation Data'!I137)),NA())</f>
        <v>#N/A</v>
      </c>
      <c r="AV143" s="99" t="e">
        <f ca="true">+IF(AND(ISNUMBER(OFFSET('Sanitation Data'!$I$6,0,10*ROW('Sanitation Data'!I137))),'Data Summary'!DK143="Yes"),OFFSET('Sanitation Data'!$I$6,0,10*ROW('Sanitation Data'!I137)),NA())</f>
        <v>#N/A</v>
      </c>
      <c r="AW143" s="99" t="e">
        <f ca="true">+IF(AND(ISNUMBER(OFFSET('Sanitation Data'!$I$10,0,10*ROW('Sanitation Data'!I137))),'Data Summary'!DL143="Yes"),OFFSET('Sanitation Data'!$I$10,0,10*ROW('Sanitation Data'!I137)),NA())</f>
        <v>#N/A</v>
      </c>
      <c r="AX143" s="99" t="e">
        <f ca="true">+IF(AND(ISNUMBER(OFFSET('Sanitation Data'!$I$11,0,10*ROW('Sanitation Data'!I137))),'Data Summary'!DM143="Yes"),OFFSET('Sanitation Data'!$I$11,0,10*ROW('Sanitation Data'!I137)),NA())</f>
        <v>#N/A</v>
      </c>
      <c r="AY143" s="99" t="e">
        <f ca="true">+IF(AND(ISNUMBER(OFFSET('Sanitation Data'!$I$12,0,10*ROW('Sanitation Data'!I137))),'Data Summary'!DN143="Yes"),OFFSET('Sanitation Data'!$I$12,0,10*ROW('Sanitation Data'!I137)),NA())</f>
        <v>#N/A</v>
      </c>
      <c r="AZ143" s="100" t="e">
        <f ca="true">+IF(AND(ISNUMBER(OFFSET('Hygiene Data'!$D$5,0,10*ROW('Hygiene Data'!D137))),'Data Summary'!DO143="Yes"),OFFSET('Hygiene Data'!$D$5,0,10*ROW('Hygiene Data'!D137)),NA())</f>
        <v>#N/A</v>
      </c>
      <c r="BA143" s="100" t="e">
        <f ca="true">+IF(AND(ISNUMBER(OFFSET('Hygiene Data'!$D$7,0,10*ROW('Hygiene Data'!D137))),'Data Summary'!DP143="Yes"),OFFSET('Hygiene Data'!$D$7,0,10*ROW('Hygiene Data'!D137)),NA())</f>
        <v>#N/A</v>
      </c>
      <c r="BB143" s="100" t="e">
        <f ca="true">+IF(AND(ISNUMBER(OFFSET('Hygiene Data'!$D$9,0,10*ROW('Hygiene Data'!D137))),'Data Summary'!DQ143="Yes"),OFFSET('Hygiene Data'!$D$9,0,10*ROW('Hygiene Data'!D137)),NA())</f>
        <v>#N/A</v>
      </c>
      <c r="BC143" s="100" t="e">
        <f ca="true">+IF(AND(ISNUMBER(OFFSET('Hygiene Data'!$E$5,0,10*ROW('Hygiene Data'!E137))),'Data Summary'!DR143="Yes"),OFFSET('Hygiene Data'!$E$5,0,10*ROW('Hygiene Data'!E137)),NA())</f>
        <v>#N/A</v>
      </c>
      <c r="BD143" s="100" t="e">
        <f ca="true">+IF(AND(ISNUMBER(OFFSET('Hygiene Data'!$E$7,0,10*ROW('Hygiene Data'!E137))),'Data Summary'!DS143="Yes"),OFFSET('Hygiene Data'!$E$7,0,10*ROW('Hygiene Data'!E137)),NA())</f>
        <v>#N/A</v>
      </c>
      <c r="BE143" s="100" t="e">
        <f ca="true">+IF(AND(ISNUMBER(OFFSET('Hygiene Data'!$E$9,0,10*ROW('Hygiene Data'!E137))),'Data Summary'!DT143="Yes"),OFFSET('Hygiene Data'!$E$9,0,10*ROW('Hygiene Data'!E137)),NA())</f>
        <v>#N/A</v>
      </c>
      <c r="BF143" s="100" t="e">
        <f ca="true">+IF(AND(ISNUMBER(OFFSET('Hygiene Data'!$F$5,0,10*ROW('Hygiene Data'!F137))),'Data Summary'!DU143="Yes"),OFFSET('Hygiene Data'!$F$5,0,10*ROW('Hygiene Data'!F137)),NA())</f>
        <v>#N/A</v>
      </c>
      <c r="BG143" s="100" t="e">
        <f ca="true">+IF(AND(ISNUMBER(OFFSET('Hygiene Data'!$F$7,0,10*ROW('Hygiene Data'!F137))),'Data Summary'!DV143="Yes"),OFFSET('Hygiene Data'!$F$7,0,10*ROW('Hygiene Data'!F137)),NA())</f>
        <v>#N/A</v>
      </c>
      <c r="BH143" s="100" t="e">
        <f ca="true">+IF(AND(ISNUMBER(OFFSET('Hygiene Data'!$F$9,0,10*ROW('Hygiene Data'!F137))),'Data Summary'!DW143="Yes"),OFFSET('Hygiene Data'!$F$9,0,10*ROW('Hygiene Data'!F137)),NA())</f>
        <v>#N/A</v>
      </c>
      <c r="BI143" s="100" t="e">
        <f ca="true">+IF(AND(ISNUMBER(OFFSET('Hygiene Data'!$G$5,0,10*ROW('Hygiene Data'!G137))),'Data Summary'!DX143="Yes"),OFFSET('Hygiene Data'!$G$5,0,10*ROW('Hygiene Data'!G137)),NA())</f>
        <v>#N/A</v>
      </c>
      <c r="BJ143" s="100" t="e">
        <f ca="true">+IF(AND(ISNUMBER(OFFSET('Hygiene Data'!$G$7,0,10*ROW('Hygiene Data'!G137))),'Data Summary'!DY143="Yes"),OFFSET('Hygiene Data'!$G$7,0,10*ROW('Hygiene Data'!G137)),NA())</f>
        <v>#N/A</v>
      </c>
      <c r="BK143" s="100" t="e">
        <f ca="true">+IF(AND(ISNUMBER(OFFSET('Hygiene Data'!$G$9,0,10*ROW('Hygiene Data'!G137))),'Data Summary'!DZ143="Yes"),OFFSET('Hygiene Data'!$G$9,0,10*ROW('Hygiene Data'!G137)),NA())</f>
        <v>#N/A</v>
      </c>
      <c r="BL143" s="100" t="e">
        <f ca="true">+IF(AND(ISNUMBER(OFFSET('Hygiene Data'!$H$5,0,10*ROW('Hygiene Data'!H137))),'Data Summary'!EA143="Yes"),OFFSET('Hygiene Data'!$H$5,0,10*ROW('Hygiene Data'!H137)),NA())</f>
        <v>#N/A</v>
      </c>
      <c r="BM143" s="100" t="e">
        <f ca="true">+IF(AND(ISNUMBER(OFFSET('Hygiene Data'!$H$7,0,10*ROW('Hygiene Data'!H137))),'Data Summary'!EB143="Yes"),OFFSET('Hygiene Data'!$H$7,0,10*ROW('Hygiene Data'!H137)),NA())</f>
        <v>#N/A</v>
      </c>
      <c r="BN143" s="100" t="e">
        <f ca="true">+IF(AND(ISNUMBER(OFFSET('Hygiene Data'!$H$9,0,10*ROW('Hygiene Data'!H137))),'Data Summary'!EC143="Yes"),OFFSET('Hygiene Data'!$H$9,0,10*ROW('Hygiene Data'!H137)),NA())</f>
        <v>#N/A</v>
      </c>
      <c r="BO143" s="100" t="e">
        <f ca="true">+IF(AND(ISNUMBER(OFFSET('Hygiene Data'!$I$5,0,10*ROW('Hygiene Data'!I137))),'Data Summary'!ED143="Yes"),OFFSET('Hygiene Data'!$I$5,0,10*ROW('Hygiene Data'!I137)),NA())</f>
        <v>#N/A</v>
      </c>
      <c r="BP143" s="100" t="e">
        <f ca="true">+IF(AND(ISNUMBER(OFFSET('Hygiene Data'!$I$7,0,10*ROW('Hygiene Data'!I137))),'Data Summary'!EE143="Yes"),OFFSET('Hygiene Data'!$I$7,0,10*ROW('Hygiene Data'!I137)),NA())</f>
        <v>#N/A</v>
      </c>
      <c r="BQ143" s="100" t="e">
        <f ca="true">+IF(AND(ISNUMBER(OFFSET('Hygiene Data'!$I$9,0,10*ROW('Hygiene Data'!I137))),'Data Summary'!EF143="Yes"),OFFSET('Hygiene Data'!$I$9,0,10*ROW('Hygiene Data'!I137)),NA())</f>
        <v>#N/A</v>
      </c>
    </row>
    <row xmlns:x14ac="http://schemas.microsoft.com/office/spreadsheetml/2009/9/ac" r="144" x14ac:dyDescent="0.2">
      <c r="A144" s="332" t="e">
        <f ca="true">+RIGHT('Data Summary'!A144,LEN('Data Summary'!A144)-9)</f>
        <v>#VALUE!</v>
      </c>
      <c r="B144" s="38" t="str">
        <f ca="true">+IF(ISTEXT('Data Summary'!B144),'Data Summary'!B144,"")</f>
        <v/>
      </c>
      <c r="C144" s="331" t="e">
        <f ca="true">+VALUE('Data Summary'!C144)</f>
        <v>#VALUE!</v>
      </c>
      <c r="D144" s="98" t="e">
        <f ca="true">+IF(AND(ISNUMBER(OFFSET('Water Data'!$D$4,0,10*ROW('Water Data'!D138))),'Data Summary'!BS144="Yes"),100-OFFSET('Water Data'!$D$4,0,10*ROW('Water Data'!D138)),NA())</f>
        <v>#N/A</v>
      </c>
      <c r="E144" s="98" t="e">
        <f ca="true">+IF(AND(ISNUMBER(OFFSET('Water Data'!$D$6,0,10*ROW('Water Data'!D138))),'Data Summary'!BT144="Yes"),OFFSET('Water Data'!$D$6,0,10*ROW('Water Data'!D138)),NA())</f>
        <v>#N/A</v>
      </c>
      <c r="F144" s="98" t="e">
        <f ca="true">+IF(AND(ISNUMBER(OFFSET('Water Data'!$D$9,0,10*ROW('Water Data'!D138))),'Data Summary'!BU144="Yes"),OFFSET('Water Data'!$D$9,0,10*ROW('Water Data'!D138)),NA())</f>
        <v>#N/A</v>
      </c>
      <c r="G144" s="98" t="e">
        <f ca="true">+IF(AND(ISNUMBER(OFFSET('Water Data'!$E$4,0,10*ROW('Water Data'!E138))),'Data Summary'!BV144="Yes"),100-OFFSET('Water Data'!$E$4,0,10*ROW('Water Data'!E138)),NA())</f>
        <v>#N/A</v>
      </c>
      <c r="H144" s="98" t="e">
        <f ca="true">+IF(AND(ISNUMBER(OFFSET('Water Data'!$E$6,0,10*ROW('Water Data'!E138))),'Data Summary'!BW144="Yes"),OFFSET('Water Data'!$E$6,0,10*ROW('Water Data'!E138)),NA())</f>
        <v>#N/A</v>
      </c>
      <c r="I144" s="98" t="e">
        <f ca="true">+IF(AND(ISNUMBER(OFFSET('Water Data'!$E$9,0,10*ROW('Water Data'!E138))),'Data Summary'!BX144="Yes"),OFFSET('Water Data'!$E$9,0,10*ROW('Water Data'!E138)),NA())</f>
        <v>#N/A</v>
      </c>
      <c r="J144" s="98" t="e">
        <f ca="true">+IF(AND(ISNUMBER(OFFSET('Water Data'!$F$4,0,10*ROW('Water Data'!F138))),'Data Summary'!BY144="Yes"),100-OFFSET('Water Data'!$F$4,0,10*ROW('Water Data'!F138)),NA())</f>
        <v>#N/A</v>
      </c>
      <c r="K144" s="98" t="e">
        <f ca="true">+IF(AND(ISNUMBER(OFFSET('Water Data'!$F$6,0,10*ROW('Water Data'!F138))),'Data Summary'!BZ144="Yes"),OFFSET('Water Data'!$F$6,0,10*ROW('Water Data'!F138)),NA())</f>
        <v>#N/A</v>
      </c>
      <c r="L144" s="98" t="e">
        <f ca="true">+IF(AND(ISNUMBER(OFFSET('Water Data'!$F$9,0,10*ROW('Water Data'!F138))),'Data Summary'!CA144="Yes"),OFFSET('Water Data'!$F$9,0,10*ROW('Water Data'!F138)),NA())</f>
        <v>#N/A</v>
      </c>
      <c r="M144" s="98" t="e">
        <f ca="true">+IF(AND(ISNUMBER(OFFSET('Water Data'!$G$4,0,10*ROW('Water Data'!G138))),'Data Summary'!CB144="Yes"),100-OFFSET('Water Data'!$G$4,0,10*ROW('Water Data'!G138)),NA())</f>
        <v>#N/A</v>
      </c>
      <c r="N144" s="98" t="e">
        <f ca="true">+IF(AND(ISNUMBER(OFFSET('Water Data'!$G$6,0,10*ROW('Water Data'!G138))),'Data Summary'!CC144="Yes"),OFFSET('Water Data'!$G$6,0,10*ROW('Water Data'!G138)),NA())</f>
        <v>#N/A</v>
      </c>
      <c r="O144" s="98" t="e">
        <f ca="true">+IF(AND(ISNUMBER(OFFSET('Water Data'!$G$9,0,10*ROW('Water Data'!G138))),'Data Summary'!CD144="Yes"),OFFSET('Water Data'!$G$9,0,10*ROW('Water Data'!G138)),NA())</f>
        <v>#N/A</v>
      </c>
      <c r="P144" s="98" t="e">
        <f ca="true">+IF(AND(ISNUMBER(OFFSET('Water Data'!$H$4,0,10*ROW('Water Data'!H138))),'Data Summary'!CE144="Yes"),100-OFFSET('Water Data'!$H$4,0,10*ROW('Water Data'!H138)),NA())</f>
        <v>#N/A</v>
      </c>
      <c r="Q144" s="98" t="e">
        <f ca="true">+IF(AND(ISNUMBER(OFFSET('Water Data'!$H$6,0,10*ROW('Water Data'!H138))),'Data Summary'!CF144="Yes"),OFFSET('Water Data'!$H$6,0,10*ROW('Water Data'!H138)),NA())</f>
        <v>#N/A</v>
      </c>
      <c r="R144" s="98" t="e">
        <f ca="true">+IF(AND(ISNUMBER(OFFSET('Water Data'!$H$9,0,10*ROW('Water Data'!H138))),'Data Summary'!CG144="Yes"),OFFSET('Water Data'!$H$9,0,10*ROW('Water Data'!H138)),NA())</f>
        <v>#N/A</v>
      </c>
      <c r="S144" s="98" t="e">
        <f ca="true">+IF(AND(ISNUMBER(OFFSET('Water Data'!$I$4,0,10*ROW('Water Data'!I138))),'Data Summary'!CH144="Yes"),100-OFFSET('Water Data'!$I$4,0,10*ROW('Water Data'!I138)),NA())</f>
        <v>#N/A</v>
      </c>
      <c r="T144" s="98" t="e">
        <f ca="true">+IF(AND(ISNUMBER(OFFSET('Water Data'!$I$6,0,10*ROW('Water Data'!I138))),'Data Summary'!CI144="Yes"),OFFSET('Water Data'!$I$6,0,10*ROW('Water Data'!I138)),NA())</f>
        <v>#N/A</v>
      </c>
      <c r="U144" s="98" t="e">
        <f ca="true">+IF(AND(ISNUMBER(OFFSET('Water Data'!$I$9,0,10*ROW('Water Data'!I138))),'Data Summary'!CJ144="Yes"),OFFSET('Water Data'!$I$9,0,10*ROW('Water Data'!I138)),NA())</f>
        <v>#N/A</v>
      </c>
      <c r="V144" s="99" t="e">
        <f ca="true">+IF(AND(ISNUMBER(OFFSET('Sanitation Data'!$D$4,0,10*ROW('Sanitation Data'!D138))),'Data Summary'!CK144="Yes"),100-OFFSET('Sanitation Data'!$D$4,0,10*ROW('Sanitation Data'!D138)),NA())</f>
        <v>#N/A</v>
      </c>
      <c r="W144" s="99" t="e">
        <f ca="true">+IF(AND(ISNUMBER(OFFSET('Sanitation Data'!$D$6,0,10*ROW('Sanitation Data'!D138))),'Data Summary'!CL144="Yes"),OFFSET('Sanitation Data'!$D$6,0,10*ROW('Sanitation Data'!D138)),NA())</f>
        <v>#N/A</v>
      </c>
      <c r="X144" s="99" t="e">
        <f ca="true">+IF(AND(ISNUMBER(OFFSET('Sanitation Data'!$D$10,0,10*ROW('Sanitation Data'!D138))),'Data Summary'!CM144="Yes"),OFFSET('Sanitation Data'!$D$10,0,10*ROW('Sanitation Data'!D138)),NA())</f>
        <v>#N/A</v>
      </c>
      <c r="Y144" s="99" t="e">
        <f ca="true">+IF(AND(ISNUMBER(OFFSET('Sanitation Data'!$D$11,0,10*ROW('Sanitation Data'!D138))),'Data Summary'!CN144="Yes"),OFFSET('Sanitation Data'!$D$11,0,10*ROW('Sanitation Data'!D138)),NA())</f>
        <v>#N/A</v>
      </c>
      <c r="Z144" s="99" t="e">
        <f ca="true">+IF(AND(ISNUMBER(OFFSET('Sanitation Data'!$D$12,0,10*ROW('Sanitation Data'!D138))),'Data Summary'!CO144="Yes"),OFFSET('Sanitation Data'!$D$12,0,10*ROW('Sanitation Data'!D138)),NA())</f>
        <v>#N/A</v>
      </c>
      <c r="AA144" s="99" t="e">
        <f ca="true">+IF(AND(ISNUMBER(OFFSET('Sanitation Data'!$E$4,0,10*ROW('Sanitation Data'!E138))),'Data Summary'!CP144="Yes"),100-OFFSET('Sanitation Data'!$E$4,0,10*ROW('Sanitation Data'!E138)),NA())</f>
        <v>#N/A</v>
      </c>
      <c r="AB144" s="99" t="e">
        <f ca="true">+IF(AND(ISNUMBER(OFFSET('Sanitation Data'!$E$6,0,10*ROW('Sanitation Data'!E138))),'Data Summary'!CQ144="Yes"),OFFSET('Sanitation Data'!$E$6,0,10*ROW('Sanitation Data'!E138)),NA())</f>
        <v>#N/A</v>
      </c>
      <c r="AC144" s="99" t="e">
        <f ca="true">+IF(AND(ISNUMBER(OFFSET('Sanitation Data'!$E$10,0,10*ROW('Sanitation Data'!E138))),'Data Summary'!CR144="Yes"),OFFSET('Sanitation Data'!$E$10,0,10*ROW('Sanitation Data'!E138)),NA())</f>
        <v>#N/A</v>
      </c>
      <c r="AD144" s="99" t="e">
        <f ca="true">+IF(AND(ISNUMBER(OFFSET('Sanitation Data'!$E$11,0,10*ROW('Sanitation Data'!E138))),'Data Summary'!CS144="Yes"),OFFSET('Sanitation Data'!$E$11,0,10*ROW('Sanitation Data'!E138)),NA())</f>
        <v>#N/A</v>
      </c>
      <c r="AE144" s="99" t="e">
        <f ca="true">+IF(AND(ISNUMBER(OFFSET('Sanitation Data'!$E$12,0,10*ROW('Sanitation Data'!E138))),'Data Summary'!CT144="Yes"),OFFSET('Sanitation Data'!$E$12,0,10*ROW('Sanitation Data'!E138)),NA())</f>
        <v>#N/A</v>
      </c>
      <c r="AF144" s="99" t="e">
        <f ca="true">+IF(AND(ISNUMBER(OFFSET('Sanitation Data'!$F$4,0,10*ROW('Sanitation Data'!F138))),'Data Summary'!CU144="Yes"),100-OFFSET('Sanitation Data'!$F$4,0,10*ROW('Sanitation Data'!F138)),NA())</f>
        <v>#N/A</v>
      </c>
      <c r="AG144" s="99" t="e">
        <f ca="true">+IF(AND(ISNUMBER(OFFSET('Sanitation Data'!$F$6,0,10*ROW('Sanitation Data'!F138))),'Data Summary'!CV144="Yes"),OFFSET('Sanitation Data'!$F$6,0,10*ROW('Sanitation Data'!F138)),NA())</f>
        <v>#N/A</v>
      </c>
      <c r="AH144" s="99" t="e">
        <f ca="true">+IF(AND(ISNUMBER(OFFSET('Sanitation Data'!$F$10,0,10*ROW('Sanitation Data'!F138))),'Data Summary'!CW144="Yes"),OFFSET('Sanitation Data'!$F$10,0,10*ROW('Sanitation Data'!F138)),NA())</f>
        <v>#N/A</v>
      </c>
      <c r="AI144" s="99" t="e">
        <f ca="true">+IF(AND(ISNUMBER(OFFSET('Sanitation Data'!$F$11,0,10*ROW('Sanitation Data'!F138))),'Data Summary'!CX144="Yes"),OFFSET('Sanitation Data'!$F$11,0,10*ROW('Sanitation Data'!F138)),NA())</f>
        <v>#N/A</v>
      </c>
      <c r="AJ144" s="99" t="e">
        <f ca="true">+IF(AND(ISNUMBER(OFFSET('Sanitation Data'!$F$12,0,10*ROW('Sanitation Data'!F138))),'Data Summary'!CY144="Yes"),OFFSET('Sanitation Data'!$F$12,0,10*ROW('Sanitation Data'!F138)),NA())</f>
        <v>#N/A</v>
      </c>
      <c r="AK144" s="99" t="e">
        <f ca="true">+IF(AND(ISNUMBER(OFFSET('Sanitation Data'!$G$4,0,10*ROW('Sanitation Data'!G138))),'Data Summary'!CZ144="Yes"),100-OFFSET('Sanitation Data'!$G$4,0,10*ROW('Sanitation Data'!G138)),NA())</f>
        <v>#N/A</v>
      </c>
      <c r="AL144" s="99" t="e">
        <f ca="true">+IF(AND(ISNUMBER(OFFSET('Sanitation Data'!$G$6,0,10*ROW('Sanitation Data'!G138))),'Data Summary'!DA144="Yes"),OFFSET('Sanitation Data'!$G$6,0,10*ROW('Sanitation Data'!G138)),NA())</f>
        <v>#N/A</v>
      </c>
      <c r="AM144" s="99" t="e">
        <f ca="true">+IF(AND(ISNUMBER(OFFSET('Sanitation Data'!$G$10,0,10*ROW('Sanitation Data'!G138))),'Data Summary'!DB144="Yes"),OFFSET('Sanitation Data'!$G$10,0,10*ROW('Sanitation Data'!G138)),NA())</f>
        <v>#N/A</v>
      </c>
      <c r="AN144" s="99" t="e">
        <f ca="true">+IF(AND(ISNUMBER(OFFSET('Sanitation Data'!$G$11,0,10*ROW('Sanitation Data'!G138))),'Data Summary'!DC144="Yes"),OFFSET('Sanitation Data'!$G$11,0,10*ROW('Sanitation Data'!G138)),NA())</f>
        <v>#N/A</v>
      </c>
      <c r="AO144" s="99" t="e">
        <f ca="true">+IF(AND(ISNUMBER(OFFSET('Sanitation Data'!$G$12,0,10*ROW('Sanitation Data'!G138))),'Data Summary'!DD144="Yes"),OFFSET('Sanitation Data'!$G$12,0,10*ROW('Sanitation Data'!G138)),NA())</f>
        <v>#N/A</v>
      </c>
      <c r="AP144" s="99" t="e">
        <f ca="true">+IF(AND(ISNUMBER(OFFSET('Sanitation Data'!$H$4,0,10*ROW('Sanitation Data'!H138))),'Data Summary'!DE144="Yes"),100-OFFSET('Sanitation Data'!$H$4,0,10*ROW('Sanitation Data'!H138)),NA())</f>
        <v>#N/A</v>
      </c>
      <c r="AQ144" s="99" t="e">
        <f ca="true">+IF(AND(ISNUMBER(OFFSET('Sanitation Data'!$H$6,0,10*ROW('Sanitation Data'!H138))),'Data Summary'!DF144="Yes"),OFFSET('Sanitation Data'!$H$6,0,10*ROW('Sanitation Data'!H138)),NA())</f>
        <v>#N/A</v>
      </c>
      <c r="AR144" s="99" t="e">
        <f ca="true">+IF(AND(ISNUMBER(OFFSET('Sanitation Data'!$H$10,0,10*ROW('Sanitation Data'!H138))),'Data Summary'!DG144="Yes"),OFFSET('Sanitation Data'!$H$10,0,10*ROW('Sanitation Data'!H138)),NA())</f>
        <v>#N/A</v>
      </c>
      <c r="AS144" s="99" t="e">
        <f ca="true">+IF(AND(ISNUMBER(OFFSET('Sanitation Data'!$H$11,0,10*ROW('Sanitation Data'!H138))),'Data Summary'!DH144="Yes"),OFFSET('Sanitation Data'!$H$11,0,10*ROW('Sanitation Data'!H138)),NA())</f>
        <v>#N/A</v>
      </c>
      <c r="AT144" s="99" t="e">
        <f ca="true">+IF(AND(ISNUMBER(OFFSET('Sanitation Data'!$H$12,0,10*ROW('Sanitation Data'!H138))),'Data Summary'!DI144="Yes"),OFFSET('Sanitation Data'!$H$12,0,10*ROW('Sanitation Data'!H138)),NA())</f>
        <v>#N/A</v>
      </c>
      <c r="AU144" s="99" t="e">
        <f ca="true">+IF(AND(ISNUMBER(OFFSET('Sanitation Data'!$I$4,0,10*ROW('Sanitation Data'!I138))),'Data Summary'!DJ144="Yes"),100-OFFSET('Sanitation Data'!$I$4,0,10*ROW('Sanitation Data'!I138)),NA())</f>
        <v>#N/A</v>
      </c>
      <c r="AV144" s="99" t="e">
        <f ca="true">+IF(AND(ISNUMBER(OFFSET('Sanitation Data'!$I$6,0,10*ROW('Sanitation Data'!I138))),'Data Summary'!DK144="Yes"),OFFSET('Sanitation Data'!$I$6,0,10*ROW('Sanitation Data'!I138)),NA())</f>
        <v>#N/A</v>
      </c>
      <c r="AW144" s="99" t="e">
        <f ca="true">+IF(AND(ISNUMBER(OFFSET('Sanitation Data'!$I$10,0,10*ROW('Sanitation Data'!I138))),'Data Summary'!DL144="Yes"),OFFSET('Sanitation Data'!$I$10,0,10*ROW('Sanitation Data'!I138)),NA())</f>
        <v>#N/A</v>
      </c>
      <c r="AX144" s="99" t="e">
        <f ca="true">+IF(AND(ISNUMBER(OFFSET('Sanitation Data'!$I$11,0,10*ROW('Sanitation Data'!I138))),'Data Summary'!DM144="Yes"),OFFSET('Sanitation Data'!$I$11,0,10*ROW('Sanitation Data'!I138)),NA())</f>
        <v>#N/A</v>
      </c>
      <c r="AY144" s="99" t="e">
        <f ca="true">+IF(AND(ISNUMBER(OFFSET('Sanitation Data'!$I$12,0,10*ROW('Sanitation Data'!I138))),'Data Summary'!DN144="Yes"),OFFSET('Sanitation Data'!$I$12,0,10*ROW('Sanitation Data'!I138)),NA())</f>
        <v>#N/A</v>
      </c>
      <c r="AZ144" s="100" t="e">
        <f ca="true">+IF(AND(ISNUMBER(OFFSET('Hygiene Data'!$D$5,0,10*ROW('Hygiene Data'!D138))),'Data Summary'!DO144="Yes"),OFFSET('Hygiene Data'!$D$5,0,10*ROW('Hygiene Data'!D138)),NA())</f>
        <v>#N/A</v>
      </c>
      <c r="BA144" s="100" t="e">
        <f ca="true">+IF(AND(ISNUMBER(OFFSET('Hygiene Data'!$D$7,0,10*ROW('Hygiene Data'!D138))),'Data Summary'!DP144="Yes"),OFFSET('Hygiene Data'!$D$7,0,10*ROW('Hygiene Data'!D138)),NA())</f>
        <v>#N/A</v>
      </c>
      <c r="BB144" s="100" t="e">
        <f ca="true">+IF(AND(ISNUMBER(OFFSET('Hygiene Data'!$D$9,0,10*ROW('Hygiene Data'!D138))),'Data Summary'!DQ144="Yes"),OFFSET('Hygiene Data'!$D$9,0,10*ROW('Hygiene Data'!D138)),NA())</f>
        <v>#N/A</v>
      </c>
      <c r="BC144" s="100" t="e">
        <f ca="true">+IF(AND(ISNUMBER(OFFSET('Hygiene Data'!$E$5,0,10*ROW('Hygiene Data'!E138))),'Data Summary'!DR144="Yes"),OFFSET('Hygiene Data'!$E$5,0,10*ROW('Hygiene Data'!E138)),NA())</f>
        <v>#N/A</v>
      </c>
      <c r="BD144" s="100" t="e">
        <f ca="true">+IF(AND(ISNUMBER(OFFSET('Hygiene Data'!$E$7,0,10*ROW('Hygiene Data'!E138))),'Data Summary'!DS144="Yes"),OFFSET('Hygiene Data'!$E$7,0,10*ROW('Hygiene Data'!E138)),NA())</f>
        <v>#N/A</v>
      </c>
      <c r="BE144" s="100" t="e">
        <f ca="true">+IF(AND(ISNUMBER(OFFSET('Hygiene Data'!$E$9,0,10*ROW('Hygiene Data'!E138))),'Data Summary'!DT144="Yes"),OFFSET('Hygiene Data'!$E$9,0,10*ROW('Hygiene Data'!E138)),NA())</f>
        <v>#N/A</v>
      </c>
      <c r="BF144" s="100" t="e">
        <f ca="true">+IF(AND(ISNUMBER(OFFSET('Hygiene Data'!$F$5,0,10*ROW('Hygiene Data'!F138))),'Data Summary'!DU144="Yes"),OFFSET('Hygiene Data'!$F$5,0,10*ROW('Hygiene Data'!F138)),NA())</f>
        <v>#N/A</v>
      </c>
      <c r="BG144" s="100" t="e">
        <f ca="true">+IF(AND(ISNUMBER(OFFSET('Hygiene Data'!$F$7,0,10*ROW('Hygiene Data'!F138))),'Data Summary'!DV144="Yes"),OFFSET('Hygiene Data'!$F$7,0,10*ROW('Hygiene Data'!F138)),NA())</f>
        <v>#N/A</v>
      </c>
      <c r="BH144" s="100" t="e">
        <f ca="true">+IF(AND(ISNUMBER(OFFSET('Hygiene Data'!$F$9,0,10*ROW('Hygiene Data'!F138))),'Data Summary'!DW144="Yes"),OFFSET('Hygiene Data'!$F$9,0,10*ROW('Hygiene Data'!F138)),NA())</f>
        <v>#N/A</v>
      </c>
      <c r="BI144" s="100" t="e">
        <f ca="true">+IF(AND(ISNUMBER(OFFSET('Hygiene Data'!$G$5,0,10*ROW('Hygiene Data'!G138))),'Data Summary'!DX144="Yes"),OFFSET('Hygiene Data'!$G$5,0,10*ROW('Hygiene Data'!G138)),NA())</f>
        <v>#N/A</v>
      </c>
      <c r="BJ144" s="100" t="e">
        <f ca="true">+IF(AND(ISNUMBER(OFFSET('Hygiene Data'!$G$7,0,10*ROW('Hygiene Data'!G138))),'Data Summary'!DY144="Yes"),OFFSET('Hygiene Data'!$G$7,0,10*ROW('Hygiene Data'!G138)),NA())</f>
        <v>#N/A</v>
      </c>
      <c r="BK144" s="100" t="e">
        <f ca="true">+IF(AND(ISNUMBER(OFFSET('Hygiene Data'!$G$9,0,10*ROW('Hygiene Data'!G138))),'Data Summary'!DZ144="Yes"),OFFSET('Hygiene Data'!$G$9,0,10*ROW('Hygiene Data'!G138)),NA())</f>
        <v>#N/A</v>
      </c>
      <c r="BL144" s="100" t="e">
        <f ca="true">+IF(AND(ISNUMBER(OFFSET('Hygiene Data'!$H$5,0,10*ROW('Hygiene Data'!H138))),'Data Summary'!EA144="Yes"),OFFSET('Hygiene Data'!$H$5,0,10*ROW('Hygiene Data'!H138)),NA())</f>
        <v>#N/A</v>
      </c>
      <c r="BM144" s="100" t="e">
        <f ca="true">+IF(AND(ISNUMBER(OFFSET('Hygiene Data'!$H$7,0,10*ROW('Hygiene Data'!H138))),'Data Summary'!EB144="Yes"),OFFSET('Hygiene Data'!$H$7,0,10*ROW('Hygiene Data'!H138)),NA())</f>
        <v>#N/A</v>
      </c>
      <c r="BN144" s="100" t="e">
        <f ca="true">+IF(AND(ISNUMBER(OFFSET('Hygiene Data'!$H$9,0,10*ROW('Hygiene Data'!H138))),'Data Summary'!EC144="Yes"),OFFSET('Hygiene Data'!$H$9,0,10*ROW('Hygiene Data'!H138)),NA())</f>
        <v>#N/A</v>
      </c>
      <c r="BO144" s="100" t="e">
        <f ca="true">+IF(AND(ISNUMBER(OFFSET('Hygiene Data'!$I$5,0,10*ROW('Hygiene Data'!I138))),'Data Summary'!ED144="Yes"),OFFSET('Hygiene Data'!$I$5,0,10*ROW('Hygiene Data'!I138)),NA())</f>
        <v>#N/A</v>
      </c>
      <c r="BP144" s="100" t="e">
        <f ca="true">+IF(AND(ISNUMBER(OFFSET('Hygiene Data'!$I$7,0,10*ROW('Hygiene Data'!I138))),'Data Summary'!EE144="Yes"),OFFSET('Hygiene Data'!$I$7,0,10*ROW('Hygiene Data'!I138)),NA())</f>
        <v>#N/A</v>
      </c>
      <c r="BQ144" s="100" t="e">
        <f ca="true">+IF(AND(ISNUMBER(OFFSET('Hygiene Data'!$I$9,0,10*ROW('Hygiene Data'!I138))),'Data Summary'!EF144="Yes"),OFFSET('Hygiene Data'!$I$9,0,10*ROW('Hygiene Data'!I138)),NA())</f>
        <v>#N/A</v>
      </c>
    </row>
    <row xmlns:x14ac="http://schemas.microsoft.com/office/spreadsheetml/2009/9/ac" r="145" x14ac:dyDescent="0.2">
      <c r="A145" s="332" t="e">
        <f ca="true">+RIGHT('Data Summary'!A145,LEN('Data Summary'!A145)-9)</f>
        <v>#VALUE!</v>
      </c>
      <c r="B145" s="38" t="str">
        <f ca="true">+IF(ISTEXT('Data Summary'!B145),'Data Summary'!B145,"")</f>
        <v/>
      </c>
      <c r="C145" s="331" t="e">
        <f ca="true">+VALUE('Data Summary'!C145)</f>
        <v>#VALUE!</v>
      </c>
      <c r="D145" s="98" t="e">
        <f ca="true">+IF(AND(ISNUMBER(OFFSET('Water Data'!$D$4,0,10*ROW('Water Data'!D139))),'Data Summary'!BS145="Yes"),100-OFFSET('Water Data'!$D$4,0,10*ROW('Water Data'!D139)),NA())</f>
        <v>#N/A</v>
      </c>
      <c r="E145" s="98" t="e">
        <f ca="true">+IF(AND(ISNUMBER(OFFSET('Water Data'!$D$6,0,10*ROW('Water Data'!D139))),'Data Summary'!BT145="Yes"),OFFSET('Water Data'!$D$6,0,10*ROW('Water Data'!D139)),NA())</f>
        <v>#N/A</v>
      </c>
      <c r="F145" s="98" t="e">
        <f ca="true">+IF(AND(ISNUMBER(OFFSET('Water Data'!$D$9,0,10*ROW('Water Data'!D139))),'Data Summary'!BU145="Yes"),OFFSET('Water Data'!$D$9,0,10*ROW('Water Data'!D139)),NA())</f>
        <v>#N/A</v>
      </c>
      <c r="G145" s="98" t="e">
        <f ca="true">+IF(AND(ISNUMBER(OFFSET('Water Data'!$E$4,0,10*ROW('Water Data'!E139))),'Data Summary'!BV145="Yes"),100-OFFSET('Water Data'!$E$4,0,10*ROW('Water Data'!E139)),NA())</f>
        <v>#N/A</v>
      </c>
      <c r="H145" s="98" t="e">
        <f ca="true">+IF(AND(ISNUMBER(OFFSET('Water Data'!$E$6,0,10*ROW('Water Data'!E139))),'Data Summary'!BW145="Yes"),OFFSET('Water Data'!$E$6,0,10*ROW('Water Data'!E139)),NA())</f>
        <v>#N/A</v>
      </c>
      <c r="I145" s="98" t="e">
        <f ca="true">+IF(AND(ISNUMBER(OFFSET('Water Data'!$E$9,0,10*ROW('Water Data'!E139))),'Data Summary'!BX145="Yes"),OFFSET('Water Data'!$E$9,0,10*ROW('Water Data'!E139)),NA())</f>
        <v>#N/A</v>
      </c>
      <c r="J145" s="98" t="e">
        <f ca="true">+IF(AND(ISNUMBER(OFFSET('Water Data'!$F$4,0,10*ROW('Water Data'!F139))),'Data Summary'!BY145="Yes"),100-OFFSET('Water Data'!$F$4,0,10*ROW('Water Data'!F139)),NA())</f>
        <v>#N/A</v>
      </c>
      <c r="K145" s="98" t="e">
        <f ca="true">+IF(AND(ISNUMBER(OFFSET('Water Data'!$F$6,0,10*ROW('Water Data'!F139))),'Data Summary'!BZ145="Yes"),OFFSET('Water Data'!$F$6,0,10*ROW('Water Data'!F139)),NA())</f>
        <v>#N/A</v>
      </c>
      <c r="L145" s="98" t="e">
        <f ca="true">+IF(AND(ISNUMBER(OFFSET('Water Data'!$F$9,0,10*ROW('Water Data'!F139))),'Data Summary'!CA145="Yes"),OFFSET('Water Data'!$F$9,0,10*ROW('Water Data'!F139)),NA())</f>
        <v>#N/A</v>
      </c>
      <c r="M145" s="98" t="e">
        <f ca="true">+IF(AND(ISNUMBER(OFFSET('Water Data'!$G$4,0,10*ROW('Water Data'!G139))),'Data Summary'!CB145="Yes"),100-OFFSET('Water Data'!$G$4,0,10*ROW('Water Data'!G139)),NA())</f>
        <v>#N/A</v>
      </c>
      <c r="N145" s="98" t="e">
        <f ca="true">+IF(AND(ISNUMBER(OFFSET('Water Data'!$G$6,0,10*ROW('Water Data'!G139))),'Data Summary'!CC145="Yes"),OFFSET('Water Data'!$G$6,0,10*ROW('Water Data'!G139)),NA())</f>
        <v>#N/A</v>
      </c>
      <c r="O145" s="98" t="e">
        <f ca="true">+IF(AND(ISNUMBER(OFFSET('Water Data'!$G$9,0,10*ROW('Water Data'!G139))),'Data Summary'!CD145="Yes"),OFFSET('Water Data'!$G$9,0,10*ROW('Water Data'!G139)),NA())</f>
        <v>#N/A</v>
      </c>
      <c r="P145" s="98" t="e">
        <f ca="true">+IF(AND(ISNUMBER(OFFSET('Water Data'!$H$4,0,10*ROW('Water Data'!H139))),'Data Summary'!CE145="Yes"),100-OFFSET('Water Data'!$H$4,0,10*ROW('Water Data'!H139)),NA())</f>
        <v>#N/A</v>
      </c>
      <c r="Q145" s="98" t="e">
        <f ca="true">+IF(AND(ISNUMBER(OFFSET('Water Data'!$H$6,0,10*ROW('Water Data'!H139))),'Data Summary'!CF145="Yes"),OFFSET('Water Data'!$H$6,0,10*ROW('Water Data'!H139)),NA())</f>
        <v>#N/A</v>
      </c>
      <c r="R145" s="98" t="e">
        <f ca="true">+IF(AND(ISNUMBER(OFFSET('Water Data'!$H$9,0,10*ROW('Water Data'!H139))),'Data Summary'!CG145="Yes"),OFFSET('Water Data'!$H$9,0,10*ROW('Water Data'!H139)),NA())</f>
        <v>#N/A</v>
      </c>
      <c r="S145" s="98" t="e">
        <f ca="true">+IF(AND(ISNUMBER(OFFSET('Water Data'!$I$4,0,10*ROW('Water Data'!I139))),'Data Summary'!CH145="Yes"),100-OFFSET('Water Data'!$I$4,0,10*ROW('Water Data'!I139)),NA())</f>
        <v>#N/A</v>
      </c>
      <c r="T145" s="98" t="e">
        <f ca="true">+IF(AND(ISNUMBER(OFFSET('Water Data'!$I$6,0,10*ROW('Water Data'!I139))),'Data Summary'!CI145="Yes"),OFFSET('Water Data'!$I$6,0,10*ROW('Water Data'!I139)),NA())</f>
        <v>#N/A</v>
      </c>
      <c r="U145" s="98" t="e">
        <f ca="true">+IF(AND(ISNUMBER(OFFSET('Water Data'!$I$9,0,10*ROW('Water Data'!I139))),'Data Summary'!CJ145="Yes"),OFFSET('Water Data'!$I$9,0,10*ROW('Water Data'!I139)),NA())</f>
        <v>#N/A</v>
      </c>
      <c r="V145" s="99" t="e">
        <f ca="true">+IF(AND(ISNUMBER(OFFSET('Sanitation Data'!$D$4,0,10*ROW('Sanitation Data'!D139))),'Data Summary'!CK145="Yes"),100-OFFSET('Sanitation Data'!$D$4,0,10*ROW('Sanitation Data'!D139)),NA())</f>
        <v>#N/A</v>
      </c>
      <c r="W145" s="99" t="e">
        <f ca="true">+IF(AND(ISNUMBER(OFFSET('Sanitation Data'!$D$6,0,10*ROW('Sanitation Data'!D139))),'Data Summary'!CL145="Yes"),OFFSET('Sanitation Data'!$D$6,0,10*ROW('Sanitation Data'!D139)),NA())</f>
        <v>#N/A</v>
      </c>
      <c r="X145" s="99" t="e">
        <f ca="true">+IF(AND(ISNUMBER(OFFSET('Sanitation Data'!$D$10,0,10*ROW('Sanitation Data'!D139))),'Data Summary'!CM145="Yes"),OFFSET('Sanitation Data'!$D$10,0,10*ROW('Sanitation Data'!D139)),NA())</f>
        <v>#N/A</v>
      </c>
      <c r="Y145" s="99" t="e">
        <f ca="true">+IF(AND(ISNUMBER(OFFSET('Sanitation Data'!$D$11,0,10*ROW('Sanitation Data'!D139))),'Data Summary'!CN145="Yes"),OFFSET('Sanitation Data'!$D$11,0,10*ROW('Sanitation Data'!D139)),NA())</f>
        <v>#N/A</v>
      </c>
      <c r="Z145" s="99" t="e">
        <f ca="true">+IF(AND(ISNUMBER(OFFSET('Sanitation Data'!$D$12,0,10*ROW('Sanitation Data'!D139))),'Data Summary'!CO145="Yes"),OFFSET('Sanitation Data'!$D$12,0,10*ROW('Sanitation Data'!D139)),NA())</f>
        <v>#N/A</v>
      </c>
      <c r="AA145" s="99" t="e">
        <f ca="true">+IF(AND(ISNUMBER(OFFSET('Sanitation Data'!$E$4,0,10*ROW('Sanitation Data'!E139))),'Data Summary'!CP145="Yes"),100-OFFSET('Sanitation Data'!$E$4,0,10*ROW('Sanitation Data'!E139)),NA())</f>
        <v>#N/A</v>
      </c>
      <c r="AB145" s="99" t="e">
        <f ca="true">+IF(AND(ISNUMBER(OFFSET('Sanitation Data'!$E$6,0,10*ROW('Sanitation Data'!E139))),'Data Summary'!CQ145="Yes"),OFFSET('Sanitation Data'!$E$6,0,10*ROW('Sanitation Data'!E139)),NA())</f>
        <v>#N/A</v>
      </c>
      <c r="AC145" s="99" t="e">
        <f ca="true">+IF(AND(ISNUMBER(OFFSET('Sanitation Data'!$E$10,0,10*ROW('Sanitation Data'!E139))),'Data Summary'!CR145="Yes"),OFFSET('Sanitation Data'!$E$10,0,10*ROW('Sanitation Data'!E139)),NA())</f>
        <v>#N/A</v>
      </c>
      <c r="AD145" s="99" t="e">
        <f ca="true">+IF(AND(ISNUMBER(OFFSET('Sanitation Data'!$E$11,0,10*ROW('Sanitation Data'!E139))),'Data Summary'!CS145="Yes"),OFFSET('Sanitation Data'!$E$11,0,10*ROW('Sanitation Data'!E139)),NA())</f>
        <v>#N/A</v>
      </c>
      <c r="AE145" s="99" t="e">
        <f ca="true">+IF(AND(ISNUMBER(OFFSET('Sanitation Data'!$E$12,0,10*ROW('Sanitation Data'!E139))),'Data Summary'!CT145="Yes"),OFFSET('Sanitation Data'!$E$12,0,10*ROW('Sanitation Data'!E139)),NA())</f>
        <v>#N/A</v>
      </c>
      <c r="AF145" s="99" t="e">
        <f ca="true">+IF(AND(ISNUMBER(OFFSET('Sanitation Data'!$F$4,0,10*ROW('Sanitation Data'!F139))),'Data Summary'!CU145="Yes"),100-OFFSET('Sanitation Data'!$F$4,0,10*ROW('Sanitation Data'!F139)),NA())</f>
        <v>#N/A</v>
      </c>
      <c r="AG145" s="99" t="e">
        <f ca="true">+IF(AND(ISNUMBER(OFFSET('Sanitation Data'!$F$6,0,10*ROW('Sanitation Data'!F139))),'Data Summary'!CV145="Yes"),OFFSET('Sanitation Data'!$F$6,0,10*ROW('Sanitation Data'!F139)),NA())</f>
        <v>#N/A</v>
      </c>
      <c r="AH145" s="99" t="e">
        <f ca="true">+IF(AND(ISNUMBER(OFFSET('Sanitation Data'!$F$10,0,10*ROW('Sanitation Data'!F139))),'Data Summary'!CW145="Yes"),OFFSET('Sanitation Data'!$F$10,0,10*ROW('Sanitation Data'!F139)),NA())</f>
        <v>#N/A</v>
      </c>
      <c r="AI145" s="99" t="e">
        <f ca="true">+IF(AND(ISNUMBER(OFFSET('Sanitation Data'!$F$11,0,10*ROW('Sanitation Data'!F139))),'Data Summary'!CX145="Yes"),OFFSET('Sanitation Data'!$F$11,0,10*ROW('Sanitation Data'!F139)),NA())</f>
        <v>#N/A</v>
      </c>
      <c r="AJ145" s="99" t="e">
        <f ca="true">+IF(AND(ISNUMBER(OFFSET('Sanitation Data'!$F$12,0,10*ROW('Sanitation Data'!F139))),'Data Summary'!CY145="Yes"),OFFSET('Sanitation Data'!$F$12,0,10*ROW('Sanitation Data'!F139)),NA())</f>
        <v>#N/A</v>
      </c>
      <c r="AK145" s="99" t="e">
        <f ca="true">+IF(AND(ISNUMBER(OFFSET('Sanitation Data'!$G$4,0,10*ROW('Sanitation Data'!G139))),'Data Summary'!CZ145="Yes"),100-OFFSET('Sanitation Data'!$G$4,0,10*ROW('Sanitation Data'!G139)),NA())</f>
        <v>#N/A</v>
      </c>
      <c r="AL145" s="99" t="e">
        <f ca="true">+IF(AND(ISNUMBER(OFFSET('Sanitation Data'!$G$6,0,10*ROW('Sanitation Data'!G139))),'Data Summary'!DA145="Yes"),OFFSET('Sanitation Data'!$G$6,0,10*ROW('Sanitation Data'!G139)),NA())</f>
        <v>#N/A</v>
      </c>
      <c r="AM145" s="99" t="e">
        <f ca="true">+IF(AND(ISNUMBER(OFFSET('Sanitation Data'!$G$10,0,10*ROW('Sanitation Data'!G139))),'Data Summary'!DB145="Yes"),OFFSET('Sanitation Data'!$G$10,0,10*ROW('Sanitation Data'!G139)),NA())</f>
        <v>#N/A</v>
      </c>
      <c r="AN145" s="99" t="e">
        <f ca="true">+IF(AND(ISNUMBER(OFFSET('Sanitation Data'!$G$11,0,10*ROW('Sanitation Data'!G139))),'Data Summary'!DC145="Yes"),OFFSET('Sanitation Data'!$G$11,0,10*ROW('Sanitation Data'!G139)),NA())</f>
        <v>#N/A</v>
      </c>
      <c r="AO145" s="99" t="e">
        <f ca="true">+IF(AND(ISNUMBER(OFFSET('Sanitation Data'!$G$12,0,10*ROW('Sanitation Data'!G139))),'Data Summary'!DD145="Yes"),OFFSET('Sanitation Data'!$G$12,0,10*ROW('Sanitation Data'!G139)),NA())</f>
        <v>#N/A</v>
      </c>
      <c r="AP145" s="99" t="e">
        <f ca="true">+IF(AND(ISNUMBER(OFFSET('Sanitation Data'!$H$4,0,10*ROW('Sanitation Data'!H139))),'Data Summary'!DE145="Yes"),100-OFFSET('Sanitation Data'!$H$4,0,10*ROW('Sanitation Data'!H139)),NA())</f>
        <v>#N/A</v>
      </c>
      <c r="AQ145" s="99" t="e">
        <f ca="true">+IF(AND(ISNUMBER(OFFSET('Sanitation Data'!$H$6,0,10*ROW('Sanitation Data'!H139))),'Data Summary'!DF145="Yes"),OFFSET('Sanitation Data'!$H$6,0,10*ROW('Sanitation Data'!H139)),NA())</f>
        <v>#N/A</v>
      </c>
      <c r="AR145" s="99" t="e">
        <f ca="true">+IF(AND(ISNUMBER(OFFSET('Sanitation Data'!$H$10,0,10*ROW('Sanitation Data'!H139))),'Data Summary'!DG145="Yes"),OFFSET('Sanitation Data'!$H$10,0,10*ROW('Sanitation Data'!H139)),NA())</f>
        <v>#N/A</v>
      </c>
      <c r="AS145" s="99" t="e">
        <f ca="true">+IF(AND(ISNUMBER(OFFSET('Sanitation Data'!$H$11,0,10*ROW('Sanitation Data'!H139))),'Data Summary'!DH145="Yes"),OFFSET('Sanitation Data'!$H$11,0,10*ROW('Sanitation Data'!H139)),NA())</f>
        <v>#N/A</v>
      </c>
      <c r="AT145" s="99" t="e">
        <f ca="true">+IF(AND(ISNUMBER(OFFSET('Sanitation Data'!$H$12,0,10*ROW('Sanitation Data'!H139))),'Data Summary'!DI145="Yes"),OFFSET('Sanitation Data'!$H$12,0,10*ROW('Sanitation Data'!H139)),NA())</f>
        <v>#N/A</v>
      </c>
      <c r="AU145" s="99" t="e">
        <f ca="true">+IF(AND(ISNUMBER(OFFSET('Sanitation Data'!$I$4,0,10*ROW('Sanitation Data'!I139))),'Data Summary'!DJ145="Yes"),100-OFFSET('Sanitation Data'!$I$4,0,10*ROW('Sanitation Data'!I139)),NA())</f>
        <v>#N/A</v>
      </c>
      <c r="AV145" s="99" t="e">
        <f ca="true">+IF(AND(ISNUMBER(OFFSET('Sanitation Data'!$I$6,0,10*ROW('Sanitation Data'!I139))),'Data Summary'!DK145="Yes"),OFFSET('Sanitation Data'!$I$6,0,10*ROW('Sanitation Data'!I139)),NA())</f>
        <v>#N/A</v>
      </c>
      <c r="AW145" s="99" t="e">
        <f ca="true">+IF(AND(ISNUMBER(OFFSET('Sanitation Data'!$I$10,0,10*ROW('Sanitation Data'!I139))),'Data Summary'!DL145="Yes"),OFFSET('Sanitation Data'!$I$10,0,10*ROW('Sanitation Data'!I139)),NA())</f>
        <v>#N/A</v>
      </c>
      <c r="AX145" s="99" t="e">
        <f ca="true">+IF(AND(ISNUMBER(OFFSET('Sanitation Data'!$I$11,0,10*ROW('Sanitation Data'!I139))),'Data Summary'!DM145="Yes"),OFFSET('Sanitation Data'!$I$11,0,10*ROW('Sanitation Data'!I139)),NA())</f>
        <v>#N/A</v>
      </c>
      <c r="AY145" s="99" t="e">
        <f ca="true">+IF(AND(ISNUMBER(OFFSET('Sanitation Data'!$I$12,0,10*ROW('Sanitation Data'!I139))),'Data Summary'!DN145="Yes"),OFFSET('Sanitation Data'!$I$12,0,10*ROW('Sanitation Data'!I139)),NA())</f>
        <v>#N/A</v>
      </c>
      <c r="AZ145" s="100" t="e">
        <f ca="true">+IF(AND(ISNUMBER(OFFSET('Hygiene Data'!$D$5,0,10*ROW('Hygiene Data'!D139))),'Data Summary'!DO145="Yes"),OFFSET('Hygiene Data'!$D$5,0,10*ROW('Hygiene Data'!D139)),NA())</f>
        <v>#N/A</v>
      </c>
      <c r="BA145" s="100" t="e">
        <f ca="true">+IF(AND(ISNUMBER(OFFSET('Hygiene Data'!$D$7,0,10*ROW('Hygiene Data'!D139))),'Data Summary'!DP145="Yes"),OFFSET('Hygiene Data'!$D$7,0,10*ROW('Hygiene Data'!D139)),NA())</f>
        <v>#N/A</v>
      </c>
      <c r="BB145" s="100" t="e">
        <f ca="true">+IF(AND(ISNUMBER(OFFSET('Hygiene Data'!$D$9,0,10*ROW('Hygiene Data'!D139))),'Data Summary'!DQ145="Yes"),OFFSET('Hygiene Data'!$D$9,0,10*ROW('Hygiene Data'!D139)),NA())</f>
        <v>#N/A</v>
      </c>
      <c r="BC145" s="100" t="e">
        <f ca="true">+IF(AND(ISNUMBER(OFFSET('Hygiene Data'!$E$5,0,10*ROW('Hygiene Data'!E139))),'Data Summary'!DR145="Yes"),OFFSET('Hygiene Data'!$E$5,0,10*ROW('Hygiene Data'!E139)),NA())</f>
        <v>#N/A</v>
      </c>
      <c r="BD145" s="100" t="e">
        <f ca="true">+IF(AND(ISNUMBER(OFFSET('Hygiene Data'!$E$7,0,10*ROW('Hygiene Data'!E139))),'Data Summary'!DS145="Yes"),OFFSET('Hygiene Data'!$E$7,0,10*ROW('Hygiene Data'!E139)),NA())</f>
        <v>#N/A</v>
      </c>
      <c r="BE145" s="100" t="e">
        <f ca="true">+IF(AND(ISNUMBER(OFFSET('Hygiene Data'!$E$9,0,10*ROW('Hygiene Data'!E139))),'Data Summary'!DT145="Yes"),OFFSET('Hygiene Data'!$E$9,0,10*ROW('Hygiene Data'!E139)),NA())</f>
        <v>#N/A</v>
      </c>
      <c r="BF145" s="100" t="e">
        <f ca="true">+IF(AND(ISNUMBER(OFFSET('Hygiene Data'!$F$5,0,10*ROW('Hygiene Data'!F139))),'Data Summary'!DU145="Yes"),OFFSET('Hygiene Data'!$F$5,0,10*ROW('Hygiene Data'!F139)),NA())</f>
        <v>#N/A</v>
      </c>
      <c r="BG145" s="100" t="e">
        <f ca="true">+IF(AND(ISNUMBER(OFFSET('Hygiene Data'!$F$7,0,10*ROW('Hygiene Data'!F139))),'Data Summary'!DV145="Yes"),OFFSET('Hygiene Data'!$F$7,0,10*ROW('Hygiene Data'!F139)),NA())</f>
        <v>#N/A</v>
      </c>
      <c r="BH145" s="100" t="e">
        <f ca="true">+IF(AND(ISNUMBER(OFFSET('Hygiene Data'!$F$9,0,10*ROW('Hygiene Data'!F139))),'Data Summary'!DW145="Yes"),OFFSET('Hygiene Data'!$F$9,0,10*ROW('Hygiene Data'!F139)),NA())</f>
        <v>#N/A</v>
      </c>
      <c r="BI145" s="100" t="e">
        <f ca="true">+IF(AND(ISNUMBER(OFFSET('Hygiene Data'!$G$5,0,10*ROW('Hygiene Data'!G139))),'Data Summary'!DX145="Yes"),OFFSET('Hygiene Data'!$G$5,0,10*ROW('Hygiene Data'!G139)),NA())</f>
        <v>#N/A</v>
      </c>
      <c r="BJ145" s="100" t="e">
        <f ca="true">+IF(AND(ISNUMBER(OFFSET('Hygiene Data'!$G$7,0,10*ROW('Hygiene Data'!G139))),'Data Summary'!DY145="Yes"),OFFSET('Hygiene Data'!$G$7,0,10*ROW('Hygiene Data'!G139)),NA())</f>
        <v>#N/A</v>
      </c>
      <c r="BK145" s="100" t="e">
        <f ca="true">+IF(AND(ISNUMBER(OFFSET('Hygiene Data'!$G$9,0,10*ROW('Hygiene Data'!G139))),'Data Summary'!DZ145="Yes"),OFFSET('Hygiene Data'!$G$9,0,10*ROW('Hygiene Data'!G139)),NA())</f>
        <v>#N/A</v>
      </c>
      <c r="BL145" s="100" t="e">
        <f ca="true">+IF(AND(ISNUMBER(OFFSET('Hygiene Data'!$H$5,0,10*ROW('Hygiene Data'!H139))),'Data Summary'!EA145="Yes"),OFFSET('Hygiene Data'!$H$5,0,10*ROW('Hygiene Data'!H139)),NA())</f>
        <v>#N/A</v>
      </c>
      <c r="BM145" s="100" t="e">
        <f ca="true">+IF(AND(ISNUMBER(OFFSET('Hygiene Data'!$H$7,0,10*ROW('Hygiene Data'!H139))),'Data Summary'!EB145="Yes"),OFFSET('Hygiene Data'!$H$7,0,10*ROW('Hygiene Data'!H139)),NA())</f>
        <v>#N/A</v>
      </c>
      <c r="BN145" s="100" t="e">
        <f ca="true">+IF(AND(ISNUMBER(OFFSET('Hygiene Data'!$H$9,0,10*ROW('Hygiene Data'!H139))),'Data Summary'!EC145="Yes"),OFFSET('Hygiene Data'!$H$9,0,10*ROW('Hygiene Data'!H139)),NA())</f>
        <v>#N/A</v>
      </c>
      <c r="BO145" s="100" t="e">
        <f ca="true">+IF(AND(ISNUMBER(OFFSET('Hygiene Data'!$I$5,0,10*ROW('Hygiene Data'!I139))),'Data Summary'!ED145="Yes"),OFFSET('Hygiene Data'!$I$5,0,10*ROW('Hygiene Data'!I139)),NA())</f>
        <v>#N/A</v>
      </c>
      <c r="BP145" s="100" t="e">
        <f ca="true">+IF(AND(ISNUMBER(OFFSET('Hygiene Data'!$I$7,0,10*ROW('Hygiene Data'!I139))),'Data Summary'!EE145="Yes"),OFFSET('Hygiene Data'!$I$7,0,10*ROW('Hygiene Data'!I139)),NA())</f>
        <v>#N/A</v>
      </c>
      <c r="BQ145" s="100" t="e">
        <f ca="true">+IF(AND(ISNUMBER(OFFSET('Hygiene Data'!$I$9,0,10*ROW('Hygiene Data'!I139))),'Data Summary'!EF145="Yes"),OFFSET('Hygiene Data'!$I$9,0,10*ROW('Hygiene Data'!I139)),NA())</f>
        <v>#N/A</v>
      </c>
    </row>
    <row xmlns:x14ac="http://schemas.microsoft.com/office/spreadsheetml/2009/9/ac" r="146" x14ac:dyDescent="0.2">
      <c r="A146" s="332" t="e">
        <f ca="true">+RIGHT('Data Summary'!A146,LEN('Data Summary'!A146)-9)</f>
        <v>#VALUE!</v>
      </c>
      <c r="B146" s="38" t="str">
        <f ca="true">+IF(ISTEXT('Data Summary'!B146),'Data Summary'!B146,"")</f>
        <v/>
      </c>
      <c r="C146" s="331" t="e">
        <f ca="true">+VALUE('Data Summary'!C146)</f>
        <v>#VALUE!</v>
      </c>
      <c r="D146" s="98" t="e">
        <f ca="true">+IF(AND(ISNUMBER(OFFSET('Water Data'!$D$4,0,10*ROW('Water Data'!D140))),'Data Summary'!BS146="Yes"),100-OFFSET('Water Data'!$D$4,0,10*ROW('Water Data'!D140)),NA())</f>
        <v>#N/A</v>
      </c>
      <c r="E146" s="98" t="e">
        <f ca="true">+IF(AND(ISNUMBER(OFFSET('Water Data'!$D$6,0,10*ROW('Water Data'!D140))),'Data Summary'!BT146="Yes"),OFFSET('Water Data'!$D$6,0,10*ROW('Water Data'!D140)),NA())</f>
        <v>#N/A</v>
      </c>
      <c r="F146" s="98" t="e">
        <f ca="true">+IF(AND(ISNUMBER(OFFSET('Water Data'!$D$9,0,10*ROW('Water Data'!D140))),'Data Summary'!BU146="Yes"),OFFSET('Water Data'!$D$9,0,10*ROW('Water Data'!D140)),NA())</f>
        <v>#N/A</v>
      </c>
      <c r="G146" s="98" t="e">
        <f ca="true">+IF(AND(ISNUMBER(OFFSET('Water Data'!$E$4,0,10*ROW('Water Data'!E140))),'Data Summary'!BV146="Yes"),100-OFFSET('Water Data'!$E$4,0,10*ROW('Water Data'!E140)),NA())</f>
        <v>#N/A</v>
      </c>
      <c r="H146" s="98" t="e">
        <f ca="true">+IF(AND(ISNUMBER(OFFSET('Water Data'!$E$6,0,10*ROW('Water Data'!E140))),'Data Summary'!BW146="Yes"),OFFSET('Water Data'!$E$6,0,10*ROW('Water Data'!E140)),NA())</f>
        <v>#N/A</v>
      </c>
      <c r="I146" s="98" t="e">
        <f ca="true">+IF(AND(ISNUMBER(OFFSET('Water Data'!$E$9,0,10*ROW('Water Data'!E140))),'Data Summary'!BX146="Yes"),OFFSET('Water Data'!$E$9,0,10*ROW('Water Data'!E140)),NA())</f>
        <v>#N/A</v>
      </c>
      <c r="J146" s="98" t="e">
        <f ca="true">+IF(AND(ISNUMBER(OFFSET('Water Data'!$F$4,0,10*ROW('Water Data'!F140))),'Data Summary'!BY146="Yes"),100-OFFSET('Water Data'!$F$4,0,10*ROW('Water Data'!F140)),NA())</f>
        <v>#N/A</v>
      </c>
      <c r="K146" s="98" t="e">
        <f ca="true">+IF(AND(ISNUMBER(OFFSET('Water Data'!$F$6,0,10*ROW('Water Data'!F140))),'Data Summary'!BZ146="Yes"),OFFSET('Water Data'!$F$6,0,10*ROW('Water Data'!F140)),NA())</f>
        <v>#N/A</v>
      </c>
      <c r="L146" s="98" t="e">
        <f ca="true">+IF(AND(ISNUMBER(OFFSET('Water Data'!$F$9,0,10*ROW('Water Data'!F140))),'Data Summary'!CA146="Yes"),OFFSET('Water Data'!$F$9,0,10*ROW('Water Data'!F140)),NA())</f>
        <v>#N/A</v>
      </c>
      <c r="M146" s="98" t="e">
        <f ca="true">+IF(AND(ISNUMBER(OFFSET('Water Data'!$G$4,0,10*ROW('Water Data'!G140))),'Data Summary'!CB146="Yes"),100-OFFSET('Water Data'!$G$4,0,10*ROW('Water Data'!G140)),NA())</f>
        <v>#N/A</v>
      </c>
      <c r="N146" s="98" t="e">
        <f ca="true">+IF(AND(ISNUMBER(OFFSET('Water Data'!$G$6,0,10*ROW('Water Data'!G140))),'Data Summary'!CC146="Yes"),OFFSET('Water Data'!$G$6,0,10*ROW('Water Data'!G140)),NA())</f>
        <v>#N/A</v>
      </c>
      <c r="O146" s="98" t="e">
        <f ca="true">+IF(AND(ISNUMBER(OFFSET('Water Data'!$G$9,0,10*ROW('Water Data'!G140))),'Data Summary'!CD146="Yes"),OFFSET('Water Data'!$G$9,0,10*ROW('Water Data'!G140)),NA())</f>
        <v>#N/A</v>
      </c>
      <c r="P146" s="98" t="e">
        <f ca="true">+IF(AND(ISNUMBER(OFFSET('Water Data'!$H$4,0,10*ROW('Water Data'!H140))),'Data Summary'!CE146="Yes"),100-OFFSET('Water Data'!$H$4,0,10*ROW('Water Data'!H140)),NA())</f>
        <v>#N/A</v>
      </c>
      <c r="Q146" s="98" t="e">
        <f ca="true">+IF(AND(ISNUMBER(OFFSET('Water Data'!$H$6,0,10*ROW('Water Data'!H140))),'Data Summary'!CF146="Yes"),OFFSET('Water Data'!$H$6,0,10*ROW('Water Data'!H140)),NA())</f>
        <v>#N/A</v>
      </c>
      <c r="R146" s="98" t="e">
        <f ca="true">+IF(AND(ISNUMBER(OFFSET('Water Data'!$H$9,0,10*ROW('Water Data'!H140))),'Data Summary'!CG146="Yes"),OFFSET('Water Data'!$H$9,0,10*ROW('Water Data'!H140)),NA())</f>
        <v>#N/A</v>
      </c>
      <c r="S146" s="98" t="e">
        <f ca="true">+IF(AND(ISNUMBER(OFFSET('Water Data'!$I$4,0,10*ROW('Water Data'!I140))),'Data Summary'!CH146="Yes"),100-OFFSET('Water Data'!$I$4,0,10*ROW('Water Data'!I140)),NA())</f>
        <v>#N/A</v>
      </c>
      <c r="T146" s="98" t="e">
        <f ca="true">+IF(AND(ISNUMBER(OFFSET('Water Data'!$I$6,0,10*ROW('Water Data'!I140))),'Data Summary'!CI146="Yes"),OFFSET('Water Data'!$I$6,0,10*ROW('Water Data'!I140)),NA())</f>
        <v>#N/A</v>
      </c>
      <c r="U146" s="98" t="e">
        <f ca="true">+IF(AND(ISNUMBER(OFFSET('Water Data'!$I$9,0,10*ROW('Water Data'!I140))),'Data Summary'!CJ146="Yes"),OFFSET('Water Data'!$I$9,0,10*ROW('Water Data'!I140)),NA())</f>
        <v>#N/A</v>
      </c>
      <c r="V146" s="99" t="e">
        <f ca="true">+IF(AND(ISNUMBER(OFFSET('Sanitation Data'!$D$4,0,10*ROW('Sanitation Data'!D140))),'Data Summary'!CK146="Yes"),100-OFFSET('Sanitation Data'!$D$4,0,10*ROW('Sanitation Data'!D140)),NA())</f>
        <v>#N/A</v>
      </c>
      <c r="W146" s="99" t="e">
        <f ca="true">+IF(AND(ISNUMBER(OFFSET('Sanitation Data'!$D$6,0,10*ROW('Sanitation Data'!D140))),'Data Summary'!CL146="Yes"),OFFSET('Sanitation Data'!$D$6,0,10*ROW('Sanitation Data'!D140)),NA())</f>
        <v>#N/A</v>
      </c>
      <c r="X146" s="99" t="e">
        <f ca="true">+IF(AND(ISNUMBER(OFFSET('Sanitation Data'!$D$10,0,10*ROW('Sanitation Data'!D140))),'Data Summary'!CM146="Yes"),OFFSET('Sanitation Data'!$D$10,0,10*ROW('Sanitation Data'!D140)),NA())</f>
        <v>#N/A</v>
      </c>
      <c r="Y146" s="99" t="e">
        <f ca="true">+IF(AND(ISNUMBER(OFFSET('Sanitation Data'!$D$11,0,10*ROW('Sanitation Data'!D140))),'Data Summary'!CN146="Yes"),OFFSET('Sanitation Data'!$D$11,0,10*ROW('Sanitation Data'!D140)),NA())</f>
        <v>#N/A</v>
      </c>
      <c r="Z146" s="99" t="e">
        <f ca="true">+IF(AND(ISNUMBER(OFFSET('Sanitation Data'!$D$12,0,10*ROW('Sanitation Data'!D140))),'Data Summary'!CO146="Yes"),OFFSET('Sanitation Data'!$D$12,0,10*ROW('Sanitation Data'!D140)),NA())</f>
        <v>#N/A</v>
      </c>
      <c r="AA146" s="99" t="e">
        <f ca="true">+IF(AND(ISNUMBER(OFFSET('Sanitation Data'!$E$4,0,10*ROW('Sanitation Data'!E140))),'Data Summary'!CP146="Yes"),100-OFFSET('Sanitation Data'!$E$4,0,10*ROW('Sanitation Data'!E140)),NA())</f>
        <v>#N/A</v>
      </c>
      <c r="AB146" s="99" t="e">
        <f ca="true">+IF(AND(ISNUMBER(OFFSET('Sanitation Data'!$E$6,0,10*ROW('Sanitation Data'!E140))),'Data Summary'!CQ146="Yes"),OFFSET('Sanitation Data'!$E$6,0,10*ROW('Sanitation Data'!E140)),NA())</f>
        <v>#N/A</v>
      </c>
      <c r="AC146" s="99" t="e">
        <f ca="true">+IF(AND(ISNUMBER(OFFSET('Sanitation Data'!$E$10,0,10*ROW('Sanitation Data'!E140))),'Data Summary'!CR146="Yes"),OFFSET('Sanitation Data'!$E$10,0,10*ROW('Sanitation Data'!E140)),NA())</f>
        <v>#N/A</v>
      </c>
      <c r="AD146" s="99" t="e">
        <f ca="true">+IF(AND(ISNUMBER(OFFSET('Sanitation Data'!$E$11,0,10*ROW('Sanitation Data'!E140))),'Data Summary'!CS146="Yes"),OFFSET('Sanitation Data'!$E$11,0,10*ROW('Sanitation Data'!E140)),NA())</f>
        <v>#N/A</v>
      </c>
      <c r="AE146" s="99" t="e">
        <f ca="true">+IF(AND(ISNUMBER(OFFSET('Sanitation Data'!$E$12,0,10*ROW('Sanitation Data'!E140))),'Data Summary'!CT146="Yes"),OFFSET('Sanitation Data'!$E$12,0,10*ROW('Sanitation Data'!E140)),NA())</f>
        <v>#N/A</v>
      </c>
      <c r="AF146" s="99" t="e">
        <f ca="true">+IF(AND(ISNUMBER(OFFSET('Sanitation Data'!$F$4,0,10*ROW('Sanitation Data'!F140))),'Data Summary'!CU146="Yes"),100-OFFSET('Sanitation Data'!$F$4,0,10*ROW('Sanitation Data'!F140)),NA())</f>
        <v>#N/A</v>
      </c>
      <c r="AG146" s="99" t="e">
        <f ca="true">+IF(AND(ISNUMBER(OFFSET('Sanitation Data'!$F$6,0,10*ROW('Sanitation Data'!F140))),'Data Summary'!CV146="Yes"),OFFSET('Sanitation Data'!$F$6,0,10*ROW('Sanitation Data'!F140)),NA())</f>
        <v>#N/A</v>
      </c>
      <c r="AH146" s="99" t="e">
        <f ca="true">+IF(AND(ISNUMBER(OFFSET('Sanitation Data'!$F$10,0,10*ROW('Sanitation Data'!F140))),'Data Summary'!CW146="Yes"),OFFSET('Sanitation Data'!$F$10,0,10*ROW('Sanitation Data'!F140)),NA())</f>
        <v>#N/A</v>
      </c>
      <c r="AI146" s="99" t="e">
        <f ca="true">+IF(AND(ISNUMBER(OFFSET('Sanitation Data'!$F$11,0,10*ROW('Sanitation Data'!F140))),'Data Summary'!CX146="Yes"),OFFSET('Sanitation Data'!$F$11,0,10*ROW('Sanitation Data'!F140)),NA())</f>
        <v>#N/A</v>
      </c>
      <c r="AJ146" s="99" t="e">
        <f ca="true">+IF(AND(ISNUMBER(OFFSET('Sanitation Data'!$F$12,0,10*ROW('Sanitation Data'!F140))),'Data Summary'!CY146="Yes"),OFFSET('Sanitation Data'!$F$12,0,10*ROW('Sanitation Data'!F140)),NA())</f>
        <v>#N/A</v>
      </c>
      <c r="AK146" s="99" t="e">
        <f ca="true">+IF(AND(ISNUMBER(OFFSET('Sanitation Data'!$G$4,0,10*ROW('Sanitation Data'!G140))),'Data Summary'!CZ146="Yes"),100-OFFSET('Sanitation Data'!$G$4,0,10*ROW('Sanitation Data'!G140)),NA())</f>
        <v>#N/A</v>
      </c>
      <c r="AL146" s="99" t="e">
        <f ca="true">+IF(AND(ISNUMBER(OFFSET('Sanitation Data'!$G$6,0,10*ROW('Sanitation Data'!G140))),'Data Summary'!DA146="Yes"),OFFSET('Sanitation Data'!$G$6,0,10*ROW('Sanitation Data'!G140)),NA())</f>
        <v>#N/A</v>
      </c>
      <c r="AM146" s="99" t="e">
        <f ca="true">+IF(AND(ISNUMBER(OFFSET('Sanitation Data'!$G$10,0,10*ROW('Sanitation Data'!G140))),'Data Summary'!DB146="Yes"),OFFSET('Sanitation Data'!$G$10,0,10*ROW('Sanitation Data'!G140)),NA())</f>
        <v>#N/A</v>
      </c>
      <c r="AN146" s="99" t="e">
        <f ca="true">+IF(AND(ISNUMBER(OFFSET('Sanitation Data'!$G$11,0,10*ROW('Sanitation Data'!G140))),'Data Summary'!DC146="Yes"),OFFSET('Sanitation Data'!$G$11,0,10*ROW('Sanitation Data'!G140)),NA())</f>
        <v>#N/A</v>
      </c>
      <c r="AO146" s="99" t="e">
        <f ca="true">+IF(AND(ISNUMBER(OFFSET('Sanitation Data'!$G$12,0,10*ROW('Sanitation Data'!G140))),'Data Summary'!DD146="Yes"),OFFSET('Sanitation Data'!$G$12,0,10*ROW('Sanitation Data'!G140)),NA())</f>
        <v>#N/A</v>
      </c>
      <c r="AP146" s="99" t="e">
        <f ca="true">+IF(AND(ISNUMBER(OFFSET('Sanitation Data'!$H$4,0,10*ROW('Sanitation Data'!H140))),'Data Summary'!DE146="Yes"),100-OFFSET('Sanitation Data'!$H$4,0,10*ROW('Sanitation Data'!H140)),NA())</f>
        <v>#N/A</v>
      </c>
      <c r="AQ146" s="99" t="e">
        <f ca="true">+IF(AND(ISNUMBER(OFFSET('Sanitation Data'!$H$6,0,10*ROW('Sanitation Data'!H140))),'Data Summary'!DF146="Yes"),OFFSET('Sanitation Data'!$H$6,0,10*ROW('Sanitation Data'!H140)),NA())</f>
        <v>#N/A</v>
      </c>
      <c r="AR146" s="99" t="e">
        <f ca="true">+IF(AND(ISNUMBER(OFFSET('Sanitation Data'!$H$10,0,10*ROW('Sanitation Data'!H140))),'Data Summary'!DG146="Yes"),OFFSET('Sanitation Data'!$H$10,0,10*ROW('Sanitation Data'!H140)),NA())</f>
        <v>#N/A</v>
      </c>
      <c r="AS146" s="99" t="e">
        <f ca="true">+IF(AND(ISNUMBER(OFFSET('Sanitation Data'!$H$11,0,10*ROW('Sanitation Data'!H140))),'Data Summary'!DH146="Yes"),OFFSET('Sanitation Data'!$H$11,0,10*ROW('Sanitation Data'!H140)),NA())</f>
        <v>#N/A</v>
      </c>
      <c r="AT146" s="99" t="e">
        <f ca="true">+IF(AND(ISNUMBER(OFFSET('Sanitation Data'!$H$12,0,10*ROW('Sanitation Data'!H140))),'Data Summary'!DI146="Yes"),OFFSET('Sanitation Data'!$H$12,0,10*ROW('Sanitation Data'!H140)),NA())</f>
        <v>#N/A</v>
      </c>
      <c r="AU146" s="99" t="e">
        <f ca="true">+IF(AND(ISNUMBER(OFFSET('Sanitation Data'!$I$4,0,10*ROW('Sanitation Data'!I140))),'Data Summary'!DJ146="Yes"),100-OFFSET('Sanitation Data'!$I$4,0,10*ROW('Sanitation Data'!I140)),NA())</f>
        <v>#N/A</v>
      </c>
      <c r="AV146" s="99" t="e">
        <f ca="true">+IF(AND(ISNUMBER(OFFSET('Sanitation Data'!$I$6,0,10*ROW('Sanitation Data'!I140))),'Data Summary'!DK146="Yes"),OFFSET('Sanitation Data'!$I$6,0,10*ROW('Sanitation Data'!I140)),NA())</f>
        <v>#N/A</v>
      </c>
      <c r="AW146" s="99" t="e">
        <f ca="true">+IF(AND(ISNUMBER(OFFSET('Sanitation Data'!$I$10,0,10*ROW('Sanitation Data'!I140))),'Data Summary'!DL146="Yes"),OFFSET('Sanitation Data'!$I$10,0,10*ROW('Sanitation Data'!I140)),NA())</f>
        <v>#N/A</v>
      </c>
      <c r="AX146" s="99" t="e">
        <f ca="true">+IF(AND(ISNUMBER(OFFSET('Sanitation Data'!$I$11,0,10*ROW('Sanitation Data'!I140))),'Data Summary'!DM146="Yes"),OFFSET('Sanitation Data'!$I$11,0,10*ROW('Sanitation Data'!I140)),NA())</f>
        <v>#N/A</v>
      </c>
      <c r="AY146" s="99" t="e">
        <f ca="true">+IF(AND(ISNUMBER(OFFSET('Sanitation Data'!$I$12,0,10*ROW('Sanitation Data'!I140))),'Data Summary'!DN146="Yes"),OFFSET('Sanitation Data'!$I$12,0,10*ROW('Sanitation Data'!I140)),NA())</f>
        <v>#N/A</v>
      </c>
      <c r="AZ146" s="100" t="e">
        <f ca="true">+IF(AND(ISNUMBER(OFFSET('Hygiene Data'!$D$5,0,10*ROW('Hygiene Data'!D140))),'Data Summary'!DO146="Yes"),OFFSET('Hygiene Data'!$D$5,0,10*ROW('Hygiene Data'!D140)),NA())</f>
        <v>#N/A</v>
      </c>
      <c r="BA146" s="100" t="e">
        <f ca="true">+IF(AND(ISNUMBER(OFFSET('Hygiene Data'!$D$7,0,10*ROW('Hygiene Data'!D140))),'Data Summary'!DP146="Yes"),OFFSET('Hygiene Data'!$D$7,0,10*ROW('Hygiene Data'!D140)),NA())</f>
        <v>#N/A</v>
      </c>
      <c r="BB146" s="100" t="e">
        <f ca="true">+IF(AND(ISNUMBER(OFFSET('Hygiene Data'!$D$9,0,10*ROW('Hygiene Data'!D140))),'Data Summary'!DQ146="Yes"),OFFSET('Hygiene Data'!$D$9,0,10*ROW('Hygiene Data'!D140)),NA())</f>
        <v>#N/A</v>
      </c>
      <c r="BC146" s="100" t="e">
        <f ca="true">+IF(AND(ISNUMBER(OFFSET('Hygiene Data'!$E$5,0,10*ROW('Hygiene Data'!E140))),'Data Summary'!DR146="Yes"),OFFSET('Hygiene Data'!$E$5,0,10*ROW('Hygiene Data'!E140)),NA())</f>
        <v>#N/A</v>
      </c>
      <c r="BD146" s="100" t="e">
        <f ca="true">+IF(AND(ISNUMBER(OFFSET('Hygiene Data'!$E$7,0,10*ROW('Hygiene Data'!E140))),'Data Summary'!DS146="Yes"),OFFSET('Hygiene Data'!$E$7,0,10*ROW('Hygiene Data'!E140)),NA())</f>
        <v>#N/A</v>
      </c>
      <c r="BE146" s="100" t="e">
        <f ca="true">+IF(AND(ISNUMBER(OFFSET('Hygiene Data'!$E$9,0,10*ROW('Hygiene Data'!E140))),'Data Summary'!DT146="Yes"),OFFSET('Hygiene Data'!$E$9,0,10*ROW('Hygiene Data'!E140)),NA())</f>
        <v>#N/A</v>
      </c>
      <c r="BF146" s="100" t="e">
        <f ca="true">+IF(AND(ISNUMBER(OFFSET('Hygiene Data'!$F$5,0,10*ROW('Hygiene Data'!F140))),'Data Summary'!DU146="Yes"),OFFSET('Hygiene Data'!$F$5,0,10*ROW('Hygiene Data'!F140)),NA())</f>
        <v>#N/A</v>
      </c>
      <c r="BG146" s="100" t="e">
        <f ca="true">+IF(AND(ISNUMBER(OFFSET('Hygiene Data'!$F$7,0,10*ROW('Hygiene Data'!F140))),'Data Summary'!DV146="Yes"),OFFSET('Hygiene Data'!$F$7,0,10*ROW('Hygiene Data'!F140)),NA())</f>
        <v>#N/A</v>
      </c>
      <c r="BH146" s="100" t="e">
        <f ca="true">+IF(AND(ISNUMBER(OFFSET('Hygiene Data'!$F$9,0,10*ROW('Hygiene Data'!F140))),'Data Summary'!DW146="Yes"),OFFSET('Hygiene Data'!$F$9,0,10*ROW('Hygiene Data'!F140)),NA())</f>
        <v>#N/A</v>
      </c>
      <c r="BI146" s="100" t="e">
        <f ca="true">+IF(AND(ISNUMBER(OFFSET('Hygiene Data'!$G$5,0,10*ROW('Hygiene Data'!G140))),'Data Summary'!DX146="Yes"),OFFSET('Hygiene Data'!$G$5,0,10*ROW('Hygiene Data'!G140)),NA())</f>
        <v>#N/A</v>
      </c>
      <c r="BJ146" s="100" t="e">
        <f ca="true">+IF(AND(ISNUMBER(OFFSET('Hygiene Data'!$G$7,0,10*ROW('Hygiene Data'!G140))),'Data Summary'!DY146="Yes"),OFFSET('Hygiene Data'!$G$7,0,10*ROW('Hygiene Data'!G140)),NA())</f>
        <v>#N/A</v>
      </c>
      <c r="BK146" s="100" t="e">
        <f ca="true">+IF(AND(ISNUMBER(OFFSET('Hygiene Data'!$G$9,0,10*ROW('Hygiene Data'!G140))),'Data Summary'!DZ146="Yes"),OFFSET('Hygiene Data'!$G$9,0,10*ROW('Hygiene Data'!G140)),NA())</f>
        <v>#N/A</v>
      </c>
      <c r="BL146" s="100" t="e">
        <f ca="true">+IF(AND(ISNUMBER(OFFSET('Hygiene Data'!$H$5,0,10*ROW('Hygiene Data'!H140))),'Data Summary'!EA146="Yes"),OFFSET('Hygiene Data'!$H$5,0,10*ROW('Hygiene Data'!H140)),NA())</f>
        <v>#N/A</v>
      </c>
      <c r="BM146" s="100" t="e">
        <f ca="true">+IF(AND(ISNUMBER(OFFSET('Hygiene Data'!$H$7,0,10*ROW('Hygiene Data'!H140))),'Data Summary'!EB146="Yes"),OFFSET('Hygiene Data'!$H$7,0,10*ROW('Hygiene Data'!H140)),NA())</f>
        <v>#N/A</v>
      </c>
      <c r="BN146" s="100" t="e">
        <f ca="true">+IF(AND(ISNUMBER(OFFSET('Hygiene Data'!$H$9,0,10*ROW('Hygiene Data'!H140))),'Data Summary'!EC146="Yes"),OFFSET('Hygiene Data'!$H$9,0,10*ROW('Hygiene Data'!H140)),NA())</f>
        <v>#N/A</v>
      </c>
      <c r="BO146" s="100" t="e">
        <f ca="true">+IF(AND(ISNUMBER(OFFSET('Hygiene Data'!$I$5,0,10*ROW('Hygiene Data'!I140))),'Data Summary'!ED146="Yes"),OFFSET('Hygiene Data'!$I$5,0,10*ROW('Hygiene Data'!I140)),NA())</f>
        <v>#N/A</v>
      </c>
      <c r="BP146" s="100" t="e">
        <f ca="true">+IF(AND(ISNUMBER(OFFSET('Hygiene Data'!$I$7,0,10*ROW('Hygiene Data'!I140))),'Data Summary'!EE146="Yes"),OFFSET('Hygiene Data'!$I$7,0,10*ROW('Hygiene Data'!I140)),NA())</f>
        <v>#N/A</v>
      </c>
      <c r="BQ146" s="100" t="e">
        <f ca="true">+IF(AND(ISNUMBER(OFFSET('Hygiene Data'!$I$9,0,10*ROW('Hygiene Data'!I140))),'Data Summary'!EF146="Yes"),OFFSET('Hygiene Data'!$I$9,0,10*ROW('Hygiene Data'!I140)),NA())</f>
        <v>#N/A</v>
      </c>
    </row>
    <row xmlns:x14ac="http://schemas.microsoft.com/office/spreadsheetml/2009/9/ac" r="147" x14ac:dyDescent="0.2">
      <c r="A147" s="332" t="e">
        <f ca="true">+RIGHT('Data Summary'!A147,LEN('Data Summary'!A147)-9)</f>
        <v>#VALUE!</v>
      </c>
      <c r="B147" s="38" t="str">
        <f ca="true">+IF(ISTEXT('Data Summary'!B147),'Data Summary'!B147,"")</f>
        <v/>
      </c>
      <c r="C147" s="331" t="e">
        <f ca="true">+VALUE('Data Summary'!C147)</f>
        <v>#VALUE!</v>
      </c>
      <c r="D147" s="98" t="e">
        <f ca="true">+IF(AND(ISNUMBER(OFFSET('Water Data'!$D$4,0,10*ROW('Water Data'!D141))),'Data Summary'!BS147="Yes"),100-OFFSET('Water Data'!$D$4,0,10*ROW('Water Data'!D141)),NA())</f>
        <v>#N/A</v>
      </c>
      <c r="E147" s="98" t="e">
        <f ca="true">+IF(AND(ISNUMBER(OFFSET('Water Data'!$D$6,0,10*ROW('Water Data'!D141))),'Data Summary'!BT147="Yes"),OFFSET('Water Data'!$D$6,0,10*ROW('Water Data'!D141)),NA())</f>
        <v>#N/A</v>
      </c>
      <c r="F147" s="98" t="e">
        <f ca="true">+IF(AND(ISNUMBER(OFFSET('Water Data'!$D$9,0,10*ROW('Water Data'!D141))),'Data Summary'!BU147="Yes"),OFFSET('Water Data'!$D$9,0,10*ROW('Water Data'!D141)),NA())</f>
        <v>#N/A</v>
      </c>
      <c r="G147" s="98" t="e">
        <f ca="true">+IF(AND(ISNUMBER(OFFSET('Water Data'!$E$4,0,10*ROW('Water Data'!E141))),'Data Summary'!BV147="Yes"),100-OFFSET('Water Data'!$E$4,0,10*ROW('Water Data'!E141)),NA())</f>
        <v>#N/A</v>
      </c>
      <c r="H147" s="98" t="e">
        <f ca="true">+IF(AND(ISNUMBER(OFFSET('Water Data'!$E$6,0,10*ROW('Water Data'!E141))),'Data Summary'!BW147="Yes"),OFFSET('Water Data'!$E$6,0,10*ROW('Water Data'!E141)),NA())</f>
        <v>#N/A</v>
      </c>
      <c r="I147" s="98" t="e">
        <f ca="true">+IF(AND(ISNUMBER(OFFSET('Water Data'!$E$9,0,10*ROW('Water Data'!E141))),'Data Summary'!BX147="Yes"),OFFSET('Water Data'!$E$9,0,10*ROW('Water Data'!E141)),NA())</f>
        <v>#N/A</v>
      </c>
      <c r="J147" s="98" t="e">
        <f ca="true">+IF(AND(ISNUMBER(OFFSET('Water Data'!$F$4,0,10*ROW('Water Data'!F141))),'Data Summary'!BY147="Yes"),100-OFFSET('Water Data'!$F$4,0,10*ROW('Water Data'!F141)),NA())</f>
        <v>#N/A</v>
      </c>
      <c r="K147" s="98" t="e">
        <f ca="true">+IF(AND(ISNUMBER(OFFSET('Water Data'!$F$6,0,10*ROW('Water Data'!F141))),'Data Summary'!BZ147="Yes"),OFFSET('Water Data'!$F$6,0,10*ROW('Water Data'!F141)),NA())</f>
        <v>#N/A</v>
      </c>
      <c r="L147" s="98" t="e">
        <f ca="true">+IF(AND(ISNUMBER(OFFSET('Water Data'!$F$9,0,10*ROW('Water Data'!F141))),'Data Summary'!CA147="Yes"),OFFSET('Water Data'!$F$9,0,10*ROW('Water Data'!F141)),NA())</f>
        <v>#N/A</v>
      </c>
      <c r="M147" s="98" t="e">
        <f ca="true">+IF(AND(ISNUMBER(OFFSET('Water Data'!$G$4,0,10*ROW('Water Data'!G141))),'Data Summary'!CB147="Yes"),100-OFFSET('Water Data'!$G$4,0,10*ROW('Water Data'!G141)),NA())</f>
        <v>#N/A</v>
      </c>
      <c r="N147" s="98" t="e">
        <f ca="true">+IF(AND(ISNUMBER(OFFSET('Water Data'!$G$6,0,10*ROW('Water Data'!G141))),'Data Summary'!CC147="Yes"),OFFSET('Water Data'!$G$6,0,10*ROW('Water Data'!G141)),NA())</f>
        <v>#N/A</v>
      </c>
      <c r="O147" s="98" t="e">
        <f ca="true">+IF(AND(ISNUMBER(OFFSET('Water Data'!$G$9,0,10*ROW('Water Data'!G141))),'Data Summary'!CD147="Yes"),OFFSET('Water Data'!$G$9,0,10*ROW('Water Data'!G141)),NA())</f>
        <v>#N/A</v>
      </c>
      <c r="P147" s="98" t="e">
        <f ca="true">+IF(AND(ISNUMBER(OFFSET('Water Data'!$H$4,0,10*ROW('Water Data'!H141))),'Data Summary'!CE147="Yes"),100-OFFSET('Water Data'!$H$4,0,10*ROW('Water Data'!H141)),NA())</f>
        <v>#N/A</v>
      </c>
      <c r="Q147" s="98" t="e">
        <f ca="true">+IF(AND(ISNUMBER(OFFSET('Water Data'!$H$6,0,10*ROW('Water Data'!H141))),'Data Summary'!CF147="Yes"),OFFSET('Water Data'!$H$6,0,10*ROW('Water Data'!H141)),NA())</f>
        <v>#N/A</v>
      </c>
      <c r="R147" s="98" t="e">
        <f ca="true">+IF(AND(ISNUMBER(OFFSET('Water Data'!$H$9,0,10*ROW('Water Data'!H141))),'Data Summary'!CG147="Yes"),OFFSET('Water Data'!$H$9,0,10*ROW('Water Data'!H141)),NA())</f>
        <v>#N/A</v>
      </c>
      <c r="S147" s="98" t="e">
        <f ca="true">+IF(AND(ISNUMBER(OFFSET('Water Data'!$I$4,0,10*ROW('Water Data'!I141))),'Data Summary'!CH147="Yes"),100-OFFSET('Water Data'!$I$4,0,10*ROW('Water Data'!I141)),NA())</f>
        <v>#N/A</v>
      </c>
      <c r="T147" s="98" t="e">
        <f ca="true">+IF(AND(ISNUMBER(OFFSET('Water Data'!$I$6,0,10*ROW('Water Data'!I141))),'Data Summary'!CI147="Yes"),OFFSET('Water Data'!$I$6,0,10*ROW('Water Data'!I141)),NA())</f>
        <v>#N/A</v>
      </c>
      <c r="U147" s="98" t="e">
        <f ca="true">+IF(AND(ISNUMBER(OFFSET('Water Data'!$I$9,0,10*ROW('Water Data'!I141))),'Data Summary'!CJ147="Yes"),OFFSET('Water Data'!$I$9,0,10*ROW('Water Data'!I141)),NA())</f>
        <v>#N/A</v>
      </c>
      <c r="V147" s="99" t="e">
        <f ca="true">+IF(AND(ISNUMBER(OFFSET('Sanitation Data'!$D$4,0,10*ROW('Sanitation Data'!D141))),'Data Summary'!CK147="Yes"),100-OFFSET('Sanitation Data'!$D$4,0,10*ROW('Sanitation Data'!D141)),NA())</f>
        <v>#N/A</v>
      </c>
      <c r="W147" s="99" t="e">
        <f ca="true">+IF(AND(ISNUMBER(OFFSET('Sanitation Data'!$D$6,0,10*ROW('Sanitation Data'!D141))),'Data Summary'!CL147="Yes"),OFFSET('Sanitation Data'!$D$6,0,10*ROW('Sanitation Data'!D141)),NA())</f>
        <v>#N/A</v>
      </c>
      <c r="X147" s="99" t="e">
        <f ca="true">+IF(AND(ISNUMBER(OFFSET('Sanitation Data'!$D$10,0,10*ROW('Sanitation Data'!D141))),'Data Summary'!CM147="Yes"),OFFSET('Sanitation Data'!$D$10,0,10*ROW('Sanitation Data'!D141)),NA())</f>
        <v>#N/A</v>
      </c>
      <c r="Y147" s="99" t="e">
        <f ca="true">+IF(AND(ISNUMBER(OFFSET('Sanitation Data'!$D$11,0,10*ROW('Sanitation Data'!D141))),'Data Summary'!CN147="Yes"),OFFSET('Sanitation Data'!$D$11,0,10*ROW('Sanitation Data'!D141)),NA())</f>
        <v>#N/A</v>
      </c>
      <c r="Z147" s="99" t="e">
        <f ca="true">+IF(AND(ISNUMBER(OFFSET('Sanitation Data'!$D$12,0,10*ROW('Sanitation Data'!D141))),'Data Summary'!CO147="Yes"),OFFSET('Sanitation Data'!$D$12,0,10*ROW('Sanitation Data'!D141)),NA())</f>
        <v>#N/A</v>
      </c>
      <c r="AA147" s="99" t="e">
        <f ca="true">+IF(AND(ISNUMBER(OFFSET('Sanitation Data'!$E$4,0,10*ROW('Sanitation Data'!E141))),'Data Summary'!CP147="Yes"),100-OFFSET('Sanitation Data'!$E$4,0,10*ROW('Sanitation Data'!E141)),NA())</f>
        <v>#N/A</v>
      </c>
      <c r="AB147" s="99" t="e">
        <f ca="true">+IF(AND(ISNUMBER(OFFSET('Sanitation Data'!$E$6,0,10*ROW('Sanitation Data'!E141))),'Data Summary'!CQ147="Yes"),OFFSET('Sanitation Data'!$E$6,0,10*ROW('Sanitation Data'!E141)),NA())</f>
        <v>#N/A</v>
      </c>
      <c r="AC147" s="99" t="e">
        <f ca="true">+IF(AND(ISNUMBER(OFFSET('Sanitation Data'!$E$10,0,10*ROW('Sanitation Data'!E141))),'Data Summary'!CR147="Yes"),OFFSET('Sanitation Data'!$E$10,0,10*ROW('Sanitation Data'!E141)),NA())</f>
        <v>#N/A</v>
      </c>
      <c r="AD147" s="99" t="e">
        <f ca="true">+IF(AND(ISNUMBER(OFFSET('Sanitation Data'!$E$11,0,10*ROW('Sanitation Data'!E141))),'Data Summary'!CS147="Yes"),OFFSET('Sanitation Data'!$E$11,0,10*ROW('Sanitation Data'!E141)),NA())</f>
        <v>#N/A</v>
      </c>
      <c r="AE147" s="99" t="e">
        <f ca="true">+IF(AND(ISNUMBER(OFFSET('Sanitation Data'!$E$12,0,10*ROW('Sanitation Data'!E141))),'Data Summary'!CT147="Yes"),OFFSET('Sanitation Data'!$E$12,0,10*ROW('Sanitation Data'!E141)),NA())</f>
        <v>#N/A</v>
      </c>
      <c r="AF147" s="99" t="e">
        <f ca="true">+IF(AND(ISNUMBER(OFFSET('Sanitation Data'!$F$4,0,10*ROW('Sanitation Data'!F141))),'Data Summary'!CU147="Yes"),100-OFFSET('Sanitation Data'!$F$4,0,10*ROW('Sanitation Data'!F141)),NA())</f>
        <v>#N/A</v>
      </c>
      <c r="AG147" s="99" t="e">
        <f ca="true">+IF(AND(ISNUMBER(OFFSET('Sanitation Data'!$F$6,0,10*ROW('Sanitation Data'!F141))),'Data Summary'!CV147="Yes"),OFFSET('Sanitation Data'!$F$6,0,10*ROW('Sanitation Data'!F141)),NA())</f>
        <v>#N/A</v>
      </c>
      <c r="AH147" s="99" t="e">
        <f ca="true">+IF(AND(ISNUMBER(OFFSET('Sanitation Data'!$F$10,0,10*ROW('Sanitation Data'!F141))),'Data Summary'!CW147="Yes"),OFFSET('Sanitation Data'!$F$10,0,10*ROW('Sanitation Data'!F141)),NA())</f>
        <v>#N/A</v>
      </c>
      <c r="AI147" s="99" t="e">
        <f ca="true">+IF(AND(ISNUMBER(OFFSET('Sanitation Data'!$F$11,0,10*ROW('Sanitation Data'!F141))),'Data Summary'!CX147="Yes"),OFFSET('Sanitation Data'!$F$11,0,10*ROW('Sanitation Data'!F141)),NA())</f>
        <v>#N/A</v>
      </c>
      <c r="AJ147" s="99" t="e">
        <f ca="true">+IF(AND(ISNUMBER(OFFSET('Sanitation Data'!$F$12,0,10*ROW('Sanitation Data'!F141))),'Data Summary'!CY147="Yes"),OFFSET('Sanitation Data'!$F$12,0,10*ROW('Sanitation Data'!F141)),NA())</f>
        <v>#N/A</v>
      </c>
      <c r="AK147" s="99" t="e">
        <f ca="true">+IF(AND(ISNUMBER(OFFSET('Sanitation Data'!$G$4,0,10*ROW('Sanitation Data'!G141))),'Data Summary'!CZ147="Yes"),100-OFFSET('Sanitation Data'!$G$4,0,10*ROW('Sanitation Data'!G141)),NA())</f>
        <v>#N/A</v>
      </c>
      <c r="AL147" s="99" t="e">
        <f ca="true">+IF(AND(ISNUMBER(OFFSET('Sanitation Data'!$G$6,0,10*ROW('Sanitation Data'!G141))),'Data Summary'!DA147="Yes"),OFFSET('Sanitation Data'!$G$6,0,10*ROW('Sanitation Data'!G141)),NA())</f>
        <v>#N/A</v>
      </c>
      <c r="AM147" s="99" t="e">
        <f ca="true">+IF(AND(ISNUMBER(OFFSET('Sanitation Data'!$G$10,0,10*ROW('Sanitation Data'!G141))),'Data Summary'!DB147="Yes"),OFFSET('Sanitation Data'!$G$10,0,10*ROW('Sanitation Data'!G141)),NA())</f>
        <v>#N/A</v>
      </c>
      <c r="AN147" s="99" t="e">
        <f ca="true">+IF(AND(ISNUMBER(OFFSET('Sanitation Data'!$G$11,0,10*ROW('Sanitation Data'!G141))),'Data Summary'!DC147="Yes"),OFFSET('Sanitation Data'!$G$11,0,10*ROW('Sanitation Data'!G141)),NA())</f>
        <v>#N/A</v>
      </c>
      <c r="AO147" s="99" t="e">
        <f ca="true">+IF(AND(ISNUMBER(OFFSET('Sanitation Data'!$G$12,0,10*ROW('Sanitation Data'!G141))),'Data Summary'!DD147="Yes"),OFFSET('Sanitation Data'!$G$12,0,10*ROW('Sanitation Data'!G141)),NA())</f>
        <v>#N/A</v>
      </c>
      <c r="AP147" s="99" t="e">
        <f ca="true">+IF(AND(ISNUMBER(OFFSET('Sanitation Data'!$H$4,0,10*ROW('Sanitation Data'!H141))),'Data Summary'!DE147="Yes"),100-OFFSET('Sanitation Data'!$H$4,0,10*ROW('Sanitation Data'!H141)),NA())</f>
        <v>#N/A</v>
      </c>
      <c r="AQ147" s="99" t="e">
        <f ca="true">+IF(AND(ISNUMBER(OFFSET('Sanitation Data'!$H$6,0,10*ROW('Sanitation Data'!H141))),'Data Summary'!DF147="Yes"),OFFSET('Sanitation Data'!$H$6,0,10*ROW('Sanitation Data'!H141)),NA())</f>
        <v>#N/A</v>
      </c>
      <c r="AR147" s="99" t="e">
        <f ca="true">+IF(AND(ISNUMBER(OFFSET('Sanitation Data'!$H$10,0,10*ROW('Sanitation Data'!H141))),'Data Summary'!DG147="Yes"),OFFSET('Sanitation Data'!$H$10,0,10*ROW('Sanitation Data'!H141)),NA())</f>
        <v>#N/A</v>
      </c>
      <c r="AS147" s="99" t="e">
        <f ca="true">+IF(AND(ISNUMBER(OFFSET('Sanitation Data'!$H$11,0,10*ROW('Sanitation Data'!H141))),'Data Summary'!DH147="Yes"),OFFSET('Sanitation Data'!$H$11,0,10*ROW('Sanitation Data'!H141)),NA())</f>
        <v>#N/A</v>
      </c>
      <c r="AT147" s="99" t="e">
        <f ca="true">+IF(AND(ISNUMBER(OFFSET('Sanitation Data'!$H$12,0,10*ROW('Sanitation Data'!H141))),'Data Summary'!DI147="Yes"),OFFSET('Sanitation Data'!$H$12,0,10*ROW('Sanitation Data'!H141)),NA())</f>
        <v>#N/A</v>
      </c>
      <c r="AU147" s="99" t="e">
        <f ca="true">+IF(AND(ISNUMBER(OFFSET('Sanitation Data'!$I$4,0,10*ROW('Sanitation Data'!I141))),'Data Summary'!DJ147="Yes"),100-OFFSET('Sanitation Data'!$I$4,0,10*ROW('Sanitation Data'!I141)),NA())</f>
        <v>#N/A</v>
      </c>
      <c r="AV147" s="99" t="e">
        <f ca="true">+IF(AND(ISNUMBER(OFFSET('Sanitation Data'!$I$6,0,10*ROW('Sanitation Data'!I141))),'Data Summary'!DK147="Yes"),OFFSET('Sanitation Data'!$I$6,0,10*ROW('Sanitation Data'!I141)),NA())</f>
        <v>#N/A</v>
      </c>
      <c r="AW147" s="99" t="e">
        <f ca="true">+IF(AND(ISNUMBER(OFFSET('Sanitation Data'!$I$10,0,10*ROW('Sanitation Data'!I141))),'Data Summary'!DL147="Yes"),OFFSET('Sanitation Data'!$I$10,0,10*ROW('Sanitation Data'!I141)),NA())</f>
        <v>#N/A</v>
      </c>
      <c r="AX147" s="99" t="e">
        <f ca="true">+IF(AND(ISNUMBER(OFFSET('Sanitation Data'!$I$11,0,10*ROW('Sanitation Data'!I141))),'Data Summary'!DM147="Yes"),OFFSET('Sanitation Data'!$I$11,0,10*ROW('Sanitation Data'!I141)),NA())</f>
        <v>#N/A</v>
      </c>
      <c r="AY147" s="99" t="e">
        <f ca="true">+IF(AND(ISNUMBER(OFFSET('Sanitation Data'!$I$12,0,10*ROW('Sanitation Data'!I141))),'Data Summary'!DN147="Yes"),OFFSET('Sanitation Data'!$I$12,0,10*ROW('Sanitation Data'!I141)),NA())</f>
        <v>#N/A</v>
      </c>
      <c r="AZ147" s="100" t="e">
        <f ca="true">+IF(AND(ISNUMBER(OFFSET('Hygiene Data'!$D$5,0,10*ROW('Hygiene Data'!D141))),'Data Summary'!DO147="Yes"),OFFSET('Hygiene Data'!$D$5,0,10*ROW('Hygiene Data'!D141)),NA())</f>
        <v>#N/A</v>
      </c>
      <c r="BA147" s="100" t="e">
        <f ca="true">+IF(AND(ISNUMBER(OFFSET('Hygiene Data'!$D$7,0,10*ROW('Hygiene Data'!D141))),'Data Summary'!DP147="Yes"),OFFSET('Hygiene Data'!$D$7,0,10*ROW('Hygiene Data'!D141)),NA())</f>
        <v>#N/A</v>
      </c>
      <c r="BB147" s="100" t="e">
        <f ca="true">+IF(AND(ISNUMBER(OFFSET('Hygiene Data'!$D$9,0,10*ROW('Hygiene Data'!D141))),'Data Summary'!DQ147="Yes"),OFFSET('Hygiene Data'!$D$9,0,10*ROW('Hygiene Data'!D141)),NA())</f>
        <v>#N/A</v>
      </c>
      <c r="BC147" s="100" t="e">
        <f ca="true">+IF(AND(ISNUMBER(OFFSET('Hygiene Data'!$E$5,0,10*ROW('Hygiene Data'!E141))),'Data Summary'!DR147="Yes"),OFFSET('Hygiene Data'!$E$5,0,10*ROW('Hygiene Data'!E141)),NA())</f>
        <v>#N/A</v>
      </c>
      <c r="BD147" s="100" t="e">
        <f ca="true">+IF(AND(ISNUMBER(OFFSET('Hygiene Data'!$E$7,0,10*ROW('Hygiene Data'!E141))),'Data Summary'!DS147="Yes"),OFFSET('Hygiene Data'!$E$7,0,10*ROW('Hygiene Data'!E141)),NA())</f>
        <v>#N/A</v>
      </c>
      <c r="BE147" s="100" t="e">
        <f ca="true">+IF(AND(ISNUMBER(OFFSET('Hygiene Data'!$E$9,0,10*ROW('Hygiene Data'!E141))),'Data Summary'!DT147="Yes"),OFFSET('Hygiene Data'!$E$9,0,10*ROW('Hygiene Data'!E141)),NA())</f>
        <v>#N/A</v>
      </c>
      <c r="BF147" s="100" t="e">
        <f ca="true">+IF(AND(ISNUMBER(OFFSET('Hygiene Data'!$F$5,0,10*ROW('Hygiene Data'!F141))),'Data Summary'!DU147="Yes"),OFFSET('Hygiene Data'!$F$5,0,10*ROW('Hygiene Data'!F141)),NA())</f>
        <v>#N/A</v>
      </c>
      <c r="BG147" s="100" t="e">
        <f ca="true">+IF(AND(ISNUMBER(OFFSET('Hygiene Data'!$F$7,0,10*ROW('Hygiene Data'!F141))),'Data Summary'!DV147="Yes"),OFFSET('Hygiene Data'!$F$7,0,10*ROW('Hygiene Data'!F141)),NA())</f>
        <v>#N/A</v>
      </c>
      <c r="BH147" s="100" t="e">
        <f ca="true">+IF(AND(ISNUMBER(OFFSET('Hygiene Data'!$F$9,0,10*ROW('Hygiene Data'!F141))),'Data Summary'!DW147="Yes"),OFFSET('Hygiene Data'!$F$9,0,10*ROW('Hygiene Data'!F141)),NA())</f>
        <v>#N/A</v>
      </c>
      <c r="BI147" s="100" t="e">
        <f ca="true">+IF(AND(ISNUMBER(OFFSET('Hygiene Data'!$G$5,0,10*ROW('Hygiene Data'!G141))),'Data Summary'!DX147="Yes"),OFFSET('Hygiene Data'!$G$5,0,10*ROW('Hygiene Data'!G141)),NA())</f>
        <v>#N/A</v>
      </c>
      <c r="BJ147" s="100" t="e">
        <f ca="true">+IF(AND(ISNUMBER(OFFSET('Hygiene Data'!$G$7,0,10*ROW('Hygiene Data'!G141))),'Data Summary'!DY147="Yes"),OFFSET('Hygiene Data'!$G$7,0,10*ROW('Hygiene Data'!G141)),NA())</f>
        <v>#N/A</v>
      </c>
      <c r="BK147" s="100" t="e">
        <f ca="true">+IF(AND(ISNUMBER(OFFSET('Hygiene Data'!$G$9,0,10*ROW('Hygiene Data'!G141))),'Data Summary'!DZ147="Yes"),OFFSET('Hygiene Data'!$G$9,0,10*ROW('Hygiene Data'!G141)),NA())</f>
        <v>#N/A</v>
      </c>
      <c r="BL147" s="100" t="e">
        <f ca="true">+IF(AND(ISNUMBER(OFFSET('Hygiene Data'!$H$5,0,10*ROW('Hygiene Data'!H141))),'Data Summary'!EA147="Yes"),OFFSET('Hygiene Data'!$H$5,0,10*ROW('Hygiene Data'!H141)),NA())</f>
        <v>#N/A</v>
      </c>
      <c r="BM147" s="100" t="e">
        <f ca="true">+IF(AND(ISNUMBER(OFFSET('Hygiene Data'!$H$7,0,10*ROW('Hygiene Data'!H141))),'Data Summary'!EB147="Yes"),OFFSET('Hygiene Data'!$H$7,0,10*ROW('Hygiene Data'!H141)),NA())</f>
        <v>#N/A</v>
      </c>
      <c r="BN147" s="100" t="e">
        <f ca="true">+IF(AND(ISNUMBER(OFFSET('Hygiene Data'!$H$9,0,10*ROW('Hygiene Data'!H141))),'Data Summary'!EC147="Yes"),OFFSET('Hygiene Data'!$H$9,0,10*ROW('Hygiene Data'!H141)),NA())</f>
        <v>#N/A</v>
      </c>
      <c r="BO147" s="100" t="e">
        <f ca="true">+IF(AND(ISNUMBER(OFFSET('Hygiene Data'!$I$5,0,10*ROW('Hygiene Data'!I141))),'Data Summary'!ED147="Yes"),OFFSET('Hygiene Data'!$I$5,0,10*ROW('Hygiene Data'!I141)),NA())</f>
        <v>#N/A</v>
      </c>
      <c r="BP147" s="100" t="e">
        <f ca="true">+IF(AND(ISNUMBER(OFFSET('Hygiene Data'!$I$7,0,10*ROW('Hygiene Data'!I141))),'Data Summary'!EE147="Yes"),OFFSET('Hygiene Data'!$I$7,0,10*ROW('Hygiene Data'!I141)),NA())</f>
        <v>#N/A</v>
      </c>
      <c r="BQ147" s="100" t="e">
        <f ca="true">+IF(AND(ISNUMBER(OFFSET('Hygiene Data'!$I$9,0,10*ROW('Hygiene Data'!I141))),'Data Summary'!EF147="Yes"),OFFSET('Hygiene Data'!$I$9,0,10*ROW('Hygiene Data'!I141)),NA())</f>
        <v>#N/A</v>
      </c>
    </row>
    <row xmlns:x14ac="http://schemas.microsoft.com/office/spreadsheetml/2009/9/ac" r="148" x14ac:dyDescent="0.2">
      <c r="A148" s="332" t="e">
        <f ca="true">+RIGHT('Data Summary'!A148,LEN('Data Summary'!A148)-9)</f>
        <v>#VALUE!</v>
      </c>
      <c r="B148" s="38" t="str">
        <f ca="true">+IF(ISTEXT('Data Summary'!B148),'Data Summary'!B148,"")</f>
        <v/>
      </c>
      <c r="C148" s="331" t="e">
        <f ca="true">+VALUE('Data Summary'!C148)</f>
        <v>#VALUE!</v>
      </c>
      <c r="D148" s="98" t="e">
        <f ca="true">+IF(AND(ISNUMBER(OFFSET('Water Data'!$D$4,0,10*ROW('Water Data'!D142))),'Data Summary'!BS148="Yes"),100-OFFSET('Water Data'!$D$4,0,10*ROW('Water Data'!D142)),NA())</f>
        <v>#N/A</v>
      </c>
      <c r="E148" s="98" t="e">
        <f ca="true">+IF(AND(ISNUMBER(OFFSET('Water Data'!$D$6,0,10*ROW('Water Data'!D142))),'Data Summary'!BT148="Yes"),OFFSET('Water Data'!$D$6,0,10*ROW('Water Data'!D142)),NA())</f>
        <v>#N/A</v>
      </c>
      <c r="F148" s="98" t="e">
        <f ca="true">+IF(AND(ISNUMBER(OFFSET('Water Data'!$D$9,0,10*ROW('Water Data'!D142))),'Data Summary'!BU148="Yes"),OFFSET('Water Data'!$D$9,0,10*ROW('Water Data'!D142)),NA())</f>
        <v>#N/A</v>
      </c>
      <c r="G148" s="98" t="e">
        <f ca="true">+IF(AND(ISNUMBER(OFFSET('Water Data'!$E$4,0,10*ROW('Water Data'!E142))),'Data Summary'!BV148="Yes"),100-OFFSET('Water Data'!$E$4,0,10*ROW('Water Data'!E142)),NA())</f>
        <v>#N/A</v>
      </c>
      <c r="H148" s="98" t="e">
        <f ca="true">+IF(AND(ISNUMBER(OFFSET('Water Data'!$E$6,0,10*ROW('Water Data'!E142))),'Data Summary'!BW148="Yes"),OFFSET('Water Data'!$E$6,0,10*ROW('Water Data'!E142)),NA())</f>
        <v>#N/A</v>
      </c>
      <c r="I148" s="98" t="e">
        <f ca="true">+IF(AND(ISNUMBER(OFFSET('Water Data'!$E$9,0,10*ROW('Water Data'!E142))),'Data Summary'!BX148="Yes"),OFFSET('Water Data'!$E$9,0,10*ROW('Water Data'!E142)),NA())</f>
        <v>#N/A</v>
      </c>
      <c r="J148" s="98" t="e">
        <f ca="true">+IF(AND(ISNUMBER(OFFSET('Water Data'!$F$4,0,10*ROW('Water Data'!F142))),'Data Summary'!BY148="Yes"),100-OFFSET('Water Data'!$F$4,0,10*ROW('Water Data'!F142)),NA())</f>
        <v>#N/A</v>
      </c>
      <c r="K148" s="98" t="e">
        <f ca="true">+IF(AND(ISNUMBER(OFFSET('Water Data'!$F$6,0,10*ROW('Water Data'!F142))),'Data Summary'!BZ148="Yes"),OFFSET('Water Data'!$F$6,0,10*ROW('Water Data'!F142)),NA())</f>
        <v>#N/A</v>
      </c>
      <c r="L148" s="98" t="e">
        <f ca="true">+IF(AND(ISNUMBER(OFFSET('Water Data'!$F$9,0,10*ROW('Water Data'!F142))),'Data Summary'!CA148="Yes"),OFFSET('Water Data'!$F$9,0,10*ROW('Water Data'!F142)),NA())</f>
        <v>#N/A</v>
      </c>
      <c r="M148" s="98" t="e">
        <f ca="true">+IF(AND(ISNUMBER(OFFSET('Water Data'!$G$4,0,10*ROW('Water Data'!G142))),'Data Summary'!CB148="Yes"),100-OFFSET('Water Data'!$G$4,0,10*ROW('Water Data'!G142)),NA())</f>
        <v>#N/A</v>
      </c>
      <c r="N148" s="98" t="e">
        <f ca="true">+IF(AND(ISNUMBER(OFFSET('Water Data'!$G$6,0,10*ROW('Water Data'!G142))),'Data Summary'!CC148="Yes"),OFFSET('Water Data'!$G$6,0,10*ROW('Water Data'!G142)),NA())</f>
        <v>#N/A</v>
      </c>
      <c r="O148" s="98" t="e">
        <f ca="true">+IF(AND(ISNUMBER(OFFSET('Water Data'!$G$9,0,10*ROW('Water Data'!G142))),'Data Summary'!CD148="Yes"),OFFSET('Water Data'!$G$9,0,10*ROW('Water Data'!G142)),NA())</f>
        <v>#N/A</v>
      </c>
      <c r="P148" s="98" t="e">
        <f ca="true">+IF(AND(ISNUMBER(OFFSET('Water Data'!$H$4,0,10*ROW('Water Data'!H142))),'Data Summary'!CE148="Yes"),100-OFFSET('Water Data'!$H$4,0,10*ROW('Water Data'!H142)),NA())</f>
        <v>#N/A</v>
      </c>
      <c r="Q148" s="98" t="e">
        <f ca="true">+IF(AND(ISNUMBER(OFFSET('Water Data'!$H$6,0,10*ROW('Water Data'!H142))),'Data Summary'!CF148="Yes"),OFFSET('Water Data'!$H$6,0,10*ROW('Water Data'!H142)),NA())</f>
        <v>#N/A</v>
      </c>
      <c r="R148" s="98" t="e">
        <f ca="true">+IF(AND(ISNUMBER(OFFSET('Water Data'!$H$9,0,10*ROW('Water Data'!H142))),'Data Summary'!CG148="Yes"),OFFSET('Water Data'!$H$9,0,10*ROW('Water Data'!H142)),NA())</f>
        <v>#N/A</v>
      </c>
      <c r="S148" s="98" t="e">
        <f ca="true">+IF(AND(ISNUMBER(OFFSET('Water Data'!$I$4,0,10*ROW('Water Data'!I142))),'Data Summary'!CH148="Yes"),100-OFFSET('Water Data'!$I$4,0,10*ROW('Water Data'!I142)),NA())</f>
        <v>#N/A</v>
      </c>
      <c r="T148" s="98" t="e">
        <f ca="true">+IF(AND(ISNUMBER(OFFSET('Water Data'!$I$6,0,10*ROW('Water Data'!I142))),'Data Summary'!CI148="Yes"),OFFSET('Water Data'!$I$6,0,10*ROW('Water Data'!I142)),NA())</f>
        <v>#N/A</v>
      </c>
      <c r="U148" s="98" t="e">
        <f ca="true">+IF(AND(ISNUMBER(OFFSET('Water Data'!$I$9,0,10*ROW('Water Data'!I142))),'Data Summary'!CJ148="Yes"),OFFSET('Water Data'!$I$9,0,10*ROW('Water Data'!I142)),NA())</f>
        <v>#N/A</v>
      </c>
      <c r="V148" s="99" t="e">
        <f ca="true">+IF(AND(ISNUMBER(OFFSET('Sanitation Data'!$D$4,0,10*ROW('Sanitation Data'!D142))),'Data Summary'!CK148="Yes"),100-OFFSET('Sanitation Data'!$D$4,0,10*ROW('Sanitation Data'!D142)),NA())</f>
        <v>#N/A</v>
      </c>
      <c r="W148" s="99" t="e">
        <f ca="true">+IF(AND(ISNUMBER(OFFSET('Sanitation Data'!$D$6,0,10*ROW('Sanitation Data'!D142))),'Data Summary'!CL148="Yes"),OFFSET('Sanitation Data'!$D$6,0,10*ROW('Sanitation Data'!D142)),NA())</f>
        <v>#N/A</v>
      </c>
      <c r="X148" s="99" t="e">
        <f ca="true">+IF(AND(ISNUMBER(OFFSET('Sanitation Data'!$D$10,0,10*ROW('Sanitation Data'!D142))),'Data Summary'!CM148="Yes"),OFFSET('Sanitation Data'!$D$10,0,10*ROW('Sanitation Data'!D142)),NA())</f>
        <v>#N/A</v>
      </c>
      <c r="Y148" s="99" t="e">
        <f ca="true">+IF(AND(ISNUMBER(OFFSET('Sanitation Data'!$D$11,0,10*ROW('Sanitation Data'!D142))),'Data Summary'!CN148="Yes"),OFFSET('Sanitation Data'!$D$11,0,10*ROW('Sanitation Data'!D142)),NA())</f>
        <v>#N/A</v>
      </c>
      <c r="Z148" s="99" t="e">
        <f ca="true">+IF(AND(ISNUMBER(OFFSET('Sanitation Data'!$D$12,0,10*ROW('Sanitation Data'!D142))),'Data Summary'!CO148="Yes"),OFFSET('Sanitation Data'!$D$12,0,10*ROW('Sanitation Data'!D142)),NA())</f>
        <v>#N/A</v>
      </c>
      <c r="AA148" s="99" t="e">
        <f ca="true">+IF(AND(ISNUMBER(OFFSET('Sanitation Data'!$E$4,0,10*ROW('Sanitation Data'!E142))),'Data Summary'!CP148="Yes"),100-OFFSET('Sanitation Data'!$E$4,0,10*ROW('Sanitation Data'!E142)),NA())</f>
        <v>#N/A</v>
      </c>
      <c r="AB148" s="99" t="e">
        <f ca="true">+IF(AND(ISNUMBER(OFFSET('Sanitation Data'!$E$6,0,10*ROW('Sanitation Data'!E142))),'Data Summary'!CQ148="Yes"),OFFSET('Sanitation Data'!$E$6,0,10*ROW('Sanitation Data'!E142)),NA())</f>
        <v>#N/A</v>
      </c>
      <c r="AC148" s="99" t="e">
        <f ca="true">+IF(AND(ISNUMBER(OFFSET('Sanitation Data'!$E$10,0,10*ROW('Sanitation Data'!E142))),'Data Summary'!CR148="Yes"),OFFSET('Sanitation Data'!$E$10,0,10*ROW('Sanitation Data'!E142)),NA())</f>
        <v>#N/A</v>
      </c>
      <c r="AD148" s="99" t="e">
        <f ca="true">+IF(AND(ISNUMBER(OFFSET('Sanitation Data'!$E$11,0,10*ROW('Sanitation Data'!E142))),'Data Summary'!CS148="Yes"),OFFSET('Sanitation Data'!$E$11,0,10*ROW('Sanitation Data'!E142)),NA())</f>
        <v>#N/A</v>
      </c>
      <c r="AE148" s="99" t="e">
        <f ca="true">+IF(AND(ISNUMBER(OFFSET('Sanitation Data'!$E$12,0,10*ROW('Sanitation Data'!E142))),'Data Summary'!CT148="Yes"),OFFSET('Sanitation Data'!$E$12,0,10*ROW('Sanitation Data'!E142)),NA())</f>
        <v>#N/A</v>
      </c>
      <c r="AF148" s="99" t="e">
        <f ca="true">+IF(AND(ISNUMBER(OFFSET('Sanitation Data'!$F$4,0,10*ROW('Sanitation Data'!F142))),'Data Summary'!CU148="Yes"),100-OFFSET('Sanitation Data'!$F$4,0,10*ROW('Sanitation Data'!F142)),NA())</f>
        <v>#N/A</v>
      </c>
      <c r="AG148" s="99" t="e">
        <f ca="true">+IF(AND(ISNUMBER(OFFSET('Sanitation Data'!$F$6,0,10*ROW('Sanitation Data'!F142))),'Data Summary'!CV148="Yes"),OFFSET('Sanitation Data'!$F$6,0,10*ROW('Sanitation Data'!F142)),NA())</f>
        <v>#N/A</v>
      </c>
      <c r="AH148" s="99" t="e">
        <f ca="true">+IF(AND(ISNUMBER(OFFSET('Sanitation Data'!$F$10,0,10*ROW('Sanitation Data'!F142))),'Data Summary'!CW148="Yes"),OFFSET('Sanitation Data'!$F$10,0,10*ROW('Sanitation Data'!F142)),NA())</f>
        <v>#N/A</v>
      </c>
      <c r="AI148" s="99" t="e">
        <f ca="true">+IF(AND(ISNUMBER(OFFSET('Sanitation Data'!$F$11,0,10*ROW('Sanitation Data'!F142))),'Data Summary'!CX148="Yes"),OFFSET('Sanitation Data'!$F$11,0,10*ROW('Sanitation Data'!F142)),NA())</f>
        <v>#N/A</v>
      </c>
      <c r="AJ148" s="99" t="e">
        <f ca="true">+IF(AND(ISNUMBER(OFFSET('Sanitation Data'!$F$12,0,10*ROW('Sanitation Data'!F142))),'Data Summary'!CY148="Yes"),OFFSET('Sanitation Data'!$F$12,0,10*ROW('Sanitation Data'!F142)),NA())</f>
        <v>#N/A</v>
      </c>
      <c r="AK148" s="99" t="e">
        <f ca="true">+IF(AND(ISNUMBER(OFFSET('Sanitation Data'!$G$4,0,10*ROW('Sanitation Data'!G142))),'Data Summary'!CZ148="Yes"),100-OFFSET('Sanitation Data'!$G$4,0,10*ROW('Sanitation Data'!G142)),NA())</f>
        <v>#N/A</v>
      </c>
      <c r="AL148" s="99" t="e">
        <f ca="true">+IF(AND(ISNUMBER(OFFSET('Sanitation Data'!$G$6,0,10*ROW('Sanitation Data'!G142))),'Data Summary'!DA148="Yes"),OFFSET('Sanitation Data'!$G$6,0,10*ROW('Sanitation Data'!G142)),NA())</f>
        <v>#N/A</v>
      </c>
      <c r="AM148" s="99" t="e">
        <f ca="true">+IF(AND(ISNUMBER(OFFSET('Sanitation Data'!$G$10,0,10*ROW('Sanitation Data'!G142))),'Data Summary'!DB148="Yes"),OFFSET('Sanitation Data'!$G$10,0,10*ROW('Sanitation Data'!G142)),NA())</f>
        <v>#N/A</v>
      </c>
      <c r="AN148" s="99" t="e">
        <f ca="true">+IF(AND(ISNUMBER(OFFSET('Sanitation Data'!$G$11,0,10*ROW('Sanitation Data'!G142))),'Data Summary'!DC148="Yes"),OFFSET('Sanitation Data'!$G$11,0,10*ROW('Sanitation Data'!G142)),NA())</f>
        <v>#N/A</v>
      </c>
      <c r="AO148" s="99" t="e">
        <f ca="true">+IF(AND(ISNUMBER(OFFSET('Sanitation Data'!$G$12,0,10*ROW('Sanitation Data'!G142))),'Data Summary'!DD148="Yes"),OFFSET('Sanitation Data'!$G$12,0,10*ROW('Sanitation Data'!G142)),NA())</f>
        <v>#N/A</v>
      </c>
      <c r="AP148" s="99" t="e">
        <f ca="true">+IF(AND(ISNUMBER(OFFSET('Sanitation Data'!$H$4,0,10*ROW('Sanitation Data'!H142))),'Data Summary'!DE148="Yes"),100-OFFSET('Sanitation Data'!$H$4,0,10*ROW('Sanitation Data'!H142)),NA())</f>
        <v>#N/A</v>
      </c>
      <c r="AQ148" s="99" t="e">
        <f ca="true">+IF(AND(ISNUMBER(OFFSET('Sanitation Data'!$H$6,0,10*ROW('Sanitation Data'!H142))),'Data Summary'!DF148="Yes"),OFFSET('Sanitation Data'!$H$6,0,10*ROW('Sanitation Data'!H142)),NA())</f>
        <v>#N/A</v>
      </c>
      <c r="AR148" s="99" t="e">
        <f ca="true">+IF(AND(ISNUMBER(OFFSET('Sanitation Data'!$H$10,0,10*ROW('Sanitation Data'!H142))),'Data Summary'!DG148="Yes"),OFFSET('Sanitation Data'!$H$10,0,10*ROW('Sanitation Data'!H142)),NA())</f>
        <v>#N/A</v>
      </c>
      <c r="AS148" s="99" t="e">
        <f ca="true">+IF(AND(ISNUMBER(OFFSET('Sanitation Data'!$H$11,0,10*ROW('Sanitation Data'!H142))),'Data Summary'!DH148="Yes"),OFFSET('Sanitation Data'!$H$11,0,10*ROW('Sanitation Data'!H142)),NA())</f>
        <v>#N/A</v>
      </c>
      <c r="AT148" s="99" t="e">
        <f ca="true">+IF(AND(ISNUMBER(OFFSET('Sanitation Data'!$H$12,0,10*ROW('Sanitation Data'!H142))),'Data Summary'!DI148="Yes"),OFFSET('Sanitation Data'!$H$12,0,10*ROW('Sanitation Data'!H142)),NA())</f>
        <v>#N/A</v>
      </c>
      <c r="AU148" s="99" t="e">
        <f ca="true">+IF(AND(ISNUMBER(OFFSET('Sanitation Data'!$I$4,0,10*ROW('Sanitation Data'!I142))),'Data Summary'!DJ148="Yes"),100-OFFSET('Sanitation Data'!$I$4,0,10*ROW('Sanitation Data'!I142)),NA())</f>
        <v>#N/A</v>
      </c>
      <c r="AV148" s="99" t="e">
        <f ca="true">+IF(AND(ISNUMBER(OFFSET('Sanitation Data'!$I$6,0,10*ROW('Sanitation Data'!I142))),'Data Summary'!DK148="Yes"),OFFSET('Sanitation Data'!$I$6,0,10*ROW('Sanitation Data'!I142)),NA())</f>
        <v>#N/A</v>
      </c>
      <c r="AW148" s="99" t="e">
        <f ca="true">+IF(AND(ISNUMBER(OFFSET('Sanitation Data'!$I$10,0,10*ROW('Sanitation Data'!I142))),'Data Summary'!DL148="Yes"),OFFSET('Sanitation Data'!$I$10,0,10*ROW('Sanitation Data'!I142)),NA())</f>
        <v>#N/A</v>
      </c>
      <c r="AX148" s="99" t="e">
        <f ca="true">+IF(AND(ISNUMBER(OFFSET('Sanitation Data'!$I$11,0,10*ROW('Sanitation Data'!I142))),'Data Summary'!DM148="Yes"),OFFSET('Sanitation Data'!$I$11,0,10*ROW('Sanitation Data'!I142)),NA())</f>
        <v>#N/A</v>
      </c>
      <c r="AY148" s="99" t="e">
        <f ca="true">+IF(AND(ISNUMBER(OFFSET('Sanitation Data'!$I$12,0,10*ROW('Sanitation Data'!I142))),'Data Summary'!DN148="Yes"),OFFSET('Sanitation Data'!$I$12,0,10*ROW('Sanitation Data'!I142)),NA())</f>
        <v>#N/A</v>
      </c>
      <c r="AZ148" s="100" t="e">
        <f ca="true">+IF(AND(ISNUMBER(OFFSET('Hygiene Data'!$D$5,0,10*ROW('Hygiene Data'!D142))),'Data Summary'!DO148="Yes"),OFFSET('Hygiene Data'!$D$5,0,10*ROW('Hygiene Data'!D142)),NA())</f>
        <v>#N/A</v>
      </c>
      <c r="BA148" s="100" t="e">
        <f ca="true">+IF(AND(ISNUMBER(OFFSET('Hygiene Data'!$D$7,0,10*ROW('Hygiene Data'!D142))),'Data Summary'!DP148="Yes"),OFFSET('Hygiene Data'!$D$7,0,10*ROW('Hygiene Data'!D142)),NA())</f>
        <v>#N/A</v>
      </c>
      <c r="BB148" s="100" t="e">
        <f ca="true">+IF(AND(ISNUMBER(OFFSET('Hygiene Data'!$D$9,0,10*ROW('Hygiene Data'!D142))),'Data Summary'!DQ148="Yes"),OFFSET('Hygiene Data'!$D$9,0,10*ROW('Hygiene Data'!D142)),NA())</f>
        <v>#N/A</v>
      </c>
      <c r="BC148" s="100" t="e">
        <f ca="true">+IF(AND(ISNUMBER(OFFSET('Hygiene Data'!$E$5,0,10*ROW('Hygiene Data'!E142))),'Data Summary'!DR148="Yes"),OFFSET('Hygiene Data'!$E$5,0,10*ROW('Hygiene Data'!E142)),NA())</f>
        <v>#N/A</v>
      </c>
      <c r="BD148" s="100" t="e">
        <f ca="true">+IF(AND(ISNUMBER(OFFSET('Hygiene Data'!$E$7,0,10*ROW('Hygiene Data'!E142))),'Data Summary'!DS148="Yes"),OFFSET('Hygiene Data'!$E$7,0,10*ROW('Hygiene Data'!E142)),NA())</f>
        <v>#N/A</v>
      </c>
      <c r="BE148" s="100" t="e">
        <f ca="true">+IF(AND(ISNUMBER(OFFSET('Hygiene Data'!$E$9,0,10*ROW('Hygiene Data'!E142))),'Data Summary'!DT148="Yes"),OFFSET('Hygiene Data'!$E$9,0,10*ROW('Hygiene Data'!E142)),NA())</f>
        <v>#N/A</v>
      </c>
      <c r="BF148" s="100" t="e">
        <f ca="true">+IF(AND(ISNUMBER(OFFSET('Hygiene Data'!$F$5,0,10*ROW('Hygiene Data'!F142))),'Data Summary'!DU148="Yes"),OFFSET('Hygiene Data'!$F$5,0,10*ROW('Hygiene Data'!F142)),NA())</f>
        <v>#N/A</v>
      </c>
      <c r="BG148" s="100" t="e">
        <f ca="true">+IF(AND(ISNUMBER(OFFSET('Hygiene Data'!$F$7,0,10*ROW('Hygiene Data'!F142))),'Data Summary'!DV148="Yes"),OFFSET('Hygiene Data'!$F$7,0,10*ROW('Hygiene Data'!F142)),NA())</f>
        <v>#N/A</v>
      </c>
      <c r="BH148" s="100" t="e">
        <f ca="true">+IF(AND(ISNUMBER(OFFSET('Hygiene Data'!$F$9,0,10*ROW('Hygiene Data'!F142))),'Data Summary'!DW148="Yes"),OFFSET('Hygiene Data'!$F$9,0,10*ROW('Hygiene Data'!F142)),NA())</f>
        <v>#N/A</v>
      </c>
      <c r="BI148" s="100" t="e">
        <f ca="true">+IF(AND(ISNUMBER(OFFSET('Hygiene Data'!$G$5,0,10*ROW('Hygiene Data'!G142))),'Data Summary'!DX148="Yes"),OFFSET('Hygiene Data'!$G$5,0,10*ROW('Hygiene Data'!G142)),NA())</f>
        <v>#N/A</v>
      </c>
      <c r="BJ148" s="100" t="e">
        <f ca="true">+IF(AND(ISNUMBER(OFFSET('Hygiene Data'!$G$7,0,10*ROW('Hygiene Data'!G142))),'Data Summary'!DY148="Yes"),OFFSET('Hygiene Data'!$G$7,0,10*ROW('Hygiene Data'!G142)),NA())</f>
        <v>#N/A</v>
      </c>
      <c r="BK148" s="100" t="e">
        <f ca="true">+IF(AND(ISNUMBER(OFFSET('Hygiene Data'!$G$9,0,10*ROW('Hygiene Data'!G142))),'Data Summary'!DZ148="Yes"),OFFSET('Hygiene Data'!$G$9,0,10*ROW('Hygiene Data'!G142)),NA())</f>
        <v>#N/A</v>
      </c>
      <c r="BL148" s="100" t="e">
        <f ca="true">+IF(AND(ISNUMBER(OFFSET('Hygiene Data'!$H$5,0,10*ROW('Hygiene Data'!H142))),'Data Summary'!EA148="Yes"),OFFSET('Hygiene Data'!$H$5,0,10*ROW('Hygiene Data'!H142)),NA())</f>
        <v>#N/A</v>
      </c>
      <c r="BM148" s="100" t="e">
        <f ca="true">+IF(AND(ISNUMBER(OFFSET('Hygiene Data'!$H$7,0,10*ROW('Hygiene Data'!H142))),'Data Summary'!EB148="Yes"),OFFSET('Hygiene Data'!$H$7,0,10*ROW('Hygiene Data'!H142)),NA())</f>
        <v>#N/A</v>
      </c>
      <c r="BN148" s="100" t="e">
        <f ca="true">+IF(AND(ISNUMBER(OFFSET('Hygiene Data'!$H$9,0,10*ROW('Hygiene Data'!H142))),'Data Summary'!EC148="Yes"),OFFSET('Hygiene Data'!$H$9,0,10*ROW('Hygiene Data'!H142)),NA())</f>
        <v>#N/A</v>
      </c>
      <c r="BO148" s="100" t="e">
        <f ca="true">+IF(AND(ISNUMBER(OFFSET('Hygiene Data'!$I$5,0,10*ROW('Hygiene Data'!I142))),'Data Summary'!ED148="Yes"),OFFSET('Hygiene Data'!$I$5,0,10*ROW('Hygiene Data'!I142)),NA())</f>
        <v>#N/A</v>
      </c>
      <c r="BP148" s="100" t="e">
        <f ca="true">+IF(AND(ISNUMBER(OFFSET('Hygiene Data'!$I$7,0,10*ROW('Hygiene Data'!I142))),'Data Summary'!EE148="Yes"),OFFSET('Hygiene Data'!$I$7,0,10*ROW('Hygiene Data'!I142)),NA())</f>
        <v>#N/A</v>
      </c>
      <c r="BQ148" s="100" t="e">
        <f ca="true">+IF(AND(ISNUMBER(OFFSET('Hygiene Data'!$I$9,0,10*ROW('Hygiene Data'!I142))),'Data Summary'!EF148="Yes"),OFFSET('Hygiene Data'!$I$9,0,10*ROW('Hygiene Data'!I142)),NA())</f>
        <v>#N/A</v>
      </c>
    </row>
    <row xmlns:x14ac="http://schemas.microsoft.com/office/spreadsheetml/2009/9/ac" r="149" x14ac:dyDescent="0.2">
      <c r="A149" s="332" t="e">
        <f ca="true">+RIGHT('Data Summary'!A149,LEN('Data Summary'!A149)-9)</f>
        <v>#VALUE!</v>
      </c>
      <c r="B149" s="38" t="str">
        <f ca="true">+IF(ISTEXT('Data Summary'!B149),'Data Summary'!B149,"")</f>
        <v/>
      </c>
      <c r="C149" s="331" t="e">
        <f ca="true">+VALUE('Data Summary'!C149)</f>
        <v>#VALUE!</v>
      </c>
      <c r="D149" s="98" t="e">
        <f ca="true">+IF(AND(ISNUMBER(OFFSET('Water Data'!$D$4,0,10*ROW('Water Data'!D143))),'Data Summary'!BS149="Yes"),100-OFFSET('Water Data'!$D$4,0,10*ROW('Water Data'!D143)),NA())</f>
        <v>#N/A</v>
      </c>
      <c r="E149" s="98" t="e">
        <f ca="true">+IF(AND(ISNUMBER(OFFSET('Water Data'!$D$6,0,10*ROW('Water Data'!D143))),'Data Summary'!BT149="Yes"),OFFSET('Water Data'!$D$6,0,10*ROW('Water Data'!D143)),NA())</f>
        <v>#N/A</v>
      </c>
      <c r="F149" s="98" t="e">
        <f ca="true">+IF(AND(ISNUMBER(OFFSET('Water Data'!$D$9,0,10*ROW('Water Data'!D143))),'Data Summary'!BU149="Yes"),OFFSET('Water Data'!$D$9,0,10*ROW('Water Data'!D143)),NA())</f>
        <v>#N/A</v>
      </c>
      <c r="G149" s="98" t="e">
        <f ca="true">+IF(AND(ISNUMBER(OFFSET('Water Data'!$E$4,0,10*ROW('Water Data'!E143))),'Data Summary'!BV149="Yes"),100-OFFSET('Water Data'!$E$4,0,10*ROW('Water Data'!E143)),NA())</f>
        <v>#N/A</v>
      </c>
      <c r="H149" s="98" t="e">
        <f ca="true">+IF(AND(ISNUMBER(OFFSET('Water Data'!$E$6,0,10*ROW('Water Data'!E143))),'Data Summary'!BW149="Yes"),OFFSET('Water Data'!$E$6,0,10*ROW('Water Data'!E143)),NA())</f>
        <v>#N/A</v>
      </c>
      <c r="I149" s="98" t="e">
        <f ca="true">+IF(AND(ISNUMBER(OFFSET('Water Data'!$E$9,0,10*ROW('Water Data'!E143))),'Data Summary'!BX149="Yes"),OFFSET('Water Data'!$E$9,0,10*ROW('Water Data'!E143)),NA())</f>
        <v>#N/A</v>
      </c>
      <c r="J149" s="98" t="e">
        <f ca="true">+IF(AND(ISNUMBER(OFFSET('Water Data'!$F$4,0,10*ROW('Water Data'!F143))),'Data Summary'!BY149="Yes"),100-OFFSET('Water Data'!$F$4,0,10*ROW('Water Data'!F143)),NA())</f>
        <v>#N/A</v>
      </c>
      <c r="K149" s="98" t="e">
        <f ca="true">+IF(AND(ISNUMBER(OFFSET('Water Data'!$F$6,0,10*ROW('Water Data'!F143))),'Data Summary'!BZ149="Yes"),OFFSET('Water Data'!$F$6,0,10*ROW('Water Data'!F143)),NA())</f>
        <v>#N/A</v>
      </c>
      <c r="L149" s="98" t="e">
        <f ca="true">+IF(AND(ISNUMBER(OFFSET('Water Data'!$F$9,0,10*ROW('Water Data'!F143))),'Data Summary'!CA149="Yes"),OFFSET('Water Data'!$F$9,0,10*ROW('Water Data'!F143)),NA())</f>
        <v>#N/A</v>
      </c>
      <c r="M149" s="98" t="e">
        <f ca="true">+IF(AND(ISNUMBER(OFFSET('Water Data'!$G$4,0,10*ROW('Water Data'!G143))),'Data Summary'!CB149="Yes"),100-OFFSET('Water Data'!$G$4,0,10*ROW('Water Data'!G143)),NA())</f>
        <v>#N/A</v>
      </c>
      <c r="N149" s="98" t="e">
        <f ca="true">+IF(AND(ISNUMBER(OFFSET('Water Data'!$G$6,0,10*ROW('Water Data'!G143))),'Data Summary'!CC149="Yes"),OFFSET('Water Data'!$G$6,0,10*ROW('Water Data'!G143)),NA())</f>
        <v>#N/A</v>
      </c>
      <c r="O149" s="98" t="e">
        <f ca="true">+IF(AND(ISNUMBER(OFFSET('Water Data'!$G$9,0,10*ROW('Water Data'!G143))),'Data Summary'!CD149="Yes"),OFFSET('Water Data'!$G$9,0,10*ROW('Water Data'!G143)),NA())</f>
        <v>#N/A</v>
      </c>
      <c r="P149" s="98" t="e">
        <f ca="true">+IF(AND(ISNUMBER(OFFSET('Water Data'!$H$4,0,10*ROW('Water Data'!H143))),'Data Summary'!CE149="Yes"),100-OFFSET('Water Data'!$H$4,0,10*ROW('Water Data'!H143)),NA())</f>
        <v>#N/A</v>
      </c>
      <c r="Q149" s="98" t="e">
        <f ca="true">+IF(AND(ISNUMBER(OFFSET('Water Data'!$H$6,0,10*ROW('Water Data'!H143))),'Data Summary'!CF149="Yes"),OFFSET('Water Data'!$H$6,0,10*ROW('Water Data'!H143)),NA())</f>
        <v>#N/A</v>
      </c>
      <c r="R149" s="98" t="e">
        <f ca="true">+IF(AND(ISNUMBER(OFFSET('Water Data'!$H$9,0,10*ROW('Water Data'!H143))),'Data Summary'!CG149="Yes"),OFFSET('Water Data'!$H$9,0,10*ROW('Water Data'!H143)),NA())</f>
        <v>#N/A</v>
      </c>
      <c r="S149" s="98" t="e">
        <f ca="true">+IF(AND(ISNUMBER(OFFSET('Water Data'!$I$4,0,10*ROW('Water Data'!I143))),'Data Summary'!CH149="Yes"),100-OFFSET('Water Data'!$I$4,0,10*ROW('Water Data'!I143)),NA())</f>
        <v>#N/A</v>
      </c>
      <c r="T149" s="98" t="e">
        <f ca="true">+IF(AND(ISNUMBER(OFFSET('Water Data'!$I$6,0,10*ROW('Water Data'!I143))),'Data Summary'!CI149="Yes"),OFFSET('Water Data'!$I$6,0,10*ROW('Water Data'!I143)),NA())</f>
        <v>#N/A</v>
      </c>
      <c r="U149" s="98" t="e">
        <f ca="true">+IF(AND(ISNUMBER(OFFSET('Water Data'!$I$9,0,10*ROW('Water Data'!I143))),'Data Summary'!CJ149="Yes"),OFFSET('Water Data'!$I$9,0,10*ROW('Water Data'!I143)),NA())</f>
        <v>#N/A</v>
      </c>
      <c r="V149" s="99" t="e">
        <f ca="true">+IF(AND(ISNUMBER(OFFSET('Sanitation Data'!$D$4,0,10*ROW('Sanitation Data'!D143))),'Data Summary'!CK149="Yes"),100-OFFSET('Sanitation Data'!$D$4,0,10*ROW('Sanitation Data'!D143)),NA())</f>
        <v>#N/A</v>
      </c>
      <c r="W149" s="99" t="e">
        <f ca="true">+IF(AND(ISNUMBER(OFFSET('Sanitation Data'!$D$6,0,10*ROW('Sanitation Data'!D143))),'Data Summary'!CL149="Yes"),OFFSET('Sanitation Data'!$D$6,0,10*ROW('Sanitation Data'!D143)),NA())</f>
        <v>#N/A</v>
      </c>
      <c r="X149" s="99" t="e">
        <f ca="true">+IF(AND(ISNUMBER(OFFSET('Sanitation Data'!$D$10,0,10*ROW('Sanitation Data'!D143))),'Data Summary'!CM149="Yes"),OFFSET('Sanitation Data'!$D$10,0,10*ROW('Sanitation Data'!D143)),NA())</f>
        <v>#N/A</v>
      </c>
      <c r="Y149" s="99" t="e">
        <f ca="true">+IF(AND(ISNUMBER(OFFSET('Sanitation Data'!$D$11,0,10*ROW('Sanitation Data'!D143))),'Data Summary'!CN149="Yes"),OFFSET('Sanitation Data'!$D$11,0,10*ROW('Sanitation Data'!D143)),NA())</f>
        <v>#N/A</v>
      </c>
      <c r="Z149" s="99" t="e">
        <f ca="true">+IF(AND(ISNUMBER(OFFSET('Sanitation Data'!$D$12,0,10*ROW('Sanitation Data'!D143))),'Data Summary'!CO149="Yes"),OFFSET('Sanitation Data'!$D$12,0,10*ROW('Sanitation Data'!D143)),NA())</f>
        <v>#N/A</v>
      </c>
      <c r="AA149" s="99" t="e">
        <f ca="true">+IF(AND(ISNUMBER(OFFSET('Sanitation Data'!$E$4,0,10*ROW('Sanitation Data'!E143))),'Data Summary'!CP149="Yes"),100-OFFSET('Sanitation Data'!$E$4,0,10*ROW('Sanitation Data'!E143)),NA())</f>
        <v>#N/A</v>
      </c>
      <c r="AB149" s="99" t="e">
        <f ca="true">+IF(AND(ISNUMBER(OFFSET('Sanitation Data'!$E$6,0,10*ROW('Sanitation Data'!E143))),'Data Summary'!CQ149="Yes"),OFFSET('Sanitation Data'!$E$6,0,10*ROW('Sanitation Data'!E143)),NA())</f>
        <v>#N/A</v>
      </c>
      <c r="AC149" s="99" t="e">
        <f ca="true">+IF(AND(ISNUMBER(OFFSET('Sanitation Data'!$E$10,0,10*ROW('Sanitation Data'!E143))),'Data Summary'!CR149="Yes"),OFFSET('Sanitation Data'!$E$10,0,10*ROW('Sanitation Data'!E143)),NA())</f>
        <v>#N/A</v>
      </c>
      <c r="AD149" s="99" t="e">
        <f ca="true">+IF(AND(ISNUMBER(OFFSET('Sanitation Data'!$E$11,0,10*ROW('Sanitation Data'!E143))),'Data Summary'!CS149="Yes"),OFFSET('Sanitation Data'!$E$11,0,10*ROW('Sanitation Data'!E143)),NA())</f>
        <v>#N/A</v>
      </c>
      <c r="AE149" s="99" t="e">
        <f ca="true">+IF(AND(ISNUMBER(OFFSET('Sanitation Data'!$E$12,0,10*ROW('Sanitation Data'!E143))),'Data Summary'!CT149="Yes"),OFFSET('Sanitation Data'!$E$12,0,10*ROW('Sanitation Data'!E143)),NA())</f>
        <v>#N/A</v>
      </c>
      <c r="AF149" s="99" t="e">
        <f ca="true">+IF(AND(ISNUMBER(OFFSET('Sanitation Data'!$F$4,0,10*ROW('Sanitation Data'!F143))),'Data Summary'!CU149="Yes"),100-OFFSET('Sanitation Data'!$F$4,0,10*ROW('Sanitation Data'!F143)),NA())</f>
        <v>#N/A</v>
      </c>
      <c r="AG149" s="99" t="e">
        <f ca="true">+IF(AND(ISNUMBER(OFFSET('Sanitation Data'!$F$6,0,10*ROW('Sanitation Data'!F143))),'Data Summary'!CV149="Yes"),OFFSET('Sanitation Data'!$F$6,0,10*ROW('Sanitation Data'!F143)),NA())</f>
        <v>#N/A</v>
      </c>
      <c r="AH149" s="99" t="e">
        <f ca="true">+IF(AND(ISNUMBER(OFFSET('Sanitation Data'!$F$10,0,10*ROW('Sanitation Data'!F143))),'Data Summary'!CW149="Yes"),OFFSET('Sanitation Data'!$F$10,0,10*ROW('Sanitation Data'!F143)),NA())</f>
        <v>#N/A</v>
      </c>
      <c r="AI149" s="99" t="e">
        <f ca="true">+IF(AND(ISNUMBER(OFFSET('Sanitation Data'!$F$11,0,10*ROW('Sanitation Data'!F143))),'Data Summary'!CX149="Yes"),OFFSET('Sanitation Data'!$F$11,0,10*ROW('Sanitation Data'!F143)),NA())</f>
        <v>#N/A</v>
      </c>
      <c r="AJ149" s="99" t="e">
        <f ca="true">+IF(AND(ISNUMBER(OFFSET('Sanitation Data'!$F$12,0,10*ROW('Sanitation Data'!F143))),'Data Summary'!CY149="Yes"),OFFSET('Sanitation Data'!$F$12,0,10*ROW('Sanitation Data'!F143)),NA())</f>
        <v>#N/A</v>
      </c>
      <c r="AK149" s="99" t="e">
        <f ca="true">+IF(AND(ISNUMBER(OFFSET('Sanitation Data'!$G$4,0,10*ROW('Sanitation Data'!G143))),'Data Summary'!CZ149="Yes"),100-OFFSET('Sanitation Data'!$G$4,0,10*ROW('Sanitation Data'!G143)),NA())</f>
        <v>#N/A</v>
      </c>
      <c r="AL149" s="99" t="e">
        <f ca="true">+IF(AND(ISNUMBER(OFFSET('Sanitation Data'!$G$6,0,10*ROW('Sanitation Data'!G143))),'Data Summary'!DA149="Yes"),OFFSET('Sanitation Data'!$G$6,0,10*ROW('Sanitation Data'!G143)),NA())</f>
        <v>#N/A</v>
      </c>
      <c r="AM149" s="99" t="e">
        <f ca="true">+IF(AND(ISNUMBER(OFFSET('Sanitation Data'!$G$10,0,10*ROW('Sanitation Data'!G143))),'Data Summary'!DB149="Yes"),OFFSET('Sanitation Data'!$G$10,0,10*ROW('Sanitation Data'!G143)),NA())</f>
        <v>#N/A</v>
      </c>
      <c r="AN149" s="99" t="e">
        <f ca="true">+IF(AND(ISNUMBER(OFFSET('Sanitation Data'!$G$11,0,10*ROW('Sanitation Data'!G143))),'Data Summary'!DC149="Yes"),OFFSET('Sanitation Data'!$G$11,0,10*ROW('Sanitation Data'!G143)),NA())</f>
        <v>#N/A</v>
      </c>
      <c r="AO149" s="99" t="e">
        <f ca="true">+IF(AND(ISNUMBER(OFFSET('Sanitation Data'!$G$12,0,10*ROW('Sanitation Data'!G143))),'Data Summary'!DD149="Yes"),OFFSET('Sanitation Data'!$G$12,0,10*ROW('Sanitation Data'!G143)),NA())</f>
        <v>#N/A</v>
      </c>
      <c r="AP149" s="99" t="e">
        <f ca="true">+IF(AND(ISNUMBER(OFFSET('Sanitation Data'!$H$4,0,10*ROW('Sanitation Data'!H143))),'Data Summary'!DE149="Yes"),100-OFFSET('Sanitation Data'!$H$4,0,10*ROW('Sanitation Data'!H143)),NA())</f>
        <v>#N/A</v>
      </c>
      <c r="AQ149" s="99" t="e">
        <f ca="true">+IF(AND(ISNUMBER(OFFSET('Sanitation Data'!$H$6,0,10*ROW('Sanitation Data'!H143))),'Data Summary'!DF149="Yes"),OFFSET('Sanitation Data'!$H$6,0,10*ROW('Sanitation Data'!H143)),NA())</f>
        <v>#N/A</v>
      </c>
      <c r="AR149" s="99" t="e">
        <f ca="true">+IF(AND(ISNUMBER(OFFSET('Sanitation Data'!$H$10,0,10*ROW('Sanitation Data'!H143))),'Data Summary'!DG149="Yes"),OFFSET('Sanitation Data'!$H$10,0,10*ROW('Sanitation Data'!H143)),NA())</f>
        <v>#N/A</v>
      </c>
      <c r="AS149" s="99" t="e">
        <f ca="true">+IF(AND(ISNUMBER(OFFSET('Sanitation Data'!$H$11,0,10*ROW('Sanitation Data'!H143))),'Data Summary'!DH149="Yes"),OFFSET('Sanitation Data'!$H$11,0,10*ROW('Sanitation Data'!H143)),NA())</f>
        <v>#N/A</v>
      </c>
      <c r="AT149" s="99" t="e">
        <f ca="true">+IF(AND(ISNUMBER(OFFSET('Sanitation Data'!$H$12,0,10*ROW('Sanitation Data'!H143))),'Data Summary'!DI149="Yes"),OFFSET('Sanitation Data'!$H$12,0,10*ROW('Sanitation Data'!H143)),NA())</f>
        <v>#N/A</v>
      </c>
      <c r="AU149" s="99" t="e">
        <f ca="true">+IF(AND(ISNUMBER(OFFSET('Sanitation Data'!$I$4,0,10*ROW('Sanitation Data'!I143))),'Data Summary'!DJ149="Yes"),100-OFFSET('Sanitation Data'!$I$4,0,10*ROW('Sanitation Data'!I143)),NA())</f>
        <v>#N/A</v>
      </c>
      <c r="AV149" s="99" t="e">
        <f ca="true">+IF(AND(ISNUMBER(OFFSET('Sanitation Data'!$I$6,0,10*ROW('Sanitation Data'!I143))),'Data Summary'!DK149="Yes"),OFFSET('Sanitation Data'!$I$6,0,10*ROW('Sanitation Data'!I143)),NA())</f>
        <v>#N/A</v>
      </c>
      <c r="AW149" s="99" t="e">
        <f ca="true">+IF(AND(ISNUMBER(OFFSET('Sanitation Data'!$I$10,0,10*ROW('Sanitation Data'!I143))),'Data Summary'!DL149="Yes"),OFFSET('Sanitation Data'!$I$10,0,10*ROW('Sanitation Data'!I143)),NA())</f>
        <v>#N/A</v>
      </c>
      <c r="AX149" s="99" t="e">
        <f ca="true">+IF(AND(ISNUMBER(OFFSET('Sanitation Data'!$I$11,0,10*ROW('Sanitation Data'!I143))),'Data Summary'!DM149="Yes"),OFFSET('Sanitation Data'!$I$11,0,10*ROW('Sanitation Data'!I143)),NA())</f>
        <v>#N/A</v>
      </c>
      <c r="AY149" s="99" t="e">
        <f ca="true">+IF(AND(ISNUMBER(OFFSET('Sanitation Data'!$I$12,0,10*ROW('Sanitation Data'!I143))),'Data Summary'!DN149="Yes"),OFFSET('Sanitation Data'!$I$12,0,10*ROW('Sanitation Data'!I143)),NA())</f>
        <v>#N/A</v>
      </c>
      <c r="AZ149" s="100" t="e">
        <f ca="true">+IF(AND(ISNUMBER(OFFSET('Hygiene Data'!$D$5,0,10*ROW('Hygiene Data'!D143))),'Data Summary'!DO149="Yes"),OFFSET('Hygiene Data'!$D$5,0,10*ROW('Hygiene Data'!D143)),NA())</f>
        <v>#N/A</v>
      </c>
      <c r="BA149" s="100" t="e">
        <f ca="true">+IF(AND(ISNUMBER(OFFSET('Hygiene Data'!$D$7,0,10*ROW('Hygiene Data'!D143))),'Data Summary'!DP149="Yes"),OFFSET('Hygiene Data'!$D$7,0,10*ROW('Hygiene Data'!D143)),NA())</f>
        <v>#N/A</v>
      </c>
      <c r="BB149" s="100" t="e">
        <f ca="true">+IF(AND(ISNUMBER(OFFSET('Hygiene Data'!$D$9,0,10*ROW('Hygiene Data'!D143))),'Data Summary'!DQ149="Yes"),OFFSET('Hygiene Data'!$D$9,0,10*ROW('Hygiene Data'!D143)),NA())</f>
        <v>#N/A</v>
      </c>
      <c r="BC149" s="100" t="e">
        <f ca="true">+IF(AND(ISNUMBER(OFFSET('Hygiene Data'!$E$5,0,10*ROW('Hygiene Data'!E143))),'Data Summary'!DR149="Yes"),OFFSET('Hygiene Data'!$E$5,0,10*ROW('Hygiene Data'!E143)),NA())</f>
        <v>#N/A</v>
      </c>
      <c r="BD149" s="100" t="e">
        <f ca="true">+IF(AND(ISNUMBER(OFFSET('Hygiene Data'!$E$7,0,10*ROW('Hygiene Data'!E143))),'Data Summary'!DS149="Yes"),OFFSET('Hygiene Data'!$E$7,0,10*ROW('Hygiene Data'!E143)),NA())</f>
        <v>#N/A</v>
      </c>
      <c r="BE149" s="100" t="e">
        <f ca="true">+IF(AND(ISNUMBER(OFFSET('Hygiene Data'!$E$9,0,10*ROW('Hygiene Data'!E143))),'Data Summary'!DT149="Yes"),OFFSET('Hygiene Data'!$E$9,0,10*ROW('Hygiene Data'!E143)),NA())</f>
        <v>#N/A</v>
      </c>
      <c r="BF149" s="100" t="e">
        <f ca="true">+IF(AND(ISNUMBER(OFFSET('Hygiene Data'!$F$5,0,10*ROW('Hygiene Data'!F143))),'Data Summary'!DU149="Yes"),OFFSET('Hygiene Data'!$F$5,0,10*ROW('Hygiene Data'!F143)),NA())</f>
        <v>#N/A</v>
      </c>
      <c r="BG149" s="100" t="e">
        <f ca="true">+IF(AND(ISNUMBER(OFFSET('Hygiene Data'!$F$7,0,10*ROW('Hygiene Data'!F143))),'Data Summary'!DV149="Yes"),OFFSET('Hygiene Data'!$F$7,0,10*ROW('Hygiene Data'!F143)),NA())</f>
        <v>#N/A</v>
      </c>
      <c r="BH149" s="100" t="e">
        <f ca="true">+IF(AND(ISNUMBER(OFFSET('Hygiene Data'!$F$9,0,10*ROW('Hygiene Data'!F143))),'Data Summary'!DW149="Yes"),OFFSET('Hygiene Data'!$F$9,0,10*ROW('Hygiene Data'!F143)),NA())</f>
        <v>#N/A</v>
      </c>
      <c r="BI149" s="100" t="e">
        <f ca="true">+IF(AND(ISNUMBER(OFFSET('Hygiene Data'!$G$5,0,10*ROW('Hygiene Data'!G143))),'Data Summary'!DX149="Yes"),OFFSET('Hygiene Data'!$G$5,0,10*ROW('Hygiene Data'!G143)),NA())</f>
        <v>#N/A</v>
      </c>
      <c r="BJ149" s="100" t="e">
        <f ca="true">+IF(AND(ISNUMBER(OFFSET('Hygiene Data'!$G$7,0,10*ROW('Hygiene Data'!G143))),'Data Summary'!DY149="Yes"),OFFSET('Hygiene Data'!$G$7,0,10*ROW('Hygiene Data'!G143)),NA())</f>
        <v>#N/A</v>
      </c>
      <c r="BK149" s="100" t="e">
        <f ca="true">+IF(AND(ISNUMBER(OFFSET('Hygiene Data'!$G$9,0,10*ROW('Hygiene Data'!G143))),'Data Summary'!DZ149="Yes"),OFFSET('Hygiene Data'!$G$9,0,10*ROW('Hygiene Data'!G143)),NA())</f>
        <v>#N/A</v>
      </c>
      <c r="BL149" s="100" t="e">
        <f ca="true">+IF(AND(ISNUMBER(OFFSET('Hygiene Data'!$H$5,0,10*ROW('Hygiene Data'!H143))),'Data Summary'!EA149="Yes"),OFFSET('Hygiene Data'!$H$5,0,10*ROW('Hygiene Data'!H143)),NA())</f>
        <v>#N/A</v>
      </c>
      <c r="BM149" s="100" t="e">
        <f ca="true">+IF(AND(ISNUMBER(OFFSET('Hygiene Data'!$H$7,0,10*ROW('Hygiene Data'!H143))),'Data Summary'!EB149="Yes"),OFFSET('Hygiene Data'!$H$7,0,10*ROW('Hygiene Data'!H143)),NA())</f>
        <v>#N/A</v>
      </c>
      <c r="BN149" s="100" t="e">
        <f ca="true">+IF(AND(ISNUMBER(OFFSET('Hygiene Data'!$H$9,0,10*ROW('Hygiene Data'!H143))),'Data Summary'!EC149="Yes"),OFFSET('Hygiene Data'!$H$9,0,10*ROW('Hygiene Data'!H143)),NA())</f>
        <v>#N/A</v>
      </c>
      <c r="BO149" s="100" t="e">
        <f ca="true">+IF(AND(ISNUMBER(OFFSET('Hygiene Data'!$I$5,0,10*ROW('Hygiene Data'!I143))),'Data Summary'!ED149="Yes"),OFFSET('Hygiene Data'!$I$5,0,10*ROW('Hygiene Data'!I143)),NA())</f>
        <v>#N/A</v>
      </c>
      <c r="BP149" s="100" t="e">
        <f ca="true">+IF(AND(ISNUMBER(OFFSET('Hygiene Data'!$I$7,0,10*ROW('Hygiene Data'!I143))),'Data Summary'!EE149="Yes"),OFFSET('Hygiene Data'!$I$7,0,10*ROW('Hygiene Data'!I143)),NA())</f>
        <v>#N/A</v>
      </c>
      <c r="BQ149" s="100" t="e">
        <f ca="true">+IF(AND(ISNUMBER(OFFSET('Hygiene Data'!$I$9,0,10*ROW('Hygiene Data'!I143))),'Data Summary'!EF149="Yes"),OFFSET('Hygiene Data'!$I$9,0,10*ROW('Hygiene Data'!I143)),NA())</f>
        <v>#N/A</v>
      </c>
    </row>
    <row xmlns:x14ac="http://schemas.microsoft.com/office/spreadsheetml/2009/9/ac" r="150" x14ac:dyDescent="0.2">
      <c r="A150" s="332" t="e">
        <f ca="true">+RIGHT('Data Summary'!A150,LEN('Data Summary'!A150)-9)</f>
        <v>#VALUE!</v>
      </c>
      <c r="B150" s="38" t="str">
        <f ca="true">+IF(ISTEXT('Data Summary'!B150),'Data Summary'!B150,"")</f>
        <v/>
      </c>
      <c r="C150" s="331" t="e">
        <f ca="true">+VALUE('Data Summary'!C150)</f>
        <v>#VALUE!</v>
      </c>
      <c r="D150" s="98" t="e">
        <f ca="true">+IF(AND(ISNUMBER(OFFSET('Water Data'!$D$4,0,10*ROW('Water Data'!D144))),'Data Summary'!BS150="Yes"),100-OFFSET('Water Data'!$D$4,0,10*ROW('Water Data'!D144)),NA())</f>
        <v>#N/A</v>
      </c>
      <c r="E150" s="98" t="e">
        <f ca="true">+IF(AND(ISNUMBER(OFFSET('Water Data'!$D$6,0,10*ROW('Water Data'!D144))),'Data Summary'!BT150="Yes"),OFFSET('Water Data'!$D$6,0,10*ROW('Water Data'!D144)),NA())</f>
        <v>#N/A</v>
      </c>
      <c r="F150" s="98" t="e">
        <f ca="true">+IF(AND(ISNUMBER(OFFSET('Water Data'!$D$9,0,10*ROW('Water Data'!D144))),'Data Summary'!BU150="Yes"),OFFSET('Water Data'!$D$9,0,10*ROW('Water Data'!D144)),NA())</f>
        <v>#N/A</v>
      </c>
      <c r="G150" s="98" t="e">
        <f ca="true">+IF(AND(ISNUMBER(OFFSET('Water Data'!$E$4,0,10*ROW('Water Data'!E144))),'Data Summary'!BV150="Yes"),100-OFFSET('Water Data'!$E$4,0,10*ROW('Water Data'!E144)),NA())</f>
        <v>#N/A</v>
      </c>
      <c r="H150" s="98" t="e">
        <f ca="true">+IF(AND(ISNUMBER(OFFSET('Water Data'!$E$6,0,10*ROW('Water Data'!E144))),'Data Summary'!BW150="Yes"),OFFSET('Water Data'!$E$6,0,10*ROW('Water Data'!E144)),NA())</f>
        <v>#N/A</v>
      </c>
      <c r="I150" s="98" t="e">
        <f ca="true">+IF(AND(ISNUMBER(OFFSET('Water Data'!$E$9,0,10*ROW('Water Data'!E144))),'Data Summary'!BX150="Yes"),OFFSET('Water Data'!$E$9,0,10*ROW('Water Data'!E144)),NA())</f>
        <v>#N/A</v>
      </c>
      <c r="J150" s="98" t="e">
        <f ca="true">+IF(AND(ISNUMBER(OFFSET('Water Data'!$F$4,0,10*ROW('Water Data'!F144))),'Data Summary'!BY150="Yes"),100-OFFSET('Water Data'!$F$4,0,10*ROW('Water Data'!F144)),NA())</f>
        <v>#N/A</v>
      </c>
      <c r="K150" s="98" t="e">
        <f ca="true">+IF(AND(ISNUMBER(OFFSET('Water Data'!$F$6,0,10*ROW('Water Data'!F144))),'Data Summary'!BZ150="Yes"),OFFSET('Water Data'!$F$6,0,10*ROW('Water Data'!F144)),NA())</f>
        <v>#N/A</v>
      </c>
      <c r="L150" s="98" t="e">
        <f ca="true">+IF(AND(ISNUMBER(OFFSET('Water Data'!$F$9,0,10*ROW('Water Data'!F144))),'Data Summary'!CA150="Yes"),OFFSET('Water Data'!$F$9,0,10*ROW('Water Data'!F144)),NA())</f>
        <v>#N/A</v>
      </c>
      <c r="M150" s="98" t="e">
        <f ca="true">+IF(AND(ISNUMBER(OFFSET('Water Data'!$G$4,0,10*ROW('Water Data'!G144))),'Data Summary'!CB150="Yes"),100-OFFSET('Water Data'!$G$4,0,10*ROW('Water Data'!G144)),NA())</f>
        <v>#N/A</v>
      </c>
      <c r="N150" s="98" t="e">
        <f ca="true">+IF(AND(ISNUMBER(OFFSET('Water Data'!$G$6,0,10*ROW('Water Data'!G144))),'Data Summary'!CC150="Yes"),OFFSET('Water Data'!$G$6,0,10*ROW('Water Data'!G144)),NA())</f>
        <v>#N/A</v>
      </c>
      <c r="O150" s="98" t="e">
        <f ca="true">+IF(AND(ISNUMBER(OFFSET('Water Data'!$G$9,0,10*ROW('Water Data'!G144))),'Data Summary'!CD150="Yes"),OFFSET('Water Data'!$G$9,0,10*ROW('Water Data'!G144)),NA())</f>
        <v>#N/A</v>
      </c>
      <c r="P150" s="98" t="e">
        <f ca="true">+IF(AND(ISNUMBER(OFFSET('Water Data'!$H$4,0,10*ROW('Water Data'!H144))),'Data Summary'!CE150="Yes"),100-OFFSET('Water Data'!$H$4,0,10*ROW('Water Data'!H144)),NA())</f>
        <v>#N/A</v>
      </c>
      <c r="Q150" s="98" t="e">
        <f ca="true">+IF(AND(ISNUMBER(OFFSET('Water Data'!$H$6,0,10*ROW('Water Data'!H144))),'Data Summary'!CF150="Yes"),OFFSET('Water Data'!$H$6,0,10*ROW('Water Data'!H144)),NA())</f>
        <v>#N/A</v>
      </c>
      <c r="R150" s="98" t="e">
        <f ca="true">+IF(AND(ISNUMBER(OFFSET('Water Data'!$H$9,0,10*ROW('Water Data'!H144))),'Data Summary'!CG150="Yes"),OFFSET('Water Data'!$H$9,0,10*ROW('Water Data'!H144)),NA())</f>
        <v>#N/A</v>
      </c>
      <c r="S150" s="98" t="e">
        <f ca="true">+IF(AND(ISNUMBER(OFFSET('Water Data'!$I$4,0,10*ROW('Water Data'!I144))),'Data Summary'!CH150="Yes"),100-OFFSET('Water Data'!$I$4,0,10*ROW('Water Data'!I144)),NA())</f>
        <v>#N/A</v>
      </c>
      <c r="T150" s="98" t="e">
        <f ca="true">+IF(AND(ISNUMBER(OFFSET('Water Data'!$I$6,0,10*ROW('Water Data'!I144))),'Data Summary'!CI150="Yes"),OFFSET('Water Data'!$I$6,0,10*ROW('Water Data'!I144)),NA())</f>
        <v>#N/A</v>
      </c>
      <c r="U150" s="98" t="e">
        <f ca="true">+IF(AND(ISNUMBER(OFFSET('Water Data'!$I$9,0,10*ROW('Water Data'!I144))),'Data Summary'!CJ150="Yes"),OFFSET('Water Data'!$I$9,0,10*ROW('Water Data'!I144)),NA())</f>
        <v>#N/A</v>
      </c>
      <c r="V150" s="99" t="e">
        <f ca="true">+IF(AND(ISNUMBER(OFFSET('Sanitation Data'!$D$4,0,10*ROW('Sanitation Data'!D144))),'Data Summary'!CK150="Yes"),100-OFFSET('Sanitation Data'!$D$4,0,10*ROW('Sanitation Data'!D144)),NA())</f>
        <v>#N/A</v>
      </c>
      <c r="W150" s="99" t="e">
        <f ca="true">+IF(AND(ISNUMBER(OFFSET('Sanitation Data'!$D$6,0,10*ROW('Sanitation Data'!D144))),'Data Summary'!CL150="Yes"),OFFSET('Sanitation Data'!$D$6,0,10*ROW('Sanitation Data'!D144)),NA())</f>
        <v>#N/A</v>
      </c>
      <c r="X150" s="99" t="e">
        <f ca="true">+IF(AND(ISNUMBER(OFFSET('Sanitation Data'!$D$10,0,10*ROW('Sanitation Data'!D144))),'Data Summary'!CM150="Yes"),OFFSET('Sanitation Data'!$D$10,0,10*ROW('Sanitation Data'!D144)),NA())</f>
        <v>#N/A</v>
      </c>
      <c r="Y150" s="99" t="e">
        <f ca="true">+IF(AND(ISNUMBER(OFFSET('Sanitation Data'!$D$11,0,10*ROW('Sanitation Data'!D144))),'Data Summary'!CN150="Yes"),OFFSET('Sanitation Data'!$D$11,0,10*ROW('Sanitation Data'!D144)),NA())</f>
        <v>#N/A</v>
      </c>
      <c r="Z150" s="99" t="e">
        <f ca="true">+IF(AND(ISNUMBER(OFFSET('Sanitation Data'!$D$12,0,10*ROW('Sanitation Data'!D144))),'Data Summary'!CO150="Yes"),OFFSET('Sanitation Data'!$D$12,0,10*ROW('Sanitation Data'!D144)),NA())</f>
        <v>#N/A</v>
      </c>
      <c r="AA150" s="99" t="e">
        <f ca="true">+IF(AND(ISNUMBER(OFFSET('Sanitation Data'!$E$4,0,10*ROW('Sanitation Data'!E144))),'Data Summary'!CP150="Yes"),100-OFFSET('Sanitation Data'!$E$4,0,10*ROW('Sanitation Data'!E144)),NA())</f>
        <v>#N/A</v>
      </c>
      <c r="AB150" s="99" t="e">
        <f ca="true">+IF(AND(ISNUMBER(OFFSET('Sanitation Data'!$E$6,0,10*ROW('Sanitation Data'!E144))),'Data Summary'!CQ150="Yes"),OFFSET('Sanitation Data'!$E$6,0,10*ROW('Sanitation Data'!E144)),NA())</f>
        <v>#N/A</v>
      </c>
      <c r="AC150" s="99" t="e">
        <f ca="true">+IF(AND(ISNUMBER(OFFSET('Sanitation Data'!$E$10,0,10*ROW('Sanitation Data'!E144))),'Data Summary'!CR150="Yes"),OFFSET('Sanitation Data'!$E$10,0,10*ROW('Sanitation Data'!E144)),NA())</f>
        <v>#N/A</v>
      </c>
      <c r="AD150" s="99" t="e">
        <f ca="true">+IF(AND(ISNUMBER(OFFSET('Sanitation Data'!$E$11,0,10*ROW('Sanitation Data'!E144))),'Data Summary'!CS150="Yes"),OFFSET('Sanitation Data'!$E$11,0,10*ROW('Sanitation Data'!E144)),NA())</f>
        <v>#N/A</v>
      </c>
      <c r="AE150" s="99" t="e">
        <f ca="true">+IF(AND(ISNUMBER(OFFSET('Sanitation Data'!$E$12,0,10*ROW('Sanitation Data'!E144))),'Data Summary'!CT150="Yes"),OFFSET('Sanitation Data'!$E$12,0,10*ROW('Sanitation Data'!E144)),NA())</f>
        <v>#N/A</v>
      </c>
      <c r="AF150" s="99" t="e">
        <f ca="true">+IF(AND(ISNUMBER(OFFSET('Sanitation Data'!$F$4,0,10*ROW('Sanitation Data'!F144))),'Data Summary'!CU150="Yes"),100-OFFSET('Sanitation Data'!$F$4,0,10*ROW('Sanitation Data'!F144)),NA())</f>
        <v>#N/A</v>
      </c>
      <c r="AG150" s="99" t="e">
        <f ca="true">+IF(AND(ISNUMBER(OFFSET('Sanitation Data'!$F$6,0,10*ROW('Sanitation Data'!F144))),'Data Summary'!CV150="Yes"),OFFSET('Sanitation Data'!$F$6,0,10*ROW('Sanitation Data'!F144)),NA())</f>
        <v>#N/A</v>
      </c>
      <c r="AH150" s="99" t="e">
        <f ca="true">+IF(AND(ISNUMBER(OFFSET('Sanitation Data'!$F$10,0,10*ROW('Sanitation Data'!F144))),'Data Summary'!CW150="Yes"),OFFSET('Sanitation Data'!$F$10,0,10*ROW('Sanitation Data'!F144)),NA())</f>
        <v>#N/A</v>
      </c>
      <c r="AI150" s="99" t="e">
        <f ca="true">+IF(AND(ISNUMBER(OFFSET('Sanitation Data'!$F$11,0,10*ROW('Sanitation Data'!F144))),'Data Summary'!CX150="Yes"),OFFSET('Sanitation Data'!$F$11,0,10*ROW('Sanitation Data'!F144)),NA())</f>
        <v>#N/A</v>
      </c>
      <c r="AJ150" s="99" t="e">
        <f ca="true">+IF(AND(ISNUMBER(OFFSET('Sanitation Data'!$F$12,0,10*ROW('Sanitation Data'!F144))),'Data Summary'!CY150="Yes"),OFFSET('Sanitation Data'!$F$12,0,10*ROW('Sanitation Data'!F144)),NA())</f>
        <v>#N/A</v>
      </c>
      <c r="AK150" s="99" t="e">
        <f ca="true">+IF(AND(ISNUMBER(OFFSET('Sanitation Data'!$G$4,0,10*ROW('Sanitation Data'!G144))),'Data Summary'!CZ150="Yes"),100-OFFSET('Sanitation Data'!$G$4,0,10*ROW('Sanitation Data'!G144)),NA())</f>
        <v>#N/A</v>
      </c>
      <c r="AL150" s="99" t="e">
        <f ca="true">+IF(AND(ISNUMBER(OFFSET('Sanitation Data'!$G$6,0,10*ROW('Sanitation Data'!G144))),'Data Summary'!DA150="Yes"),OFFSET('Sanitation Data'!$G$6,0,10*ROW('Sanitation Data'!G144)),NA())</f>
        <v>#N/A</v>
      </c>
      <c r="AM150" s="99" t="e">
        <f ca="true">+IF(AND(ISNUMBER(OFFSET('Sanitation Data'!$G$10,0,10*ROW('Sanitation Data'!G144))),'Data Summary'!DB150="Yes"),OFFSET('Sanitation Data'!$G$10,0,10*ROW('Sanitation Data'!G144)),NA())</f>
        <v>#N/A</v>
      </c>
      <c r="AN150" s="99" t="e">
        <f ca="true">+IF(AND(ISNUMBER(OFFSET('Sanitation Data'!$G$11,0,10*ROW('Sanitation Data'!G144))),'Data Summary'!DC150="Yes"),OFFSET('Sanitation Data'!$G$11,0,10*ROW('Sanitation Data'!G144)),NA())</f>
        <v>#N/A</v>
      </c>
      <c r="AO150" s="99" t="e">
        <f ca="true">+IF(AND(ISNUMBER(OFFSET('Sanitation Data'!$G$12,0,10*ROW('Sanitation Data'!G144))),'Data Summary'!DD150="Yes"),OFFSET('Sanitation Data'!$G$12,0,10*ROW('Sanitation Data'!G144)),NA())</f>
        <v>#N/A</v>
      </c>
      <c r="AP150" s="99" t="e">
        <f ca="true">+IF(AND(ISNUMBER(OFFSET('Sanitation Data'!$H$4,0,10*ROW('Sanitation Data'!H144))),'Data Summary'!DE150="Yes"),100-OFFSET('Sanitation Data'!$H$4,0,10*ROW('Sanitation Data'!H144)),NA())</f>
        <v>#N/A</v>
      </c>
      <c r="AQ150" s="99" t="e">
        <f ca="true">+IF(AND(ISNUMBER(OFFSET('Sanitation Data'!$H$6,0,10*ROW('Sanitation Data'!H144))),'Data Summary'!DF150="Yes"),OFFSET('Sanitation Data'!$H$6,0,10*ROW('Sanitation Data'!H144)),NA())</f>
        <v>#N/A</v>
      </c>
      <c r="AR150" s="99" t="e">
        <f ca="true">+IF(AND(ISNUMBER(OFFSET('Sanitation Data'!$H$10,0,10*ROW('Sanitation Data'!H144))),'Data Summary'!DG150="Yes"),OFFSET('Sanitation Data'!$H$10,0,10*ROW('Sanitation Data'!H144)),NA())</f>
        <v>#N/A</v>
      </c>
      <c r="AS150" s="99" t="e">
        <f ca="true">+IF(AND(ISNUMBER(OFFSET('Sanitation Data'!$H$11,0,10*ROW('Sanitation Data'!H144))),'Data Summary'!DH150="Yes"),OFFSET('Sanitation Data'!$H$11,0,10*ROW('Sanitation Data'!H144)),NA())</f>
        <v>#N/A</v>
      </c>
      <c r="AT150" s="99" t="e">
        <f ca="true">+IF(AND(ISNUMBER(OFFSET('Sanitation Data'!$H$12,0,10*ROW('Sanitation Data'!H144))),'Data Summary'!DI150="Yes"),OFFSET('Sanitation Data'!$H$12,0,10*ROW('Sanitation Data'!H144)),NA())</f>
        <v>#N/A</v>
      </c>
      <c r="AU150" s="99" t="e">
        <f ca="true">+IF(AND(ISNUMBER(OFFSET('Sanitation Data'!$I$4,0,10*ROW('Sanitation Data'!I144))),'Data Summary'!DJ150="Yes"),100-OFFSET('Sanitation Data'!$I$4,0,10*ROW('Sanitation Data'!I144)),NA())</f>
        <v>#N/A</v>
      </c>
      <c r="AV150" s="99" t="e">
        <f ca="true">+IF(AND(ISNUMBER(OFFSET('Sanitation Data'!$I$6,0,10*ROW('Sanitation Data'!I144))),'Data Summary'!DK150="Yes"),OFFSET('Sanitation Data'!$I$6,0,10*ROW('Sanitation Data'!I144)),NA())</f>
        <v>#N/A</v>
      </c>
      <c r="AW150" s="99" t="e">
        <f ca="true">+IF(AND(ISNUMBER(OFFSET('Sanitation Data'!$I$10,0,10*ROW('Sanitation Data'!I144))),'Data Summary'!DL150="Yes"),OFFSET('Sanitation Data'!$I$10,0,10*ROW('Sanitation Data'!I144)),NA())</f>
        <v>#N/A</v>
      </c>
      <c r="AX150" s="99" t="e">
        <f ca="true">+IF(AND(ISNUMBER(OFFSET('Sanitation Data'!$I$11,0,10*ROW('Sanitation Data'!I144))),'Data Summary'!DM150="Yes"),OFFSET('Sanitation Data'!$I$11,0,10*ROW('Sanitation Data'!I144)),NA())</f>
        <v>#N/A</v>
      </c>
      <c r="AY150" s="99" t="e">
        <f ca="true">+IF(AND(ISNUMBER(OFFSET('Sanitation Data'!$I$12,0,10*ROW('Sanitation Data'!I144))),'Data Summary'!DN150="Yes"),OFFSET('Sanitation Data'!$I$12,0,10*ROW('Sanitation Data'!I144)),NA())</f>
        <v>#N/A</v>
      </c>
      <c r="AZ150" s="100" t="e">
        <f ca="true">+IF(AND(ISNUMBER(OFFSET('Hygiene Data'!$D$5,0,10*ROW('Hygiene Data'!D144))),'Data Summary'!DO150="Yes"),OFFSET('Hygiene Data'!$D$5,0,10*ROW('Hygiene Data'!D144)),NA())</f>
        <v>#N/A</v>
      </c>
      <c r="BA150" s="100" t="e">
        <f ca="true">+IF(AND(ISNUMBER(OFFSET('Hygiene Data'!$D$7,0,10*ROW('Hygiene Data'!D144))),'Data Summary'!DP150="Yes"),OFFSET('Hygiene Data'!$D$7,0,10*ROW('Hygiene Data'!D144)),NA())</f>
        <v>#N/A</v>
      </c>
      <c r="BB150" s="100" t="e">
        <f ca="true">+IF(AND(ISNUMBER(OFFSET('Hygiene Data'!$D$9,0,10*ROW('Hygiene Data'!D144))),'Data Summary'!DQ150="Yes"),OFFSET('Hygiene Data'!$D$9,0,10*ROW('Hygiene Data'!D144)),NA())</f>
        <v>#N/A</v>
      </c>
      <c r="BC150" s="100" t="e">
        <f ca="true">+IF(AND(ISNUMBER(OFFSET('Hygiene Data'!$E$5,0,10*ROW('Hygiene Data'!E144))),'Data Summary'!DR150="Yes"),OFFSET('Hygiene Data'!$E$5,0,10*ROW('Hygiene Data'!E144)),NA())</f>
        <v>#N/A</v>
      </c>
      <c r="BD150" s="100" t="e">
        <f ca="true">+IF(AND(ISNUMBER(OFFSET('Hygiene Data'!$E$7,0,10*ROW('Hygiene Data'!E144))),'Data Summary'!DS150="Yes"),OFFSET('Hygiene Data'!$E$7,0,10*ROW('Hygiene Data'!E144)),NA())</f>
        <v>#N/A</v>
      </c>
      <c r="BE150" s="100" t="e">
        <f ca="true">+IF(AND(ISNUMBER(OFFSET('Hygiene Data'!$E$9,0,10*ROW('Hygiene Data'!E144))),'Data Summary'!DT150="Yes"),OFFSET('Hygiene Data'!$E$9,0,10*ROW('Hygiene Data'!E144)),NA())</f>
        <v>#N/A</v>
      </c>
      <c r="BF150" s="100" t="e">
        <f ca="true">+IF(AND(ISNUMBER(OFFSET('Hygiene Data'!$F$5,0,10*ROW('Hygiene Data'!F144))),'Data Summary'!DU150="Yes"),OFFSET('Hygiene Data'!$F$5,0,10*ROW('Hygiene Data'!F144)),NA())</f>
        <v>#N/A</v>
      </c>
      <c r="BG150" s="100" t="e">
        <f ca="true">+IF(AND(ISNUMBER(OFFSET('Hygiene Data'!$F$7,0,10*ROW('Hygiene Data'!F144))),'Data Summary'!DV150="Yes"),OFFSET('Hygiene Data'!$F$7,0,10*ROW('Hygiene Data'!F144)),NA())</f>
        <v>#N/A</v>
      </c>
      <c r="BH150" s="100" t="e">
        <f ca="true">+IF(AND(ISNUMBER(OFFSET('Hygiene Data'!$F$9,0,10*ROW('Hygiene Data'!F144))),'Data Summary'!DW150="Yes"),OFFSET('Hygiene Data'!$F$9,0,10*ROW('Hygiene Data'!F144)),NA())</f>
        <v>#N/A</v>
      </c>
      <c r="BI150" s="100" t="e">
        <f ca="true">+IF(AND(ISNUMBER(OFFSET('Hygiene Data'!$G$5,0,10*ROW('Hygiene Data'!G144))),'Data Summary'!DX150="Yes"),OFFSET('Hygiene Data'!$G$5,0,10*ROW('Hygiene Data'!G144)),NA())</f>
        <v>#N/A</v>
      </c>
      <c r="BJ150" s="100" t="e">
        <f ca="true">+IF(AND(ISNUMBER(OFFSET('Hygiene Data'!$G$7,0,10*ROW('Hygiene Data'!G144))),'Data Summary'!DY150="Yes"),OFFSET('Hygiene Data'!$G$7,0,10*ROW('Hygiene Data'!G144)),NA())</f>
        <v>#N/A</v>
      </c>
      <c r="BK150" s="100" t="e">
        <f ca="true">+IF(AND(ISNUMBER(OFFSET('Hygiene Data'!$G$9,0,10*ROW('Hygiene Data'!G144))),'Data Summary'!DZ150="Yes"),OFFSET('Hygiene Data'!$G$9,0,10*ROW('Hygiene Data'!G144)),NA())</f>
        <v>#N/A</v>
      </c>
      <c r="BL150" s="100" t="e">
        <f ca="true">+IF(AND(ISNUMBER(OFFSET('Hygiene Data'!$H$5,0,10*ROW('Hygiene Data'!H144))),'Data Summary'!EA150="Yes"),OFFSET('Hygiene Data'!$H$5,0,10*ROW('Hygiene Data'!H144)),NA())</f>
        <v>#N/A</v>
      </c>
      <c r="BM150" s="100" t="e">
        <f ca="true">+IF(AND(ISNUMBER(OFFSET('Hygiene Data'!$H$7,0,10*ROW('Hygiene Data'!H144))),'Data Summary'!EB150="Yes"),OFFSET('Hygiene Data'!$H$7,0,10*ROW('Hygiene Data'!H144)),NA())</f>
        <v>#N/A</v>
      </c>
      <c r="BN150" s="100" t="e">
        <f ca="true">+IF(AND(ISNUMBER(OFFSET('Hygiene Data'!$H$9,0,10*ROW('Hygiene Data'!H144))),'Data Summary'!EC150="Yes"),OFFSET('Hygiene Data'!$H$9,0,10*ROW('Hygiene Data'!H144)),NA())</f>
        <v>#N/A</v>
      </c>
      <c r="BO150" s="100" t="e">
        <f ca="true">+IF(AND(ISNUMBER(OFFSET('Hygiene Data'!$I$5,0,10*ROW('Hygiene Data'!I144))),'Data Summary'!ED150="Yes"),OFFSET('Hygiene Data'!$I$5,0,10*ROW('Hygiene Data'!I144)),NA())</f>
        <v>#N/A</v>
      </c>
      <c r="BP150" s="100" t="e">
        <f ca="true">+IF(AND(ISNUMBER(OFFSET('Hygiene Data'!$I$7,0,10*ROW('Hygiene Data'!I144))),'Data Summary'!EE150="Yes"),OFFSET('Hygiene Data'!$I$7,0,10*ROW('Hygiene Data'!I144)),NA())</f>
        <v>#N/A</v>
      </c>
      <c r="BQ150" s="100" t="e">
        <f ca="true">+IF(AND(ISNUMBER(OFFSET('Hygiene Data'!$I$9,0,10*ROW('Hygiene Data'!I144))),'Data Summary'!EF150="Yes"),OFFSET('Hygiene Data'!$I$9,0,10*ROW('Hygiene Data'!I144)),NA())</f>
        <v>#N/A</v>
      </c>
    </row>
    <row xmlns:x14ac="http://schemas.microsoft.com/office/spreadsheetml/2009/9/ac" r="151" x14ac:dyDescent="0.2">
      <c r="A151" s="332" t="e">
        <f ca="true">+RIGHT('Data Summary'!A151,LEN('Data Summary'!A151)-9)</f>
        <v>#VALUE!</v>
      </c>
      <c r="B151" s="38" t="str">
        <f ca="true">+IF(ISTEXT('Data Summary'!B151),'Data Summary'!B151,"")</f>
        <v/>
      </c>
      <c r="C151" s="331" t="e">
        <f ca="true">+VALUE('Data Summary'!C151)</f>
        <v>#VALUE!</v>
      </c>
      <c r="D151" s="98" t="e">
        <f ca="true">+IF(AND(ISNUMBER(OFFSET('Water Data'!$D$4,0,10*ROW('Water Data'!D145))),'Data Summary'!BS151="Yes"),100-OFFSET('Water Data'!$D$4,0,10*ROW('Water Data'!D145)),NA())</f>
        <v>#N/A</v>
      </c>
      <c r="E151" s="98" t="e">
        <f ca="true">+IF(AND(ISNUMBER(OFFSET('Water Data'!$D$6,0,10*ROW('Water Data'!D145))),'Data Summary'!BT151="Yes"),OFFSET('Water Data'!$D$6,0,10*ROW('Water Data'!D145)),NA())</f>
        <v>#N/A</v>
      </c>
      <c r="F151" s="98" t="e">
        <f ca="true">+IF(AND(ISNUMBER(OFFSET('Water Data'!$D$9,0,10*ROW('Water Data'!D145))),'Data Summary'!BU151="Yes"),OFFSET('Water Data'!$D$9,0,10*ROW('Water Data'!D145)),NA())</f>
        <v>#N/A</v>
      </c>
      <c r="G151" s="98" t="e">
        <f ca="true">+IF(AND(ISNUMBER(OFFSET('Water Data'!$E$4,0,10*ROW('Water Data'!E145))),'Data Summary'!BV151="Yes"),100-OFFSET('Water Data'!$E$4,0,10*ROW('Water Data'!E145)),NA())</f>
        <v>#N/A</v>
      </c>
      <c r="H151" s="98" t="e">
        <f ca="true">+IF(AND(ISNUMBER(OFFSET('Water Data'!$E$6,0,10*ROW('Water Data'!E145))),'Data Summary'!BW151="Yes"),OFFSET('Water Data'!$E$6,0,10*ROW('Water Data'!E145)),NA())</f>
        <v>#N/A</v>
      </c>
      <c r="I151" s="98" t="e">
        <f ca="true">+IF(AND(ISNUMBER(OFFSET('Water Data'!$E$9,0,10*ROW('Water Data'!E145))),'Data Summary'!BX151="Yes"),OFFSET('Water Data'!$E$9,0,10*ROW('Water Data'!E145)),NA())</f>
        <v>#N/A</v>
      </c>
      <c r="J151" s="98" t="e">
        <f ca="true">+IF(AND(ISNUMBER(OFFSET('Water Data'!$F$4,0,10*ROW('Water Data'!F145))),'Data Summary'!BY151="Yes"),100-OFFSET('Water Data'!$F$4,0,10*ROW('Water Data'!F145)),NA())</f>
        <v>#N/A</v>
      </c>
      <c r="K151" s="98" t="e">
        <f ca="true">+IF(AND(ISNUMBER(OFFSET('Water Data'!$F$6,0,10*ROW('Water Data'!F145))),'Data Summary'!BZ151="Yes"),OFFSET('Water Data'!$F$6,0,10*ROW('Water Data'!F145)),NA())</f>
        <v>#N/A</v>
      </c>
      <c r="L151" s="98" t="e">
        <f ca="true">+IF(AND(ISNUMBER(OFFSET('Water Data'!$F$9,0,10*ROW('Water Data'!F145))),'Data Summary'!CA151="Yes"),OFFSET('Water Data'!$F$9,0,10*ROW('Water Data'!F145)),NA())</f>
        <v>#N/A</v>
      </c>
      <c r="M151" s="98" t="e">
        <f ca="true">+IF(AND(ISNUMBER(OFFSET('Water Data'!$G$4,0,10*ROW('Water Data'!G145))),'Data Summary'!CB151="Yes"),100-OFFSET('Water Data'!$G$4,0,10*ROW('Water Data'!G145)),NA())</f>
        <v>#N/A</v>
      </c>
      <c r="N151" s="98" t="e">
        <f ca="true">+IF(AND(ISNUMBER(OFFSET('Water Data'!$G$6,0,10*ROW('Water Data'!G145))),'Data Summary'!CC151="Yes"),OFFSET('Water Data'!$G$6,0,10*ROW('Water Data'!G145)),NA())</f>
        <v>#N/A</v>
      </c>
      <c r="O151" s="98" t="e">
        <f ca="true">+IF(AND(ISNUMBER(OFFSET('Water Data'!$G$9,0,10*ROW('Water Data'!G145))),'Data Summary'!CD151="Yes"),OFFSET('Water Data'!$G$9,0,10*ROW('Water Data'!G145)),NA())</f>
        <v>#N/A</v>
      </c>
      <c r="P151" s="98" t="e">
        <f ca="true">+IF(AND(ISNUMBER(OFFSET('Water Data'!$H$4,0,10*ROW('Water Data'!H145))),'Data Summary'!CE151="Yes"),100-OFFSET('Water Data'!$H$4,0,10*ROW('Water Data'!H145)),NA())</f>
        <v>#N/A</v>
      </c>
      <c r="Q151" s="98" t="e">
        <f ca="true">+IF(AND(ISNUMBER(OFFSET('Water Data'!$H$6,0,10*ROW('Water Data'!H145))),'Data Summary'!CF151="Yes"),OFFSET('Water Data'!$H$6,0,10*ROW('Water Data'!H145)),NA())</f>
        <v>#N/A</v>
      </c>
      <c r="R151" s="98" t="e">
        <f ca="true">+IF(AND(ISNUMBER(OFFSET('Water Data'!$H$9,0,10*ROW('Water Data'!H145))),'Data Summary'!CG151="Yes"),OFFSET('Water Data'!$H$9,0,10*ROW('Water Data'!H145)),NA())</f>
        <v>#N/A</v>
      </c>
      <c r="S151" s="98" t="e">
        <f ca="true">+IF(AND(ISNUMBER(OFFSET('Water Data'!$I$4,0,10*ROW('Water Data'!I145))),'Data Summary'!CH151="Yes"),100-OFFSET('Water Data'!$I$4,0,10*ROW('Water Data'!I145)),NA())</f>
        <v>#N/A</v>
      </c>
      <c r="T151" s="98" t="e">
        <f ca="true">+IF(AND(ISNUMBER(OFFSET('Water Data'!$I$6,0,10*ROW('Water Data'!I145))),'Data Summary'!CI151="Yes"),OFFSET('Water Data'!$I$6,0,10*ROW('Water Data'!I145)),NA())</f>
        <v>#N/A</v>
      </c>
      <c r="U151" s="98" t="e">
        <f ca="true">+IF(AND(ISNUMBER(OFFSET('Water Data'!$I$9,0,10*ROW('Water Data'!I145))),'Data Summary'!CJ151="Yes"),OFFSET('Water Data'!$I$9,0,10*ROW('Water Data'!I145)),NA())</f>
        <v>#N/A</v>
      </c>
      <c r="V151" s="99" t="e">
        <f ca="true">+IF(AND(ISNUMBER(OFFSET('Sanitation Data'!$D$4,0,10*ROW('Sanitation Data'!D145))),'Data Summary'!CK151="Yes"),100-OFFSET('Sanitation Data'!$D$4,0,10*ROW('Sanitation Data'!D145)),NA())</f>
        <v>#N/A</v>
      </c>
      <c r="W151" s="99" t="e">
        <f ca="true">+IF(AND(ISNUMBER(OFFSET('Sanitation Data'!$D$6,0,10*ROW('Sanitation Data'!D145))),'Data Summary'!CL151="Yes"),OFFSET('Sanitation Data'!$D$6,0,10*ROW('Sanitation Data'!D145)),NA())</f>
        <v>#N/A</v>
      </c>
      <c r="X151" s="99" t="e">
        <f ca="true">+IF(AND(ISNUMBER(OFFSET('Sanitation Data'!$D$10,0,10*ROW('Sanitation Data'!D145))),'Data Summary'!CM151="Yes"),OFFSET('Sanitation Data'!$D$10,0,10*ROW('Sanitation Data'!D145)),NA())</f>
        <v>#N/A</v>
      </c>
      <c r="Y151" s="99" t="e">
        <f ca="true">+IF(AND(ISNUMBER(OFFSET('Sanitation Data'!$D$11,0,10*ROW('Sanitation Data'!D145))),'Data Summary'!CN151="Yes"),OFFSET('Sanitation Data'!$D$11,0,10*ROW('Sanitation Data'!D145)),NA())</f>
        <v>#N/A</v>
      </c>
      <c r="Z151" s="99" t="e">
        <f ca="true">+IF(AND(ISNUMBER(OFFSET('Sanitation Data'!$D$12,0,10*ROW('Sanitation Data'!D145))),'Data Summary'!CO151="Yes"),OFFSET('Sanitation Data'!$D$12,0,10*ROW('Sanitation Data'!D145)),NA())</f>
        <v>#N/A</v>
      </c>
      <c r="AA151" s="99" t="e">
        <f ca="true">+IF(AND(ISNUMBER(OFFSET('Sanitation Data'!$E$4,0,10*ROW('Sanitation Data'!E145))),'Data Summary'!CP151="Yes"),100-OFFSET('Sanitation Data'!$E$4,0,10*ROW('Sanitation Data'!E145)),NA())</f>
        <v>#N/A</v>
      </c>
      <c r="AB151" s="99" t="e">
        <f ca="true">+IF(AND(ISNUMBER(OFFSET('Sanitation Data'!$E$6,0,10*ROW('Sanitation Data'!E145))),'Data Summary'!CQ151="Yes"),OFFSET('Sanitation Data'!$E$6,0,10*ROW('Sanitation Data'!E145)),NA())</f>
        <v>#N/A</v>
      </c>
      <c r="AC151" s="99" t="e">
        <f ca="true">+IF(AND(ISNUMBER(OFFSET('Sanitation Data'!$E$10,0,10*ROW('Sanitation Data'!E145))),'Data Summary'!CR151="Yes"),OFFSET('Sanitation Data'!$E$10,0,10*ROW('Sanitation Data'!E145)),NA())</f>
        <v>#N/A</v>
      </c>
      <c r="AD151" s="99" t="e">
        <f ca="true">+IF(AND(ISNUMBER(OFFSET('Sanitation Data'!$E$11,0,10*ROW('Sanitation Data'!E145))),'Data Summary'!CS151="Yes"),OFFSET('Sanitation Data'!$E$11,0,10*ROW('Sanitation Data'!E145)),NA())</f>
        <v>#N/A</v>
      </c>
      <c r="AE151" s="99" t="e">
        <f ca="true">+IF(AND(ISNUMBER(OFFSET('Sanitation Data'!$E$12,0,10*ROW('Sanitation Data'!E145))),'Data Summary'!CT151="Yes"),OFFSET('Sanitation Data'!$E$12,0,10*ROW('Sanitation Data'!E145)),NA())</f>
        <v>#N/A</v>
      </c>
      <c r="AF151" s="99" t="e">
        <f ca="true">+IF(AND(ISNUMBER(OFFSET('Sanitation Data'!$F$4,0,10*ROW('Sanitation Data'!F145))),'Data Summary'!CU151="Yes"),100-OFFSET('Sanitation Data'!$F$4,0,10*ROW('Sanitation Data'!F145)),NA())</f>
        <v>#N/A</v>
      </c>
      <c r="AG151" s="99" t="e">
        <f ca="true">+IF(AND(ISNUMBER(OFFSET('Sanitation Data'!$F$6,0,10*ROW('Sanitation Data'!F145))),'Data Summary'!CV151="Yes"),OFFSET('Sanitation Data'!$F$6,0,10*ROW('Sanitation Data'!F145)),NA())</f>
        <v>#N/A</v>
      </c>
      <c r="AH151" s="99" t="e">
        <f ca="true">+IF(AND(ISNUMBER(OFFSET('Sanitation Data'!$F$10,0,10*ROW('Sanitation Data'!F145))),'Data Summary'!CW151="Yes"),OFFSET('Sanitation Data'!$F$10,0,10*ROW('Sanitation Data'!F145)),NA())</f>
        <v>#N/A</v>
      </c>
      <c r="AI151" s="99" t="e">
        <f ca="true">+IF(AND(ISNUMBER(OFFSET('Sanitation Data'!$F$11,0,10*ROW('Sanitation Data'!F145))),'Data Summary'!CX151="Yes"),OFFSET('Sanitation Data'!$F$11,0,10*ROW('Sanitation Data'!F145)),NA())</f>
        <v>#N/A</v>
      </c>
      <c r="AJ151" s="99" t="e">
        <f ca="true">+IF(AND(ISNUMBER(OFFSET('Sanitation Data'!$F$12,0,10*ROW('Sanitation Data'!F145))),'Data Summary'!CY151="Yes"),OFFSET('Sanitation Data'!$F$12,0,10*ROW('Sanitation Data'!F145)),NA())</f>
        <v>#N/A</v>
      </c>
      <c r="AK151" s="99" t="e">
        <f ca="true">+IF(AND(ISNUMBER(OFFSET('Sanitation Data'!$G$4,0,10*ROW('Sanitation Data'!G145))),'Data Summary'!CZ151="Yes"),100-OFFSET('Sanitation Data'!$G$4,0,10*ROW('Sanitation Data'!G145)),NA())</f>
        <v>#N/A</v>
      </c>
      <c r="AL151" s="99" t="e">
        <f ca="true">+IF(AND(ISNUMBER(OFFSET('Sanitation Data'!$G$6,0,10*ROW('Sanitation Data'!G145))),'Data Summary'!DA151="Yes"),OFFSET('Sanitation Data'!$G$6,0,10*ROW('Sanitation Data'!G145)),NA())</f>
        <v>#N/A</v>
      </c>
      <c r="AM151" s="99" t="e">
        <f ca="true">+IF(AND(ISNUMBER(OFFSET('Sanitation Data'!$G$10,0,10*ROW('Sanitation Data'!G145))),'Data Summary'!DB151="Yes"),OFFSET('Sanitation Data'!$G$10,0,10*ROW('Sanitation Data'!G145)),NA())</f>
        <v>#N/A</v>
      </c>
      <c r="AN151" s="99" t="e">
        <f ca="true">+IF(AND(ISNUMBER(OFFSET('Sanitation Data'!$G$11,0,10*ROW('Sanitation Data'!G145))),'Data Summary'!DC151="Yes"),OFFSET('Sanitation Data'!$G$11,0,10*ROW('Sanitation Data'!G145)),NA())</f>
        <v>#N/A</v>
      </c>
      <c r="AO151" s="99" t="e">
        <f ca="true">+IF(AND(ISNUMBER(OFFSET('Sanitation Data'!$G$12,0,10*ROW('Sanitation Data'!G145))),'Data Summary'!DD151="Yes"),OFFSET('Sanitation Data'!$G$12,0,10*ROW('Sanitation Data'!G145)),NA())</f>
        <v>#N/A</v>
      </c>
      <c r="AP151" s="99" t="e">
        <f ca="true">+IF(AND(ISNUMBER(OFFSET('Sanitation Data'!$H$4,0,10*ROW('Sanitation Data'!H145))),'Data Summary'!DE151="Yes"),100-OFFSET('Sanitation Data'!$H$4,0,10*ROW('Sanitation Data'!H145)),NA())</f>
        <v>#N/A</v>
      </c>
      <c r="AQ151" s="99" t="e">
        <f ca="true">+IF(AND(ISNUMBER(OFFSET('Sanitation Data'!$H$6,0,10*ROW('Sanitation Data'!H145))),'Data Summary'!DF151="Yes"),OFFSET('Sanitation Data'!$H$6,0,10*ROW('Sanitation Data'!H145)),NA())</f>
        <v>#N/A</v>
      </c>
      <c r="AR151" s="99" t="e">
        <f ca="true">+IF(AND(ISNUMBER(OFFSET('Sanitation Data'!$H$10,0,10*ROW('Sanitation Data'!H145))),'Data Summary'!DG151="Yes"),OFFSET('Sanitation Data'!$H$10,0,10*ROW('Sanitation Data'!H145)),NA())</f>
        <v>#N/A</v>
      </c>
      <c r="AS151" s="99" t="e">
        <f ca="true">+IF(AND(ISNUMBER(OFFSET('Sanitation Data'!$H$11,0,10*ROW('Sanitation Data'!H145))),'Data Summary'!DH151="Yes"),OFFSET('Sanitation Data'!$H$11,0,10*ROW('Sanitation Data'!H145)),NA())</f>
        <v>#N/A</v>
      </c>
      <c r="AT151" s="99" t="e">
        <f ca="true">+IF(AND(ISNUMBER(OFFSET('Sanitation Data'!$H$12,0,10*ROW('Sanitation Data'!H145))),'Data Summary'!DI151="Yes"),OFFSET('Sanitation Data'!$H$12,0,10*ROW('Sanitation Data'!H145)),NA())</f>
        <v>#N/A</v>
      </c>
      <c r="AU151" s="99" t="e">
        <f ca="true">+IF(AND(ISNUMBER(OFFSET('Sanitation Data'!$I$4,0,10*ROW('Sanitation Data'!I145))),'Data Summary'!DJ151="Yes"),100-OFFSET('Sanitation Data'!$I$4,0,10*ROW('Sanitation Data'!I145)),NA())</f>
        <v>#N/A</v>
      </c>
      <c r="AV151" s="99" t="e">
        <f ca="true">+IF(AND(ISNUMBER(OFFSET('Sanitation Data'!$I$6,0,10*ROW('Sanitation Data'!I145))),'Data Summary'!DK151="Yes"),OFFSET('Sanitation Data'!$I$6,0,10*ROW('Sanitation Data'!I145)),NA())</f>
        <v>#N/A</v>
      </c>
      <c r="AW151" s="99" t="e">
        <f ca="true">+IF(AND(ISNUMBER(OFFSET('Sanitation Data'!$I$10,0,10*ROW('Sanitation Data'!I145))),'Data Summary'!DL151="Yes"),OFFSET('Sanitation Data'!$I$10,0,10*ROW('Sanitation Data'!I145)),NA())</f>
        <v>#N/A</v>
      </c>
      <c r="AX151" s="99" t="e">
        <f ca="true">+IF(AND(ISNUMBER(OFFSET('Sanitation Data'!$I$11,0,10*ROW('Sanitation Data'!I145))),'Data Summary'!DM151="Yes"),OFFSET('Sanitation Data'!$I$11,0,10*ROW('Sanitation Data'!I145)),NA())</f>
        <v>#N/A</v>
      </c>
      <c r="AY151" s="99" t="e">
        <f ca="true">+IF(AND(ISNUMBER(OFFSET('Sanitation Data'!$I$12,0,10*ROW('Sanitation Data'!I145))),'Data Summary'!DN151="Yes"),OFFSET('Sanitation Data'!$I$12,0,10*ROW('Sanitation Data'!I145)),NA())</f>
        <v>#N/A</v>
      </c>
      <c r="AZ151" s="100" t="e">
        <f ca="true">+IF(AND(ISNUMBER(OFFSET('Hygiene Data'!$D$5,0,10*ROW('Hygiene Data'!D145))),'Data Summary'!DO151="Yes"),OFFSET('Hygiene Data'!$D$5,0,10*ROW('Hygiene Data'!D145)),NA())</f>
        <v>#N/A</v>
      </c>
      <c r="BA151" s="100" t="e">
        <f ca="true">+IF(AND(ISNUMBER(OFFSET('Hygiene Data'!$D$7,0,10*ROW('Hygiene Data'!D145))),'Data Summary'!DP151="Yes"),OFFSET('Hygiene Data'!$D$7,0,10*ROW('Hygiene Data'!D145)),NA())</f>
        <v>#N/A</v>
      </c>
      <c r="BB151" s="100" t="e">
        <f ca="true">+IF(AND(ISNUMBER(OFFSET('Hygiene Data'!$D$9,0,10*ROW('Hygiene Data'!D145))),'Data Summary'!DQ151="Yes"),OFFSET('Hygiene Data'!$D$9,0,10*ROW('Hygiene Data'!D145)),NA())</f>
        <v>#N/A</v>
      </c>
      <c r="BC151" s="100" t="e">
        <f ca="true">+IF(AND(ISNUMBER(OFFSET('Hygiene Data'!$E$5,0,10*ROW('Hygiene Data'!E145))),'Data Summary'!DR151="Yes"),OFFSET('Hygiene Data'!$E$5,0,10*ROW('Hygiene Data'!E145)),NA())</f>
        <v>#N/A</v>
      </c>
      <c r="BD151" s="100" t="e">
        <f ca="true">+IF(AND(ISNUMBER(OFFSET('Hygiene Data'!$E$7,0,10*ROW('Hygiene Data'!E145))),'Data Summary'!DS151="Yes"),OFFSET('Hygiene Data'!$E$7,0,10*ROW('Hygiene Data'!E145)),NA())</f>
        <v>#N/A</v>
      </c>
      <c r="BE151" s="100" t="e">
        <f ca="true">+IF(AND(ISNUMBER(OFFSET('Hygiene Data'!$E$9,0,10*ROW('Hygiene Data'!E145))),'Data Summary'!DT151="Yes"),OFFSET('Hygiene Data'!$E$9,0,10*ROW('Hygiene Data'!E145)),NA())</f>
        <v>#N/A</v>
      </c>
      <c r="BF151" s="100" t="e">
        <f ca="true">+IF(AND(ISNUMBER(OFFSET('Hygiene Data'!$F$5,0,10*ROW('Hygiene Data'!F145))),'Data Summary'!DU151="Yes"),OFFSET('Hygiene Data'!$F$5,0,10*ROW('Hygiene Data'!F145)),NA())</f>
        <v>#N/A</v>
      </c>
      <c r="BG151" s="100" t="e">
        <f ca="true">+IF(AND(ISNUMBER(OFFSET('Hygiene Data'!$F$7,0,10*ROW('Hygiene Data'!F145))),'Data Summary'!DV151="Yes"),OFFSET('Hygiene Data'!$F$7,0,10*ROW('Hygiene Data'!F145)),NA())</f>
        <v>#N/A</v>
      </c>
      <c r="BH151" s="100" t="e">
        <f ca="true">+IF(AND(ISNUMBER(OFFSET('Hygiene Data'!$F$9,0,10*ROW('Hygiene Data'!F145))),'Data Summary'!DW151="Yes"),OFFSET('Hygiene Data'!$F$9,0,10*ROW('Hygiene Data'!F145)),NA())</f>
        <v>#N/A</v>
      </c>
      <c r="BI151" s="100" t="e">
        <f ca="true">+IF(AND(ISNUMBER(OFFSET('Hygiene Data'!$G$5,0,10*ROW('Hygiene Data'!G145))),'Data Summary'!DX151="Yes"),OFFSET('Hygiene Data'!$G$5,0,10*ROW('Hygiene Data'!G145)),NA())</f>
        <v>#N/A</v>
      </c>
      <c r="BJ151" s="100" t="e">
        <f ca="true">+IF(AND(ISNUMBER(OFFSET('Hygiene Data'!$G$7,0,10*ROW('Hygiene Data'!G145))),'Data Summary'!DY151="Yes"),OFFSET('Hygiene Data'!$G$7,0,10*ROW('Hygiene Data'!G145)),NA())</f>
        <v>#N/A</v>
      </c>
      <c r="BK151" s="100" t="e">
        <f ca="true">+IF(AND(ISNUMBER(OFFSET('Hygiene Data'!$G$9,0,10*ROW('Hygiene Data'!G145))),'Data Summary'!DZ151="Yes"),OFFSET('Hygiene Data'!$G$9,0,10*ROW('Hygiene Data'!G145)),NA())</f>
        <v>#N/A</v>
      </c>
      <c r="BL151" s="100" t="e">
        <f ca="true">+IF(AND(ISNUMBER(OFFSET('Hygiene Data'!$H$5,0,10*ROW('Hygiene Data'!H145))),'Data Summary'!EA151="Yes"),OFFSET('Hygiene Data'!$H$5,0,10*ROW('Hygiene Data'!H145)),NA())</f>
        <v>#N/A</v>
      </c>
      <c r="BM151" s="100" t="e">
        <f ca="true">+IF(AND(ISNUMBER(OFFSET('Hygiene Data'!$H$7,0,10*ROW('Hygiene Data'!H145))),'Data Summary'!EB151="Yes"),OFFSET('Hygiene Data'!$H$7,0,10*ROW('Hygiene Data'!H145)),NA())</f>
        <v>#N/A</v>
      </c>
      <c r="BN151" s="100" t="e">
        <f ca="true">+IF(AND(ISNUMBER(OFFSET('Hygiene Data'!$H$9,0,10*ROW('Hygiene Data'!H145))),'Data Summary'!EC151="Yes"),OFFSET('Hygiene Data'!$H$9,0,10*ROW('Hygiene Data'!H145)),NA())</f>
        <v>#N/A</v>
      </c>
      <c r="BO151" s="100" t="e">
        <f ca="true">+IF(AND(ISNUMBER(OFFSET('Hygiene Data'!$I$5,0,10*ROW('Hygiene Data'!I145))),'Data Summary'!ED151="Yes"),OFFSET('Hygiene Data'!$I$5,0,10*ROW('Hygiene Data'!I145)),NA())</f>
        <v>#N/A</v>
      </c>
      <c r="BP151" s="100" t="e">
        <f ca="true">+IF(AND(ISNUMBER(OFFSET('Hygiene Data'!$I$7,0,10*ROW('Hygiene Data'!I145))),'Data Summary'!EE151="Yes"),OFFSET('Hygiene Data'!$I$7,0,10*ROW('Hygiene Data'!I145)),NA())</f>
        <v>#N/A</v>
      </c>
      <c r="BQ151" s="100" t="e">
        <f ca="true">+IF(AND(ISNUMBER(OFFSET('Hygiene Data'!$I$9,0,10*ROW('Hygiene Data'!I145))),'Data Summary'!EF151="Yes"),OFFSET('Hygiene Data'!$I$9,0,10*ROW('Hygiene Data'!I145)),NA())</f>
        <v>#N/A</v>
      </c>
    </row>
    <row xmlns:x14ac="http://schemas.microsoft.com/office/spreadsheetml/2009/9/ac" r="152" x14ac:dyDescent="0.2">
      <c r="A152" s="332" t="e">
        <f ca="true">+RIGHT('Data Summary'!A152,LEN('Data Summary'!A152)-9)</f>
        <v>#VALUE!</v>
      </c>
      <c r="B152" s="38" t="str">
        <f ca="true">+IF(ISTEXT('Data Summary'!B152),'Data Summary'!B152,"")</f>
        <v/>
      </c>
      <c r="C152" s="331" t="e">
        <f ca="true">+VALUE('Data Summary'!C152)</f>
        <v>#VALUE!</v>
      </c>
      <c r="D152" s="98" t="e">
        <f ca="true">+IF(AND(ISNUMBER(OFFSET('Water Data'!$D$4,0,10*ROW('Water Data'!D146))),'Data Summary'!BS152="Yes"),100-OFFSET('Water Data'!$D$4,0,10*ROW('Water Data'!D146)),NA())</f>
        <v>#N/A</v>
      </c>
      <c r="E152" s="98" t="e">
        <f ca="true">+IF(AND(ISNUMBER(OFFSET('Water Data'!$D$6,0,10*ROW('Water Data'!D146))),'Data Summary'!BT152="Yes"),OFFSET('Water Data'!$D$6,0,10*ROW('Water Data'!D146)),NA())</f>
        <v>#N/A</v>
      </c>
      <c r="F152" s="98" t="e">
        <f ca="true">+IF(AND(ISNUMBER(OFFSET('Water Data'!$D$9,0,10*ROW('Water Data'!D146))),'Data Summary'!BU152="Yes"),OFFSET('Water Data'!$D$9,0,10*ROW('Water Data'!D146)),NA())</f>
        <v>#N/A</v>
      </c>
      <c r="G152" s="98" t="e">
        <f ca="true">+IF(AND(ISNUMBER(OFFSET('Water Data'!$E$4,0,10*ROW('Water Data'!E146))),'Data Summary'!BV152="Yes"),100-OFFSET('Water Data'!$E$4,0,10*ROW('Water Data'!E146)),NA())</f>
        <v>#N/A</v>
      </c>
      <c r="H152" s="98" t="e">
        <f ca="true">+IF(AND(ISNUMBER(OFFSET('Water Data'!$E$6,0,10*ROW('Water Data'!E146))),'Data Summary'!BW152="Yes"),OFFSET('Water Data'!$E$6,0,10*ROW('Water Data'!E146)),NA())</f>
        <v>#N/A</v>
      </c>
      <c r="I152" s="98" t="e">
        <f ca="true">+IF(AND(ISNUMBER(OFFSET('Water Data'!$E$9,0,10*ROW('Water Data'!E146))),'Data Summary'!BX152="Yes"),OFFSET('Water Data'!$E$9,0,10*ROW('Water Data'!E146)),NA())</f>
        <v>#N/A</v>
      </c>
      <c r="J152" s="98" t="e">
        <f ca="true">+IF(AND(ISNUMBER(OFFSET('Water Data'!$F$4,0,10*ROW('Water Data'!F146))),'Data Summary'!BY152="Yes"),100-OFFSET('Water Data'!$F$4,0,10*ROW('Water Data'!F146)),NA())</f>
        <v>#N/A</v>
      </c>
      <c r="K152" s="98" t="e">
        <f ca="true">+IF(AND(ISNUMBER(OFFSET('Water Data'!$F$6,0,10*ROW('Water Data'!F146))),'Data Summary'!BZ152="Yes"),OFFSET('Water Data'!$F$6,0,10*ROW('Water Data'!F146)),NA())</f>
        <v>#N/A</v>
      </c>
      <c r="L152" s="98" t="e">
        <f ca="true">+IF(AND(ISNUMBER(OFFSET('Water Data'!$F$9,0,10*ROW('Water Data'!F146))),'Data Summary'!CA152="Yes"),OFFSET('Water Data'!$F$9,0,10*ROW('Water Data'!F146)),NA())</f>
        <v>#N/A</v>
      </c>
      <c r="M152" s="98" t="e">
        <f ca="true">+IF(AND(ISNUMBER(OFFSET('Water Data'!$G$4,0,10*ROW('Water Data'!G146))),'Data Summary'!CB152="Yes"),100-OFFSET('Water Data'!$G$4,0,10*ROW('Water Data'!G146)),NA())</f>
        <v>#N/A</v>
      </c>
      <c r="N152" s="98" t="e">
        <f ca="true">+IF(AND(ISNUMBER(OFFSET('Water Data'!$G$6,0,10*ROW('Water Data'!G146))),'Data Summary'!CC152="Yes"),OFFSET('Water Data'!$G$6,0,10*ROW('Water Data'!G146)),NA())</f>
        <v>#N/A</v>
      </c>
      <c r="O152" s="98" t="e">
        <f ca="true">+IF(AND(ISNUMBER(OFFSET('Water Data'!$G$9,0,10*ROW('Water Data'!G146))),'Data Summary'!CD152="Yes"),OFFSET('Water Data'!$G$9,0,10*ROW('Water Data'!G146)),NA())</f>
        <v>#N/A</v>
      </c>
      <c r="P152" s="98" t="e">
        <f ca="true">+IF(AND(ISNUMBER(OFFSET('Water Data'!$H$4,0,10*ROW('Water Data'!H146))),'Data Summary'!CE152="Yes"),100-OFFSET('Water Data'!$H$4,0,10*ROW('Water Data'!H146)),NA())</f>
        <v>#N/A</v>
      </c>
      <c r="Q152" s="98" t="e">
        <f ca="true">+IF(AND(ISNUMBER(OFFSET('Water Data'!$H$6,0,10*ROW('Water Data'!H146))),'Data Summary'!CF152="Yes"),OFFSET('Water Data'!$H$6,0,10*ROW('Water Data'!H146)),NA())</f>
        <v>#N/A</v>
      </c>
      <c r="R152" s="98" t="e">
        <f ca="true">+IF(AND(ISNUMBER(OFFSET('Water Data'!$H$9,0,10*ROW('Water Data'!H146))),'Data Summary'!CG152="Yes"),OFFSET('Water Data'!$H$9,0,10*ROW('Water Data'!H146)),NA())</f>
        <v>#N/A</v>
      </c>
      <c r="S152" s="98" t="e">
        <f ca="true">+IF(AND(ISNUMBER(OFFSET('Water Data'!$I$4,0,10*ROW('Water Data'!I146))),'Data Summary'!CH152="Yes"),100-OFFSET('Water Data'!$I$4,0,10*ROW('Water Data'!I146)),NA())</f>
        <v>#N/A</v>
      </c>
      <c r="T152" s="98" t="e">
        <f ca="true">+IF(AND(ISNUMBER(OFFSET('Water Data'!$I$6,0,10*ROW('Water Data'!I146))),'Data Summary'!CI152="Yes"),OFFSET('Water Data'!$I$6,0,10*ROW('Water Data'!I146)),NA())</f>
        <v>#N/A</v>
      </c>
      <c r="U152" s="98" t="e">
        <f ca="true">+IF(AND(ISNUMBER(OFFSET('Water Data'!$I$9,0,10*ROW('Water Data'!I146))),'Data Summary'!CJ152="Yes"),OFFSET('Water Data'!$I$9,0,10*ROW('Water Data'!I146)),NA())</f>
        <v>#N/A</v>
      </c>
      <c r="V152" s="99" t="e">
        <f ca="true">+IF(AND(ISNUMBER(OFFSET('Sanitation Data'!$D$4,0,10*ROW('Sanitation Data'!D146))),'Data Summary'!CK152="Yes"),100-OFFSET('Sanitation Data'!$D$4,0,10*ROW('Sanitation Data'!D146)),NA())</f>
        <v>#N/A</v>
      </c>
      <c r="W152" s="99" t="e">
        <f ca="true">+IF(AND(ISNUMBER(OFFSET('Sanitation Data'!$D$6,0,10*ROW('Sanitation Data'!D146))),'Data Summary'!CL152="Yes"),OFFSET('Sanitation Data'!$D$6,0,10*ROW('Sanitation Data'!D146)),NA())</f>
        <v>#N/A</v>
      </c>
      <c r="X152" s="99" t="e">
        <f ca="true">+IF(AND(ISNUMBER(OFFSET('Sanitation Data'!$D$10,0,10*ROW('Sanitation Data'!D146))),'Data Summary'!CM152="Yes"),OFFSET('Sanitation Data'!$D$10,0,10*ROW('Sanitation Data'!D146)),NA())</f>
        <v>#N/A</v>
      </c>
      <c r="Y152" s="99" t="e">
        <f ca="true">+IF(AND(ISNUMBER(OFFSET('Sanitation Data'!$D$11,0,10*ROW('Sanitation Data'!D146))),'Data Summary'!CN152="Yes"),OFFSET('Sanitation Data'!$D$11,0,10*ROW('Sanitation Data'!D146)),NA())</f>
        <v>#N/A</v>
      </c>
      <c r="Z152" s="99" t="e">
        <f ca="true">+IF(AND(ISNUMBER(OFFSET('Sanitation Data'!$D$12,0,10*ROW('Sanitation Data'!D146))),'Data Summary'!CO152="Yes"),OFFSET('Sanitation Data'!$D$12,0,10*ROW('Sanitation Data'!D146)),NA())</f>
        <v>#N/A</v>
      </c>
      <c r="AA152" s="99" t="e">
        <f ca="true">+IF(AND(ISNUMBER(OFFSET('Sanitation Data'!$E$4,0,10*ROW('Sanitation Data'!E146))),'Data Summary'!CP152="Yes"),100-OFFSET('Sanitation Data'!$E$4,0,10*ROW('Sanitation Data'!E146)),NA())</f>
        <v>#N/A</v>
      </c>
      <c r="AB152" s="99" t="e">
        <f ca="true">+IF(AND(ISNUMBER(OFFSET('Sanitation Data'!$E$6,0,10*ROW('Sanitation Data'!E146))),'Data Summary'!CQ152="Yes"),OFFSET('Sanitation Data'!$E$6,0,10*ROW('Sanitation Data'!E146)),NA())</f>
        <v>#N/A</v>
      </c>
      <c r="AC152" s="99" t="e">
        <f ca="true">+IF(AND(ISNUMBER(OFFSET('Sanitation Data'!$E$10,0,10*ROW('Sanitation Data'!E146))),'Data Summary'!CR152="Yes"),OFFSET('Sanitation Data'!$E$10,0,10*ROW('Sanitation Data'!E146)),NA())</f>
        <v>#N/A</v>
      </c>
      <c r="AD152" s="99" t="e">
        <f ca="true">+IF(AND(ISNUMBER(OFFSET('Sanitation Data'!$E$11,0,10*ROW('Sanitation Data'!E146))),'Data Summary'!CS152="Yes"),OFFSET('Sanitation Data'!$E$11,0,10*ROW('Sanitation Data'!E146)),NA())</f>
        <v>#N/A</v>
      </c>
      <c r="AE152" s="99" t="e">
        <f ca="true">+IF(AND(ISNUMBER(OFFSET('Sanitation Data'!$E$12,0,10*ROW('Sanitation Data'!E146))),'Data Summary'!CT152="Yes"),OFFSET('Sanitation Data'!$E$12,0,10*ROW('Sanitation Data'!E146)),NA())</f>
        <v>#N/A</v>
      </c>
      <c r="AF152" s="99" t="e">
        <f ca="true">+IF(AND(ISNUMBER(OFFSET('Sanitation Data'!$F$4,0,10*ROW('Sanitation Data'!F146))),'Data Summary'!CU152="Yes"),100-OFFSET('Sanitation Data'!$F$4,0,10*ROW('Sanitation Data'!F146)),NA())</f>
        <v>#N/A</v>
      </c>
      <c r="AG152" s="99" t="e">
        <f ca="true">+IF(AND(ISNUMBER(OFFSET('Sanitation Data'!$F$6,0,10*ROW('Sanitation Data'!F146))),'Data Summary'!CV152="Yes"),OFFSET('Sanitation Data'!$F$6,0,10*ROW('Sanitation Data'!F146)),NA())</f>
        <v>#N/A</v>
      </c>
      <c r="AH152" s="99" t="e">
        <f ca="true">+IF(AND(ISNUMBER(OFFSET('Sanitation Data'!$F$10,0,10*ROW('Sanitation Data'!F146))),'Data Summary'!CW152="Yes"),OFFSET('Sanitation Data'!$F$10,0,10*ROW('Sanitation Data'!F146)),NA())</f>
        <v>#N/A</v>
      </c>
      <c r="AI152" s="99" t="e">
        <f ca="true">+IF(AND(ISNUMBER(OFFSET('Sanitation Data'!$F$11,0,10*ROW('Sanitation Data'!F146))),'Data Summary'!CX152="Yes"),OFFSET('Sanitation Data'!$F$11,0,10*ROW('Sanitation Data'!F146)),NA())</f>
        <v>#N/A</v>
      </c>
      <c r="AJ152" s="99" t="e">
        <f ca="true">+IF(AND(ISNUMBER(OFFSET('Sanitation Data'!$F$12,0,10*ROW('Sanitation Data'!F146))),'Data Summary'!CY152="Yes"),OFFSET('Sanitation Data'!$F$12,0,10*ROW('Sanitation Data'!F146)),NA())</f>
        <v>#N/A</v>
      </c>
      <c r="AK152" s="99" t="e">
        <f ca="true">+IF(AND(ISNUMBER(OFFSET('Sanitation Data'!$G$4,0,10*ROW('Sanitation Data'!G146))),'Data Summary'!CZ152="Yes"),100-OFFSET('Sanitation Data'!$G$4,0,10*ROW('Sanitation Data'!G146)),NA())</f>
        <v>#N/A</v>
      </c>
      <c r="AL152" s="99" t="e">
        <f ca="true">+IF(AND(ISNUMBER(OFFSET('Sanitation Data'!$G$6,0,10*ROW('Sanitation Data'!G146))),'Data Summary'!DA152="Yes"),OFFSET('Sanitation Data'!$G$6,0,10*ROW('Sanitation Data'!G146)),NA())</f>
        <v>#N/A</v>
      </c>
      <c r="AM152" s="99" t="e">
        <f ca="true">+IF(AND(ISNUMBER(OFFSET('Sanitation Data'!$G$10,0,10*ROW('Sanitation Data'!G146))),'Data Summary'!DB152="Yes"),OFFSET('Sanitation Data'!$G$10,0,10*ROW('Sanitation Data'!G146)),NA())</f>
        <v>#N/A</v>
      </c>
      <c r="AN152" s="99" t="e">
        <f ca="true">+IF(AND(ISNUMBER(OFFSET('Sanitation Data'!$G$11,0,10*ROW('Sanitation Data'!G146))),'Data Summary'!DC152="Yes"),OFFSET('Sanitation Data'!$G$11,0,10*ROW('Sanitation Data'!G146)),NA())</f>
        <v>#N/A</v>
      </c>
      <c r="AO152" s="99" t="e">
        <f ca="true">+IF(AND(ISNUMBER(OFFSET('Sanitation Data'!$G$12,0,10*ROW('Sanitation Data'!G146))),'Data Summary'!DD152="Yes"),OFFSET('Sanitation Data'!$G$12,0,10*ROW('Sanitation Data'!G146)),NA())</f>
        <v>#N/A</v>
      </c>
      <c r="AP152" s="99" t="e">
        <f ca="true">+IF(AND(ISNUMBER(OFFSET('Sanitation Data'!$H$4,0,10*ROW('Sanitation Data'!H146))),'Data Summary'!DE152="Yes"),100-OFFSET('Sanitation Data'!$H$4,0,10*ROW('Sanitation Data'!H146)),NA())</f>
        <v>#N/A</v>
      </c>
      <c r="AQ152" s="99" t="e">
        <f ca="true">+IF(AND(ISNUMBER(OFFSET('Sanitation Data'!$H$6,0,10*ROW('Sanitation Data'!H146))),'Data Summary'!DF152="Yes"),OFFSET('Sanitation Data'!$H$6,0,10*ROW('Sanitation Data'!H146)),NA())</f>
        <v>#N/A</v>
      </c>
      <c r="AR152" s="99" t="e">
        <f ca="true">+IF(AND(ISNUMBER(OFFSET('Sanitation Data'!$H$10,0,10*ROW('Sanitation Data'!H146))),'Data Summary'!DG152="Yes"),OFFSET('Sanitation Data'!$H$10,0,10*ROW('Sanitation Data'!H146)),NA())</f>
        <v>#N/A</v>
      </c>
      <c r="AS152" s="99" t="e">
        <f ca="true">+IF(AND(ISNUMBER(OFFSET('Sanitation Data'!$H$11,0,10*ROW('Sanitation Data'!H146))),'Data Summary'!DH152="Yes"),OFFSET('Sanitation Data'!$H$11,0,10*ROW('Sanitation Data'!H146)),NA())</f>
        <v>#N/A</v>
      </c>
      <c r="AT152" s="99" t="e">
        <f ca="true">+IF(AND(ISNUMBER(OFFSET('Sanitation Data'!$H$12,0,10*ROW('Sanitation Data'!H146))),'Data Summary'!DI152="Yes"),OFFSET('Sanitation Data'!$H$12,0,10*ROW('Sanitation Data'!H146)),NA())</f>
        <v>#N/A</v>
      </c>
      <c r="AU152" s="99" t="e">
        <f ca="true">+IF(AND(ISNUMBER(OFFSET('Sanitation Data'!$I$4,0,10*ROW('Sanitation Data'!I146))),'Data Summary'!DJ152="Yes"),100-OFFSET('Sanitation Data'!$I$4,0,10*ROW('Sanitation Data'!I146)),NA())</f>
        <v>#N/A</v>
      </c>
      <c r="AV152" s="99" t="e">
        <f ca="true">+IF(AND(ISNUMBER(OFFSET('Sanitation Data'!$I$6,0,10*ROW('Sanitation Data'!I146))),'Data Summary'!DK152="Yes"),OFFSET('Sanitation Data'!$I$6,0,10*ROW('Sanitation Data'!I146)),NA())</f>
        <v>#N/A</v>
      </c>
      <c r="AW152" s="99" t="e">
        <f ca="true">+IF(AND(ISNUMBER(OFFSET('Sanitation Data'!$I$10,0,10*ROW('Sanitation Data'!I146))),'Data Summary'!DL152="Yes"),OFFSET('Sanitation Data'!$I$10,0,10*ROW('Sanitation Data'!I146)),NA())</f>
        <v>#N/A</v>
      </c>
      <c r="AX152" s="99" t="e">
        <f ca="true">+IF(AND(ISNUMBER(OFFSET('Sanitation Data'!$I$11,0,10*ROW('Sanitation Data'!I146))),'Data Summary'!DM152="Yes"),OFFSET('Sanitation Data'!$I$11,0,10*ROW('Sanitation Data'!I146)),NA())</f>
        <v>#N/A</v>
      </c>
      <c r="AY152" s="99" t="e">
        <f ca="true">+IF(AND(ISNUMBER(OFFSET('Sanitation Data'!$I$12,0,10*ROW('Sanitation Data'!I146))),'Data Summary'!DN152="Yes"),OFFSET('Sanitation Data'!$I$12,0,10*ROW('Sanitation Data'!I146)),NA())</f>
        <v>#N/A</v>
      </c>
      <c r="AZ152" s="100" t="e">
        <f ca="true">+IF(AND(ISNUMBER(OFFSET('Hygiene Data'!$D$5,0,10*ROW('Hygiene Data'!D146))),'Data Summary'!DO152="Yes"),OFFSET('Hygiene Data'!$D$5,0,10*ROW('Hygiene Data'!D146)),NA())</f>
        <v>#N/A</v>
      </c>
      <c r="BA152" s="100" t="e">
        <f ca="true">+IF(AND(ISNUMBER(OFFSET('Hygiene Data'!$D$7,0,10*ROW('Hygiene Data'!D146))),'Data Summary'!DP152="Yes"),OFFSET('Hygiene Data'!$D$7,0,10*ROW('Hygiene Data'!D146)),NA())</f>
        <v>#N/A</v>
      </c>
      <c r="BB152" s="100" t="e">
        <f ca="true">+IF(AND(ISNUMBER(OFFSET('Hygiene Data'!$D$9,0,10*ROW('Hygiene Data'!D146))),'Data Summary'!DQ152="Yes"),OFFSET('Hygiene Data'!$D$9,0,10*ROW('Hygiene Data'!D146)),NA())</f>
        <v>#N/A</v>
      </c>
      <c r="BC152" s="100" t="e">
        <f ca="true">+IF(AND(ISNUMBER(OFFSET('Hygiene Data'!$E$5,0,10*ROW('Hygiene Data'!E146))),'Data Summary'!DR152="Yes"),OFFSET('Hygiene Data'!$E$5,0,10*ROW('Hygiene Data'!E146)),NA())</f>
        <v>#N/A</v>
      </c>
      <c r="BD152" s="100" t="e">
        <f ca="true">+IF(AND(ISNUMBER(OFFSET('Hygiene Data'!$E$7,0,10*ROW('Hygiene Data'!E146))),'Data Summary'!DS152="Yes"),OFFSET('Hygiene Data'!$E$7,0,10*ROW('Hygiene Data'!E146)),NA())</f>
        <v>#N/A</v>
      </c>
      <c r="BE152" s="100" t="e">
        <f ca="true">+IF(AND(ISNUMBER(OFFSET('Hygiene Data'!$E$9,0,10*ROW('Hygiene Data'!E146))),'Data Summary'!DT152="Yes"),OFFSET('Hygiene Data'!$E$9,0,10*ROW('Hygiene Data'!E146)),NA())</f>
        <v>#N/A</v>
      </c>
      <c r="BF152" s="100" t="e">
        <f ca="true">+IF(AND(ISNUMBER(OFFSET('Hygiene Data'!$F$5,0,10*ROW('Hygiene Data'!F146))),'Data Summary'!DU152="Yes"),OFFSET('Hygiene Data'!$F$5,0,10*ROW('Hygiene Data'!F146)),NA())</f>
        <v>#N/A</v>
      </c>
      <c r="BG152" s="100" t="e">
        <f ca="true">+IF(AND(ISNUMBER(OFFSET('Hygiene Data'!$F$7,0,10*ROW('Hygiene Data'!F146))),'Data Summary'!DV152="Yes"),OFFSET('Hygiene Data'!$F$7,0,10*ROW('Hygiene Data'!F146)),NA())</f>
        <v>#N/A</v>
      </c>
      <c r="BH152" s="100" t="e">
        <f ca="true">+IF(AND(ISNUMBER(OFFSET('Hygiene Data'!$F$9,0,10*ROW('Hygiene Data'!F146))),'Data Summary'!DW152="Yes"),OFFSET('Hygiene Data'!$F$9,0,10*ROW('Hygiene Data'!F146)),NA())</f>
        <v>#N/A</v>
      </c>
      <c r="BI152" s="100" t="e">
        <f ca="true">+IF(AND(ISNUMBER(OFFSET('Hygiene Data'!$G$5,0,10*ROW('Hygiene Data'!G146))),'Data Summary'!DX152="Yes"),OFFSET('Hygiene Data'!$G$5,0,10*ROW('Hygiene Data'!G146)),NA())</f>
        <v>#N/A</v>
      </c>
      <c r="BJ152" s="100" t="e">
        <f ca="true">+IF(AND(ISNUMBER(OFFSET('Hygiene Data'!$G$7,0,10*ROW('Hygiene Data'!G146))),'Data Summary'!DY152="Yes"),OFFSET('Hygiene Data'!$G$7,0,10*ROW('Hygiene Data'!G146)),NA())</f>
        <v>#N/A</v>
      </c>
      <c r="BK152" s="100" t="e">
        <f ca="true">+IF(AND(ISNUMBER(OFFSET('Hygiene Data'!$G$9,0,10*ROW('Hygiene Data'!G146))),'Data Summary'!DZ152="Yes"),OFFSET('Hygiene Data'!$G$9,0,10*ROW('Hygiene Data'!G146)),NA())</f>
        <v>#N/A</v>
      </c>
      <c r="BL152" s="100" t="e">
        <f ca="true">+IF(AND(ISNUMBER(OFFSET('Hygiene Data'!$H$5,0,10*ROW('Hygiene Data'!H146))),'Data Summary'!EA152="Yes"),OFFSET('Hygiene Data'!$H$5,0,10*ROW('Hygiene Data'!H146)),NA())</f>
        <v>#N/A</v>
      </c>
      <c r="BM152" s="100" t="e">
        <f ca="true">+IF(AND(ISNUMBER(OFFSET('Hygiene Data'!$H$7,0,10*ROW('Hygiene Data'!H146))),'Data Summary'!EB152="Yes"),OFFSET('Hygiene Data'!$H$7,0,10*ROW('Hygiene Data'!H146)),NA())</f>
        <v>#N/A</v>
      </c>
      <c r="BN152" s="100" t="e">
        <f ca="true">+IF(AND(ISNUMBER(OFFSET('Hygiene Data'!$H$9,0,10*ROW('Hygiene Data'!H146))),'Data Summary'!EC152="Yes"),OFFSET('Hygiene Data'!$H$9,0,10*ROW('Hygiene Data'!H146)),NA())</f>
        <v>#N/A</v>
      </c>
      <c r="BO152" s="100" t="e">
        <f ca="true">+IF(AND(ISNUMBER(OFFSET('Hygiene Data'!$I$5,0,10*ROW('Hygiene Data'!I146))),'Data Summary'!ED152="Yes"),OFFSET('Hygiene Data'!$I$5,0,10*ROW('Hygiene Data'!I146)),NA())</f>
        <v>#N/A</v>
      </c>
      <c r="BP152" s="100" t="e">
        <f ca="true">+IF(AND(ISNUMBER(OFFSET('Hygiene Data'!$I$7,0,10*ROW('Hygiene Data'!I146))),'Data Summary'!EE152="Yes"),OFFSET('Hygiene Data'!$I$7,0,10*ROW('Hygiene Data'!I146)),NA())</f>
        <v>#N/A</v>
      </c>
      <c r="BQ152" s="100" t="e">
        <f ca="true">+IF(AND(ISNUMBER(OFFSET('Hygiene Data'!$I$9,0,10*ROW('Hygiene Data'!I146))),'Data Summary'!EF152="Yes"),OFFSET('Hygiene Data'!$I$9,0,10*ROW('Hygiene Data'!I146)),NA())</f>
        <v>#N/A</v>
      </c>
    </row>
    <row xmlns:x14ac="http://schemas.microsoft.com/office/spreadsheetml/2009/9/ac" r="153" x14ac:dyDescent="0.2">
      <c r="A153" s="332" t="e">
        <f ca="true">+RIGHT('Data Summary'!A153,LEN('Data Summary'!A153)-9)</f>
        <v>#VALUE!</v>
      </c>
      <c r="B153" s="38" t="str">
        <f ca="true">+IF(ISTEXT('Data Summary'!B153),'Data Summary'!B153,"")</f>
        <v/>
      </c>
      <c r="C153" s="331" t="e">
        <f ca="true">+VALUE('Data Summary'!C153)</f>
        <v>#VALUE!</v>
      </c>
      <c r="D153" s="98" t="e">
        <f ca="true">+IF(AND(ISNUMBER(OFFSET('Water Data'!$D$4,0,10*ROW('Water Data'!D147))),'Data Summary'!BS153="Yes"),100-OFFSET('Water Data'!$D$4,0,10*ROW('Water Data'!D147)),NA())</f>
        <v>#N/A</v>
      </c>
      <c r="E153" s="98" t="e">
        <f ca="true">+IF(AND(ISNUMBER(OFFSET('Water Data'!$D$6,0,10*ROW('Water Data'!D147))),'Data Summary'!BT153="Yes"),OFFSET('Water Data'!$D$6,0,10*ROW('Water Data'!D147)),NA())</f>
        <v>#N/A</v>
      </c>
      <c r="F153" s="98" t="e">
        <f ca="true">+IF(AND(ISNUMBER(OFFSET('Water Data'!$D$9,0,10*ROW('Water Data'!D147))),'Data Summary'!BU153="Yes"),OFFSET('Water Data'!$D$9,0,10*ROW('Water Data'!D147)),NA())</f>
        <v>#N/A</v>
      </c>
      <c r="G153" s="98" t="e">
        <f ca="true">+IF(AND(ISNUMBER(OFFSET('Water Data'!$E$4,0,10*ROW('Water Data'!E147))),'Data Summary'!BV153="Yes"),100-OFFSET('Water Data'!$E$4,0,10*ROW('Water Data'!E147)),NA())</f>
        <v>#N/A</v>
      </c>
      <c r="H153" s="98" t="e">
        <f ca="true">+IF(AND(ISNUMBER(OFFSET('Water Data'!$E$6,0,10*ROW('Water Data'!E147))),'Data Summary'!BW153="Yes"),OFFSET('Water Data'!$E$6,0,10*ROW('Water Data'!E147)),NA())</f>
        <v>#N/A</v>
      </c>
      <c r="I153" s="98" t="e">
        <f ca="true">+IF(AND(ISNUMBER(OFFSET('Water Data'!$E$9,0,10*ROW('Water Data'!E147))),'Data Summary'!BX153="Yes"),OFFSET('Water Data'!$E$9,0,10*ROW('Water Data'!E147)),NA())</f>
        <v>#N/A</v>
      </c>
      <c r="J153" s="98" t="e">
        <f ca="true">+IF(AND(ISNUMBER(OFFSET('Water Data'!$F$4,0,10*ROW('Water Data'!F147))),'Data Summary'!BY153="Yes"),100-OFFSET('Water Data'!$F$4,0,10*ROW('Water Data'!F147)),NA())</f>
        <v>#N/A</v>
      </c>
      <c r="K153" s="98" t="e">
        <f ca="true">+IF(AND(ISNUMBER(OFFSET('Water Data'!$F$6,0,10*ROW('Water Data'!F147))),'Data Summary'!BZ153="Yes"),OFFSET('Water Data'!$F$6,0,10*ROW('Water Data'!F147)),NA())</f>
        <v>#N/A</v>
      </c>
      <c r="L153" s="98" t="e">
        <f ca="true">+IF(AND(ISNUMBER(OFFSET('Water Data'!$F$9,0,10*ROW('Water Data'!F147))),'Data Summary'!CA153="Yes"),OFFSET('Water Data'!$F$9,0,10*ROW('Water Data'!F147)),NA())</f>
        <v>#N/A</v>
      </c>
      <c r="M153" s="98" t="e">
        <f ca="true">+IF(AND(ISNUMBER(OFFSET('Water Data'!$G$4,0,10*ROW('Water Data'!G147))),'Data Summary'!CB153="Yes"),100-OFFSET('Water Data'!$G$4,0,10*ROW('Water Data'!G147)),NA())</f>
        <v>#N/A</v>
      </c>
      <c r="N153" s="98" t="e">
        <f ca="true">+IF(AND(ISNUMBER(OFFSET('Water Data'!$G$6,0,10*ROW('Water Data'!G147))),'Data Summary'!CC153="Yes"),OFFSET('Water Data'!$G$6,0,10*ROW('Water Data'!G147)),NA())</f>
        <v>#N/A</v>
      </c>
      <c r="O153" s="98" t="e">
        <f ca="true">+IF(AND(ISNUMBER(OFFSET('Water Data'!$G$9,0,10*ROW('Water Data'!G147))),'Data Summary'!CD153="Yes"),OFFSET('Water Data'!$G$9,0,10*ROW('Water Data'!G147)),NA())</f>
        <v>#N/A</v>
      </c>
      <c r="P153" s="98" t="e">
        <f ca="true">+IF(AND(ISNUMBER(OFFSET('Water Data'!$H$4,0,10*ROW('Water Data'!H147))),'Data Summary'!CE153="Yes"),100-OFFSET('Water Data'!$H$4,0,10*ROW('Water Data'!H147)),NA())</f>
        <v>#N/A</v>
      </c>
      <c r="Q153" s="98" t="e">
        <f ca="true">+IF(AND(ISNUMBER(OFFSET('Water Data'!$H$6,0,10*ROW('Water Data'!H147))),'Data Summary'!CF153="Yes"),OFFSET('Water Data'!$H$6,0,10*ROW('Water Data'!H147)),NA())</f>
        <v>#N/A</v>
      </c>
      <c r="R153" s="98" t="e">
        <f ca="true">+IF(AND(ISNUMBER(OFFSET('Water Data'!$H$9,0,10*ROW('Water Data'!H147))),'Data Summary'!CG153="Yes"),OFFSET('Water Data'!$H$9,0,10*ROW('Water Data'!H147)),NA())</f>
        <v>#N/A</v>
      </c>
      <c r="S153" s="98" t="e">
        <f ca="true">+IF(AND(ISNUMBER(OFFSET('Water Data'!$I$4,0,10*ROW('Water Data'!I147))),'Data Summary'!CH153="Yes"),100-OFFSET('Water Data'!$I$4,0,10*ROW('Water Data'!I147)),NA())</f>
        <v>#N/A</v>
      </c>
      <c r="T153" s="98" t="e">
        <f ca="true">+IF(AND(ISNUMBER(OFFSET('Water Data'!$I$6,0,10*ROW('Water Data'!I147))),'Data Summary'!CI153="Yes"),OFFSET('Water Data'!$I$6,0,10*ROW('Water Data'!I147)),NA())</f>
        <v>#N/A</v>
      </c>
      <c r="U153" s="98" t="e">
        <f ca="true">+IF(AND(ISNUMBER(OFFSET('Water Data'!$I$9,0,10*ROW('Water Data'!I147))),'Data Summary'!CJ153="Yes"),OFFSET('Water Data'!$I$9,0,10*ROW('Water Data'!I147)),NA())</f>
        <v>#N/A</v>
      </c>
      <c r="V153" s="99" t="e">
        <f ca="true">+IF(AND(ISNUMBER(OFFSET('Sanitation Data'!$D$4,0,10*ROW('Sanitation Data'!D147))),'Data Summary'!CK153="Yes"),100-OFFSET('Sanitation Data'!$D$4,0,10*ROW('Sanitation Data'!D147)),NA())</f>
        <v>#N/A</v>
      </c>
      <c r="W153" s="99" t="e">
        <f ca="true">+IF(AND(ISNUMBER(OFFSET('Sanitation Data'!$D$6,0,10*ROW('Sanitation Data'!D147))),'Data Summary'!CL153="Yes"),OFFSET('Sanitation Data'!$D$6,0,10*ROW('Sanitation Data'!D147)),NA())</f>
        <v>#N/A</v>
      </c>
      <c r="X153" s="99" t="e">
        <f ca="true">+IF(AND(ISNUMBER(OFFSET('Sanitation Data'!$D$10,0,10*ROW('Sanitation Data'!D147))),'Data Summary'!CM153="Yes"),OFFSET('Sanitation Data'!$D$10,0,10*ROW('Sanitation Data'!D147)),NA())</f>
        <v>#N/A</v>
      </c>
      <c r="Y153" s="99" t="e">
        <f ca="true">+IF(AND(ISNUMBER(OFFSET('Sanitation Data'!$D$11,0,10*ROW('Sanitation Data'!D147))),'Data Summary'!CN153="Yes"),OFFSET('Sanitation Data'!$D$11,0,10*ROW('Sanitation Data'!D147)),NA())</f>
        <v>#N/A</v>
      </c>
      <c r="Z153" s="99" t="e">
        <f ca="true">+IF(AND(ISNUMBER(OFFSET('Sanitation Data'!$D$12,0,10*ROW('Sanitation Data'!D147))),'Data Summary'!CO153="Yes"),OFFSET('Sanitation Data'!$D$12,0,10*ROW('Sanitation Data'!D147)),NA())</f>
        <v>#N/A</v>
      </c>
      <c r="AA153" s="99" t="e">
        <f ca="true">+IF(AND(ISNUMBER(OFFSET('Sanitation Data'!$E$4,0,10*ROW('Sanitation Data'!E147))),'Data Summary'!CP153="Yes"),100-OFFSET('Sanitation Data'!$E$4,0,10*ROW('Sanitation Data'!E147)),NA())</f>
        <v>#N/A</v>
      </c>
      <c r="AB153" s="99" t="e">
        <f ca="true">+IF(AND(ISNUMBER(OFFSET('Sanitation Data'!$E$6,0,10*ROW('Sanitation Data'!E147))),'Data Summary'!CQ153="Yes"),OFFSET('Sanitation Data'!$E$6,0,10*ROW('Sanitation Data'!E147)),NA())</f>
        <v>#N/A</v>
      </c>
      <c r="AC153" s="99" t="e">
        <f ca="true">+IF(AND(ISNUMBER(OFFSET('Sanitation Data'!$E$10,0,10*ROW('Sanitation Data'!E147))),'Data Summary'!CR153="Yes"),OFFSET('Sanitation Data'!$E$10,0,10*ROW('Sanitation Data'!E147)),NA())</f>
        <v>#N/A</v>
      </c>
      <c r="AD153" s="99" t="e">
        <f ca="true">+IF(AND(ISNUMBER(OFFSET('Sanitation Data'!$E$11,0,10*ROW('Sanitation Data'!E147))),'Data Summary'!CS153="Yes"),OFFSET('Sanitation Data'!$E$11,0,10*ROW('Sanitation Data'!E147)),NA())</f>
        <v>#N/A</v>
      </c>
      <c r="AE153" s="99" t="e">
        <f ca="true">+IF(AND(ISNUMBER(OFFSET('Sanitation Data'!$E$12,0,10*ROW('Sanitation Data'!E147))),'Data Summary'!CT153="Yes"),OFFSET('Sanitation Data'!$E$12,0,10*ROW('Sanitation Data'!E147)),NA())</f>
        <v>#N/A</v>
      </c>
      <c r="AF153" s="99" t="e">
        <f ca="true">+IF(AND(ISNUMBER(OFFSET('Sanitation Data'!$F$4,0,10*ROW('Sanitation Data'!F147))),'Data Summary'!CU153="Yes"),100-OFFSET('Sanitation Data'!$F$4,0,10*ROW('Sanitation Data'!F147)),NA())</f>
        <v>#N/A</v>
      </c>
      <c r="AG153" s="99" t="e">
        <f ca="true">+IF(AND(ISNUMBER(OFFSET('Sanitation Data'!$F$6,0,10*ROW('Sanitation Data'!F147))),'Data Summary'!CV153="Yes"),OFFSET('Sanitation Data'!$F$6,0,10*ROW('Sanitation Data'!F147)),NA())</f>
        <v>#N/A</v>
      </c>
      <c r="AH153" s="99" t="e">
        <f ca="true">+IF(AND(ISNUMBER(OFFSET('Sanitation Data'!$F$10,0,10*ROW('Sanitation Data'!F147))),'Data Summary'!CW153="Yes"),OFFSET('Sanitation Data'!$F$10,0,10*ROW('Sanitation Data'!F147)),NA())</f>
        <v>#N/A</v>
      </c>
      <c r="AI153" s="99" t="e">
        <f ca="true">+IF(AND(ISNUMBER(OFFSET('Sanitation Data'!$F$11,0,10*ROW('Sanitation Data'!F147))),'Data Summary'!CX153="Yes"),OFFSET('Sanitation Data'!$F$11,0,10*ROW('Sanitation Data'!F147)),NA())</f>
        <v>#N/A</v>
      </c>
      <c r="AJ153" s="99" t="e">
        <f ca="true">+IF(AND(ISNUMBER(OFFSET('Sanitation Data'!$F$12,0,10*ROW('Sanitation Data'!F147))),'Data Summary'!CY153="Yes"),OFFSET('Sanitation Data'!$F$12,0,10*ROW('Sanitation Data'!F147)),NA())</f>
        <v>#N/A</v>
      </c>
      <c r="AK153" s="99" t="e">
        <f ca="true">+IF(AND(ISNUMBER(OFFSET('Sanitation Data'!$G$4,0,10*ROW('Sanitation Data'!G147))),'Data Summary'!CZ153="Yes"),100-OFFSET('Sanitation Data'!$G$4,0,10*ROW('Sanitation Data'!G147)),NA())</f>
        <v>#N/A</v>
      </c>
      <c r="AL153" s="99" t="e">
        <f ca="true">+IF(AND(ISNUMBER(OFFSET('Sanitation Data'!$G$6,0,10*ROW('Sanitation Data'!G147))),'Data Summary'!DA153="Yes"),OFFSET('Sanitation Data'!$G$6,0,10*ROW('Sanitation Data'!G147)),NA())</f>
        <v>#N/A</v>
      </c>
      <c r="AM153" s="99" t="e">
        <f ca="true">+IF(AND(ISNUMBER(OFFSET('Sanitation Data'!$G$10,0,10*ROW('Sanitation Data'!G147))),'Data Summary'!DB153="Yes"),OFFSET('Sanitation Data'!$G$10,0,10*ROW('Sanitation Data'!G147)),NA())</f>
        <v>#N/A</v>
      </c>
      <c r="AN153" s="99" t="e">
        <f ca="true">+IF(AND(ISNUMBER(OFFSET('Sanitation Data'!$G$11,0,10*ROW('Sanitation Data'!G147))),'Data Summary'!DC153="Yes"),OFFSET('Sanitation Data'!$G$11,0,10*ROW('Sanitation Data'!G147)),NA())</f>
        <v>#N/A</v>
      </c>
      <c r="AO153" s="99" t="e">
        <f ca="true">+IF(AND(ISNUMBER(OFFSET('Sanitation Data'!$G$12,0,10*ROW('Sanitation Data'!G147))),'Data Summary'!DD153="Yes"),OFFSET('Sanitation Data'!$G$12,0,10*ROW('Sanitation Data'!G147)),NA())</f>
        <v>#N/A</v>
      </c>
      <c r="AP153" s="99" t="e">
        <f ca="true">+IF(AND(ISNUMBER(OFFSET('Sanitation Data'!$H$4,0,10*ROW('Sanitation Data'!H147))),'Data Summary'!DE153="Yes"),100-OFFSET('Sanitation Data'!$H$4,0,10*ROW('Sanitation Data'!H147)),NA())</f>
        <v>#N/A</v>
      </c>
      <c r="AQ153" s="99" t="e">
        <f ca="true">+IF(AND(ISNUMBER(OFFSET('Sanitation Data'!$H$6,0,10*ROW('Sanitation Data'!H147))),'Data Summary'!DF153="Yes"),OFFSET('Sanitation Data'!$H$6,0,10*ROW('Sanitation Data'!H147)),NA())</f>
        <v>#N/A</v>
      </c>
      <c r="AR153" s="99" t="e">
        <f ca="true">+IF(AND(ISNUMBER(OFFSET('Sanitation Data'!$H$10,0,10*ROW('Sanitation Data'!H147))),'Data Summary'!DG153="Yes"),OFFSET('Sanitation Data'!$H$10,0,10*ROW('Sanitation Data'!H147)),NA())</f>
        <v>#N/A</v>
      </c>
      <c r="AS153" s="99" t="e">
        <f ca="true">+IF(AND(ISNUMBER(OFFSET('Sanitation Data'!$H$11,0,10*ROW('Sanitation Data'!H147))),'Data Summary'!DH153="Yes"),OFFSET('Sanitation Data'!$H$11,0,10*ROW('Sanitation Data'!H147)),NA())</f>
        <v>#N/A</v>
      </c>
      <c r="AT153" s="99" t="e">
        <f ca="true">+IF(AND(ISNUMBER(OFFSET('Sanitation Data'!$H$12,0,10*ROW('Sanitation Data'!H147))),'Data Summary'!DI153="Yes"),OFFSET('Sanitation Data'!$H$12,0,10*ROW('Sanitation Data'!H147)),NA())</f>
        <v>#N/A</v>
      </c>
      <c r="AU153" s="99" t="e">
        <f ca="true">+IF(AND(ISNUMBER(OFFSET('Sanitation Data'!$I$4,0,10*ROW('Sanitation Data'!I147))),'Data Summary'!DJ153="Yes"),100-OFFSET('Sanitation Data'!$I$4,0,10*ROW('Sanitation Data'!I147)),NA())</f>
        <v>#N/A</v>
      </c>
      <c r="AV153" s="99" t="e">
        <f ca="true">+IF(AND(ISNUMBER(OFFSET('Sanitation Data'!$I$6,0,10*ROW('Sanitation Data'!I147))),'Data Summary'!DK153="Yes"),OFFSET('Sanitation Data'!$I$6,0,10*ROW('Sanitation Data'!I147)),NA())</f>
        <v>#N/A</v>
      </c>
      <c r="AW153" s="99" t="e">
        <f ca="true">+IF(AND(ISNUMBER(OFFSET('Sanitation Data'!$I$10,0,10*ROW('Sanitation Data'!I147))),'Data Summary'!DL153="Yes"),OFFSET('Sanitation Data'!$I$10,0,10*ROW('Sanitation Data'!I147)),NA())</f>
        <v>#N/A</v>
      </c>
      <c r="AX153" s="99" t="e">
        <f ca="true">+IF(AND(ISNUMBER(OFFSET('Sanitation Data'!$I$11,0,10*ROW('Sanitation Data'!I147))),'Data Summary'!DM153="Yes"),OFFSET('Sanitation Data'!$I$11,0,10*ROW('Sanitation Data'!I147)),NA())</f>
        <v>#N/A</v>
      </c>
      <c r="AY153" s="99" t="e">
        <f ca="true">+IF(AND(ISNUMBER(OFFSET('Sanitation Data'!$I$12,0,10*ROW('Sanitation Data'!I147))),'Data Summary'!DN153="Yes"),OFFSET('Sanitation Data'!$I$12,0,10*ROW('Sanitation Data'!I147)),NA())</f>
        <v>#N/A</v>
      </c>
      <c r="AZ153" s="100" t="e">
        <f ca="true">+IF(AND(ISNUMBER(OFFSET('Hygiene Data'!$D$5,0,10*ROW('Hygiene Data'!D147))),'Data Summary'!DO153="Yes"),OFFSET('Hygiene Data'!$D$5,0,10*ROW('Hygiene Data'!D147)),NA())</f>
        <v>#N/A</v>
      </c>
      <c r="BA153" s="100" t="e">
        <f ca="true">+IF(AND(ISNUMBER(OFFSET('Hygiene Data'!$D$7,0,10*ROW('Hygiene Data'!D147))),'Data Summary'!DP153="Yes"),OFFSET('Hygiene Data'!$D$7,0,10*ROW('Hygiene Data'!D147)),NA())</f>
        <v>#N/A</v>
      </c>
      <c r="BB153" s="100" t="e">
        <f ca="true">+IF(AND(ISNUMBER(OFFSET('Hygiene Data'!$D$9,0,10*ROW('Hygiene Data'!D147))),'Data Summary'!DQ153="Yes"),OFFSET('Hygiene Data'!$D$9,0,10*ROW('Hygiene Data'!D147)),NA())</f>
        <v>#N/A</v>
      </c>
      <c r="BC153" s="100" t="e">
        <f ca="true">+IF(AND(ISNUMBER(OFFSET('Hygiene Data'!$E$5,0,10*ROW('Hygiene Data'!E147))),'Data Summary'!DR153="Yes"),OFFSET('Hygiene Data'!$E$5,0,10*ROW('Hygiene Data'!E147)),NA())</f>
        <v>#N/A</v>
      </c>
      <c r="BD153" s="100" t="e">
        <f ca="true">+IF(AND(ISNUMBER(OFFSET('Hygiene Data'!$E$7,0,10*ROW('Hygiene Data'!E147))),'Data Summary'!DS153="Yes"),OFFSET('Hygiene Data'!$E$7,0,10*ROW('Hygiene Data'!E147)),NA())</f>
        <v>#N/A</v>
      </c>
      <c r="BE153" s="100" t="e">
        <f ca="true">+IF(AND(ISNUMBER(OFFSET('Hygiene Data'!$E$9,0,10*ROW('Hygiene Data'!E147))),'Data Summary'!DT153="Yes"),OFFSET('Hygiene Data'!$E$9,0,10*ROW('Hygiene Data'!E147)),NA())</f>
        <v>#N/A</v>
      </c>
      <c r="BF153" s="100" t="e">
        <f ca="true">+IF(AND(ISNUMBER(OFFSET('Hygiene Data'!$F$5,0,10*ROW('Hygiene Data'!F147))),'Data Summary'!DU153="Yes"),OFFSET('Hygiene Data'!$F$5,0,10*ROW('Hygiene Data'!F147)),NA())</f>
        <v>#N/A</v>
      </c>
      <c r="BG153" s="100" t="e">
        <f ca="true">+IF(AND(ISNUMBER(OFFSET('Hygiene Data'!$F$7,0,10*ROW('Hygiene Data'!F147))),'Data Summary'!DV153="Yes"),OFFSET('Hygiene Data'!$F$7,0,10*ROW('Hygiene Data'!F147)),NA())</f>
        <v>#N/A</v>
      </c>
      <c r="BH153" s="100" t="e">
        <f ca="true">+IF(AND(ISNUMBER(OFFSET('Hygiene Data'!$F$9,0,10*ROW('Hygiene Data'!F147))),'Data Summary'!DW153="Yes"),OFFSET('Hygiene Data'!$F$9,0,10*ROW('Hygiene Data'!F147)),NA())</f>
        <v>#N/A</v>
      </c>
      <c r="BI153" s="100" t="e">
        <f ca="true">+IF(AND(ISNUMBER(OFFSET('Hygiene Data'!$G$5,0,10*ROW('Hygiene Data'!G147))),'Data Summary'!DX153="Yes"),OFFSET('Hygiene Data'!$G$5,0,10*ROW('Hygiene Data'!G147)),NA())</f>
        <v>#N/A</v>
      </c>
      <c r="BJ153" s="100" t="e">
        <f ca="true">+IF(AND(ISNUMBER(OFFSET('Hygiene Data'!$G$7,0,10*ROW('Hygiene Data'!G147))),'Data Summary'!DY153="Yes"),OFFSET('Hygiene Data'!$G$7,0,10*ROW('Hygiene Data'!G147)),NA())</f>
        <v>#N/A</v>
      </c>
      <c r="BK153" s="100" t="e">
        <f ca="true">+IF(AND(ISNUMBER(OFFSET('Hygiene Data'!$G$9,0,10*ROW('Hygiene Data'!G147))),'Data Summary'!DZ153="Yes"),OFFSET('Hygiene Data'!$G$9,0,10*ROW('Hygiene Data'!G147)),NA())</f>
        <v>#N/A</v>
      </c>
      <c r="BL153" s="100" t="e">
        <f ca="true">+IF(AND(ISNUMBER(OFFSET('Hygiene Data'!$H$5,0,10*ROW('Hygiene Data'!H147))),'Data Summary'!EA153="Yes"),OFFSET('Hygiene Data'!$H$5,0,10*ROW('Hygiene Data'!H147)),NA())</f>
        <v>#N/A</v>
      </c>
      <c r="BM153" s="100" t="e">
        <f ca="true">+IF(AND(ISNUMBER(OFFSET('Hygiene Data'!$H$7,0,10*ROW('Hygiene Data'!H147))),'Data Summary'!EB153="Yes"),OFFSET('Hygiene Data'!$H$7,0,10*ROW('Hygiene Data'!H147)),NA())</f>
        <v>#N/A</v>
      </c>
      <c r="BN153" s="100" t="e">
        <f ca="true">+IF(AND(ISNUMBER(OFFSET('Hygiene Data'!$H$9,0,10*ROW('Hygiene Data'!H147))),'Data Summary'!EC153="Yes"),OFFSET('Hygiene Data'!$H$9,0,10*ROW('Hygiene Data'!H147)),NA())</f>
        <v>#N/A</v>
      </c>
      <c r="BO153" s="100" t="e">
        <f ca="true">+IF(AND(ISNUMBER(OFFSET('Hygiene Data'!$I$5,0,10*ROW('Hygiene Data'!I147))),'Data Summary'!ED153="Yes"),OFFSET('Hygiene Data'!$I$5,0,10*ROW('Hygiene Data'!I147)),NA())</f>
        <v>#N/A</v>
      </c>
      <c r="BP153" s="100" t="e">
        <f ca="true">+IF(AND(ISNUMBER(OFFSET('Hygiene Data'!$I$7,0,10*ROW('Hygiene Data'!I147))),'Data Summary'!EE153="Yes"),OFFSET('Hygiene Data'!$I$7,0,10*ROW('Hygiene Data'!I147)),NA())</f>
        <v>#N/A</v>
      </c>
      <c r="BQ153" s="100" t="e">
        <f ca="true">+IF(AND(ISNUMBER(OFFSET('Hygiene Data'!$I$9,0,10*ROW('Hygiene Data'!I147))),'Data Summary'!EF153="Yes"),OFFSET('Hygiene Data'!$I$9,0,10*ROW('Hygiene Data'!I147)),NA())</f>
        <v>#N/A</v>
      </c>
    </row>
    <row xmlns:x14ac="http://schemas.microsoft.com/office/spreadsheetml/2009/9/ac" r="154" x14ac:dyDescent="0.2">
      <c r="A154" s="332" t="e">
        <f ca="true">+RIGHT('Data Summary'!A154,LEN('Data Summary'!A154)-9)</f>
        <v>#VALUE!</v>
      </c>
      <c r="B154" s="38" t="str">
        <f ca="true">+IF(ISTEXT('Data Summary'!B154),'Data Summary'!B154,"")</f>
        <v/>
      </c>
      <c r="C154" s="331" t="e">
        <f ca="true">+VALUE('Data Summary'!C154)</f>
        <v>#VALUE!</v>
      </c>
      <c r="D154" s="98" t="e">
        <f ca="true">+IF(AND(ISNUMBER(OFFSET('Water Data'!$D$4,0,10*ROW('Water Data'!D148))),'Data Summary'!BS154="Yes"),100-OFFSET('Water Data'!$D$4,0,10*ROW('Water Data'!D148)),NA())</f>
        <v>#N/A</v>
      </c>
      <c r="E154" s="98" t="e">
        <f ca="true">+IF(AND(ISNUMBER(OFFSET('Water Data'!$D$6,0,10*ROW('Water Data'!D148))),'Data Summary'!BT154="Yes"),OFFSET('Water Data'!$D$6,0,10*ROW('Water Data'!D148)),NA())</f>
        <v>#N/A</v>
      </c>
      <c r="F154" s="98" t="e">
        <f ca="true">+IF(AND(ISNUMBER(OFFSET('Water Data'!$D$9,0,10*ROW('Water Data'!D148))),'Data Summary'!BU154="Yes"),OFFSET('Water Data'!$D$9,0,10*ROW('Water Data'!D148)),NA())</f>
        <v>#N/A</v>
      </c>
      <c r="G154" s="98" t="e">
        <f ca="true">+IF(AND(ISNUMBER(OFFSET('Water Data'!$E$4,0,10*ROW('Water Data'!E148))),'Data Summary'!BV154="Yes"),100-OFFSET('Water Data'!$E$4,0,10*ROW('Water Data'!E148)),NA())</f>
        <v>#N/A</v>
      </c>
      <c r="H154" s="98" t="e">
        <f ca="true">+IF(AND(ISNUMBER(OFFSET('Water Data'!$E$6,0,10*ROW('Water Data'!E148))),'Data Summary'!BW154="Yes"),OFFSET('Water Data'!$E$6,0,10*ROW('Water Data'!E148)),NA())</f>
        <v>#N/A</v>
      </c>
      <c r="I154" s="98" t="e">
        <f ca="true">+IF(AND(ISNUMBER(OFFSET('Water Data'!$E$9,0,10*ROW('Water Data'!E148))),'Data Summary'!BX154="Yes"),OFFSET('Water Data'!$E$9,0,10*ROW('Water Data'!E148)),NA())</f>
        <v>#N/A</v>
      </c>
      <c r="J154" s="98" t="e">
        <f ca="true">+IF(AND(ISNUMBER(OFFSET('Water Data'!$F$4,0,10*ROW('Water Data'!F148))),'Data Summary'!BY154="Yes"),100-OFFSET('Water Data'!$F$4,0,10*ROW('Water Data'!F148)),NA())</f>
        <v>#N/A</v>
      </c>
      <c r="K154" s="98" t="e">
        <f ca="true">+IF(AND(ISNUMBER(OFFSET('Water Data'!$F$6,0,10*ROW('Water Data'!F148))),'Data Summary'!BZ154="Yes"),OFFSET('Water Data'!$F$6,0,10*ROW('Water Data'!F148)),NA())</f>
        <v>#N/A</v>
      </c>
      <c r="L154" s="98" t="e">
        <f ca="true">+IF(AND(ISNUMBER(OFFSET('Water Data'!$F$9,0,10*ROW('Water Data'!F148))),'Data Summary'!CA154="Yes"),OFFSET('Water Data'!$F$9,0,10*ROW('Water Data'!F148)),NA())</f>
        <v>#N/A</v>
      </c>
      <c r="M154" s="98" t="e">
        <f ca="true">+IF(AND(ISNUMBER(OFFSET('Water Data'!$G$4,0,10*ROW('Water Data'!G148))),'Data Summary'!CB154="Yes"),100-OFFSET('Water Data'!$G$4,0,10*ROW('Water Data'!G148)),NA())</f>
        <v>#N/A</v>
      </c>
      <c r="N154" s="98" t="e">
        <f ca="true">+IF(AND(ISNUMBER(OFFSET('Water Data'!$G$6,0,10*ROW('Water Data'!G148))),'Data Summary'!CC154="Yes"),OFFSET('Water Data'!$G$6,0,10*ROW('Water Data'!G148)),NA())</f>
        <v>#N/A</v>
      </c>
      <c r="O154" s="98" t="e">
        <f ca="true">+IF(AND(ISNUMBER(OFFSET('Water Data'!$G$9,0,10*ROW('Water Data'!G148))),'Data Summary'!CD154="Yes"),OFFSET('Water Data'!$G$9,0,10*ROW('Water Data'!G148)),NA())</f>
        <v>#N/A</v>
      </c>
      <c r="P154" s="98" t="e">
        <f ca="true">+IF(AND(ISNUMBER(OFFSET('Water Data'!$H$4,0,10*ROW('Water Data'!H148))),'Data Summary'!CE154="Yes"),100-OFFSET('Water Data'!$H$4,0,10*ROW('Water Data'!H148)),NA())</f>
        <v>#N/A</v>
      </c>
      <c r="Q154" s="98" t="e">
        <f ca="true">+IF(AND(ISNUMBER(OFFSET('Water Data'!$H$6,0,10*ROW('Water Data'!H148))),'Data Summary'!CF154="Yes"),OFFSET('Water Data'!$H$6,0,10*ROW('Water Data'!H148)),NA())</f>
        <v>#N/A</v>
      </c>
      <c r="R154" s="98" t="e">
        <f ca="true">+IF(AND(ISNUMBER(OFFSET('Water Data'!$H$9,0,10*ROW('Water Data'!H148))),'Data Summary'!CG154="Yes"),OFFSET('Water Data'!$H$9,0,10*ROW('Water Data'!H148)),NA())</f>
        <v>#N/A</v>
      </c>
      <c r="S154" s="98" t="e">
        <f ca="true">+IF(AND(ISNUMBER(OFFSET('Water Data'!$I$4,0,10*ROW('Water Data'!I148))),'Data Summary'!CH154="Yes"),100-OFFSET('Water Data'!$I$4,0,10*ROW('Water Data'!I148)),NA())</f>
        <v>#N/A</v>
      </c>
      <c r="T154" s="98" t="e">
        <f ca="true">+IF(AND(ISNUMBER(OFFSET('Water Data'!$I$6,0,10*ROW('Water Data'!I148))),'Data Summary'!CI154="Yes"),OFFSET('Water Data'!$I$6,0,10*ROW('Water Data'!I148)),NA())</f>
        <v>#N/A</v>
      </c>
      <c r="U154" s="98" t="e">
        <f ca="true">+IF(AND(ISNUMBER(OFFSET('Water Data'!$I$9,0,10*ROW('Water Data'!I148))),'Data Summary'!CJ154="Yes"),OFFSET('Water Data'!$I$9,0,10*ROW('Water Data'!I148)),NA())</f>
        <v>#N/A</v>
      </c>
      <c r="V154" s="99" t="e">
        <f ca="true">+IF(AND(ISNUMBER(OFFSET('Sanitation Data'!$D$4,0,10*ROW('Sanitation Data'!D148))),'Data Summary'!CK154="Yes"),100-OFFSET('Sanitation Data'!$D$4,0,10*ROW('Sanitation Data'!D148)),NA())</f>
        <v>#N/A</v>
      </c>
      <c r="W154" s="99" t="e">
        <f ca="true">+IF(AND(ISNUMBER(OFFSET('Sanitation Data'!$D$6,0,10*ROW('Sanitation Data'!D148))),'Data Summary'!CL154="Yes"),OFFSET('Sanitation Data'!$D$6,0,10*ROW('Sanitation Data'!D148)),NA())</f>
        <v>#N/A</v>
      </c>
      <c r="X154" s="99" t="e">
        <f ca="true">+IF(AND(ISNUMBER(OFFSET('Sanitation Data'!$D$10,0,10*ROW('Sanitation Data'!D148))),'Data Summary'!CM154="Yes"),OFFSET('Sanitation Data'!$D$10,0,10*ROW('Sanitation Data'!D148)),NA())</f>
        <v>#N/A</v>
      </c>
      <c r="Y154" s="99" t="e">
        <f ca="true">+IF(AND(ISNUMBER(OFFSET('Sanitation Data'!$D$11,0,10*ROW('Sanitation Data'!D148))),'Data Summary'!CN154="Yes"),OFFSET('Sanitation Data'!$D$11,0,10*ROW('Sanitation Data'!D148)),NA())</f>
        <v>#N/A</v>
      </c>
      <c r="Z154" s="99" t="e">
        <f ca="true">+IF(AND(ISNUMBER(OFFSET('Sanitation Data'!$D$12,0,10*ROW('Sanitation Data'!D148))),'Data Summary'!CO154="Yes"),OFFSET('Sanitation Data'!$D$12,0,10*ROW('Sanitation Data'!D148)),NA())</f>
        <v>#N/A</v>
      </c>
      <c r="AA154" s="99" t="e">
        <f ca="true">+IF(AND(ISNUMBER(OFFSET('Sanitation Data'!$E$4,0,10*ROW('Sanitation Data'!E148))),'Data Summary'!CP154="Yes"),100-OFFSET('Sanitation Data'!$E$4,0,10*ROW('Sanitation Data'!E148)),NA())</f>
        <v>#N/A</v>
      </c>
      <c r="AB154" s="99" t="e">
        <f ca="true">+IF(AND(ISNUMBER(OFFSET('Sanitation Data'!$E$6,0,10*ROW('Sanitation Data'!E148))),'Data Summary'!CQ154="Yes"),OFFSET('Sanitation Data'!$E$6,0,10*ROW('Sanitation Data'!E148)),NA())</f>
        <v>#N/A</v>
      </c>
      <c r="AC154" s="99" t="e">
        <f ca="true">+IF(AND(ISNUMBER(OFFSET('Sanitation Data'!$E$10,0,10*ROW('Sanitation Data'!E148))),'Data Summary'!CR154="Yes"),OFFSET('Sanitation Data'!$E$10,0,10*ROW('Sanitation Data'!E148)),NA())</f>
        <v>#N/A</v>
      </c>
      <c r="AD154" s="99" t="e">
        <f ca="true">+IF(AND(ISNUMBER(OFFSET('Sanitation Data'!$E$11,0,10*ROW('Sanitation Data'!E148))),'Data Summary'!CS154="Yes"),OFFSET('Sanitation Data'!$E$11,0,10*ROW('Sanitation Data'!E148)),NA())</f>
        <v>#N/A</v>
      </c>
      <c r="AE154" s="99" t="e">
        <f ca="true">+IF(AND(ISNUMBER(OFFSET('Sanitation Data'!$E$12,0,10*ROW('Sanitation Data'!E148))),'Data Summary'!CT154="Yes"),OFFSET('Sanitation Data'!$E$12,0,10*ROW('Sanitation Data'!E148)),NA())</f>
        <v>#N/A</v>
      </c>
      <c r="AF154" s="99" t="e">
        <f ca="true">+IF(AND(ISNUMBER(OFFSET('Sanitation Data'!$F$4,0,10*ROW('Sanitation Data'!F148))),'Data Summary'!CU154="Yes"),100-OFFSET('Sanitation Data'!$F$4,0,10*ROW('Sanitation Data'!F148)),NA())</f>
        <v>#N/A</v>
      </c>
      <c r="AG154" s="99" t="e">
        <f ca="true">+IF(AND(ISNUMBER(OFFSET('Sanitation Data'!$F$6,0,10*ROW('Sanitation Data'!F148))),'Data Summary'!CV154="Yes"),OFFSET('Sanitation Data'!$F$6,0,10*ROW('Sanitation Data'!F148)),NA())</f>
        <v>#N/A</v>
      </c>
      <c r="AH154" s="99" t="e">
        <f ca="true">+IF(AND(ISNUMBER(OFFSET('Sanitation Data'!$F$10,0,10*ROW('Sanitation Data'!F148))),'Data Summary'!CW154="Yes"),OFFSET('Sanitation Data'!$F$10,0,10*ROW('Sanitation Data'!F148)),NA())</f>
        <v>#N/A</v>
      </c>
      <c r="AI154" s="99" t="e">
        <f ca="true">+IF(AND(ISNUMBER(OFFSET('Sanitation Data'!$F$11,0,10*ROW('Sanitation Data'!F148))),'Data Summary'!CX154="Yes"),OFFSET('Sanitation Data'!$F$11,0,10*ROW('Sanitation Data'!F148)),NA())</f>
        <v>#N/A</v>
      </c>
      <c r="AJ154" s="99" t="e">
        <f ca="true">+IF(AND(ISNUMBER(OFFSET('Sanitation Data'!$F$12,0,10*ROW('Sanitation Data'!F148))),'Data Summary'!CY154="Yes"),OFFSET('Sanitation Data'!$F$12,0,10*ROW('Sanitation Data'!F148)),NA())</f>
        <v>#N/A</v>
      </c>
      <c r="AK154" s="99" t="e">
        <f ca="true">+IF(AND(ISNUMBER(OFFSET('Sanitation Data'!$G$4,0,10*ROW('Sanitation Data'!G148))),'Data Summary'!CZ154="Yes"),100-OFFSET('Sanitation Data'!$G$4,0,10*ROW('Sanitation Data'!G148)),NA())</f>
        <v>#N/A</v>
      </c>
      <c r="AL154" s="99" t="e">
        <f ca="true">+IF(AND(ISNUMBER(OFFSET('Sanitation Data'!$G$6,0,10*ROW('Sanitation Data'!G148))),'Data Summary'!DA154="Yes"),OFFSET('Sanitation Data'!$G$6,0,10*ROW('Sanitation Data'!G148)),NA())</f>
        <v>#N/A</v>
      </c>
      <c r="AM154" s="99" t="e">
        <f ca="true">+IF(AND(ISNUMBER(OFFSET('Sanitation Data'!$G$10,0,10*ROW('Sanitation Data'!G148))),'Data Summary'!DB154="Yes"),OFFSET('Sanitation Data'!$G$10,0,10*ROW('Sanitation Data'!G148)),NA())</f>
        <v>#N/A</v>
      </c>
      <c r="AN154" s="99" t="e">
        <f ca="true">+IF(AND(ISNUMBER(OFFSET('Sanitation Data'!$G$11,0,10*ROW('Sanitation Data'!G148))),'Data Summary'!DC154="Yes"),OFFSET('Sanitation Data'!$G$11,0,10*ROW('Sanitation Data'!G148)),NA())</f>
        <v>#N/A</v>
      </c>
      <c r="AO154" s="99" t="e">
        <f ca="true">+IF(AND(ISNUMBER(OFFSET('Sanitation Data'!$G$12,0,10*ROW('Sanitation Data'!G148))),'Data Summary'!DD154="Yes"),OFFSET('Sanitation Data'!$G$12,0,10*ROW('Sanitation Data'!G148)),NA())</f>
        <v>#N/A</v>
      </c>
      <c r="AP154" s="99" t="e">
        <f ca="true">+IF(AND(ISNUMBER(OFFSET('Sanitation Data'!$H$4,0,10*ROW('Sanitation Data'!H148))),'Data Summary'!DE154="Yes"),100-OFFSET('Sanitation Data'!$H$4,0,10*ROW('Sanitation Data'!H148)),NA())</f>
        <v>#N/A</v>
      </c>
      <c r="AQ154" s="99" t="e">
        <f ca="true">+IF(AND(ISNUMBER(OFFSET('Sanitation Data'!$H$6,0,10*ROW('Sanitation Data'!H148))),'Data Summary'!DF154="Yes"),OFFSET('Sanitation Data'!$H$6,0,10*ROW('Sanitation Data'!H148)),NA())</f>
        <v>#N/A</v>
      </c>
      <c r="AR154" s="99" t="e">
        <f ca="true">+IF(AND(ISNUMBER(OFFSET('Sanitation Data'!$H$10,0,10*ROW('Sanitation Data'!H148))),'Data Summary'!DG154="Yes"),OFFSET('Sanitation Data'!$H$10,0,10*ROW('Sanitation Data'!H148)),NA())</f>
        <v>#N/A</v>
      </c>
      <c r="AS154" s="99" t="e">
        <f ca="true">+IF(AND(ISNUMBER(OFFSET('Sanitation Data'!$H$11,0,10*ROW('Sanitation Data'!H148))),'Data Summary'!DH154="Yes"),OFFSET('Sanitation Data'!$H$11,0,10*ROW('Sanitation Data'!H148)),NA())</f>
        <v>#N/A</v>
      </c>
      <c r="AT154" s="99" t="e">
        <f ca="true">+IF(AND(ISNUMBER(OFFSET('Sanitation Data'!$H$12,0,10*ROW('Sanitation Data'!H148))),'Data Summary'!DI154="Yes"),OFFSET('Sanitation Data'!$H$12,0,10*ROW('Sanitation Data'!H148)),NA())</f>
        <v>#N/A</v>
      </c>
      <c r="AU154" s="99" t="e">
        <f ca="true">+IF(AND(ISNUMBER(OFFSET('Sanitation Data'!$I$4,0,10*ROW('Sanitation Data'!I148))),'Data Summary'!DJ154="Yes"),100-OFFSET('Sanitation Data'!$I$4,0,10*ROW('Sanitation Data'!I148)),NA())</f>
        <v>#N/A</v>
      </c>
      <c r="AV154" s="99" t="e">
        <f ca="true">+IF(AND(ISNUMBER(OFFSET('Sanitation Data'!$I$6,0,10*ROW('Sanitation Data'!I148))),'Data Summary'!DK154="Yes"),OFFSET('Sanitation Data'!$I$6,0,10*ROW('Sanitation Data'!I148)),NA())</f>
        <v>#N/A</v>
      </c>
      <c r="AW154" s="99" t="e">
        <f ca="true">+IF(AND(ISNUMBER(OFFSET('Sanitation Data'!$I$10,0,10*ROW('Sanitation Data'!I148))),'Data Summary'!DL154="Yes"),OFFSET('Sanitation Data'!$I$10,0,10*ROW('Sanitation Data'!I148)),NA())</f>
        <v>#N/A</v>
      </c>
      <c r="AX154" s="99" t="e">
        <f ca="true">+IF(AND(ISNUMBER(OFFSET('Sanitation Data'!$I$11,0,10*ROW('Sanitation Data'!I148))),'Data Summary'!DM154="Yes"),OFFSET('Sanitation Data'!$I$11,0,10*ROW('Sanitation Data'!I148)),NA())</f>
        <v>#N/A</v>
      </c>
      <c r="AY154" s="99" t="e">
        <f ca="true">+IF(AND(ISNUMBER(OFFSET('Sanitation Data'!$I$12,0,10*ROW('Sanitation Data'!I148))),'Data Summary'!DN154="Yes"),OFFSET('Sanitation Data'!$I$12,0,10*ROW('Sanitation Data'!I148)),NA())</f>
        <v>#N/A</v>
      </c>
      <c r="AZ154" s="100" t="e">
        <f ca="true">+IF(AND(ISNUMBER(OFFSET('Hygiene Data'!$D$5,0,10*ROW('Hygiene Data'!D148))),'Data Summary'!DO154="Yes"),OFFSET('Hygiene Data'!$D$5,0,10*ROW('Hygiene Data'!D148)),NA())</f>
        <v>#N/A</v>
      </c>
      <c r="BA154" s="100" t="e">
        <f ca="true">+IF(AND(ISNUMBER(OFFSET('Hygiene Data'!$D$7,0,10*ROW('Hygiene Data'!D148))),'Data Summary'!DP154="Yes"),OFFSET('Hygiene Data'!$D$7,0,10*ROW('Hygiene Data'!D148)),NA())</f>
        <v>#N/A</v>
      </c>
      <c r="BB154" s="100" t="e">
        <f ca="true">+IF(AND(ISNUMBER(OFFSET('Hygiene Data'!$D$9,0,10*ROW('Hygiene Data'!D148))),'Data Summary'!DQ154="Yes"),OFFSET('Hygiene Data'!$D$9,0,10*ROW('Hygiene Data'!D148)),NA())</f>
        <v>#N/A</v>
      </c>
      <c r="BC154" s="100" t="e">
        <f ca="true">+IF(AND(ISNUMBER(OFFSET('Hygiene Data'!$E$5,0,10*ROW('Hygiene Data'!E148))),'Data Summary'!DR154="Yes"),OFFSET('Hygiene Data'!$E$5,0,10*ROW('Hygiene Data'!E148)),NA())</f>
        <v>#N/A</v>
      </c>
      <c r="BD154" s="100" t="e">
        <f ca="true">+IF(AND(ISNUMBER(OFFSET('Hygiene Data'!$E$7,0,10*ROW('Hygiene Data'!E148))),'Data Summary'!DS154="Yes"),OFFSET('Hygiene Data'!$E$7,0,10*ROW('Hygiene Data'!E148)),NA())</f>
        <v>#N/A</v>
      </c>
      <c r="BE154" s="100" t="e">
        <f ca="true">+IF(AND(ISNUMBER(OFFSET('Hygiene Data'!$E$9,0,10*ROW('Hygiene Data'!E148))),'Data Summary'!DT154="Yes"),OFFSET('Hygiene Data'!$E$9,0,10*ROW('Hygiene Data'!E148)),NA())</f>
        <v>#N/A</v>
      </c>
      <c r="BF154" s="100" t="e">
        <f ca="true">+IF(AND(ISNUMBER(OFFSET('Hygiene Data'!$F$5,0,10*ROW('Hygiene Data'!F148))),'Data Summary'!DU154="Yes"),OFFSET('Hygiene Data'!$F$5,0,10*ROW('Hygiene Data'!F148)),NA())</f>
        <v>#N/A</v>
      </c>
      <c r="BG154" s="100" t="e">
        <f ca="true">+IF(AND(ISNUMBER(OFFSET('Hygiene Data'!$F$7,0,10*ROW('Hygiene Data'!F148))),'Data Summary'!DV154="Yes"),OFFSET('Hygiene Data'!$F$7,0,10*ROW('Hygiene Data'!F148)),NA())</f>
        <v>#N/A</v>
      </c>
      <c r="BH154" s="100" t="e">
        <f ca="true">+IF(AND(ISNUMBER(OFFSET('Hygiene Data'!$F$9,0,10*ROW('Hygiene Data'!F148))),'Data Summary'!DW154="Yes"),OFFSET('Hygiene Data'!$F$9,0,10*ROW('Hygiene Data'!F148)),NA())</f>
        <v>#N/A</v>
      </c>
      <c r="BI154" s="100" t="e">
        <f ca="true">+IF(AND(ISNUMBER(OFFSET('Hygiene Data'!$G$5,0,10*ROW('Hygiene Data'!G148))),'Data Summary'!DX154="Yes"),OFFSET('Hygiene Data'!$G$5,0,10*ROW('Hygiene Data'!G148)),NA())</f>
        <v>#N/A</v>
      </c>
      <c r="BJ154" s="100" t="e">
        <f ca="true">+IF(AND(ISNUMBER(OFFSET('Hygiene Data'!$G$7,0,10*ROW('Hygiene Data'!G148))),'Data Summary'!DY154="Yes"),OFFSET('Hygiene Data'!$G$7,0,10*ROW('Hygiene Data'!G148)),NA())</f>
        <v>#N/A</v>
      </c>
      <c r="BK154" s="100" t="e">
        <f ca="true">+IF(AND(ISNUMBER(OFFSET('Hygiene Data'!$G$9,0,10*ROW('Hygiene Data'!G148))),'Data Summary'!DZ154="Yes"),OFFSET('Hygiene Data'!$G$9,0,10*ROW('Hygiene Data'!G148)),NA())</f>
        <v>#N/A</v>
      </c>
      <c r="BL154" s="100" t="e">
        <f ca="true">+IF(AND(ISNUMBER(OFFSET('Hygiene Data'!$H$5,0,10*ROW('Hygiene Data'!H148))),'Data Summary'!EA154="Yes"),OFFSET('Hygiene Data'!$H$5,0,10*ROW('Hygiene Data'!H148)),NA())</f>
        <v>#N/A</v>
      </c>
      <c r="BM154" s="100" t="e">
        <f ca="true">+IF(AND(ISNUMBER(OFFSET('Hygiene Data'!$H$7,0,10*ROW('Hygiene Data'!H148))),'Data Summary'!EB154="Yes"),OFFSET('Hygiene Data'!$H$7,0,10*ROW('Hygiene Data'!H148)),NA())</f>
        <v>#N/A</v>
      </c>
      <c r="BN154" s="100" t="e">
        <f ca="true">+IF(AND(ISNUMBER(OFFSET('Hygiene Data'!$H$9,0,10*ROW('Hygiene Data'!H148))),'Data Summary'!EC154="Yes"),OFFSET('Hygiene Data'!$H$9,0,10*ROW('Hygiene Data'!H148)),NA())</f>
        <v>#N/A</v>
      </c>
      <c r="BO154" s="100" t="e">
        <f ca="true">+IF(AND(ISNUMBER(OFFSET('Hygiene Data'!$I$5,0,10*ROW('Hygiene Data'!I148))),'Data Summary'!ED154="Yes"),OFFSET('Hygiene Data'!$I$5,0,10*ROW('Hygiene Data'!I148)),NA())</f>
        <v>#N/A</v>
      </c>
      <c r="BP154" s="100" t="e">
        <f ca="true">+IF(AND(ISNUMBER(OFFSET('Hygiene Data'!$I$7,0,10*ROW('Hygiene Data'!I148))),'Data Summary'!EE154="Yes"),OFFSET('Hygiene Data'!$I$7,0,10*ROW('Hygiene Data'!I148)),NA())</f>
        <v>#N/A</v>
      </c>
      <c r="BQ154" s="100" t="e">
        <f ca="true">+IF(AND(ISNUMBER(OFFSET('Hygiene Data'!$I$9,0,10*ROW('Hygiene Data'!I148))),'Data Summary'!EF154="Yes"),OFFSET('Hygiene Data'!$I$9,0,10*ROW('Hygiene Data'!I148)),NA())</f>
        <v>#N/A</v>
      </c>
    </row>
    <row xmlns:x14ac="http://schemas.microsoft.com/office/spreadsheetml/2009/9/ac" r="155" x14ac:dyDescent="0.2">
      <c r="A155" s="332" t="e">
        <f ca="true">+RIGHT('Data Summary'!A155,LEN('Data Summary'!A155)-9)</f>
        <v>#VALUE!</v>
      </c>
      <c r="B155" s="38" t="str">
        <f ca="true">+IF(ISTEXT('Data Summary'!B155),'Data Summary'!B155,"")</f>
        <v/>
      </c>
      <c r="C155" s="331" t="e">
        <f ca="true">+VALUE('Data Summary'!C155)</f>
        <v>#VALUE!</v>
      </c>
      <c r="D155" s="98" t="e">
        <f ca="true">+IF(AND(ISNUMBER(OFFSET('Water Data'!$D$4,0,10*ROW('Water Data'!D149))),'Data Summary'!BS155="Yes"),100-OFFSET('Water Data'!$D$4,0,10*ROW('Water Data'!D149)),NA())</f>
        <v>#N/A</v>
      </c>
      <c r="E155" s="98" t="e">
        <f ca="true">+IF(AND(ISNUMBER(OFFSET('Water Data'!$D$6,0,10*ROW('Water Data'!D149))),'Data Summary'!BT155="Yes"),OFFSET('Water Data'!$D$6,0,10*ROW('Water Data'!D149)),NA())</f>
        <v>#N/A</v>
      </c>
      <c r="F155" s="98" t="e">
        <f ca="true">+IF(AND(ISNUMBER(OFFSET('Water Data'!$D$9,0,10*ROW('Water Data'!D149))),'Data Summary'!BU155="Yes"),OFFSET('Water Data'!$D$9,0,10*ROW('Water Data'!D149)),NA())</f>
        <v>#N/A</v>
      </c>
      <c r="G155" s="98" t="e">
        <f ca="true">+IF(AND(ISNUMBER(OFFSET('Water Data'!$E$4,0,10*ROW('Water Data'!E149))),'Data Summary'!BV155="Yes"),100-OFFSET('Water Data'!$E$4,0,10*ROW('Water Data'!E149)),NA())</f>
        <v>#N/A</v>
      </c>
      <c r="H155" s="98" t="e">
        <f ca="true">+IF(AND(ISNUMBER(OFFSET('Water Data'!$E$6,0,10*ROW('Water Data'!E149))),'Data Summary'!BW155="Yes"),OFFSET('Water Data'!$E$6,0,10*ROW('Water Data'!E149)),NA())</f>
        <v>#N/A</v>
      </c>
      <c r="I155" s="98" t="e">
        <f ca="true">+IF(AND(ISNUMBER(OFFSET('Water Data'!$E$9,0,10*ROW('Water Data'!E149))),'Data Summary'!BX155="Yes"),OFFSET('Water Data'!$E$9,0,10*ROW('Water Data'!E149)),NA())</f>
        <v>#N/A</v>
      </c>
      <c r="J155" s="98" t="e">
        <f ca="true">+IF(AND(ISNUMBER(OFFSET('Water Data'!$F$4,0,10*ROW('Water Data'!F149))),'Data Summary'!BY155="Yes"),100-OFFSET('Water Data'!$F$4,0,10*ROW('Water Data'!F149)),NA())</f>
        <v>#N/A</v>
      </c>
      <c r="K155" s="98" t="e">
        <f ca="true">+IF(AND(ISNUMBER(OFFSET('Water Data'!$F$6,0,10*ROW('Water Data'!F149))),'Data Summary'!BZ155="Yes"),OFFSET('Water Data'!$F$6,0,10*ROW('Water Data'!F149)),NA())</f>
        <v>#N/A</v>
      </c>
      <c r="L155" s="98" t="e">
        <f ca="true">+IF(AND(ISNUMBER(OFFSET('Water Data'!$F$9,0,10*ROW('Water Data'!F149))),'Data Summary'!CA155="Yes"),OFFSET('Water Data'!$F$9,0,10*ROW('Water Data'!F149)),NA())</f>
        <v>#N/A</v>
      </c>
      <c r="M155" s="98" t="e">
        <f ca="true">+IF(AND(ISNUMBER(OFFSET('Water Data'!$G$4,0,10*ROW('Water Data'!G149))),'Data Summary'!CB155="Yes"),100-OFFSET('Water Data'!$G$4,0,10*ROW('Water Data'!G149)),NA())</f>
        <v>#N/A</v>
      </c>
      <c r="N155" s="98" t="e">
        <f ca="true">+IF(AND(ISNUMBER(OFFSET('Water Data'!$G$6,0,10*ROW('Water Data'!G149))),'Data Summary'!CC155="Yes"),OFFSET('Water Data'!$G$6,0,10*ROW('Water Data'!G149)),NA())</f>
        <v>#N/A</v>
      </c>
      <c r="O155" s="98" t="e">
        <f ca="true">+IF(AND(ISNUMBER(OFFSET('Water Data'!$G$9,0,10*ROW('Water Data'!G149))),'Data Summary'!CD155="Yes"),OFFSET('Water Data'!$G$9,0,10*ROW('Water Data'!G149)),NA())</f>
        <v>#N/A</v>
      </c>
      <c r="P155" s="98" t="e">
        <f ca="true">+IF(AND(ISNUMBER(OFFSET('Water Data'!$H$4,0,10*ROW('Water Data'!H149))),'Data Summary'!CE155="Yes"),100-OFFSET('Water Data'!$H$4,0,10*ROW('Water Data'!H149)),NA())</f>
        <v>#N/A</v>
      </c>
      <c r="Q155" s="98" t="e">
        <f ca="true">+IF(AND(ISNUMBER(OFFSET('Water Data'!$H$6,0,10*ROW('Water Data'!H149))),'Data Summary'!CF155="Yes"),OFFSET('Water Data'!$H$6,0,10*ROW('Water Data'!H149)),NA())</f>
        <v>#N/A</v>
      </c>
      <c r="R155" s="98" t="e">
        <f ca="true">+IF(AND(ISNUMBER(OFFSET('Water Data'!$H$9,0,10*ROW('Water Data'!H149))),'Data Summary'!CG155="Yes"),OFFSET('Water Data'!$H$9,0,10*ROW('Water Data'!H149)),NA())</f>
        <v>#N/A</v>
      </c>
      <c r="S155" s="98" t="e">
        <f ca="true">+IF(AND(ISNUMBER(OFFSET('Water Data'!$I$4,0,10*ROW('Water Data'!I149))),'Data Summary'!CH155="Yes"),100-OFFSET('Water Data'!$I$4,0,10*ROW('Water Data'!I149)),NA())</f>
        <v>#N/A</v>
      </c>
      <c r="T155" s="98" t="e">
        <f ca="true">+IF(AND(ISNUMBER(OFFSET('Water Data'!$I$6,0,10*ROW('Water Data'!I149))),'Data Summary'!CI155="Yes"),OFFSET('Water Data'!$I$6,0,10*ROW('Water Data'!I149)),NA())</f>
        <v>#N/A</v>
      </c>
      <c r="U155" s="98" t="e">
        <f ca="true">+IF(AND(ISNUMBER(OFFSET('Water Data'!$I$9,0,10*ROW('Water Data'!I149))),'Data Summary'!CJ155="Yes"),OFFSET('Water Data'!$I$9,0,10*ROW('Water Data'!I149)),NA())</f>
        <v>#N/A</v>
      </c>
      <c r="V155" s="99" t="e">
        <f ca="true">+IF(AND(ISNUMBER(OFFSET('Sanitation Data'!$D$4,0,10*ROW('Sanitation Data'!D149))),'Data Summary'!CK155="Yes"),100-OFFSET('Sanitation Data'!$D$4,0,10*ROW('Sanitation Data'!D149)),NA())</f>
        <v>#N/A</v>
      </c>
      <c r="W155" s="99" t="e">
        <f ca="true">+IF(AND(ISNUMBER(OFFSET('Sanitation Data'!$D$6,0,10*ROW('Sanitation Data'!D149))),'Data Summary'!CL155="Yes"),OFFSET('Sanitation Data'!$D$6,0,10*ROW('Sanitation Data'!D149)),NA())</f>
        <v>#N/A</v>
      </c>
      <c r="X155" s="99" t="e">
        <f ca="true">+IF(AND(ISNUMBER(OFFSET('Sanitation Data'!$D$10,0,10*ROW('Sanitation Data'!D149))),'Data Summary'!CM155="Yes"),OFFSET('Sanitation Data'!$D$10,0,10*ROW('Sanitation Data'!D149)),NA())</f>
        <v>#N/A</v>
      </c>
      <c r="Y155" s="99" t="e">
        <f ca="true">+IF(AND(ISNUMBER(OFFSET('Sanitation Data'!$D$11,0,10*ROW('Sanitation Data'!D149))),'Data Summary'!CN155="Yes"),OFFSET('Sanitation Data'!$D$11,0,10*ROW('Sanitation Data'!D149)),NA())</f>
        <v>#N/A</v>
      </c>
      <c r="Z155" s="99" t="e">
        <f ca="true">+IF(AND(ISNUMBER(OFFSET('Sanitation Data'!$D$12,0,10*ROW('Sanitation Data'!D149))),'Data Summary'!CO155="Yes"),OFFSET('Sanitation Data'!$D$12,0,10*ROW('Sanitation Data'!D149)),NA())</f>
        <v>#N/A</v>
      </c>
      <c r="AA155" s="99" t="e">
        <f ca="true">+IF(AND(ISNUMBER(OFFSET('Sanitation Data'!$E$4,0,10*ROW('Sanitation Data'!E149))),'Data Summary'!CP155="Yes"),100-OFFSET('Sanitation Data'!$E$4,0,10*ROW('Sanitation Data'!E149)),NA())</f>
        <v>#N/A</v>
      </c>
      <c r="AB155" s="99" t="e">
        <f ca="true">+IF(AND(ISNUMBER(OFFSET('Sanitation Data'!$E$6,0,10*ROW('Sanitation Data'!E149))),'Data Summary'!CQ155="Yes"),OFFSET('Sanitation Data'!$E$6,0,10*ROW('Sanitation Data'!E149)),NA())</f>
        <v>#N/A</v>
      </c>
      <c r="AC155" s="99" t="e">
        <f ca="true">+IF(AND(ISNUMBER(OFFSET('Sanitation Data'!$E$10,0,10*ROW('Sanitation Data'!E149))),'Data Summary'!CR155="Yes"),OFFSET('Sanitation Data'!$E$10,0,10*ROW('Sanitation Data'!E149)),NA())</f>
        <v>#N/A</v>
      </c>
      <c r="AD155" s="99" t="e">
        <f ca="true">+IF(AND(ISNUMBER(OFFSET('Sanitation Data'!$E$11,0,10*ROW('Sanitation Data'!E149))),'Data Summary'!CS155="Yes"),OFFSET('Sanitation Data'!$E$11,0,10*ROW('Sanitation Data'!E149)),NA())</f>
        <v>#N/A</v>
      </c>
      <c r="AE155" s="99" t="e">
        <f ca="true">+IF(AND(ISNUMBER(OFFSET('Sanitation Data'!$E$12,0,10*ROW('Sanitation Data'!E149))),'Data Summary'!CT155="Yes"),OFFSET('Sanitation Data'!$E$12,0,10*ROW('Sanitation Data'!E149)),NA())</f>
        <v>#N/A</v>
      </c>
      <c r="AF155" s="99" t="e">
        <f ca="true">+IF(AND(ISNUMBER(OFFSET('Sanitation Data'!$F$4,0,10*ROW('Sanitation Data'!F149))),'Data Summary'!CU155="Yes"),100-OFFSET('Sanitation Data'!$F$4,0,10*ROW('Sanitation Data'!F149)),NA())</f>
        <v>#N/A</v>
      </c>
      <c r="AG155" s="99" t="e">
        <f ca="true">+IF(AND(ISNUMBER(OFFSET('Sanitation Data'!$F$6,0,10*ROW('Sanitation Data'!F149))),'Data Summary'!CV155="Yes"),OFFSET('Sanitation Data'!$F$6,0,10*ROW('Sanitation Data'!F149)),NA())</f>
        <v>#N/A</v>
      </c>
      <c r="AH155" s="99" t="e">
        <f ca="true">+IF(AND(ISNUMBER(OFFSET('Sanitation Data'!$F$10,0,10*ROW('Sanitation Data'!F149))),'Data Summary'!CW155="Yes"),OFFSET('Sanitation Data'!$F$10,0,10*ROW('Sanitation Data'!F149)),NA())</f>
        <v>#N/A</v>
      </c>
      <c r="AI155" s="99" t="e">
        <f ca="true">+IF(AND(ISNUMBER(OFFSET('Sanitation Data'!$F$11,0,10*ROW('Sanitation Data'!F149))),'Data Summary'!CX155="Yes"),OFFSET('Sanitation Data'!$F$11,0,10*ROW('Sanitation Data'!F149)),NA())</f>
        <v>#N/A</v>
      </c>
      <c r="AJ155" s="99" t="e">
        <f ca="true">+IF(AND(ISNUMBER(OFFSET('Sanitation Data'!$F$12,0,10*ROW('Sanitation Data'!F149))),'Data Summary'!CY155="Yes"),OFFSET('Sanitation Data'!$F$12,0,10*ROW('Sanitation Data'!F149)),NA())</f>
        <v>#N/A</v>
      </c>
      <c r="AK155" s="99" t="e">
        <f ca="true">+IF(AND(ISNUMBER(OFFSET('Sanitation Data'!$G$4,0,10*ROW('Sanitation Data'!G149))),'Data Summary'!CZ155="Yes"),100-OFFSET('Sanitation Data'!$G$4,0,10*ROW('Sanitation Data'!G149)),NA())</f>
        <v>#N/A</v>
      </c>
      <c r="AL155" s="99" t="e">
        <f ca="true">+IF(AND(ISNUMBER(OFFSET('Sanitation Data'!$G$6,0,10*ROW('Sanitation Data'!G149))),'Data Summary'!DA155="Yes"),OFFSET('Sanitation Data'!$G$6,0,10*ROW('Sanitation Data'!G149)),NA())</f>
        <v>#N/A</v>
      </c>
      <c r="AM155" s="99" t="e">
        <f ca="true">+IF(AND(ISNUMBER(OFFSET('Sanitation Data'!$G$10,0,10*ROW('Sanitation Data'!G149))),'Data Summary'!DB155="Yes"),OFFSET('Sanitation Data'!$G$10,0,10*ROW('Sanitation Data'!G149)),NA())</f>
        <v>#N/A</v>
      </c>
      <c r="AN155" s="99" t="e">
        <f ca="true">+IF(AND(ISNUMBER(OFFSET('Sanitation Data'!$G$11,0,10*ROW('Sanitation Data'!G149))),'Data Summary'!DC155="Yes"),OFFSET('Sanitation Data'!$G$11,0,10*ROW('Sanitation Data'!G149)),NA())</f>
        <v>#N/A</v>
      </c>
      <c r="AO155" s="99" t="e">
        <f ca="true">+IF(AND(ISNUMBER(OFFSET('Sanitation Data'!$G$12,0,10*ROW('Sanitation Data'!G149))),'Data Summary'!DD155="Yes"),OFFSET('Sanitation Data'!$G$12,0,10*ROW('Sanitation Data'!G149)),NA())</f>
        <v>#N/A</v>
      </c>
      <c r="AP155" s="99" t="e">
        <f ca="true">+IF(AND(ISNUMBER(OFFSET('Sanitation Data'!$H$4,0,10*ROW('Sanitation Data'!H149))),'Data Summary'!DE155="Yes"),100-OFFSET('Sanitation Data'!$H$4,0,10*ROW('Sanitation Data'!H149)),NA())</f>
        <v>#N/A</v>
      </c>
      <c r="AQ155" s="99" t="e">
        <f ca="true">+IF(AND(ISNUMBER(OFFSET('Sanitation Data'!$H$6,0,10*ROW('Sanitation Data'!H149))),'Data Summary'!DF155="Yes"),OFFSET('Sanitation Data'!$H$6,0,10*ROW('Sanitation Data'!H149)),NA())</f>
        <v>#N/A</v>
      </c>
      <c r="AR155" s="99" t="e">
        <f ca="true">+IF(AND(ISNUMBER(OFFSET('Sanitation Data'!$H$10,0,10*ROW('Sanitation Data'!H149))),'Data Summary'!DG155="Yes"),OFFSET('Sanitation Data'!$H$10,0,10*ROW('Sanitation Data'!H149)),NA())</f>
        <v>#N/A</v>
      </c>
      <c r="AS155" s="99" t="e">
        <f ca="true">+IF(AND(ISNUMBER(OFFSET('Sanitation Data'!$H$11,0,10*ROW('Sanitation Data'!H149))),'Data Summary'!DH155="Yes"),OFFSET('Sanitation Data'!$H$11,0,10*ROW('Sanitation Data'!H149)),NA())</f>
        <v>#N/A</v>
      </c>
      <c r="AT155" s="99" t="e">
        <f ca="true">+IF(AND(ISNUMBER(OFFSET('Sanitation Data'!$H$12,0,10*ROW('Sanitation Data'!H149))),'Data Summary'!DI155="Yes"),OFFSET('Sanitation Data'!$H$12,0,10*ROW('Sanitation Data'!H149)),NA())</f>
        <v>#N/A</v>
      </c>
      <c r="AU155" s="99" t="e">
        <f ca="true">+IF(AND(ISNUMBER(OFFSET('Sanitation Data'!$I$4,0,10*ROW('Sanitation Data'!I149))),'Data Summary'!DJ155="Yes"),100-OFFSET('Sanitation Data'!$I$4,0,10*ROW('Sanitation Data'!I149)),NA())</f>
        <v>#N/A</v>
      </c>
      <c r="AV155" s="99" t="e">
        <f ca="true">+IF(AND(ISNUMBER(OFFSET('Sanitation Data'!$I$6,0,10*ROW('Sanitation Data'!I149))),'Data Summary'!DK155="Yes"),OFFSET('Sanitation Data'!$I$6,0,10*ROW('Sanitation Data'!I149)),NA())</f>
        <v>#N/A</v>
      </c>
      <c r="AW155" s="99" t="e">
        <f ca="true">+IF(AND(ISNUMBER(OFFSET('Sanitation Data'!$I$10,0,10*ROW('Sanitation Data'!I149))),'Data Summary'!DL155="Yes"),OFFSET('Sanitation Data'!$I$10,0,10*ROW('Sanitation Data'!I149)),NA())</f>
        <v>#N/A</v>
      </c>
      <c r="AX155" s="99" t="e">
        <f ca="true">+IF(AND(ISNUMBER(OFFSET('Sanitation Data'!$I$11,0,10*ROW('Sanitation Data'!I149))),'Data Summary'!DM155="Yes"),OFFSET('Sanitation Data'!$I$11,0,10*ROW('Sanitation Data'!I149)),NA())</f>
        <v>#N/A</v>
      </c>
      <c r="AY155" s="99" t="e">
        <f ca="true">+IF(AND(ISNUMBER(OFFSET('Sanitation Data'!$I$12,0,10*ROW('Sanitation Data'!I149))),'Data Summary'!DN155="Yes"),OFFSET('Sanitation Data'!$I$12,0,10*ROW('Sanitation Data'!I149)),NA())</f>
        <v>#N/A</v>
      </c>
      <c r="AZ155" s="100" t="e">
        <f ca="true">+IF(AND(ISNUMBER(OFFSET('Hygiene Data'!$D$5,0,10*ROW('Hygiene Data'!D149))),'Data Summary'!DO155="Yes"),OFFSET('Hygiene Data'!$D$5,0,10*ROW('Hygiene Data'!D149)),NA())</f>
        <v>#N/A</v>
      </c>
      <c r="BA155" s="100" t="e">
        <f ca="true">+IF(AND(ISNUMBER(OFFSET('Hygiene Data'!$D$7,0,10*ROW('Hygiene Data'!D149))),'Data Summary'!DP155="Yes"),OFFSET('Hygiene Data'!$D$7,0,10*ROW('Hygiene Data'!D149)),NA())</f>
        <v>#N/A</v>
      </c>
      <c r="BB155" s="100" t="e">
        <f ca="true">+IF(AND(ISNUMBER(OFFSET('Hygiene Data'!$D$9,0,10*ROW('Hygiene Data'!D149))),'Data Summary'!DQ155="Yes"),OFFSET('Hygiene Data'!$D$9,0,10*ROW('Hygiene Data'!D149)),NA())</f>
        <v>#N/A</v>
      </c>
      <c r="BC155" s="100" t="e">
        <f ca="true">+IF(AND(ISNUMBER(OFFSET('Hygiene Data'!$E$5,0,10*ROW('Hygiene Data'!E149))),'Data Summary'!DR155="Yes"),OFFSET('Hygiene Data'!$E$5,0,10*ROW('Hygiene Data'!E149)),NA())</f>
        <v>#N/A</v>
      </c>
      <c r="BD155" s="100" t="e">
        <f ca="true">+IF(AND(ISNUMBER(OFFSET('Hygiene Data'!$E$7,0,10*ROW('Hygiene Data'!E149))),'Data Summary'!DS155="Yes"),OFFSET('Hygiene Data'!$E$7,0,10*ROW('Hygiene Data'!E149)),NA())</f>
        <v>#N/A</v>
      </c>
      <c r="BE155" s="100" t="e">
        <f ca="true">+IF(AND(ISNUMBER(OFFSET('Hygiene Data'!$E$9,0,10*ROW('Hygiene Data'!E149))),'Data Summary'!DT155="Yes"),OFFSET('Hygiene Data'!$E$9,0,10*ROW('Hygiene Data'!E149)),NA())</f>
        <v>#N/A</v>
      </c>
      <c r="BF155" s="100" t="e">
        <f ca="true">+IF(AND(ISNUMBER(OFFSET('Hygiene Data'!$F$5,0,10*ROW('Hygiene Data'!F149))),'Data Summary'!DU155="Yes"),OFFSET('Hygiene Data'!$F$5,0,10*ROW('Hygiene Data'!F149)),NA())</f>
        <v>#N/A</v>
      </c>
      <c r="BG155" s="100" t="e">
        <f ca="true">+IF(AND(ISNUMBER(OFFSET('Hygiene Data'!$F$7,0,10*ROW('Hygiene Data'!F149))),'Data Summary'!DV155="Yes"),OFFSET('Hygiene Data'!$F$7,0,10*ROW('Hygiene Data'!F149)),NA())</f>
        <v>#N/A</v>
      </c>
      <c r="BH155" s="100" t="e">
        <f ca="true">+IF(AND(ISNUMBER(OFFSET('Hygiene Data'!$F$9,0,10*ROW('Hygiene Data'!F149))),'Data Summary'!DW155="Yes"),OFFSET('Hygiene Data'!$F$9,0,10*ROW('Hygiene Data'!F149)),NA())</f>
        <v>#N/A</v>
      </c>
      <c r="BI155" s="100" t="e">
        <f ca="true">+IF(AND(ISNUMBER(OFFSET('Hygiene Data'!$G$5,0,10*ROW('Hygiene Data'!G149))),'Data Summary'!DX155="Yes"),OFFSET('Hygiene Data'!$G$5,0,10*ROW('Hygiene Data'!G149)),NA())</f>
        <v>#N/A</v>
      </c>
      <c r="BJ155" s="100" t="e">
        <f ca="true">+IF(AND(ISNUMBER(OFFSET('Hygiene Data'!$G$7,0,10*ROW('Hygiene Data'!G149))),'Data Summary'!DY155="Yes"),OFFSET('Hygiene Data'!$G$7,0,10*ROW('Hygiene Data'!G149)),NA())</f>
        <v>#N/A</v>
      </c>
      <c r="BK155" s="100" t="e">
        <f ca="true">+IF(AND(ISNUMBER(OFFSET('Hygiene Data'!$G$9,0,10*ROW('Hygiene Data'!G149))),'Data Summary'!DZ155="Yes"),OFFSET('Hygiene Data'!$G$9,0,10*ROW('Hygiene Data'!G149)),NA())</f>
        <v>#N/A</v>
      </c>
      <c r="BL155" s="100" t="e">
        <f ca="true">+IF(AND(ISNUMBER(OFFSET('Hygiene Data'!$H$5,0,10*ROW('Hygiene Data'!H149))),'Data Summary'!EA155="Yes"),OFFSET('Hygiene Data'!$H$5,0,10*ROW('Hygiene Data'!H149)),NA())</f>
        <v>#N/A</v>
      </c>
      <c r="BM155" s="100" t="e">
        <f ca="true">+IF(AND(ISNUMBER(OFFSET('Hygiene Data'!$H$7,0,10*ROW('Hygiene Data'!H149))),'Data Summary'!EB155="Yes"),OFFSET('Hygiene Data'!$H$7,0,10*ROW('Hygiene Data'!H149)),NA())</f>
        <v>#N/A</v>
      </c>
      <c r="BN155" s="100" t="e">
        <f ca="true">+IF(AND(ISNUMBER(OFFSET('Hygiene Data'!$H$9,0,10*ROW('Hygiene Data'!H149))),'Data Summary'!EC155="Yes"),OFFSET('Hygiene Data'!$H$9,0,10*ROW('Hygiene Data'!H149)),NA())</f>
        <v>#N/A</v>
      </c>
      <c r="BO155" s="100" t="e">
        <f ca="true">+IF(AND(ISNUMBER(OFFSET('Hygiene Data'!$I$5,0,10*ROW('Hygiene Data'!I149))),'Data Summary'!ED155="Yes"),OFFSET('Hygiene Data'!$I$5,0,10*ROW('Hygiene Data'!I149)),NA())</f>
        <v>#N/A</v>
      </c>
      <c r="BP155" s="100" t="e">
        <f ca="true">+IF(AND(ISNUMBER(OFFSET('Hygiene Data'!$I$7,0,10*ROW('Hygiene Data'!I149))),'Data Summary'!EE155="Yes"),OFFSET('Hygiene Data'!$I$7,0,10*ROW('Hygiene Data'!I149)),NA())</f>
        <v>#N/A</v>
      </c>
      <c r="BQ155" s="100" t="e">
        <f ca="true">+IF(AND(ISNUMBER(OFFSET('Hygiene Data'!$I$9,0,10*ROW('Hygiene Data'!I149))),'Data Summary'!EF155="Yes"),OFFSET('Hygiene Data'!$I$9,0,10*ROW('Hygiene Data'!I149)),NA())</f>
        <v>#N/A</v>
      </c>
    </row>
    <row xmlns:x14ac="http://schemas.microsoft.com/office/spreadsheetml/2009/9/ac" r="156" x14ac:dyDescent="0.2">
      <c r="A156" s="332" t="e">
        <f ca="true">+RIGHT('Data Summary'!A156,LEN('Data Summary'!A156)-9)</f>
        <v>#VALUE!</v>
      </c>
      <c r="B156" s="38" t="str">
        <f ca="true">+IF(ISTEXT('Data Summary'!B156),'Data Summary'!B156,"")</f>
        <v/>
      </c>
      <c r="C156" s="331" t="e">
        <f ca="true">+VALUE('Data Summary'!C156)</f>
        <v>#VALUE!</v>
      </c>
      <c r="D156" s="98" t="e">
        <f ca="true">+IF(AND(ISNUMBER(OFFSET('Water Data'!$D$4,0,10*ROW('Water Data'!D150))),'Data Summary'!BS156="Yes"),100-OFFSET('Water Data'!$D$4,0,10*ROW('Water Data'!D150)),NA())</f>
        <v>#N/A</v>
      </c>
      <c r="E156" s="98" t="e">
        <f ca="true">+IF(AND(ISNUMBER(OFFSET('Water Data'!$D$6,0,10*ROW('Water Data'!D150))),'Data Summary'!BT156="Yes"),OFFSET('Water Data'!$D$6,0,10*ROW('Water Data'!D150)),NA())</f>
        <v>#N/A</v>
      </c>
      <c r="F156" s="98" t="e">
        <f ca="true">+IF(AND(ISNUMBER(OFFSET('Water Data'!$D$9,0,10*ROW('Water Data'!D150))),'Data Summary'!BU156="Yes"),OFFSET('Water Data'!$D$9,0,10*ROW('Water Data'!D150)),NA())</f>
        <v>#N/A</v>
      </c>
      <c r="G156" s="98" t="e">
        <f ca="true">+IF(AND(ISNUMBER(OFFSET('Water Data'!$E$4,0,10*ROW('Water Data'!E150))),'Data Summary'!BV156="Yes"),100-OFFSET('Water Data'!$E$4,0,10*ROW('Water Data'!E150)),NA())</f>
        <v>#N/A</v>
      </c>
      <c r="H156" s="98" t="e">
        <f ca="true">+IF(AND(ISNUMBER(OFFSET('Water Data'!$E$6,0,10*ROW('Water Data'!E150))),'Data Summary'!BW156="Yes"),OFFSET('Water Data'!$E$6,0,10*ROW('Water Data'!E150)),NA())</f>
        <v>#N/A</v>
      </c>
      <c r="I156" s="98" t="e">
        <f ca="true">+IF(AND(ISNUMBER(OFFSET('Water Data'!$E$9,0,10*ROW('Water Data'!E150))),'Data Summary'!BX156="Yes"),OFFSET('Water Data'!$E$9,0,10*ROW('Water Data'!E150)),NA())</f>
        <v>#N/A</v>
      </c>
      <c r="J156" s="98" t="e">
        <f ca="true">+IF(AND(ISNUMBER(OFFSET('Water Data'!$F$4,0,10*ROW('Water Data'!F150))),'Data Summary'!BY156="Yes"),100-OFFSET('Water Data'!$F$4,0,10*ROW('Water Data'!F150)),NA())</f>
        <v>#N/A</v>
      </c>
      <c r="K156" s="98" t="e">
        <f ca="true">+IF(AND(ISNUMBER(OFFSET('Water Data'!$F$6,0,10*ROW('Water Data'!F150))),'Data Summary'!BZ156="Yes"),OFFSET('Water Data'!$F$6,0,10*ROW('Water Data'!F150)),NA())</f>
        <v>#N/A</v>
      </c>
      <c r="L156" s="98" t="e">
        <f ca="true">+IF(AND(ISNUMBER(OFFSET('Water Data'!$F$9,0,10*ROW('Water Data'!F150))),'Data Summary'!CA156="Yes"),OFFSET('Water Data'!$F$9,0,10*ROW('Water Data'!F150)),NA())</f>
        <v>#N/A</v>
      </c>
      <c r="M156" s="98" t="e">
        <f ca="true">+IF(AND(ISNUMBER(OFFSET('Water Data'!$G$4,0,10*ROW('Water Data'!G150))),'Data Summary'!CB156="Yes"),100-OFFSET('Water Data'!$G$4,0,10*ROW('Water Data'!G150)),NA())</f>
        <v>#N/A</v>
      </c>
      <c r="N156" s="98" t="e">
        <f ca="true">+IF(AND(ISNUMBER(OFFSET('Water Data'!$G$6,0,10*ROW('Water Data'!G150))),'Data Summary'!CC156="Yes"),OFFSET('Water Data'!$G$6,0,10*ROW('Water Data'!G150)),NA())</f>
        <v>#N/A</v>
      </c>
      <c r="O156" s="98" t="e">
        <f ca="true">+IF(AND(ISNUMBER(OFFSET('Water Data'!$G$9,0,10*ROW('Water Data'!G150))),'Data Summary'!CD156="Yes"),OFFSET('Water Data'!$G$9,0,10*ROW('Water Data'!G150)),NA())</f>
        <v>#N/A</v>
      </c>
      <c r="P156" s="98" t="e">
        <f ca="true">+IF(AND(ISNUMBER(OFFSET('Water Data'!$H$4,0,10*ROW('Water Data'!H150))),'Data Summary'!CE156="Yes"),100-OFFSET('Water Data'!$H$4,0,10*ROW('Water Data'!H150)),NA())</f>
        <v>#N/A</v>
      </c>
      <c r="Q156" s="98" t="e">
        <f ca="true">+IF(AND(ISNUMBER(OFFSET('Water Data'!$H$6,0,10*ROW('Water Data'!H150))),'Data Summary'!CF156="Yes"),OFFSET('Water Data'!$H$6,0,10*ROW('Water Data'!H150)),NA())</f>
        <v>#N/A</v>
      </c>
      <c r="R156" s="98" t="e">
        <f ca="true">+IF(AND(ISNUMBER(OFFSET('Water Data'!$H$9,0,10*ROW('Water Data'!H150))),'Data Summary'!CG156="Yes"),OFFSET('Water Data'!$H$9,0,10*ROW('Water Data'!H150)),NA())</f>
        <v>#N/A</v>
      </c>
      <c r="S156" s="98" t="e">
        <f ca="true">+IF(AND(ISNUMBER(OFFSET('Water Data'!$I$4,0,10*ROW('Water Data'!I150))),'Data Summary'!CH156="Yes"),100-OFFSET('Water Data'!$I$4,0,10*ROW('Water Data'!I150)),NA())</f>
        <v>#N/A</v>
      </c>
      <c r="T156" s="98" t="e">
        <f ca="true">+IF(AND(ISNUMBER(OFFSET('Water Data'!$I$6,0,10*ROW('Water Data'!I150))),'Data Summary'!CI156="Yes"),OFFSET('Water Data'!$I$6,0,10*ROW('Water Data'!I150)),NA())</f>
        <v>#N/A</v>
      </c>
      <c r="U156" s="98" t="e">
        <f ca="true">+IF(AND(ISNUMBER(OFFSET('Water Data'!$I$9,0,10*ROW('Water Data'!I150))),'Data Summary'!CJ156="Yes"),OFFSET('Water Data'!$I$9,0,10*ROW('Water Data'!I150)),NA())</f>
        <v>#N/A</v>
      </c>
      <c r="V156" s="99" t="e">
        <f ca="true">+IF(AND(ISNUMBER(OFFSET('Sanitation Data'!$D$4,0,10*ROW('Sanitation Data'!D150))),'Data Summary'!CK156="Yes"),100-OFFSET('Sanitation Data'!$D$4,0,10*ROW('Sanitation Data'!D150)),NA())</f>
        <v>#N/A</v>
      </c>
      <c r="W156" s="99" t="e">
        <f ca="true">+IF(AND(ISNUMBER(OFFSET('Sanitation Data'!$D$6,0,10*ROW('Sanitation Data'!D150))),'Data Summary'!CL156="Yes"),OFFSET('Sanitation Data'!$D$6,0,10*ROW('Sanitation Data'!D150)),NA())</f>
        <v>#N/A</v>
      </c>
      <c r="X156" s="99" t="e">
        <f ca="true">+IF(AND(ISNUMBER(OFFSET('Sanitation Data'!$D$10,0,10*ROW('Sanitation Data'!D150))),'Data Summary'!CM156="Yes"),OFFSET('Sanitation Data'!$D$10,0,10*ROW('Sanitation Data'!D150)),NA())</f>
        <v>#N/A</v>
      </c>
      <c r="Y156" s="99" t="e">
        <f ca="true">+IF(AND(ISNUMBER(OFFSET('Sanitation Data'!$D$11,0,10*ROW('Sanitation Data'!D150))),'Data Summary'!CN156="Yes"),OFFSET('Sanitation Data'!$D$11,0,10*ROW('Sanitation Data'!D150)),NA())</f>
        <v>#N/A</v>
      </c>
      <c r="Z156" s="99" t="e">
        <f ca="true">+IF(AND(ISNUMBER(OFFSET('Sanitation Data'!$D$12,0,10*ROW('Sanitation Data'!D150))),'Data Summary'!CO156="Yes"),OFFSET('Sanitation Data'!$D$12,0,10*ROW('Sanitation Data'!D150)),NA())</f>
        <v>#N/A</v>
      </c>
      <c r="AA156" s="99" t="e">
        <f ca="true">+IF(AND(ISNUMBER(OFFSET('Sanitation Data'!$E$4,0,10*ROW('Sanitation Data'!E150))),'Data Summary'!CP156="Yes"),100-OFFSET('Sanitation Data'!$E$4,0,10*ROW('Sanitation Data'!E150)),NA())</f>
        <v>#N/A</v>
      </c>
      <c r="AB156" s="99" t="e">
        <f ca="true">+IF(AND(ISNUMBER(OFFSET('Sanitation Data'!$E$6,0,10*ROW('Sanitation Data'!E150))),'Data Summary'!CQ156="Yes"),OFFSET('Sanitation Data'!$E$6,0,10*ROW('Sanitation Data'!E150)),NA())</f>
        <v>#N/A</v>
      </c>
      <c r="AC156" s="99" t="e">
        <f ca="true">+IF(AND(ISNUMBER(OFFSET('Sanitation Data'!$E$10,0,10*ROW('Sanitation Data'!E150))),'Data Summary'!CR156="Yes"),OFFSET('Sanitation Data'!$E$10,0,10*ROW('Sanitation Data'!E150)),NA())</f>
        <v>#N/A</v>
      </c>
      <c r="AD156" s="99" t="e">
        <f ca="true">+IF(AND(ISNUMBER(OFFSET('Sanitation Data'!$E$11,0,10*ROW('Sanitation Data'!E150))),'Data Summary'!CS156="Yes"),OFFSET('Sanitation Data'!$E$11,0,10*ROW('Sanitation Data'!E150)),NA())</f>
        <v>#N/A</v>
      </c>
      <c r="AE156" s="99" t="e">
        <f ca="true">+IF(AND(ISNUMBER(OFFSET('Sanitation Data'!$E$12,0,10*ROW('Sanitation Data'!E150))),'Data Summary'!CT156="Yes"),OFFSET('Sanitation Data'!$E$12,0,10*ROW('Sanitation Data'!E150)),NA())</f>
        <v>#N/A</v>
      </c>
      <c r="AF156" s="99" t="e">
        <f ca="true">+IF(AND(ISNUMBER(OFFSET('Sanitation Data'!$F$4,0,10*ROW('Sanitation Data'!F150))),'Data Summary'!CU156="Yes"),100-OFFSET('Sanitation Data'!$F$4,0,10*ROW('Sanitation Data'!F150)),NA())</f>
        <v>#N/A</v>
      </c>
      <c r="AG156" s="99" t="e">
        <f ca="true">+IF(AND(ISNUMBER(OFFSET('Sanitation Data'!$F$6,0,10*ROW('Sanitation Data'!F150))),'Data Summary'!CV156="Yes"),OFFSET('Sanitation Data'!$F$6,0,10*ROW('Sanitation Data'!F150)),NA())</f>
        <v>#N/A</v>
      </c>
      <c r="AH156" s="99" t="e">
        <f ca="true">+IF(AND(ISNUMBER(OFFSET('Sanitation Data'!$F$10,0,10*ROW('Sanitation Data'!F150))),'Data Summary'!CW156="Yes"),OFFSET('Sanitation Data'!$F$10,0,10*ROW('Sanitation Data'!F150)),NA())</f>
        <v>#N/A</v>
      </c>
      <c r="AI156" s="99" t="e">
        <f ca="true">+IF(AND(ISNUMBER(OFFSET('Sanitation Data'!$F$11,0,10*ROW('Sanitation Data'!F150))),'Data Summary'!CX156="Yes"),OFFSET('Sanitation Data'!$F$11,0,10*ROW('Sanitation Data'!F150)),NA())</f>
        <v>#N/A</v>
      </c>
      <c r="AJ156" s="99" t="e">
        <f ca="true">+IF(AND(ISNUMBER(OFFSET('Sanitation Data'!$F$12,0,10*ROW('Sanitation Data'!F150))),'Data Summary'!CY156="Yes"),OFFSET('Sanitation Data'!$F$12,0,10*ROW('Sanitation Data'!F150)),NA())</f>
        <v>#N/A</v>
      </c>
      <c r="AK156" s="99" t="e">
        <f ca="true">+IF(AND(ISNUMBER(OFFSET('Sanitation Data'!$G$4,0,10*ROW('Sanitation Data'!G150))),'Data Summary'!CZ156="Yes"),100-OFFSET('Sanitation Data'!$G$4,0,10*ROW('Sanitation Data'!G150)),NA())</f>
        <v>#N/A</v>
      </c>
      <c r="AL156" s="99" t="e">
        <f ca="true">+IF(AND(ISNUMBER(OFFSET('Sanitation Data'!$G$6,0,10*ROW('Sanitation Data'!G150))),'Data Summary'!DA156="Yes"),OFFSET('Sanitation Data'!$G$6,0,10*ROW('Sanitation Data'!G150)),NA())</f>
        <v>#N/A</v>
      </c>
      <c r="AM156" s="99" t="e">
        <f ca="true">+IF(AND(ISNUMBER(OFFSET('Sanitation Data'!$G$10,0,10*ROW('Sanitation Data'!G150))),'Data Summary'!DB156="Yes"),OFFSET('Sanitation Data'!$G$10,0,10*ROW('Sanitation Data'!G150)),NA())</f>
        <v>#N/A</v>
      </c>
      <c r="AN156" s="99" t="e">
        <f ca="true">+IF(AND(ISNUMBER(OFFSET('Sanitation Data'!$G$11,0,10*ROW('Sanitation Data'!G150))),'Data Summary'!DC156="Yes"),OFFSET('Sanitation Data'!$G$11,0,10*ROW('Sanitation Data'!G150)),NA())</f>
        <v>#N/A</v>
      </c>
      <c r="AO156" s="99" t="e">
        <f ca="true">+IF(AND(ISNUMBER(OFFSET('Sanitation Data'!$G$12,0,10*ROW('Sanitation Data'!G150))),'Data Summary'!DD156="Yes"),OFFSET('Sanitation Data'!$G$12,0,10*ROW('Sanitation Data'!G150)),NA())</f>
        <v>#N/A</v>
      </c>
      <c r="AP156" s="99" t="e">
        <f ca="true">+IF(AND(ISNUMBER(OFFSET('Sanitation Data'!$H$4,0,10*ROW('Sanitation Data'!H150))),'Data Summary'!DE156="Yes"),100-OFFSET('Sanitation Data'!$H$4,0,10*ROW('Sanitation Data'!H150)),NA())</f>
        <v>#N/A</v>
      </c>
      <c r="AQ156" s="99" t="e">
        <f ca="true">+IF(AND(ISNUMBER(OFFSET('Sanitation Data'!$H$6,0,10*ROW('Sanitation Data'!H150))),'Data Summary'!DF156="Yes"),OFFSET('Sanitation Data'!$H$6,0,10*ROW('Sanitation Data'!H150)),NA())</f>
        <v>#N/A</v>
      </c>
      <c r="AR156" s="99" t="e">
        <f ca="true">+IF(AND(ISNUMBER(OFFSET('Sanitation Data'!$H$10,0,10*ROW('Sanitation Data'!H150))),'Data Summary'!DG156="Yes"),OFFSET('Sanitation Data'!$H$10,0,10*ROW('Sanitation Data'!H150)),NA())</f>
        <v>#N/A</v>
      </c>
      <c r="AS156" s="99" t="e">
        <f ca="true">+IF(AND(ISNUMBER(OFFSET('Sanitation Data'!$H$11,0,10*ROW('Sanitation Data'!H150))),'Data Summary'!DH156="Yes"),OFFSET('Sanitation Data'!$H$11,0,10*ROW('Sanitation Data'!H150)),NA())</f>
        <v>#N/A</v>
      </c>
      <c r="AT156" s="99" t="e">
        <f ca="true">+IF(AND(ISNUMBER(OFFSET('Sanitation Data'!$H$12,0,10*ROW('Sanitation Data'!H150))),'Data Summary'!DI156="Yes"),OFFSET('Sanitation Data'!$H$12,0,10*ROW('Sanitation Data'!H150)),NA())</f>
        <v>#N/A</v>
      </c>
      <c r="AU156" s="99" t="e">
        <f ca="true">+IF(AND(ISNUMBER(OFFSET('Sanitation Data'!$I$4,0,10*ROW('Sanitation Data'!I150))),'Data Summary'!DJ156="Yes"),100-OFFSET('Sanitation Data'!$I$4,0,10*ROW('Sanitation Data'!I150)),NA())</f>
        <v>#N/A</v>
      </c>
      <c r="AV156" s="99" t="e">
        <f ca="true">+IF(AND(ISNUMBER(OFFSET('Sanitation Data'!$I$6,0,10*ROW('Sanitation Data'!I150))),'Data Summary'!DK156="Yes"),OFFSET('Sanitation Data'!$I$6,0,10*ROW('Sanitation Data'!I150)),NA())</f>
        <v>#N/A</v>
      </c>
      <c r="AW156" s="99" t="e">
        <f ca="true">+IF(AND(ISNUMBER(OFFSET('Sanitation Data'!$I$10,0,10*ROW('Sanitation Data'!I150))),'Data Summary'!DL156="Yes"),OFFSET('Sanitation Data'!$I$10,0,10*ROW('Sanitation Data'!I150)),NA())</f>
        <v>#N/A</v>
      </c>
      <c r="AX156" s="99" t="e">
        <f ca="true">+IF(AND(ISNUMBER(OFFSET('Sanitation Data'!$I$11,0,10*ROW('Sanitation Data'!I150))),'Data Summary'!DM156="Yes"),OFFSET('Sanitation Data'!$I$11,0,10*ROW('Sanitation Data'!I150)),NA())</f>
        <v>#N/A</v>
      </c>
      <c r="AY156" s="99" t="e">
        <f ca="true">+IF(AND(ISNUMBER(OFFSET('Sanitation Data'!$I$12,0,10*ROW('Sanitation Data'!I150))),'Data Summary'!DN156="Yes"),OFFSET('Sanitation Data'!$I$12,0,10*ROW('Sanitation Data'!I150)),NA())</f>
        <v>#N/A</v>
      </c>
      <c r="AZ156" s="100" t="e">
        <f ca="true">+IF(AND(ISNUMBER(OFFSET('Hygiene Data'!$D$5,0,10*ROW('Hygiene Data'!D150))),'Data Summary'!DO156="Yes"),OFFSET('Hygiene Data'!$D$5,0,10*ROW('Hygiene Data'!D150)),NA())</f>
        <v>#N/A</v>
      </c>
      <c r="BA156" s="100" t="e">
        <f ca="true">+IF(AND(ISNUMBER(OFFSET('Hygiene Data'!$D$7,0,10*ROW('Hygiene Data'!D150))),'Data Summary'!DP156="Yes"),OFFSET('Hygiene Data'!$D$7,0,10*ROW('Hygiene Data'!D150)),NA())</f>
        <v>#N/A</v>
      </c>
      <c r="BB156" s="100" t="e">
        <f ca="true">+IF(AND(ISNUMBER(OFFSET('Hygiene Data'!$D$9,0,10*ROW('Hygiene Data'!D150))),'Data Summary'!DQ156="Yes"),OFFSET('Hygiene Data'!$D$9,0,10*ROW('Hygiene Data'!D150)),NA())</f>
        <v>#N/A</v>
      </c>
      <c r="BC156" s="100" t="e">
        <f ca="true">+IF(AND(ISNUMBER(OFFSET('Hygiene Data'!$E$5,0,10*ROW('Hygiene Data'!E150))),'Data Summary'!DR156="Yes"),OFFSET('Hygiene Data'!$E$5,0,10*ROW('Hygiene Data'!E150)),NA())</f>
        <v>#N/A</v>
      </c>
      <c r="BD156" s="100" t="e">
        <f ca="true">+IF(AND(ISNUMBER(OFFSET('Hygiene Data'!$E$7,0,10*ROW('Hygiene Data'!E150))),'Data Summary'!DS156="Yes"),OFFSET('Hygiene Data'!$E$7,0,10*ROW('Hygiene Data'!E150)),NA())</f>
        <v>#N/A</v>
      </c>
      <c r="BE156" s="100" t="e">
        <f ca="true">+IF(AND(ISNUMBER(OFFSET('Hygiene Data'!$E$9,0,10*ROW('Hygiene Data'!E150))),'Data Summary'!DT156="Yes"),OFFSET('Hygiene Data'!$E$9,0,10*ROW('Hygiene Data'!E150)),NA())</f>
        <v>#N/A</v>
      </c>
      <c r="BF156" s="100" t="e">
        <f ca="true">+IF(AND(ISNUMBER(OFFSET('Hygiene Data'!$F$5,0,10*ROW('Hygiene Data'!F150))),'Data Summary'!DU156="Yes"),OFFSET('Hygiene Data'!$F$5,0,10*ROW('Hygiene Data'!F150)),NA())</f>
        <v>#N/A</v>
      </c>
      <c r="BG156" s="100" t="e">
        <f ca="true">+IF(AND(ISNUMBER(OFFSET('Hygiene Data'!$F$7,0,10*ROW('Hygiene Data'!F150))),'Data Summary'!DV156="Yes"),OFFSET('Hygiene Data'!$F$7,0,10*ROW('Hygiene Data'!F150)),NA())</f>
        <v>#N/A</v>
      </c>
      <c r="BH156" s="100" t="e">
        <f ca="true">+IF(AND(ISNUMBER(OFFSET('Hygiene Data'!$F$9,0,10*ROW('Hygiene Data'!F150))),'Data Summary'!DW156="Yes"),OFFSET('Hygiene Data'!$F$9,0,10*ROW('Hygiene Data'!F150)),NA())</f>
        <v>#N/A</v>
      </c>
      <c r="BI156" s="100" t="e">
        <f ca="true">+IF(AND(ISNUMBER(OFFSET('Hygiene Data'!$G$5,0,10*ROW('Hygiene Data'!G150))),'Data Summary'!DX156="Yes"),OFFSET('Hygiene Data'!$G$5,0,10*ROW('Hygiene Data'!G150)),NA())</f>
        <v>#N/A</v>
      </c>
      <c r="BJ156" s="100" t="e">
        <f ca="true">+IF(AND(ISNUMBER(OFFSET('Hygiene Data'!$G$7,0,10*ROW('Hygiene Data'!G150))),'Data Summary'!DY156="Yes"),OFFSET('Hygiene Data'!$G$7,0,10*ROW('Hygiene Data'!G150)),NA())</f>
        <v>#N/A</v>
      </c>
      <c r="BK156" s="100" t="e">
        <f ca="true">+IF(AND(ISNUMBER(OFFSET('Hygiene Data'!$G$9,0,10*ROW('Hygiene Data'!G150))),'Data Summary'!DZ156="Yes"),OFFSET('Hygiene Data'!$G$9,0,10*ROW('Hygiene Data'!G150)),NA())</f>
        <v>#N/A</v>
      </c>
      <c r="BL156" s="100" t="e">
        <f ca="true">+IF(AND(ISNUMBER(OFFSET('Hygiene Data'!$H$5,0,10*ROW('Hygiene Data'!H150))),'Data Summary'!EA156="Yes"),OFFSET('Hygiene Data'!$H$5,0,10*ROW('Hygiene Data'!H150)),NA())</f>
        <v>#N/A</v>
      </c>
      <c r="BM156" s="100" t="e">
        <f ca="true">+IF(AND(ISNUMBER(OFFSET('Hygiene Data'!$H$7,0,10*ROW('Hygiene Data'!H150))),'Data Summary'!EB156="Yes"),OFFSET('Hygiene Data'!$H$7,0,10*ROW('Hygiene Data'!H150)),NA())</f>
        <v>#N/A</v>
      </c>
      <c r="BN156" s="100" t="e">
        <f ca="true">+IF(AND(ISNUMBER(OFFSET('Hygiene Data'!$H$9,0,10*ROW('Hygiene Data'!H150))),'Data Summary'!EC156="Yes"),OFFSET('Hygiene Data'!$H$9,0,10*ROW('Hygiene Data'!H150)),NA())</f>
        <v>#N/A</v>
      </c>
      <c r="BO156" s="100" t="e">
        <f ca="true">+IF(AND(ISNUMBER(OFFSET('Hygiene Data'!$I$5,0,10*ROW('Hygiene Data'!I150))),'Data Summary'!ED156="Yes"),OFFSET('Hygiene Data'!$I$5,0,10*ROW('Hygiene Data'!I150)),NA())</f>
        <v>#N/A</v>
      </c>
      <c r="BP156" s="100" t="e">
        <f ca="true">+IF(AND(ISNUMBER(OFFSET('Hygiene Data'!$I$7,0,10*ROW('Hygiene Data'!I150))),'Data Summary'!EE156="Yes"),OFFSET('Hygiene Data'!$I$7,0,10*ROW('Hygiene Data'!I150)),NA())</f>
        <v>#N/A</v>
      </c>
      <c r="BQ156" s="100" t="e">
        <f ca="true">+IF(AND(ISNUMBER(OFFSET('Hygiene Data'!$I$9,0,10*ROW('Hygiene Data'!I150))),'Data Summary'!EF156="Yes"),OFFSET('Hygiene Data'!$I$9,0,10*ROW('Hygiene Data'!I150)),NA())</f>
        <v>#N/A</v>
      </c>
    </row>
    <row xmlns:x14ac="http://schemas.microsoft.com/office/spreadsheetml/2009/9/ac" r="157" x14ac:dyDescent="0.2">
      <c r="A157" s="332" t="e">
        <f ca="true">+RIGHT('Data Summary'!A157,LEN('Data Summary'!A157)-9)</f>
        <v>#VALUE!</v>
      </c>
      <c r="B157" s="38" t="str">
        <f ca="true">+IF(ISTEXT('Data Summary'!B157),'Data Summary'!B157,"")</f>
        <v/>
      </c>
      <c r="C157" s="331" t="e">
        <f ca="true">+VALUE('Data Summary'!C157)</f>
        <v>#VALUE!</v>
      </c>
      <c r="D157" s="98" t="e">
        <f ca="true">+IF(AND(ISNUMBER(OFFSET('Water Data'!$D$4,0,10*ROW('Water Data'!D151))),'Data Summary'!BS157="Yes"),100-OFFSET('Water Data'!$D$4,0,10*ROW('Water Data'!D151)),NA())</f>
        <v>#N/A</v>
      </c>
      <c r="E157" s="98" t="e">
        <f ca="true">+IF(AND(ISNUMBER(OFFSET('Water Data'!$D$6,0,10*ROW('Water Data'!D151))),'Data Summary'!BT157="Yes"),OFFSET('Water Data'!$D$6,0,10*ROW('Water Data'!D151)),NA())</f>
        <v>#N/A</v>
      </c>
      <c r="F157" s="98" t="e">
        <f ca="true">+IF(AND(ISNUMBER(OFFSET('Water Data'!$D$9,0,10*ROW('Water Data'!D151))),'Data Summary'!BU157="Yes"),OFFSET('Water Data'!$D$9,0,10*ROW('Water Data'!D151)),NA())</f>
        <v>#N/A</v>
      </c>
      <c r="G157" s="98" t="e">
        <f ca="true">+IF(AND(ISNUMBER(OFFSET('Water Data'!$E$4,0,10*ROW('Water Data'!E151))),'Data Summary'!BV157="Yes"),100-OFFSET('Water Data'!$E$4,0,10*ROW('Water Data'!E151)),NA())</f>
        <v>#N/A</v>
      </c>
      <c r="H157" s="98" t="e">
        <f ca="true">+IF(AND(ISNUMBER(OFFSET('Water Data'!$E$6,0,10*ROW('Water Data'!E151))),'Data Summary'!BW157="Yes"),OFFSET('Water Data'!$E$6,0,10*ROW('Water Data'!E151)),NA())</f>
        <v>#N/A</v>
      </c>
      <c r="I157" s="98" t="e">
        <f ca="true">+IF(AND(ISNUMBER(OFFSET('Water Data'!$E$9,0,10*ROW('Water Data'!E151))),'Data Summary'!BX157="Yes"),OFFSET('Water Data'!$E$9,0,10*ROW('Water Data'!E151)),NA())</f>
        <v>#N/A</v>
      </c>
      <c r="J157" s="98" t="e">
        <f ca="true">+IF(AND(ISNUMBER(OFFSET('Water Data'!$F$4,0,10*ROW('Water Data'!F151))),'Data Summary'!BY157="Yes"),100-OFFSET('Water Data'!$F$4,0,10*ROW('Water Data'!F151)),NA())</f>
        <v>#N/A</v>
      </c>
      <c r="K157" s="98" t="e">
        <f ca="true">+IF(AND(ISNUMBER(OFFSET('Water Data'!$F$6,0,10*ROW('Water Data'!F151))),'Data Summary'!BZ157="Yes"),OFFSET('Water Data'!$F$6,0,10*ROW('Water Data'!F151)),NA())</f>
        <v>#N/A</v>
      </c>
      <c r="L157" s="98" t="e">
        <f ca="true">+IF(AND(ISNUMBER(OFFSET('Water Data'!$F$9,0,10*ROW('Water Data'!F151))),'Data Summary'!CA157="Yes"),OFFSET('Water Data'!$F$9,0,10*ROW('Water Data'!F151)),NA())</f>
        <v>#N/A</v>
      </c>
      <c r="M157" s="98" t="e">
        <f ca="true">+IF(AND(ISNUMBER(OFFSET('Water Data'!$G$4,0,10*ROW('Water Data'!G151))),'Data Summary'!CB157="Yes"),100-OFFSET('Water Data'!$G$4,0,10*ROW('Water Data'!G151)),NA())</f>
        <v>#N/A</v>
      </c>
      <c r="N157" s="98" t="e">
        <f ca="true">+IF(AND(ISNUMBER(OFFSET('Water Data'!$G$6,0,10*ROW('Water Data'!G151))),'Data Summary'!CC157="Yes"),OFFSET('Water Data'!$G$6,0,10*ROW('Water Data'!G151)),NA())</f>
        <v>#N/A</v>
      </c>
      <c r="O157" s="98" t="e">
        <f ca="true">+IF(AND(ISNUMBER(OFFSET('Water Data'!$G$9,0,10*ROW('Water Data'!G151))),'Data Summary'!CD157="Yes"),OFFSET('Water Data'!$G$9,0,10*ROW('Water Data'!G151)),NA())</f>
        <v>#N/A</v>
      </c>
      <c r="P157" s="98" t="e">
        <f ca="true">+IF(AND(ISNUMBER(OFFSET('Water Data'!$H$4,0,10*ROW('Water Data'!H151))),'Data Summary'!CE157="Yes"),100-OFFSET('Water Data'!$H$4,0,10*ROW('Water Data'!H151)),NA())</f>
        <v>#N/A</v>
      </c>
      <c r="Q157" s="98" t="e">
        <f ca="true">+IF(AND(ISNUMBER(OFFSET('Water Data'!$H$6,0,10*ROW('Water Data'!H151))),'Data Summary'!CF157="Yes"),OFFSET('Water Data'!$H$6,0,10*ROW('Water Data'!H151)),NA())</f>
        <v>#N/A</v>
      </c>
      <c r="R157" s="98" t="e">
        <f ca="true">+IF(AND(ISNUMBER(OFFSET('Water Data'!$H$9,0,10*ROW('Water Data'!H151))),'Data Summary'!CG157="Yes"),OFFSET('Water Data'!$H$9,0,10*ROW('Water Data'!H151)),NA())</f>
        <v>#N/A</v>
      </c>
      <c r="S157" s="98" t="e">
        <f ca="true">+IF(AND(ISNUMBER(OFFSET('Water Data'!$I$4,0,10*ROW('Water Data'!I151))),'Data Summary'!CH157="Yes"),100-OFFSET('Water Data'!$I$4,0,10*ROW('Water Data'!I151)),NA())</f>
        <v>#N/A</v>
      </c>
      <c r="T157" s="98" t="e">
        <f ca="true">+IF(AND(ISNUMBER(OFFSET('Water Data'!$I$6,0,10*ROW('Water Data'!I151))),'Data Summary'!CI157="Yes"),OFFSET('Water Data'!$I$6,0,10*ROW('Water Data'!I151)),NA())</f>
        <v>#N/A</v>
      </c>
      <c r="U157" s="98" t="e">
        <f ca="true">+IF(AND(ISNUMBER(OFFSET('Water Data'!$I$9,0,10*ROW('Water Data'!I151))),'Data Summary'!CJ157="Yes"),OFFSET('Water Data'!$I$9,0,10*ROW('Water Data'!I151)),NA())</f>
        <v>#N/A</v>
      </c>
      <c r="V157" s="99" t="e">
        <f ca="true">+IF(AND(ISNUMBER(OFFSET('Sanitation Data'!$D$4,0,10*ROW('Sanitation Data'!D151))),'Data Summary'!CK157="Yes"),100-OFFSET('Sanitation Data'!$D$4,0,10*ROW('Sanitation Data'!D151)),NA())</f>
        <v>#N/A</v>
      </c>
      <c r="W157" s="99" t="e">
        <f ca="true">+IF(AND(ISNUMBER(OFFSET('Sanitation Data'!$D$6,0,10*ROW('Sanitation Data'!D151))),'Data Summary'!CL157="Yes"),OFFSET('Sanitation Data'!$D$6,0,10*ROW('Sanitation Data'!D151)),NA())</f>
        <v>#N/A</v>
      </c>
      <c r="X157" s="99" t="e">
        <f ca="true">+IF(AND(ISNUMBER(OFFSET('Sanitation Data'!$D$10,0,10*ROW('Sanitation Data'!D151))),'Data Summary'!CM157="Yes"),OFFSET('Sanitation Data'!$D$10,0,10*ROW('Sanitation Data'!D151)),NA())</f>
        <v>#N/A</v>
      </c>
      <c r="Y157" s="99" t="e">
        <f ca="true">+IF(AND(ISNUMBER(OFFSET('Sanitation Data'!$D$11,0,10*ROW('Sanitation Data'!D151))),'Data Summary'!CN157="Yes"),OFFSET('Sanitation Data'!$D$11,0,10*ROW('Sanitation Data'!D151)),NA())</f>
        <v>#N/A</v>
      </c>
      <c r="Z157" s="99" t="e">
        <f ca="true">+IF(AND(ISNUMBER(OFFSET('Sanitation Data'!$D$12,0,10*ROW('Sanitation Data'!D151))),'Data Summary'!CO157="Yes"),OFFSET('Sanitation Data'!$D$12,0,10*ROW('Sanitation Data'!D151)),NA())</f>
        <v>#N/A</v>
      </c>
      <c r="AA157" s="99" t="e">
        <f ca="true">+IF(AND(ISNUMBER(OFFSET('Sanitation Data'!$E$4,0,10*ROW('Sanitation Data'!E151))),'Data Summary'!CP157="Yes"),100-OFFSET('Sanitation Data'!$E$4,0,10*ROW('Sanitation Data'!E151)),NA())</f>
        <v>#N/A</v>
      </c>
      <c r="AB157" s="99" t="e">
        <f ca="true">+IF(AND(ISNUMBER(OFFSET('Sanitation Data'!$E$6,0,10*ROW('Sanitation Data'!E151))),'Data Summary'!CQ157="Yes"),OFFSET('Sanitation Data'!$E$6,0,10*ROW('Sanitation Data'!E151)),NA())</f>
        <v>#N/A</v>
      </c>
      <c r="AC157" s="99" t="e">
        <f ca="true">+IF(AND(ISNUMBER(OFFSET('Sanitation Data'!$E$10,0,10*ROW('Sanitation Data'!E151))),'Data Summary'!CR157="Yes"),OFFSET('Sanitation Data'!$E$10,0,10*ROW('Sanitation Data'!E151)),NA())</f>
        <v>#N/A</v>
      </c>
      <c r="AD157" s="99" t="e">
        <f ca="true">+IF(AND(ISNUMBER(OFFSET('Sanitation Data'!$E$11,0,10*ROW('Sanitation Data'!E151))),'Data Summary'!CS157="Yes"),OFFSET('Sanitation Data'!$E$11,0,10*ROW('Sanitation Data'!E151)),NA())</f>
        <v>#N/A</v>
      </c>
      <c r="AE157" s="99" t="e">
        <f ca="true">+IF(AND(ISNUMBER(OFFSET('Sanitation Data'!$E$12,0,10*ROW('Sanitation Data'!E151))),'Data Summary'!CT157="Yes"),OFFSET('Sanitation Data'!$E$12,0,10*ROW('Sanitation Data'!E151)),NA())</f>
        <v>#N/A</v>
      </c>
      <c r="AF157" s="99" t="e">
        <f ca="true">+IF(AND(ISNUMBER(OFFSET('Sanitation Data'!$F$4,0,10*ROW('Sanitation Data'!F151))),'Data Summary'!CU157="Yes"),100-OFFSET('Sanitation Data'!$F$4,0,10*ROW('Sanitation Data'!F151)),NA())</f>
        <v>#N/A</v>
      </c>
      <c r="AG157" s="99" t="e">
        <f ca="true">+IF(AND(ISNUMBER(OFFSET('Sanitation Data'!$F$6,0,10*ROW('Sanitation Data'!F151))),'Data Summary'!CV157="Yes"),OFFSET('Sanitation Data'!$F$6,0,10*ROW('Sanitation Data'!F151)),NA())</f>
        <v>#N/A</v>
      </c>
      <c r="AH157" s="99" t="e">
        <f ca="true">+IF(AND(ISNUMBER(OFFSET('Sanitation Data'!$F$10,0,10*ROW('Sanitation Data'!F151))),'Data Summary'!CW157="Yes"),OFFSET('Sanitation Data'!$F$10,0,10*ROW('Sanitation Data'!F151)),NA())</f>
        <v>#N/A</v>
      </c>
      <c r="AI157" s="99" t="e">
        <f ca="true">+IF(AND(ISNUMBER(OFFSET('Sanitation Data'!$F$11,0,10*ROW('Sanitation Data'!F151))),'Data Summary'!CX157="Yes"),OFFSET('Sanitation Data'!$F$11,0,10*ROW('Sanitation Data'!F151)),NA())</f>
        <v>#N/A</v>
      </c>
      <c r="AJ157" s="99" t="e">
        <f ca="true">+IF(AND(ISNUMBER(OFFSET('Sanitation Data'!$F$12,0,10*ROW('Sanitation Data'!F151))),'Data Summary'!CY157="Yes"),OFFSET('Sanitation Data'!$F$12,0,10*ROW('Sanitation Data'!F151)),NA())</f>
        <v>#N/A</v>
      </c>
      <c r="AK157" s="99" t="e">
        <f ca="true">+IF(AND(ISNUMBER(OFFSET('Sanitation Data'!$G$4,0,10*ROW('Sanitation Data'!G151))),'Data Summary'!CZ157="Yes"),100-OFFSET('Sanitation Data'!$G$4,0,10*ROW('Sanitation Data'!G151)),NA())</f>
        <v>#N/A</v>
      </c>
      <c r="AL157" s="99" t="e">
        <f ca="true">+IF(AND(ISNUMBER(OFFSET('Sanitation Data'!$G$6,0,10*ROW('Sanitation Data'!G151))),'Data Summary'!DA157="Yes"),OFFSET('Sanitation Data'!$G$6,0,10*ROW('Sanitation Data'!G151)),NA())</f>
        <v>#N/A</v>
      </c>
      <c r="AM157" s="99" t="e">
        <f ca="true">+IF(AND(ISNUMBER(OFFSET('Sanitation Data'!$G$10,0,10*ROW('Sanitation Data'!G151))),'Data Summary'!DB157="Yes"),OFFSET('Sanitation Data'!$G$10,0,10*ROW('Sanitation Data'!G151)),NA())</f>
        <v>#N/A</v>
      </c>
      <c r="AN157" s="99" t="e">
        <f ca="true">+IF(AND(ISNUMBER(OFFSET('Sanitation Data'!$G$11,0,10*ROW('Sanitation Data'!G151))),'Data Summary'!DC157="Yes"),OFFSET('Sanitation Data'!$G$11,0,10*ROW('Sanitation Data'!G151)),NA())</f>
        <v>#N/A</v>
      </c>
      <c r="AO157" s="99" t="e">
        <f ca="true">+IF(AND(ISNUMBER(OFFSET('Sanitation Data'!$G$12,0,10*ROW('Sanitation Data'!G151))),'Data Summary'!DD157="Yes"),OFFSET('Sanitation Data'!$G$12,0,10*ROW('Sanitation Data'!G151)),NA())</f>
        <v>#N/A</v>
      </c>
      <c r="AP157" s="99" t="e">
        <f ca="true">+IF(AND(ISNUMBER(OFFSET('Sanitation Data'!$H$4,0,10*ROW('Sanitation Data'!H151))),'Data Summary'!DE157="Yes"),100-OFFSET('Sanitation Data'!$H$4,0,10*ROW('Sanitation Data'!H151)),NA())</f>
        <v>#N/A</v>
      </c>
      <c r="AQ157" s="99" t="e">
        <f ca="true">+IF(AND(ISNUMBER(OFFSET('Sanitation Data'!$H$6,0,10*ROW('Sanitation Data'!H151))),'Data Summary'!DF157="Yes"),OFFSET('Sanitation Data'!$H$6,0,10*ROW('Sanitation Data'!H151)),NA())</f>
        <v>#N/A</v>
      </c>
      <c r="AR157" s="99" t="e">
        <f ca="true">+IF(AND(ISNUMBER(OFFSET('Sanitation Data'!$H$10,0,10*ROW('Sanitation Data'!H151))),'Data Summary'!DG157="Yes"),OFFSET('Sanitation Data'!$H$10,0,10*ROW('Sanitation Data'!H151)),NA())</f>
        <v>#N/A</v>
      </c>
      <c r="AS157" s="99" t="e">
        <f ca="true">+IF(AND(ISNUMBER(OFFSET('Sanitation Data'!$H$11,0,10*ROW('Sanitation Data'!H151))),'Data Summary'!DH157="Yes"),OFFSET('Sanitation Data'!$H$11,0,10*ROW('Sanitation Data'!H151)),NA())</f>
        <v>#N/A</v>
      </c>
      <c r="AT157" s="99" t="e">
        <f ca="true">+IF(AND(ISNUMBER(OFFSET('Sanitation Data'!$H$12,0,10*ROW('Sanitation Data'!H151))),'Data Summary'!DI157="Yes"),OFFSET('Sanitation Data'!$H$12,0,10*ROW('Sanitation Data'!H151)),NA())</f>
        <v>#N/A</v>
      </c>
      <c r="AU157" s="99" t="e">
        <f ca="true">+IF(AND(ISNUMBER(OFFSET('Sanitation Data'!$I$4,0,10*ROW('Sanitation Data'!I151))),'Data Summary'!DJ157="Yes"),100-OFFSET('Sanitation Data'!$I$4,0,10*ROW('Sanitation Data'!I151)),NA())</f>
        <v>#N/A</v>
      </c>
      <c r="AV157" s="99" t="e">
        <f ca="true">+IF(AND(ISNUMBER(OFFSET('Sanitation Data'!$I$6,0,10*ROW('Sanitation Data'!I151))),'Data Summary'!DK157="Yes"),OFFSET('Sanitation Data'!$I$6,0,10*ROW('Sanitation Data'!I151)),NA())</f>
        <v>#N/A</v>
      </c>
      <c r="AW157" s="99" t="e">
        <f ca="true">+IF(AND(ISNUMBER(OFFSET('Sanitation Data'!$I$10,0,10*ROW('Sanitation Data'!I151))),'Data Summary'!DL157="Yes"),OFFSET('Sanitation Data'!$I$10,0,10*ROW('Sanitation Data'!I151)),NA())</f>
        <v>#N/A</v>
      </c>
      <c r="AX157" s="99" t="e">
        <f ca="true">+IF(AND(ISNUMBER(OFFSET('Sanitation Data'!$I$11,0,10*ROW('Sanitation Data'!I151))),'Data Summary'!DM157="Yes"),OFFSET('Sanitation Data'!$I$11,0,10*ROW('Sanitation Data'!I151)),NA())</f>
        <v>#N/A</v>
      </c>
      <c r="AY157" s="99" t="e">
        <f ca="true">+IF(AND(ISNUMBER(OFFSET('Sanitation Data'!$I$12,0,10*ROW('Sanitation Data'!I151))),'Data Summary'!DN157="Yes"),OFFSET('Sanitation Data'!$I$12,0,10*ROW('Sanitation Data'!I151)),NA())</f>
        <v>#N/A</v>
      </c>
      <c r="AZ157" s="100" t="e">
        <f ca="true">+IF(AND(ISNUMBER(OFFSET('Hygiene Data'!$D$5,0,10*ROW('Hygiene Data'!D151))),'Data Summary'!DO157="Yes"),OFFSET('Hygiene Data'!$D$5,0,10*ROW('Hygiene Data'!D151)),NA())</f>
        <v>#N/A</v>
      </c>
      <c r="BA157" s="100" t="e">
        <f ca="true">+IF(AND(ISNUMBER(OFFSET('Hygiene Data'!$D$7,0,10*ROW('Hygiene Data'!D151))),'Data Summary'!DP157="Yes"),OFFSET('Hygiene Data'!$D$7,0,10*ROW('Hygiene Data'!D151)),NA())</f>
        <v>#N/A</v>
      </c>
      <c r="BB157" s="100" t="e">
        <f ca="true">+IF(AND(ISNUMBER(OFFSET('Hygiene Data'!$D$9,0,10*ROW('Hygiene Data'!D151))),'Data Summary'!DQ157="Yes"),OFFSET('Hygiene Data'!$D$9,0,10*ROW('Hygiene Data'!D151)),NA())</f>
        <v>#N/A</v>
      </c>
      <c r="BC157" s="100" t="e">
        <f ca="true">+IF(AND(ISNUMBER(OFFSET('Hygiene Data'!$E$5,0,10*ROW('Hygiene Data'!E151))),'Data Summary'!DR157="Yes"),OFFSET('Hygiene Data'!$E$5,0,10*ROW('Hygiene Data'!E151)),NA())</f>
        <v>#N/A</v>
      </c>
      <c r="BD157" s="100" t="e">
        <f ca="true">+IF(AND(ISNUMBER(OFFSET('Hygiene Data'!$E$7,0,10*ROW('Hygiene Data'!E151))),'Data Summary'!DS157="Yes"),OFFSET('Hygiene Data'!$E$7,0,10*ROW('Hygiene Data'!E151)),NA())</f>
        <v>#N/A</v>
      </c>
      <c r="BE157" s="100" t="e">
        <f ca="true">+IF(AND(ISNUMBER(OFFSET('Hygiene Data'!$E$9,0,10*ROW('Hygiene Data'!E151))),'Data Summary'!DT157="Yes"),OFFSET('Hygiene Data'!$E$9,0,10*ROW('Hygiene Data'!E151)),NA())</f>
        <v>#N/A</v>
      </c>
      <c r="BF157" s="100" t="e">
        <f ca="true">+IF(AND(ISNUMBER(OFFSET('Hygiene Data'!$F$5,0,10*ROW('Hygiene Data'!F151))),'Data Summary'!DU157="Yes"),OFFSET('Hygiene Data'!$F$5,0,10*ROW('Hygiene Data'!F151)),NA())</f>
        <v>#N/A</v>
      </c>
      <c r="BG157" s="100" t="e">
        <f ca="true">+IF(AND(ISNUMBER(OFFSET('Hygiene Data'!$F$7,0,10*ROW('Hygiene Data'!F151))),'Data Summary'!DV157="Yes"),OFFSET('Hygiene Data'!$F$7,0,10*ROW('Hygiene Data'!F151)),NA())</f>
        <v>#N/A</v>
      </c>
      <c r="BH157" s="100" t="e">
        <f ca="true">+IF(AND(ISNUMBER(OFFSET('Hygiene Data'!$F$9,0,10*ROW('Hygiene Data'!F151))),'Data Summary'!DW157="Yes"),OFFSET('Hygiene Data'!$F$9,0,10*ROW('Hygiene Data'!F151)),NA())</f>
        <v>#N/A</v>
      </c>
      <c r="BI157" s="100" t="e">
        <f ca="true">+IF(AND(ISNUMBER(OFFSET('Hygiene Data'!$G$5,0,10*ROW('Hygiene Data'!G151))),'Data Summary'!DX157="Yes"),OFFSET('Hygiene Data'!$G$5,0,10*ROW('Hygiene Data'!G151)),NA())</f>
        <v>#N/A</v>
      </c>
      <c r="BJ157" s="100" t="e">
        <f ca="true">+IF(AND(ISNUMBER(OFFSET('Hygiene Data'!$G$7,0,10*ROW('Hygiene Data'!G151))),'Data Summary'!DY157="Yes"),OFFSET('Hygiene Data'!$G$7,0,10*ROW('Hygiene Data'!G151)),NA())</f>
        <v>#N/A</v>
      </c>
      <c r="BK157" s="100" t="e">
        <f ca="true">+IF(AND(ISNUMBER(OFFSET('Hygiene Data'!$G$9,0,10*ROW('Hygiene Data'!G151))),'Data Summary'!DZ157="Yes"),OFFSET('Hygiene Data'!$G$9,0,10*ROW('Hygiene Data'!G151)),NA())</f>
        <v>#N/A</v>
      </c>
      <c r="BL157" s="100" t="e">
        <f ca="true">+IF(AND(ISNUMBER(OFFSET('Hygiene Data'!$H$5,0,10*ROW('Hygiene Data'!H151))),'Data Summary'!EA157="Yes"),OFFSET('Hygiene Data'!$H$5,0,10*ROW('Hygiene Data'!H151)),NA())</f>
        <v>#N/A</v>
      </c>
      <c r="BM157" s="100" t="e">
        <f ca="true">+IF(AND(ISNUMBER(OFFSET('Hygiene Data'!$H$7,0,10*ROW('Hygiene Data'!H151))),'Data Summary'!EB157="Yes"),OFFSET('Hygiene Data'!$H$7,0,10*ROW('Hygiene Data'!H151)),NA())</f>
        <v>#N/A</v>
      </c>
      <c r="BN157" s="100" t="e">
        <f ca="true">+IF(AND(ISNUMBER(OFFSET('Hygiene Data'!$H$9,0,10*ROW('Hygiene Data'!H151))),'Data Summary'!EC157="Yes"),OFFSET('Hygiene Data'!$H$9,0,10*ROW('Hygiene Data'!H151)),NA())</f>
        <v>#N/A</v>
      </c>
      <c r="BO157" s="100" t="e">
        <f ca="true">+IF(AND(ISNUMBER(OFFSET('Hygiene Data'!$I$5,0,10*ROW('Hygiene Data'!I151))),'Data Summary'!ED157="Yes"),OFFSET('Hygiene Data'!$I$5,0,10*ROW('Hygiene Data'!I151)),NA())</f>
        <v>#N/A</v>
      </c>
      <c r="BP157" s="100" t="e">
        <f ca="true">+IF(AND(ISNUMBER(OFFSET('Hygiene Data'!$I$7,0,10*ROW('Hygiene Data'!I151))),'Data Summary'!EE157="Yes"),OFFSET('Hygiene Data'!$I$7,0,10*ROW('Hygiene Data'!I151)),NA())</f>
        <v>#N/A</v>
      </c>
      <c r="BQ157" s="100" t="e">
        <f ca="true">+IF(AND(ISNUMBER(OFFSET('Hygiene Data'!$I$9,0,10*ROW('Hygiene Data'!I151))),'Data Summary'!EF157="Yes"),OFFSET('Hygiene Data'!$I$9,0,10*ROW('Hygiene Data'!I151)),NA())</f>
        <v>#N/A</v>
      </c>
    </row>
    <row xmlns:x14ac="http://schemas.microsoft.com/office/spreadsheetml/2009/9/ac" r="158" x14ac:dyDescent="0.2">
      <c r="A158" s="332" t="e">
        <f ca="true">+RIGHT('Data Summary'!A158,LEN('Data Summary'!A158)-9)</f>
        <v>#VALUE!</v>
      </c>
      <c r="B158" s="38" t="str">
        <f ca="true">+IF(ISTEXT('Data Summary'!B158),'Data Summary'!B158,"")</f>
        <v/>
      </c>
      <c r="C158" s="331" t="e">
        <f ca="true">+VALUE('Data Summary'!C158)</f>
        <v>#VALUE!</v>
      </c>
      <c r="D158" s="98" t="e">
        <f ca="true">+IF(AND(ISNUMBER(OFFSET('Water Data'!$D$4,0,10*ROW('Water Data'!D152))),'Data Summary'!BS158="Yes"),100-OFFSET('Water Data'!$D$4,0,10*ROW('Water Data'!D152)),NA())</f>
        <v>#N/A</v>
      </c>
      <c r="E158" s="98" t="e">
        <f ca="true">+IF(AND(ISNUMBER(OFFSET('Water Data'!$D$6,0,10*ROW('Water Data'!D152))),'Data Summary'!BT158="Yes"),OFFSET('Water Data'!$D$6,0,10*ROW('Water Data'!D152)),NA())</f>
        <v>#N/A</v>
      </c>
      <c r="F158" s="98" t="e">
        <f ca="true">+IF(AND(ISNUMBER(OFFSET('Water Data'!$D$9,0,10*ROW('Water Data'!D152))),'Data Summary'!BU158="Yes"),OFFSET('Water Data'!$D$9,0,10*ROW('Water Data'!D152)),NA())</f>
        <v>#N/A</v>
      </c>
      <c r="G158" s="98" t="e">
        <f ca="true">+IF(AND(ISNUMBER(OFFSET('Water Data'!$E$4,0,10*ROW('Water Data'!E152))),'Data Summary'!BV158="Yes"),100-OFFSET('Water Data'!$E$4,0,10*ROW('Water Data'!E152)),NA())</f>
        <v>#N/A</v>
      </c>
      <c r="H158" s="98" t="e">
        <f ca="true">+IF(AND(ISNUMBER(OFFSET('Water Data'!$E$6,0,10*ROW('Water Data'!E152))),'Data Summary'!BW158="Yes"),OFFSET('Water Data'!$E$6,0,10*ROW('Water Data'!E152)),NA())</f>
        <v>#N/A</v>
      </c>
      <c r="I158" s="98" t="e">
        <f ca="true">+IF(AND(ISNUMBER(OFFSET('Water Data'!$E$9,0,10*ROW('Water Data'!E152))),'Data Summary'!BX158="Yes"),OFFSET('Water Data'!$E$9,0,10*ROW('Water Data'!E152)),NA())</f>
        <v>#N/A</v>
      </c>
      <c r="J158" s="98" t="e">
        <f ca="true">+IF(AND(ISNUMBER(OFFSET('Water Data'!$F$4,0,10*ROW('Water Data'!F152))),'Data Summary'!BY158="Yes"),100-OFFSET('Water Data'!$F$4,0,10*ROW('Water Data'!F152)),NA())</f>
        <v>#N/A</v>
      </c>
      <c r="K158" s="98" t="e">
        <f ca="true">+IF(AND(ISNUMBER(OFFSET('Water Data'!$F$6,0,10*ROW('Water Data'!F152))),'Data Summary'!BZ158="Yes"),OFFSET('Water Data'!$F$6,0,10*ROW('Water Data'!F152)),NA())</f>
        <v>#N/A</v>
      </c>
      <c r="L158" s="98" t="e">
        <f ca="true">+IF(AND(ISNUMBER(OFFSET('Water Data'!$F$9,0,10*ROW('Water Data'!F152))),'Data Summary'!CA158="Yes"),OFFSET('Water Data'!$F$9,0,10*ROW('Water Data'!F152)),NA())</f>
        <v>#N/A</v>
      </c>
      <c r="M158" s="98" t="e">
        <f ca="true">+IF(AND(ISNUMBER(OFFSET('Water Data'!$G$4,0,10*ROW('Water Data'!G152))),'Data Summary'!CB158="Yes"),100-OFFSET('Water Data'!$G$4,0,10*ROW('Water Data'!G152)),NA())</f>
        <v>#N/A</v>
      </c>
      <c r="N158" s="98" t="e">
        <f ca="true">+IF(AND(ISNUMBER(OFFSET('Water Data'!$G$6,0,10*ROW('Water Data'!G152))),'Data Summary'!CC158="Yes"),OFFSET('Water Data'!$G$6,0,10*ROW('Water Data'!G152)),NA())</f>
        <v>#N/A</v>
      </c>
      <c r="O158" s="98" t="e">
        <f ca="true">+IF(AND(ISNUMBER(OFFSET('Water Data'!$G$9,0,10*ROW('Water Data'!G152))),'Data Summary'!CD158="Yes"),OFFSET('Water Data'!$G$9,0,10*ROW('Water Data'!G152)),NA())</f>
        <v>#N/A</v>
      </c>
      <c r="P158" s="98" t="e">
        <f ca="true">+IF(AND(ISNUMBER(OFFSET('Water Data'!$H$4,0,10*ROW('Water Data'!H152))),'Data Summary'!CE158="Yes"),100-OFFSET('Water Data'!$H$4,0,10*ROW('Water Data'!H152)),NA())</f>
        <v>#N/A</v>
      </c>
      <c r="Q158" s="98" t="e">
        <f ca="true">+IF(AND(ISNUMBER(OFFSET('Water Data'!$H$6,0,10*ROW('Water Data'!H152))),'Data Summary'!CF158="Yes"),OFFSET('Water Data'!$H$6,0,10*ROW('Water Data'!H152)),NA())</f>
        <v>#N/A</v>
      </c>
      <c r="R158" s="98" t="e">
        <f ca="true">+IF(AND(ISNUMBER(OFFSET('Water Data'!$H$9,0,10*ROW('Water Data'!H152))),'Data Summary'!CG158="Yes"),OFFSET('Water Data'!$H$9,0,10*ROW('Water Data'!H152)),NA())</f>
        <v>#N/A</v>
      </c>
      <c r="S158" s="98" t="e">
        <f ca="true">+IF(AND(ISNUMBER(OFFSET('Water Data'!$I$4,0,10*ROW('Water Data'!I152))),'Data Summary'!CH158="Yes"),100-OFFSET('Water Data'!$I$4,0,10*ROW('Water Data'!I152)),NA())</f>
        <v>#N/A</v>
      </c>
      <c r="T158" s="98" t="e">
        <f ca="true">+IF(AND(ISNUMBER(OFFSET('Water Data'!$I$6,0,10*ROW('Water Data'!I152))),'Data Summary'!CI158="Yes"),OFFSET('Water Data'!$I$6,0,10*ROW('Water Data'!I152)),NA())</f>
        <v>#N/A</v>
      </c>
      <c r="U158" s="98" t="e">
        <f ca="true">+IF(AND(ISNUMBER(OFFSET('Water Data'!$I$9,0,10*ROW('Water Data'!I152))),'Data Summary'!CJ158="Yes"),OFFSET('Water Data'!$I$9,0,10*ROW('Water Data'!I152)),NA())</f>
        <v>#N/A</v>
      </c>
      <c r="V158" s="99" t="e">
        <f ca="true">+IF(AND(ISNUMBER(OFFSET('Sanitation Data'!$D$4,0,10*ROW('Sanitation Data'!D152))),'Data Summary'!CK158="Yes"),100-OFFSET('Sanitation Data'!$D$4,0,10*ROW('Sanitation Data'!D152)),NA())</f>
        <v>#N/A</v>
      </c>
      <c r="W158" s="99" t="e">
        <f ca="true">+IF(AND(ISNUMBER(OFFSET('Sanitation Data'!$D$6,0,10*ROW('Sanitation Data'!D152))),'Data Summary'!CL158="Yes"),OFFSET('Sanitation Data'!$D$6,0,10*ROW('Sanitation Data'!D152)),NA())</f>
        <v>#N/A</v>
      </c>
      <c r="X158" s="99" t="e">
        <f ca="true">+IF(AND(ISNUMBER(OFFSET('Sanitation Data'!$D$10,0,10*ROW('Sanitation Data'!D152))),'Data Summary'!CM158="Yes"),OFFSET('Sanitation Data'!$D$10,0,10*ROW('Sanitation Data'!D152)),NA())</f>
        <v>#N/A</v>
      </c>
      <c r="Y158" s="99" t="e">
        <f ca="true">+IF(AND(ISNUMBER(OFFSET('Sanitation Data'!$D$11,0,10*ROW('Sanitation Data'!D152))),'Data Summary'!CN158="Yes"),OFFSET('Sanitation Data'!$D$11,0,10*ROW('Sanitation Data'!D152)),NA())</f>
        <v>#N/A</v>
      </c>
      <c r="Z158" s="99" t="e">
        <f ca="true">+IF(AND(ISNUMBER(OFFSET('Sanitation Data'!$D$12,0,10*ROW('Sanitation Data'!D152))),'Data Summary'!CO158="Yes"),OFFSET('Sanitation Data'!$D$12,0,10*ROW('Sanitation Data'!D152)),NA())</f>
        <v>#N/A</v>
      </c>
      <c r="AA158" s="99" t="e">
        <f ca="true">+IF(AND(ISNUMBER(OFFSET('Sanitation Data'!$E$4,0,10*ROW('Sanitation Data'!E152))),'Data Summary'!CP158="Yes"),100-OFFSET('Sanitation Data'!$E$4,0,10*ROW('Sanitation Data'!E152)),NA())</f>
        <v>#N/A</v>
      </c>
      <c r="AB158" s="99" t="e">
        <f ca="true">+IF(AND(ISNUMBER(OFFSET('Sanitation Data'!$E$6,0,10*ROW('Sanitation Data'!E152))),'Data Summary'!CQ158="Yes"),OFFSET('Sanitation Data'!$E$6,0,10*ROW('Sanitation Data'!E152)),NA())</f>
        <v>#N/A</v>
      </c>
      <c r="AC158" s="99" t="e">
        <f ca="true">+IF(AND(ISNUMBER(OFFSET('Sanitation Data'!$E$10,0,10*ROW('Sanitation Data'!E152))),'Data Summary'!CR158="Yes"),OFFSET('Sanitation Data'!$E$10,0,10*ROW('Sanitation Data'!E152)),NA())</f>
        <v>#N/A</v>
      </c>
      <c r="AD158" s="99" t="e">
        <f ca="true">+IF(AND(ISNUMBER(OFFSET('Sanitation Data'!$E$11,0,10*ROW('Sanitation Data'!E152))),'Data Summary'!CS158="Yes"),OFFSET('Sanitation Data'!$E$11,0,10*ROW('Sanitation Data'!E152)),NA())</f>
        <v>#N/A</v>
      </c>
      <c r="AE158" s="99" t="e">
        <f ca="true">+IF(AND(ISNUMBER(OFFSET('Sanitation Data'!$E$12,0,10*ROW('Sanitation Data'!E152))),'Data Summary'!CT158="Yes"),OFFSET('Sanitation Data'!$E$12,0,10*ROW('Sanitation Data'!E152)),NA())</f>
        <v>#N/A</v>
      </c>
      <c r="AF158" s="99" t="e">
        <f ca="true">+IF(AND(ISNUMBER(OFFSET('Sanitation Data'!$F$4,0,10*ROW('Sanitation Data'!F152))),'Data Summary'!CU158="Yes"),100-OFFSET('Sanitation Data'!$F$4,0,10*ROW('Sanitation Data'!F152)),NA())</f>
        <v>#N/A</v>
      </c>
      <c r="AG158" s="99" t="e">
        <f ca="true">+IF(AND(ISNUMBER(OFFSET('Sanitation Data'!$F$6,0,10*ROW('Sanitation Data'!F152))),'Data Summary'!CV158="Yes"),OFFSET('Sanitation Data'!$F$6,0,10*ROW('Sanitation Data'!F152)),NA())</f>
        <v>#N/A</v>
      </c>
      <c r="AH158" s="99" t="e">
        <f ca="true">+IF(AND(ISNUMBER(OFFSET('Sanitation Data'!$F$10,0,10*ROW('Sanitation Data'!F152))),'Data Summary'!CW158="Yes"),OFFSET('Sanitation Data'!$F$10,0,10*ROW('Sanitation Data'!F152)),NA())</f>
        <v>#N/A</v>
      </c>
      <c r="AI158" s="99" t="e">
        <f ca="true">+IF(AND(ISNUMBER(OFFSET('Sanitation Data'!$F$11,0,10*ROW('Sanitation Data'!F152))),'Data Summary'!CX158="Yes"),OFFSET('Sanitation Data'!$F$11,0,10*ROW('Sanitation Data'!F152)),NA())</f>
        <v>#N/A</v>
      </c>
      <c r="AJ158" s="99" t="e">
        <f ca="true">+IF(AND(ISNUMBER(OFFSET('Sanitation Data'!$F$12,0,10*ROW('Sanitation Data'!F152))),'Data Summary'!CY158="Yes"),OFFSET('Sanitation Data'!$F$12,0,10*ROW('Sanitation Data'!F152)),NA())</f>
        <v>#N/A</v>
      </c>
      <c r="AK158" s="99" t="e">
        <f ca="true">+IF(AND(ISNUMBER(OFFSET('Sanitation Data'!$G$4,0,10*ROW('Sanitation Data'!G152))),'Data Summary'!CZ158="Yes"),100-OFFSET('Sanitation Data'!$G$4,0,10*ROW('Sanitation Data'!G152)),NA())</f>
        <v>#N/A</v>
      </c>
      <c r="AL158" s="99" t="e">
        <f ca="true">+IF(AND(ISNUMBER(OFFSET('Sanitation Data'!$G$6,0,10*ROW('Sanitation Data'!G152))),'Data Summary'!DA158="Yes"),OFFSET('Sanitation Data'!$G$6,0,10*ROW('Sanitation Data'!G152)),NA())</f>
        <v>#N/A</v>
      </c>
      <c r="AM158" s="99" t="e">
        <f ca="true">+IF(AND(ISNUMBER(OFFSET('Sanitation Data'!$G$10,0,10*ROW('Sanitation Data'!G152))),'Data Summary'!DB158="Yes"),OFFSET('Sanitation Data'!$G$10,0,10*ROW('Sanitation Data'!G152)),NA())</f>
        <v>#N/A</v>
      </c>
      <c r="AN158" s="99" t="e">
        <f ca="true">+IF(AND(ISNUMBER(OFFSET('Sanitation Data'!$G$11,0,10*ROW('Sanitation Data'!G152))),'Data Summary'!DC158="Yes"),OFFSET('Sanitation Data'!$G$11,0,10*ROW('Sanitation Data'!G152)),NA())</f>
        <v>#N/A</v>
      </c>
      <c r="AO158" s="99" t="e">
        <f ca="true">+IF(AND(ISNUMBER(OFFSET('Sanitation Data'!$G$12,0,10*ROW('Sanitation Data'!G152))),'Data Summary'!DD158="Yes"),OFFSET('Sanitation Data'!$G$12,0,10*ROW('Sanitation Data'!G152)),NA())</f>
        <v>#N/A</v>
      </c>
      <c r="AP158" s="99" t="e">
        <f ca="true">+IF(AND(ISNUMBER(OFFSET('Sanitation Data'!$H$4,0,10*ROW('Sanitation Data'!H152))),'Data Summary'!DE158="Yes"),100-OFFSET('Sanitation Data'!$H$4,0,10*ROW('Sanitation Data'!H152)),NA())</f>
        <v>#N/A</v>
      </c>
      <c r="AQ158" s="99" t="e">
        <f ca="true">+IF(AND(ISNUMBER(OFFSET('Sanitation Data'!$H$6,0,10*ROW('Sanitation Data'!H152))),'Data Summary'!DF158="Yes"),OFFSET('Sanitation Data'!$H$6,0,10*ROW('Sanitation Data'!H152)),NA())</f>
        <v>#N/A</v>
      </c>
      <c r="AR158" s="99" t="e">
        <f ca="true">+IF(AND(ISNUMBER(OFFSET('Sanitation Data'!$H$10,0,10*ROW('Sanitation Data'!H152))),'Data Summary'!DG158="Yes"),OFFSET('Sanitation Data'!$H$10,0,10*ROW('Sanitation Data'!H152)),NA())</f>
        <v>#N/A</v>
      </c>
      <c r="AS158" s="99" t="e">
        <f ca="true">+IF(AND(ISNUMBER(OFFSET('Sanitation Data'!$H$11,0,10*ROW('Sanitation Data'!H152))),'Data Summary'!DH158="Yes"),OFFSET('Sanitation Data'!$H$11,0,10*ROW('Sanitation Data'!H152)),NA())</f>
        <v>#N/A</v>
      </c>
      <c r="AT158" s="99" t="e">
        <f ca="true">+IF(AND(ISNUMBER(OFFSET('Sanitation Data'!$H$12,0,10*ROW('Sanitation Data'!H152))),'Data Summary'!DI158="Yes"),OFFSET('Sanitation Data'!$H$12,0,10*ROW('Sanitation Data'!H152)),NA())</f>
        <v>#N/A</v>
      </c>
      <c r="AU158" s="99" t="e">
        <f ca="true">+IF(AND(ISNUMBER(OFFSET('Sanitation Data'!$I$4,0,10*ROW('Sanitation Data'!I152))),'Data Summary'!DJ158="Yes"),100-OFFSET('Sanitation Data'!$I$4,0,10*ROW('Sanitation Data'!I152)),NA())</f>
        <v>#N/A</v>
      </c>
      <c r="AV158" s="99" t="e">
        <f ca="true">+IF(AND(ISNUMBER(OFFSET('Sanitation Data'!$I$6,0,10*ROW('Sanitation Data'!I152))),'Data Summary'!DK158="Yes"),OFFSET('Sanitation Data'!$I$6,0,10*ROW('Sanitation Data'!I152)),NA())</f>
        <v>#N/A</v>
      </c>
      <c r="AW158" s="99" t="e">
        <f ca="true">+IF(AND(ISNUMBER(OFFSET('Sanitation Data'!$I$10,0,10*ROW('Sanitation Data'!I152))),'Data Summary'!DL158="Yes"),OFFSET('Sanitation Data'!$I$10,0,10*ROW('Sanitation Data'!I152)),NA())</f>
        <v>#N/A</v>
      </c>
      <c r="AX158" s="99" t="e">
        <f ca="true">+IF(AND(ISNUMBER(OFFSET('Sanitation Data'!$I$11,0,10*ROW('Sanitation Data'!I152))),'Data Summary'!DM158="Yes"),OFFSET('Sanitation Data'!$I$11,0,10*ROW('Sanitation Data'!I152)),NA())</f>
        <v>#N/A</v>
      </c>
      <c r="AY158" s="99" t="e">
        <f ca="true">+IF(AND(ISNUMBER(OFFSET('Sanitation Data'!$I$12,0,10*ROW('Sanitation Data'!I152))),'Data Summary'!DN158="Yes"),OFFSET('Sanitation Data'!$I$12,0,10*ROW('Sanitation Data'!I152)),NA())</f>
        <v>#N/A</v>
      </c>
      <c r="AZ158" s="100" t="e">
        <f ca="true">+IF(AND(ISNUMBER(OFFSET('Hygiene Data'!$D$5,0,10*ROW('Hygiene Data'!D152))),'Data Summary'!DO158="Yes"),OFFSET('Hygiene Data'!$D$5,0,10*ROW('Hygiene Data'!D152)),NA())</f>
        <v>#N/A</v>
      </c>
      <c r="BA158" s="100" t="e">
        <f ca="true">+IF(AND(ISNUMBER(OFFSET('Hygiene Data'!$D$7,0,10*ROW('Hygiene Data'!D152))),'Data Summary'!DP158="Yes"),OFFSET('Hygiene Data'!$D$7,0,10*ROW('Hygiene Data'!D152)),NA())</f>
        <v>#N/A</v>
      </c>
      <c r="BB158" s="100" t="e">
        <f ca="true">+IF(AND(ISNUMBER(OFFSET('Hygiene Data'!$D$9,0,10*ROW('Hygiene Data'!D152))),'Data Summary'!DQ158="Yes"),OFFSET('Hygiene Data'!$D$9,0,10*ROW('Hygiene Data'!D152)),NA())</f>
        <v>#N/A</v>
      </c>
      <c r="BC158" s="100" t="e">
        <f ca="true">+IF(AND(ISNUMBER(OFFSET('Hygiene Data'!$E$5,0,10*ROW('Hygiene Data'!E152))),'Data Summary'!DR158="Yes"),OFFSET('Hygiene Data'!$E$5,0,10*ROW('Hygiene Data'!E152)),NA())</f>
        <v>#N/A</v>
      </c>
      <c r="BD158" s="100" t="e">
        <f ca="true">+IF(AND(ISNUMBER(OFFSET('Hygiene Data'!$E$7,0,10*ROW('Hygiene Data'!E152))),'Data Summary'!DS158="Yes"),OFFSET('Hygiene Data'!$E$7,0,10*ROW('Hygiene Data'!E152)),NA())</f>
        <v>#N/A</v>
      </c>
      <c r="BE158" s="100" t="e">
        <f ca="true">+IF(AND(ISNUMBER(OFFSET('Hygiene Data'!$E$9,0,10*ROW('Hygiene Data'!E152))),'Data Summary'!DT158="Yes"),OFFSET('Hygiene Data'!$E$9,0,10*ROW('Hygiene Data'!E152)),NA())</f>
        <v>#N/A</v>
      </c>
      <c r="BF158" s="100" t="e">
        <f ca="true">+IF(AND(ISNUMBER(OFFSET('Hygiene Data'!$F$5,0,10*ROW('Hygiene Data'!F152))),'Data Summary'!DU158="Yes"),OFFSET('Hygiene Data'!$F$5,0,10*ROW('Hygiene Data'!F152)),NA())</f>
        <v>#N/A</v>
      </c>
      <c r="BG158" s="100" t="e">
        <f ca="true">+IF(AND(ISNUMBER(OFFSET('Hygiene Data'!$F$7,0,10*ROW('Hygiene Data'!F152))),'Data Summary'!DV158="Yes"),OFFSET('Hygiene Data'!$F$7,0,10*ROW('Hygiene Data'!F152)),NA())</f>
        <v>#N/A</v>
      </c>
      <c r="BH158" s="100" t="e">
        <f ca="true">+IF(AND(ISNUMBER(OFFSET('Hygiene Data'!$F$9,0,10*ROW('Hygiene Data'!F152))),'Data Summary'!DW158="Yes"),OFFSET('Hygiene Data'!$F$9,0,10*ROW('Hygiene Data'!F152)),NA())</f>
        <v>#N/A</v>
      </c>
      <c r="BI158" s="100" t="e">
        <f ca="true">+IF(AND(ISNUMBER(OFFSET('Hygiene Data'!$G$5,0,10*ROW('Hygiene Data'!G152))),'Data Summary'!DX158="Yes"),OFFSET('Hygiene Data'!$G$5,0,10*ROW('Hygiene Data'!G152)),NA())</f>
        <v>#N/A</v>
      </c>
      <c r="BJ158" s="100" t="e">
        <f ca="true">+IF(AND(ISNUMBER(OFFSET('Hygiene Data'!$G$7,0,10*ROW('Hygiene Data'!G152))),'Data Summary'!DY158="Yes"),OFFSET('Hygiene Data'!$G$7,0,10*ROW('Hygiene Data'!G152)),NA())</f>
        <v>#N/A</v>
      </c>
      <c r="BK158" s="100" t="e">
        <f ca="true">+IF(AND(ISNUMBER(OFFSET('Hygiene Data'!$G$9,0,10*ROW('Hygiene Data'!G152))),'Data Summary'!DZ158="Yes"),OFFSET('Hygiene Data'!$G$9,0,10*ROW('Hygiene Data'!G152)),NA())</f>
        <v>#N/A</v>
      </c>
      <c r="BL158" s="100" t="e">
        <f ca="true">+IF(AND(ISNUMBER(OFFSET('Hygiene Data'!$H$5,0,10*ROW('Hygiene Data'!H152))),'Data Summary'!EA158="Yes"),OFFSET('Hygiene Data'!$H$5,0,10*ROW('Hygiene Data'!H152)),NA())</f>
        <v>#N/A</v>
      </c>
      <c r="BM158" s="100" t="e">
        <f ca="true">+IF(AND(ISNUMBER(OFFSET('Hygiene Data'!$H$7,0,10*ROW('Hygiene Data'!H152))),'Data Summary'!EB158="Yes"),OFFSET('Hygiene Data'!$H$7,0,10*ROW('Hygiene Data'!H152)),NA())</f>
        <v>#N/A</v>
      </c>
      <c r="BN158" s="100" t="e">
        <f ca="true">+IF(AND(ISNUMBER(OFFSET('Hygiene Data'!$H$9,0,10*ROW('Hygiene Data'!H152))),'Data Summary'!EC158="Yes"),OFFSET('Hygiene Data'!$H$9,0,10*ROW('Hygiene Data'!H152)),NA())</f>
        <v>#N/A</v>
      </c>
      <c r="BO158" s="100" t="e">
        <f ca="true">+IF(AND(ISNUMBER(OFFSET('Hygiene Data'!$I$5,0,10*ROW('Hygiene Data'!I152))),'Data Summary'!ED158="Yes"),OFFSET('Hygiene Data'!$I$5,0,10*ROW('Hygiene Data'!I152)),NA())</f>
        <v>#N/A</v>
      </c>
      <c r="BP158" s="100" t="e">
        <f ca="true">+IF(AND(ISNUMBER(OFFSET('Hygiene Data'!$I$7,0,10*ROW('Hygiene Data'!I152))),'Data Summary'!EE158="Yes"),OFFSET('Hygiene Data'!$I$7,0,10*ROW('Hygiene Data'!I152)),NA())</f>
        <v>#N/A</v>
      </c>
      <c r="BQ158" s="100" t="e">
        <f ca="true">+IF(AND(ISNUMBER(OFFSET('Hygiene Data'!$I$9,0,10*ROW('Hygiene Data'!I152))),'Data Summary'!EF158="Yes"),OFFSET('Hygiene Data'!$I$9,0,10*ROW('Hygiene Data'!I152)),NA())</f>
        <v>#N/A</v>
      </c>
    </row>
    <row xmlns:x14ac="http://schemas.microsoft.com/office/spreadsheetml/2009/9/ac" r="159" x14ac:dyDescent="0.2">
      <c r="A159" s="332" t="e">
        <f ca="true">+RIGHT('Data Summary'!A159,LEN('Data Summary'!A159)-9)</f>
        <v>#VALUE!</v>
      </c>
      <c r="B159" s="38" t="str">
        <f ca="true">+IF(ISTEXT('Data Summary'!B159),'Data Summary'!B159,"")</f>
        <v/>
      </c>
      <c r="C159" s="331" t="e">
        <f ca="true">+VALUE('Data Summary'!C159)</f>
        <v>#VALUE!</v>
      </c>
      <c r="D159" s="98" t="e">
        <f ca="true">+IF(AND(ISNUMBER(OFFSET('Water Data'!$D$4,0,10*ROW('Water Data'!D153))),'Data Summary'!BS159="Yes"),100-OFFSET('Water Data'!$D$4,0,10*ROW('Water Data'!D153)),NA())</f>
        <v>#N/A</v>
      </c>
      <c r="E159" s="98" t="e">
        <f ca="true">+IF(AND(ISNUMBER(OFFSET('Water Data'!$D$6,0,10*ROW('Water Data'!D153))),'Data Summary'!BT159="Yes"),OFFSET('Water Data'!$D$6,0,10*ROW('Water Data'!D153)),NA())</f>
        <v>#N/A</v>
      </c>
      <c r="F159" s="98" t="e">
        <f ca="true">+IF(AND(ISNUMBER(OFFSET('Water Data'!$D$9,0,10*ROW('Water Data'!D153))),'Data Summary'!BU159="Yes"),OFFSET('Water Data'!$D$9,0,10*ROW('Water Data'!D153)),NA())</f>
        <v>#N/A</v>
      </c>
      <c r="G159" s="98" t="e">
        <f ca="true">+IF(AND(ISNUMBER(OFFSET('Water Data'!$E$4,0,10*ROW('Water Data'!E153))),'Data Summary'!BV159="Yes"),100-OFFSET('Water Data'!$E$4,0,10*ROW('Water Data'!E153)),NA())</f>
        <v>#N/A</v>
      </c>
      <c r="H159" s="98" t="e">
        <f ca="true">+IF(AND(ISNUMBER(OFFSET('Water Data'!$E$6,0,10*ROW('Water Data'!E153))),'Data Summary'!BW159="Yes"),OFFSET('Water Data'!$E$6,0,10*ROW('Water Data'!E153)),NA())</f>
        <v>#N/A</v>
      </c>
      <c r="I159" s="98" t="e">
        <f ca="true">+IF(AND(ISNUMBER(OFFSET('Water Data'!$E$9,0,10*ROW('Water Data'!E153))),'Data Summary'!BX159="Yes"),OFFSET('Water Data'!$E$9,0,10*ROW('Water Data'!E153)),NA())</f>
        <v>#N/A</v>
      </c>
      <c r="J159" s="98" t="e">
        <f ca="true">+IF(AND(ISNUMBER(OFFSET('Water Data'!$F$4,0,10*ROW('Water Data'!F153))),'Data Summary'!BY159="Yes"),100-OFFSET('Water Data'!$F$4,0,10*ROW('Water Data'!F153)),NA())</f>
        <v>#N/A</v>
      </c>
      <c r="K159" s="98" t="e">
        <f ca="true">+IF(AND(ISNUMBER(OFFSET('Water Data'!$F$6,0,10*ROW('Water Data'!F153))),'Data Summary'!BZ159="Yes"),OFFSET('Water Data'!$F$6,0,10*ROW('Water Data'!F153)),NA())</f>
        <v>#N/A</v>
      </c>
      <c r="L159" s="98" t="e">
        <f ca="true">+IF(AND(ISNUMBER(OFFSET('Water Data'!$F$9,0,10*ROW('Water Data'!F153))),'Data Summary'!CA159="Yes"),OFFSET('Water Data'!$F$9,0,10*ROW('Water Data'!F153)),NA())</f>
        <v>#N/A</v>
      </c>
      <c r="M159" s="98" t="e">
        <f ca="true">+IF(AND(ISNUMBER(OFFSET('Water Data'!$G$4,0,10*ROW('Water Data'!G153))),'Data Summary'!CB159="Yes"),100-OFFSET('Water Data'!$G$4,0,10*ROW('Water Data'!G153)),NA())</f>
        <v>#N/A</v>
      </c>
      <c r="N159" s="98" t="e">
        <f ca="true">+IF(AND(ISNUMBER(OFFSET('Water Data'!$G$6,0,10*ROW('Water Data'!G153))),'Data Summary'!CC159="Yes"),OFFSET('Water Data'!$G$6,0,10*ROW('Water Data'!G153)),NA())</f>
        <v>#N/A</v>
      </c>
      <c r="O159" s="98" t="e">
        <f ca="true">+IF(AND(ISNUMBER(OFFSET('Water Data'!$G$9,0,10*ROW('Water Data'!G153))),'Data Summary'!CD159="Yes"),OFFSET('Water Data'!$G$9,0,10*ROW('Water Data'!G153)),NA())</f>
        <v>#N/A</v>
      </c>
      <c r="P159" s="98" t="e">
        <f ca="true">+IF(AND(ISNUMBER(OFFSET('Water Data'!$H$4,0,10*ROW('Water Data'!H153))),'Data Summary'!CE159="Yes"),100-OFFSET('Water Data'!$H$4,0,10*ROW('Water Data'!H153)),NA())</f>
        <v>#N/A</v>
      </c>
      <c r="Q159" s="98" t="e">
        <f ca="true">+IF(AND(ISNUMBER(OFFSET('Water Data'!$H$6,0,10*ROW('Water Data'!H153))),'Data Summary'!CF159="Yes"),OFFSET('Water Data'!$H$6,0,10*ROW('Water Data'!H153)),NA())</f>
        <v>#N/A</v>
      </c>
      <c r="R159" s="98" t="e">
        <f ca="true">+IF(AND(ISNUMBER(OFFSET('Water Data'!$H$9,0,10*ROW('Water Data'!H153))),'Data Summary'!CG159="Yes"),OFFSET('Water Data'!$H$9,0,10*ROW('Water Data'!H153)),NA())</f>
        <v>#N/A</v>
      </c>
      <c r="S159" s="98" t="e">
        <f ca="true">+IF(AND(ISNUMBER(OFFSET('Water Data'!$I$4,0,10*ROW('Water Data'!I153))),'Data Summary'!CH159="Yes"),100-OFFSET('Water Data'!$I$4,0,10*ROW('Water Data'!I153)),NA())</f>
        <v>#N/A</v>
      </c>
      <c r="T159" s="98" t="e">
        <f ca="true">+IF(AND(ISNUMBER(OFFSET('Water Data'!$I$6,0,10*ROW('Water Data'!I153))),'Data Summary'!CI159="Yes"),OFFSET('Water Data'!$I$6,0,10*ROW('Water Data'!I153)),NA())</f>
        <v>#N/A</v>
      </c>
      <c r="U159" s="98" t="e">
        <f ca="true">+IF(AND(ISNUMBER(OFFSET('Water Data'!$I$9,0,10*ROW('Water Data'!I153))),'Data Summary'!CJ159="Yes"),OFFSET('Water Data'!$I$9,0,10*ROW('Water Data'!I153)),NA())</f>
        <v>#N/A</v>
      </c>
      <c r="V159" s="99" t="e">
        <f ca="true">+IF(AND(ISNUMBER(OFFSET('Sanitation Data'!$D$4,0,10*ROW('Sanitation Data'!D153))),'Data Summary'!CK159="Yes"),100-OFFSET('Sanitation Data'!$D$4,0,10*ROW('Sanitation Data'!D153)),NA())</f>
        <v>#N/A</v>
      </c>
      <c r="W159" s="99" t="e">
        <f ca="true">+IF(AND(ISNUMBER(OFFSET('Sanitation Data'!$D$6,0,10*ROW('Sanitation Data'!D153))),'Data Summary'!CL159="Yes"),OFFSET('Sanitation Data'!$D$6,0,10*ROW('Sanitation Data'!D153)),NA())</f>
        <v>#N/A</v>
      </c>
      <c r="X159" s="99" t="e">
        <f ca="true">+IF(AND(ISNUMBER(OFFSET('Sanitation Data'!$D$10,0,10*ROW('Sanitation Data'!D153))),'Data Summary'!CM159="Yes"),OFFSET('Sanitation Data'!$D$10,0,10*ROW('Sanitation Data'!D153)),NA())</f>
        <v>#N/A</v>
      </c>
      <c r="Y159" s="99" t="e">
        <f ca="true">+IF(AND(ISNUMBER(OFFSET('Sanitation Data'!$D$11,0,10*ROW('Sanitation Data'!D153))),'Data Summary'!CN159="Yes"),OFFSET('Sanitation Data'!$D$11,0,10*ROW('Sanitation Data'!D153)),NA())</f>
        <v>#N/A</v>
      </c>
      <c r="Z159" s="99" t="e">
        <f ca="true">+IF(AND(ISNUMBER(OFFSET('Sanitation Data'!$D$12,0,10*ROW('Sanitation Data'!D153))),'Data Summary'!CO159="Yes"),OFFSET('Sanitation Data'!$D$12,0,10*ROW('Sanitation Data'!D153)),NA())</f>
        <v>#N/A</v>
      </c>
      <c r="AA159" s="99" t="e">
        <f ca="true">+IF(AND(ISNUMBER(OFFSET('Sanitation Data'!$E$4,0,10*ROW('Sanitation Data'!E153))),'Data Summary'!CP159="Yes"),100-OFFSET('Sanitation Data'!$E$4,0,10*ROW('Sanitation Data'!E153)),NA())</f>
        <v>#N/A</v>
      </c>
      <c r="AB159" s="99" t="e">
        <f ca="true">+IF(AND(ISNUMBER(OFFSET('Sanitation Data'!$E$6,0,10*ROW('Sanitation Data'!E153))),'Data Summary'!CQ159="Yes"),OFFSET('Sanitation Data'!$E$6,0,10*ROW('Sanitation Data'!E153)),NA())</f>
        <v>#N/A</v>
      </c>
      <c r="AC159" s="99" t="e">
        <f ca="true">+IF(AND(ISNUMBER(OFFSET('Sanitation Data'!$E$10,0,10*ROW('Sanitation Data'!E153))),'Data Summary'!CR159="Yes"),OFFSET('Sanitation Data'!$E$10,0,10*ROW('Sanitation Data'!E153)),NA())</f>
        <v>#N/A</v>
      </c>
      <c r="AD159" s="99" t="e">
        <f ca="true">+IF(AND(ISNUMBER(OFFSET('Sanitation Data'!$E$11,0,10*ROW('Sanitation Data'!E153))),'Data Summary'!CS159="Yes"),OFFSET('Sanitation Data'!$E$11,0,10*ROW('Sanitation Data'!E153)),NA())</f>
        <v>#N/A</v>
      </c>
      <c r="AE159" s="99" t="e">
        <f ca="true">+IF(AND(ISNUMBER(OFFSET('Sanitation Data'!$E$12,0,10*ROW('Sanitation Data'!E153))),'Data Summary'!CT159="Yes"),OFFSET('Sanitation Data'!$E$12,0,10*ROW('Sanitation Data'!E153)),NA())</f>
        <v>#N/A</v>
      </c>
      <c r="AF159" s="99" t="e">
        <f ca="true">+IF(AND(ISNUMBER(OFFSET('Sanitation Data'!$F$4,0,10*ROW('Sanitation Data'!F153))),'Data Summary'!CU159="Yes"),100-OFFSET('Sanitation Data'!$F$4,0,10*ROW('Sanitation Data'!F153)),NA())</f>
        <v>#N/A</v>
      </c>
      <c r="AG159" s="99" t="e">
        <f ca="true">+IF(AND(ISNUMBER(OFFSET('Sanitation Data'!$F$6,0,10*ROW('Sanitation Data'!F153))),'Data Summary'!CV159="Yes"),OFFSET('Sanitation Data'!$F$6,0,10*ROW('Sanitation Data'!F153)),NA())</f>
        <v>#N/A</v>
      </c>
      <c r="AH159" s="99" t="e">
        <f ca="true">+IF(AND(ISNUMBER(OFFSET('Sanitation Data'!$F$10,0,10*ROW('Sanitation Data'!F153))),'Data Summary'!CW159="Yes"),OFFSET('Sanitation Data'!$F$10,0,10*ROW('Sanitation Data'!F153)),NA())</f>
        <v>#N/A</v>
      </c>
      <c r="AI159" s="99" t="e">
        <f ca="true">+IF(AND(ISNUMBER(OFFSET('Sanitation Data'!$F$11,0,10*ROW('Sanitation Data'!F153))),'Data Summary'!CX159="Yes"),OFFSET('Sanitation Data'!$F$11,0,10*ROW('Sanitation Data'!F153)),NA())</f>
        <v>#N/A</v>
      </c>
      <c r="AJ159" s="99" t="e">
        <f ca="true">+IF(AND(ISNUMBER(OFFSET('Sanitation Data'!$F$12,0,10*ROW('Sanitation Data'!F153))),'Data Summary'!CY159="Yes"),OFFSET('Sanitation Data'!$F$12,0,10*ROW('Sanitation Data'!F153)),NA())</f>
        <v>#N/A</v>
      </c>
      <c r="AK159" s="99" t="e">
        <f ca="true">+IF(AND(ISNUMBER(OFFSET('Sanitation Data'!$G$4,0,10*ROW('Sanitation Data'!G153))),'Data Summary'!CZ159="Yes"),100-OFFSET('Sanitation Data'!$G$4,0,10*ROW('Sanitation Data'!G153)),NA())</f>
        <v>#N/A</v>
      </c>
      <c r="AL159" s="99" t="e">
        <f ca="true">+IF(AND(ISNUMBER(OFFSET('Sanitation Data'!$G$6,0,10*ROW('Sanitation Data'!G153))),'Data Summary'!DA159="Yes"),OFFSET('Sanitation Data'!$G$6,0,10*ROW('Sanitation Data'!G153)),NA())</f>
        <v>#N/A</v>
      </c>
      <c r="AM159" s="99" t="e">
        <f ca="true">+IF(AND(ISNUMBER(OFFSET('Sanitation Data'!$G$10,0,10*ROW('Sanitation Data'!G153))),'Data Summary'!DB159="Yes"),OFFSET('Sanitation Data'!$G$10,0,10*ROW('Sanitation Data'!G153)),NA())</f>
        <v>#N/A</v>
      </c>
      <c r="AN159" s="99" t="e">
        <f ca="true">+IF(AND(ISNUMBER(OFFSET('Sanitation Data'!$G$11,0,10*ROW('Sanitation Data'!G153))),'Data Summary'!DC159="Yes"),OFFSET('Sanitation Data'!$G$11,0,10*ROW('Sanitation Data'!G153)),NA())</f>
        <v>#N/A</v>
      </c>
      <c r="AO159" s="99" t="e">
        <f ca="true">+IF(AND(ISNUMBER(OFFSET('Sanitation Data'!$G$12,0,10*ROW('Sanitation Data'!G153))),'Data Summary'!DD159="Yes"),OFFSET('Sanitation Data'!$G$12,0,10*ROW('Sanitation Data'!G153)),NA())</f>
        <v>#N/A</v>
      </c>
      <c r="AP159" s="99" t="e">
        <f ca="true">+IF(AND(ISNUMBER(OFFSET('Sanitation Data'!$H$4,0,10*ROW('Sanitation Data'!H153))),'Data Summary'!DE159="Yes"),100-OFFSET('Sanitation Data'!$H$4,0,10*ROW('Sanitation Data'!H153)),NA())</f>
        <v>#N/A</v>
      </c>
      <c r="AQ159" s="99" t="e">
        <f ca="true">+IF(AND(ISNUMBER(OFFSET('Sanitation Data'!$H$6,0,10*ROW('Sanitation Data'!H153))),'Data Summary'!DF159="Yes"),OFFSET('Sanitation Data'!$H$6,0,10*ROW('Sanitation Data'!H153)),NA())</f>
        <v>#N/A</v>
      </c>
      <c r="AR159" s="99" t="e">
        <f ca="true">+IF(AND(ISNUMBER(OFFSET('Sanitation Data'!$H$10,0,10*ROW('Sanitation Data'!H153))),'Data Summary'!DG159="Yes"),OFFSET('Sanitation Data'!$H$10,0,10*ROW('Sanitation Data'!H153)),NA())</f>
        <v>#N/A</v>
      </c>
      <c r="AS159" s="99" t="e">
        <f ca="true">+IF(AND(ISNUMBER(OFFSET('Sanitation Data'!$H$11,0,10*ROW('Sanitation Data'!H153))),'Data Summary'!DH159="Yes"),OFFSET('Sanitation Data'!$H$11,0,10*ROW('Sanitation Data'!H153)),NA())</f>
        <v>#N/A</v>
      </c>
      <c r="AT159" s="99" t="e">
        <f ca="true">+IF(AND(ISNUMBER(OFFSET('Sanitation Data'!$H$12,0,10*ROW('Sanitation Data'!H153))),'Data Summary'!DI159="Yes"),OFFSET('Sanitation Data'!$H$12,0,10*ROW('Sanitation Data'!H153)),NA())</f>
        <v>#N/A</v>
      </c>
      <c r="AU159" s="99" t="e">
        <f ca="true">+IF(AND(ISNUMBER(OFFSET('Sanitation Data'!$I$4,0,10*ROW('Sanitation Data'!I153))),'Data Summary'!DJ159="Yes"),100-OFFSET('Sanitation Data'!$I$4,0,10*ROW('Sanitation Data'!I153)),NA())</f>
        <v>#N/A</v>
      </c>
      <c r="AV159" s="99" t="e">
        <f ca="true">+IF(AND(ISNUMBER(OFFSET('Sanitation Data'!$I$6,0,10*ROW('Sanitation Data'!I153))),'Data Summary'!DK159="Yes"),OFFSET('Sanitation Data'!$I$6,0,10*ROW('Sanitation Data'!I153)),NA())</f>
        <v>#N/A</v>
      </c>
      <c r="AW159" s="99" t="e">
        <f ca="true">+IF(AND(ISNUMBER(OFFSET('Sanitation Data'!$I$10,0,10*ROW('Sanitation Data'!I153))),'Data Summary'!DL159="Yes"),OFFSET('Sanitation Data'!$I$10,0,10*ROW('Sanitation Data'!I153)),NA())</f>
        <v>#N/A</v>
      </c>
      <c r="AX159" s="99" t="e">
        <f ca="true">+IF(AND(ISNUMBER(OFFSET('Sanitation Data'!$I$11,0,10*ROW('Sanitation Data'!I153))),'Data Summary'!DM159="Yes"),OFFSET('Sanitation Data'!$I$11,0,10*ROW('Sanitation Data'!I153)),NA())</f>
        <v>#N/A</v>
      </c>
      <c r="AY159" s="99" t="e">
        <f ca="true">+IF(AND(ISNUMBER(OFFSET('Sanitation Data'!$I$12,0,10*ROW('Sanitation Data'!I153))),'Data Summary'!DN159="Yes"),OFFSET('Sanitation Data'!$I$12,0,10*ROW('Sanitation Data'!I153)),NA())</f>
        <v>#N/A</v>
      </c>
      <c r="AZ159" s="100" t="e">
        <f ca="true">+IF(AND(ISNUMBER(OFFSET('Hygiene Data'!$D$5,0,10*ROW('Hygiene Data'!D153))),'Data Summary'!DO159="Yes"),OFFSET('Hygiene Data'!$D$5,0,10*ROW('Hygiene Data'!D153)),NA())</f>
        <v>#N/A</v>
      </c>
      <c r="BA159" s="100" t="e">
        <f ca="true">+IF(AND(ISNUMBER(OFFSET('Hygiene Data'!$D$7,0,10*ROW('Hygiene Data'!D153))),'Data Summary'!DP159="Yes"),OFFSET('Hygiene Data'!$D$7,0,10*ROW('Hygiene Data'!D153)),NA())</f>
        <v>#N/A</v>
      </c>
      <c r="BB159" s="100" t="e">
        <f ca="true">+IF(AND(ISNUMBER(OFFSET('Hygiene Data'!$D$9,0,10*ROW('Hygiene Data'!D153))),'Data Summary'!DQ159="Yes"),OFFSET('Hygiene Data'!$D$9,0,10*ROW('Hygiene Data'!D153)),NA())</f>
        <v>#N/A</v>
      </c>
      <c r="BC159" s="100" t="e">
        <f ca="true">+IF(AND(ISNUMBER(OFFSET('Hygiene Data'!$E$5,0,10*ROW('Hygiene Data'!E153))),'Data Summary'!DR159="Yes"),OFFSET('Hygiene Data'!$E$5,0,10*ROW('Hygiene Data'!E153)),NA())</f>
        <v>#N/A</v>
      </c>
      <c r="BD159" s="100" t="e">
        <f ca="true">+IF(AND(ISNUMBER(OFFSET('Hygiene Data'!$E$7,0,10*ROW('Hygiene Data'!E153))),'Data Summary'!DS159="Yes"),OFFSET('Hygiene Data'!$E$7,0,10*ROW('Hygiene Data'!E153)),NA())</f>
        <v>#N/A</v>
      </c>
      <c r="BE159" s="100" t="e">
        <f ca="true">+IF(AND(ISNUMBER(OFFSET('Hygiene Data'!$E$9,0,10*ROW('Hygiene Data'!E153))),'Data Summary'!DT159="Yes"),OFFSET('Hygiene Data'!$E$9,0,10*ROW('Hygiene Data'!E153)),NA())</f>
        <v>#N/A</v>
      </c>
      <c r="BF159" s="100" t="e">
        <f ca="true">+IF(AND(ISNUMBER(OFFSET('Hygiene Data'!$F$5,0,10*ROW('Hygiene Data'!F153))),'Data Summary'!DU159="Yes"),OFFSET('Hygiene Data'!$F$5,0,10*ROW('Hygiene Data'!F153)),NA())</f>
        <v>#N/A</v>
      </c>
      <c r="BG159" s="100" t="e">
        <f ca="true">+IF(AND(ISNUMBER(OFFSET('Hygiene Data'!$F$7,0,10*ROW('Hygiene Data'!F153))),'Data Summary'!DV159="Yes"),OFFSET('Hygiene Data'!$F$7,0,10*ROW('Hygiene Data'!F153)),NA())</f>
        <v>#N/A</v>
      </c>
      <c r="BH159" s="100" t="e">
        <f ca="true">+IF(AND(ISNUMBER(OFFSET('Hygiene Data'!$F$9,0,10*ROW('Hygiene Data'!F153))),'Data Summary'!DW159="Yes"),OFFSET('Hygiene Data'!$F$9,0,10*ROW('Hygiene Data'!F153)),NA())</f>
        <v>#N/A</v>
      </c>
      <c r="BI159" s="100" t="e">
        <f ca="true">+IF(AND(ISNUMBER(OFFSET('Hygiene Data'!$G$5,0,10*ROW('Hygiene Data'!G153))),'Data Summary'!DX159="Yes"),OFFSET('Hygiene Data'!$G$5,0,10*ROW('Hygiene Data'!G153)),NA())</f>
        <v>#N/A</v>
      </c>
      <c r="BJ159" s="100" t="e">
        <f ca="true">+IF(AND(ISNUMBER(OFFSET('Hygiene Data'!$G$7,0,10*ROW('Hygiene Data'!G153))),'Data Summary'!DY159="Yes"),OFFSET('Hygiene Data'!$G$7,0,10*ROW('Hygiene Data'!G153)),NA())</f>
        <v>#N/A</v>
      </c>
      <c r="BK159" s="100" t="e">
        <f ca="true">+IF(AND(ISNUMBER(OFFSET('Hygiene Data'!$G$9,0,10*ROW('Hygiene Data'!G153))),'Data Summary'!DZ159="Yes"),OFFSET('Hygiene Data'!$G$9,0,10*ROW('Hygiene Data'!G153)),NA())</f>
        <v>#N/A</v>
      </c>
      <c r="BL159" s="100" t="e">
        <f ca="true">+IF(AND(ISNUMBER(OFFSET('Hygiene Data'!$H$5,0,10*ROW('Hygiene Data'!H153))),'Data Summary'!EA159="Yes"),OFFSET('Hygiene Data'!$H$5,0,10*ROW('Hygiene Data'!H153)),NA())</f>
        <v>#N/A</v>
      </c>
      <c r="BM159" s="100" t="e">
        <f ca="true">+IF(AND(ISNUMBER(OFFSET('Hygiene Data'!$H$7,0,10*ROW('Hygiene Data'!H153))),'Data Summary'!EB159="Yes"),OFFSET('Hygiene Data'!$H$7,0,10*ROW('Hygiene Data'!H153)),NA())</f>
        <v>#N/A</v>
      </c>
      <c r="BN159" s="100" t="e">
        <f ca="true">+IF(AND(ISNUMBER(OFFSET('Hygiene Data'!$H$9,0,10*ROW('Hygiene Data'!H153))),'Data Summary'!EC159="Yes"),OFFSET('Hygiene Data'!$H$9,0,10*ROW('Hygiene Data'!H153)),NA())</f>
        <v>#N/A</v>
      </c>
      <c r="BO159" s="100" t="e">
        <f ca="true">+IF(AND(ISNUMBER(OFFSET('Hygiene Data'!$I$5,0,10*ROW('Hygiene Data'!I153))),'Data Summary'!ED159="Yes"),OFFSET('Hygiene Data'!$I$5,0,10*ROW('Hygiene Data'!I153)),NA())</f>
        <v>#N/A</v>
      </c>
      <c r="BP159" s="100" t="e">
        <f ca="true">+IF(AND(ISNUMBER(OFFSET('Hygiene Data'!$I$7,0,10*ROW('Hygiene Data'!I153))),'Data Summary'!EE159="Yes"),OFFSET('Hygiene Data'!$I$7,0,10*ROW('Hygiene Data'!I153)),NA())</f>
        <v>#N/A</v>
      </c>
      <c r="BQ159" s="100" t="e">
        <f ca="true">+IF(AND(ISNUMBER(OFFSET('Hygiene Data'!$I$9,0,10*ROW('Hygiene Data'!I153))),'Data Summary'!EF159="Yes"),OFFSET('Hygiene Data'!$I$9,0,10*ROW('Hygiene Data'!I153)),NA())</f>
        <v>#N/A</v>
      </c>
    </row>
    <row xmlns:x14ac="http://schemas.microsoft.com/office/spreadsheetml/2009/9/ac" r="160" x14ac:dyDescent="0.2">
      <c r="A160" s="332" t="e">
        <f ca="true">+RIGHT('Data Summary'!A160,LEN('Data Summary'!A160)-9)</f>
        <v>#VALUE!</v>
      </c>
      <c r="B160" s="38" t="str">
        <f ca="true">+IF(ISTEXT('Data Summary'!B160),'Data Summary'!B160,"")</f>
        <v/>
      </c>
      <c r="C160" s="331" t="e">
        <f ca="true">+VALUE('Data Summary'!C160)</f>
        <v>#VALUE!</v>
      </c>
      <c r="D160" s="98" t="e">
        <f ca="true">+IF(AND(ISNUMBER(OFFSET('Water Data'!$D$4,0,10*ROW('Water Data'!D154))),'Data Summary'!BS160="Yes"),100-OFFSET('Water Data'!$D$4,0,10*ROW('Water Data'!D154)),NA())</f>
        <v>#N/A</v>
      </c>
      <c r="E160" s="98" t="e">
        <f ca="true">+IF(AND(ISNUMBER(OFFSET('Water Data'!$D$6,0,10*ROW('Water Data'!D154))),'Data Summary'!BT160="Yes"),OFFSET('Water Data'!$D$6,0,10*ROW('Water Data'!D154)),NA())</f>
        <v>#N/A</v>
      </c>
      <c r="F160" s="98" t="e">
        <f ca="true">+IF(AND(ISNUMBER(OFFSET('Water Data'!$D$9,0,10*ROW('Water Data'!D154))),'Data Summary'!BU160="Yes"),OFFSET('Water Data'!$D$9,0,10*ROW('Water Data'!D154)),NA())</f>
        <v>#N/A</v>
      </c>
      <c r="G160" s="98" t="e">
        <f ca="true">+IF(AND(ISNUMBER(OFFSET('Water Data'!$E$4,0,10*ROW('Water Data'!E154))),'Data Summary'!BV160="Yes"),100-OFFSET('Water Data'!$E$4,0,10*ROW('Water Data'!E154)),NA())</f>
        <v>#N/A</v>
      </c>
      <c r="H160" s="98" t="e">
        <f ca="true">+IF(AND(ISNUMBER(OFFSET('Water Data'!$E$6,0,10*ROW('Water Data'!E154))),'Data Summary'!BW160="Yes"),OFFSET('Water Data'!$E$6,0,10*ROW('Water Data'!E154)),NA())</f>
        <v>#N/A</v>
      </c>
      <c r="I160" s="98" t="e">
        <f ca="true">+IF(AND(ISNUMBER(OFFSET('Water Data'!$E$9,0,10*ROW('Water Data'!E154))),'Data Summary'!BX160="Yes"),OFFSET('Water Data'!$E$9,0,10*ROW('Water Data'!E154)),NA())</f>
        <v>#N/A</v>
      </c>
      <c r="J160" s="98" t="e">
        <f ca="true">+IF(AND(ISNUMBER(OFFSET('Water Data'!$F$4,0,10*ROW('Water Data'!F154))),'Data Summary'!BY160="Yes"),100-OFFSET('Water Data'!$F$4,0,10*ROW('Water Data'!F154)),NA())</f>
        <v>#N/A</v>
      </c>
      <c r="K160" s="98" t="e">
        <f ca="true">+IF(AND(ISNUMBER(OFFSET('Water Data'!$F$6,0,10*ROW('Water Data'!F154))),'Data Summary'!BZ160="Yes"),OFFSET('Water Data'!$F$6,0,10*ROW('Water Data'!F154)),NA())</f>
        <v>#N/A</v>
      </c>
      <c r="L160" s="98" t="e">
        <f ca="true">+IF(AND(ISNUMBER(OFFSET('Water Data'!$F$9,0,10*ROW('Water Data'!F154))),'Data Summary'!CA160="Yes"),OFFSET('Water Data'!$F$9,0,10*ROW('Water Data'!F154)),NA())</f>
        <v>#N/A</v>
      </c>
      <c r="M160" s="98" t="e">
        <f ca="true">+IF(AND(ISNUMBER(OFFSET('Water Data'!$G$4,0,10*ROW('Water Data'!G154))),'Data Summary'!CB160="Yes"),100-OFFSET('Water Data'!$G$4,0,10*ROW('Water Data'!G154)),NA())</f>
        <v>#N/A</v>
      </c>
      <c r="N160" s="98" t="e">
        <f ca="true">+IF(AND(ISNUMBER(OFFSET('Water Data'!$G$6,0,10*ROW('Water Data'!G154))),'Data Summary'!CC160="Yes"),OFFSET('Water Data'!$G$6,0,10*ROW('Water Data'!G154)),NA())</f>
        <v>#N/A</v>
      </c>
      <c r="O160" s="98" t="e">
        <f ca="true">+IF(AND(ISNUMBER(OFFSET('Water Data'!$G$9,0,10*ROW('Water Data'!G154))),'Data Summary'!CD160="Yes"),OFFSET('Water Data'!$G$9,0,10*ROW('Water Data'!G154)),NA())</f>
        <v>#N/A</v>
      </c>
      <c r="P160" s="98" t="e">
        <f ca="true">+IF(AND(ISNUMBER(OFFSET('Water Data'!$H$4,0,10*ROW('Water Data'!H154))),'Data Summary'!CE160="Yes"),100-OFFSET('Water Data'!$H$4,0,10*ROW('Water Data'!H154)),NA())</f>
        <v>#N/A</v>
      </c>
      <c r="Q160" s="98" t="e">
        <f ca="true">+IF(AND(ISNUMBER(OFFSET('Water Data'!$H$6,0,10*ROW('Water Data'!H154))),'Data Summary'!CF160="Yes"),OFFSET('Water Data'!$H$6,0,10*ROW('Water Data'!H154)),NA())</f>
        <v>#N/A</v>
      </c>
      <c r="R160" s="98" t="e">
        <f ca="true">+IF(AND(ISNUMBER(OFFSET('Water Data'!$H$9,0,10*ROW('Water Data'!H154))),'Data Summary'!CG160="Yes"),OFFSET('Water Data'!$H$9,0,10*ROW('Water Data'!H154)),NA())</f>
        <v>#N/A</v>
      </c>
      <c r="S160" s="98" t="e">
        <f ca="true">+IF(AND(ISNUMBER(OFFSET('Water Data'!$I$4,0,10*ROW('Water Data'!I154))),'Data Summary'!CH160="Yes"),100-OFFSET('Water Data'!$I$4,0,10*ROW('Water Data'!I154)),NA())</f>
        <v>#N/A</v>
      </c>
      <c r="T160" s="98" t="e">
        <f ca="true">+IF(AND(ISNUMBER(OFFSET('Water Data'!$I$6,0,10*ROW('Water Data'!I154))),'Data Summary'!CI160="Yes"),OFFSET('Water Data'!$I$6,0,10*ROW('Water Data'!I154)),NA())</f>
        <v>#N/A</v>
      </c>
      <c r="U160" s="98" t="e">
        <f ca="true">+IF(AND(ISNUMBER(OFFSET('Water Data'!$I$9,0,10*ROW('Water Data'!I154))),'Data Summary'!CJ160="Yes"),OFFSET('Water Data'!$I$9,0,10*ROW('Water Data'!I154)),NA())</f>
        <v>#N/A</v>
      </c>
      <c r="V160" s="99" t="e">
        <f ca="true">+IF(AND(ISNUMBER(OFFSET('Sanitation Data'!$D$4,0,10*ROW('Sanitation Data'!D154))),'Data Summary'!CK160="Yes"),100-OFFSET('Sanitation Data'!$D$4,0,10*ROW('Sanitation Data'!D154)),NA())</f>
        <v>#N/A</v>
      </c>
      <c r="W160" s="99" t="e">
        <f ca="true">+IF(AND(ISNUMBER(OFFSET('Sanitation Data'!$D$6,0,10*ROW('Sanitation Data'!D154))),'Data Summary'!CL160="Yes"),OFFSET('Sanitation Data'!$D$6,0,10*ROW('Sanitation Data'!D154)),NA())</f>
        <v>#N/A</v>
      </c>
      <c r="X160" s="99" t="e">
        <f ca="true">+IF(AND(ISNUMBER(OFFSET('Sanitation Data'!$D$10,0,10*ROW('Sanitation Data'!D154))),'Data Summary'!CM160="Yes"),OFFSET('Sanitation Data'!$D$10,0,10*ROW('Sanitation Data'!D154)),NA())</f>
        <v>#N/A</v>
      </c>
      <c r="Y160" s="99" t="e">
        <f ca="true">+IF(AND(ISNUMBER(OFFSET('Sanitation Data'!$D$11,0,10*ROW('Sanitation Data'!D154))),'Data Summary'!CN160="Yes"),OFFSET('Sanitation Data'!$D$11,0,10*ROW('Sanitation Data'!D154)),NA())</f>
        <v>#N/A</v>
      </c>
      <c r="Z160" s="99" t="e">
        <f ca="true">+IF(AND(ISNUMBER(OFFSET('Sanitation Data'!$D$12,0,10*ROW('Sanitation Data'!D154))),'Data Summary'!CO160="Yes"),OFFSET('Sanitation Data'!$D$12,0,10*ROW('Sanitation Data'!D154)),NA())</f>
        <v>#N/A</v>
      </c>
      <c r="AA160" s="99" t="e">
        <f ca="true">+IF(AND(ISNUMBER(OFFSET('Sanitation Data'!$E$4,0,10*ROW('Sanitation Data'!E154))),'Data Summary'!CP160="Yes"),100-OFFSET('Sanitation Data'!$E$4,0,10*ROW('Sanitation Data'!E154)),NA())</f>
        <v>#N/A</v>
      </c>
      <c r="AB160" s="99" t="e">
        <f ca="true">+IF(AND(ISNUMBER(OFFSET('Sanitation Data'!$E$6,0,10*ROW('Sanitation Data'!E154))),'Data Summary'!CQ160="Yes"),OFFSET('Sanitation Data'!$E$6,0,10*ROW('Sanitation Data'!E154)),NA())</f>
        <v>#N/A</v>
      </c>
      <c r="AC160" s="99" t="e">
        <f ca="true">+IF(AND(ISNUMBER(OFFSET('Sanitation Data'!$E$10,0,10*ROW('Sanitation Data'!E154))),'Data Summary'!CR160="Yes"),OFFSET('Sanitation Data'!$E$10,0,10*ROW('Sanitation Data'!E154)),NA())</f>
        <v>#N/A</v>
      </c>
      <c r="AD160" s="99" t="e">
        <f ca="true">+IF(AND(ISNUMBER(OFFSET('Sanitation Data'!$E$11,0,10*ROW('Sanitation Data'!E154))),'Data Summary'!CS160="Yes"),OFFSET('Sanitation Data'!$E$11,0,10*ROW('Sanitation Data'!E154)),NA())</f>
        <v>#N/A</v>
      </c>
      <c r="AE160" s="99" t="e">
        <f ca="true">+IF(AND(ISNUMBER(OFFSET('Sanitation Data'!$E$12,0,10*ROW('Sanitation Data'!E154))),'Data Summary'!CT160="Yes"),OFFSET('Sanitation Data'!$E$12,0,10*ROW('Sanitation Data'!E154)),NA())</f>
        <v>#N/A</v>
      </c>
      <c r="AF160" s="99" t="e">
        <f ca="true">+IF(AND(ISNUMBER(OFFSET('Sanitation Data'!$F$4,0,10*ROW('Sanitation Data'!F154))),'Data Summary'!CU160="Yes"),100-OFFSET('Sanitation Data'!$F$4,0,10*ROW('Sanitation Data'!F154)),NA())</f>
        <v>#N/A</v>
      </c>
      <c r="AG160" s="99" t="e">
        <f ca="true">+IF(AND(ISNUMBER(OFFSET('Sanitation Data'!$F$6,0,10*ROW('Sanitation Data'!F154))),'Data Summary'!CV160="Yes"),OFFSET('Sanitation Data'!$F$6,0,10*ROW('Sanitation Data'!F154)),NA())</f>
        <v>#N/A</v>
      </c>
      <c r="AH160" s="99" t="e">
        <f ca="true">+IF(AND(ISNUMBER(OFFSET('Sanitation Data'!$F$10,0,10*ROW('Sanitation Data'!F154))),'Data Summary'!CW160="Yes"),OFFSET('Sanitation Data'!$F$10,0,10*ROW('Sanitation Data'!F154)),NA())</f>
        <v>#N/A</v>
      </c>
      <c r="AI160" s="99" t="e">
        <f ca="true">+IF(AND(ISNUMBER(OFFSET('Sanitation Data'!$F$11,0,10*ROW('Sanitation Data'!F154))),'Data Summary'!CX160="Yes"),OFFSET('Sanitation Data'!$F$11,0,10*ROW('Sanitation Data'!F154)),NA())</f>
        <v>#N/A</v>
      </c>
      <c r="AJ160" s="99" t="e">
        <f ca="true">+IF(AND(ISNUMBER(OFFSET('Sanitation Data'!$F$12,0,10*ROW('Sanitation Data'!F154))),'Data Summary'!CY160="Yes"),OFFSET('Sanitation Data'!$F$12,0,10*ROW('Sanitation Data'!F154)),NA())</f>
        <v>#N/A</v>
      </c>
      <c r="AK160" s="99" t="e">
        <f ca="true">+IF(AND(ISNUMBER(OFFSET('Sanitation Data'!$G$4,0,10*ROW('Sanitation Data'!G154))),'Data Summary'!CZ160="Yes"),100-OFFSET('Sanitation Data'!$G$4,0,10*ROW('Sanitation Data'!G154)),NA())</f>
        <v>#N/A</v>
      </c>
      <c r="AL160" s="99" t="e">
        <f ca="true">+IF(AND(ISNUMBER(OFFSET('Sanitation Data'!$G$6,0,10*ROW('Sanitation Data'!G154))),'Data Summary'!DA160="Yes"),OFFSET('Sanitation Data'!$G$6,0,10*ROW('Sanitation Data'!G154)),NA())</f>
        <v>#N/A</v>
      </c>
      <c r="AM160" s="99" t="e">
        <f ca="true">+IF(AND(ISNUMBER(OFFSET('Sanitation Data'!$G$10,0,10*ROW('Sanitation Data'!G154))),'Data Summary'!DB160="Yes"),OFFSET('Sanitation Data'!$G$10,0,10*ROW('Sanitation Data'!G154)),NA())</f>
        <v>#N/A</v>
      </c>
      <c r="AN160" s="99" t="e">
        <f ca="true">+IF(AND(ISNUMBER(OFFSET('Sanitation Data'!$G$11,0,10*ROW('Sanitation Data'!G154))),'Data Summary'!DC160="Yes"),OFFSET('Sanitation Data'!$G$11,0,10*ROW('Sanitation Data'!G154)),NA())</f>
        <v>#N/A</v>
      </c>
      <c r="AO160" s="99" t="e">
        <f ca="true">+IF(AND(ISNUMBER(OFFSET('Sanitation Data'!$G$12,0,10*ROW('Sanitation Data'!G154))),'Data Summary'!DD160="Yes"),OFFSET('Sanitation Data'!$G$12,0,10*ROW('Sanitation Data'!G154)),NA())</f>
        <v>#N/A</v>
      </c>
      <c r="AP160" s="99" t="e">
        <f ca="true">+IF(AND(ISNUMBER(OFFSET('Sanitation Data'!$H$4,0,10*ROW('Sanitation Data'!H154))),'Data Summary'!DE160="Yes"),100-OFFSET('Sanitation Data'!$H$4,0,10*ROW('Sanitation Data'!H154)),NA())</f>
        <v>#N/A</v>
      </c>
      <c r="AQ160" s="99" t="e">
        <f ca="true">+IF(AND(ISNUMBER(OFFSET('Sanitation Data'!$H$6,0,10*ROW('Sanitation Data'!H154))),'Data Summary'!DF160="Yes"),OFFSET('Sanitation Data'!$H$6,0,10*ROW('Sanitation Data'!H154)),NA())</f>
        <v>#N/A</v>
      </c>
      <c r="AR160" s="99" t="e">
        <f ca="true">+IF(AND(ISNUMBER(OFFSET('Sanitation Data'!$H$10,0,10*ROW('Sanitation Data'!H154))),'Data Summary'!DG160="Yes"),OFFSET('Sanitation Data'!$H$10,0,10*ROW('Sanitation Data'!H154)),NA())</f>
        <v>#N/A</v>
      </c>
      <c r="AS160" s="99" t="e">
        <f ca="true">+IF(AND(ISNUMBER(OFFSET('Sanitation Data'!$H$11,0,10*ROW('Sanitation Data'!H154))),'Data Summary'!DH160="Yes"),OFFSET('Sanitation Data'!$H$11,0,10*ROW('Sanitation Data'!H154)),NA())</f>
        <v>#N/A</v>
      </c>
      <c r="AT160" s="99" t="e">
        <f ca="true">+IF(AND(ISNUMBER(OFFSET('Sanitation Data'!$H$12,0,10*ROW('Sanitation Data'!H154))),'Data Summary'!DI160="Yes"),OFFSET('Sanitation Data'!$H$12,0,10*ROW('Sanitation Data'!H154)),NA())</f>
        <v>#N/A</v>
      </c>
      <c r="AU160" s="99" t="e">
        <f ca="true">+IF(AND(ISNUMBER(OFFSET('Sanitation Data'!$I$4,0,10*ROW('Sanitation Data'!I154))),'Data Summary'!DJ160="Yes"),100-OFFSET('Sanitation Data'!$I$4,0,10*ROW('Sanitation Data'!I154)),NA())</f>
        <v>#N/A</v>
      </c>
      <c r="AV160" s="99" t="e">
        <f ca="true">+IF(AND(ISNUMBER(OFFSET('Sanitation Data'!$I$6,0,10*ROW('Sanitation Data'!I154))),'Data Summary'!DK160="Yes"),OFFSET('Sanitation Data'!$I$6,0,10*ROW('Sanitation Data'!I154)),NA())</f>
        <v>#N/A</v>
      </c>
      <c r="AW160" s="99" t="e">
        <f ca="true">+IF(AND(ISNUMBER(OFFSET('Sanitation Data'!$I$10,0,10*ROW('Sanitation Data'!I154))),'Data Summary'!DL160="Yes"),OFFSET('Sanitation Data'!$I$10,0,10*ROW('Sanitation Data'!I154)),NA())</f>
        <v>#N/A</v>
      </c>
      <c r="AX160" s="99" t="e">
        <f ca="true">+IF(AND(ISNUMBER(OFFSET('Sanitation Data'!$I$11,0,10*ROW('Sanitation Data'!I154))),'Data Summary'!DM160="Yes"),OFFSET('Sanitation Data'!$I$11,0,10*ROW('Sanitation Data'!I154)),NA())</f>
        <v>#N/A</v>
      </c>
      <c r="AY160" s="99" t="e">
        <f ca="true">+IF(AND(ISNUMBER(OFFSET('Sanitation Data'!$I$12,0,10*ROW('Sanitation Data'!I154))),'Data Summary'!DN160="Yes"),OFFSET('Sanitation Data'!$I$12,0,10*ROW('Sanitation Data'!I154)),NA())</f>
        <v>#N/A</v>
      </c>
      <c r="AZ160" s="100" t="e">
        <f ca="true">+IF(AND(ISNUMBER(OFFSET('Hygiene Data'!$D$5,0,10*ROW('Hygiene Data'!D154))),'Data Summary'!DO160="Yes"),OFFSET('Hygiene Data'!$D$5,0,10*ROW('Hygiene Data'!D154)),NA())</f>
        <v>#N/A</v>
      </c>
      <c r="BA160" s="100" t="e">
        <f ca="true">+IF(AND(ISNUMBER(OFFSET('Hygiene Data'!$D$7,0,10*ROW('Hygiene Data'!D154))),'Data Summary'!DP160="Yes"),OFFSET('Hygiene Data'!$D$7,0,10*ROW('Hygiene Data'!D154)),NA())</f>
        <v>#N/A</v>
      </c>
      <c r="BB160" s="100" t="e">
        <f ca="true">+IF(AND(ISNUMBER(OFFSET('Hygiene Data'!$D$9,0,10*ROW('Hygiene Data'!D154))),'Data Summary'!DQ160="Yes"),OFFSET('Hygiene Data'!$D$9,0,10*ROW('Hygiene Data'!D154)),NA())</f>
        <v>#N/A</v>
      </c>
      <c r="BC160" s="100" t="e">
        <f ca="true">+IF(AND(ISNUMBER(OFFSET('Hygiene Data'!$E$5,0,10*ROW('Hygiene Data'!E154))),'Data Summary'!DR160="Yes"),OFFSET('Hygiene Data'!$E$5,0,10*ROW('Hygiene Data'!E154)),NA())</f>
        <v>#N/A</v>
      </c>
      <c r="BD160" s="100" t="e">
        <f ca="true">+IF(AND(ISNUMBER(OFFSET('Hygiene Data'!$E$7,0,10*ROW('Hygiene Data'!E154))),'Data Summary'!DS160="Yes"),OFFSET('Hygiene Data'!$E$7,0,10*ROW('Hygiene Data'!E154)),NA())</f>
        <v>#N/A</v>
      </c>
      <c r="BE160" s="100" t="e">
        <f ca="true">+IF(AND(ISNUMBER(OFFSET('Hygiene Data'!$E$9,0,10*ROW('Hygiene Data'!E154))),'Data Summary'!DT160="Yes"),OFFSET('Hygiene Data'!$E$9,0,10*ROW('Hygiene Data'!E154)),NA())</f>
        <v>#N/A</v>
      </c>
      <c r="BF160" s="100" t="e">
        <f ca="true">+IF(AND(ISNUMBER(OFFSET('Hygiene Data'!$F$5,0,10*ROW('Hygiene Data'!F154))),'Data Summary'!DU160="Yes"),OFFSET('Hygiene Data'!$F$5,0,10*ROW('Hygiene Data'!F154)),NA())</f>
        <v>#N/A</v>
      </c>
      <c r="BG160" s="100" t="e">
        <f ca="true">+IF(AND(ISNUMBER(OFFSET('Hygiene Data'!$F$7,0,10*ROW('Hygiene Data'!F154))),'Data Summary'!DV160="Yes"),OFFSET('Hygiene Data'!$F$7,0,10*ROW('Hygiene Data'!F154)),NA())</f>
        <v>#N/A</v>
      </c>
      <c r="BH160" s="100" t="e">
        <f ca="true">+IF(AND(ISNUMBER(OFFSET('Hygiene Data'!$F$9,0,10*ROW('Hygiene Data'!F154))),'Data Summary'!DW160="Yes"),OFFSET('Hygiene Data'!$F$9,0,10*ROW('Hygiene Data'!F154)),NA())</f>
        <v>#N/A</v>
      </c>
      <c r="BI160" s="100" t="e">
        <f ca="true">+IF(AND(ISNUMBER(OFFSET('Hygiene Data'!$G$5,0,10*ROW('Hygiene Data'!G154))),'Data Summary'!DX160="Yes"),OFFSET('Hygiene Data'!$G$5,0,10*ROW('Hygiene Data'!G154)),NA())</f>
        <v>#N/A</v>
      </c>
      <c r="BJ160" s="100" t="e">
        <f ca="true">+IF(AND(ISNUMBER(OFFSET('Hygiene Data'!$G$7,0,10*ROW('Hygiene Data'!G154))),'Data Summary'!DY160="Yes"),OFFSET('Hygiene Data'!$G$7,0,10*ROW('Hygiene Data'!G154)),NA())</f>
        <v>#N/A</v>
      </c>
      <c r="BK160" s="100" t="e">
        <f ca="true">+IF(AND(ISNUMBER(OFFSET('Hygiene Data'!$G$9,0,10*ROW('Hygiene Data'!G154))),'Data Summary'!DZ160="Yes"),OFFSET('Hygiene Data'!$G$9,0,10*ROW('Hygiene Data'!G154)),NA())</f>
        <v>#N/A</v>
      </c>
      <c r="BL160" s="100" t="e">
        <f ca="true">+IF(AND(ISNUMBER(OFFSET('Hygiene Data'!$H$5,0,10*ROW('Hygiene Data'!H154))),'Data Summary'!EA160="Yes"),OFFSET('Hygiene Data'!$H$5,0,10*ROW('Hygiene Data'!H154)),NA())</f>
        <v>#N/A</v>
      </c>
      <c r="BM160" s="100" t="e">
        <f ca="true">+IF(AND(ISNUMBER(OFFSET('Hygiene Data'!$H$7,0,10*ROW('Hygiene Data'!H154))),'Data Summary'!EB160="Yes"),OFFSET('Hygiene Data'!$H$7,0,10*ROW('Hygiene Data'!H154)),NA())</f>
        <v>#N/A</v>
      </c>
      <c r="BN160" s="100" t="e">
        <f ca="true">+IF(AND(ISNUMBER(OFFSET('Hygiene Data'!$H$9,0,10*ROW('Hygiene Data'!H154))),'Data Summary'!EC160="Yes"),OFFSET('Hygiene Data'!$H$9,0,10*ROW('Hygiene Data'!H154)),NA())</f>
        <v>#N/A</v>
      </c>
      <c r="BO160" s="100" t="e">
        <f ca="true">+IF(AND(ISNUMBER(OFFSET('Hygiene Data'!$I$5,0,10*ROW('Hygiene Data'!I154))),'Data Summary'!ED160="Yes"),OFFSET('Hygiene Data'!$I$5,0,10*ROW('Hygiene Data'!I154)),NA())</f>
        <v>#N/A</v>
      </c>
      <c r="BP160" s="100" t="e">
        <f ca="true">+IF(AND(ISNUMBER(OFFSET('Hygiene Data'!$I$7,0,10*ROW('Hygiene Data'!I154))),'Data Summary'!EE160="Yes"),OFFSET('Hygiene Data'!$I$7,0,10*ROW('Hygiene Data'!I154)),NA())</f>
        <v>#N/A</v>
      </c>
      <c r="BQ160" s="100" t="e">
        <f ca="true">+IF(AND(ISNUMBER(OFFSET('Hygiene Data'!$I$9,0,10*ROW('Hygiene Data'!I154))),'Data Summary'!EF160="Yes"),OFFSET('Hygiene Data'!$I$9,0,10*ROW('Hygiene Data'!I154)),NA())</f>
        <v>#N/A</v>
      </c>
    </row>
    <row xmlns:x14ac="http://schemas.microsoft.com/office/spreadsheetml/2009/9/ac" r="161" x14ac:dyDescent="0.2">
      <c r="A161" s="332" t="e">
        <f ca="true">+RIGHT('Data Summary'!A161,LEN('Data Summary'!A161)-9)</f>
        <v>#VALUE!</v>
      </c>
      <c r="B161" s="38" t="str">
        <f ca="true">+IF(ISTEXT('Data Summary'!B161),'Data Summary'!B161,"")</f>
        <v/>
      </c>
      <c r="C161" s="331" t="e">
        <f ca="true">+VALUE('Data Summary'!C161)</f>
        <v>#VALUE!</v>
      </c>
      <c r="D161" s="98" t="e">
        <f ca="true">+IF(AND(ISNUMBER(OFFSET('Water Data'!$D$4,0,10*ROW('Water Data'!D155))),'Data Summary'!BS161="Yes"),100-OFFSET('Water Data'!$D$4,0,10*ROW('Water Data'!D155)),NA())</f>
        <v>#N/A</v>
      </c>
      <c r="E161" s="98" t="e">
        <f ca="true">+IF(AND(ISNUMBER(OFFSET('Water Data'!$D$6,0,10*ROW('Water Data'!D155))),'Data Summary'!BT161="Yes"),OFFSET('Water Data'!$D$6,0,10*ROW('Water Data'!D155)),NA())</f>
        <v>#N/A</v>
      </c>
      <c r="F161" s="98" t="e">
        <f ca="true">+IF(AND(ISNUMBER(OFFSET('Water Data'!$D$9,0,10*ROW('Water Data'!D155))),'Data Summary'!BU161="Yes"),OFFSET('Water Data'!$D$9,0,10*ROW('Water Data'!D155)),NA())</f>
        <v>#N/A</v>
      </c>
      <c r="G161" s="98" t="e">
        <f ca="true">+IF(AND(ISNUMBER(OFFSET('Water Data'!$E$4,0,10*ROW('Water Data'!E155))),'Data Summary'!BV161="Yes"),100-OFFSET('Water Data'!$E$4,0,10*ROW('Water Data'!E155)),NA())</f>
        <v>#N/A</v>
      </c>
      <c r="H161" s="98" t="e">
        <f ca="true">+IF(AND(ISNUMBER(OFFSET('Water Data'!$E$6,0,10*ROW('Water Data'!E155))),'Data Summary'!BW161="Yes"),OFFSET('Water Data'!$E$6,0,10*ROW('Water Data'!E155)),NA())</f>
        <v>#N/A</v>
      </c>
      <c r="I161" s="98" t="e">
        <f ca="true">+IF(AND(ISNUMBER(OFFSET('Water Data'!$E$9,0,10*ROW('Water Data'!E155))),'Data Summary'!BX161="Yes"),OFFSET('Water Data'!$E$9,0,10*ROW('Water Data'!E155)),NA())</f>
        <v>#N/A</v>
      </c>
      <c r="J161" s="98" t="e">
        <f ca="true">+IF(AND(ISNUMBER(OFFSET('Water Data'!$F$4,0,10*ROW('Water Data'!F155))),'Data Summary'!BY161="Yes"),100-OFFSET('Water Data'!$F$4,0,10*ROW('Water Data'!F155)),NA())</f>
        <v>#N/A</v>
      </c>
      <c r="K161" s="98" t="e">
        <f ca="true">+IF(AND(ISNUMBER(OFFSET('Water Data'!$F$6,0,10*ROW('Water Data'!F155))),'Data Summary'!BZ161="Yes"),OFFSET('Water Data'!$F$6,0,10*ROW('Water Data'!F155)),NA())</f>
        <v>#N/A</v>
      </c>
      <c r="L161" s="98" t="e">
        <f ca="true">+IF(AND(ISNUMBER(OFFSET('Water Data'!$F$9,0,10*ROW('Water Data'!F155))),'Data Summary'!CA161="Yes"),OFFSET('Water Data'!$F$9,0,10*ROW('Water Data'!F155)),NA())</f>
        <v>#N/A</v>
      </c>
      <c r="M161" s="98" t="e">
        <f ca="true">+IF(AND(ISNUMBER(OFFSET('Water Data'!$G$4,0,10*ROW('Water Data'!G155))),'Data Summary'!CB161="Yes"),100-OFFSET('Water Data'!$G$4,0,10*ROW('Water Data'!G155)),NA())</f>
        <v>#N/A</v>
      </c>
      <c r="N161" s="98" t="e">
        <f ca="true">+IF(AND(ISNUMBER(OFFSET('Water Data'!$G$6,0,10*ROW('Water Data'!G155))),'Data Summary'!CC161="Yes"),OFFSET('Water Data'!$G$6,0,10*ROW('Water Data'!G155)),NA())</f>
        <v>#N/A</v>
      </c>
      <c r="O161" s="98" t="e">
        <f ca="true">+IF(AND(ISNUMBER(OFFSET('Water Data'!$G$9,0,10*ROW('Water Data'!G155))),'Data Summary'!CD161="Yes"),OFFSET('Water Data'!$G$9,0,10*ROW('Water Data'!G155)),NA())</f>
        <v>#N/A</v>
      </c>
      <c r="P161" s="98" t="e">
        <f ca="true">+IF(AND(ISNUMBER(OFFSET('Water Data'!$H$4,0,10*ROW('Water Data'!H155))),'Data Summary'!CE161="Yes"),100-OFFSET('Water Data'!$H$4,0,10*ROW('Water Data'!H155)),NA())</f>
        <v>#N/A</v>
      </c>
      <c r="Q161" s="98" t="e">
        <f ca="true">+IF(AND(ISNUMBER(OFFSET('Water Data'!$H$6,0,10*ROW('Water Data'!H155))),'Data Summary'!CF161="Yes"),OFFSET('Water Data'!$H$6,0,10*ROW('Water Data'!H155)),NA())</f>
        <v>#N/A</v>
      </c>
      <c r="R161" s="98" t="e">
        <f ca="true">+IF(AND(ISNUMBER(OFFSET('Water Data'!$H$9,0,10*ROW('Water Data'!H155))),'Data Summary'!CG161="Yes"),OFFSET('Water Data'!$H$9,0,10*ROW('Water Data'!H155)),NA())</f>
        <v>#N/A</v>
      </c>
      <c r="S161" s="98" t="e">
        <f ca="true">+IF(AND(ISNUMBER(OFFSET('Water Data'!$I$4,0,10*ROW('Water Data'!I155))),'Data Summary'!CH161="Yes"),100-OFFSET('Water Data'!$I$4,0,10*ROW('Water Data'!I155)),NA())</f>
        <v>#N/A</v>
      </c>
      <c r="T161" s="98" t="e">
        <f ca="true">+IF(AND(ISNUMBER(OFFSET('Water Data'!$I$6,0,10*ROW('Water Data'!I155))),'Data Summary'!CI161="Yes"),OFFSET('Water Data'!$I$6,0,10*ROW('Water Data'!I155)),NA())</f>
        <v>#N/A</v>
      </c>
      <c r="U161" s="98" t="e">
        <f ca="true">+IF(AND(ISNUMBER(OFFSET('Water Data'!$I$9,0,10*ROW('Water Data'!I155))),'Data Summary'!CJ161="Yes"),OFFSET('Water Data'!$I$9,0,10*ROW('Water Data'!I155)),NA())</f>
        <v>#N/A</v>
      </c>
      <c r="V161" s="99" t="e">
        <f ca="true">+IF(AND(ISNUMBER(OFFSET('Sanitation Data'!$D$4,0,10*ROW('Sanitation Data'!D155))),'Data Summary'!CK161="Yes"),100-OFFSET('Sanitation Data'!$D$4,0,10*ROW('Sanitation Data'!D155)),NA())</f>
        <v>#N/A</v>
      </c>
      <c r="W161" s="99" t="e">
        <f ca="true">+IF(AND(ISNUMBER(OFFSET('Sanitation Data'!$D$6,0,10*ROW('Sanitation Data'!D155))),'Data Summary'!CL161="Yes"),OFFSET('Sanitation Data'!$D$6,0,10*ROW('Sanitation Data'!D155)),NA())</f>
        <v>#N/A</v>
      </c>
      <c r="X161" s="99" t="e">
        <f ca="true">+IF(AND(ISNUMBER(OFFSET('Sanitation Data'!$D$10,0,10*ROW('Sanitation Data'!D155))),'Data Summary'!CM161="Yes"),OFFSET('Sanitation Data'!$D$10,0,10*ROW('Sanitation Data'!D155)),NA())</f>
        <v>#N/A</v>
      </c>
      <c r="Y161" s="99" t="e">
        <f ca="true">+IF(AND(ISNUMBER(OFFSET('Sanitation Data'!$D$11,0,10*ROW('Sanitation Data'!D155))),'Data Summary'!CN161="Yes"),OFFSET('Sanitation Data'!$D$11,0,10*ROW('Sanitation Data'!D155)),NA())</f>
        <v>#N/A</v>
      </c>
      <c r="Z161" s="99" t="e">
        <f ca="true">+IF(AND(ISNUMBER(OFFSET('Sanitation Data'!$D$12,0,10*ROW('Sanitation Data'!D155))),'Data Summary'!CO161="Yes"),OFFSET('Sanitation Data'!$D$12,0,10*ROW('Sanitation Data'!D155)),NA())</f>
        <v>#N/A</v>
      </c>
      <c r="AA161" s="99" t="e">
        <f ca="true">+IF(AND(ISNUMBER(OFFSET('Sanitation Data'!$E$4,0,10*ROW('Sanitation Data'!E155))),'Data Summary'!CP161="Yes"),100-OFFSET('Sanitation Data'!$E$4,0,10*ROW('Sanitation Data'!E155)),NA())</f>
        <v>#N/A</v>
      </c>
      <c r="AB161" s="99" t="e">
        <f ca="true">+IF(AND(ISNUMBER(OFFSET('Sanitation Data'!$E$6,0,10*ROW('Sanitation Data'!E155))),'Data Summary'!CQ161="Yes"),OFFSET('Sanitation Data'!$E$6,0,10*ROW('Sanitation Data'!E155)),NA())</f>
        <v>#N/A</v>
      </c>
      <c r="AC161" s="99" t="e">
        <f ca="true">+IF(AND(ISNUMBER(OFFSET('Sanitation Data'!$E$10,0,10*ROW('Sanitation Data'!E155))),'Data Summary'!CR161="Yes"),OFFSET('Sanitation Data'!$E$10,0,10*ROW('Sanitation Data'!E155)),NA())</f>
        <v>#N/A</v>
      </c>
      <c r="AD161" s="99" t="e">
        <f ca="true">+IF(AND(ISNUMBER(OFFSET('Sanitation Data'!$E$11,0,10*ROW('Sanitation Data'!E155))),'Data Summary'!CS161="Yes"),OFFSET('Sanitation Data'!$E$11,0,10*ROW('Sanitation Data'!E155)),NA())</f>
        <v>#N/A</v>
      </c>
      <c r="AE161" s="99" t="e">
        <f ca="true">+IF(AND(ISNUMBER(OFFSET('Sanitation Data'!$E$12,0,10*ROW('Sanitation Data'!E155))),'Data Summary'!CT161="Yes"),OFFSET('Sanitation Data'!$E$12,0,10*ROW('Sanitation Data'!E155)),NA())</f>
        <v>#N/A</v>
      </c>
      <c r="AF161" s="99" t="e">
        <f ca="true">+IF(AND(ISNUMBER(OFFSET('Sanitation Data'!$F$4,0,10*ROW('Sanitation Data'!F155))),'Data Summary'!CU161="Yes"),100-OFFSET('Sanitation Data'!$F$4,0,10*ROW('Sanitation Data'!F155)),NA())</f>
        <v>#N/A</v>
      </c>
      <c r="AG161" s="99" t="e">
        <f ca="true">+IF(AND(ISNUMBER(OFFSET('Sanitation Data'!$F$6,0,10*ROW('Sanitation Data'!F155))),'Data Summary'!CV161="Yes"),OFFSET('Sanitation Data'!$F$6,0,10*ROW('Sanitation Data'!F155)),NA())</f>
        <v>#N/A</v>
      </c>
      <c r="AH161" s="99" t="e">
        <f ca="true">+IF(AND(ISNUMBER(OFFSET('Sanitation Data'!$F$10,0,10*ROW('Sanitation Data'!F155))),'Data Summary'!CW161="Yes"),OFFSET('Sanitation Data'!$F$10,0,10*ROW('Sanitation Data'!F155)),NA())</f>
        <v>#N/A</v>
      </c>
      <c r="AI161" s="99" t="e">
        <f ca="true">+IF(AND(ISNUMBER(OFFSET('Sanitation Data'!$F$11,0,10*ROW('Sanitation Data'!F155))),'Data Summary'!CX161="Yes"),OFFSET('Sanitation Data'!$F$11,0,10*ROW('Sanitation Data'!F155)),NA())</f>
        <v>#N/A</v>
      </c>
      <c r="AJ161" s="99" t="e">
        <f ca="true">+IF(AND(ISNUMBER(OFFSET('Sanitation Data'!$F$12,0,10*ROW('Sanitation Data'!F155))),'Data Summary'!CY161="Yes"),OFFSET('Sanitation Data'!$F$12,0,10*ROW('Sanitation Data'!F155)),NA())</f>
        <v>#N/A</v>
      </c>
      <c r="AK161" s="99" t="e">
        <f ca="true">+IF(AND(ISNUMBER(OFFSET('Sanitation Data'!$G$4,0,10*ROW('Sanitation Data'!G155))),'Data Summary'!CZ161="Yes"),100-OFFSET('Sanitation Data'!$G$4,0,10*ROW('Sanitation Data'!G155)),NA())</f>
        <v>#N/A</v>
      </c>
      <c r="AL161" s="99" t="e">
        <f ca="true">+IF(AND(ISNUMBER(OFFSET('Sanitation Data'!$G$6,0,10*ROW('Sanitation Data'!G155))),'Data Summary'!DA161="Yes"),OFFSET('Sanitation Data'!$G$6,0,10*ROW('Sanitation Data'!G155)),NA())</f>
        <v>#N/A</v>
      </c>
      <c r="AM161" s="99" t="e">
        <f ca="true">+IF(AND(ISNUMBER(OFFSET('Sanitation Data'!$G$10,0,10*ROW('Sanitation Data'!G155))),'Data Summary'!DB161="Yes"),OFFSET('Sanitation Data'!$G$10,0,10*ROW('Sanitation Data'!G155)),NA())</f>
        <v>#N/A</v>
      </c>
      <c r="AN161" s="99" t="e">
        <f ca="true">+IF(AND(ISNUMBER(OFFSET('Sanitation Data'!$G$11,0,10*ROW('Sanitation Data'!G155))),'Data Summary'!DC161="Yes"),OFFSET('Sanitation Data'!$G$11,0,10*ROW('Sanitation Data'!G155)),NA())</f>
        <v>#N/A</v>
      </c>
      <c r="AO161" s="99" t="e">
        <f ca="true">+IF(AND(ISNUMBER(OFFSET('Sanitation Data'!$G$12,0,10*ROW('Sanitation Data'!G155))),'Data Summary'!DD161="Yes"),OFFSET('Sanitation Data'!$G$12,0,10*ROW('Sanitation Data'!G155)),NA())</f>
        <v>#N/A</v>
      </c>
      <c r="AP161" s="99" t="e">
        <f ca="true">+IF(AND(ISNUMBER(OFFSET('Sanitation Data'!$H$4,0,10*ROW('Sanitation Data'!H155))),'Data Summary'!DE161="Yes"),100-OFFSET('Sanitation Data'!$H$4,0,10*ROW('Sanitation Data'!H155)),NA())</f>
        <v>#N/A</v>
      </c>
      <c r="AQ161" s="99" t="e">
        <f ca="true">+IF(AND(ISNUMBER(OFFSET('Sanitation Data'!$H$6,0,10*ROW('Sanitation Data'!H155))),'Data Summary'!DF161="Yes"),OFFSET('Sanitation Data'!$H$6,0,10*ROW('Sanitation Data'!H155)),NA())</f>
        <v>#N/A</v>
      </c>
      <c r="AR161" s="99" t="e">
        <f ca="true">+IF(AND(ISNUMBER(OFFSET('Sanitation Data'!$H$10,0,10*ROW('Sanitation Data'!H155))),'Data Summary'!DG161="Yes"),OFFSET('Sanitation Data'!$H$10,0,10*ROW('Sanitation Data'!H155)),NA())</f>
        <v>#N/A</v>
      </c>
      <c r="AS161" s="99" t="e">
        <f ca="true">+IF(AND(ISNUMBER(OFFSET('Sanitation Data'!$H$11,0,10*ROW('Sanitation Data'!H155))),'Data Summary'!DH161="Yes"),OFFSET('Sanitation Data'!$H$11,0,10*ROW('Sanitation Data'!H155)),NA())</f>
        <v>#N/A</v>
      </c>
      <c r="AT161" s="99" t="e">
        <f ca="true">+IF(AND(ISNUMBER(OFFSET('Sanitation Data'!$H$12,0,10*ROW('Sanitation Data'!H155))),'Data Summary'!DI161="Yes"),OFFSET('Sanitation Data'!$H$12,0,10*ROW('Sanitation Data'!H155)),NA())</f>
        <v>#N/A</v>
      </c>
      <c r="AU161" s="99" t="e">
        <f ca="true">+IF(AND(ISNUMBER(OFFSET('Sanitation Data'!$I$4,0,10*ROW('Sanitation Data'!I155))),'Data Summary'!DJ161="Yes"),100-OFFSET('Sanitation Data'!$I$4,0,10*ROW('Sanitation Data'!I155)),NA())</f>
        <v>#N/A</v>
      </c>
      <c r="AV161" s="99" t="e">
        <f ca="true">+IF(AND(ISNUMBER(OFFSET('Sanitation Data'!$I$6,0,10*ROW('Sanitation Data'!I155))),'Data Summary'!DK161="Yes"),OFFSET('Sanitation Data'!$I$6,0,10*ROW('Sanitation Data'!I155)),NA())</f>
        <v>#N/A</v>
      </c>
      <c r="AW161" s="99" t="e">
        <f ca="true">+IF(AND(ISNUMBER(OFFSET('Sanitation Data'!$I$10,0,10*ROW('Sanitation Data'!I155))),'Data Summary'!DL161="Yes"),OFFSET('Sanitation Data'!$I$10,0,10*ROW('Sanitation Data'!I155)),NA())</f>
        <v>#N/A</v>
      </c>
      <c r="AX161" s="99" t="e">
        <f ca="true">+IF(AND(ISNUMBER(OFFSET('Sanitation Data'!$I$11,0,10*ROW('Sanitation Data'!I155))),'Data Summary'!DM161="Yes"),OFFSET('Sanitation Data'!$I$11,0,10*ROW('Sanitation Data'!I155)),NA())</f>
        <v>#N/A</v>
      </c>
      <c r="AY161" s="99" t="e">
        <f ca="true">+IF(AND(ISNUMBER(OFFSET('Sanitation Data'!$I$12,0,10*ROW('Sanitation Data'!I155))),'Data Summary'!DN161="Yes"),OFFSET('Sanitation Data'!$I$12,0,10*ROW('Sanitation Data'!I155)),NA())</f>
        <v>#N/A</v>
      </c>
      <c r="AZ161" s="100" t="e">
        <f ca="true">+IF(AND(ISNUMBER(OFFSET('Hygiene Data'!$D$5,0,10*ROW('Hygiene Data'!D155))),'Data Summary'!DO161="Yes"),OFFSET('Hygiene Data'!$D$5,0,10*ROW('Hygiene Data'!D155)),NA())</f>
        <v>#N/A</v>
      </c>
      <c r="BA161" s="100" t="e">
        <f ca="true">+IF(AND(ISNUMBER(OFFSET('Hygiene Data'!$D$7,0,10*ROW('Hygiene Data'!D155))),'Data Summary'!DP161="Yes"),OFFSET('Hygiene Data'!$D$7,0,10*ROW('Hygiene Data'!D155)),NA())</f>
        <v>#N/A</v>
      </c>
      <c r="BB161" s="100" t="e">
        <f ca="true">+IF(AND(ISNUMBER(OFFSET('Hygiene Data'!$D$9,0,10*ROW('Hygiene Data'!D155))),'Data Summary'!DQ161="Yes"),OFFSET('Hygiene Data'!$D$9,0,10*ROW('Hygiene Data'!D155)),NA())</f>
        <v>#N/A</v>
      </c>
      <c r="BC161" s="100" t="e">
        <f ca="true">+IF(AND(ISNUMBER(OFFSET('Hygiene Data'!$E$5,0,10*ROW('Hygiene Data'!E155))),'Data Summary'!DR161="Yes"),OFFSET('Hygiene Data'!$E$5,0,10*ROW('Hygiene Data'!E155)),NA())</f>
        <v>#N/A</v>
      </c>
      <c r="BD161" s="100" t="e">
        <f ca="true">+IF(AND(ISNUMBER(OFFSET('Hygiene Data'!$E$7,0,10*ROW('Hygiene Data'!E155))),'Data Summary'!DS161="Yes"),OFFSET('Hygiene Data'!$E$7,0,10*ROW('Hygiene Data'!E155)),NA())</f>
        <v>#N/A</v>
      </c>
      <c r="BE161" s="100" t="e">
        <f ca="true">+IF(AND(ISNUMBER(OFFSET('Hygiene Data'!$E$9,0,10*ROW('Hygiene Data'!E155))),'Data Summary'!DT161="Yes"),OFFSET('Hygiene Data'!$E$9,0,10*ROW('Hygiene Data'!E155)),NA())</f>
        <v>#N/A</v>
      </c>
      <c r="BF161" s="100" t="e">
        <f ca="true">+IF(AND(ISNUMBER(OFFSET('Hygiene Data'!$F$5,0,10*ROW('Hygiene Data'!F155))),'Data Summary'!DU161="Yes"),OFFSET('Hygiene Data'!$F$5,0,10*ROW('Hygiene Data'!F155)),NA())</f>
        <v>#N/A</v>
      </c>
      <c r="BG161" s="100" t="e">
        <f ca="true">+IF(AND(ISNUMBER(OFFSET('Hygiene Data'!$F$7,0,10*ROW('Hygiene Data'!F155))),'Data Summary'!DV161="Yes"),OFFSET('Hygiene Data'!$F$7,0,10*ROW('Hygiene Data'!F155)),NA())</f>
        <v>#N/A</v>
      </c>
      <c r="BH161" s="100" t="e">
        <f ca="true">+IF(AND(ISNUMBER(OFFSET('Hygiene Data'!$F$9,0,10*ROW('Hygiene Data'!F155))),'Data Summary'!DW161="Yes"),OFFSET('Hygiene Data'!$F$9,0,10*ROW('Hygiene Data'!F155)),NA())</f>
        <v>#N/A</v>
      </c>
      <c r="BI161" s="100" t="e">
        <f ca="true">+IF(AND(ISNUMBER(OFFSET('Hygiene Data'!$G$5,0,10*ROW('Hygiene Data'!G155))),'Data Summary'!DX161="Yes"),OFFSET('Hygiene Data'!$G$5,0,10*ROW('Hygiene Data'!G155)),NA())</f>
        <v>#N/A</v>
      </c>
      <c r="BJ161" s="100" t="e">
        <f ca="true">+IF(AND(ISNUMBER(OFFSET('Hygiene Data'!$G$7,0,10*ROW('Hygiene Data'!G155))),'Data Summary'!DY161="Yes"),OFFSET('Hygiene Data'!$G$7,0,10*ROW('Hygiene Data'!G155)),NA())</f>
        <v>#N/A</v>
      </c>
      <c r="BK161" s="100" t="e">
        <f ca="true">+IF(AND(ISNUMBER(OFFSET('Hygiene Data'!$G$9,0,10*ROW('Hygiene Data'!G155))),'Data Summary'!DZ161="Yes"),OFFSET('Hygiene Data'!$G$9,0,10*ROW('Hygiene Data'!G155)),NA())</f>
        <v>#N/A</v>
      </c>
      <c r="BL161" s="100" t="e">
        <f ca="true">+IF(AND(ISNUMBER(OFFSET('Hygiene Data'!$H$5,0,10*ROW('Hygiene Data'!H155))),'Data Summary'!EA161="Yes"),OFFSET('Hygiene Data'!$H$5,0,10*ROW('Hygiene Data'!H155)),NA())</f>
        <v>#N/A</v>
      </c>
      <c r="BM161" s="100" t="e">
        <f ca="true">+IF(AND(ISNUMBER(OFFSET('Hygiene Data'!$H$7,0,10*ROW('Hygiene Data'!H155))),'Data Summary'!EB161="Yes"),OFFSET('Hygiene Data'!$H$7,0,10*ROW('Hygiene Data'!H155)),NA())</f>
        <v>#N/A</v>
      </c>
      <c r="BN161" s="100" t="e">
        <f ca="true">+IF(AND(ISNUMBER(OFFSET('Hygiene Data'!$H$9,0,10*ROW('Hygiene Data'!H155))),'Data Summary'!EC161="Yes"),OFFSET('Hygiene Data'!$H$9,0,10*ROW('Hygiene Data'!H155)),NA())</f>
        <v>#N/A</v>
      </c>
      <c r="BO161" s="100" t="e">
        <f ca="true">+IF(AND(ISNUMBER(OFFSET('Hygiene Data'!$I$5,0,10*ROW('Hygiene Data'!I155))),'Data Summary'!ED161="Yes"),OFFSET('Hygiene Data'!$I$5,0,10*ROW('Hygiene Data'!I155)),NA())</f>
        <v>#N/A</v>
      </c>
      <c r="BP161" s="100" t="e">
        <f ca="true">+IF(AND(ISNUMBER(OFFSET('Hygiene Data'!$I$7,0,10*ROW('Hygiene Data'!I155))),'Data Summary'!EE161="Yes"),OFFSET('Hygiene Data'!$I$7,0,10*ROW('Hygiene Data'!I155)),NA())</f>
        <v>#N/A</v>
      </c>
      <c r="BQ161" s="100" t="e">
        <f ca="true">+IF(AND(ISNUMBER(OFFSET('Hygiene Data'!$I$9,0,10*ROW('Hygiene Data'!I155))),'Data Summary'!EF161="Yes"),OFFSET('Hygiene Data'!$I$9,0,10*ROW('Hygiene Data'!I155)),NA())</f>
        <v>#N/A</v>
      </c>
    </row>
    <row xmlns:x14ac="http://schemas.microsoft.com/office/spreadsheetml/2009/9/ac" r="162" x14ac:dyDescent="0.2">
      <c r="A162" s="332" t="e">
        <f ca="true">+RIGHT('Data Summary'!A162,LEN('Data Summary'!A162)-9)</f>
        <v>#VALUE!</v>
      </c>
      <c r="B162" s="38" t="str">
        <f ca="true">+IF(ISTEXT('Data Summary'!B162),'Data Summary'!B162,"")</f>
        <v/>
      </c>
      <c r="C162" s="331" t="e">
        <f ca="true">+VALUE('Data Summary'!C162)</f>
        <v>#VALUE!</v>
      </c>
      <c r="D162" s="98" t="e">
        <f ca="true">+IF(AND(ISNUMBER(OFFSET('Water Data'!$D$4,0,10*ROW('Water Data'!D156))),'Data Summary'!BS162="Yes"),100-OFFSET('Water Data'!$D$4,0,10*ROW('Water Data'!D156)),NA())</f>
        <v>#N/A</v>
      </c>
      <c r="E162" s="98" t="e">
        <f ca="true">+IF(AND(ISNUMBER(OFFSET('Water Data'!$D$6,0,10*ROW('Water Data'!D156))),'Data Summary'!BT162="Yes"),OFFSET('Water Data'!$D$6,0,10*ROW('Water Data'!D156)),NA())</f>
        <v>#N/A</v>
      </c>
      <c r="F162" s="98" t="e">
        <f ca="true">+IF(AND(ISNUMBER(OFFSET('Water Data'!$D$9,0,10*ROW('Water Data'!D156))),'Data Summary'!BU162="Yes"),OFFSET('Water Data'!$D$9,0,10*ROW('Water Data'!D156)),NA())</f>
        <v>#N/A</v>
      </c>
      <c r="G162" s="98" t="e">
        <f ca="true">+IF(AND(ISNUMBER(OFFSET('Water Data'!$E$4,0,10*ROW('Water Data'!E156))),'Data Summary'!BV162="Yes"),100-OFFSET('Water Data'!$E$4,0,10*ROW('Water Data'!E156)),NA())</f>
        <v>#N/A</v>
      </c>
      <c r="H162" s="98" t="e">
        <f ca="true">+IF(AND(ISNUMBER(OFFSET('Water Data'!$E$6,0,10*ROW('Water Data'!E156))),'Data Summary'!BW162="Yes"),OFFSET('Water Data'!$E$6,0,10*ROW('Water Data'!E156)),NA())</f>
        <v>#N/A</v>
      </c>
      <c r="I162" s="98" t="e">
        <f ca="true">+IF(AND(ISNUMBER(OFFSET('Water Data'!$E$9,0,10*ROW('Water Data'!E156))),'Data Summary'!BX162="Yes"),OFFSET('Water Data'!$E$9,0,10*ROW('Water Data'!E156)),NA())</f>
        <v>#N/A</v>
      </c>
      <c r="J162" s="98" t="e">
        <f ca="true">+IF(AND(ISNUMBER(OFFSET('Water Data'!$F$4,0,10*ROW('Water Data'!F156))),'Data Summary'!BY162="Yes"),100-OFFSET('Water Data'!$F$4,0,10*ROW('Water Data'!F156)),NA())</f>
        <v>#N/A</v>
      </c>
      <c r="K162" s="98" t="e">
        <f ca="true">+IF(AND(ISNUMBER(OFFSET('Water Data'!$F$6,0,10*ROW('Water Data'!F156))),'Data Summary'!BZ162="Yes"),OFFSET('Water Data'!$F$6,0,10*ROW('Water Data'!F156)),NA())</f>
        <v>#N/A</v>
      </c>
      <c r="L162" s="98" t="e">
        <f ca="true">+IF(AND(ISNUMBER(OFFSET('Water Data'!$F$9,0,10*ROW('Water Data'!F156))),'Data Summary'!CA162="Yes"),OFFSET('Water Data'!$F$9,0,10*ROW('Water Data'!F156)),NA())</f>
        <v>#N/A</v>
      </c>
      <c r="M162" s="98" t="e">
        <f ca="true">+IF(AND(ISNUMBER(OFFSET('Water Data'!$G$4,0,10*ROW('Water Data'!G156))),'Data Summary'!CB162="Yes"),100-OFFSET('Water Data'!$G$4,0,10*ROW('Water Data'!G156)),NA())</f>
        <v>#N/A</v>
      </c>
      <c r="N162" s="98" t="e">
        <f ca="true">+IF(AND(ISNUMBER(OFFSET('Water Data'!$G$6,0,10*ROW('Water Data'!G156))),'Data Summary'!CC162="Yes"),OFFSET('Water Data'!$G$6,0,10*ROW('Water Data'!G156)),NA())</f>
        <v>#N/A</v>
      </c>
      <c r="O162" s="98" t="e">
        <f ca="true">+IF(AND(ISNUMBER(OFFSET('Water Data'!$G$9,0,10*ROW('Water Data'!G156))),'Data Summary'!CD162="Yes"),OFFSET('Water Data'!$G$9,0,10*ROW('Water Data'!G156)),NA())</f>
        <v>#N/A</v>
      </c>
      <c r="P162" s="98" t="e">
        <f ca="true">+IF(AND(ISNUMBER(OFFSET('Water Data'!$H$4,0,10*ROW('Water Data'!H156))),'Data Summary'!CE162="Yes"),100-OFFSET('Water Data'!$H$4,0,10*ROW('Water Data'!H156)),NA())</f>
        <v>#N/A</v>
      </c>
      <c r="Q162" s="98" t="e">
        <f ca="true">+IF(AND(ISNUMBER(OFFSET('Water Data'!$H$6,0,10*ROW('Water Data'!H156))),'Data Summary'!CF162="Yes"),OFFSET('Water Data'!$H$6,0,10*ROW('Water Data'!H156)),NA())</f>
        <v>#N/A</v>
      </c>
      <c r="R162" s="98" t="e">
        <f ca="true">+IF(AND(ISNUMBER(OFFSET('Water Data'!$H$9,0,10*ROW('Water Data'!H156))),'Data Summary'!CG162="Yes"),OFFSET('Water Data'!$H$9,0,10*ROW('Water Data'!H156)),NA())</f>
        <v>#N/A</v>
      </c>
      <c r="S162" s="98" t="e">
        <f ca="true">+IF(AND(ISNUMBER(OFFSET('Water Data'!$I$4,0,10*ROW('Water Data'!I156))),'Data Summary'!CH162="Yes"),100-OFFSET('Water Data'!$I$4,0,10*ROW('Water Data'!I156)),NA())</f>
        <v>#N/A</v>
      </c>
      <c r="T162" s="98" t="e">
        <f ca="true">+IF(AND(ISNUMBER(OFFSET('Water Data'!$I$6,0,10*ROW('Water Data'!I156))),'Data Summary'!CI162="Yes"),OFFSET('Water Data'!$I$6,0,10*ROW('Water Data'!I156)),NA())</f>
        <v>#N/A</v>
      </c>
      <c r="U162" s="98" t="e">
        <f ca="true">+IF(AND(ISNUMBER(OFFSET('Water Data'!$I$9,0,10*ROW('Water Data'!I156))),'Data Summary'!CJ162="Yes"),OFFSET('Water Data'!$I$9,0,10*ROW('Water Data'!I156)),NA())</f>
        <v>#N/A</v>
      </c>
      <c r="V162" s="99" t="e">
        <f ca="true">+IF(AND(ISNUMBER(OFFSET('Sanitation Data'!$D$4,0,10*ROW('Sanitation Data'!D156))),'Data Summary'!CK162="Yes"),100-OFFSET('Sanitation Data'!$D$4,0,10*ROW('Sanitation Data'!D156)),NA())</f>
        <v>#N/A</v>
      </c>
      <c r="W162" s="99" t="e">
        <f ca="true">+IF(AND(ISNUMBER(OFFSET('Sanitation Data'!$D$6,0,10*ROW('Sanitation Data'!D156))),'Data Summary'!CL162="Yes"),OFFSET('Sanitation Data'!$D$6,0,10*ROW('Sanitation Data'!D156)),NA())</f>
        <v>#N/A</v>
      </c>
      <c r="X162" s="99" t="e">
        <f ca="true">+IF(AND(ISNUMBER(OFFSET('Sanitation Data'!$D$10,0,10*ROW('Sanitation Data'!D156))),'Data Summary'!CM162="Yes"),OFFSET('Sanitation Data'!$D$10,0,10*ROW('Sanitation Data'!D156)),NA())</f>
        <v>#N/A</v>
      </c>
      <c r="Y162" s="99" t="e">
        <f ca="true">+IF(AND(ISNUMBER(OFFSET('Sanitation Data'!$D$11,0,10*ROW('Sanitation Data'!D156))),'Data Summary'!CN162="Yes"),OFFSET('Sanitation Data'!$D$11,0,10*ROW('Sanitation Data'!D156)),NA())</f>
        <v>#N/A</v>
      </c>
      <c r="Z162" s="99" t="e">
        <f ca="true">+IF(AND(ISNUMBER(OFFSET('Sanitation Data'!$D$12,0,10*ROW('Sanitation Data'!D156))),'Data Summary'!CO162="Yes"),OFFSET('Sanitation Data'!$D$12,0,10*ROW('Sanitation Data'!D156)),NA())</f>
        <v>#N/A</v>
      </c>
      <c r="AA162" s="99" t="e">
        <f ca="true">+IF(AND(ISNUMBER(OFFSET('Sanitation Data'!$E$4,0,10*ROW('Sanitation Data'!E156))),'Data Summary'!CP162="Yes"),100-OFFSET('Sanitation Data'!$E$4,0,10*ROW('Sanitation Data'!E156)),NA())</f>
        <v>#N/A</v>
      </c>
      <c r="AB162" s="99" t="e">
        <f ca="true">+IF(AND(ISNUMBER(OFFSET('Sanitation Data'!$E$6,0,10*ROW('Sanitation Data'!E156))),'Data Summary'!CQ162="Yes"),OFFSET('Sanitation Data'!$E$6,0,10*ROW('Sanitation Data'!E156)),NA())</f>
        <v>#N/A</v>
      </c>
      <c r="AC162" s="99" t="e">
        <f ca="true">+IF(AND(ISNUMBER(OFFSET('Sanitation Data'!$E$10,0,10*ROW('Sanitation Data'!E156))),'Data Summary'!CR162="Yes"),OFFSET('Sanitation Data'!$E$10,0,10*ROW('Sanitation Data'!E156)),NA())</f>
        <v>#N/A</v>
      </c>
      <c r="AD162" s="99" t="e">
        <f ca="true">+IF(AND(ISNUMBER(OFFSET('Sanitation Data'!$E$11,0,10*ROW('Sanitation Data'!E156))),'Data Summary'!CS162="Yes"),OFFSET('Sanitation Data'!$E$11,0,10*ROW('Sanitation Data'!E156)),NA())</f>
        <v>#N/A</v>
      </c>
      <c r="AE162" s="99" t="e">
        <f ca="true">+IF(AND(ISNUMBER(OFFSET('Sanitation Data'!$E$12,0,10*ROW('Sanitation Data'!E156))),'Data Summary'!CT162="Yes"),OFFSET('Sanitation Data'!$E$12,0,10*ROW('Sanitation Data'!E156)),NA())</f>
        <v>#N/A</v>
      </c>
      <c r="AF162" s="99" t="e">
        <f ca="true">+IF(AND(ISNUMBER(OFFSET('Sanitation Data'!$F$4,0,10*ROW('Sanitation Data'!F156))),'Data Summary'!CU162="Yes"),100-OFFSET('Sanitation Data'!$F$4,0,10*ROW('Sanitation Data'!F156)),NA())</f>
        <v>#N/A</v>
      </c>
      <c r="AG162" s="99" t="e">
        <f ca="true">+IF(AND(ISNUMBER(OFFSET('Sanitation Data'!$F$6,0,10*ROW('Sanitation Data'!F156))),'Data Summary'!CV162="Yes"),OFFSET('Sanitation Data'!$F$6,0,10*ROW('Sanitation Data'!F156)),NA())</f>
        <v>#N/A</v>
      </c>
      <c r="AH162" s="99" t="e">
        <f ca="true">+IF(AND(ISNUMBER(OFFSET('Sanitation Data'!$F$10,0,10*ROW('Sanitation Data'!F156))),'Data Summary'!CW162="Yes"),OFFSET('Sanitation Data'!$F$10,0,10*ROW('Sanitation Data'!F156)),NA())</f>
        <v>#N/A</v>
      </c>
      <c r="AI162" s="99" t="e">
        <f ca="true">+IF(AND(ISNUMBER(OFFSET('Sanitation Data'!$F$11,0,10*ROW('Sanitation Data'!F156))),'Data Summary'!CX162="Yes"),OFFSET('Sanitation Data'!$F$11,0,10*ROW('Sanitation Data'!F156)),NA())</f>
        <v>#N/A</v>
      </c>
      <c r="AJ162" s="99" t="e">
        <f ca="true">+IF(AND(ISNUMBER(OFFSET('Sanitation Data'!$F$12,0,10*ROW('Sanitation Data'!F156))),'Data Summary'!CY162="Yes"),OFFSET('Sanitation Data'!$F$12,0,10*ROW('Sanitation Data'!F156)),NA())</f>
        <v>#N/A</v>
      </c>
      <c r="AK162" s="99" t="e">
        <f ca="true">+IF(AND(ISNUMBER(OFFSET('Sanitation Data'!$G$4,0,10*ROW('Sanitation Data'!G156))),'Data Summary'!CZ162="Yes"),100-OFFSET('Sanitation Data'!$G$4,0,10*ROW('Sanitation Data'!G156)),NA())</f>
        <v>#N/A</v>
      </c>
      <c r="AL162" s="99" t="e">
        <f ca="true">+IF(AND(ISNUMBER(OFFSET('Sanitation Data'!$G$6,0,10*ROW('Sanitation Data'!G156))),'Data Summary'!DA162="Yes"),OFFSET('Sanitation Data'!$G$6,0,10*ROW('Sanitation Data'!G156)),NA())</f>
        <v>#N/A</v>
      </c>
      <c r="AM162" s="99" t="e">
        <f ca="true">+IF(AND(ISNUMBER(OFFSET('Sanitation Data'!$G$10,0,10*ROW('Sanitation Data'!G156))),'Data Summary'!DB162="Yes"),OFFSET('Sanitation Data'!$G$10,0,10*ROW('Sanitation Data'!G156)),NA())</f>
        <v>#N/A</v>
      </c>
      <c r="AN162" s="99" t="e">
        <f ca="true">+IF(AND(ISNUMBER(OFFSET('Sanitation Data'!$G$11,0,10*ROW('Sanitation Data'!G156))),'Data Summary'!DC162="Yes"),OFFSET('Sanitation Data'!$G$11,0,10*ROW('Sanitation Data'!G156)),NA())</f>
        <v>#N/A</v>
      </c>
      <c r="AO162" s="99" t="e">
        <f ca="true">+IF(AND(ISNUMBER(OFFSET('Sanitation Data'!$G$12,0,10*ROW('Sanitation Data'!G156))),'Data Summary'!DD162="Yes"),OFFSET('Sanitation Data'!$G$12,0,10*ROW('Sanitation Data'!G156)),NA())</f>
        <v>#N/A</v>
      </c>
      <c r="AP162" s="99" t="e">
        <f ca="true">+IF(AND(ISNUMBER(OFFSET('Sanitation Data'!$H$4,0,10*ROW('Sanitation Data'!H156))),'Data Summary'!DE162="Yes"),100-OFFSET('Sanitation Data'!$H$4,0,10*ROW('Sanitation Data'!H156)),NA())</f>
        <v>#N/A</v>
      </c>
      <c r="AQ162" s="99" t="e">
        <f ca="true">+IF(AND(ISNUMBER(OFFSET('Sanitation Data'!$H$6,0,10*ROW('Sanitation Data'!H156))),'Data Summary'!DF162="Yes"),OFFSET('Sanitation Data'!$H$6,0,10*ROW('Sanitation Data'!H156)),NA())</f>
        <v>#N/A</v>
      </c>
      <c r="AR162" s="99" t="e">
        <f ca="true">+IF(AND(ISNUMBER(OFFSET('Sanitation Data'!$H$10,0,10*ROW('Sanitation Data'!H156))),'Data Summary'!DG162="Yes"),OFFSET('Sanitation Data'!$H$10,0,10*ROW('Sanitation Data'!H156)),NA())</f>
        <v>#N/A</v>
      </c>
      <c r="AS162" s="99" t="e">
        <f ca="true">+IF(AND(ISNUMBER(OFFSET('Sanitation Data'!$H$11,0,10*ROW('Sanitation Data'!H156))),'Data Summary'!DH162="Yes"),OFFSET('Sanitation Data'!$H$11,0,10*ROW('Sanitation Data'!H156)),NA())</f>
        <v>#N/A</v>
      </c>
      <c r="AT162" s="99" t="e">
        <f ca="true">+IF(AND(ISNUMBER(OFFSET('Sanitation Data'!$H$12,0,10*ROW('Sanitation Data'!H156))),'Data Summary'!DI162="Yes"),OFFSET('Sanitation Data'!$H$12,0,10*ROW('Sanitation Data'!H156)),NA())</f>
        <v>#N/A</v>
      </c>
      <c r="AU162" s="99" t="e">
        <f ca="true">+IF(AND(ISNUMBER(OFFSET('Sanitation Data'!$I$4,0,10*ROW('Sanitation Data'!I156))),'Data Summary'!DJ162="Yes"),100-OFFSET('Sanitation Data'!$I$4,0,10*ROW('Sanitation Data'!I156)),NA())</f>
        <v>#N/A</v>
      </c>
      <c r="AV162" s="99" t="e">
        <f ca="true">+IF(AND(ISNUMBER(OFFSET('Sanitation Data'!$I$6,0,10*ROW('Sanitation Data'!I156))),'Data Summary'!DK162="Yes"),OFFSET('Sanitation Data'!$I$6,0,10*ROW('Sanitation Data'!I156)),NA())</f>
        <v>#N/A</v>
      </c>
      <c r="AW162" s="99" t="e">
        <f ca="true">+IF(AND(ISNUMBER(OFFSET('Sanitation Data'!$I$10,0,10*ROW('Sanitation Data'!I156))),'Data Summary'!DL162="Yes"),OFFSET('Sanitation Data'!$I$10,0,10*ROW('Sanitation Data'!I156)),NA())</f>
        <v>#N/A</v>
      </c>
      <c r="AX162" s="99" t="e">
        <f ca="true">+IF(AND(ISNUMBER(OFFSET('Sanitation Data'!$I$11,0,10*ROW('Sanitation Data'!I156))),'Data Summary'!DM162="Yes"),OFFSET('Sanitation Data'!$I$11,0,10*ROW('Sanitation Data'!I156)),NA())</f>
        <v>#N/A</v>
      </c>
      <c r="AY162" s="99" t="e">
        <f ca="true">+IF(AND(ISNUMBER(OFFSET('Sanitation Data'!$I$12,0,10*ROW('Sanitation Data'!I156))),'Data Summary'!DN162="Yes"),OFFSET('Sanitation Data'!$I$12,0,10*ROW('Sanitation Data'!I156)),NA())</f>
        <v>#N/A</v>
      </c>
      <c r="AZ162" s="100" t="e">
        <f ca="true">+IF(AND(ISNUMBER(OFFSET('Hygiene Data'!$D$5,0,10*ROW('Hygiene Data'!D156))),'Data Summary'!DO162="Yes"),OFFSET('Hygiene Data'!$D$5,0,10*ROW('Hygiene Data'!D156)),NA())</f>
        <v>#N/A</v>
      </c>
      <c r="BA162" s="100" t="e">
        <f ca="true">+IF(AND(ISNUMBER(OFFSET('Hygiene Data'!$D$7,0,10*ROW('Hygiene Data'!D156))),'Data Summary'!DP162="Yes"),OFFSET('Hygiene Data'!$D$7,0,10*ROW('Hygiene Data'!D156)),NA())</f>
        <v>#N/A</v>
      </c>
      <c r="BB162" s="100" t="e">
        <f ca="true">+IF(AND(ISNUMBER(OFFSET('Hygiene Data'!$D$9,0,10*ROW('Hygiene Data'!D156))),'Data Summary'!DQ162="Yes"),OFFSET('Hygiene Data'!$D$9,0,10*ROW('Hygiene Data'!D156)),NA())</f>
        <v>#N/A</v>
      </c>
      <c r="BC162" s="100" t="e">
        <f ca="true">+IF(AND(ISNUMBER(OFFSET('Hygiene Data'!$E$5,0,10*ROW('Hygiene Data'!E156))),'Data Summary'!DR162="Yes"),OFFSET('Hygiene Data'!$E$5,0,10*ROW('Hygiene Data'!E156)),NA())</f>
        <v>#N/A</v>
      </c>
      <c r="BD162" s="100" t="e">
        <f ca="true">+IF(AND(ISNUMBER(OFFSET('Hygiene Data'!$E$7,0,10*ROW('Hygiene Data'!E156))),'Data Summary'!DS162="Yes"),OFFSET('Hygiene Data'!$E$7,0,10*ROW('Hygiene Data'!E156)),NA())</f>
        <v>#N/A</v>
      </c>
      <c r="BE162" s="100" t="e">
        <f ca="true">+IF(AND(ISNUMBER(OFFSET('Hygiene Data'!$E$9,0,10*ROW('Hygiene Data'!E156))),'Data Summary'!DT162="Yes"),OFFSET('Hygiene Data'!$E$9,0,10*ROW('Hygiene Data'!E156)),NA())</f>
        <v>#N/A</v>
      </c>
      <c r="BF162" s="100" t="e">
        <f ca="true">+IF(AND(ISNUMBER(OFFSET('Hygiene Data'!$F$5,0,10*ROW('Hygiene Data'!F156))),'Data Summary'!DU162="Yes"),OFFSET('Hygiene Data'!$F$5,0,10*ROW('Hygiene Data'!F156)),NA())</f>
        <v>#N/A</v>
      </c>
      <c r="BG162" s="100" t="e">
        <f ca="true">+IF(AND(ISNUMBER(OFFSET('Hygiene Data'!$F$7,0,10*ROW('Hygiene Data'!F156))),'Data Summary'!DV162="Yes"),OFFSET('Hygiene Data'!$F$7,0,10*ROW('Hygiene Data'!F156)),NA())</f>
        <v>#N/A</v>
      </c>
      <c r="BH162" s="100" t="e">
        <f ca="true">+IF(AND(ISNUMBER(OFFSET('Hygiene Data'!$F$9,0,10*ROW('Hygiene Data'!F156))),'Data Summary'!DW162="Yes"),OFFSET('Hygiene Data'!$F$9,0,10*ROW('Hygiene Data'!F156)),NA())</f>
        <v>#N/A</v>
      </c>
      <c r="BI162" s="100" t="e">
        <f ca="true">+IF(AND(ISNUMBER(OFFSET('Hygiene Data'!$G$5,0,10*ROW('Hygiene Data'!G156))),'Data Summary'!DX162="Yes"),OFFSET('Hygiene Data'!$G$5,0,10*ROW('Hygiene Data'!G156)),NA())</f>
        <v>#N/A</v>
      </c>
      <c r="BJ162" s="100" t="e">
        <f ca="true">+IF(AND(ISNUMBER(OFFSET('Hygiene Data'!$G$7,0,10*ROW('Hygiene Data'!G156))),'Data Summary'!DY162="Yes"),OFFSET('Hygiene Data'!$G$7,0,10*ROW('Hygiene Data'!G156)),NA())</f>
        <v>#N/A</v>
      </c>
      <c r="BK162" s="100" t="e">
        <f ca="true">+IF(AND(ISNUMBER(OFFSET('Hygiene Data'!$G$9,0,10*ROW('Hygiene Data'!G156))),'Data Summary'!DZ162="Yes"),OFFSET('Hygiene Data'!$G$9,0,10*ROW('Hygiene Data'!G156)),NA())</f>
        <v>#N/A</v>
      </c>
      <c r="BL162" s="100" t="e">
        <f ca="true">+IF(AND(ISNUMBER(OFFSET('Hygiene Data'!$H$5,0,10*ROW('Hygiene Data'!H156))),'Data Summary'!EA162="Yes"),OFFSET('Hygiene Data'!$H$5,0,10*ROW('Hygiene Data'!H156)),NA())</f>
        <v>#N/A</v>
      </c>
      <c r="BM162" s="100" t="e">
        <f ca="true">+IF(AND(ISNUMBER(OFFSET('Hygiene Data'!$H$7,0,10*ROW('Hygiene Data'!H156))),'Data Summary'!EB162="Yes"),OFFSET('Hygiene Data'!$H$7,0,10*ROW('Hygiene Data'!H156)),NA())</f>
        <v>#N/A</v>
      </c>
      <c r="BN162" s="100" t="e">
        <f ca="true">+IF(AND(ISNUMBER(OFFSET('Hygiene Data'!$H$9,0,10*ROW('Hygiene Data'!H156))),'Data Summary'!EC162="Yes"),OFFSET('Hygiene Data'!$H$9,0,10*ROW('Hygiene Data'!H156)),NA())</f>
        <v>#N/A</v>
      </c>
      <c r="BO162" s="100" t="e">
        <f ca="true">+IF(AND(ISNUMBER(OFFSET('Hygiene Data'!$I$5,0,10*ROW('Hygiene Data'!I156))),'Data Summary'!ED162="Yes"),OFFSET('Hygiene Data'!$I$5,0,10*ROW('Hygiene Data'!I156)),NA())</f>
        <v>#N/A</v>
      </c>
      <c r="BP162" s="100" t="e">
        <f ca="true">+IF(AND(ISNUMBER(OFFSET('Hygiene Data'!$I$7,0,10*ROW('Hygiene Data'!I156))),'Data Summary'!EE162="Yes"),OFFSET('Hygiene Data'!$I$7,0,10*ROW('Hygiene Data'!I156)),NA())</f>
        <v>#N/A</v>
      </c>
      <c r="BQ162" s="100" t="e">
        <f ca="true">+IF(AND(ISNUMBER(OFFSET('Hygiene Data'!$I$9,0,10*ROW('Hygiene Data'!I156))),'Data Summary'!EF162="Yes"),OFFSET('Hygiene Data'!$I$9,0,10*ROW('Hygiene Data'!I156)),NA())</f>
        <v>#N/A</v>
      </c>
    </row>
    <row xmlns:x14ac="http://schemas.microsoft.com/office/spreadsheetml/2009/9/ac" r="163" x14ac:dyDescent="0.2">
      <c r="A163" s="332" t="e">
        <f ca="true">+RIGHT('Data Summary'!A163,LEN('Data Summary'!A163)-9)</f>
        <v>#VALUE!</v>
      </c>
      <c r="B163" s="38" t="str">
        <f ca="true">+IF(ISTEXT('Data Summary'!B163),'Data Summary'!B163,"")</f>
        <v/>
      </c>
      <c r="C163" s="331" t="e">
        <f ca="true">+VALUE('Data Summary'!C163)</f>
        <v>#VALUE!</v>
      </c>
      <c r="D163" s="98" t="e">
        <f ca="true">+IF(AND(ISNUMBER(OFFSET('Water Data'!$D$4,0,10*ROW('Water Data'!D157))),'Data Summary'!BS163="Yes"),100-OFFSET('Water Data'!$D$4,0,10*ROW('Water Data'!D157)),NA())</f>
        <v>#N/A</v>
      </c>
      <c r="E163" s="98" t="e">
        <f ca="true">+IF(AND(ISNUMBER(OFFSET('Water Data'!$D$6,0,10*ROW('Water Data'!D157))),'Data Summary'!BT163="Yes"),OFFSET('Water Data'!$D$6,0,10*ROW('Water Data'!D157)),NA())</f>
        <v>#N/A</v>
      </c>
      <c r="F163" s="98" t="e">
        <f ca="true">+IF(AND(ISNUMBER(OFFSET('Water Data'!$D$9,0,10*ROW('Water Data'!D157))),'Data Summary'!BU163="Yes"),OFFSET('Water Data'!$D$9,0,10*ROW('Water Data'!D157)),NA())</f>
        <v>#N/A</v>
      </c>
      <c r="G163" s="98" t="e">
        <f ca="true">+IF(AND(ISNUMBER(OFFSET('Water Data'!$E$4,0,10*ROW('Water Data'!E157))),'Data Summary'!BV163="Yes"),100-OFFSET('Water Data'!$E$4,0,10*ROW('Water Data'!E157)),NA())</f>
        <v>#N/A</v>
      </c>
      <c r="H163" s="98" t="e">
        <f ca="true">+IF(AND(ISNUMBER(OFFSET('Water Data'!$E$6,0,10*ROW('Water Data'!E157))),'Data Summary'!BW163="Yes"),OFFSET('Water Data'!$E$6,0,10*ROW('Water Data'!E157)),NA())</f>
        <v>#N/A</v>
      </c>
      <c r="I163" s="98" t="e">
        <f ca="true">+IF(AND(ISNUMBER(OFFSET('Water Data'!$E$9,0,10*ROW('Water Data'!E157))),'Data Summary'!BX163="Yes"),OFFSET('Water Data'!$E$9,0,10*ROW('Water Data'!E157)),NA())</f>
        <v>#N/A</v>
      </c>
      <c r="J163" s="98" t="e">
        <f ca="true">+IF(AND(ISNUMBER(OFFSET('Water Data'!$F$4,0,10*ROW('Water Data'!F157))),'Data Summary'!BY163="Yes"),100-OFFSET('Water Data'!$F$4,0,10*ROW('Water Data'!F157)),NA())</f>
        <v>#N/A</v>
      </c>
      <c r="K163" s="98" t="e">
        <f ca="true">+IF(AND(ISNUMBER(OFFSET('Water Data'!$F$6,0,10*ROW('Water Data'!F157))),'Data Summary'!BZ163="Yes"),OFFSET('Water Data'!$F$6,0,10*ROW('Water Data'!F157)),NA())</f>
        <v>#N/A</v>
      </c>
      <c r="L163" s="98" t="e">
        <f ca="true">+IF(AND(ISNUMBER(OFFSET('Water Data'!$F$9,0,10*ROW('Water Data'!F157))),'Data Summary'!CA163="Yes"),OFFSET('Water Data'!$F$9,0,10*ROW('Water Data'!F157)),NA())</f>
        <v>#N/A</v>
      </c>
      <c r="M163" s="98" t="e">
        <f ca="true">+IF(AND(ISNUMBER(OFFSET('Water Data'!$G$4,0,10*ROW('Water Data'!G157))),'Data Summary'!CB163="Yes"),100-OFFSET('Water Data'!$G$4,0,10*ROW('Water Data'!G157)),NA())</f>
        <v>#N/A</v>
      </c>
      <c r="N163" s="98" t="e">
        <f ca="true">+IF(AND(ISNUMBER(OFFSET('Water Data'!$G$6,0,10*ROW('Water Data'!G157))),'Data Summary'!CC163="Yes"),OFFSET('Water Data'!$G$6,0,10*ROW('Water Data'!G157)),NA())</f>
        <v>#N/A</v>
      </c>
      <c r="O163" s="98" t="e">
        <f ca="true">+IF(AND(ISNUMBER(OFFSET('Water Data'!$G$9,0,10*ROW('Water Data'!G157))),'Data Summary'!CD163="Yes"),OFFSET('Water Data'!$G$9,0,10*ROW('Water Data'!G157)),NA())</f>
        <v>#N/A</v>
      </c>
      <c r="P163" s="98" t="e">
        <f ca="true">+IF(AND(ISNUMBER(OFFSET('Water Data'!$H$4,0,10*ROW('Water Data'!H157))),'Data Summary'!CE163="Yes"),100-OFFSET('Water Data'!$H$4,0,10*ROW('Water Data'!H157)),NA())</f>
        <v>#N/A</v>
      </c>
      <c r="Q163" s="98" t="e">
        <f ca="true">+IF(AND(ISNUMBER(OFFSET('Water Data'!$H$6,0,10*ROW('Water Data'!H157))),'Data Summary'!CF163="Yes"),OFFSET('Water Data'!$H$6,0,10*ROW('Water Data'!H157)),NA())</f>
        <v>#N/A</v>
      </c>
      <c r="R163" s="98" t="e">
        <f ca="true">+IF(AND(ISNUMBER(OFFSET('Water Data'!$H$9,0,10*ROW('Water Data'!H157))),'Data Summary'!CG163="Yes"),OFFSET('Water Data'!$H$9,0,10*ROW('Water Data'!H157)),NA())</f>
        <v>#N/A</v>
      </c>
      <c r="S163" s="98" t="e">
        <f ca="true">+IF(AND(ISNUMBER(OFFSET('Water Data'!$I$4,0,10*ROW('Water Data'!I157))),'Data Summary'!CH163="Yes"),100-OFFSET('Water Data'!$I$4,0,10*ROW('Water Data'!I157)),NA())</f>
        <v>#N/A</v>
      </c>
      <c r="T163" s="98" t="e">
        <f ca="true">+IF(AND(ISNUMBER(OFFSET('Water Data'!$I$6,0,10*ROW('Water Data'!I157))),'Data Summary'!CI163="Yes"),OFFSET('Water Data'!$I$6,0,10*ROW('Water Data'!I157)),NA())</f>
        <v>#N/A</v>
      </c>
      <c r="U163" s="98" t="e">
        <f ca="true">+IF(AND(ISNUMBER(OFFSET('Water Data'!$I$9,0,10*ROW('Water Data'!I157))),'Data Summary'!CJ163="Yes"),OFFSET('Water Data'!$I$9,0,10*ROW('Water Data'!I157)),NA())</f>
        <v>#N/A</v>
      </c>
      <c r="V163" s="99" t="e">
        <f ca="true">+IF(AND(ISNUMBER(OFFSET('Sanitation Data'!$D$4,0,10*ROW('Sanitation Data'!D157))),'Data Summary'!CK163="Yes"),100-OFFSET('Sanitation Data'!$D$4,0,10*ROW('Sanitation Data'!D157)),NA())</f>
        <v>#N/A</v>
      </c>
      <c r="W163" s="99" t="e">
        <f ca="true">+IF(AND(ISNUMBER(OFFSET('Sanitation Data'!$D$6,0,10*ROW('Sanitation Data'!D157))),'Data Summary'!CL163="Yes"),OFFSET('Sanitation Data'!$D$6,0,10*ROW('Sanitation Data'!D157)),NA())</f>
        <v>#N/A</v>
      </c>
      <c r="X163" s="99" t="e">
        <f ca="true">+IF(AND(ISNUMBER(OFFSET('Sanitation Data'!$D$10,0,10*ROW('Sanitation Data'!D157))),'Data Summary'!CM163="Yes"),OFFSET('Sanitation Data'!$D$10,0,10*ROW('Sanitation Data'!D157)),NA())</f>
        <v>#N/A</v>
      </c>
      <c r="Y163" s="99" t="e">
        <f ca="true">+IF(AND(ISNUMBER(OFFSET('Sanitation Data'!$D$11,0,10*ROW('Sanitation Data'!D157))),'Data Summary'!CN163="Yes"),OFFSET('Sanitation Data'!$D$11,0,10*ROW('Sanitation Data'!D157)),NA())</f>
        <v>#N/A</v>
      </c>
      <c r="Z163" s="99" t="e">
        <f ca="true">+IF(AND(ISNUMBER(OFFSET('Sanitation Data'!$D$12,0,10*ROW('Sanitation Data'!D157))),'Data Summary'!CO163="Yes"),OFFSET('Sanitation Data'!$D$12,0,10*ROW('Sanitation Data'!D157)),NA())</f>
        <v>#N/A</v>
      </c>
      <c r="AA163" s="99" t="e">
        <f ca="true">+IF(AND(ISNUMBER(OFFSET('Sanitation Data'!$E$4,0,10*ROW('Sanitation Data'!E157))),'Data Summary'!CP163="Yes"),100-OFFSET('Sanitation Data'!$E$4,0,10*ROW('Sanitation Data'!E157)),NA())</f>
        <v>#N/A</v>
      </c>
      <c r="AB163" s="99" t="e">
        <f ca="true">+IF(AND(ISNUMBER(OFFSET('Sanitation Data'!$E$6,0,10*ROW('Sanitation Data'!E157))),'Data Summary'!CQ163="Yes"),OFFSET('Sanitation Data'!$E$6,0,10*ROW('Sanitation Data'!E157)),NA())</f>
        <v>#N/A</v>
      </c>
      <c r="AC163" s="99" t="e">
        <f ca="true">+IF(AND(ISNUMBER(OFFSET('Sanitation Data'!$E$10,0,10*ROW('Sanitation Data'!E157))),'Data Summary'!CR163="Yes"),OFFSET('Sanitation Data'!$E$10,0,10*ROW('Sanitation Data'!E157)),NA())</f>
        <v>#N/A</v>
      </c>
      <c r="AD163" s="99" t="e">
        <f ca="true">+IF(AND(ISNUMBER(OFFSET('Sanitation Data'!$E$11,0,10*ROW('Sanitation Data'!E157))),'Data Summary'!CS163="Yes"),OFFSET('Sanitation Data'!$E$11,0,10*ROW('Sanitation Data'!E157)),NA())</f>
        <v>#N/A</v>
      </c>
      <c r="AE163" s="99" t="e">
        <f ca="true">+IF(AND(ISNUMBER(OFFSET('Sanitation Data'!$E$12,0,10*ROW('Sanitation Data'!E157))),'Data Summary'!CT163="Yes"),OFFSET('Sanitation Data'!$E$12,0,10*ROW('Sanitation Data'!E157)),NA())</f>
        <v>#N/A</v>
      </c>
      <c r="AF163" s="99" t="e">
        <f ca="true">+IF(AND(ISNUMBER(OFFSET('Sanitation Data'!$F$4,0,10*ROW('Sanitation Data'!F157))),'Data Summary'!CU163="Yes"),100-OFFSET('Sanitation Data'!$F$4,0,10*ROW('Sanitation Data'!F157)),NA())</f>
        <v>#N/A</v>
      </c>
      <c r="AG163" s="99" t="e">
        <f ca="true">+IF(AND(ISNUMBER(OFFSET('Sanitation Data'!$F$6,0,10*ROW('Sanitation Data'!F157))),'Data Summary'!CV163="Yes"),OFFSET('Sanitation Data'!$F$6,0,10*ROW('Sanitation Data'!F157)),NA())</f>
        <v>#N/A</v>
      </c>
      <c r="AH163" s="99" t="e">
        <f ca="true">+IF(AND(ISNUMBER(OFFSET('Sanitation Data'!$F$10,0,10*ROW('Sanitation Data'!F157))),'Data Summary'!CW163="Yes"),OFFSET('Sanitation Data'!$F$10,0,10*ROW('Sanitation Data'!F157)),NA())</f>
        <v>#N/A</v>
      </c>
      <c r="AI163" s="99" t="e">
        <f ca="true">+IF(AND(ISNUMBER(OFFSET('Sanitation Data'!$F$11,0,10*ROW('Sanitation Data'!F157))),'Data Summary'!CX163="Yes"),OFFSET('Sanitation Data'!$F$11,0,10*ROW('Sanitation Data'!F157)),NA())</f>
        <v>#N/A</v>
      </c>
      <c r="AJ163" s="99" t="e">
        <f ca="true">+IF(AND(ISNUMBER(OFFSET('Sanitation Data'!$F$12,0,10*ROW('Sanitation Data'!F157))),'Data Summary'!CY163="Yes"),OFFSET('Sanitation Data'!$F$12,0,10*ROW('Sanitation Data'!F157)),NA())</f>
        <v>#N/A</v>
      </c>
      <c r="AK163" s="99" t="e">
        <f ca="true">+IF(AND(ISNUMBER(OFFSET('Sanitation Data'!$G$4,0,10*ROW('Sanitation Data'!G157))),'Data Summary'!CZ163="Yes"),100-OFFSET('Sanitation Data'!$G$4,0,10*ROW('Sanitation Data'!G157)),NA())</f>
        <v>#N/A</v>
      </c>
      <c r="AL163" s="99" t="e">
        <f ca="true">+IF(AND(ISNUMBER(OFFSET('Sanitation Data'!$G$6,0,10*ROW('Sanitation Data'!G157))),'Data Summary'!DA163="Yes"),OFFSET('Sanitation Data'!$G$6,0,10*ROW('Sanitation Data'!G157)),NA())</f>
        <v>#N/A</v>
      </c>
      <c r="AM163" s="99" t="e">
        <f ca="true">+IF(AND(ISNUMBER(OFFSET('Sanitation Data'!$G$10,0,10*ROW('Sanitation Data'!G157))),'Data Summary'!DB163="Yes"),OFFSET('Sanitation Data'!$G$10,0,10*ROW('Sanitation Data'!G157)),NA())</f>
        <v>#N/A</v>
      </c>
      <c r="AN163" s="99" t="e">
        <f ca="true">+IF(AND(ISNUMBER(OFFSET('Sanitation Data'!$G$11,0,10*ROW('Sanitation Data'!G157))),'Data Summary'!DC163="Yes"),OFFSET('Sanitation Data'!$G$11,0,10*ROW('Sanitation Data'!G157)),NA())</f>
        <v>#N/A</v>
      </c>
      <c r="AO163" s="99" t="e">
        <f ca="true">+IF(AND(ISNUMBER(OFFSET('Sanitation Data'!$G$12,0,10*ROW('Sanitation Data'!G157))),'Data Summary'!DD163="Yes"),OFFSET('Sanitation Data'!$G$12,0,10*ROW('Sanitation Data'!G157)),NA())</f>
        <v>#N/A</v>
      </c>
      <c r="AP163" s="99" t="e">
        <f ca="true">+IF(AND(ISNUMBER(OFFSET('Sanitation Data'!$H$4,0,10*ROW('Sanitation Data'!H157))),'Data Summary'!DE163="Yes"),100-OFFSET('Sanitation Data'!$H$4,0,10*ROW('Sanitation Data'!H157)),NA())</f>
        <v>#N/A</v>
      </c>
      <c r="AQ163" s="99" t="e">
        <f ca="true">+IF(AND(ISNUMBER(OFFSET('Sanitation Data'!$H$6,0,10*ROW('Sanitation Data'!H157))),'Data Summary'!DF163="Yes"),OFFSET('Sanitation Data'!$H$6,0,10*ROW('Sanitation Data'!H157)),NA())</f>
        <v>#N/A</v>
      </c>
      <c r="AR163" s="99" t="e">
        <f ca="true">+IF(AND(ISNUMBER(OFFSET('Sanitation Data'!$H$10,0,10*ROW('Sanitation Data'!H157))),'Data Summary'!DG163="Yes"),OFFSET('Sanitation Data'!$H$10,0,10*ROW('Sanitation Data'!H157)),NA())</f>
        <v>#N/A</v>
      </c>
      <c r="AS163" s="99" t="e">
        <f ca="true">+IF(AND(ISNUMBER(OFFSET('Sanitation Data'!$H$11,0,10*ROW('Sanitation Data'!H157))),'Data Summary'!DH163="Yes"),OFFSET('Sanitation Data'!$H$11,0,10*ROW('Sanitation Data'!H157)),NA())</f>
        <v>#N/A</v>
      </c>
      <c r="AT163" s="99" t="e">
        <f ca="true">+IF(AND(ISNUMBER(OFFSET('Sanitation Data'!$H$12,0,10*ROW('Sanitation Data'!H157))),'Data Summary'!DI163="Yes"),OFFSET('Sanitation Data'!$H$12,0,10*ROW('Sanitation Data'!H157)),NA())</f>
        <v>#N/A</v>
      </c>
      <c r="AU163" s="99" t="e">
        <f ca="true">+IF(AND(ISNUMBER(OFFSET('Sanitation Data'!$I$4,0,10*ROW('Sanitation Data'!I157))),'Data Summary'!DJ163="Yes"),100-OFFSET('Sanitation Data'!$I$4,0,10*ROW('Sanitation Data'!I157)),NA())</f>
        <v>#N/A</v>
      </c>
      <c r="AV163" s="99" t="e">
        <f ca="true">+IF(AND(ISNUMBER(OFFSET('Sanitation Data'!$I$6,0,10*ROW('Sanitation Data'!I157))),'Data Summary'!DK163="Yes"),OFFSET('Sanitation Data'!$I$6,0,10*ROW('Sanitation Data'!I157)),NA())</f>
        <v>#N/A</v>
      </c>
      <c r="AW163" s="99" t="e">
        <f ca="true">+IF(AND(ISNUMBER(OFFSET('Sanitation Data'!$I$10,0,10*ROW('Sanitation Data'!I157))),'Data Summary'!DL163="Yes"),OFFSET('Sanitation Data'!$I$10,0,10*ROW('Sanitation Data'!I157)),NA())</f>
        <v>#N/A</v>
      </c>
      <c r="AX163" s="99" t="e">
        <f ca="true">+IF(AND(ISNUMBER(OFFSET('Sanitation Data'!$I$11,0,10*ROW('Sanitation Data'!I157))),'Data Summary'!DM163="Yes"),OFFSET('Sanitation Data'!$I$11,0,10*ROW('Sanitation Data'!I157)),NA())</f>
        <v>#N/A</v>
      </c>
      <c r="AY163" s="99" t="e">
        <f ca="true">+IF(AND(ISNUMBER(OFFSET('Sanitation Data'!$I$12,0,10*ROW('Sanitation Data'!I157))),'Data Summary'!DN163="Yes"),OFFSET('Sanitation Data'!$I$12,0,10*ROW('Sanitation Data'!I157)),NA())</f>
        <v>#N/A</v>
      </c>
      <c r="AZ163" s="100" t="e">
        <f ca="true">+IF(AND(ISNUMBER(OFFSET('Hygiene Data'!$D$5,0,10*ROW('Hygiene Data'!D157))),'Data Summary'!DO163="Yes"),OFFSET('Hygiene Data'!$D$5,0,10*ROW('Hygiene Data'!D157)),NA())</f>
        <v>#N/A</v>
      </c>
      <c r="BA163" s="100" t="e">
        <f ca="true">+IF(AND(ISNUMBER(OFFSET('Hygiene Data'!$D$7,0,10*ROW('Hygiene Data'!D157))),'Data Summary'!DP163="Yes"),OFFSET('Hygiene Data'!$D$7,0,10*ROW('Hygiene Data'!D157)),NA())</f>
        <v>#N/A</v>
      </c>
      <c r="BB163" s="100" t="e">
        <f ca="true">+IF(AND(ISNUMBER(OFFSET('Hygiene Data'!$D$9,0,10*ROW('Hygiene Data'!D157))),'Data Summary'!DQ163="Yes"),OFFSET('Hygiene Data'!$D$9,0,10*ROW('Hygiene Data'!D157)),NA())</f>
        <v>#N/A</v>
      </c>
      <c r="BC163" s="100" t="e">
        <f ca="true">+IF(AND(ISNUMBER(OFFSET('Hygiene Data'!$E$5,0,10*ROW('Hygiene Data'!E157))),'Data Summary'!DR163="Yes"),OFFSET('Hygiene Data'!$E$5,0,10*ROW('Hygiene Data'!E157)),NA())</f>
        <v>#N/A</v>
      </c>
      <c r="BD163" s="100" t="e">
        <f ca="true">+IF(AND(ISNUMBER(OFFSET('Hygiene Data'!$E$7,0,10*ROW('Hygiene Data'!E157))),'Data Summary'!DS163="Yes"),OFFSET('Hygiene Data'!$E$7,0,10*ROW('Hygiene Data'!E157)),NA())</f>
        <v>#N/A</v>
      </c>
      <c r="BE163" s="100" t="e">
        <f ca="true">+IF(AND(ISNUMBER(OFFSET('Hygiene Data'!$E$9,0,10*ROW('Hygiene Data'!E157))),'Data Summary'!DT163="Yes"),OFFSET('Hygiene Data'!$E$9,0,10*ROW('Hygiene Data'!E157)),NA())</f>
        <v>#N/A</v>
      </c>
      <c r="BF163" s="100" t="e">
        <f ca="true">+IF(AND(ISNUMBER(OFFSET('Hygiene Data'!$F$5,0,10*ROW('Hygiene Data'!F157))),'Data Summary'!DU163="Yes"),OFFSET('Hygiene Data'!$F$5,0,10*ROW('Hygiene Data'!F157)),NA())</f>
        <v>#N/A</v>
      </c>
      <c r="BG163" s="100" t="e">
        <f ca="true">+IF(AND(ISNUMBER(OFFSET('Hygiene Data'!$F$7,0,10*ROW('Hygiene Data'!F157))),'Data Summary'!DV163="Yes"),OFFSET('Hygiene Data'!$F$7,0,10*ROW('Hygiene Data'!F157)),NA())</f>
        <v>#N/A</v>
      </c>
      <c r="BH163" s="100" t="e">
        <f ca="true">+IF(AND(ISNUMBER(OFFSET('Hygiene Data'!$F$9,0,10*ROW('Hygiene Data'!F157))),'Data Summary'!DW163="Yes"),OFFSET('Hygiene Data'!$F$9,0,10*ROW('Hygiene Data'!F157)),NA())</f>
        <v>#N/A</v>
      </c>
      <c r="BI163" s="100" t="e">
        <f ca="true">+IF(AND(ISNUMBER(OFFSET('Hygiene Data'!$G$5,0,10*ROW('Hygiene Data'!G157))),'Data Summary'!DX163="Yes"),OFFSET('Hygiene Data'!$G$5,0,10*ROW('Hygiene Data'!G157)),NA())</f>
        <v>#N/A</v>
      </c>
      <c r="BJ163" s="100" t="e">
        <f ca="true">+IF(AND(ISNUMBER(OFFSET('Hygiene Data'!$G$7,0,10*ROW('Hygiene Data'!G157))),'Data Summary'!DY163="Yes"),OFFSET('Hygiene Data'!$G$7,0,10*ROW('Hygiene Data'!G157)),NA())</f>
        <v>#N/A</v>
      </c>
      <c r="BK163" s="100" t="e">
        <f ca="true">+IF(AND(ISNUMBER(OFFSET('Hygiene Data'!$G$9,0,10*ROW('Hygiene Data'!G157))),'Data Summary'!DZ163="Yes"),OFFSET('Hygiene Data'!$G$9,0,10*ROW('Hygiene Data'!G157)),NA())</f>
        <v>#N/A</v>
      </c>
      <c r="BL163" s="100" t="e">
        <f ca="true">+IF(AND(ISNUMBER(OFFSET('Hygiene Data'!$H$5,0,10*ROW('Hygiene Data'!H157))),'Data Summary'!EA163="Yes"),OFFSET('Hygiene Data'!$H$5,0,10*ROW('Hygiene Data'!H157)),NA())</f>
        <v>#N/A</v>
      </c>
      <c r="BM163" s="100" t="e">
        <f ca="true">+IF(AND(ISNUMBER(OFFSET('Hygiene Data'!$H$7,0,10*ROW('Hygiene Data'!H157))),'Data Summary'!EB163="Yes"),OFFSET('Hygiene Data'!$H$7,0,10*ROW('Hygiene Data'!H157)),NA())</f>
        <v>#N/A</v>
      </c>
      <c r="BN163" s="100" t="e">
        <f ca="true">+IF(AND(ISNUMBER(OFFSET('Hygiene Data'!$H$9,0,10*ROW('Hygiene Data'!H157))),'Data Summary'!EC163="Yes"),OFFSET('Hygiene Data'!$H$9,0,10*ROW('Hygiene Data'!H157)),NA())</f>
        <v>#N/A</v>
      </c>
      <c r="BO163" s="100" t="e">
        <f ca="true">+IF(AND(ISNUMBER(OFFSET('Hygiene Data'!$I$5,0,10*ROW('Hygiene Data'!I157))),'Data Summary'!ED163="Yes"),OFFSET('Hygiene Data'!$I$5,0,10*ROW('Hygiene Data'!I157)),NA())</f>
        <v>#N/A</v>
      </c>
      <c r="BP163" s="100" t="e">
        <f ca="true">+IF(AND(ISNUMBER(OFFSET('Hygiene Data'!$I$7,0,10*ROW('Hygiene Data'!I157))),'Data Summary'!EE163="Yes"),OFFSET('Hygiene Data'!$I$7,0,10*ROW('Hygiene Data'!I157)),NA())</f>
        <v>#N/A</v>
      </c>
      <c r="BQ163" s="100" t="e">
        <f ca="true">+IF(AND(ISNUMBER(OFFSET('Hygiene Data'!$I$9,0,10*ROW('Hygiene Data'!I157))),'Data Summary'!EF163="Yes"),OFFSET('Hygiene Data'!$I$9,0,10*ROW('Hygiene Data'!I157)),NA())</f>
        <v>#N/A</v>
      </c>
    </row>
    <row xmlns:x14ac="http://schemas.microsoft.com/office/spreadsheetml/2009/9/ac" r="164" x14ac:dyDescent="0.2">
      <c r="A164" s="332" t="e">
        <f ca="true">+RIGHT('Data Summary'!A164,LEN('Data Summary'!A164)-9)</f>
        <v>#VALUE!</v>
      </c>
      <c r="B164" s="38" t="str">
        <f ca="true">+IF(ISTEXT('Data Summary'!B164),'Data Summary'!B164,"")</f>
        <v/>
      </c>
      <c r="C164" s="331" t="e">
        <f ca="true">+VALUE('Data Summary'!C164)</f>
        <v>#VALUE!</v>
      </c>
      <c r="D164" s="98" t="e">
        <f ca="true">+IF(AND(ISNUMBER(OFFSET('Water Data'!$D$4,0,10*ROW('Water Data'!D158))),'Data Summary'!BS164="Yes"),100-OFFSET('Water Data'!$D$4,0,10*ROW('Water Data'!D158)),NA())</f>
        <v>#N/A</v>
      </c>
      <c r="E164" s="98" t="e">
        <f ca="true">+IF(AND(ISNUMBER(OFFSET('Water Data'!$D$6,0,10*ROW('Water Data'!D158))),'Data Summary'!BT164="Yes"),OFFSET('Water Data'!$D$6,0,10*ROW('Water Data'!D158)),NA())</f>
        <v>#N/A</v>
      </c>
      <c r="F164" s="98" t="e">
        <f ca="true">+IF(AND(ISNUMBER(OFFSET('Water Data'!$D$9,0,10*ROW('Water Data'!D158))),'Data Summary'!BU164="Yes"),OFFSET('Water Data'!$D$9,0,10*ROW('Water Data'!D158)),NA())</f>
        <v>#N/A</v>
      </c>
      <c r="G164" s="98" t="e">
        <f ca="true">+IF(AND(ISNUMBER(OFFSET('Water Data'!$E$4,0,10*ROW('Water Data'!E158))),'Data Summary'!BV164="Yes"),100-OFFSET('Water Data'!$E$4,0,10*ROW('Water Data'!E158)),NA())</f>
        <v>#N/A</v>
      </c>
      <c r="H164" s="98" t="e">
        <f ca="true">+IF(AND(ISNUMBER(OFFSET('Water Data'!$E$6,0,10*ROW('Water Data'!E158))),'Data Summary'!BW164="Yes"),OFFSET('Water Data'!$E$6,0,10*ROW('Water Data'!E158)),NA())</f>
        <v>#N/A</v>
      </c>
      <c r="I164" s="98" t="e">
        <f ca="true">+IF(AND(ISNUMBER(OFFSET('Water Data'!$E$9,0,10*ROW('Water Data'!E158))),'Data Summary'!BX164="Yes"),OFFSET('Water Data'!$E$9,0,10*ROW('Water Data'!E158)),NA())</f>
        <v>#N/A</v>
      </c>
      <c r="J164" s="98" t="e">
        <f ca="true">+IF(AND(ISNUMBER(OFFSET('Water Data'!$F$4,0,10*ROW('Water Data'!F158))),'Data Summary'!BY164="Yes"),100-OFFSET('Water Data'!$F$4,0,10*ROW('Water Data'!F158)),NA())</f>
        <v>#N/A</v>
      </c>
      <c r="K164" s="98" t="e">
        <f ca="true">+IF(AND(ISNUMBER(OFFSET('Water Data'!$F$6,0,10*ROW('Water Data'!F158))),'Data Summary'!BZ164="Yes"),OFFSET('Water Data'!$F$6,0,10*ROW('Water Data'!F158)),NA())</f>
        <v>#N/A</v>
      </c>
      <c r="L164" s="98" t="e">
        <f ca="true">+IF(AND(ISNUMBER(OFFSET('Water Data'!$F$9,0,10*ROW('Water Data'!F158))),'Data Summary'!CA164="Yes"),OFFSET('Water Data'!$F$9,0,10*ROW('Water Data'!F158)),NA())</f>
        <v>#N/A</v>
      </c>
      <c r="M164" s="98" t="e">
        <f ca="true">+IF(AND(ISNUMBER(OFFSET('Water Data'!$G$4,0,10*ROW('Water Data'!G158))),'Data Summary'!CB164="Yes"),100-OFFSET('Water Data'!$G$4,0,10*ROW('Water Data'!G158)),NA())</f>
        <v>#N/A</v>
      </c>
      <c r="N164" s="98" t="e">
        <f ca="true">+IF(AND(ISNUMBER(OFFSET('Water Data'!$G$6,0,10*ROW('Water Data'!G158))),'Data Summary'!CC164="Yes"),OFFSET('Water Data'!$G$6,0,10*ROW('Water Data'!G158)),NA())</f>
        <v>#N/A</v>
      </c>
      <c r="O164" s="98" t="e">
        <f ca="true">+IF(AND(ISNUMBER(OFFSET('Water Data'!$G$9,0,10*ROW('Water Data'!G158))),'Data Summary'!CD164="Yes"),OFFSET('Water Data'!$G$9,0,10*ROW('Water Data'!G158)),NA())</f>
        <v>#N/A</v>
      </c>
      <c r="P164" s="98" t="e">
        <f ca="true">+IF(AND(ISNUMBER(OFFSET('Water Data'!$H$4,0,10*ROW('Water Data'!H158))),'Data Summary'!CE164="Yes"),100-OFFSET('Water Data'!$H$4,0,10*ROW('Water Data'!H158)),NA())</f>
        <v>#N/A</v>
      </c>
      <c r="Q164" s="98" t="e">
        <f ca="true">+IF(AND(ISNUMBER(OFFSET('Water Data'!$H$6,0,10*ROW('Water Data'!H158))),'Data Summary'!CF164="Yes"),OFFSET('Water Data'!$H$6,0,10*ROW('Water Data'!H158)),NA())</f>
        <v>#N/A</v>
      </c>
      <c r="R164" s="98" t="e">
        <f ca="true">+IF(AND(ISNUMBER(OFFSET('Water Data'!$H$9,0,10*ROW('Water Data'!H158))),'Data Summary'!CG164="Yes"),OFFSET('Water Data'!$H$9,0,10*ROW('Water Data'!H158)),NA())</f>
        <v>#N/A</v>
      </c>
      <c r="S164" s="98" t="e">
        <f ca="true">+IF(AND(ISNUMBER(OFFSET('Water Data'!$I$4,0,10*ROW('Water Data'!I158))),'Data Summary'!CH164="Yes"),100-OFFSET('Water Data'!$I$4,0,10*ROW('Water Data'!I158)),NA())</f>
        <v>#N/A</v>
      </c>
      <c r="T164" s="98" t="e">
        <f ca="true">+IF(AND(ISNUMBER(OFFSET('Water Data'!$I$6,0,10*ROW('Water Data'!I158))),'Data Summary'!CI164="Yes"),OFFSET('Water Data'!$I$6,0,10*ROW('Water Data'!I158)),NA())</f>
        <v>#N/A</v>
      </c>
      <c r="U164" s="98" t="e">
        <f ca="true">+IF(AND(ISNUMBER(OFFSET('Water Data'!$I$9,0,10*ROW('Water Data'!I158))),'Data Summary'!CJ164="Yes"),OFFSET('Water Data'!$I$9,0,10*ROW('Water Data'!I158)),NA())</f>
        <v>#N/A</v>
      </c>
      <c r="V164" s="99" t="e">
        <f ca="true">+IF(AND(ISNUMBER(OFFSET('Sanitation Data'!$D$4,0,10*ROW('Sanitation Data'!D158))),'Data Summary'!CK164="Yes"),100-OFFSET('Sanitation Data'!$D$4,0,10*ROW('Sanitation Data'!D158)),NA())</f>
        <v>#N/A</v>
      </c>
      <c r="W164" s="99" t="e">
        <f ca="true">+IF(AND(ISNUMBER(OFFSET('Sanitation Data'!$D$6,0,10*ROW('Sanitation Data'!D158))),'Data Summary'!CL164="Yes"),OFFSET('Sanitation Data'!$D$6,0,10*ROW('Sanitation Data'!D158)),NA())</f>
        <v>#N/A</v>
      </c>
      <c r="X164" s="99" t="e">
        <f ca="true">+IF(AND(ISNUMBER(OFFSET('Sanitation Data'!$D$10,0,10*ROW('Sanitation Data'!D158))),'Data Summary'!CM164="Yes"),OFFSET('Sanitation Data'!$D$10,0,10*ROW('Sanitation Data'!D158)),NA())</f>
        <v>#N/A</v>
      </c>
      <c r="Y164" s="99" t="e">
        <f ca="true">+IF(AND(ISNUMBER(OFFSET('Sanitation Data'!$D$11,0,10*ROW('Sanitation Data'!D158))),'Data Summary'!CN164="Yes"),OFFSET('Sanitation Data'!$D$11,0,10*ROW('Sanitation Data'!D158)),NA())</f>
        <v>#N/A</v>
      </c>
      <c r="Z164" s="99" t="e">
        <f ca="true">+IF(AND(ISNUMBER(OFFSET('Sanitation Data'!$D$12,0,10*ROW('Sanitation Data'!D158))),'Data Summary'!CO164="Yes"),OFFSET('Sanitation Data'!$D$12,0,10*ROW('Sanitation Data'!D158)),NA())</f>
        <v>#N/A</v>
      </c>
      <c r="AA164" s="99" t="e">
        <f ca="true">+IF(AND(ISNUMBER(OFFSET('Sanitation Data'!$E$4,0,10*ROW('Sanitation Data'!E158))),'Data Summary'!CP164="Yes"),100-OFFSET('Sanitation Data'!$E$4,0,10*ROW('Sanitation Data'!E158)),NA())</f>
        <v>#N/A</v>
      </c>
      <c r="AB164" s="99" t="e">
        <f ca="true">+IF(AND(ISNUMBER(OFFSET('Sanitation Data'!$E$6,0,10*ROW('Sanitation Data'!E158))),'Data Summary'!CQ164="Yes"),OFFSET('Sanitation Data'!$E$6,0,10*ROW('Sanitation Data'!E158)),NA())</f>
        <v>#N/A</v>
      </c>
      <c r="AC164" s="99" t="e">
        <f ca="true">+IF(AND(ISNUMBER(OFFSET('Sanitation Data'!$E$10,0,10*ROW('Sanitation Data'!E158))),'Data Summary'!CR164="Yes"),OFFSET('Sanitation Data'!$E$10,0,10*ROW('Sanitation Data'!E158)),NA())</f>
        <v>#N/A</v>
      </c>
      <c r="AD164" s="99" t="e">
        <f ca="true">+IF(AND(ISNUMBER(OFFSET('Sanitation Data'!$E$11,0,10*ROW('Sanitation Data'!E158))),'Data Summary'!CS164="Yes"),OFFSET('Sanitation Data'!$E$11,0,10*ROW('Sanitation Data'!E158)),NA())</f>
        <v>#N/A</v>
      </c>
      <c r="AE164" s="99" t="e">
        <f ca="true">+IF(AND(ISNUMBER(OFFSET('Sanitation Data'!$E$12,0,10*ROW('Sanitation Data'!E158))),'Data Summary'!CT164="Yes"),OFFSET('Sanitation Data'!$E$12,0,10*ROW('Sanitation Data'!E158)),NA())</f>
        <v>#N/A</v>
      </c>
      <c r="AF164" s="99" t="e">
        <f ca="true">+IF(AND(ISNUMBER(OFFSET('Sanitation Data'!$F$4,0,10*ROW('Sanitation Data'!F158))),'Data Summary'!CU164="Yes"),100-OFFSET('Sanitation Data'!$F$4,0,10*ROW('Sanitation Data'!F158)),NA())</f>
        <v>#N/A</v>
      </c>
      <c r="AG164" s="99" t="e">
        <f ca="true">+IF(AND(ISNUMBER(OFFSET('Sanitation Data'!$F$6,0,10*ROW('Sanitation Data'!F158))),'Data Summary'!CV164="Yes"),OFFSET('Sanitation Data'!$F$6,0,10*ROW('Sanitation Data'!F158)),NA())</f>
        <v>#N/A</v>
      </c>
      <c r="AH164" s="99" t="e">
        <f ca="true">+IF(AND(ISNUMBER(OFFSET('Sanitation Data'!$F$10,0,10*ROW('Sanitation Data'!F158))),'Data Summary'!CW164="Yes"),OFFSET('Sanitation Data'!$F$10,0,10*ROW('Sanitation Data'!F158)),NA())</f>
        <v>#N/A</v>
      </c>
      <c r="AI164" s="99" t="e">
        <f ca="true">+IF(AND(ISNUMBER(OFFSET('Sanitation Data'!$F$11,0,10*ROW('Sanitation Data'!F158))),'Data Summary'!CX164="Yes"),OFFSET('Sanitation Data'!$F$11,0,10*ROW('Sanitation Data'!F158)),NA())</f>
        <v>#N/A</v>
      </c>
      <c r="AJ164" s="99" t="e">
        <f ca="true">+IF(AND(ISNUMBER(OFFSET('Sanitation Data'!$F$12,0,10*ROW('Sanitation Data'!F158))),'Data Summary'!CY164="Yes"),OFFSET('Sanitation Data'!$F$12,0,10*ROW('Sanitation Data'!F158)),NA())</f>
        <v>#N/A</v>
      </c>
      <c r="AK164" s="99" t="e">
        <f ca="true">+IF(AND(ISNUMBER(OFFSET('Sanitation Data'!$G$4,0,10*ROW('Sanitation Data'!G158))),'Data Summary'!CZ164="Yes"),100-OFFSET('Sanitation Data'!$G$4,0,10*ROW('Sanitation Data'!G158)),NA())</f>
        <v>#N/A</v>
      </c>
      <c r="AL164" s="99" t="e">
        <f ca="true">+IF(AND(ISNUMBER(OFFSET('Sanitation Data'!$G$6,0,10*ROW('Sanitation Data'!G158))),'Data Summary'!DA164="Yes"),OFFSET('Sanitation Data'!$G$6,0,10*ROW('Sanitation Data'!G158)),NA())</f>
        <v>#N/A</v>
      </c>
      <c r="AM164" s="99" t="e">
        <f ca="true">+IF(AND(ISNUMBER(OFFSET('Sanitation Data'!$G$10,0,10*ROW('Sanitation Data'!G158))),'Data Summary'!DB164="Yes"),OFFSET('Sanitation Data'!$G$10,0,10*ROW('Sanitation Data'!G158)),NA())</f>
        <v>#N/A</v>
      </c>
      <c r="AN164" s="99" t="e">
        <f ca="true">+IF(AND(ISNUMBER(OFFSET('Sanitation Data'!$G$11,0,10*ROW('Sanitation Data'!G158))),'Data Summary'!DC164="Yes"),OFFSET('Sanitation Data'!$G$11,0,10*ROW('Sanitation Data'!G158)),NA())</f>
        <v>#N/A</v>
      </c>
      <c r="AO164" s="99" t="e">
        <f ca="true">+IF(AND(ISNUMBER(OFFSET('Sanitation Data'!$G$12,0,10*ROW('Sanitation Data'!G158))),'Data Summary'!DD164="Yes"),OFFSET('Sanitation Data'!$G$12,0,10*ROW('Sanitation Data'!G158)),NA())</f>
        <v>#N/A</v>
      </c>
      <c r="AP164" s="99" t="e">
        <f ca="true">+IF(AND(ISNUMBER(OFFSET('Sanitation Data'!$H$4,0,10*ROW('Sanitation Data'!H158))),'Data Summary'!DE164="Yes"),100-OFFSET('Sanitation Data'!$H$4,0,10*ROW('Sanitation Data'!H158)),NA())</f>
        <v>#N/A</v>
      </c>
      <c r="AQ164" s="99" t="e">
        <f ca="true">+IF(AND(ISNUMBER(OFFSET('Sanitation Data'!$H$6,0,10*ROW('Sanitation Data'!H158))),'Data Summary'!DF164="Yes"),OFFSET('Sanitation Data'!$H$6,0,10*ROW('Sanitation Data'!H158)),NA())</f>
        <v>#N/A</v>
      </c>
      <c r="AR164" s="99" t="e">
        <f ca="true">+IF(AND(ISNUMBER(OFFSET('Sanitation Data'!$H$10,0,10*ROW('Sanitation Data'!H158))),'Data Summary'!DG164="Yes"),OFFSET('Sanitation Data'!$H$10,0,10*ROW('Sanitation Data'!H158)),NA())</f>
        <v>#N/A</v>
      </c>
      <c r="AS164" s="99" t="e">
        <f ca="true">+IF(AND(ISNUMBER(OFFSET('Sanitation Data'!$H$11,0,10*ROW('Sanitation Data'!H158))),'Data Summary'!DH164="Yes"),OFFSET('Sanitation Data'!$H$11,0,10*ROW('Sanitation Data'!H158)),NA())</f>
        <v>#N/A</v>
      </c>
      <c r="AT164" s="99" t="e">
        <f ca="true">+IF(AND(ISNUMBER(OFFSET('Sanitation Data'!$H$12,0,10*ROW('Sanitation Data'!H158))),'Data Summary'!DI164="Yes"),OFFSET('Sanitation Data'!$H$12,0,10*ROW('Sanitation Data'!H158)),NA())</f>
        <v>#N/A</v>
      </c>
      <c r="AU164" s="99" t="e">
        <f ca="true">+IF(AND(ISNUMBER(OFFSET('Sanitation Data'!$I$4,0,10*ROW('Sanitation Data'!I158))),'Data Summary'!DJ164="Yes"),100-OFFSET('Sanitation Data'!$I$4,0,10*ROW('Sanitation Data'!I158)),NA())</f>
        <v>#N/A</v>
      </c>
      <c r="AV164" s="99" t="e">
        <f ca="true">+IF(AND(ISNUMBER(OFFSET('Sanitation Data'!$I$6,0,10*ROW('Sanitation Data'!I158))),'Data Summary'!DK164="Yes"),OFFSET('Sanitation Data'!$I$6,0,10*ROW('Sanitation Data'!I158)),NA())</f>
        <v>#N/A</v>
      </c>
      <c r="AW164" s="99" t="e">
        <f ca="true">+IF(AND(ISNUMBER(OFFSET('Sanitation Data'!$I$10,0,10*ROW('Sanitation Data'!I158))),'Data Summary'!DL164="Yes"),OFFSET('Sanitation Data'!$I$10,0,10*ROW('Sanitation Data'!I158)),NA())</f>
        <v>#N/A</v>
      </c>
      <c r="AX164" s="99" t="e">
        <f ca="true">+IF(AND(ISNUMBER(OFFSET('Sanitation Data'!$I$11,0,10*ROW('Sanitation Data'!I158))),'Data Summary'!DM164="Yes"),OFFSET('Sanitation Data'!$I$11,0,10*ROW('Sanitation Data'!I158)),NA())</f>
        <v>#N/A</v>
      </c>
      <c r="AY164" s="99" t="e">
        <f ca="true">+IF(AND(ISNUMBER(OFFSET('Sanitation Data'!$I$12,0,10*ROW('Sanitation Data'!I158))),'Data Summary'!DN164="Yes"),OFFSET('Sanitation Data'!$I$12,0,10*ROW('Sanitation Data'!I158)),NA())</f>
        <v>#N/A</v>
      </c>
      <c r="AZ164" s="100" t="e">
        <f ca="true">+IF(AND(ISNUMBER(OFFSET('Hygiene Data'!$D$5,0,10*ROW('Hygiene Data'!D158))),'Data Summary'!DO164="Yes"),OFFSET('Hygiene Data'!$D$5,0,10*ROW('Hygiene Data'!D158)),NA())</f>
        <v>#N/A</v>
      </c>
      <c r="BA164" s="100" t="e">
        <f ca="true">+IF(AND(ISNUMBER(OFFSET('Hygiene Data'!$D$7,0,10*ROW('Hygiene Data'!D158))),'Data Summary'!DP164="Yes"),OFFSET('Hygiene Data'!$D$7,0,10*ROW('Hygiene Data'!D158)),NA())</f>
        <v>#N/A</v>
      </c>
      <c r="BB164" s="100" t="e">
        <f ca="true">+IF(AND(ISNUMBER(OFFSET('Hygiene Data'!$D$9,0,10*ROW('Hygiene Data'!D158))),'Data Summary'!DQ164="Yes"),OFFSET('Hygiene Data'!$D$9,0,10*ROW('Hygiene Data'!D158)),NA())</f>
        <v>#N/A</v>
      </c>
      <c r="BC164" s="100" t="e">
        <f ca="true">+IF(AND(ISNUMBER(OFFSET('Hygiene Data'!$E$5,0,10*ROW('Hygiene Data'!E158))),'Data Summary'!DR164="Yes"),OFFSET('Hygiene Data'!$E$5,0,10*ROW('Hygiene Data'!E158)),NA())</f>
        <v>#N/A</v>
      </c>
      <c r="BD164" s="100" t="e">
        <f ca="true">+IF(AND(ISNUMBER(OFFSET('Hygiene Data'!$E$7,0,10*ROW('Hygiene Data'!E158))),'Data Summary'!DS164="Yes"),OFFSET('Hygiene Data'!$E$7,0,10*ROW('Hygiene Data'!E158)),NA())</f>
        <v>#N/A</v>
      </c>
      <c r="BE164" s="100" t="e">
        <f ca="true">+IF(AND(ISNUMBER(OFFSET('Hygiene Data'!$E$9,0,10*ROW('Hygiene Data'!E158))),'Data Summary'!DT164="Yes"),OFFSET('Hygiene Data'!$E$9,0,10*ROW('Hygiene Data'!E158)),NA())</f>
        <v>#N/A</v>
      </c>
      <c r="BF164" s="100" t="e">
        <f ca="true">+IF(AND(ISNUMBER(OFFSET('Hygiene Data'!$F$5,0,10*ROW('Hygiene Data'!F158))),'Data Summary'!DU164="Yes"),OFFSET('Hygiene Data'!$F$5,0,10*ROW('Hygiene Data'!F158)),NA())</f>
        <v>#N/A</v>
      </c>
      <c r="BG164" s="100" t="e">
        <f ca="true">+IF(AND(ISNUMBER(OFFSET('Hygiene Data'!$F$7,0,10*ROW('Hygiene Data'!F158))),'Data Summary'!DV164="Yes"),OFFSET('Hygiene Data'!$F$7,0,10*ROW('Hygiene Data'!F158)),NA())</f>
        <v>#N/A</v>
      </c>
      <c r="BH164" s="100" t="e">
        <f ca="true">+IF(AND(ISNUMBER(OFFSET('Hygiene Data'!$F$9,0,10*ROW('Hygiene Data'!F158))),'Data Summary'!DW164="Yes"),OFFSET('Hygiene Data'!$F$9,0,10*ROW('Hygiene Data'!F158)),NA())</f>
        <v>#N/A</v>
      </c>
      <c r="BI164" s="100" t="e">
        <f ca="true">+IF(AND(ISNUMBER(OFFSET('Hygiene Data'!$G$5,0,10*ROW('Hygiene Data'!G158))),'Data Summary'!DX164="Yes"),OFFSET('Hygiene Data'!$G$5,0,10*ROW('Hygiene Data'!G158)),NA())</f>
        <v>#N/A</v>
      </c>
      <c r="BJ164" s="100" t="e">
        <f ca="true">+IF(AND(ISNUMBER(OFFSET('Hygiene Data'!$G$7,0,10*ROW('Hygiene Data'!G158))),'Data Summary'!DY164="Yes"),OFFSET('Hygiene Data'!$G$7,0,10*ROW('Hygiene Data'!G158)),NA())</f>
        <v>#N/A</v>
      </c>
      <c r="BK164" s="100" t="e">
        <f ca="true">+IF(AND(ISNUMBER(OFFSET('Hygiene Data'!$G$9,0,10*ROW('Hygiene Data'!G158))),'Data Summary'!DZ164="Yes"),OFFSET('Hygiene Data'!$G$9,0,10*ROW('Hygiene Data'!G158)),NA())</f>
        <v>#N/A</v>
      </c>
      <c r="BL164" s="100" t="e">
        <f ca="true">+IF(AND(ISNUMBER(OFFSET('Hygiene Data'!$H$5,0,10*ROW('Hygiene Data'!H158))),'Data Summary'!EA164="Yes"),OFFSET('Hygiene Data'!$H$5,0,10*ROW('Hygiene Data'!H158)),NA())</f>
        <v>#N/A</v>
      </c>
      <c r="BM164" s="100" t="e">
        <f ca="true">+IF(AND(ISNUMBER(OFFSET('Hygiene Data'!$H$7,0,10*ROW('Hygiene Data'!H158))),'Data Summary'!EB164="Yes"),OFFSET('Hygiene Data'!$H$7,0,10*ROW('Hygiene Data'!H158)),NA())</f>
        <v>#N/A</v>
      </c>
      <c r="BN164" s="100" t="e">
        <f ca="true">+IF(AND(ISNUMBER(OFFSET('Hygiene Data'!$H$9,0,10*ROW('Hygiene Data'!H158))),'Data Summary'!EC164="Yes"),OFFSET('Hygiene Data'!$H$9,0,10*ROW('Hygiene Data'!H158)),NA())</f>
        <v>#N/A</v>
      </c>
      <c r="BO164" s="100" t="e">
        <f ca="true">+IF(AND(ISNUMBER(OFFSET('Hygiene Data'!$I$5,0,10*ROW('Hygiene Data'!I158))),'Data Summary'!ED164="Yes"),OFFSET('Hygiene Data'!$I$5,0,10*ROW('Hygiene Data'!I158)),NA())</f>
        <v>#N/A</v>
      </c>
      <c r="BP164" s="100" t="e">
        <f ca="true">+IF(AND(ISNUMBER(OFFSET('Hygiene Data'!$I$7,0,10*ROW('Hygiene Data'!I158))),'Data Summary'!EE164="Yes"),OFFSET('Hygiene Data'!$I$7,0,10*ROW('Hygiene Data'!I158)),NA())</f>
        <v>#N/A</v>
      </c>
      <c r="BQ164" s="100" t="e">
        <f ca="true">+IF(AND(ISNUMBER(OFFSET('Hygiene Data'!$I$9,0,10*ROW('Hygiene Data'!I158))),'Data Summary'!EF164="Yes"),OFFSET('Hygiene Data'!$I$9,0,10*ROW('Hygiene Data'!I158)),NA())</f>
        <v>#N/A</v>
      </c>
    </row>
    <row xmlns:x14ac="http://schemas.microsoft.com/office/spreadsheetml/2009/9/ac" r="165" x14ac:dyDescent="0.2">
      <c r="A165" s="332" t="e">
        <f ca="true">+RIGHT('Data Summary'!A165,LEN('Data Summary'!A165)-9)</f>
        <v>#VALUE!</v>
      </c>
      <c r="B165" s="38" t="str">
        <f ca="true">+IF(ISTEXT('Data Summary'!B165),'Data Summary'!B165,"")</f>
        <v/>
      </c>
      <c r="C165" s="331" t="e">
        <f ca="true">+VALUE('Data Summary'!C165)</f>
        <v>#VALUE!</v>
      </c>
      <c r="D165" s="98" t="e">
        <f ca="true">+IF(AND(ISNUMBER(OFFSET('Water Data'!$D$4,0,10*ROW('Water Data'!D159))),'Data Summary'!BS165="Yes"),100-OFFSET('Water Data'!$D$4,0,10*ROW('Water Data'!D159)),NA())</f>
        <v>#N/A</v>
      </c>
      <c r="E165" s="98" t="e">
        <f ca="true">+IF(AND(ISNUMBER(OFFSET('Water Data'!$D$6,0,10*ROW('Water Data'!D159))),'Data Summary'!BT165="Yes"),OFFSET('Water Data'!$D$6,0,10*ROW('Water Data'!D159)),NA())</f>
        <v>#N/A</v>
      </c>
      <c r="F165" s="98" t="e">
        <f ca="true">+IF(AND(ISNUMBER(OFFSET('Water Data'!$D$9,0,10*ROW('Water Data'!D159))),'Data Summary'!BU165="Yes"),OFFSET('Water Data'!$D$9,0,10*ROW('Water Data'!D159)),NA())</f>
        <v>#N/A</v>
      </c>
      <c r="G165" s="98" t="e">
        <f ca="true">+IF(AND(ISNUMBER(OFFSET('Water Data'!$E$4,0,10*ROW('Water Data'!E159))),'Data Summary'!BV165="Yes"),100-OFFSET('Water Data'!$E$4,0,10*ROW('Water Data'!E159)),NA())</f>
        <v>#N/A</v>
      </c>
      <c r="H165" s="98" t="e">
        <f ca="true">+IF(AND(ISNUMBER(OFFSET('Water Data'!$E$6,0,10*ROW('Water Data'!E159))),'Data Summary'!BW165="Yes"),OFFSET('Water Data'!$E$6,0,10*ROW('Water Data'!E159)),NA())</f>
        <v>#N/A</v>
      </c>
      <c r="I165" s="98" t="e">
        <f ca="true">+IF(AND(ISNUMBER(OFFSET('Water Data'!$E$9,0,10*ROW('Water Data'!E159))),'Data Summary'!BX165="Yes"),OFFSET('Water Data'!$E$9,0,10*ROW('Water Data'!E159)),NA())</f>
        <v>#N/A</v>
      </c>
      <c r="J165" s="98" t="e">
        <f ca="true">+IF(AND(ISNUMBER(OFFSET('Water Data'!$F$4,0,10*ROW('Water Data'!F159))),'Data Summary'!BY165="Yes"),100-OFFSET('Water Data'!$F$4,0,10*ROW('Water Data'!F159)),NA())</f>
        <v>#N/A</v>
      </c>
      <c r="K165" s="98" t="e">
        <f ca="true">+IF(AND(ISNUMBER(OFFSET('Water Data'!$F$6,0,10*ROW('Water Data'!F159))),'Data Summary'!BZ165="Yes"),OFFSET('Water Data'!$F$6,0,10*ROW('Water Data'!F159)),NA())</f>
        <v>#N/A</v>
      </c>
      <c r="L165" s="98" t="e">
        <f ca="true">+IF(AND(ISNUMBER(OFFSET('Water Data'!$F$9,0,10*ROW('Water Data'!F159))),'Data Summary'!CA165="Yes"),OFFSET('Water Data'!$F$9,0,10*ROW('Water Data'!F159)),NA())</f>
        <v>#N/A</v>
      </c>
      <c r="M165" s="98" t="e">
        <f ca="true">+IF(AND(ISNUMBER(OFFSET('Water Data'!$G$4,0,10*ROW('Water Data'!G159))),'Data Summary'!CB165="Yes"),100-OFFSET('Water Data'!$G$4,0,10*ROW('Water Data'!G159)),NA())</f>
        <v>#N/A</v>
      </c>
      <c r="N165" s="98" t="e">
        <f ca="true">+IF(AND(ISNUMBER(OFFSET('Water Data'!$G$6,0,10*ROW('Water Data'!G159))),'Data Summary'!CC165="Yes"),OFFSET('Water Data'!$G$6,0,10*ROW('Water Data'!G159)),NA())</f>
        <v>#N/A</v>
      </c>
      <c r="O165" s="98" t="e">
        <f ca="true">+IF(AND(ISNUMBER(OFFSET('Water Data'!$G$9,0,10*ROW('Water Data'!G159))),'Data Summary'!CD165="Yes"),OFFSET('Water Data'!$G$9,0,10*ROW('Water Data'!G159)),NA())</f>
        <v>#N/A</v>
      </c>
      <c r="P165" s="98" t="e">
        <f ca="true">+IF(AND(ISNUMBER(OFFSET('Water Data'!$H$4,0,10*ROW('Water Data'!H159))),'Data Summary'!CE165="Yes"),100-OFFSET('Water Data'!$H$4,0,10*ROW('Water Data'!H159)),NA())</f>
        <v>#N/A</v>
      </c>
      <c r="Q165" s="98" t="e">
        <f ca="true">+IF(AND(ISNUMBER(OFFSET('Water Data'!$H$6,0,10*ROW('Water Data'!H159))),'Data Summary'!CF165="Yes"),OFFSET('Water Data'!$H$6,0,10*ROW('Water Data'!H159)),NA())</f>
        <v>#N/A</v>
      </c>
      <c r="R165" s="98" t="e">
        <f ca="true">+IF(AND(ISNUMBER(OFFSET('Water Data'!$H$9,0,10*ROW('Water Data'!H159))),'Data Summary'!CG165="Yes"),OFFSET('Water Data'!$H$9,0,10*ROW('Water Data'!H159)),NA())</f>
        <v>#N/A</v>
      </c>
      <c r="S165" s="98" t="e">
        <f ca="true">+IF(AND(ISNUMBER(OFFSET('Water Data'!$I$4,0,10*ROW('Water Data'!I159))),'Data Summary'!CH165="Yes"),100-OFFSET('Water Data'!$I$4,0,10*ROW('Water Data'!I159)),NA())</f>
        <v>#N/A</v>
      </c>
      <c r="T165" s="98" t="e">
        <f ca="true">+IF(AND(ISNUMBER(OFFSET('Water Data'!$I$6,0,10*ROW('Water Data'!I159))),'Data Summary'!CI165="Yes"),OFFSET('Water Data'!$I$6,0,10*ROW('Water Data'!I159)),NA())</f>
        <v>#N/A</v>
      </c>
      <c r="U165" s="98" t="e">
        <f ca="true">+IF(AND(ISNUMBER(OFFSET('Water Data'!$I$9,0,10*ROW('Water Data'!I159))),'Data Summary'!CJ165="Yes"),OFFSET('Water Data'!$I$9,0,10*ROW('Water Data'!I159)),NA())</f>
        <v>#N/A</v>
      </c>
      <c r="V165" s="99" t="e">
        <f ca="true">+IF(AND(ISNUMBER(OFFSET('Sanitation Data'!$D$4,0,10*ROW('Sanitation Data'!D159))),'Data Summary'!CK165="Yes"),100-OFFSET('Sanitation Data'!$D$4,0,10*ROW('Sanitation Data'!D159)),NA())</f>
        <v>#N/A</v>
      </c>
      <c r="W165" s="99" t="e">
        <f ca="true">+IF(AND(ISNUMBER(OFFSET('Sanitation Data'!$D$6,0,10*ROW('Sanitation Data'!D159))),'Data Summary'!CL165="Yes"),OFFSET('Sanitation Data'!$D$6,0,10*ROW('Sanitation Data'!D159)),NA())</f>
        <v>#N/A</v>
      </c>
      <c r="X165" s="99" t="e">
        <f ca="true">+IF(AND(ISNUMBER(OFFSET('Sanitation Data'!$D$10,0,10*ROW('Sanitation Data'!D159))),'Data Summary'!CM165="Yes"),OFFSET('Sanitation Data'!$D$10,0,10*ROW('Sanitation Data'!D159)),NA())</f>
        <v>#N/A</v>
      </c>
      <c r="Y165" s="99" t="e">
        <f ca="true">+IF(AND(ISNUMBER(OFFSET('Sanitation Data'!$D$11,0,10*ROW('Sanitation Data'!D159))),'Data Summary'!CN165="Yes"),OFFSET('Sanitation Data'!$D$11,0,10*ROW('Sanitation Data'!D159)),NA())</f>
        <v>#N/A</v>
      </c>
      <c r="Z165" s="99" t="e">
        <f ca="true">+IF(AND(ISNUMBER(OFFSET('Sanitation Data'!$D$12,0,10*ROW('Sanitation Data'!D159))),'Data Summary'!CO165="Yes"),OFFSET('Sanitation Data'!$D$12,0,10*ROW('Sanitation Data'!D159)),NA())</f>
        <v>#N/A</v>
      </c>
      <c r="AA165" s="99" t="e">
        <f ca="true">+IF(AND(ISNUMBER(OFFSET('Sanitation Data'!$E$4,0,10*ROW('Sanitation Data'!E159))),'Data Summary'!CP165="Yes"),100-OFFSET('Sanitation Data'!$E$4,0,10*ROW('Sanitation Data'!E159)),NA())</f>
        <v>#N/A</v>
      </c>
      <c r="AB165" s="99" t="e">
        <f ca="true">+IF(AND(ISNUMBER(OFFSET('Sanitation Data'!$E$6,0,10*ROW('Sanitation Data'!E159))),'Data Summary'!CQ165="Yes"),OFFSET('Sanitation Data'!$E$6,0,10*ROW('Sanitation Data'!E159)),NA())</f>
        <v>#N/A</v>
      </c>
      <c r="AC165" s="99" t="e">
        <f ca="true">+IF(AND(ISNUMBER(OFFSET('Sanitation Data'!$E$10,0,10*ROW('Sanitation Data'!E159))),'Data Summary'!CR165="Yes"),OFFSET('Sanitation Data'!$E$10,0,10*ROW('Sanitation Data'!E159)),NA())</f>
        <v>#N/A</v>
      </c>
      <c r="AD165" s="99" t="e">
        <f ca="true">+IF(AND(ISNUMBER(OFFSET('Sanitation Data'!$E$11,0,10*ROW('Sanitation Data'!E159))),'Data Summary'!CS165="Yes"),OFFSET('Sanitation Data'!$E$11,0,10*ROW('Sanitation Data'!E159)),NA())</f>
        <v>#N/A</v>
      </c>
      <c r="AE165" s="99" t="e">
        <f ca="true">+IF(AND(ISNUMBER(OFFSET('Sanitation Data'!$E$12,0,10*ROW('Sanitation Data'!E159))),'Data Summary'!CT165="Yes"),OFFSET('Sanitation Data'!$E$12,0,10*ROW('Sanitation Data'!E159)),NA())</f>
        <v>#N/A</v>
      </c>
      <c r="AF165" s="99" t="e">
        <f ca="true">+IF(AND(ISNUMBER(OFFSET('Sanitation Data'!$F$4,0,10*ROW('Sanitation Data'!F159))),'Data Summary'!CU165="Yes"),100-OFFSET('Sanitation Data'!$F$4,0,10*ROW('Sanitation Data'!F159)),NA())</f>
        <v>#N/A</v>
      </c>
      <c r="AG165" s="99" t="e">
        <f ca="true">+IF(AND(ISNUMBER(OFFSET('Sanitation Data'!$F$6,0,10*ROW('Sanitation Data'!F159))),'Data Summary'!CV165="Yes"),OFFSET('Sanitation Data'!$F$6,0,10*ROW('Sanitation Data'!F159)),NA())</f>
        <v>#N/A</v>
      </c>
      <c r="AH165" s="99" t="e">
        <f ca="true">+IF(AND(ISNUMBER(OFFSET('Sanitation Data'!$F$10,0,10*ROW('Sanitation Data'!F159))),'Data Summary'!CW165="Yes"),OFFSET('Sanitation Data'!$F$10,0,10*ROW('Sanitation Data'!F159)),NA())</f>
        <v>#N/A</v>
      </c>
      <c r="AI165" s="99" t="e">
        <f ca="true">+IF(AND(ISNUMBER(OFFSET('Sanitation Data'!$F$11,0,10*ROW('Sanitation Data'!F159))),'Data Summary'!CX165="Yes"),OFFSET('Sanitation Data'!$F$11,0,10*ROW('Sanitation Data'!F159)),NA())</f>
        <v>#N/A</v>
      </c>
      <c r="AJ165" s="99" t="e">
        <f ca="true">+IF(AND(ISNUMBER(OFFSET('Sanitation Data'!$F$12,0,10*ROW('Sanitation Data'!F159))),'Data Summary'!CY165="Yes"),OFFSET('Sanitation Data'!$F$12,0,10*ROW('Sanitation Data'!F159)),NA())</f>
        <v>#N/A</v>
      </c>
      <c r="AK165" s="99" t="e">
        <f ca="true">+IF(AND(ISNUMBER(OFFSET('Sanitation Data'!$G$4,0,10*ROW('Sanitation Data'!G159))),'Data Summary'!CZ165="Yes"),100-OFFSET('Sanitation Data'!$G$4,0,10*ROW('Sanitation Data'!G159)),NA())</f>
        <v>#N/A</v>
      </c>
      <c r="AL165" s="99" t="e">
        <f ca="true">+IF(AND(ISNUMBER(OFFSET('Sanitation Data'!$G$6,0,10*ROW('Sanitation Data'!G159))),'Data Summary'!DA165="Yes"),OFFSET('Sanitation Data'!$G$6,0,10*ROW('Sanitation Data'!G159)),NA())</f>
        <v>#N/A</v>
      </c>
      <c r="AM165" s="99" t="e">
        <f ca="true">+IF(AND(ISNUMBER(OFFSET('Sanitation Data'!$G$10,0,10*ROW('Sanitation Data'!G159))),'Data Summary'!DB165="Yes"),OFFSET('Sanitation Data'!$G$10,0,10*ROW('Sanitation Data'!G159)),NA())</f>
        <v>#N/A</v>
      </c>
      <c r="AN165" s="99" t="e">
        <f ca="true">+IF(AND(ISNUMBER(OFFSET('Sanitation Data'!$G$11,0,10*ROW('Sanitation Data'!G159))),'Data Summary'!DC165="Yes"),OFFSET('Sanitation Data'!$G$11,0,10*ROW('Sanitation Data'!G159)),NA())</f>
        <v>#N/A</v>
      </c>
      <c r="AO165" s="99" t="e">
        <f ca="true">+IF(AND(ISNUMBER(OFFSET('Sanitation Data'!$G$12,0,10*ROW('Sanitation Data'!G159))),'Data Summary'!DD165="Yes"),OFFSET('Sanitation Data'!$G$12,0,10*ROW('Sanitation Data'!G159)),NA())</f>
        <v>#N/A</v>
      </c>
      <c r="AP165" s="99" t="e">
        <f ca="true">+IF(AND(ISNUMBER(OFFSET('Sanitation Data'!$H$4,0,10*ROW('Sanitation Data'!H159))),'Data Summary'!DE165="Yes"),100-OFFSET('Sanitation Data'!$H$4,0,10*ROW('Sanitation Data'!H159)),NA())</f>
        <v>#N/A</v>
      </c>
      <c r="AQ165" s="99" t="e">
        <f ca="true">+IF(AND(ISNUMBER(OFFSET('Sanitation Data'!$H$6,0,10*ROW('Sanitation Data'!H159))),'Data Summary'!DF165="Yes"),OFFSET('Sanitation Data'!$H$6,0,10*ROW('Sanitation Data'!H159)),NA())</f>
        <v>#N/A</v>
      </c>
      <c r="AR165" s="99" t="e">
        <f ca="true">+IF(AND(ISNUMBER(OFFSET('Sanitation Data'!$H$10,0,10*ROW('Sanitation Data'!H159))),'Data Summary'!DG165="Yes"),OFFSET('Sanitation Data'!$H$10,0,10*ROW('Sanitation Data'!H159)),NA())</f>
        <v>#N/A</v>
      </c>
      <c r="AS165" s="99" t="e">
        <f ca="true">+IF(AND(ISNUMBER(OFFSET('Sanitation Data'!$H$11,0,10*ROW('Sanitation Data'!H159))),'Data Summary'!DH165="Yes"),OFFSET('Sanitation Data'!$H$11,0,10*ROW('Sanitation Data'!H159)),NA())</f>
        <v>#N/A</v>
      </c>
      <c r="AT165" s="99" t="e">
        <f ca="true">+IF(AND(ISNUMBER(OFFSET('Sanitation Data'!$H$12,0,10*ROW('Sanitation Data'!H159))),'Data Summary'!DI165="Yes"),OFFSET('Sanitation Data'!$H$12,0,10*ROW('Sanitation Data'!H159)),NA())</f>
        <v>#N/A</v>
      </c>
      <c r="AU165" s="99" t="e">
        <f ca="true">+IF(AND(ISNUMBER(OFFSET('Sanitation Data'!$I$4,0,10*ROW('Sanitation Data'!I159))),'Data Summary'!DJ165="Yes"),100-OFFSET('Sanitation Data'!$I$4,0,10*ROW('Sanitation Data'!I159)),NA())</f>
        <v>#N/A</v>
      </c>
      <c r="AV165" s="99" t="e">
        <f ca="true">+IF(AND(ISNUMBER(OFFSET('Sanitation Data'!$I$6,0,10*ROW('Sanitation Data'!I159))),'Data Summary'!DK165="Yes"),OFFSET('Sanitation Data'!$I$6,0,10*ROW('Sanitation Data'!I159)),NA())</f>
        <v>#N/A</v>
      </c>
      <c r="AW165" s="99" t="e">
        <f ca="true">+IF(AND(ISNUMBER(OFFSET('Sanitation Data'!$I$10,0,10*ROW('Sanitation Data'!I159))),'Data Summary'!DL165="Yes"),OFFSET('Sanitation Data'!$I$10,0,10*ROW('Sanitation Data'!I159)),NA())</f>
        <v>#N/A</v>
      </c>
      <c r="AX165" s="99" t="e">
        <f ca="true">+IF(AND(ISNUMBER(OFFSET('Sanitation Data'!$I$11,0,10*ROW('Sanitation Data'!I159))),'Data Summary'!DM165="Yes"),OFFSET('Sanitation Data'!$I$11,0,10*ROW('Sanitation Data'!I159)),NA())</f>
        <v>#N/A</v>
      </c>
      <c r="AY165" s="99" t="e">
        <f ca="true">+IF(AND(ISNUMBER(OFFSET('Sanitation Data'!$I$12,0,10*ROW('Sanitation Data'!I159))),'Data Summary'!DN165="Yes"),OFFSET('Sanitation Data'!$I$12,0,10*ROW('Sanitation Data'!I159)),NA())</f>
        <v>#N/A</v>
      </c>
      <c r="AZ165" s="100" t="e">
        <f ca="true">+IF(AND(ISNUMBER(OFFSET('Hygiene Data'!$D$5,0,10*ROW('Hygiene Data'!D159))),'Data Summary'!DO165="Yes"),OFFSET('Hygiene Data'!$D$5,0,10*ROW('Hygiene Data'!D159)),NA())</f>
        <v>#N/A</v>
      </c>
      <c r="BA165" s="100" t="e">
        <f ca="true">+IF(AND(ISNUMBER(OFFSET('Hygiene Data'!$D$7,0,10*ROW('Hygiene Data'!D159))),'Data Summary'!DP165="Yes"),OFFSET('Hygiene Data'!$D$7,0,10*ROW('Hygiene Data'!D159)),NA())</f>
        <v>#N/A</v>
      </c>
      <c r="BB165" s="100" t="e">
        <f ca="true">+IF(AND(ISNUMBER(OFFSET('Hygiene Data'!$D$9,0,10*ROW('Hygiene Data'!D159))),'Data Summary'!DQ165="Yes"),OFFSET('Hygiene Data'!$D$9,0,10*ROW('Hygiene Data'!D159)),NA())</f>
        <v>#N/A</v>
      </c>
      <c r="BC165" s="100" t="e">
        <f ca="true">+IF(AND(ISNUMBER(OFFSET('Hygiene Data'!$E$5,0,10*ROW('Hygiene Data'!E159))),'Data Summary'!DR165="Yes"),OFFSET('Hygiene Data'!$E$5,0,10*ROW('Hygiene Data'!E159)),NA())</f>
        <v>#N/A</v>
      </c>
      <c r="BD165" s="100" t="e">
        <f ca="true">+IF(AND(ISNUMBER(OFFSET('Hygiene Data'!$E$7,0,10*ROW('Hygiene Data'!E159))),'Data Summary'!DS165="Yes"),OFFSET('Hygiene Data'!$E$7,0,10*ROW('Hygiene Data'!E159)),NA())</f>
        <v>#N/A</v>
      </c>
      <c r="BE165" s="100" t="e">
        <f ca="true">+IF(AND(ISNUMBER(OFFSET('Hygiene Data'!$E$9,0,10*ROW('Hygiene Data'!E159))),'Data Summary'!DT165="Yes"),OFFSET('Hygiene Data'!$E$9,0,10*ROW('Hygiene Data'!E159)),NA())</f>
        <v>#N/A</v>
      </c>
      <c r="BF165" s="100" t="e">
        <f ca="true">+IF(AND(ISNUMBER(OFFSET('Hygiene Data'!$F$5,0,10*ROW('Hygiene Data'!F159))),'Data Summary'!DU165="Yes"),OFFSET('Hygiene Data'!$F$5,0,10*ROW('Hygiene Data'!F159)),NA())</f>
        <v>#N/A</v>
      </c>
      <c r="BG165" s="100" t="e">
        <f ca="true">+IF(AND(ISNUMBER(OFFSET('Hygiene Data'!$F$7,0,10*ROW('Hygiene Data'!F159))),'Data Summary'!DV165="Yes"),OFFSET('Hygiene Data'!$F$7,0,10*ROW('Hygiene Data'!F159)),NA())</f>
        <v>#N/A</v>
      </c>
      <c r="BH165" s="100" t="e">
        <f ca="true">+IF(AND(ISNUMBER(OFFSET('Hygiene Data'!$F$9,0,10*ROW('Hygiene Data'!F159))),'Data Summary'!DW165="Yes"),OFFSET('Hygiene Data'!$F$9,0,10*ROW('Hygiene Data'!F159)),NA())</f>
        <v>#N/A</v>
      </c>
      <c r="BI165" s="100" t="e">
        <f ca="true">+IF(AND(ISNUMBER(OFFSET('Hygiene Data'!$G$5,0,10*ROW('Hygiene Data'!G159))),'Data Summary'!DX165="Yes"),OFFSET('Hygiene Data'!$G$5,0,10*ROW('Hygiene Data'!G159)),NA())</f>
        <v>#N/A</v>
      </c>
      <c r="BJ165" s="100" t="e">
        <f ca="true">+IF(AND(ISNUMBER(OFFSET('Hygiene Data'!$G$7,0,10*ROW('Hygiene Data'!G159))),'Data Summary'!DY165="Yes"),OFFSET('Hygiene Data'!$G$7,0,10*ROW('Hygiene Data'!G159)),NA())</f>
        <v>#N/A</v>
      </c>
      <c r="BK165" s="100" t="e">
        <f ca="true">+IF(AND(ISNUMBER(OFFSET('Hygiene Data'!$G$9,0,10*ROW('Hygiene Data'!G159))),'Data Summary'!DZ165="Yes"),OFFSET('Hygiene Data'!$G$9,0,10*ROW('Hygiene Data'!G159)),NA())</f>
        <v>#N/A</v>
      </c>
      <c r="BL165" s="100" t="e">
        <f ca="true">+IF(AND(ISNUMBER(OFFSET('Hygiene Data'!$H$5,0,10*ROW('Hygiene Data'!H159))),'Data Summary'!EA165="Yes"),OFFSET('Hygiene Data'!$H$5,0,10*ROW('Hygiene Data'!H159)),NA())</f>
        <v>#N/A</v>
      </c>
      <c r="BM165" s="100" t="e">
        <f ca="true">+IF(AND(ISNUMBER(OFFSET('Hygiene Data'!$H$7,0,10*ROW('Hygiene Data'!H159))),'Data Summary'!EB165="Yes"),OFFSET('Hygiene Data'!$H$7,0,10*ROW('Hygiene Data'!H159)),NA())</f>
        <v>#N/A</v>
      </c>
      <c r="BN165" s="100" t="e">
        <f ca="true">+IF(AND(ISNUMBER(OFFSET('Hygiene Data'!$H$9,0,10*ROW('Hygiene Data'!H159))),'Data Summary'!EC165="Yes"),OFFSET('Hygiene Data'!$H$9,0,10*ROW('Hygiene Data'!H159)),NA())</f>
        <v>#N/A</v>
      </c>
      <c r="BO165" s="100" t="e">
        <f ca="true">+IF(AND(ISNUMBER(OFFSET('Hygiene Data'!$I$5,0,10*ROW('Hygiene Data'!I159))),'Data Summary'!ED165="Yes"),OFFSET('Hygiene Data'!$I$5,0,10*ROW('Hygiene Data'!I159)),NA())</f>
        <v>#N/A</v>
      </c>
      <c r="BP165" s="100" t="e">
        <f ca="true">+IF(AND(ISNUMBER(OFFSET('Hygiene Data'!$I$7,0,10*ROW('Hygiene Data'!I159))),'Data Summary'!EE165="Yes"),OFFSET('Hygiene Data'!$I$7,0,10*ROW('Hygiene Data'!I159)),NA())</f>
        <v>#N/A</v>
      </c>
      <c r="BQ165" s="100" t="e">
        <f ca="true">+IF(AND(ISNUMBER(OFFSET('Hygiene Data'!$I$9,0,10*ROW('Hygiene Data'!I159))),'Data Summary'!EF165="Yes"),OFFSET('Hygiene Data'!$I$9,0,10*ROW('Hygiene Data'!I159)),NA())</f>
        <v>#N/A</v>
      </c>
    </row>
    <row xmlns:x14ac="http://schemas.microsoft.com/office/spreadsheetml/2009/9/ac" r="166" x14ac:dyDescent="0.2">
      <c r="A166" s="332" t="e">
        <f ca="true">+RIGHT('Data Summary'!A166,LEN('Data Summary'!A166)-9)</f>
        <v>#VALUE!</v>
      </c>
      <c r="B166" s="38" t="str">
        <f ca="true">+IF(ISTEXT('Data Summary'!B166),'Data Summary'!B166,"")</f>
        <v/>
      </c>
      <c r="C166" s="331" t="e">
        <f ca="true">+VALUE('Data Summary'!C166)</f>
        <v>#VALUE!</v>
      </c>
      <c r="D166" s="98" t="e">
        <f ca="true">+IF(AND(ISNUMBER(OFFSET('Water Data'!$D$4,0,10*ROW('Water Data'!D160))),'Data Summary'!BS166="Yes"),100-OFFSET('Water Data'!$D$4,0,10*ROW('Water Data'!D160)),NA())</f>
        <v>#N/A</v>
      </c>
      <c r="E166" s="98" t="e">
        <f ca="true">+IF(AND(ISNUMBER(OFFSET('Water Data'!$D$6,0,10*ROW('Water Data'!D160))),'Data Summary'!BT166="Yes"),OFFSET('Water Data'!$D$6,0,10*ROW('Water Data'!D160)),NA())</f>
        <v>#N/A</v>
      </c>
      <c r="F166" s="98" t="e">
        <f ca="true">+IF(AND(ISNUMBER(OFFSET('Water Data'!$D$9,0,10*ROW('Water Data'!D160))),'Data Summary'!BU166="Yes"),OFFSET('Water Data'!$D$9,0,10*ROW('Water Data'!D160)),NA())</f>
        <v>#N/A</v>
      </c>
      <c r="G166" s="98" t="e">
        <f ca="true">+IF(AND(ISNUMBER(OFFSET('Water Data'!$E$4,0,10*ROW('Water Data'!E160))),'Data Summary'!BV166="Yes"),100-OFFSET('Water Data'!$E$4,0,10*ROW('Water Data'!E160)),NA())</f>
        <v>#N/A</v>
      </c>
      <c r="H166" s="98" t="e">
        <f ca="true">+IF(AND(ISNUMBER(OFFSET('Water Data'!$E$6,0,10*ROW('Water Data'!E160))),'Data Summary'!BW166="Yes"),OFFSET('Water Data'!$E$6,0,10*ROW('Water Data'!E160)),NA())</f>
        <v>#N/A</v>
      </c>
      <c r="I166" s="98" t="e">
        <f ca="true">+IF(AND(ISNUMBER(OFFSET('Water Data'!$E$9,0,10*ROW('Water Data'!E160))),'Data Summary'!BX166="Yes"),OFFSET('Water Data'!$E$9,0,10*ROW('Water Data'!E160)),NA())</f>
        <v>#N/A</v>
      </c>
      <c r="J166" s="98" t="e">
        <f ca="true">+IF(AND(ISNUMBER(OFFSET('Water Data'!$F$4,0,10*ROW('Water Data'!F160))),'Data Summary'!BY166="Yes"),100-OFFSET('Water Data'!$F$4,0,10*ROW('Water Data'!F160)),NA())</f>
        <v>#N/A</v>
      </c>
      <c r="K166" s="98" t="e">
        <f ca="true">+IF(AND(ISNUMBER(OFFSET('Water Data'!$F$6,0,10*ROW('Water Data'!F160))),'Data Summary'!BZ166="Yes"),OFFSET('Water Data'!$F$6,0,10*ROW('Water Data'!F160)),NA())</f>
        <v>#N/A</v>
      </c>
      <c r="L166" s="98" t="e">
        <f ca="true">+IF(AND(ISNUMBER(OFFSET('Water Data'!$F$9,0,10*ROW('Water Data'!F160))),'Data Summary'!CA166="Yes"),OFFSET('Water Data'!$F$9,0,10*ROW('Water Data'!F160)),NA())</f>
        <v>#N/A</v>
      </c>
      <c r="M166" s="98" t="e">
        <f ca="true">+IF(AND(ISNUMBER(OFFSET('Water Data'!$G$4,0,10*ROW('Water Data'!G160))),'Data Summary'!CB166="Yes"),100-OFFSET('Water Data'!$G$4,0,10*ROW('Water Data'!G160)),NA())</f>
        <v>#N/A</v>
      </c>
      <c r="N166" s="98" t="e">
        <f ca="true">+IF(AND(ISNUMBER(OFFSET('Water Data'!$G$6,0,10*ROW('Water Data'!G160))),'Data Summary'!CC166="Yes"),OFFSET('Water Data'!$G$6,0,10*ROW('Water Data'!G160)),NA())</f>
        <v>#N/A</v>
      </c>
      <c r="O166" s="98" t="e">
        <f ca="true">+IF(AND(ISNUMBER(OFFSET('Water Data'!$G$9,0,10*ROW('Water Data'!G160))),'Data Summary'!CD166="Yes"),OFFSET('Water Data'!$G$9,0,10*ROW('Water Data'!G160)),NA())</f>
        <v>#N/A</v>
      </c>
      <c r="P166" s="98" t="e">
        <f ca="true">+IF(AND(ISNUMBER(OFFSET('Water Data'!$H$4,0,10*ROW('Water Data'!H160))),'Data Summary'!CE166="Yes"),100-OFFSET('Water Data'!$H$4,0,10*ROW('Water Data'!H160)),NA())</f>
        <v>#N/A</v>
      </c>
      <c r="Q166" s="98" t="e">
        <f ca="true">+IF(AND(ISNUMBER(OFFSET('Water Data'!$H$6,0,10*ROW('Water Data'!H160))),'Data Summary'!CF166="Yes"),OFFSET('Water Data'!$H$6,0,10*ROW('Water Data'!H160)),NA())</f>
        <v>#N/A</v>
      </c>
      <c r="R166" s="98" t="e">
        <f ca="true">+IF(AND(ISNUMBER(OFFSET('Water Data'!$H$9,0,10*ROW('Water Data'!H160))),'Data Summary'!CG166="Yes"),OFFSET('Water Data'!$H$9,0,10*ROW('Water Data'!H160)),NA())</f>
        <v>#N/A</v>
      </c>
      <c r="S166" s="98" t="e">
        <f ca="true">+IF(AND(ISNUMBER(OFFSET('Water Data'!$I$4,0,10*ROW('Water Data'!I160))),'Data Summary'!CH166="Yes"),100-OFFSET('Water Data'!$I$4,0,10*ROW('Water Data'!I160)),NA())</f>
        <v>#N/A</v>
      </c>
      <c r="T166" s="98" t="e">
        <f ca="true">+IF(AND(ISNUMBER(OFFSET('Water Data'!$I$6,0,10*ROW('Water Data'!I160))),'Data Summary'!CI166="Yes"),OFFSET('Water Data'!$I$6,0,10*ROW('Water Data'!I160)),NA())</f>
        <v>#N/A</v>
      </c>
      <c r="U166" s="98" t="e">
        <f ca="true">+IF(AND(ISNUMBER(OFFSET('Water Data'!$I$9,0,10*ROW('Water Data'!I160))),'Data Summary'!CJ166="Yes"),OFFSET('Water Data'!$I$9,0,10*ROW('Water Data'!I160)),NA())</f>
        <v>#N/A</v>
      </c>
      <c r="V166" s="99" t="e">
        <f ca="true">+IF(AND(ISNUMBER(OFFSET('Sanitation Data'!$D$4,0,10*ROW('Sanitation Data'!D160))),'Data Summary'!CK166="Yes"),100-OFFSET('Sanitation Data'!$D$4,0,10*ROW('Sanitation Data'!D160)),NA())</f>
        <v>#N/A</v>
      </c>
      <c r="W166" s="99" t="e">
        <f ca="true">+IF(AND(ISNUMBER(OFFSET('Sanitation Data'!$D$6,0,10*ROW('Sanitation Data'!D160))),'Data Summary'!CL166="Yes"),OFFSET('Sanitation Data'!$D$6,0,10*ROW('Sanitation Data'!D160)),NA())</f>
        <v>#N/A</v>
      </c>
      <c r="X166" s="99" t="e">
        <f ca="true">+IF(AND(ISNUMBER(OFFSET('Sanitation Data'!$D$10,0,10*ROW('Sanitation Data'!D160))),'Data Summary'!CM166="Yes"),OFFSET('Sanitation Data'!$D$10,0,10*ROW('Sanitation Data'!D160)),NA())</f>
        <v>#N/A</v>
      </c>
      <c r="Y166" s="99" t="e">
        <f ca="true">+IF(AND(ISNUMBER(OFFSET('Sanitation Data'!$D$11,0,10*ROW('Sanitation Data'!D160))),'Data Summary'!CN166="Yes"),OFFSET('Sanitation Data'!$D$11,0,10*ROW('Sanitation Data'!D160)),NA())</f>
        <v>#N/A</v>
      </c>
      <c r="Z166" s="99" t="e">
        <f ca="true">+IF(AND(ISNUMBER(OFFSET('Sanitation Data'!$D$12,0,10*ROW('Sanitation Data'!D160))),'Data Summary'!CO166="Yes"),OFFSET('Sanitation Data'!$D$12,0,10*ROW('Sanitation Data'!D160)),NA())</f>
        <v>#N/A</v>
      </c>
      <c r="AA166" s="99" t="e">
        <f ca="true">+IF(AND(ISNUMBER(OFFSET('Sanitation Data'!$E$4,0,10*ROW('Sanitation Data'!E160))),'Data Summary'!CP166="Yes"),100-OFFSET('Sanitation Data'!$E$4,0,10*ROW('Sanitation Data'!E160)),NA())</f>
        <v>#N/A</v>
      </c>
      <c r="AB166" s="99" t="e">
        <f ca="true">+IF(AND(ISNUMBER(OFFSET('Sanitation Data'!$E$6,0,10*ROW('Sanitation Data'!E160))),'Data Summary'!CQ166="Yes"),OFFSET('Sanitation Data'!$E$6,0,10*ROW('Sanitation Data'!E160)),NA())</f>
        <v>#N/A</v>
      </c>
      <c r="AC166" s="99" t="e">
        <f ca="true">+IF(AND(ISNUMBER(OFFSET('Sanitation Data'!$E$10,0,10*ROW('Sanitation Data'!E160))),'Data Summary'!CR166="Yes"),OFFSET('Sanitation Data'!$E$10,0,10*ROW('Sanitation Data'!E160)),NA())</f>
        <v>#N/A</v>
      </c>
      <c r="AD166" s="99" t="e">
        <f ca="true">+IF(AND(ISNUMBER(OFFSET('Sanitation Data'!$E$11,0,10*ROW('Sanitation Data'!E160))),'Data Summary'!CS166="Yes"),OFFSET('Sanitation Data'!$E$11,0,10*ROW('Sanitation Data'!E160)),NA())</f>
        <v>#N/A</v>
      </c>
      <c r="AE166" s="99" t="e">
        <f ca="true">+IF(AND(ISNUMBER(OFFSET('Sanitation Data'!$E$12,0,10*ROW('Sanitation Data'!E160))),'Data Summary'!CT166="Yes"),OFFSET('Sanitation Data'!$E$12,0,10*ROW('Sanitation Data'!E160)),NA())</f>
        <v>#N/A</v>
      </c>
      <c r="AF166" s="99" t="e">
        <f ca="true">+IF(AND(ISNUMBER(OFFSET('Sanitation Data'!$F$4,0,10*ROW('Sanitation Data'!F160))),'Data Summary'!CU166="Yes"),100-OFFSET('Sanitation Data'!$F$4,0,10*ROW('Sanitation Data'!F160)),NA())</f>
        <v>#N/A</v>
      </c>
      <c r="AG166" s="99" t="e">
        <f ca="true">+IF(AND(ISNUMBER(OFFSET('Sanitation Data'!$F$6,0,10*ROW('Sanitation Data'!F160))),'Data Summary'!CV166="Yes"),OFFSET('Sanitation Data'!$F$6,0,10*ROW('Sanitation Data'!F160)),NA())</f>
        <v>#N/A</v>
      </c>
      <c r="AH166" s="99" t="e">
        <f ca="true">+IF(AND(ISNUMBER(OFFSET('Sanitation Data'!$F$10,0,10*ROW('Sanitation Data'!F160))),'Data Summary'!CW166="Yes"),OFFSET('Sanitation Data'!$F$10,0,10*ROW('Sanitation Data'!F160)),NA())</f>
        <v>#N/A</v>
      </c>
      <c r="AI166" s="99" t="e">
        <f ca="true">+IF(AND(ISNUMBER(OFFSET('Sanitation Data'!$F$11,0,10*ROW('Sanitation Data'!F160))),'Data Summary'!CX166="Yes"),OFFSET('Sanitation Data'!$F$11,0,10*ROW('Sanitation Data'!F160)),NA())</f>
        <v>#N/A</v>
      </c>
      <c r="AJ166" s="99" t="e">
        <f ca="true">+IF(AND(ISNUMBER(OFFSET('Sanitation Data'!$F$12,0,10*ROW('Sanitation Data'!F160))),'Data Summary'!CY166="Yes"),OFFSET('Sanitation Data'!$F$12,0,10*ROW('Sanitation Data'!F160)),NA())</f>
        <v>#N/A</v>
      </c>
      <c r="AK166" s="99" t="e">
        <f ca="true">+IF(AND(ISNUMBER(OFFSET('Sanitation Data'!$G$4,0,10*ROW('Sanitation Data'!G160))),'Data Summary'!CZ166="Yes"),100-OFFSET('Sanitation Data'!$G$4,0,10*ROW('Sanitation Data'!G160)),NA())</f>
        <v>#N/A</v>
      </c>
      <c r="AL166" s="99" t="e">
        <f ca="true">+IF(AND(ISNUMBER(OFFSET('Sanitation Data'!$G$6,0,10*ROW('Sanitation Data'!G160))),'Data Summary'!DA166="Yes"),OFFSET('Sanitation Data'!$G$6,0,10*ROW('Sanitation Data'!G160)),NA())</f>
        <v>#N/A</v>
      </c>
      <c r="AM166" s="99" t="e">
        <f ca="true">+IF(AND(ISNUMBER(OFFSET('Sanitation Data'!$G$10,0,10*ROW('Sanitation Data'!G160))),'Data Summary'!DB166="Yes"),OFFSET('Sanitation Data'!$G$10,0,10*ROW('Sanitation Data'!G160)),NA())</f>
        <v>#N/A</v>
      </c>
      <c r="AN166" s="99" t="e">
        <f ca="true">+IF(AND(ISNUMBER(OFFSET('Sanitation Data'!$G$11,0,10*ROW('Sanitation Data'!G160))),'Data Summary'!DC166="Yes"),OFFSET('Sanitation Data'!$G$11,0,10*ROW('Sanitation Data'!G160)),NA())</f>
        <v>#N/A</v>
      </c>
      <c r="AO166" s="99" t="e">
        <f ca="true">+IF(AND(ISNUMBER(OFFSET('Sanitation Data'!$G$12,0,10*ROW('Sanitation Data'!G160))),'Data Summary'!DD166="Yes"),OFFSET('Sanitation Data'!$G$12,0,10*ROW('Sanitation Data'!G160)),NA())</f>
        <v>#N/A</v>
      </c>
      <c r="AP166" s="99" t="e">
        <f ca="true">+IF(AND(ISNUMBER(OFFSET('Sanitation Data'!$H$4,0,10*ROW('Sanitation Data'!H160))),'Data Summary'!DE166="Yes"),100-OFFSET('Sanitation Data'!$H$4,0,10*ROW('Sanitation Data'!H160)),NA())</f>
        <v>#N/A</v>
      </c>
      <c r="AQ166" s="99" t="e">
        <f ca="true">+IF(AND(ISNUMBER(OFFSET('Sanitation Data'!$H$6,0,10*ROW('Sanitation Data'!H160))),'Data Summary'!DF166="Yes"),OFFSET('Sanitation Data'!$H$6,0,10*ROW('Sanitation Data'!H160)),NA())</f>
        <v>#N/A</v>
      </c>
      <c r="AR166" s="99" t="e">
        <f ca="true">+IF(AND(ISNUMBER(OFFSET('Sanitation Data'!$H$10,0,10*ROW('Sanitation Data'!H160))),'Data Summary'!DG166="Yes"),OFFSET('Sanitation Data'!$H$10,0,10*ROW('Sanitation Data'!H160)),NA())</f>
        <v>#N/A</v>
      </c>
      <c r="AS166" s="99" t="e">
        <f ca="true">+IF(AND(ISNUMBER(OFFSET('Sanitation Data'!$H$11,0,10*ROW('Sanitation Data'!H160))),'Data Summary'!DH166="Yes"),OFFSET('Sanitation Data'!$H$11,0,10*ROW('Sanitation Data'!H160)),NA())</f>
        <v>#N/A</v>
      </c>
      <c r="AT166" s="99" t="e">
        <f ca="true">+IF(AND(ISNUMBER(OFFSET('Sanitation Data'!$H$12,0,10*ROW('Sanitation Data'!H160))),'Data Summary'!DI166="Yes"),OFFSET('Sanitation Data'!$H$12,0,10*ROW('Sanitation Data'!H160)),NA())</f>
        <v>#N/A</v>
      </c>
      <c r="AU166" s="99" t="e">
        <f ca="true">+IF(AND(ISNUMBER(OFFSET('Sanitation Data'!$I$4,0,10*ROW('Sanitation Data'!I160))),'Data Summary'!DJ166="Yes"),100-OFFSET('Sanitation Data'!$I$4,0,10*ROW('Sanitation Data'!I160)),NA())</f>
        <v>#N/A</v>
      </c>
      <c r="AV166" s="99" t="e">
        <f ca="true">+IF(AND(ISNUMBER(OFFSET('Sanitation Data'!$I$6,0,10*ROW('Sanitation Data'!I160))),'Data Summary'!DK166="Yes"),OFFSET('Sanitation Data'!$I$6,0,10*ROW('Sanitation Data'!I160)),NA())</f>
        <v>#N/A</v>
      </c>
      <c r="AW166" s="99" t="e">
        <f ca="true">+IF(AND(ISNUMBER(OFFSET('Sanitation Data'!$I$10,0,10*ROW('Sanitation Data'!I160))),'Data Summary'!DL166="Yes"),OFFSET('Sanitation Data'!$I$10,0,10*ROW('Sanitation Data'!I160)),NA())</f>
        <v>#N/A</v>
      </c>
      <c r="AX166" s="99" t="e">
        <f ca="true">+IF(AND(ISNUMBER(OFFSET('Sanitation Data'!$I$11,0,10*ROW('Sanitation Data'!I160))),'Data Summary'!DM166="Yes"),OFFSET('Sanitation Data'!$I$11,0,10*ROW('Sanitation Data'!I160)),NA())</f>
        <v>#N/A</v>
      </c>
      <c r="AY166" s="99" t="e">
        <f ca="true">+IF(AND(ISNUMBER(OFFSET('Sanitation Data'!$I$12,0,10*ROW('Sanitation Data'!I160))),'Data Summary'!DN166="Yes"),OFFSET('Sanitation Data'!$I$12,0,10*ROW('Sanitation Data'!I160)),NA())</f>
        <v>#N/A</v>
      </c>
      <c r="AZ166" s="100" t="e">
        <f ca="true">+IF(AND(ISNUMBER(OFFSET('Hygiene Data'!$D$5,0,10*ROW('Hygiene Data'!D160))),'Data Summary'!DO166="Yes"),OFFSET('Hygiene Data'!$D$5,0,10*ROW('Hygiene Data'!D160)),NA())</f>
        <v>#N/A</v>
      </c>
      <c r="BA166" s="100" t="e">
        <f ca="true">+IF(AND(ISNUMBER(OFFSET('Hygiene Data'!$D$7,0,10*ROW('Hygiene Data'!D160))),'Data Summary'!DP166="Yes"),OFFSET('Hygiene Data'!$D$7,0,10*ROW('Hygiene Data'!D160)),NA())</f>
        <v>#N/A</v>
      </c>
      <c r="BB166" s="100" t="e">
        <f ca="true">+IF(AND(ISNUMBER(OFFSET('Hygiene Data'!$D$9,0,10*ROW('Hygiene Data'!D160))),'Data Summary'!DQ166="Yes"),OFFSET('Hygiene Data'!$D$9,0,10*ROW('Hygiene Data'!D160)),NA())</f>
        <v>#N/A</v>
      </c>
      <c r="BC166" s="100" t="e">
        <f ca="true">+IF(AND(ISNUMBER(OFFSET('Hygiene Data'!$E$5,0,10*ROW('Hygiene Data'!E160))),'Data Summary'!DR166="Yes"),OFFSET('Hygiene Data'!$E$5,0,10*ROW('Hygiene Data'!E160)),NA())</f>
        <v>#N/A</v>
      </c>
      <c r="BD166" s="100" t="e">
        <f ca="true">+IF(AND(ISNUMBER(OFFSET('Hygiene Data'!$E$7,0,10*ROW('Hygiene Data'!E160))),'Data Summary'!DS166="Yes"),OFFSET('Hygiene Data'!$E$7,0,10*ROW('Hygiene Data'!E160)),NA())</f>
        <v>#N/A</v>
      </c>
      <c r="BE166" s="100" t="e">
        <f ca="true">+IF(AND(ISNUMBER(OFFSET('Hygiene Data'!$E$9,0,10*ROW('Hygiene Data'!E160))),'Data Summary'!DT166="Yes"),OFFSET('Hygiene Data'!$E$9,0,10*ROW('Hygiene Data'!E160)),NA())</f>
        <v>#N/A</v>
      </c>
      <c r="BF166" s="100" t="e">
        <f ca="true">+IF(AND(ISNUMBER(OFFSET('Hygiene Data'!$F$5,0,10*ROW('Hygiene Data'!F160))),'Data Summary'!DU166="Yes"),OFFSET('Hygiene Data'!$F$5,0,10*ROW('Hygiene Data'!F160)),NA())</f>
        <v>#N/A</v>
      </c>
      <c r="BG166" s="100" t="e">
        <f ca="true">+IF(AND(ISNUMBER(OFFSET('Hygiene Data'!$F$7,0,10*ROW('Hygiene Data'!F160))),'Data Summary'!DV166="Yes"),OFFSET('Hygiene Data'!$F$7,0,10*ROW('Hygiene Data'!F160)),NA())</f>
        <v>#N/A</v>
      </c>
      <c r="BH166" s="100" t="e">
        <f ca="true">+IF(AND(ISNUMBER(OFFSET('Hygiene Data'!$F$9,0,10*ROW('Hygiene Data'!F160))),'Data Summary'!DW166="Yes"),OFFSET('Hygiene Data'!$F$9,0,10*ROW('Hygiene Data'!F160)),NA())</f>
        <v>#N/A</v>
      </c>
      <c r="BI166" s="100" t="e">
        <f ca="true">+IF(AND(ISNUMBER(OFFSET('Hygiene Data'!$G$5,0,10*ROW('Hygiene Data'!G160))),'Data Summary'!DX166="Yes"),OFFSET('Hygiene Data'!$G$5,0,10*ROW('Hygiene Data'!G160)),NA())</f>
        <v>#N/A</v>
      </c>
      <c r="BJ166" s="100" t="e">
        <f ca="true">+IF(AND(ISNUMBER(OFFSET('Hygiene Data'!$G$7,0,10*ROW('Hygiene Data'!G160))),'Data Summary'!DY166="Yes"),OFFSET('Hygiene Data'!$G$7,0,10*ROW('Hygiene Data'!G160)),NA())</f>
        <v>#N/A</v>
      </c>
      <c r="BK166" s="100" t="e">
        <f ca="true">+IF(AND(ISNUMBER(OFFSET('Hygiene Data'!$G$9,0,10*ROW('Hygiene Data'!G160))),'Data Summary'!DZ166="Yes"),OFFSET('Hygiene Data'!$G$9,0,10*ROW('Hygiene Data'!G160)),NA())</f>
        <v>#N/A</v>
      </c>
      <c r="BL166" s="100" t="e">
        <f ca="true">+IF(AND(ISNUMBER(OFFSET('Hygiene Data'!$H$5,0,10*ROW('Hygiene Data'!H160))),'Data Summary'!EA166="Yes"),OFFSET('Hygiene Data'!$H$5,0,10*ROW('Hygiene Data'!H160)),NA())</f>
        <v>#N/A</v>
      </c>
      <c r="BM166" s="100" t="e">
        <f ca="true">+IF(AND(ISNUMBER(OFFSET('Hygiene Data'!$H$7,0,10*ROW('Hygiene Data'!H160))),'Data Summary'!EB166="Yes"),OFFSET('Hygiene Data'!$H$7,0,10*ROW('Hygiene Data'!H160)),NA())</f>
        <v>#N/A</v>
      </c>
      <c r="BN166" s="100" t="e">
        <f ca="true">+IF(AND(ISNUMBER(OFFSET('Hygiene Data'!$H$9,0,10*ROW('Hygiene Data'!H160))),'Data Summary'!EC166="Yes"),OFFSET('Hygiene Data'!$H$9,0,10*ROW('Hygiene Data'!H160)),NA())</f>
        <v>#N/A</v>
      </c>
      <c r="BO166" s="100" t="e">
        <f ca="true">+IF(AND(ISNUMBER(OFFSET('Hygiene Data'!$I$5,0,10*ROW('Hygiene Data'!I160))),'Data Summary'!ED166="Yes"),OFFSET('Hygiene Data'!$I$5,0,10*ROW('Hygiene Data'!I160)),NA())</f>
        <v>#N/A</v>
      </c>
      <c r="BP166" s="100" t="e">
        <f ca="true">+IF(AND(ISNUMBER(OFFSET('Hygiene Data'!$I$7,0,10*ROW('Hygiene Data'!I160))),'Data Summary'!EE166="Yes"),OFFSET('Hygiene Data'!$I$7,0,10*ROW('Hygiene Data'!I160)),NA())</f>
        <v>#N/A</v>
      </c>
      <c r="BQ166" s="100" t="e">
        <f ca="true">+IF(AND(ISNUMBER(OFFSET('Hygiene Data'!$I$9,0,10*ROW('Hygiene Data'!I160))),'Data Summary'!EF166="Yes"),OFFSET('Hygiene Data'!$I$9,0,10*ROW('Hygiene Data'!I160)),NA())</f>
        <v>#N/A</v>
      </c>
    </row>
    <row xmlns:x14ac="http://schemas.microsoft.com/office/spreadsheetml/2009/9/ac" r="167" x14ac:dyDescent="0.2">
      <c r="A167" s="332" t="e">
        <f ca="true">+RIGHT('Data Summary'!A167,LEN('Data Summary'!A167)-9)</f>
        <v>#VALUE!</v>
      </c>
      <c r="B167" s="38" t="str">
        <f ca="true">+IF(ISTEXT('Data Summary'!B167),'Data Summary'!B167,"")</f>
        <v/>
      </c>
      <c r="C167" s="331" t="e">
        <f ca="true">+VALUE('Data Summary'!C167)</f>
        <v>#VALUE!</v>
      </c>
      <c r="D167" s="98" t="e">
        <f ca="true">+IF(AND(ISNUMBER(OFFSET('Water Data'!$D$4,0,10*ROW('Water Data'!D161))),'Data Summary'!BS167="Yes"),100-OFFSET('Water Data'!$D$4,0,10*ROW('Water Data'!D161)),NA())</f>
        <v>#N/A</v>
      </c>
      <c r="E167" s="98" t="e">
        <f ca="true">+IF(AND(ISNUMBER(OFFSET('Water Data'!$D$6,0,10*ROW('Water Data'!D161))),'Data Summary'!BT167="Yes"),OFFSET('Water Data'!$D$6,0,10*ROW('Water Data'!D161)),NA())</f>
        <v>#N/A</v>
      </c>
      <c r="F167" s="98" t="e">
        <f ca="true">+IF(AND(ISNUMBER(OFFSET('Water Data'!$D$9,0,10*ROW('Water Data'!D161))),'Data Summary'!BU167="Yes"),OFFSET('Water Data'!$D$9,0,10*ROW('Water Data'!D161)),NA())</f>
        <v>#N/A</v>
      </c>
      <c r="G167" s="98" t="e">
        <f ca="true">+IF(AND(ISNUMBER(OFFSET('Water Data'!$E$4,0,10*ROW('Water Data'!E161))),'Data Summary'!BV167="Yes"),100-OFFSET('Water Data'!$E$4,0,10*ROW('Water Data'!E161)),NA())</f>
        <v>#N/A</v>
      </c>
      <c r="H167" s="98" t="e">
        <f ca="true">+IF(AND(ISNUMBER(OFFSET('Water Data'!$E$6,0,10*ROW('Water Data'!E161))),'Data Summary'!BW167="Yes"),OFFSET('Water Data'!$E$6,0,10*ROW('Water Data'!E161)),NA())</f>
        <v>#N/A</v>
      </c>
      <c r="I167" s="98" t="e">
        <f ca="true">+IF(AND(ISNUMBER(OFFSET('Water Data'!$E$9,0,10*ROW('Water Data'!E161))),'Data Summary'!BX167="Yes"),OFFSET('Water Data'!$E$9,0,10*ROW('Water Data'!E161)),NA())</f>
        <v>#N/A</v>
      </c>
      <c r="J167" s="98" t="e">
        <f ca="true">+IF(AND(ISNUMBER(OFFSET('Water Data'!$F$4,0,10*ROW('Water Data'!F161))),'Data Summary'!BY167="Yes"),100-OFFSET('Water Data'!$F$4,0,10*ROW('Water Data'!F161)),NA())</f>
        <v>#N/A</v>
      </c>
      <c r="K167" s="98" t="e">
        <f ca="true">+IF(AND(ISNUMBER(OFFSET('Water Data'!$F$6,0,10*ROW('Water Data'!F161))),'Data Summary'!BZ167="Yes"),OFFSET('Water Data'!$F$6,0,10*ROW('Water Data'!F161)),NA())</f>
        <v>#N/A</v>
      </c>
      <c r="L167" s="98" t="e">
        <f ca="true">+IF(AND(ISNUMBER(OFFSET('Water Data'!$F$9,0,10*ROW('Water Data'!F161))),'Data Summary'!CA167="Yes"),OFFSET('Water Data'!$F$9,0,10*ROW('Water Data'!F161)),NA())</f>
        <v>#N/A</v>
      </c>
      <c r="M167" s="98" t="e">
        <f ca="true">+IF(AND(ISNUMBER(OFFSET('Water Data'!$G$4,0,10*ROW('Water Data'!G161))),'Data Summary'!CB167="Yes"),100-OFFSET('Water Data'!$G$4,0,10*ROW('Water Data'!G161)),NA())</f>
        <v>#N/A</v>
      </c>
      <c r="N167" s="98" t="e">
        <f ca="true">+IF(AND(ISNUMBER(OFFSET('Water Data'!$G$6,0,10*ROW('Water Data'!G161))),'Data Summary'!CC167="Yes"),OFFSET('Water Data'!$G$6,0,10*ROW('Water Data'!G161)),NA())</f>
        <v>#N/A</v>
      </c>
      <c r="O167" s="98" t="e">
        <f ca="true">+IF(AND(ISNUMBER(OFFSET('Water Data'!$G$9,0,10*ROW('Water Data'!G161))),'Data Summary'!CD167="Yes"),OFFSET('Water Data'!$G$9,0,10*ROW('Water Data'!G161)),NA())</f>
        <v>#N/A</v>
      </c>
      <c r="P167" s="98" t="e">
        <f ca="true">+IF(AND(ISNUMBER(OFFSET('Water Data'!$H$4,0,10*ROW('Water Data'!H161))),'Data Summary'!CE167="Yes"),100-OFFSET('Water Data'!$H$4,0,10*ROW('Water Data'!H161)),NA())</f>
        <v>#N/A</v>
      </c>
      <c r="Q167" s="98" t="e">
        <f ca="true">+IF(AND(ISNUMBER(OFFSET('Water Data'!$H$6,0,10*ROW('Water Data'!H161))),'Data Summary'!CF167="Yes"),OFFSET('Water Data'!$H$6,0,10*ROW('Water Data'!H161)),NA())</f>
        <v>#N/A</v>
      </c>
      <c r="R167" s="98" t="e">
        <f ca="true">+IF(AND(ISNUMBER(OFFSET('Water Data'!$H$9,0,10*ROW('Water Data'!H161))),'Data Summary'!CG167="Yes"),OFFSET('Water Data'!$H$9,0,10*ROW('Water Data'!H161)),NA())</f>
        <v>#N/A</v>
      </c>
      <c r="S167" s="98" t="e">
        <f ca="true">+IF(AND(ISNUMBER(OFFSET('Water Data'!$I$4,0,10*ROW('Water Data'!I161))),'Data Summary'!CH167="Yes"),100-OFFSET('Water Data'!$I$4,0,10*ROW('Water Data'!I161)),NA())</f>
        <v>#N/A</v>
      </c>
      <c r="T167" s="98" t="e">
        <f ca="true">+IF(AND(ISNUMBER(OFFSET('Water Data'!$I$6,0,10*ROW('Water Data'!I161))),'Data Summary'!CI167="Yes"),OFFSET('Water Data'!$I$6,0,10*ROW('Water Data'!I161)),NA())</f>
        <v>#N/A</v>
      </c>
      <c r="U167" s="98" t="e">
        <f ca="true">+IF(AND(ISNUMBER(OFFSET('Water Data'!$I$9,0,10*ROW('Water Data'!I161))),'Data Summary'!CJ167="Yes"),OFFSET('Water Data'!$I$9,0,10*ROW('Water Data'!I161)),NA())</f>
        <v>#N/A</v>
      </c>
      <c r="V167" s="99" t="e">
        <f ca="true">+IF(AND(ISNUMBER(OFFSET('Sanitation Data'!$D$4,0,10*ROW('Sanitation Data'!D161))),'Data Summary'!CK167="Yes"),100-OFFSET('Sanitation Data'!$D$4,0,10*ROW('Sanitation Data'!D161)),NA())</f>
        <v>#N/A</v>
      </c>
      <c r="W167" s="99" t="e">
        <f ca="true">+IF(AND(ISNUMBER(OFFSET('Sanitation Data'!$D$6,0,10*ROW('Sanitation Data'!D161))),'Data Summary'!CL167="Yes"),OFFSET('Sanitation Data'!$D$6,0,10*ROW('Sanitation Data'!D161)),NA())</f>
        <v>#N/A</v>
      </c>
      <c r="X167" s="99" t="e">
        <f ca="true">+IF(AND(ISNUMBER(OFFSET('Sanitation Data'!$D$10,0,10*ROW('Sanitation Data'!D161))),'Data Summary'!CM167="Yes"),OFFSET('Sanitation Data'!$D$10,0,10*ROW('Sanitation Data'!D161)),NA())</f>
        <v>#N/A</v>
      </c>
      <c r="Y167" s="99" t="e">
        <f ca="true">+IF(AND(ISNUMBER(OFFSET('Sanitation Data'!$D$11,0,10*ROW('Sanitation Data'!D161))),'Data Summary'!CN167="Yes"),OFFSET('Sanitation Data'!$D$11,0,10*ROW('Sanitation Data'!D161)),NA())</f>
        <v>#N/A</v>
      </c>
      <c r="Z167" s="99" t="e">
        <f ca="true">+IF(AND(ISNUMBER(OFFSET('Sanitation Data'!$D$12,0,10*ROW('Sanitation Data'!D161))),'Data Summary'!CO167="Yes"),OFFSET('Sanitation Data'!$D$12,0,10*ROW('Sanitation Data'!D161)),NA())</f>
        <v>#N/A</v>
      </c>
      <c r="AA167" s="99" t="e">
        <f ca="true">+IF(AND(ISNUMBER(OFFSET('Sanitation Data'!$E$4,0,10*ROW('Sanitation Data'!E161))),'Data Summary'!CP167="Yes"),100-OFFSET('Sanitation Data'!$E$4,0,10*ROW('Sanitation Data'!E161)),NA())</f>
        <v>#N/A</v>
      </c>
      <c r="AB167" s="99" t="e">
        <f ca="true">+IF(AND(ISNUMBER(OFFSET('Sanitation Data'!$E$6,0,10*ROW('Sanitation Data'!E161))),'Data Summary'!CQ167="Yes"),OFFSET('Sanitation Data'!$E$6,0,10*ROW('Sanitation Data'!E161)),NA())</f>
        <v>#N/A</v>
      </c>
      <c r="AC167" s="99" t="e">
        <f ca="true">+IF(AND(ISNUMBER(OFFSET('Sanitation Data'!$E$10,0,10*ROW('Sanitation Data'!E161))),'Data Summary'!CR167="Yes"),OFFSET('Sanitation Data'!$E$10,0,10*ROW('Sanitation Data'!E161)),NA())</f>
        <v>#N/A</v>
      </c>
      <c r="AD167" s="99" t="e">
        <f ca="true">+IF(AND(ISNUMBER(OFFSET('Sanitation Data'!$E$11,0,10*ROW('Sanitation Data'!E161))),'Data Summary'!CS167="Yes"),OFFSET('Sanitation Data'!$E$11,0,10*ROW('Sanitation Data'!E161)),NA())</f>
        <v>#N/A</v>
      </c>
      <c r="AE167" s="99" t="e">
        <f ca="true">+IF(AND(ISNUMBER(OFFSET('Sanitation Data'!$E$12,0,10*ROW('Sanitation Data'!E161))),'Data Summary'!CT167="Yes"),OFFSET('Sanitation Data'!$E$12,0,10*ROW('Sanitation Data'!E161)),NA())</f>
        <v>#N/A</v>
      </c>
      <c r="AF167" s="99" t="e">
        <f ca="true">+IF(AND(ISNUMBER(OFFSET('Sanitation Data'!$F$4,0,10*ROW('Sanitation Data'!F161))),'Data Summary'!CU167="Yes"),100-OFFSET('Sanitation Data'!$F$4,0,10*ROW('Sanitation Data'!F161)),NA())</f>
        <v>#N/A</v>
      </c>
      <c r="AG167" s="99" t="e">
        <f ca="true">+IF(AND(ISNUMBER(OFFSET('Sanitation Data'!$F$6,0,10*ROW('Sanitation Data'!F161))),'Data Summary'!CV167="Yes"),OFFSET('Sanitation Data'!$F$6,0,10*ROW('Sanitation Data'!F161)),NA())</f>
        <v>#N/A</v>
      </c>
      <c r="AH167" s="99" t="e">
        <f ca="true">+IF(AND(ISNUMBER(OFFSET('Sanitation Data'!$F$10,0,10*ROW('Sanitation Data'!F161))),'Data Summary'!CW167="Yes"),OFFSET('Sanitation Data'!$F$10,0,10*ROW('Sanitation Data'!F161)),NA())</f>
        <v>#N/A</v>
      </c>
      <c r="AI167" s="99" t="e">
        <f ca="true">+IF(AND(ISNUMBER(OFFSET('Sanitation Data'!$F$11,0,10*ROW('Sanitation Data'!F161))),'Data Summary'!CX167="Yes"),OFFSET('Sanitation Data'!$F$11,0,10*ROW('Sanitation Data'!F161)),NA())</f>
        <v>#N/A</v>
      </c>
      <c r="AJ167" s="99" t="e">
        <f ca="true">+IF(AND(ISNUMBER(OFFSET('Sanitation Data'!$F$12,0,10*ROW('Sanitation Data'!F161))),'Data Summary'!CY167="Yes"),OFFSET('Sanitation Data'!$F$12,0,10*ROW('Sanitation Data'!F161)),NA())</f>
        <v>#N/A</v>
      </c>
      <c r="AK167" s="99" t="e">
        <f ca="true">+IF(AND(ISNUMBER(OFFSET('Sanitation Data'!$G$4,0,10*ROW('Sanitation Data'!G161))),'Data Summary'!CZ167="Yes"),100-OFFSET('Sanitation Data'!$G$4,0,10*ROW('Sanitation Data'!G161)),NA())</f>
        <v>#N/A</v>
      </c>
      <c r="AL167" s="99" t="e">
        <f ca="true">+IF(AND(ISNUMBER(OFFSET('Sanitation Data'!$G$6,0,10*ROW('Sanitation Data'!G161))),'Data Summary'!DA167="Yes"),OFFSET('Sanitation Data'!$G$6,0,10*ROW('Sanitation Data'!G161)),NA())</f>
        <v>#N/A</v>
      </c>
      <c r="AM167" s="99" t="e">
        <f ca="true">+IF(AND(ISNUMBER(OFFSET('Sanitation Data'!$G$10,0,10*ROW('Sanitation Data'!G161))),'Data Summary'!DB167="Yes"),OFFSET('Sanitation Data'!$G$10,0,10*ROW('Sanitation Data'!G161)),NA())</f>
        <v>#N/A</v>
      </c>
      <c r="AN167" s="99" t="e">
        <f ca="true">+IF(AND(ISNUMBER(OFFSET('Sanitation Data'!$G$11,0,10*ROW('Sanitation Data'!G161))),'Data Summary'!DC167="Yes"),OFFSET('Sanitation Data'!$G$11,0,10*ROW('Sanitation Data'!G161)),NA())</f>
        <v>#N/A</v>
      </c>
      <c r="AO167" s="99" t="e">
        <f ca="true">+IF(AND(ISNUMBER(OFFSET('Sanitation Data'!$G$12,0,10*ROW('Sanitation Data'!G161))),'Data Summary'!DD167="Yes"),OFFSET('Sanitation Data'!$G$12,0,10*ROW('Sanitation Data'!G161)),NA())</f>
        <v>#N/A</v>
      </c>
      <c r="AP167" s="99" t="e">
        <f ca="true">+IF(AND(ISNUMBER(OFFSET('Sanitation Data'!$H$4,0,10*ROW('Sanitation Data'!H161))),'Data Summary'!DE167="Yes"),100-OFFSET('Sanitation Data'!$H$4,0,10*ROW('Sanitation Data'!H161)),NA())</f>
        <v>#N/A</v>
      </c>
      <c r="AQ167" s="99" t="e">
        <f ca="true">+IF(AND(ISNUMBER(OFFSET('Sanitation Data'!$H$6,0,10*ROW('Sanitation Data'!H161))),'Data Summary'!DF167="Yes"),OFFSET('Sanitation Data'!$H$6,0,10*ROW('Sanitation Data'!H161)),NA())</f>
        <v>#N/A</v>
      </c>
      <c r="AR167" s="99" t="e">
        <f ca="true">+IF(AND(ISNUMBER(OFFSET('Sanitation Data'!$H$10,0,10*ROW('Sanitation Data'!H161))),'Data Summary'!DG167="Yes"),OFFSET('Sanitation Data'!$H$10,0,10*ROW('Sanitation Data'!H161)),NA())</f>
        <v>#N/A</v>
      </c>
      <c r="AS167" s="99" t="e">
        <f ca="true">+IF(AND(ISNUMBER(OFFSET('Sanitation Data'!$H$11,0,10*ROW('Sanitation Data'!H161))),'Data Summary'!DH167="Yes"),OFFSET('Sanitation Data'!$H$11,0,10*ROW('Sanitation Data'!H161)),NA())</f>
        <v>#N/A</v>
      </c>
      <c r="AT167" s="99" t="e">
        <f ca="true">+IF(AND(ISNUMBER(OFFSET('Sanitation Data'!$H$12,0,10*ROW('Sanitation Data'!H161))),'Data Summary'!DI167="Yes"),OFFSET('Sanitation Data'!$H$12,0,10*ROW('Sanitation Data'!H161)),NA())</f>
        <v>#N/A</v>
      </c>
      <c r="AU167" s="99" t="e">
        <f ca="true">+IF(AND(ISNUMBER(OFFSET('Sanitation Data'!$I$4,0,10*ROW('Sanitation Data'!I161))),'Data Summary'!DJ167="Yes"),100-OFFSET('Sanitation Data'!$I$4,0,10*ROW('Sanitation Data'!I161)),NA())</f>
        <v>#N/A</v>
      </c>
      <c r="AV167" s="99" t="e">
        <f ca="true">+IF(AND(ISNUMBER(OFFSET('Sanitation Data'!$I$6,0,10*ROW('Sanitation Data'!I161))),'Data Summary'!DK167="Yes"),OFFSET('Sanitation Data'!$I$6,0,10*ROW('Sanitation Data'!I161)),NA())</f>
        <v>#N/A</v>
      </c>
      <c r="AW167" s="99" t="e">
        <f ca="true">+IF(AND(ISNUMBER(OFFSET('Sanitation Data'!$I$10,0,10*ROW('Sanitation Data'!I161))),'Data Summary'!DL167="Yes"),OFFSET('Sanitation Data'!$I$10,0,10*ROW('Sanitation Data'!I161)),NA())</f>
        <v>#N/A</v>
      </c>
      <c r="AX167" s="99" t="e">
        <f ca="true">+IF(AND(ISNUMBER(OFFSET('Sanitation Data'!$I$11,0,10*ROW('Sanitation Data'!I161))),'Data Summary'!DM167="Yes"),OFFSET('Sanitation Data'!$I$11,0,10*ROW('Sanitation Data'!I161)),NA())</f>
        <v>#N/A</v>
      </c>
      <c r="AY167" s="99" t="e">
        <f ca="true">+IF(AND(ISNUMBER(OFFSET('Sanitation Data'!$I$12,0,10*ROW('Sanitation Data'!I161))),'Data Summary'!DN167="Yes"),OFFSET('Sanitation Data'!$I$12,0,10*ROW('Sanitation Data'!I161)),NA())</f>
        <v>#N/A</v>
      </c>
      <c r="AZ167" s="100" t="e">
        <f ca="true">+IF(AND(ISNUMBER(OFFSET('Hygiene Data'!$D$5,0,10*ROW('Hygiene Data'!D161))),'Data Summary'!DO167="Yes"),OFFSET('Hygiene Data'!$D$5,0,10*ROW('Hygiene Data'!D161)),NA())</f>
        <v>#N/A</v>
      </c>
      <c r="BA167" s="100" t="e">
        <f ca="true">+IF(AND(ISNUMBER(OFFSET('Hygiene Data'!$D$7,0,10*ROW('Hygiene Data'!D161))),'Data Summary'!DP167="Yes"),OFFSET('Hygiene Data'!$D$7,0,10*ROW('Hygiene Data'!D161)),NA())</f>
        <v>#N/A</v>
      </c>
      <c r="BB167" s="100" t="e">
        <f ca="true">+IF(AND(ISNUMBER(OFFSET('Hygiene Data'!$D$9,0,10*ROW('Hygiene Data'!D161))),'Data Summary'!DQ167="Yes"),OFFSET('Hygiene Data'!$D$9,0,10*ROW('Hygiene Data'!D161)),NA())</f>
        <v>#N/A</v>
      </c>
      <c r="BC167" s="100" t="e">
        <f ca="true">+IF(AND(ISNUMBER(OFFSET('Hygiene Data'!$E$5,0,10*ROW('Hygiene Data'!E161))),'Data Summary'!DR167="Yes"),OFFSET('Hygiene Data'!$E$5,0,10*ROW('Hygiene Data'!E161)),NA())</f>
        <v>#N/A</v>
      </c>
      <c r="BD167" s="100" t="e">
        <f ca="true">+IF(AND(ISNUMBER(OFFSET('Hygiene Data'!$E$7,0,10*ROW('Hygiene Data'!E161))),'Data Summary'!DS167="Yes"),OFFSET('Hygiene Data'!$E$7,0,10*ROW('Hygiene Data'!E161)),NA())</f>
        <v>#N/A</v>
      </c>
      <c r="BE167" s="100" t="e">
        <f ca="true">+IF(AND(ISNUMBER(OFFSET('Hygiene Data'!$E$9,0,10*ROW('Hygiene Data'!E161))),'Data Summary'!DT167="Yes"),OFFSET('Hygiene Data'!$E$9,0,10*ROW('Hygiene Data'!E161)),NA())</f>
        <v>#N/A</v>
      </c>
      <c r="BF167" s="100" t="e">
        <f ca="true">+IF(AND(ISNUMBER(OFFSET('Hygiene Data'!$F$5,0,10*ROW('Hygiene Data'!F161))),'Data Summary'!DU167="Yes"),OFFSET('Hygiene Data'!$F$5,0,10*ROW('Hygiene Data'!F161)),NA())</f>
        <v>#N/A</v>
      </c>
      <c r="BG167" s="100" t="e">
        <f ca="true">+IF(AND(ISNUMBER(OFFSET('Hygiene Data'!$F$7,0,10*ROW('Hygiene Data'!F161))),'Data Summary'!DV167="Yes"),OFFSET('Hygiene Data'!$F$7,0,10*ROW('Hygiene Data'!F161)),NA())</f>
        <v>#N/A</v>
      </c>
      <c r="BH167" s="100" t="e">
        <f ca="true">+IF(AND(ISNUMBER(OFFSET('Hygiene Data'!$F$9,0,10*ROW('Hygiene Data'!F161))),'Data Summary'!DW167="Yes"),OFFSET('Hygiene Data'!$F$9,0,10*ROW('Hygiene Data'!F161)),NA())</f>
        <v>#N/A</v>
      </c>
      <c r="BI167" s="100" t="e">
        <f ca="true">+IF(AND(ISNUMBER(OFFSET('Hygiene Data'!$G$5,0,10*ROW('Hygiene Data'!G161))),'Data Summary'!DX167="Yes"),OFFSET('Hygiene Data'!$G$5,0,10*ROW('Hygiene Data'!G161)),NA())</f>
        <v>#N/A</v>
      </c>
      <c r="BJ167" s="100" t="e">
        <f ca="true">+IF(AND(ISNUMBER(OFFSET('Hygiene Data'!$G$7,0,10*ROW('Hygiene Data'!G161))),'Data Summary'!DY167="Yes"),OFFSET('Hygiene Data'!$G$7,0,10*ROW('Hygiene Data'!G161)),NA())</f>
        <v>#N/A</v>
      </c>
      <c r="BK167" s="100" t="e">
        <f ca="true">+IF(AND(ISNUMBER(OFFSET('Hygiene Data'!$G$9,0,10*ROW('Hygiene Data'!G161))),'Data Summary'!DZ167="Yes"),OFFSET('Hygiene Data'!$G$9,0,10*ROW('Hygiene Data'!G161)),NA())</f>
        <v>#N/A</v>
      </c>
      <c r="BL167" s="100" t="e">
        <f ca="true">+IF(AND(ISNUMBER(OFFSET('Hygiene Data'!$H$5,0,10*ROW('Hygiene Data'!H161))),'Data Summary'!EA167="Yes"),OFFSET('Hygiene Data'!$H$5,0,10*ROW('Hygiene Data'!H161)),NA())</f>
        <v>#N/A</v>
      </c>
      <c r="BM167" s="100" t="e">
        <f ca="true">+IF(AND(ISNUMBER(OFFSET('Hygiene Data'!$H$7,0,10*ROW('Hygiene Data'!H161))),'Data Summary'!EB167="Yes"),OFFSET('Hygiene Data'!$H$7,0,10*ROW('Hygiene Data'!H161)),NA())</f>
        <v>#N/A</v>
      </c>
      <c r="BN167" s="100" t="e">
        <f ca="true">+IF(AND(ISNUMBER(OFFSET('Hygiene Data'!$H$9,0,10*ROW('Hygiene Data'!H161))),'Data Summary'!EC167="Yes"),OFFSET('Hygiene Data'!$H$9,0,10*ROW('Hygiene Data'!H161)),NA())</f>
        <v>#N/A</v>
      </c>
      <c r="BO167" s="100" t="e">
        <f ca="true">+IF(AND(ISNUMBER(OFFSET('Hygiene Data'!$I$5,0,10*ROW('Hygiene Data'!I161))),'Data Summary'!ED167="Yes"),OFFSET('Hygiene Data'!$I$5,0,10*ROW('Hygiene Data'!I161)),NA())</f>
        <v>#N/A</v>
      </c>
      <c r="BP167" s="100" t="e">
        <f ca="true">+IF(AND(ISNUMBER(OFFSET('Hygiene Data'!$I$7,0,10*ROW('Hygiene Data'!I161))),'Data Summary'!EE167="Yes"),OFFSET('Hygiene Data'!$I$7,0,10*ROW('Hygiene Data'!I161)),NA())</f>
        <v>#N/A</v>
      </c>
      <c r="BQ167" s="100" t="e">
        <f ca="true">+IF(AND(ISNUMBER(OFFSET('Hygiene Data'!$I$9,0,10*ROW('Hygiene Data'!I161))),'Data Summary'!EF167="Yes"),OFFSET('Hygiene Data'!$I$9,0,10*ROW('Hygiene Data'!I161)),NA())</f>
        <v>#N/A</v>
      </c>
    </row>
    <row xmlns:x14ac="http://schemas.microsoft.com/office/spreadsheetml/2009/9/ac" r="168" x14ac:dyDescent="0.2">
      <c r="A168" s="332" t="e">
        <f ca="true">+RIGHT('Data Summary'!A168,LEN('Data Summary'!A168)-9)</f>
        <v>#VALUE!</v>
      </c>
      <c r="B168" s="38" t="str">
        <f ca="true">+IF(ISTEXT('Data Summary'!B168),'Data Summary'!B168,"")</f>
        <v/>
      </c>
      <c r="C168" s="331" t="e">
        <f ca="true">+VALUE('Data Summary'!C168)</f>
        <v>#VALUE!</v>
      </c>
      <c r="D168" s="98" t="e">
        <f ca="true">+IF(AND(ISNUMBER(OFFSET('Water Data'!$D$4,0,10*ROW('Water Data'!D162))),'Data Summary'!BS168="Yes"),100-OFFSET('Water Data'!$D$4,0,10*ROW('Water Data'!D162)),NA())</f>
        <v>#N/A</v>
      </c>
      <c r="E168" s="98" t="e">
        <f ca="true">+IF(AND(ISNUMBER(OFFSET('Water Data'!$D$6,0,10*ROW('Water Data'!D162))),'Data Summary'!BT168="Yes"),OFFSET('Water Data'!$D$6,0,10*ROW('Water Data'!D162)),NA())</f>
        <v>#N/A</v>
      </c>
      <c r="F168" s="98" t="e">
        <f ca="true">+IF(AND(ISNUMBER(OFFSET('Water Data'!$D$9,0,10*ROW('Water Data'!D162))),'Data Summary'!BU168="Yes"),OFFSET('Water Data'!$D$9,0,10*ROW('Water Data'!D162)),NA())</f>
        <v>#N/A</v>
      </c>
      <c r="G168" s="98" t="e">
        <f ca="true">+IF(AND(ISNUMBER(OFFSET('Water Data'!$E$4,0,10*ROW('Water Data'!E162))),'Data Summary'!BV168="Yes"),100-OFFSET('Water Data'!$E$4,0,10*ROW('Water Data'!E162)),NA())</f>
        <v>#N/A</v>
      </c>
      <c r="H168" s="98" t="e">
        <f ca="true">+IF(AND(ISNUMBER(OFFSET('Water Data'!$E$6,0,10*ROW('Water Data'!E162))),'Data Summary'!BW168="Yes"),OFFSET('Water Data'!$E$6,0,10*ROW('Water Data'!E162)),NA())</f>
        <v>#N/A</v>
      </c>
      <c r="I168" s="98" t="e">
        <f ca="true">+IF(AND(ISNUMBER(OFFSET('Water Data'!$E$9,0,10*ROW('Water Data'!E162))),'Data Summary'!BX168="Yes"),OFFSET('Water Data'!$E$9,0,10*ROW('Water Data'!E162)),NA())</f>
        <v>#N/A</v>
      </c>
      <c r="J168" s="98" t="e">
        <f ca="true">+IF(AND(ISNUMBER(OFFSET('Water Data'!$F$4,0,10*ROW('Water Data'!F162))),'Data Summary'!BY168="Yes"),100-OFFSET('Water Data'!$F$4,0,10*ROW('Water Data'!F162)),NA())</f>
        <v>#N/A</v>
      </c>
      <c r="K168" s="98" t="e">
        <f ca="true">+IF(AND(ISNUMBER(OFFSET('Water Data'!$F$6,0,10*ROW('Water Data'!F162))),'Data Summary'!BZ168="Yes"),OFFSET('Water Data'!$F$6,0,10*ROW('Water Data'!F162)),NA())</f>
        <v>#N/A</v>
      </c>
      <c r="L168" s="98" t="e">
        <f ca="true">+IF(AND(ISNUMBER(OFFSET('Water Data'!$F$9,0,10*ROW('Water Data'!F162))),'Data Summary'!CA168="Yes"),OFFSET('Water Data'!$F$9,0,10*ROW('Water Data'!F162)),NA())</f>
        <v>#N/A</v>
      </c>
      <c r="M168" s="98" t="e">
        <f ca="true">+IF(AND(ISNUMBER(OFFSET('Water Data'!$G$4,0,10*ROW('Water Data'!G162))),'Data Summary'!CB168="Yes"),100-OFFSET('Water Data'!$G$4,0,10*ROW('Water Data'!G162)),NA())</f>
        <v>#N/A</v>
      </c>
      <c r="N168" s="98" t="e">
        <f ca="true">+IF(AND(ISNUMBER(OFFSET('Water Data'!$G$6,0,10*ROW('Water Data'!G162))),'Data Summary'!CC168="Yes"),OFFSET('Water Data'!$G$6,0,10*ROW('Water Data'!G162)),NA())</f>
        <v>#N/A</v>
      </c>
      <c r="O168" s="98" t="e">
        <f ca="true">+IF(AND(ISNUMBER(OFFSET('Water Data'!$G$9,0,10*ROW('Water Data'!G162))),'Data Summary'!CD168="Yes"),OFFSET('Water Data'!$G$9,0,10*ROW('Water Data'!G162)),NA())</f>
        <v>#N/A</v>
      </c>
      <c r="P168" s="98" t="e">
        <f ca="true">+IF(AND(ISNUMBER(OFFSET('Water Data'!$H$4,0,10*ROW('Water Data'!H162))),'Data Summary'!CE168="Yes"),100-OFFSET('Water Data'!$H$4,0,10*ROW('Water Data'!H162)),NA())</f>
        <v>#N/A</v>
      </c>
      <c r="Q168" s="98" t="e">
        <f ca="true">+IF(AND(ISNUMBER(OFFSET('Water Data'!$H$6,0,10*ROW('Water Data'!H162))),'Data Summary'!CF168="Yes"),OFFSET('Water Data'!$H$6,0,10*ROW('Water Data'!H162)),NA())</f>
        <v>#N/A</v>
      </c>
      <c r="R168" s="98" t="e">
        <f ca="true">+IF(AND(ISNUMBER(OFFSET('Water Data'!$H$9,0,10*ROW('Water Data'!H162))),'Data Summary'!CG168="Yes"),OFFSET('Water Data'!$H$9,0,10*ROW('Water Data'!H162)),NA())</f>
        <v>#N/A</v>
      </c>
      <c r="S168" s="98" t="e">
        <f ca="true">+IF(AND(ISNUMBER(OFFSET('Water Data'!$I$4,0,10*ROW('Water Data'!I162))),'Data Summary'!CH168="Yes"),100-OFFSET('Water Data'!$I$4,0,10*ROW('Water Data'!I162)),NA())</f>
        <v>#N/A</v>
      </c>
      <c r="T168" s="98" t="e">
        <f ca="true">+IF(AND(ISNUMBER(OFFSET('Water Data'!$I$6,0,10*ROW('Water Data'!I162))),'Data Summary'!CI168="Yes"),OFFSET('Water Data'!$I$6,0,10*ROW('Water Data'!I162)),NA())</f>
        <v>#N/A</v>
      </c>
      <c r="U168" s="98" t="e">
        <f ca="true">+IF(AND(ISNUMBER(OFFSET('Water Data'!$I$9,0,10*ROW('Water Data'!I162))),'Data Summary'!CJ168="Yes"),OFFSET('Water Data'!$I$9,0,10*ROW('Water Data'!I162)),NA())</f>
        <v>#N/A</v>
      </c>
      <c r="V168" s="99" t="e">
        <f ca="true">+IF(AND(ISNUMBER(OFFSET('Sanitation Data'!$D$4,0,10*ROW('Sanitation Data'!D162))),'Data Summary'!CK168="Yes"),100-OFFSET('Sanitation Data'!$D$4,0,10*ROW('Sanitation Data'!D162)),NA())</f>
        <v>#N/A</v>
      </c>
      <c r="W168" s="99" t="e">
        <f ca="true">+IF(AND(ISNUMBER(OFFSET('Sanitation Data'!$D$6,0,10*ROW('Sanitation Data'!D162))),'Data Summary'!CL168="Yes"),OFFSET('Sanitation Data'!$D$6,0,10*ROW('Sanitation Data'!D162)),NA())</f>
        <v>#N/A</v>
      </c>
      <c r="X168" s="99" t="e">
        <f ca="true">+IF(AND(ISNUMBER(OFFSET('Sanitation Data'!$D$10,0,10*ROW('Sanitation Data'!D162))),'Data Summary'!CM168="Yes"),OFFSET('Sanitation Data'!$D$10,0,10*ROW('Sanitation Data'!D162)),NA())</f>
        <v>#N/A</v>
      </c>
      <c r="Y168" s="99" t="e">
        <f ca="true">+IF(AND(ISNUMBER(OFFSET('Sanitation Data'!$D$11,0,10*ROW('Sanitation Data'!D162))),'Data Summary'!CN168="Yes"),OFFSET('Sanitation Data'!$D$11,0,10*ROW('Sanitation Data'!D162)),NA())</f>
        <v>#N/A</v>
      </c>
      <c r="Z168" s="99" t="e">
        <f ca="true">+IF(AND(ISNUMBER(OFFSET('Sanitation Data'!$D$12,0,10*ROW('Sanitation Data'!D162))),'Data Summary'!CO168="Yes"),OFFSET('Sanitation Data'!$D$12,0,10*ROW('Sanitation Data'!D162)),NA())</f>
        <v>#N/A</v>
      </c>
      <c r="AA168" s="99" t="e">
        <f ca="true">+IF(AND(ISNUMBER(OFFSET('Sanitation Data'!$E$4,0,10*ROW('Sanitation Data'!E162))),'Data Summary'!CP168="Yes"),100-OFFSET('Sanitation Data'!$E$4,0,10*ROW('Sanitation Data'!E162)),NA())</f>
        <v>#N/A</v>
      </c>
      <c r="AB168" s="99" t="e">
        <f ca="true">+IF(AND(ISNUMBER(OFFSET('Sanitation Data'!$E$6,0,10*ROW('Sanitation Data'!E162))),'Data Summary'!CQ168="Yes"),OFFSET('Sanitation Data'!$E$6,0,10*ROW('Sanitation Data'!E162)),NA())</f>
        <v>#N/A</v>
      </c>
      <c r="AC168" s="99" t="e">
        <f ca="true">+IF(AND(ISNUMBER(OFFSET('Sanitation Data'!$E$10,0,10*ROW('Sanitation Data'!E162))),'Data Summary'!CR168="Yes"),OFFSET('Sanitation Data'!$E$10,0,10*ROW('Sanitation Data'!E162)),NA())</f>
        <v>#N/A</v>
      </c>
      <c r="AD168" s="99" t="e">
        <f ca="true">+IF(AND(ISNUMBER(OFFSET('Sanitation Data'!$E$11,0,10*ROW('Sanitation Data'!E162))),'Data Summary'!CS168="Yes"),OFFSET('Sanitation Data'!$E$11,0,10*ROW('Sanitation Data'!E162)),NA())</f>
        <v>#N/A</v>
      </c>
      <c r="AE168" s="99" t="e">
        <f ca="true">+IF(AND(ISNUMBER(OFFSET('Sanitation Data'!$E$12,0,10*ROW('Sanitation Data'!E162))),'Data Summary'!CT168="Yes"),OFFSET('Sanitation Data'!$E$12,0,10*ROW('Sanitation Data'!E162)),NA())</f>
        <v>#N/A</v>
      </c>
      <c r="AF168" s="99" t="e">
        <f ca="true">+IF(AND(ISNUMBER(OFFSET('Sanitation Data'!$F$4,0,10*ROW('Sanitation Data'!F162))),'Data Summary'!CU168="Yes"),100-OFFSET('Sanitation Data'!$F$4,0,10*ROW('Sanitation Data'!F162)),NA())</f>
        <v>#N/A</v>
      </c>
      <c r="AG168" s="99" t="e">
        <f ca="true">+IF(AND(ISNUMBER(OFFSET('Sanitation Data'!$F$6,0,10*ROW('Sanitation Data'!F162))),'Data Summary'!CV168="Yes"),OFFSET('Sanitation Data'!$F$6,0,10*ROW('Sanitation Data'!F162)),NA())</f>
        <v>#N/A</v>
      </c>
      <c r="AH168" s="99" t="e">
        <f ca="true">+IF(AND(ISNUMBER(OFFSET('Sanitation Data'!$F$10,0,10*ROW('Sanitation Data'!F162))),'Data Summary'!CW168="Yes"),OFFSET('Sanitation Data'!$F$10,0,10*ROW('Sanitation Data'!F162)),NA())</f>
        <v>#N/A</v>
      </c>
      <c r="AI168" s="99" t="e">
        <f ca="true">+IF(AND(ISNUMBER(OFFSET('Sanitation Data'!$F$11,0,10*ROW('Sanitation Data'!F162))),'Data Summary'!CX168="Yes"),OFFSET('Sanitation Data'!$F$11,0,10*ROW('Sanitation Data'!F162)),NA())</f>
        <v>#N/A</v>
      </c>
      <c r="AJ168" s="99" t="e">
        <f ca="true">+IF(AND(ISNUMBER(OFFSET('Sanitation Data'!$F$12,0,10*ROW('Sanitation Data'!F162))),'Data Summary'!CY168="Yes"),OFFSET('Sanitation Data'!$F$12,0,10*ROW('Sanitation Data'!F162)),NA())</f>
        <v>#N/A</v>
      </c>
      <c r="AK168" s="99" t="e">
        <f ca="true">+IF(AND(ISNUMBER(OFFSET('Sanitation Data'!$G$4,0,10*ROW('Sanitation Data'!G162))),'Data Summary'!CZ168="Yes"),100-OFFSET('Sanitation Data'!$G$4,0,10*ROW('Sanitation Data'!G162)),NA())</f>
        <v>#N/A</v>
      </c>
      <c r="AL168" s="99" t="e">
        <f ca="true">+IF(AND(ISNUMBER(OFFSET('Sanitation Data'!$G$6,0,10*ROW('Sanitation Data'!G162))),'Data Summary'!DA168="Yes"),OFFSET('Sanitation Data'!$G$6,0,10*ROW('Sanitation Data'!G162)),NA())</f>
        <v>#N/A</v>
      </c>
      <c r="AM168" s="99" t="e">
        <f ca="true">+IF(AND(ISNUMBER(OFFSET('Sanitation Data'!$G$10,0,10*ROW('Sanitation Data'!G162))),'Data Summary'!DB168="Yes"),OFFSET('Sanitation Data'!$G$10,0,10*ROW('Sanitation Data'!G162)),NA())</f>
        <v>#N/A</v>
      </c>
      <c r="AN168" s="99" t="e">
        <f ca="true">+IF(AND(ISNUMBER(OFFSET('Sanitation Data'!$G$11,0,10*ROW('Sanitation Data'!G162))),'Data Summary'!DC168="Yes"),OFFSET('Sanitation Data'!$G$11,0,10*ROW('Sanitation Data'!G162)),NA())</f>
        <v>#N/A</v>
      </c>
      <c r="AO168" s="99" t="e">
        <f ca="true">+IF(AND(ISNUMBER(OFFSET('Sanitation Data'!$G$12,0,10*ROW('Sanitation Data'!G162))),'Data Summary'!DD168="Yes"),OFFSET('Sanitation Data'!$G$12,0,10*ROW('Sanitation Data'!G162)),NA())</f>
        <v>#N/A</v>
      </c>
      <c r="AP168" s="99" t="e">
        <f ca="true">+IF(AND(ISNUMBER(OFFSET('Sanitation Data'!$H$4,0,10*ROW('Sanitation Data'!H162))),'Data Summary'!DE168="Yes"),100-OFFSET('Sanitation Data'!$H$4,0,10*ROW('Sanitation Data'!H162)),NA())</f>
        <v>#N/A</v>
      </c>
      <c r="AQ168" s="99" t="e">
        <f ca="true">+IF(AND(ISNUMBER(OFFSET('Sanitation Data'!$H$6,0,10*ROW('Sanitation Data'!H162))),'Data Summary'!DF168="Yes"),OFFSET('Sanitation Data'!$H$6,0,10*ROW('Sanitation Data'!H162)),NA())</f>
        <v>#N/A</v>
      </c>
      <c r="AR168" s="99" t="e">
        <f ca="true">+IF(AND(ISNUMBER(OFFSET('Sanitation Data'!$H$10,0,10*ROW('Sanitation Data'!H162))),'Data Summary'!DG168="Yes"),OFFSET('Sanitation Data'!$H$10,0,10*ROW('Sanitation Data'!H162)),NA())</f>
        <v>#N/A</v>
      </c>
      <c r="AS168" s="99" t="e">
        <f ca="true">+IF(AND(ISNUMBER(OFFSET('Sanitation Data'!$H$11,0,10*ROW('Sanitation Data'!H162))),'Data Summary'!DH168="Yes"),OFFSET('Sanitation Data'!$H$11,0,10*ROW('Sanitation Data'!H162)),NA())</f>
        <v>#N/A</v>
      </c>
      <c r="AT168" s="99" t="e">
        <f ca="true">+IF(AND(ISNUMBER(OFFSET('Sanitation Data'!$H$12,0,10*ROW('Sanitation Data'!H162))),'Data Summary'!DI168="Yes"),OFFSET('Sanitation Data'!$H$12,0,10*ROW('Sanitation Data'!H162)),NA())</f>
        <v>#N/A</v>
      </c>
      <c r="AU168" s="99" t="e">
        <f ca="true">+IF(AND(ISNUMBER(OFFSET('Sanitation Data'!$I$4,0,10*ROW('Sanitation Data'!I162))),'Data Summary'!DJ168="Yes"),100-OFFSET('Sanitation Data'!$I$4,0,10*ROW('Sanitation Data'!I162)),NA())</f>
        <v>#N/A</v>
      </c>
      <c r="AV168" s="99" t="e">
        <f ca="true">+IF(AND(ISNUMBER(OFFSET('Sanitation Data'!$I$6,0,10*ROW('Sanitation Data'!I162))),'Data Summary'!DK168="Yes"),OFFSET('Sanitation Data'!$I$6,0,10*ROW('Sanitation Data'!I162)),NA())</f>
        <v>#N/A</v>
      </c>
      <c r="AW168" s="99" t="e">
        <f ca="true">+IF(AND(ISNUMBER(OFFSET('Sanitation Data'!$I$10,0,10*ROW('Sanitation Data'!I162))),'Data Summary'!DL168="Yes"),OFFSET('Sanitation Data'!$I$10,0,10*ROW('Sanitation Data'!I162)),NA())</f>
        <v>#N/A</v>
      </c>
      <c r="AX168" s="99" t="e">
        <f ca="true">+IF(AND(ISNUMBER(OFFSET('Sanitation Data'!$I$11,0,10*ROW('Sanitation Data'!I162))),'Data Summary'!DM168="Yes"),OFFSET('Sanitation Data'!$I$11,0,10*ROW('Sanitation Data'!I162)),NA())</f>
        <v>#N/A</v>
      </c>
      <c r="AY168" s="99" t="e">
        <f ca="true">+IF(AND(ISNUMBER(OFFSET('Sanitation Data'!$I$12,0,10*ROW('Sanitation Data'!I162))),'Data Summary'!DN168="Yes"),OFFSET('Sanitation Data'!$I$12,0,10*ROW('Sanitation Data'!I162)),NA())</f>
        <v>#N/A</v>
      </c>
      <c r="AZ168" s="100" t="e">
        <f ca="true">+IF(AND(ISNUMBER(OFFSET('Hygiene Data'!$D$5,0,10*ROW('Hygiene Data'!D162))),'Data Summary'!DO168="Yes"),OFFSET('Hygiene Data'!$D$5,0,10*ROW('Hygiene Data'!D162)),NA())</f>
        <v>#N/A</v>
      </c>
      <c r="BA168" s="100" t="e">
        <f ca="true">+IF(AND(ISNUMBER(OFFSET('Hygiene Data'!$D$7,0,10*ROW('Hygiene Data'!D162))),'Data Summary'!DP168="Yes"),OFFSET('Hygiene Data'!$D$7,0,10*ROW('Hygiene Data'!D162)),NA())</f>
        <v>#N/A</v>
      </c>
      <c r="BB168" s="100" t="e">
        <f ca="true">+IF(AND(ISNUMBER(OFFSET('Hygiene Data'!$D$9,0,10*ROW('Hygiene Data'!D162))),'Data Summary'!DQ168="Yes"),OFFSET('Hygiene Data'!$D$9,0,10*ROW('Hygiene Data'!D162)),NA())</f>
        <v>#N/A</v>
      </c>
      <c r="BC168" s="100" t="e">
        <f ca="true">+IF(AND(ISNUMBER(OFFSET('Hygiene Data'!$E$5,0,10*ROW('Hygiene Data'!E162))),'Data Summary'!DR168="Yes"),OFFSET('Hygiene Data'!$E$5,0,10*ROW('Hygiene Data'!E162)),NA())</f>
        <v>#N/A</v>
      </c>
      <c r="BD168" s="100" t="e">
        <f ca="true">+IF(AND(ISNUMBER(OFFSET('Hygiene Data'!$E$7,0,10*ROW('Hygiene Data'!E162))),'Data Summary'!DS168="Yes"),OFFSET('Hygiene Data'!$E$7,0,10*ROW('Hygiene Data'!E162)),NA())</f>
        <v>#N/A</v>
      </c>
      <c r="BE168" s="100" t="e">
        <f ca="true">+IF(AND(ISNUMBER(OFFSET('Hygiene Data'!$E$9,0,10*ROW('Hygiene Data'!E162))),'Data Summary'!DT168="Yes"),OFFSET('Hygiene Data'!$E$9,0,10*ROW('Hygiene Data'!E162)),NA())</f>
        <v>#N/A</v>
      </c>
      <c r="BF168" s="100" t="e">
        <f ca="true">+IF(AND(ISNUMBER(OFFSET('Hygiene Data'!$F$5,0,10*ROW('Hygiene Data'!F162))),'Data Summary'!DU168="Yes"),OFFSET('Hygiene Data'!$F$5,0,10*ROW('Hygiene Data'!F162)),NA())</f>
        <v>#N/A</v>
      </c>
      <c r="BG168" s="100" t="e">
        <f ca="true">+IF(AND(ISNUMBER(OFFSET('Hygiene Data'!$F$7,0,10*ROW('Hygiene Data'!F162))),'Data Summary'!DV168="Yes"),OFFSET('Hygiene Data'!$F$7,0,10*ROW('Hygiene Data'!F162)),NA())</f>
        <v>#N/A</v>
      </c>
      <c r="BH168" s="100" t="e">
        <f ca="true">+IF(AND(ISNUMBER(OFFSET('Hygiene Data'!$F$9,0,10*ROW('Hygiene Data'!F162))),'Data Summary'!DW168="Yes"),OFFSET('Hygiene Data'!$F$9,0,10*ROW('Hygiene Data'!F162)),NA())</f>
        <v>#N/A</v>
      </c>
      <c r="BI168" s="100" t="e">
        <f ca="true">+IF(AND(ISNUMBER(OFFSET('Hygiene Data'!$G$5,0,10*ROW('Hygiene Data'!G162))),'Data Summary'!DX168="Yes"),OFFSET('Hygiene Data'!$G$5,0,10*ROW('Hygiene Data'!G162)),NA())</f>
        <v>#N/A</v>
      </c>
      <c r="BJ168" s="100" t="e">
        <f ca="true">+IF(AND(ISNUMBER(OFFSET('Hygiene Data'!$G$7,0,10*ROW('Hygiene Data'!G162))),'Data Summary'!DY168="Yes"),OFFSET('Hygiene Data'!$G$7,0,10*ROW('Hygiene Data'!G162)),NA())</f>
        <v>#N/A</v>
      </c>
      <c r="BK168" s="100" t="e">
        <f ca="true">+IF(AND(ISNUMBER(OFFSET('Hygiene Data'!$G$9,0,10*ROW('Hygiene Data'!G162))),'Data Summary'!DZ168="Yes"),OFFSET('Hygiene Data'!$G$9,0,10*ROW('Hygiene Data'!G162)),NA())</f>
        <v>#N/A</v>
      </c>
      <c r="BL168" s="100" t="e">
        <f ca="true">+IF(AND(ISNUMBER(OFFSET('Hygiene Data'!$H$5,0,10*ROW('Hygiene Data'!H162))),'Data Summary'!EA168="Yes"),OFFSET('Hygiene Data'!$H$5,0,10*ROW('Hygiene Data'!H162)),NA())</f>
        <v>#N/A</v>
      </c>
      <c r="BM168" s="100" t="e">
        <f ca="true">+IF(AND(ISNUMBER(OFFSET('Hygiene Data'!$H$7,0,10*ROW('Hygiene Data'!H162))),'Data Summary'!EB168="Yes"),OFFSET('Hygiene Data'!$H$7,0,10*ROW('Hygiene Data'!H162)),NA())</f>
        <v>#N/A</v>
      </c>
      <c r="BN168" s="100" t="e">
        <f ca="true">+IF(AND(ISNUMBER(OFFSET('Hygiene Data'!$H$9,0,10*ROW('Hygiene Data'!H162))),'Data Summary'!EC168="Yes"),OFFSET('Hygiene Data'!$H$9,0,10*ROW('Hygiene Data'!H162)),NA())</f>
        <v>#N/A</v>
      </c>
      <c r="BO168" s="100" t="e">
        <f ca="true">+IF(AND(ISNUMBER(OFFSET('Hygiene Data'!$I$5,0,10*ROW('Hygiene Data'!I162))),'Data Summary'!ED168="Yes"),OFFSET('Hygiene Data'!$I$5,0,10*ROW('Hygiene Data'!I162)),NA())</f>
        <v>#N/A</v>
      </c>
      <c r="BP168" s="100" t="e">
        <f ca="true">+IF(AND(ISNUMBER(OFFSET('Hygiene Data'!$I$7,0,10*ROW('Hygiene Data'!I162))),'Data Summary'!EE168="Yes"),OFFSET('Hygiene Data'!$I$7,0,10*ROW('Hygiene Data'!I162)),NA())</f>
        <v>#N/A</v>
      </c>
      <c r="BQ168" s="100" t="e">
        <f ca="true">+IF(AND(ISNUMBER(OFFSET('Hygiene Data'!$I$9,0,10*ROW('Hygiene Data'!I162))),'Data Summary'!EF168="Yes"),OFFSET('Hygiene Data'!$I$9,0,10*ROW('Hygiene Data'!I162)),NA())</f>
        <v>#N/A</v>
      </c>
    </row>
    <row xmlns:x14ac="http://schemas.microsoft.com/office/spreadsheetml/2009/9/ac" r="169" x14ac:dyDescent="0.2">
      <c r="A169" s="332" t="e">
        <f ca="true">+RIGHT('Data Summary'!A169,LEN('Data Summary'!A169)-9)</f>
        <v>#VALUE!</v>
      </c>
      <c r="B169" s="38" t="str">
        <f ca="true">+IF(ISTEXT('Data Summary'!B169),'Data Summary'!B169,"")</f>
        <v/>
      </c>
      <c r="C169" s="331" t="e">
        <f ca="true">+VALUE('Data Summary'!C169)</f>
        <v>#VALUE!</v>
      </c>
      <c r="D169" s="98" t="e">
        <f ca="true">+IF(AND(ISNUMBER(OFFSET('Water Data'!$D$4,0,10*ROW('Water Data'!D163))),'Data Summary'!BS169="Yes"),100-OFFSET('Water Data'!$D$4,0,10*ROW('Water Data'!D163)),NA())</f>
        <v>#N/A</v>
      </c>
      <c r="E169" s="98" t="e">
        <f ca="true">+IF(AND(ISNUMBER(OFFSET('Water Data'!$D$6,0,10*ROW('Water Data'!D163))),'Data Summary'!BT169="Yes"),OFFSET('Water Data'!$D$6,0,10*ROW('Water Data'!D163)),NA())</f>
        <v>#N/A</v>
      </c>
      <c r="F169" s="98" t="e">
        <f ca="true">+IF(AND(ISNUMBER(OFFSET('Water Data'!$D$9,0,10*ROW('Water Data'!D163))),'Data Summary'!BU169="Yes"),OFFSET('Water Data'!$D$9,0,10*ROW('Water Data'!D163)),NA())</f>
        <v>#N/A</v>
      </c>
      <c r="G169" s="98" t="e">
        <f ca="true">+IF(AND(ISNUMBER(OFFSET('Water Data'!$E$4,0,10*ROW('Water Data'!E163))),'Data Summary'!BV169="Yes"),100-OFFSET('Water Data'!$E$4,0,10*ROW('Water Data'!E163)),NA())</f>
        <v>#N/A</v>
      </c>
      <c r="H169" s="98" t="e">
        <f ca="true">+IF(AND(ISNUMBER(OFFSET('Water Data'!$E$6,0,10*ROW('Water Data'!E163))),'Data Summary'!BW169="Yes"),OFFSET('Water Data'!$E$6,0,10*ROW('Water Data'!E163)),NA())</f>
        <v>#N/A</v>
      </c>
      <c r="I169" s="98" t="e">
        <f ca="true">+IF(AND(ISNUMBER(OFFSET('Water Data'!$E$9,0,10*ROW('Water Data'!E163))),'Data Summary'!BX169="Yes"),OFFSET('Water Data'!$E$9,0,10*ROW('Water Data'!E163)),NA())</f>
        <v>#N/A</v>
      </c>
      <c r="J169" s="98" t="e">
        <f ca="true">+IF(AND(ISNUMBER(OFFSET('Water Data'!$F$4,0,10*ROW('Water Data'!F163))),'Data Summary'!BY169="Yes"),100-OFFSET('Water Data'!$F$4,0,10*ROW('Water Data'!F163)),NA())</f>
        <v>#N/A</v>
      </c>
      <c r="K169" s="98" t="e">
        <f ca="true">+IF(AND(ISNUMBER(OFFSET('Water Data'!$F$6,0,10*ROW('Water Data'!F163))),'Data Summary'!BZ169="Yes"),OFFSET('Water Data'!$F$6,0,10*ROW('Water Data'!F163)),NA())</f>
        <v>#N/A</v>
      </c>
      <c r="L169" s="98" t="e">
        <f ca="true">+IF(AND(ISNUMBER(OFFSET('Water Data'!$F$9,0,10*ROW('Water Data'!F163))),'Data Summary'!CA169="Yes"),OFFSET('Water Data'!$F$9,0,10*ROW('Water Data'!F163)),NA())</f>
        <v>#N/A</v>
      </c>
      <c r="M169" s="98" t="e">
        <f ca="true">+IF(AND(ISNUMBER(OFFSET('Water Data'!$G$4,0,10*ROW('Water Data'!G163))),'Data Summary'!CB169="Yes"),100-OFFSET('Water Data'!$G$4,0,10*ROW('Water Data'!G163)),NA())</f>
        <v>#N/A</v>
      </c>
      <c r="N169" s="98" t="e">
        <f ca="true">+IF(AND(ISNUMBER(OFFSET('Water Data'!$G$6,0,10*ROW('Water Data'!G163))),'Data Summary'!CC169="Yes"),OFFSET('Water Data'!$G$6,0,10*ROW('Water Data'!G163)),NA())</f>
        <v>#N/A</v>
      </c>
      <c r="O169" s="98" t="e">
        <f ca="true">+IF(AND(ISNUMBER(OFFSET('Water Data'!$G$9,0,10*ROW('Water Data'!G163))),'Data Summary'!CD169="Yes"),OFFSET('Water Data'!$G$9,0,10*ROW('Water Data'!G163)),NA())</f>
        <v>#N/A</v>
      </c>
      <c r="P169" s="98" t="e">
        <f ca="true">+IF(AND(ISNUMBER(OFFSET('Water Data'!$H$4,0,10*ROW('Water Data'!H163))),'Data Summary'!CE169="Yes"),100-OFFSET('Water Data'!$H$4,0,10*ROW('Water Data'!H163)),NA())</f>
        <v>#N/A</v>
      </c>
      <c r="Q169" s="98" t="e">
        <f ca="true">+IF(AND(ISNUMBER(OFFSET('Water Data'!$H$6,0,10*ROW('Water Data'!H163))),'Data Summary'!CF169="Yes"),OFFSET('Water Data'!$H$6,0,10*ROW('Water Data'!H163)),NA())</f>
        <v>#N/A</v>
      </c>
      <c r="R169" s="98" t="e">
        <f ca="true">+IF(AND(ISNUMBER(OFFSET('Water Data'!$H$9,0,10*ROW('Water Data'!H163))),'Data Summary'!CG169="Yes"),OFFSET('Water Data'!$H$9,0,10*ROW('Water Data'!H163)),NA())</f>
        <v>#N/A</v>
      </c>
      <c r="S169" s="98" t="e">
        <f ca="true">+IF(AND(ISNUMBER(OFFSET('Water Data'!$I$4,0,10*ROW('Water Data'!I163))),'Data Summary'!CH169="Yes"),100-OFFSET('Water Data'!$I$4,0,10*ROW('Water Data'!I163)),NA())</f>
        <v>#N/A</v>
      </c>
      <c r="T169" s="98" t="e">
        <f ca="true">+IF(AND(ISNUMBER(OFFSET('Water Data'!$I$6,0,10*ROW('Water Data'!I163))),'Data Summary'!CI169="Yes"),OFFSET('Water Data'!$I$6,0,10*ROW('Water Data'!I163)),NA())</f>
        <v>#N/A</v>
      </c>
      <c r="U169" s="98" t="e">
        <f ca="true">+IF(AND(ISNUMBER(OFFSET('Water Data'!$I$9,0,10*ROW('Water Data'!I163))),'Data Summary'!CJ169="Yes"),OFFSET('Water Data'!$I$9,0,10*ROW('Water Data'!I163)),NA())</f>
        <v>#N/A</v>
      </c>
      <c r="V169" s="99" t="e">
        <f ca="true">+IF(AND(ISNUMBER(OFFSET('Sanitation Data'!$D$4,0,10*ROW('Sanitation Data'!D163))),'Data Summary'!CK169="Yes"),100-OFFSET('Sanitation Data'!$D$4,0,10*ROW('Sanitation Data'!D163)),NA())</f>
        <v>#N/A</v>
      </c>
      <c r="W169" s="99" t="e">
        <f ca="true">+IF(AND(ISNUMBER(OFFSET('Sanitation Data'!$D$6,0,10*ROW('Sanitation Data'!D163))),'Data Summary'!CL169="Yes"),OFFSET('Sanitation Data'!$D$6,0,10*ROW('Sanitation Data'!D163)),NA())</f>
        <v>#N/A</v>
      </c>
      <c r="X169" s="99" t="e">
        <f ca="true">+IF(AND(ISNUMBER(OFFSET('Sanitation Data'!$D$10,0,10*ROW('Sanitation Data'!D163))),'Data Summary'!CM169="Yes"),OFFSET('Sanitation Data'!$D$10,0,10*ROW('Sanitation Data'!D163)),NA())</f>
        <v>#N/A</v>
      </c>
      <c r="Y169" s="99" t="e">
        <f ca="true">+IF(AND(ISNUMBER(OFFSET('Sanitation Data'!$D$11,0,10*ROW('Sanitation Data'!D163))),'Data Summary'!CN169="Yes"),OFFSET('Sanitation Data'!$D$11,0,10*ROW('Sanitation Data'!D163)),NA())</f>
        <v>#N/A</v>
      </c>
      <c r="Z169" s="99" t="e">
        <f ca="true">+IF(AND(ISNUMBER(OFFSET('Sanitation Data'!$D$12,0,10*ROW('Sanitation Data'!D163))),'Data Summary'!CO169="Yes"),OFFSET('Sanitation Data'!$D$12,0,10*ROW('Sanitation Data'!D163)),NA())</f>
        <v>#N/A</v>
      </c>
      <c r="AA169" s="99" t="e">
        <f ca="true">+IF(AND(ISNUMBER(OFFSET('Sanitation Data'!$E$4,0,10*ROW('Sanitation Data'!E163))),'Data Summary'!CP169="Yes"),100-OFFSET('Sanitation Data'!$E$4,0,10*ROW('Sanitation Data'!E163)),NA())</f>
        <v>#N/A</v>
      </c>
      <c r="AB169" s="99" t="e">
        <f ca="true">+IF(AND(ISNUMBER(OFFSET('Sanitation Data'!$E$6,0,10*ROW('Sanitation Data'!E163))),'Data Summary'!CQ169="Yes"),OFFSET('Sanitation Data'!$E$6,0,10*ROW('Sanitation Data'!E163)),NA())</f>
        <v>#N/A</v>
      </c>
      <c r="AC169" s="99" t="e">
        <f ca="true">+IF(AND(ISNUMBER(OFFSET('Sanitation Data'!$E$10,0,10*ROW('Sanitation Data'!E163))),'Data Summary'!CR169="Yes"),OFFSET('Sanitation Data'!$E$10,0,10*ROW('Sanitation Data'!E163)),NA())</f>
        <v>#N/A</v>
      </c>
      <c r="AD169" s="99" t="e">
        <f ca="true">+IF(AND(ISNUMBER(OFFSET('Sanitation Data'!$E$11,0,10*ROW('Sanitation Data'!E163))),'Data Summary'!CS169="Yes"),OFFSET('Sanitation Data'!$E$11,0,10*ROW('Sanitation Data'!E163)),NA())</f>
        <v>#N/A</v>
      </c>
      <c r="AE169" s="99" t="e">
        <f ca="true">+IF(AND(ISNUMBER(OFFSET('Sanitation Data'!$E$12,0,10*ROW('Sanitation Data'!E163))),'Data Summary'!CT169="Yes"),OFFSET('Sanitation Data'!$E$12,0,10*ROW('Sanitation Data'!E163)),NA())</f>
        <v>#N/A</v>
      </c>
      <c r="AF169" s="99" t="e">
        <f ca="true">+IF(AND(ISNUMBER(OFFSET('Sanitation Data'!$F$4,0,10*ROW('Sanitation Data'!F163))),'Data Summary'!CU169="Yes"),100-OFFSET('Sanitation Data'!$F$4,0,10*ROW('Sanitation Data'!F163)),NA())</f>
        <v>#N/A</v>
      </c>
      <c r="AG169" s="99" t="e">
        <f ca="true">+IF(AND(ISNUMBER(OFFSET('Sanitation Data'!$F$6,0,10*ROW('Sanitation Data'!F163))),'Data Summary'!CV169="Yes"),OFFSET('Sanitation Data'!$F$6,0,10*ROW('Sanitation Data'!F163)),NA())</f>
        <v>#N/A</v>
      </c>
      <c r="AH169" s="99" t="e">
        <f ca="true">+IF(AND(ISNUMBER(OFFSET('Sanitation Data'!$F$10,0,10*ROW('Sanitation Data'!F163))),'Data Summary'!CW169="Yes"),OFFSET('Sanitation Data'!$F$10,0,10*ROW('Sanitation Data'!F163)),NA())</f>
        <v>#N/A</v>
      </c>
      <c r="AI169" s="99" t="e">
        <f ca="true">+IF(AND(ISNUMBER(OFFSET('Sanitation Data'!$F$11,0,10*ROW('Sanitation Data'!F163))),'Data Summary'!CX169="Yes"),OFFSET('Sanitation Data'!$F$11,0,10*ROW('Sanitation Data'!F163)),NA())</f>
        <v>#N/A</v>
      </c>
      <c r="AJ169" s="99" t="e">
        <f ca="true">+IF(AND(ISNUMBER(OFFSET('Sanitation Data'!$F$12,0,10*ROW('Sanitation Data'!F163))),'Data Summary'!CY169="Yes"),OFFSET('Sanitation Data'!$F$12,0,10*ROW('Sanitation Data'!F163)),NA())</f>
        <v>#N/A</v>
      </c>
      <c r="AK169" s="99" t="e">
        <f ca="true">+IF(AND(ISNUMBER(OFFSET('Sanitation Data'!$G$4,0,10*ROW('Sanitation Data'!G163))),'Data Summary'!CZ169="Yes"),100-OFFSET('Sanitation Data'!$G$4,0,10*ROW('Sanitation Data'!G163)),NA())</f>
        <v>#N/A</v>
      </c>
      <c r="AL169" s="99" t="e">
        <f ca="true">+IF(AND(ISNUMBER(OFFSET('Sanitation Data'!$G$6,0,10*ROW('Sanitation Data'!G163))),'Data Summary'!DA169="Yes"),OFFSET('Sanitation Data'!$G$6,0,10*ROW('Sanitation Data'!G163)),NA())</f>
        <v>#N/A</v>
      </c>
      <c r="AM169" s="99" t="e">
        <f ca="true">+IF(AND(ISNUMBER(OFFSET('Sanitation Data'!$G$10,0,10*ROW('Sanitation Data'!G163))),'Data Summary'!DB169="Yes"),OFFSET('Sanitation Data'!$G$10,0,10*ROW('Sanitation Data'!G163)),NA())</f>
        <v>#N/A</v>
      </c>
      <c r="AN169" s="99" t="e">
        <f ca="true">+IF(AND(ISNUMBER(OFFSET('Sanitation Data'!$G$11,0,10*ROW('Sanitation Data'!G163))),'Data Summary'!DC169="Yes"),OFFSET('Sanitation Data'!$G$11,0,10*ROW('Sanitation Data'!G163)),NA())</f>
        <v>#N/A</v>
      </c>
      <c r="AO169" s="99" t="e">
        <f ca="true">+IF(AND(ISNUMBER(OFFSET('Sanitation Data'!$G$12,0,10*ROW('Sanitation Data'!G163))),'Data Summary'!DD169="Yes"),OFFSET('Sanitation Data'!$G$12,0,10*ROW('Sanitation Data'!G163)),NA())</f>
        <v>#N/A</v>
      </c>
      <c r="AP169" s="99" t="e">
        <f ca="true">+IF(AND(ISNUMBER(OFFSET('Sanitation Data'!$H$4,0,10*ROW('Sanitation Data'!H163))),'Data Summary'!DE169="Yes"),100-OFFSET('Sanitation Data'!$H$4,0,10*ROW('Sanitation Data'!H163)),NA())</f>
        <v>#N/A</v>
      </c>
      <c r="AQ169" s="99" t="e">
        <f ca="true">+IF(AND(ISNUMBER(OFFSET('Sanitation Data'!$H$6,0,10*ROW('Sanitation Data'!H163))),'Data Summary'!DF169="Yes"),OFFSET('Sanitation Data'!$H$6,0,10*ROW('Sanitation Data'!H163)),NA())</f>
        <v>#N/A</v>
      </c>
      <c r="AR169" s="99" t="e">
        <f ca="true">+IF(AND(ISNUMBER(OFFSET('Sanitation Data'!$H$10,0,10*ROW('Sanitation Data'!H163))),'Data Summary'!DG169="Yes"),OFFSET('Sanitation Data'!$H$10,0,10*ROW('Sanitation Data'!H163)),NA())</f>
        <v>#N/A</v>
      </c>
      <c r="AS169" s="99" t="e">
        <f ca="true">+IF(AND(ISNUMBER(OFFSET('Sanitation Data'!$H$11,0,10*ROW('Sanitation Data'!H163))),'Data Summary'!DH169="Yes"),OFFSET('Sanitation Data'!$H$11,0,10*ROW('Sanitation Data'!H163)),NA())</f>
        <v>#N/A</v>
      </c>
      <c r="AT169" s="99" t="e">
        <f ca="true">+IF(AND(ISNUMBER(OFFSET('Sanitation Data'!$H$12,0,10*ROW('Sanitation Data'!H163))),'Data Summary'!DI169="Yes"),OFFSET('Sanitation Data'!$H$12,0,10*ROW('Sanitation Data'!H163)),NA())</f>
        <v>#N/A</v>
      </c>
      <c r="AU169" s="99" t="e">
        <f ca="true">+IF(AND(ISNUMBER(OFFSET('Sanitation Data'!$I$4,0,10*ROW('Sanitation Data'!I163))),'Data Summary'!DJ169="Yes"),100-OFFSET('Sanitation Data'!$I$4,0,10*ROW('Sanitation Data'!I163)),NA())</f>
        <v>#N/A</v>
      </c>
      <c r="AV169" s="99" t="e">
        <f ca="true">+IF(AND(ISNUMBER(OFFSET('Sanitation Data'!$I$6,0,10*ROW('Sanitation Data'!I163))),'Data Summary'!DK169="Yes"),OFFSET('Sanitation Data'!$I$6,0,10*ROW('Sanitation Data'!I163)),NA())</f>
        <v>#N/A</v>
      </c>
      <c r="AW169" s="99" t="e">
        <f ca="true">+IF(AND(ISNUMBER(OFFSET('Sanitation Data'!$I$10,0,10*ROW('Sanitation Data'!I163))),'Data Summary'!DL169="Yes"),OFFSET('Sanitation Data'!$I$10,0,10*ROW('Sanitation Data'!I163)),NA())</f>
        <v>#N/A</v>
      </c>
      <c r="AX169" s="99" t="e">
        <f ca="true">+IF(AND(ISNUMBER(OFFSET('Sanitation Data'!$I$11,0,10*ROW('Sanitation Data'!I163))),'Data Summary'!DM169="Yes"),OFFSET('Sanitation Data'!$I$11,0,10*ROW('Sanitation Data'!I163)),NA())</f>
        <v>#N/A</v>
      </c>
      <c r="AY169" s="99" t="e">
        <f ca="true">+IF(AND(ISNUMBER(OFFSET('Sanitation Data'!$I$12,0,10*ROW('Sanitation Data'!I163))),'Data Summary'!DN169="Yes"),OFFSET('Sanitation Data'!$I$12,0,10*ROW('Sanitation Data'!I163)),NA())</f>
        <v>#N/A</v>
      </c>
      <c r="AZ169" s="100" t="e">
        <f ca="true">+IF(AND(ISNUMBER(OFFSET('Hygiene Data'!$D$5,0,10*ROW('Hygiene Data'!D163))),'Data Summary'!DO169="Yes"),OFFSET('Hygiene Data'!$D$5,0,10*ROW('Hygiene Data'!D163)),NA())</f>
        <v>#N/A</v>
      </c>
      <c r="BA169" s="100" t="e">
        <f ca="true">+IF(AND(ISNUMBER(OFFSET('Hygiene Data'!$D$7,0,10*ROW('Hygiene Data'!D163))),'Data Summary'!DP169="Yes"),OFFSET('Hygiene Data'!$D$7,0,10*ROW('Hygiene Data'!D163)),NA())</f>
        <v>#N/A</v>
      </c>
      <c r="BB169" s="100" t="e">
        <f ca="true">+IF(AND(ISNUMBER(OFFSET('Hygiene Data'!$D$9,0,10*ROW('Hygiene Data'!D163))),'Data Summary'!DQ169="Yes"),OFFSET('Hygiene Data'!$D$9,0,10*ROW('Hygiene Data'!D163)),NA())</f>
        <v>#N/A</v>
      </c>
      <c r="BC169" s="100" t="e">
        <f ca="true">+IF(AND(ISNUMBER(OFFSET('Hygiene Data'!$E$5,0,10*ROW('Hygiene Data'!E163))),'Data Summary'!DR169="Yes"),OFFSET('Hygiene Data'!$E$5,0,10*ROW('Hygiene Data'!E163)),NA())</f>
        <v>#N/A</v>
      </c>
      <c r="BD169" s="100" t="e">
        <f ca="true">+IF(AND(ISNUMBER(OFFSET('Hygiene Data'!$E$7,0,10*ROW('Hygiene Data'!E163))),'Data Summary'!DS169="Yes"),OFFSET('Hygiene Data'!$E$7,0,10*ROW('Hygiene Data'!E163)),NA())</f>
        <v>#N/A</v>
      </c>
      <c r="BE169" s="100" t="e">
        <f ca="true">+IF(AND(ISNUMBER(OFFSET('Hygiene Data'!$E$9,0,10*ROW('Hygiene Data'!E163))),'Data Summary'!DT169="Yes"),OFFSET('Hygiene Data'!$E$9,0,10*ROW('Hygiene Data'!E163)),NA())</f>
        <v>#N/A</v>
      </c>
      <c r="BF169" s="100" t="e">
        <f ca="true">+IF(AND(ISNUMBER(OFFSET('Hygiene Data'!$F$5,0,10*ROW('Hygiene Data'!F163))),'Data Summary'!DU169="Yes"),OFFSET('Hygiene Data'!$F$5,0,10*ROW('Hygiene Data'!F163)),NA())</f>
        <v>#N/A</v>
      </c>
      <c r="BG169" s="100" t="e">
        <f ca="true">+IF(AND(ISNUMBER(OFFSET('Hygiene Data'!$F$7,0,10*ROW('Hygiene Data'!F163))),'Data Summary'!DV169="Yes"),OFFSET('Hygiene Data'!$F$7,0,10*ROW('Hygiene Data'!F163)),NA())</f>
        <v>#N/A</v>
      </c>
      <c r="BH169" s="100" t="e">
        <f ca="true">+IF(AND(ISNUMBER(OFFSET('Hygiene Data'!$F$9,0,10*ROW('Hygiene Data'!F163))),'Data Summary'!DW169="Yes"),OFFSET('Hygiene Data'!$F$9,0,10*ROW('Hygiene Data'!F163)),NA())</f>
        <v>#N/A</v>
      </c>
      <c r="BI169" s="100" t="e">
        <f ca="true">+IF(AND(ISNUMBER(OFFSET('Hygiene Data'!$G$5,0,10*ROW('Hygiene Data'!G163))),'Data Summary'!DX169="Yes"),OFFSET('Hygiene Data'!$G$5,0,10*ROW('Hygiene Data'!G163)),NA())</f>
        <v>#N/A</v>
      </c>
      <c r="BJ169" s="100" t="e">
        <f ca="true">+IF(AND(ISNUMBER(OFFSET('Hygiene Data'!$G$7,0,10*ROW('Hygiene Data'!G163))),'Data Summary'!DY169="Yes"),OFFSET('Hygiene Data'!$G$7,0,10*ROW('Hygiene Data'!G163)),NA())</f>
        <v>#N/A</v>
      </c>
      <c r="BK169" s="100" t="e">
        <f ca="true">+IF(AND(ISNUMBER(OFFSET('Hygiene Data'!$G$9,0,10*ROW('Hygiene Data'!G163))),'Data Summary'!DZ169="Yes"),OFFSET('Hygiene Data'!$G$9,0,10*ROW('Hygiene Data'!G163)),NA())</f>
        <v>#N/A</v>
      </c>
      <c r="BL169" s="100" t="e">
        <f ca="true">+IF(AND(ISNUMBER(OFFSET('Hygiene Data'!$H$5,0,10*ROW('Hygiene Data'!H163))),'Data Summary'!EA169="Yes"),OFFSET('Hygiene Data'!$H$5,0,10*ROW('Hygiene Data'!H163)),NA())</f>
        <v>#N/A</v>
      </c>
      <c r="BM169" s="100" t="e">
        <f ca="true">+IF(AND(ISNUMBER(OFFSET('Hygiene Data'!$H$7,0,10*ROW('Hygiene Data'!H163))),'Data Summary'!EB169="Yes"),OFFSET('Hygiene Data'!$H$7,0,10*ROW('Hygiene Data'!H163)),NA())</f>
        <v>#N/A</v>
      </c>
      <c r="BN169" s="100" t="e">
        <f ca="true">+IF(AND(ISNUMBER(OFFSET('Hygiene Data'!$H$9,0,10*ROW('Hygiene Data'!H163))),'Data Summary'!EC169="Yes"),OFFSET('Hygiene Data'!$H$9,0,10*ROW('Hygiene Data'!H163)),NA())</f>
        <v>#N/A</v>
      </c>
      <c r="BO169" s="100" t="e">
        <f ca="true">+IF(AND(ISNUMBER(OFFSET('Hygiene Data'!$I$5,0,10*ROW('Hygiene Data'!I163))),'Data Summary'!ED169="Yes"),OFFSET('Hygiene Data'!$I$5,0,10*ROW('Hygiene Data'!I163)),NA())</f>
        <v>#N/A</v>
      </c>
      <c r="BP169" s="100" t="e">
        <f ca="true">+IF(AND(ISNUMBER(OFFSET('Hygiene Data'!$I$7,0,10*ROW('Hygiene Data'!I163))),'Data Summary'!EE169="Yes"),OFFSET('Hygiene Data'!$I$7,0,10*ROW('Hygiene Data'!I163)),NA())</f>
        <v>#N/A</v>
      </c>
      <c r="BQ169" s="100" t="e">
        <f ca="true">+IF(AND(ISNUMBER(OFFSET('Hygiene Data'!$I$9,0,10*ROW('Hygiene Data'!I163))),'Data Summary'!EF169="Yes"),OFFSET('Hygiene Data'!$I$9,0,10*ROW('Hygiene Data'!I163)),NA())</f>
        <v>#N/A</v>
      </c>
    </row>
    <row xmlns:x14ac="http://schemas.microsoft.com/office/spreadsheetml/2009/9/ac" r="170" x14ac:dyDescent="0.2">
      <c r="A170" s="332" t="e">
        <f ca="true">+RIGHT('Data Summary'!A170,LEN('Data Summary'!A170)-9)</f>
        <v>#VALUE!</v>
      </c>
      <c r="B170" s="38" t="str">
        <f ca="true">+IF(ISTEXT('Data Summary'!B170),'Data Summary'!B170,"")</f>
        <v/>
      </c>
      <c r="C170" s="331" t="e">
        <f ca="true">+VALUE('Data Summary'!C170)</f>
        <v>#VALUE!</v>
      </c>
      <c r="D170" s="98" t="e">
        <f ca="true">+IF(AND(ISNUMBER(OFFSET('Water Data'!$D$4,0,10*ROW('Water Data'!D164))),'Data Summary'!BS170="Yes"),100-OFFSET('Water Data'!$D$4,0,10*ROW('Water Data'!D164)),NA())</f>
        <v>#N/A</v>
      </c>
      <c r="E170" s="98" t="e">
        <f ca="true">+IF(AND(ISNUMBER(OFFSET('Water Data'!$D$6,0,10*ROW('Water Data'!D164))),'Data Summary'!BT170="Yes"),OFFSET('Water Data'!$D$6,0,10*ROW('Water Data'!D164)),NA())</f>
        <v>#N/A</v>
      </c>
      <c r="F170" s="98" t="e">
        <f ca="true">+IF(AND(ISNUMBER(OFFSET('Water Data'!$D$9,0,10*ROW('Water Data'!D164))),'Data Summary'!BU170="Yes"),OFFSET('Water Data'!$D$9,0,10*ROW('Water Data'!D164)),NA())</f>
        <v>#N/A</v>
      </c>
      <c r="G170" s="98" t="e">
        <f ca="true">+IF(AND(ISNUMBER(OFFSET('Water Data'!$E$4,0,10*ROW('Water Data'!E164))),'Data Summary'!BV170="Yes"),100-OFFSET('Water Data'!$E$4,0,10*ROW('Water Data'!E164)),NA())</f>
        <v>#N/A</v>
      </c>
      <c r="H170" s="98" t="e">
        <f ca="true">+IF(AND(ISNUMBER(OFFSET('Water Data'!$E$6,0,10*ROW('Water Data'!E164))),'Data Summary'!BW170="Yes"),OFFSET('Water Data'!$E$6,0,10*ROW('Water Data'!E164)),NA())</f>
        <v>#N/A</v>
      </c>
      <c r="I170" s="98" t="e">
        <f ca="true">+IF(AND(ISNUMBER(OFFSET('Water Data'!$E$9,0,10*ROW('Water Data'!E164))),'Data Summary'!BX170="Yes"),OFFSET('Water Data'!$E$9,0,10*ROW('Water Data'!E164)),NA())</f>
        <v>#N/A</v>
      </c>
      <c r="J170" s="98" t="e">
        <f ca="true">+IF(AND(ISNUMBER(OFFSET('Water Data'!$F$4,0,10*ROW('Water Data'!F164))),'Data Summary'!BY170="Yes"),100-OFFSET('Water Data'!$F$4,0,10*ROW('Water Data'!F164)),NA())</f>
        <v>#N/A</v>
      </c>
      <c r="K170" s="98" t="e">
        <f ca="true">+IF(AND(ISNUMBER(OFFSET('Water Data'!$F$6,0,10*ROW('Water Data'!F164))),'Data Summary'!BZ170="Yes"),OFFSET('Water Data'!$F$6,0,10*ROW('Water Data'!F164)),NA())</f>
        <v>#N/A</v>
      </c>
      <c r="L170" s="98" t="e">
        <f ca="true">+IF(AND(ISNUMBER(OFFSET('Water Data'!$F$9,0,10*ROW('Water Data'!F164))),'Data Summary'!CA170="Yes"),OFFSET('Water Data'!$F$9,0,10*ROW('Water Data'!F164)),NA())</f>
        <v>#N/A</v>
      </c>
      <c r="M170" s="98" t="e">
        <f ca="true">+IF(AND(ISNUMBER(OFFSET('Water Data'!$G$4,0,10*ROW('Water Data'!G164))),'Data Summary'!CB170="Yes"),100-OFFSET('Water Data'!$G$4,0,10*ROW('Water Data'!G164)),NA())</f>
        <v>#N/A</v>
      </c>
      <c r="N170" s="98" t="e">
        <f ca="true">+IF(AND(ISNUMBER(OFFSET('Water Data'!$G$6,0,10*ROW('Water Data'!G164))),'Data Summary'!CC170="Yes"),OFFSET('Water Data'!$G$6,0,10*ROW('Water Data'!G164)),NA())</f>
        <v>#N/A</v>
      </c>
      <c r="O170" s="98" t="e">
        <f ca="true">+IF(AND(ISNUMBER(OFFSET('Water Data'!$G$9,0,10*ROW('Water Data'!G164))),'Data Summary'!CD170="Yes"),OFFSET('Water Data'!$G$9,0,10*ROW('Water Data'!G164)),NA())</f>
        <v>#N/A</v>
      </c>
      <c r="P170" s="98" t="e">
        <f ca="true">+IF(AND(ISNUMBER(OFFSET('Water Data'!$H$4,0,10*ROW('Water Data'!H164))),'Data Summary'!CE170="Yes"),100-OFFSET('Water Data'!$H$4,0,10*ROW('Water Data'!H164)),NA())</f>
        <v>#N/A</v>
      </c>
      <c r="Q170" s="98" t="e">
        <f ca="true">+IF(AND(ISNUMBER(OFFSET('Water Data'!$H$6,0,10*ROW('Water Data'!H164))),'Data Summary'!CF170="Yes"),OFFSET('Water Data'!$H$6,0,10*ROW('Water Data'!H164)),NA())</f>
        <v>#N/A</v>
      </c>
      <c r="R170" s="98" t="e">
        <f ca="true">+IF(AND(ISNUMBER(OFFSET('Water Data'!$H$9,0,10*ROW('Water Data'!H164))),'Data Summary'!CG170="Yes"),OFFSET('Water Data'!$H$9,0,10*ROW('Water Data'!H164)),NA())</f>
        <v>#N/A</v>
      </c>
      <c r="S170" s="98" t="e">
        <f ca="true">+IF(AND(ISNUMBER(OFFSET('Water Data'!$I$4,0,10*ROW('Water Data'!I164))),'Data Summary'!CH170="Yes"),100-OFFSET('Water Data'!$I$4,0,10*ROW('Water Data'!I164)),NA())</f>
        <v>#N/A</v>
      </c>
      <c r="T170" s="98" t="e">
        <f ca="true">+IF(AND(ISNUMBER(OFFSET('Water Data'!$I$6,0,10*ROW('Water Data'!I164))),'Data Summary'!CI170="Yes"),OFFSET('Water Data'!$I$6,0,10*ROW('Water Data'!I164)),NA())</f>
        <v>#N/A</v>
      </c>
      <c r="U170" s="98" t="e">
        <f ca="true">+IF(AND(ISNUMBER(OFFSET('Water Data'!$I$9,0,10*ROW('Water Data'!I164))),'Data Summary'!CJ170="Yes"),OFFSET('Water Data'!$I$9,0,10*ROW('Water Data'!I164)),NA())</f>
        <v>#N/A</v>
      </c>
      <c r="V170" s="99" t="e">
        <f ca="true">+IF(AND(ISNUMBER(OFFSET('Sanitation Data'!$D$4,0,10*ROW('Sanitation Data'!D164))),'Data Summary'!CK170="Yes"),100-OFFSET('Sanitation Data'!$D$4,0,10*ROW('Sanitation Data'!D164)),NA())</f>
        <v>#N/A</v>
      </c>
      <c r="W170" s="99" t="e">
        <f ca="true">+IF(AND(ISNUMBER(OFFSET('Sanitation Data'!$D$6,0,10*ROW('Sanitation Data'!D164))),'Data Summary'!CL170="Yes"),OFFSET('Sanitation Data'!$D$6,0,10*ROW('Sanitation Data'!D164)),NA())</f>
        <v>#N/A</v>
      </c>
      <c r="X170" s="99" t="e">
        <f ca="true">+IF(AND(ISNUMBER(OFFSET('Sanitation Data'!$D$10,0,10*ROW('Sanitation Data'!D164))),'Data Summary'!CM170="Yes"),OFFSET('Sanitation Data'!$D$10,0,10*ROW('Sanitation Data'!D164)),NA())</f>
        <v>#N/A</v>
      </c>
      <c r="Y170" s="99" t="e">
        <f ca="true">+IF(AND(ISNUMBER(OFFSET('Sanitation Data'!$D$11,0,10*ROW('Sanitation Data'!D164))),'Data Summary'!CN170="Yes"),OFFSET('Sanitation Data'!$D$11,0,10*ROW('Sanitation Data'!D164)),NA())</f>
        <v>#N/A</v>
      </c>
      <c r="Z170" s="99" t="e">
        <f ca="true">+IF(AND(ISNUMBER(OFFSET('Sanitation Data'!$D$12,0,10*ROW('Sanitation Data'!D164))),'Data Summary'!CO170="Yes"),OFFSET('Sanitation Data'!$D$12,0,10*ROW('Sanitation Data'!D164)),NA())</f>
        <v>#N/A</v>
      </c>
      <c r="AA170" s="99" t="e">
        <f ca="true">+IF(AND(ISNUMBER(OFFSET('Sanitation Data'!$E$4,0,10*ROW('Sanitation Data'!E164))),'Data Summary'!CP170="Yes"),100-OFFSET('Sanitation Data'!$E$4,0,10*ROW('Sanitation Data'!E164)),NA())</f>
        <v>#N/A</v>
      </c>
      <c r="AB170" s="99" t="e">
        <f ca="true">+IF(AND(ISNUMBER(OFFSET('Sanitation Data'!$E$6,0,10*ROW('Sanitation Data'!E164))),'Data Summary'!CQ170="Yes"),OFFSET('Sanitation Data'!$E$6,0,10*ROW('Sanitation Data'!E164)),NA())</f>
        <v>#N/A</v>
      </c>
      <c r="AC170" s="99" t="e">
        <f ca="true">+IF(AND(ISNUMBER(OFFSET('Sanitation Data'!$E$10,0,10*ROW('Sanitation Data'!E164))),'Data Summary'!CR170="Yes"),OFFSET('Sanitation Data'!$E$10,0,10*ROW('Sanitation Data'!E164)),NA())</f>
        <v>#N/A</v>
      </c>
      <c r="AD170" s="99" t="e">
        <f ca="true">+IF(AND(ISNUMBER(OFFSET('Sanitation Data'!$E$11,0,10*ROW('Sanitation Data'!E164))),'Data Summary'!CS170="Yes"),OFFSET('Sanitation Data'!$E$11,0,10*ROW('Sanitation Data'!E164)),NA())</f>
        <v>#N/A</v>
      </c>
      <c r="AE170" s="99" t="e">
        <f ca="true">+IF(AND(ISNUMBER(OFFSET('Sanitation Data'!$E$12,0,10*ROW('Sanitation Data'!E164))),'Data Summary'!CT170="Yes"),OFFSET('Sanitation Data'!$E$12,0,10*ROW('Sanitation Data'!E164)),NA())</f>
        <v>#N/A</v>
      </c>
      <c r="AF170" s="99" t="e">
        <f ca="true">+IF(AND(ISNUMBER(OFFSET('Sanitation Data'!$F$4,0,10*ROW('Sanitation Data'!F164))),'Data Summary'!CU170="Yes"),100-OFFSET('Sanitation Data'!$F$4,0,10*ROW('Sanitation Data'!F164)),NA())</f>
        <v>#N/A</v>
      </c>
      <c r="AG170" s="99" t="e">
        <f ca="true">+IF(AND(ISNUMBER(OFFSET('Sanitation Data'!$F$6,0,10*ROW('Sanitation Data'!F164))),'Data Summary'!CV170="Yes"),OFFSET('Sanitation Data'!$F$6,0,10*ROW('Sanitation Data'!F164)),NA())</f>
        <v>#N/A</v>
      </c>
      <c r="AH170" s="99" t="e">
        <f ca="true">+IF(AND(ISNUMBER(OFFSET('Sanitation Data'!$F$10,0,10*ROW('Sanitation Data'!F164))),'Data Summary'!CW170="Yes"),OFFSET('Sanitation Data'!$F$10,0,10*ROW('Sanitation Data'!F164)),NA())</f>
        <v>#N/A</v>
      </c>
      <c r="AI170" s="99" t="e">
        <f ca="true">+IF(AND(ISNUMBER(OFFSET('Sanitation Data'!$F$11,0,10*ROW('Sanitation Data'!F164))),'Data Summary'!CX170="Yes"),OFFSET('Sanitation Data'!$F$11,0,10*ROW('Sanitation Data'!F164)),NA())</f>
        <v>#N/A</v>
      </c>
      <c r="AJ170" s="99" t="e">
        <f ca="true">+IF(AND(ISNUMBER(OFFSET('Sanitation Data'!$F$12,0,10*ROW('Sanitation Data'!F164))),'Data Summary'!CY170="Yes"),OFFSET('Sanitation Data'!$F$12,0,10*ROW('Sanitation Data'!F164)),NA())</f>
        <v>#N/A</v>
      </c>
      <c r="AK170" s="99" t="e">
        <f ca="true">+IF(AND(ISNUMBER(OFFSET('Sanitation Data'!$G$4,0,10*ROW('Sanitation Data'!G164))),'Data Summary'!CZ170="Yes"),100-OFFSET('Sanitation Data'!$G$4,0,10*ROW('Sanitation Data'!G164)),NA())</f>
        <v>#N/A</v>
      </c>
      <c r="AL170" s="99" t="e">
        <f ca="true">+IF(AND(ISNUMBER(OFFSET('Sanitation Data'!$G$6,0,10*ROW('Sanitation Data'!G164))),'Data Summary'!DA170="Yes"),OFFSET('Sanitation Data'!$G$6,0,10*ROW('Sanitation Data'!G164)),NA())</f>
        <v>#N/A</v>
      </c>
      <c r="AM170" s="99" t="e">
        <f ca="true">+IF(AND(ISNUMBER(OFFSET('Sanitation Data'!$G$10,0,10*ROW('Sanitation Data'!G164))),'Data Summary'!DB170="Yes"),OFFSET('Sanitation Data'!$G$10,0,10*ROW('Sanitation Data'!G164)),NA())</f>
        <v>#N/A</v>
      </c>
      <c r="AN170" s="99" t="e">
        <f ca="true">+IF(AND(ISNUMBER(OFFSET('Sanitation Data'!$G$11,0,10*ROW('Sanitation Data'!G164))),'Data Summary'!DC170="Yes"),OFFSET('Sanitation Data'!$G$11,0,10*ROW('Sanitation Data'!G164)),NA())</f>
        <v>#N/A</v>
      </c>
      <c r="AO170" s="99" t="e">
        <f ca="true">+IF(AND(ISNUMBER(OFFSET('Sanitation Data'!$G$12,0,10*ROW('Sanitation Data'!G164))),'Data Summary'!DD170="Yes"),OFFSET('Sanitation Data'!$G$12,0,10*ROW('Sanitation Data'!G164)),NA())</f>
        <v>#N/A</v>
      </c>
      <c r="AP170" s="99" t="e">
        <f ca="true">+IF(AND(ISNUMBER(OFFSET('Sanitation Data'!$H$4,0,10*ROW('Sanitation Data'!H164))),'Data Summary'!DE170="Yes"),100-OFFSET('Sanitation Data'!$H$4,0,10*ROW('Sanitation Data'!H164)),NA())</f>
        <v>#N/A</v>
      </c>
      <c r="AQ170" s="99" t="e">
        <f ca="true">+IF(AND(ISNUMBER(OFFSET('Sanitation Data'!$H$6,0,10*ROW('Sanitation Data'!H164))),'Data Summary'!DF170="Yes"),OFFSET('Sanitation Data'!$H$6,0,10*ROW('Sanitation Data'!H164)),NA())</f>
        <v>#N/A</v>
      </c>
      <c r="AR170" s="99" t="e">
        <f ca="true">+IF(AND(ISNUMBER(OFFSET('Sanitation Data'!$H$10,0,10*ROW('Sanitation Data'!H164))),'Data Summary'!DG170="Yes"),OFFSET('Sanitation Data'!$H$10,0,10*ROW('Sanitation Data'!H164)),NA())</f>
        <v>#N/A</v>
      </c>
      <c r="AS170" s="99" t="e">
        <f ca="true">+IF(AND(ISNUMBER(OFFSET('Sanitation Data'!$H$11,0,10*ROW('Sanitation Data'!H164))),'Data Summary'!DH170="Yes"),OFFSET('Sanitation Data'!$H$11,0,10*ROW('Sanitation Data'!H164)),NA())</f>
        <v>#N/A</v>
      </c>
      <c r="AT170" s="99" t="e">
        <f ca="true">+IF(AND(ISNUMBER(OFFSET('Sanitation Data'!$H$12,0,10*ROW('Sanitation Data'!H164))),'Data Summary'!DI170="Yes"),OFFSET('Sanitation Data'!$H$12,0,10*ROW('Sanitation Data'!H164)),NA())</f>
        <v>#N/A</v>
      </c>
      <c r="AU170" s="99" t="e">
        <f ca="true">+IF(AND(ISNUMBER(OFFSET('Sanitation Data'!$I$4,0,10*ROW('Sanitation Data'!I164))),'Data Summary'!DJ170="Yes"),100-OFFSET('Sanitation Data'!$I$4,0,10*ROW('Sanitation Data'!I164)),NA())</f>
        <v>#N/A</v>
      </c>
      <c r="AV170" s="99" t="e">
        <f ca="true">+IF(AND(ISNUMBER(OFFSET('Sanitation Data'!$I$6,0,10*ROW('Sanitation Data'!I164))),'Data Summary'!DK170="Yes"),OFFSET('Sanitation Data'!$I$6,0,10*ROW('Sanitation Data'!I164)),NA())</f>
        <v>#N/A</v>
      </c>
      <c r="AW170" s="99" t="e">
        <f ca="true">+IF(AND(ISNUMBER(OFFSET('Sanitation Data'!$I$10,0,10*ROW('Sanitation Data'!I164))),'Data Summary'!DL170="Yes"),OFFSET('Sanitation Data'!$I$10,0,10*ROW('Sanitation Data'!I164)),NA())</f>
        <v>#N/A</v>
      </c>
      <c r="AX170" s="99" t="e">
        <f ca="true">+IF(AND(ISNUMBER(OFFSET('Sanitation Data'!$I$11,0,10*ROW('Sanitation Data'!I164))),'Data Summary'!DM170="Yes"),OFFSET('Sanitation Data'!$I$11,0,10*ROW('Sanitation Data'!I164)),NA())</f>
        <v>#N/A</v>
      </c>
      <c r="AY170" s="99" t="e">
        <f ca="true">+IF(AND(ISNUMBER(OFFSET('Sanitation Data'!$I$12,0,10*ROW('Sanitation Data'!I164))),'Data Summary'!DN170="Yes"),OFFSET('Sanitation Data'!$I$12,0,10*ROW('Sanitation Data'!I164)),NA())</f>
        <v>#N/A</v>
      </c>
      <c r="AZ170" s="100" t="e">
        <f ca="true">+IF(AND(ISNUMBER(OFFSET('Hygiene Data'!$D$5,0,10*ROW('Hygiene Data'!D164))),'Data Summary'!DO170="Yes"),OFFSET('Hygiene Data'!$D$5,0,10*ROW('Hygiene Data'!D164)),NA())</f>
        <v>#N/A</v>
      </c>
      <c r="BA170" s="100" t="e">
        <f ca="true">+IF(AND(ISNUMBER(OFFSET('Hygiene Data'!$D$7,0,10*ROW('Hygiene Data'!D164))),'Data Summary'!DP170="Yes"),OFFSET('Hygiene Data'!$D$7,0,10*ROW('Hygiene Data'!D164)),NA())</f>
        <v>#N/A</v>
      </c>
      <c r="BB170" s="100" t="e">
        <f ca="true">+IF(AND(ISNUMBER(OFFSET('Hygiene Data'!$D$9,0,10*ROW('Hygiene Data'!D164))),'Data Summary'!DQ170="Yes"),OFFSET('Hygiene Data'!$D$9,0,10*ROW('Hygiene Data'!D164)),NA())</f>
        <v>#N/A</v>
      </c>
      <c r="BC170" s="100" t="e">
        <f ca="true">+IF(AND(ISNUMBER(OFFSET('Hygiene Data'!$E$5,0,10*ROW('Hygiene Data'!E164))),'Data Summary'!DR170="Yes"),OFFSET('Hygiene Data'!$E$5,0,10*ROW('Hygiene Data'!E164)),NA())</f>
        <v>#N/A</v>
      </c>
      <c r="BD170" s="100" t="e">
        <f ca="true">+IF(AND(ISNUMBER(OFFSET('Hygiene Data'!$E$7,0,10*ROW('Hygiene Data'!E164))),'Data Summary'!DS170="Yes"),OFFSET('Hygiene Data'!$E$7,0,10*ROW('Hygiene Data'!E164)),NA())</f>
        <v>#N/A</v>
      </c>
      <c r="BE170" s="100" t="e">
        <f ca="true">+IF(AND(ISNUMBER(OFFSET('Hygiene Data'!$E$9,0,10*ROW('Hygiene Data'!E164))),'Data Summary'!DT170="Yes"),OFFSET('Hygiene Data'!$E$9,0,10*ROW('Hygiene Data'!E164)),NA())</f>
        <v>#N/A</v>
      </c>
      <c r="BF170" s="100" t="e">
        <f ca="true">+IF(AND(ISNUMBER(OFFSET('Hygiene Data'!$F$5,0,10*ROW('Hygiene Data'!F164))),'Data Summary'!DU170="Yes"),OFFSET('Hygiene Data'!$F$5,0,10*ROW('Hygiene Data'!F164)),NA())</f>
        <v>#N/A</v>
      </c>
      <c r="BG170" s="100" t="e">
        <f ca="true">+IF(AND(ISNUMBER(OFFSET('Hygiene Data'!$F$7,0,10*ROW('Hygiene Data'!F164))),'Data Summary'!DV170="Yes"),OFFSET('Hygiene Data'!$F$7,0,10*ROW('Hygiene Data'!F164)),NA())</f>
        <v>#N/A</v>
      </c>
      <c r="BH170" s="100" t="e">
        <f ca="true">+IF(AND(ISNUMBER(OFFSET('Hygiene Data'!$F$9,0,10*ROW('Hygiene Data'!F164))),'Data Summary'!DW170="Yes"),OFFSET('Hygiene Data'!$F$9,0,10*ROW('Hygiene Data'!F164)),NA())</f>
        <v>#N/A</v>
      </c>
      <c r="BI170" s="100" t="e">
        <f ca="true">+IF(AND(ISNUMBER(OFFSET('Hygiene Data'!$G$5,0,10*ROW('Hygiene Data'!G164))),'Data Summary'!DX170="Yes"),OFFSET('Hygiene Data'!$G$5,0,10*ROW('Hygiene Data'!G164)),NA())</f>
        <v>#N/A</v>
      </c>
      <c r="BJ170" s="100" t="e">
        <f ca="true">+IF(AND(ISNUMBER(OFFSET('Hygiene Data'!$G$7,0,10*ROW('Hygiene Data'!G164))),'Data Summary'!DY170="Yes"),OFFSET('Hygiene Data'!$G$7,0,10*ROW('Hygiene Data'!G164)),NA())</f>
        <v>#N/A</v>
      </c>
      <c r="BK170" s="100" t="e">
        <f ca="true">+IF(AND(ISNUMBER(OFFSET('Hygiene Data'!$G$9,0,10*ROW('Hygiene Data'!G164))),'Data Summary'!DZ170="Yes"),OFFSET('Hygiene Data'!$G$9,0,10*ROW('Hygiene Data'!G164)),NA())</f>
        <v>#N/A</v>
      </c>
      <c r="BL170" s="100" t="e">
        <f ca="true">+IF(AND(ISNUMBER(OFFSET('Hygiene Data'!$H$5,0,10*ROW('Hygiene Data'!H164))),'Data Summary'!EA170="Yes"),OFFSET('Hygiene Data'!$H$5,0,10*ROW('Hygiene Data'!H164)),NA())</f>
        <v>#N/A</v>
      </c>
      <c r="BM170" s="100" t="e">
        <f ca="true">+IF(AND(ISNUMBER(OFFSET('Hygiene Data'!$H$7,0,10*ROW('Hygiene Data'!H164))),'Data Summary'!EB170="Yes"),OFFSET('Hygiene Data'!$H$7,0,10*ROW('Hygiene Data'!H164)),NA())</f>
        <v>#N/A</v>
      </c>
      <c r="BN170" s="100" t="e">
        <f ca="true">+IF(AND(ISNUMBER(OFFSET('Hygiene Data'!$H$9,0,10*ROW('Hygiene Data'!H164))),'Data Summary'!EC170="Yes"),OFFSET('Hygiene Data'!$H$9,0,10*ROW('Hygiene Data'!H164)),NA())</f>
        <v>#N/A</v>
      </c>
      <c r="BO170" s="100" t="e">
        <f ca="true">+IF(AND(ISNUMBER(OFFSET('Hygiene Data'!$I$5,0,10*ROW('Hygiene Data'!I164))),'Data Summary'!ED170="Yes"),OFFSET('Hygiene Data'!$I$5,0,10*ROW('Hygiene Data'!I164)),NA())</f>
        <v>#N/A</v>
      </c>
      <c r="BP170" s="100" t="e">
        <f ca="true">+IF(AND(ISNUMBER(OFFSET('Hygiene Data'!$I$7,0,10*ROW('Hygiene Data'!I164))),'Data Summary'!EE170="Yes"),OFFSET('Hygiene Data'!$I$7,0,10*ROW('Hygiene Data'!I164)),NA())</f>
        <v>#N/A</v>
      </c>
      <c r="BQ170" s="100" t="e">
        <f ca="true">+IF(AND(ISNUMBER(OFFSET('Hygiene Data'!$I$9,0,10*ROW('Hygiene Data'!I164))),'Data Summary'!EF170="Yes"),OFFSET('Hygiene Data'!$I$9,0,10*ROW('Hygiene Data'!I164)),NA())</f>
        <v>#N/A</v>
      </c>
    </row>
    <row xmlns:x14ac="http://schemas.microsoft.com/office/spreadsheetml/2009/9/ac" r="171" x14ac:dyDescent="0.2">
      <c r="A171" s="332" t="e">
        <f ca="true">+RIGHT('Data Summary'!A171,LEN('Data Summary'!A171)-9)</f>
        <v>#VALUE!</v>
      </c>
      <c r="B171" s="38" t="str">
        <f ca="true">+IF(ISTEXT('Data Summary'!B171),'Data Summary'!B171,"")</f>
        <v/>
      </c>
      <c r="C171" s="331" t="e">
        <f ca="true">+VALUE('Data Summary'!C171)</f>
        <v>#VALUE!</v>
      </c>
      <c r="D171" s="98" t="e">
        <f ca="true">+IF(AND(ISNUMBER(OFFSET('Water Data'!$D$4,0,10*ROW('Water Data'!D165))),'Data Summary'!BS171="Yes"),100-OFFSET('Water Data'!$D$4,0,10*ROW('Water Data'!D165)),NA())</f>
        <v>#N/A</v>
      </c>
      <c r="E171" s="98" t="e">
        <f ca="true">+IF(AND(ISNUMBER(OFFSET('Water Data'!$D$6,0,10*ROW('Water Data'!D165))),'Data Summary'!BT171="Yes"),OFFSET('Water Data'!$D$6,0,10*ROW('Water Data'!D165)),NA())</f>
        <v>#N/A</v>
      </c>
      <c r="F171" s="98" t="e">
        <f ca="true">+IF(AND(ISNUMBER(OFFSET('Water Data'!$D$9,0,10*ROW('Water Data'!D165))),'Data Summary'!BU171="Yes"),OFFSET('Water Data'!$D$9,0,10*ROW('Water Data'!D165)),NA())</f>
        <v>#N/A</v>
      </c>
      <c r="G171" s="98" t="e">
        <f ca="true">+IF(AND(ISNUMBER(OFFSET('Water Data'!$E$4,0,10*ROW('Water Data'!E165))),'Data Summary'!BV171="Yes"),100-OFFSET('Water Data'!$E$4,0,10*ROW('Water Data'!E165)),NA())</f>
        <v>#N/A</v>
      </c>
      <c r="H171" s="98" t="e">
        <f ca="true">+IF(AND(ISNUMBER(OFFSET('Water Data'!$E$6,0,10*ROW('Water Data'!E165))),'Data Summary'!BW171="Yes"),OFFSET('Water Data'!$E$6,0,10*ROW('Water Data'!E165)),NA())</f>
        <v>#N/A</v>
      </c>
      <c r="I171" s="98" t="e">
        <f ca="true">+IF(AND(ISNUMBER(OFFSET('Water Data'!$E$9,0,10*ROW('Water Data'!E165))),'Data Summary'!BX171="Yes"),OFFSET('Water Data'!$E$9,0,10*ROW('Water Data'!E165)),NA())</f>
        <v>#N/A</v>
      </c>
      <c r="J171" s="98" t="e">
        <f ca="true">+IF(AND(ISNUMBER(OFFSET('Water Data'!$F$4,0,10*ROW('Water Data'!F165))),'Data Summary'!BY171="Yes"),100-OFFSET('Water Data'!$F$4,0,10*ROW('Water Data'!F165)),NA())</f>
        <v>#N/A</v>
      </c>
      <c r="K171" s="98" t="e">
        <f ca="true">+IF(AND(ISNUMBER(OFFSET('Water Data'!$F$6,0,10*ROW('Water Data'!F165))),'Data Summary'!BZ171="Yes"),OFFSET('Water Data'!$F$6,0,10*ROW('Water Data'!F165)),NA())</f>
        <v>#N/A</v>
      </c>
      <c r="L171" s="98" t="e">
        <f ca="true">+IF(AND(ISNUMBER(OFFSET('Water Data'!$F$9,0,10*ROW('Water Data'!F165))),'Data Summary'!CA171="Yes"),OFFSET('Water Data'!$F$9,0,10*ROW('Water Data'!F165)),NA())</f>
        <v>#N/A</v>
      </c>
      <c r="M171" s="98" t="e">
        <f ca="true">+IF(AND(ISNUMBER(OFFSET('Water Data'!$G$4,0,10*ROW('Water Data'!G165))),'Data Summary'!CB171="Yes"),100-OFFSET('Water Data'!$G$4,0,10*ROW('Water Data'!G165)),NA())</f>
        <v>#N/A</v>
      </c>
      <c r="N171" s="98" t="e">
        <f ca="true">+IF(AND(ISNUMBER(OFFSET('Water Data'!$G$6,0,10*ROW('Water Data'!G165))),'Data Summary'!CC171="Yes"),OFFSET('Water Data'!$G$6,0,10*ROW('Water Data'!G165)),NA())</f>
        <v>#N/A</v>
      </c>
      <c r="O171" s="98" t="e">
        <f ca="true">+IF(AND(ISNUMBER(OFFSET('Water Data'!$G$9,0,10*ROW('Water Data'!G165))),'Data Summary'!CD171="Yes"),OFFSET('Water Data'!$G$9,0,10*ROW('Water Data'!G165)),NA())</f>
        <v>#N/A</v>
      </c>
      <c r="P171" s="98" t="e">
        <f ca="true">+IF(AND(ISNUMBER(OFFSET('Water Data'!$H$4,0,10*ROW('Water Data'!H165))),'Data Summary'!CE171="Yes"),100-OFFSET('Water Data'!$H$4,0,10*ROW('Water Data'!H165)),NA())</f>
        <v>#N/A</v>
      </c>
      <c r="Q171" s="98" t="e">
        <f ca="true">+IF(AND(ISNUMBER(OFFSET('Water Data'!$H$6,0,10*ROW('Water Data'!H165))),'Data Summary'!CF171="Yes"),OFFSET('Water Data'!$H$6,0,10*ROW('Water Data'!H165)),NA())</f>
        <v>#N/A</v>
      </c>
      <c r="R171" s="98" t="e">
        <f ca="true">+IF(AND(ISNUMBER(OFFSET('Water Data'!$H$9,0,10*ROW('Water Data'!H165))),'Data Summary'!CG171="Yes"),OFFSET('Water Data'!$H$9,0,10*ROW('Water Data'!H165)),NA())</f>
        <v>#N/A</v>
      </c>
      <c r="S171" s="98" t="e">
        <f ca="true">+IF(AND(ISNUMBER(OFFSET('Water Data'!$I$4,0,10*ROW('Water Data'!I165))),'Data Summary'!CH171="Yes"),100-OFFSET('Water Data'!$I$4,0,10*ROW('Water Data'!I165)),NA())</f>
        <v>#N/A</v>
      </c>
      <c r="T171" s="98" t="e">
        <f ca="true">+IF(AND(ISNUMBER(OFFSET('Water Data'!$I$6,0,10*ROW('Water Data'!I165))),'Data Summary'!CI171="Yes"),OFFSET('Water Data'!$I$6,0,10*ROW('Water Data'!I165)),NA())</f>
        <v>#N/A</v>
      </c>
      <c r="U171" s="98" t="e">
        <f ca="true">+IF(AND(ISNUMBER(OFFSET('Water Data'!$I$9,0,10*ROW('Water Data'!I165))),'Data Summary'!CJ171="Yes"),OFFSET('Water Data'!$I$9,0,10*ROW('Water Data'!I165)),NA())</f>
        <v>#N/A</v>
      </c>
      <c r="V171" s="99" t="e">
        <f ca="true">+IF(AND(ISNUMBER(OFFSET('Sanitation Data'!$D$4,0,10*ROW('Sanitation Data'!D165))),'Data Summary'!CK171="Yes"),100-OFFSET('Sanitation Data'!$D$4,0,10*ROW('Sanitation Data'!D165)),NA())</f>
        <v>#N/A</v>
      </c>
      <c r="W171" s="99" t="e">
        <f ca="true">+IF(AND(ISNUMBER(OFFSET('Sanitation Data'!$D$6,0,10*ROW('Sanitation Data'!D165))),'Data Summary'!CL171="Yes"),OFFSET('Sanitation Data'!$D$6,0,10*ROW('Sanitation Data'!D165)),NA())</f>
        <v>#N/A</v>
      </c>
      <c r="X171" s="99" t="e">
        <f ca="true">+IF(AND(ISNUMBER(OFFSET('Sanitation Data'!$D$10,0,10*ROW('Sanitation Data'!D165))),'Data Summary'!CM171="Yes"),OFFSET('Sanitation Data'!$D$10,0,10*ROW('Sanitation Data'!D165)),NA())</f>
        <v>#N/A</v>
      </c>
      <c r="Y171" s="99" t="e">
        <f ca="true">+IF(AND(ISNUMBER(OFFSET('Sanitation Data'!$D$11,0,10*ROW('Sanitation Data'!D165))),'Data Summary'!CN171="Yes"),OFFSET('Sanitation Data'!$D$11,0,10*ROW('Sanitation Data'!D165)),NA())</f>
        <v>#N/A</v>
      </c>
      <c r="Z171" s="99" t="e">
        <f ca="true">+IF(AND(ISNUMBER(OFFSET('Sanitation Data'!$D$12,0,10*ROW('Sanitation Data'!D165))),'Data Summary'!CO171="Yes"),OFFSET('Sanitation Data'!$D$12,0,10*ROW('Sanitation Data'!D165)),NA())</f>
        <v>#N/A</v>
      </c>
      <c r="AA171" s="99" t="e">
        <f ca="true">+IF(AND(ISNUMBER(OFFSET('Sanitation Data'!$E$4,0,10*ROW('Sanitation Data'!E165))),'Data Summary'!CP171="Yes"),100-OFFSET('Sanitation Data'!$E$4,0,10*ROW('Sanitation Data'!E165)),NA())</f>
        <v>#N/A</v>
      </c>
      <c r="AB171" s="99" t="e">
        <f ca="true">+IF(AND(ISNUMBER(OFFSET('Sanitation Data'!$E$6,0,10*ROW('Sanitation Data'!E165))),'Data Summary'!CQ171="Yes"),OFFSET('Sanitation Data'!$E$6,0,10*ROW('Sanitation Data'!E165)),NA())</f>
        <v>#N/A</v>
      </c>
      <c r="AC171" s="99" t="e">
        <f ca="true">+IF(AND(ISNUMBER(OFFSET('Sanitation Data'!$E$10,0,10*ROW('Sanitation Data'!E165))),'Data Summary'!CR171="Yes"),OFFSET('Sanitation Data'!$E$10,0,10*ROW('Sanitation Data'!E165)),NA())</f>
        <v>#N/A</v>
      </c>
      <c r="AD171" s="99" t="e">
        <f ca="true">+IF(AND(ISNUMBER(OFFSET('Sanitation Data'!$E$11,0,10*ROW('Sanitation Data'!E165))),'Data Summary'!CS171="Yes"),OFFSET('Sanitation Data'!$E$11,0,10*ROW('Sanitation Data'!E165)),NA())</f>
        <v>#N/A</v>
      </c>
      <c r="AE171" s="99" t="e">
        <f ca="true">+IF(AND(ISNUMBER(OFFSET('Sanitation Data'!$E$12,0,10*ROW('Sanitation Data'!E165))),'Data Summary'!CT171="Yes"),OFFSET('Sanitation Data'!$E$12,0,10*ROW('Sanitation Data'!E165)),NA())</f>
        <v>#N/A</v>
      </c>
      <c r="AF171" s="99" t="e">
        <f ca="true">+IF(AND(ISNUMBER(OFFSET('Sanitation Data'!$F$4,0,10*ROW('Sanitation Data'!F165))),'Data Summary'!CU171="Yes"),100-OFFSET('Sanitation Data'!$F$4,0,10*ROW('Sanitation Data'!F165)),NA())</f>
        <v>#N/A</v>
      </c>
      <c r="AG171" s="99" t="e">
        <f ca="true">+IF(AND(ISNUMBER(OFFSET('Sanitation Data'!$F$6,0,10*ROW('Sanitation Data'!F165))),'Data Summary'!CV171="Yes"),OFFSET('Sanitation Data'!$F$6,0,10*ROW('Sanitation Data'!F165)),NA())</f>
        <v>#N/A</v>
      </c>
      <c r="AH171" s="99" t="e">
        <f ca="true">+IF(AND(ISNUMBER(OFFSET('Sanitation Data'!$F$10,0,10*ROW('Sanitation Data'!F165))),'Data Summary'!CW171="Yes"),OFFSET('Sanitation Data'!$F$10,0,10*ROW('Sanitation Data'!F165)),NA())</f>
        <v>#N/A</v>
      </c>
      <c r="AI171" s="99" t="e">
        <f ca="true">+IF(AND(ISNUMBER(OFFSET('Sanitation Data'!$F$11,0,10*ROW('Sanitation Data'!F165))),'Data Summary'!CX171="Yes"),OFFSET('Sanitation Data'!$F$11,0,10*ROW('Sanitation Data'!F165)),NA())</f>
        <v>#N/A</v>
      </c>
      <c r="AJ171" s="99" t="e">
        <f ca="true">+IF(AND(ISNUMBER(OFFSET('Sanitation Data'!$F$12,0,10*ROW('Sanitation Data'!F165))),'Data Summary'!CY171="Yes"),OFFSET('Sanitation Data'!$F$12,0,10*ROW('Sanitation Data'!F165)),NA())</f>
        <v>#N/A</v>
      </c>
      <c r="AK171" s="99" t="e">
        <f ca="true">+IF(AND(ISNUMBER(OFFSET('Sanitation Data'!$G$4,0,10*ROW('Sanitation Data'!G165))),'Data Summary'!CZ171="Yes"),100-OFFSET('Sanitation Data'!$G$4,0,10*ROW('Sanitation Data'!G165)),NA())</f>
        <v>#N/A</v>
      </c>
      <c r="AL171" s="99" t="e">
        <f ca="true">+IF(AND(ISNUMBER(OFFSET('Sanitation Data'!$G$6,0,10*ROW('Sanitation Data'!G165))),'Data Summary'!DA171="Yes"),OFFSET('Sanitation Data'!$G$6,0,10*ROW('Sanitation Data'!G165)),NA())</f>
        <v>#N/A</v>
      </c>
      <c r="AM171" s="99" t="e">
        <f ca="true">+IF(AND(ISNUMBER(OFFSET('Sanitation Data'!$G$10,0,10*ROW('Sanitation Data'!G165))),'Data Summary'!DB171="Yes"),OFFSET('Sanitation Data'!$G$10,0,10*ROW('Sanitation Data'!G165)),NA())</f>
        <v>#N/A</v>
      </c>
      <c r="AN171" s="99" t="e">
        <f ca="true">+IF(AND(ISNUMBER(OFFSET('Sanitation Data'!$G$11,0,10*ROW('Sanitation Data'!G165))),'Data Summary'!DC171="Yes"),OFFSET('Sanitation Data'!$G$11,0,10*ROW('Sanitation Data'!G165)),NA())</f>
        <v>#N/A</v>
      </c>
      <c r="AO171" s="99" t="e">
        <f ca="true">+IF(AND(ISNUMBER(OFFSET('Sanitation Data'!$G$12,0,10*ROW('Sanitation Data'!G165))),'Data Summary'!DD171="Yes"),OFFSET('Sanitation Data'!$G$12,0,10*ROW('Sanitation Data'!G165)),NA())</f>
        <v>#N/A</v>
      </c>
      <c r="AP171" s="99" t="e">
        <f ca="true">+IF(AND(ISNUMBER(OFFSET('Sanitation Data'!$H$4,0,10*ROW('Sanitation Data'!H165))),'Data Summary'!DE171="Yes"),100-OFFSET('Sanitation Data'!$H$4,0,10*ROW('Sanitation Data'!H165)),NA())</f>
        <v>#N/A</v>
      </c>
      <c r="AQ171" s="99" t="e">
        <f ca="true">+IF(AND(ISNUMBER(OFFSET('Sanitation Data'!$H$6,0,10*ROW('Sanitation Data'!H165))),'Data Summary'!DF171="Yes"),OFFSET('Sanitation Data'!$H$6,0,10*ROW('Sanitation Data'!H165)),NA())</f>
        <v>#N/A</v>
      </c>
      <c r="AR171" s="99" t="e">
        <f ca="true">+IF(AND(ISNUMBER(OFFSET('Sanitation Data'!$H$10,0,10*ROW('Sanitation Data'!H165))),'Data Summary'!DG171="Yes"),OFFSET('Sanitation Data'!$H$10,0,10*ROW('Sanitation Data'!H165)),NA())</f>
        <v>#N/A</v>
      </c>
      <c r="AS171" s="99" t="e">
        <f ca="true">+IF(AND(ISNUMBER(OFFSET('Sanitation Data'!$H$11,0,10*ROW('Sanitation Data'!H165))),'Data Summary'!DH171="Yes"),OFFSET('Sanitation Data'!$H$11,0,10*ROW('Sanitation Data'!H165)),NA())</f>
        <v>#N/A</v>
      </c>
      <c r="AT171" s="99" t="e">
        <f ca="true">+IF(AND(ISNUMBER(OFFSET('Sanitation Data'!$H$12,0,10*ROW('Sanitation Data'!H165))),'Data Summary'!DI171="Yes"),OFFSET('Sanitation Data'!$H$12,0,10*ROW('Sanitation Data'!H165)),NA())</f>
        <v>#N/A</v>
      </c>
      <c r="AU171" s="99" t="e">
        <f ca="true">+IF(AND(ISNUMBER(OFFSET('Sanitation Data'!$I$4,0,10*ROW('Sanitation Data'!I165))),'Data Summary'!DJ171="Yes"),100-OFFSET('Sanitation Data'!$I$4,0,10*ROW('Sanitation Data'!I165)),NA())</f>
        <v>#N/A</v>
      </c>
      <c r="AV171" s="99" t="e">
        <f ca="true">+IF(AND(ISNUMBER(OFFSET('Sanitation Data'!$I$6,0,10*ROW('Sanitation Data'!I165))),'Data Summary'!DK171="Yes"),OFFSET('Sanitation Data'!$I$6,0,10*ROW('Sanitation Data'!I165)),NA())</f>
        <v>#N/A</v>
      </c>
      <c r="AW171" s="99" t="e">
        <f ca="true">+IF(AND(ISNUMBER(OFFSET('Sanitation Data'!$I$10,0,10*ROW('Sanitation Data'!I165))),'Data Summary'!DL171="Yes"),OFFSET('Sanitation Data'!$I$10,0,10*ROW('Sanitation Data'!I165)),NA())</f>
        <v>#N/A</v>
      </c>
      <c r="AX171" s="99" t="e">
        <f ca="true">+IF(AND(ISNUMBER(OFFSET('Sanitation Data'!$I$11,0,10*ROW('Sanitation Data'!I165))),'Data Summary'!DM171="Yes"),OFFSET('Sanitation Data'!$I$11,0,10*ROW('Sanitation Data'!I165)),NA())</f>
        <v>#N/A</v>
      </c>
      <c r="AY171" s="99" t="e">
        <f ca="true">+IF(AND(ISNUMBER(OFFSET('Sanitation Data'!$I$12,0,10*ROW('Sanitation Data'!I165))),'Data Summary'!DN171="Yes"),OFFSET('Sanitation Data'!$I$12,0,10*ROW('Sanitation Data'!I165)),NA())</f>
        <v>#N/A</v>
      </c>
      <c r="AZ171" s="100" t="e">
        <f ca="true">+IF(AND(ISNUMBER(OFFSET('Hygiene Data'!$D$5,0,10*ROW('Hygiene Data'!D165))),'Data Summary'!DO171="Yes"),OFFSET('Hygiene Data'!$D$5,0,10*ROW('Hygiene Data'!D165)),NA())</f>
        <v>#N/A</v>
      </c>
      <c r="BA171" s="100" t="e">
        <f ca="true">+IF(AND(ISNUMBER(OFFSET('Hygiene Data'!$D$7,0,10*ROW('Hygiene Data'!D165))),'Data Summary'!DP171="Yes"),OFFSET('Hygiene Data'!$D$7,0,10*ROW('Hygiene Data'!D165)),NA())</f>
        <v>#N/A</v>
      </c>
      <c r="BB171" s="100" t="e">
        <f ca="true">+IF(AND(ISNUMBER(OFFSET('Hygiene Data'!$D$9,0,10*ROW('Hygiene Data'!D165))),'Data Summary'!DQ171="Yes"),OFFSET('Hygiene Data'!$D$9,0,10*ROW('Hygiene Data'!D165)),NA())</f>
        <v>#N/A</v>
      </c>
      <c r="BC171" s="100" t="e">
        <f ca="true">+IF(AND(ISNUMBER(OFFSET('Hygiene Data'!$E$5,0,10*ROW('Hygiene Data'!E165))),'Data Summary'!DR171="Yes"),OFFSET('Hygiene Data'!$E$5,0,10*ROW('Hygiene Data'!E165)),NA())</f>
        <v>#N/A</v>
      </c>
      <c r="BD171" s="100" t="e">
        <f ca="true">+IF(AND(ISNUMBER(OFFSET('Hygiene Data'!$E$7,0,10*ROW('Hygiene Data'!E165))),'Data Summary'!DS171="Yes"),OFFSET('Hygiene Data'!$E$7,0,10*ROW('Hygiene Data'!E165)),NA())</f>
        <v>#N/A</v>
      </c>
      <c r="BE171" s="100" t="e">
        <f ca="true">+IF(AND(ISNUMBER(OFFSET('Hygiene Data'!$E$9,0,10*ROW('Hygiene Data'!E165))),'Data Summary'!DT171="Yes"),OFFSET('Hygiene Data'!$E$9,0,10*ROW('Hygiene Data'!E165)),NA())</f>
        <v>#N/A</v>
      </c>
      <c r="BF171" s="100" t="e">
        <f ca="true">+IF(AND(ISNUMBER(OFFSET('Hygiene Data'!$F$5,0,10*ROW('Hygiene Data'!F165))),'Data Summary'!DU171="Yes"),OFFSET('Hygiene Data'!$F$5,0,10*ROW('Hygiene Data'!F165)),NA())</f>
        <v>#N/A</v>
      </c>
      <c r="BG171" s="100" t="e">
        <f ca="true">+IF(AND(ISNUMBER(OFFSET('Hygiene Data'!$F$7,0,10*ROW('Hygiene Data'!F165))),'Data Summary'!DV171="Yes"),OFFSET('Hygiene Data'!$F$7,0,10*ROW('Hygiene Data'!F165)),NA())</f>
        <v>#N/A</v>
      </c>
      <c r="BH171" s="100" t="e">
        <f ca="true">+IF(AND(ISNUMBER(OFFSET('Hygiene Data'!$F$9,0,10*ROW('Hygiene Data'!F165))),'Data Summary'!DW171="Yes"),OFFSET('Hygiene Data'!$F$9,0,10*ROW('Hygiene Data'!F165)),NA())</f>
        <v>#N/A</v>
      </c>
      <c r="BI171" s="100" t="e">
        <f ca="true">+IF(AND(ISNUMBER(OFFSET('Hygiene Data'!$G$5,0,10*ROW('Hygiene Data'!G165))),'Data Summary'!DX171="Yes"),OFFSET('Hygiene Data'!$G$5,0,10*ROW('Hygiene Data'!G165)),NA())</f>
        <v>#N/A</v>
      </c>
      <c r="BJ171" s="100" t="e">
        <f ca="true">+IF(AND(ISNUMBER(OFFSET('Hygiene Data'!$G$7,0,10*ROW('Hygiene Data'!G165))),'Data Summary'!DY171="Yes"),OFFSET('Hygiene Data'!$G$7,0,10*ROW('Hygiene Data'!G165)),NA())</f>
        <v>#N/A</v>
      </c>
      <c r="BK171" s="100" t="e">
        <f ca="true">+IF(AND(ISNUMBER(OFFSET('Hygiene Data'!$G$9,0,10*ROW('Hygiene Data'!G165))),'Data Summary'!DZ171="Yes"),OFFSET('Hygiene Data'!$G$9,0,10*ROW('Hygiene Data'!G165)),NA())</f>
        <v>#N/A</v>
      </c>
      <c r="BL171" s="100" t="e">
        <f ca="true">+IF(AND(ISNUMBER(OFFSET('Hygiene Data'!$H$5,0,10*ROW('Hygiene Data'!H165))),'Data Summary'!EA171="Yes"),OFFSET('Hygiene Data'!$H$5,0,10*ROW('Hygiene Data'!H165)),NA())</f>
        <v>#N/A</v>
      </c>
      <c r="BM171" s="100" t="e">
        <f ca="true">+IF(AND(ISNUMBER(OFFSET('Hygiene Data'!$H$7,0,10*ROW('Hygiene Data'!H165))),'Data Summary'!EB171="Yes"),OFFSET('Hygiene Data'!$H$7,0,10*ROW('Hygiene Data'!H165)),NA())</f>
        <v>#N/A</v>
      </c>
      <c r="BN171" s="100" t="e">
        <f ca="true">+IF(AND(ISNUMBER(OFFSET('Hygiene Data'!$H$9,0,10*ROW('Hygiene Data'!H165))),'Data Summary'!EC171="Yes"),OFFSET('Hygiene Data'!$H$9,0,10*ROW('Hygiene Data'!H165)),NA())</f>
        <v>#N/A</v>
      </c>
      <c r="BO171" s="100" t="e">
        <f ca="true">+IF(AND(ISNUMBER(OFFSET('Hygiene Data'!$I$5,0,10*ROW('Hygiene Data'!I165))),'Data Summary'!ED171="Yes"),OFFSET('Hygiene Data'!$I$5,0,10*ROW('Hygiene Data'!I165)),NA())</f>
        <v>#N/A</v>
      </c>
      <c r="BP171" s="100" t="e">
        <f ca="true">+IF(AND(ISNUMBER(OFFSET('Hygiene Data'!$I$7,0,10*ROW('Hygiene Data'!I165))),'Data Summary'!EE171="Yes"),OFFSET('Hygiene Data'!$I$7,0,10*ROW('Hygiene Data'!I165)),NA())</f>
        <v>#N/A</v>
      </c>
      <c r="BQ171" s="100" t="e">
        <f ca="true">+IF(AND(ISNUMBER(OFFSET('Hygiene Data'!$I$9,0,10*ROW('Hygiene Data'!I165))),'Data Summary'!EF171="Yes"),OFFSET('Hygiene Data'!$I$9,0,10*ROW('Hygiene Data'!I165)),NA())</f>
        <v>#N/A</v>
      </c>
    </row>
    <row xmlns:x14ac="http://schemas.microsoft.com/office/spreadsheetml/2009/9/ac" r="172" x14ac:dyDescent="0.2">
      <c r="A172" s="332" t="e">
        <f ca="true">+RIGHT('Data Summary'!A172,LEN('Data Summary'!A172)-9)</f>
        <v>#VALUE!</v>
      </c>
      <c r="B172" s="38" t="str">
        <f ca="true">+IF(ISTEXT('Data Summary'!B172),'Data Summary'!B172,"")</f>
        <v/>
      </c>
      <c r="C172" s="331" t="e">
        <f ca="true">+VALUE('Data Summary'!C172)</f>
        <v>#VALUE!</v>
      </c>
      <c r="D172" s="98" t="e">
        <f ca="true">+IF(AND(ISNUMBER(OFFSET('Water Data'!$D$4,0,10*ROW('Water Data'!D166))),'Data Summary'!BS172="Yes"),100-OFFSET('Water Data'!$D$4,0,10*ROW('Water Data'!D166)),NA())</f>
        <v>#N/A</v>
      </c>
      <c r="E172" s="98" t="e">
        <f ca="true">+IF(AND(ISNUMBER(OFFSET('Water Data'!$D$6,0,10*ROW('Water Data'!D166))),'Data Summary'!BT172="Yes"),OFFSET('Water Data'!$D$6,0,10*ROW('Water Data'!D166)),NA())</f>
        <v>#N/A</v>
      </c>
      <c r="F172" s="98" t="e">
        <f ca="true">+IF(AND(ISNUMBER(OFFSET('Water Data'!$D$9,0,10*ROW('Water Data'!D166))),'Data Summary'!BU172="Yes"),OFFSET('Water Data'!$D$9,0,10*ROW('Water Data'!D166)),NA())</f>
        <v>#N/A</v>
      </c>
      <c r="G172" s="98" t="e">
        <f ca="true">+IF(AND(ISNUMBER(OFFSET('Water Data'!$E$4,0,10*ROW('Water Data'!E166))),'Data Summary'!BV172="Yes"),100-OFFSET('Water Data'!$E$4,0,10*ROW('Water Data'!E166)),NA())</f>
        <v>#N/A</v>
      </c>
      <c r="H172" s="98" t="e">
        <f ca="true">+IF(AND(ISNUMBER(OFFSET('Water Data'!$E$6,0,10*ROW('Water Data'!E166))),'Data Summary'!BW172="Yes"),OFFSET('Water Data'!$E$6,0,10*ROW('Water Data'!E166)),NA())</f>
        <v>#N/A</v>
      </c>
      <c r="I172" s="98" t="e">
        <f ca="true">+IF(AND(ISNUMBER(OFFSET('Water Data'!$E$9,0,10*ROW('Water Data'!E166))),'Data Summary'!BX172="Yes"),OFFSET('Water Data'!$E$9,0,10*ROW('Water Data'!E166)),NA())</f>
        <v>#N/A</v>
      </c>
      <c r="J172" s="98" t="e">
        <f ca="true">+IF(AND(ISNUMBER(OFFSET('Water Data'!$F$4,0,10*ROW('Water Data'!F166))),'Data Summary'!BY172="Yes"),100-OFFSET('Water Data'!$F$4,0,10*ROW('Water Data'!F166)),NA())</f>
        <v>#N/A</v>
      </c>
      <c r="K172" s="98" t="e">
        <f ca="true">+IF(AND(ISNUMBER(OFFSET('Water Data'!$F$6,0,10*ROW('Water Data'!F166))),'Data Summary'!BZ172="Yes"),OFFSET('Water Data'!$F$6,0,10*ROW('Water Data'!F166)),NA())</f>
        <v>#N/A</v>
      </c>
      <c r="L172" s="98" t="e">
        <f ca="true">+IF(AND(ISNUMBER(OFFSET('Water Data'!$F$9,0,10*ROW('Water Data'!F166))),'Data Summary'!CA172="Yes"),OFFSET('Water Data'!$F$9,0,10*ROW('Water Data'!F166)),NA())</f>
        <v>#N/A</v>
      </c>
      <c r="M172" s="98" t="e">
        <f ca="true">+IF(AND(ISNUMBER(OFFSET('Water Data'!$G$4,0,10*ROW('Water Data'!G166))),'Data Summary'!CB172="Yes"),100-OFFSET('Water Data'!$G$4,0,10*ROW('Water Data'!G166)),NA())</f>
        <v>#N/A</v>
      </c>
      <c r="N172" s="98" t="e">
        <f ca="true">+IF(AND(ISNUMBER(OFFSET('Water Data'!$G$6,0,10*ROW('Water Data'!G166))),'Data Summary'!CC172="Yes"),OFFSET('Water Data'!$G$6,0,10*ROW('Water Data'!G166)),NA())</f>
        <v>#N/A</v>
      </c>
      <c r="O172" s="98" t="e">
        <f ca="true">+IF(AND(ISNUMBER(OFFSET('Water Data'!$G$9,0,10*ROW('Water Data'!G166))),'Data Summary'!CD172="Yes"),OFFSET('Water Data'!$G$9,0,10*ROW('Water Data'!G166)),NA())</f>
        <v>#N/A</v>
      </c>
      <c r="P172" s="98" t="e">
        <f ca="true">+IF(AND(ISNUMBER(OFFSET('Water Data'!$H$4,0,10*ROW('Water Data'!H166))),'Data Summary'!CE172="Yes"),100-OFFSET('Water Data'!$H$4,0,10*ROW('Water Data'!H166)),NA())</f>
        <v>#N/A</v>
      </c>
      <c r="Q172" s="98" t="e">
        <f ca="true">+IF(AND(ISNUMBER(OFFSET('Water Data'!$H$6,0,10*ROW('Water Data'!H166))),'Data Summary'!CF172="Yes"),OFFSET('Water Data'!$H$6,0,10*ROW('Water Data'!H166)),NA())</f>
        <v>#N/A</v>
      </c>
      <c r="R172" s="98" t="e">
        <f ca="true">+IF(AND(ISNUMBER(OFFSET('Water Data'!$H$9,0,10*ROW('Water Data'!H166))),'Data Summary'!CG172="Yes"),OFFSET('Water Data'!$H$9,0,10*ROW('Water Data'!H166)),NA())</f>
        <v>#N/A</v>
      </c>
      <c r="S172" s="98" t="e">
        <f ca="true">+IF(AND(ISNUMBER(OFFSET('Water Data'!$I$4,0,10*ROW('Water Data'!I166))),'Data Summary'!CH172="Yes"),100-OFFSET('Water Data'!$I$4,0,10*ROW('Water Data'!I166)),NA())</f>
        <v>#N/A</v>
      </c>
      <c r="T172" s="98" t="e">
        <f ca="true">+IF(AND(ISNUMBER(OFFSET('Water Data'!$I$6,0,10*ROW('Water Data'!I166))),'Data Summary'!CI172="Yes"),OFFSET('Water Data'!$I$6,0,10*ROW('Water Data'!I166)),NA())</f>
        <v>#N/A</v>
      </c>
      <c r="U172" s="98" t="e">
        <f ca="true">+IF(AND(ISNUMBER(OFFSET('Water Data'!$I$9,0,10*ROW('Water Data'!I166))),'Data Summary'!CJ172="Yes"),OFFSET('Water Data'!$I$9,0,10*ROW('Water Data'!I166)),NA())</f>
        <v>#N/A</v>
      </c>
      <c r="V172" s="99" t="e">
        <f ca="true">+IF(AND(ISNUMBER(OFFSET('Sanitation Data'!$D$4,0,10*ROW('Sanitation Data'!D166))),'Data Summary'!CK172="Yes"),100-OFFSET('Sanitation Data'!$D$4,0,10*ROW('Sanitation Data'!D166)),NA())</f>
        <v>#N/A</v>
      </c>
      <c r="W172" s="99" t="e">
        <f ca="true">+IF(AND(ISNUMBER(OFFSET('Sanitation Data'!$D$6,0,10*ROW('Sanitation Data'!D166))),'Data Summary'!CL172="Yes"),OFFSET('Sanitation Data'!$D$6,0,10*ROW('Sanitation Data'!D166)),NA())</f>
        <v>#N/A</v>
      </c>
      <c r="X172" s="99" t="e">
        <f ca="true">+IF(AND(ISNUMBER(OFFSET('Sanitation Data'!$D$10,0,10*ROW('Sanitation Data'!D166))),'Data Summary'!CM172="Yes"),OFFSET('Sanitation Data'!$D$10,0,10*ROW('Sanitation Data'!D166)),NA())</f>
        <v>#N/A</v>
      </c>
      <c r="Y172" s="99" t="e">
        <f ca="true">+IF(AND(ISNUMBER(OFFSET('Sanitation Data'!$D$11,0,10*ROW('Sanitation Data'!D166))),'Data Summary'!CN172="Yes"),OFFSET('Sanitation Data'!$D$11,0,10*ROW('Sanitation Data'!D166)),NA())</f>
        <v>#N/A</v>
      </c>
      <c r="Z172" s="99" t="e">
        <f ca="true">+IF(AND(ISNUMBER(OFFSET('Sanitation Data'!$D$12,0,10*ROW('Sanitation Data'!D166))),'Data Summary'!CO172="Yes"),OFFSET('Sanitation Data'!$D$12,0,10*ROW('Sanitation Data'!D166)),NA())</f>
        <v>#N/A</v>
      </c>
      <c r="AA172" s="99" t="e">
        <f ca="true">+IF(AND(ISNUMBER(OFFSET('Sanitation Data'!$E$4,0,10*ROW('Sanitation Data'!E166))),'Data Summary'!CP172="Yes"),100-OFFSET('Sanitation Data'!$E$4,0,10*ROW('Sanitation Data'!E166)),NA())</f>
        <v>#N/A</v>
      </c>
      <c r="AB172" s="99" t="e">
        <f ca="true">+IF(AND(ISNUMBER(OFFSET('Sanitation Data'!$E$6,0,10*ROW('Sanitation Data'!E166))),'Data Summary'!CQ172="Yes"),OFFSET('Sanitation Data'!$E$6,0,10*ROW('Sanitation Data'!E166)),NA())</f>
        <v>#N/A</v>
      </c>
      <c r="AC172" s="99" t="e">
        <f ca="true">+IF(AND(ISNUMBER(OFFSET('Sanitation Data'!$E$10,0,10*ROW('Sanitation Data'!E166))),'Data Summary'!CR172="Yes"),OFFSET('Sanitation Data'!$E$10,0,10*ROW('Sanitation Data'!E166)),NA())</f>
        <v>#N/A</v>
      </c>
      <c r="AD172" s="99" t="e">
        <f ca="true">+IF(AND(ISNUMBER(OFFSET('Sanitation Data'!$E$11,0,10*ROW('Sanitation Data'!E166))),'Data Summary'!CS172="Yes"),OFFSET('Sanitation Data'!$E$11,0,10*ROW('Sanitation Data'!E166)),NA())</f>
        <v>#N/A</v>
      </c>
      <c r="AE172" s="99" t="e">
        <f ca="true">+IF(AND(ISNUMBER(OFFSET('Sanitation Data'!$E$12,0,10*ROW('Sanitation Data'!E166))),'Data Summary'!CT172="Yes"),OFFSET('Sanitation Data'!$E$12,0,10*ROW('Sanitation Data'!E166)),NA())</f>
        <v>#N/A</v>
      </c>
      <c r="AF172" s="99" t="e">
        <f ca="true">+IF(AND(ISNUMBER(OFFSET('Sanitation Data'!$F$4,0,10*ROW('Sanitation Data'!F166))),'Data Summary'!CU172="Yes"),100-OFFSET('Sanitation Data'!$F$4,0,10*ROW('Sanitation Data'!F166)),NA())</f>
        <v>#N/A</v>
      </c>
      <c r="AG172" s="99" t="e">
        <f ca="true">+IF(AND(ISNUMBER(OFFSET('Sanitation Data'!$F$6,0,10*ROW('Sanitation Data'!F166))),'Data Summary'!CV172="Yes"),OFFSET('Sanitation Data'!$F$6,0,10*ROW('Sanitation Data'!F166)),NA())</f>
        <v>#N/A</v>
      </c>
      <c r="AH172" s="99" t="e">
        <f ca="true">+IF(AND(ISNUMBER(OFFSET('Sanitation Data'!$F$10,0,10*ROW('Sanitation Data'!F166))),'Data Summary'!CW172="Yes"),OFFSET('Sanitation Data'!$F$10,0,10*ROW('Sanitation Data'!F166)),NA())</f>
        <v>#N/A</v>
      </c>
      <c r="AI172" s="99" t="e">
        <f ca="true">+IF(AND(ISNUMBER(OFFSET('Sanitation Data'!$F$11,0,10*ROW('Sanitation Data'!F166))),'Data Summary'!CX172="Yes"),OFFSET('Sanitation Data'!$F$11,0,10*ROW('Sanitation Data'!F166)),NA())</f>
        <v>#N/A</v>
      </c>
      <c r="AJ172" s="99" t="e">
        <f ca="true">+IF(AND(ISNUMBER(OFFSET('Sanitation Data'!$F$12,0,10*ROW('Sanitation Data'!F166))),'Data Summary'!CY172="Yes"),OFFSET('Sanitation Data'!$F$12,0,10*ROW('Sanitation Data'!F166)),NA())</f>
        <v>#N/A</v>
      </c>
      <c r="AK172" s="99" t="e">
        <f ca="true">+IF(AND(ISNUMBER(OFFSET('Sanitation Data'!$G$4,0,10*ROW('Sanitation Data'!G166))),'Data Summary'!CZ172="Yes"),100-OFFSET('Sanitation Data'!$G$4,0,10*ROW('Sanitation Data'!G166)),NA())</f>
        <v>#N/A</v>
      </c>
      <c r="AL172" s="99" t="e">
        <f ca="true">+IF(AND(ISNUMBER(OFFSET('Sanitation Data'!$G$6,0,10*ROW('Sanitation Data'!G166))),'Data Summary'!DA172="Yes"),OFFSET('Sanitation Data'!$G$6,0,10*ROW('Sanitation Data'!G166)),NA())</f>
        <v>#N/A</v>
      </c>
      <c r="AM172" s="99" t="e">
        <f ca="true">+IF(AND(ISNUMBER(OFFSET('Sanitation Data'!$G$10,0,10*ROW('Sanitation Data'!G166))),'Data Summary'!DB172="Yes"),OFFSET('Sanitation Data'!$G$10,0,10*ROW('Sanitation Data'!G166)),NA())</f>
        <v>#N/A</v>
      </c>
      <c r="AN172" s="99" t="e">
        <f ca="true">+IF(AND(ISNUMBER(OFFSET('Sanitation Data'!$G$11,0,10*ROW('Sanitation Data'!G166))),'Data Summary'!DC172="Yes"),OFFSET('Sanitation Data'!$G$11,0,10*ROW('Sanitation Data'!G166)),NA())</f>
        <v>#N/A</v>
      </c>
      <c r="AO172" s="99" t="e">
        <f ca="true">+IF(AND(ISNUMBER(OFFSET('Sanitation Data'!$G$12,0,10*ROW('Sanitation Data'!G166))),'Data Summary'!DD172="Yes"),OFFSET('Sanitation Data'!$G$12,0,10*ROW('Sanitation Data'!G166)),NA())</f>
        <v>#N/A</v>
      </c>
      <c r="AP172" s="99" t="e">
        <f ca="true">+IF(AND(ISNUMBER(OFFSET('Sanitation Data'!$H$4,0,10*ROW('Sanitation Data'!H166))),'Data Summary'!DE172="Yes"),100-OFFSET('Sanitation Data'!$H$4,0,10*ROW('Sanitation Data'!H166)),NA())</f>
        <v>#N/A</v>
      </c>
      <c r="AQ172" s="99" t="e">
        <f ca="true">+IF(AND(ISNUMBER(OFFSET('Sanitation Data'!$H$6,0,10*ROW('Sanitation Data'!H166))),'Data Summary'!DF172="Yes"),OFFSET('Sanitation Data'!$H$6,0,10*ROW('Sanitation Data'!H166)),NA())</f>
        <v>#N/A</v>
      </c>
      <c r="AR172" s="99" t="e">
        <f ca="true">+IF(AND(ISNUMBER(OFFSET('Sanitation Data'!$H$10,0,10*ROW('Sanitation Data'!H166))),'Data Summary'!DG172="Yes"),OFFSET('Sanitation Data'!$H$10,0,10*ROW('Sanitation Data'!H166)),NA())</f>
        <v>#N/A</v>
      </c>
      <c r="AS172" s="99" t="e">
        <f ca="true">+IF(AND(ISNUMBER(OFFSET('Sanitation Data'!$H$11,0,10*ROW('Sanitation Data'!H166))),'Data Summary'!DH172="Yes"),OFFSET('Sanitation Data'!$H$11,0,10*ROW('Sanitation Data'!H166)),NA())</f>
        <v>#N/A</v>
      </c>
      <c r="AT172" s="99" t="e">
        <f ca="true">+IF(AND(ISNUMBER(OFFSET('Sanitation Data'!$H$12,0,10*ROW('Sanitation Data'!H166))),'Data Summary'!DI172="Yes"),OFFSET('Sanitation Data'!$H$12,0,10*ROW('Sanitation Data'!H166)),NA())</f>
        <v>#N/A</v>
      </c>
      <c r="AU172" s="99" t="e">
        <f ca="true">+IF(AND(ISNUMBER(OFFSET('Sanitation Data'!$I$4,0,10*ROW('Sanitation Data'!I166))),'Data Summary'!DJ172="Yes"),100-OFFSET('Sanitation Data'!$I$4,0,10*ROW('Sanitation Data'!I166)),NA())</f>
        <v>#N/A</v>
      </c>
      <c r="AV172" s="99" t="e">
        <f ca="true">+IF(AND(ISNUMBER(OFFSET('Sanitation Data'!$I$6,0,10*ROW('Sanitation Data'!I166))),'Data Summary'!DK172="Yes"),OFFSET('Sanitation Data'!$I$6,0,10*ROW('Sanitation Data'!I166)),NA())</f>
        <v>#N/A</v>
      </c>
      <c r="AW172" s="99" t="e">
        <f ca="true">+IF(AND(ISNUMBER(OFFSET('Sanitation Data'!$I$10,0,10*ROW('Sanitation Data'!I166))),'Data Summary'!DL172="Yes"),OFFSET('Sanitation Data'!$I$10,0,10*ROW('Sanitation Data'!I166)),NA())</f>
        <v>#N/A</v>
      </c>
      <c r="AX172" s="99" t="e">
        <f ca="true">+IF(AND(ISNUMBER(OFFSET('Sanitation Data'!$I$11,0,10*ROW('Sanitation Data'!I166))),'Data Summary'!DM172="Yes"),OFFSET('Sanitation Data'!$I$11,0,10*ROW('Sanitation Data'!I166)),NA())</f>
        <v>#N/A</v>
      </c>
      <c r="AY172" s="99" t="e">
        <f ca="true">+IF(AND(ISNUMBER(OFFSET('Sanitation Data'!$I$12,0,10*ROW('Sanitation Data'!I166))),'Data Summary'!DN172="Yes"),OFFSET('Sanitation Data'!$I$12,0,10*ROW('Sanitation Data'!I166)),NA())</f>
        <v>#N/A</v>
      </c>
      <c r="AZ172" s="100" t="e">
        <f ca="true">+IF(AND(ISNUMBER(OFFSET('Hygiene Data'!$D$5,0,10*ROW('Hygiene Data'!D166))),'Data Summary'!DO172="Yes"),OFFSET('Hygiene Data'!$D$5,0,10*ROW('Hygiene Data'!D166)),NA())</f>
        <v>#N/A</v>
      </c>
      <c r="BA172" s="100" t="e">
        <f ca="true">+IF(AND(ISNUMBER(OFFSET('Hygiene Data'!$D$7,0,10*ROW('Hygiene Data'!D166))),'Data Summary'!DP172="Yes"),OFFSET('Hygiene Data'!$D$7,0,10*ROW('Hygiene Data'!D166)),NA())</f>
        <v>#N/A</v>
      </c>
      <c r="BB172" s="100" t="e">
        <f ca="true">+IF(AND(ISNUMBER(OFFSET('Hygiene Data'!$D$9,0,10*ROW('Hygiene Data'!D166))),'Data Summary'!DQ172="Yes"),OFFSET('Hygiene Data'!$D$9,0,10*ROW('Hygiene Data'!D166)),NA())</f>
        <v>#N/A</v>
      </c>
      <c r="BC172" s="100" t="e">
        <f ca="true">+IF(AND(ISNUMBER(OFFSET('Hygiene Data'!$E$5,0,10*ROW('Hygiene Data'!E166))),'Data Summary'!DR172="Yes"),OFFSET('Hygiene Data'!$E$5,0,10*ROW('Hygiene Data'!E166)),NA())</f>
        <v>#N/A</v>
      </c>
      <c r="BD172" s="100" t="e">
        <f ca="true">+IF(AND(ISNUMBER(OFFSET('Hygiene Data'!$E$7,0,10*ROW('Hygiene Data'!E166))),'Data Summary'!DS172="Yes"),OFFSET('Hygiene Data'!$E$7,0,10*ROW('Hygiene Data'!E166)),NA())</f>
        <v>#N/A</v>
      </c>
      <c r="BE172" s="100" t="e">
        <f ca="true">+IF(AND(ISNUMBER(OFFSET('Hygiene Data'!$E$9,0,10*ROW('Hygiene Data'!E166))),'Data Summary'!DT172="Yes"),OFFSET('Hygiene Data'!$E$9,0,10*ROW('Hygiene Data'!E166)),NA())</f>
        <v>#N/A</v>
      </c>
      <c r="BF172" s="100" t="e">
        <f ca="true">+IF(AND(ISNUMBER(OFFSET('Hygiene Data'!$F$5,0,10*ROW('Hygiene Data'!F166))),'Data Summary'!DU172="Yes"),OFFSET('Hygiene Data'!$F$5,0,10*ROW('Hygiene Data'!F166)),NA())</f>
        <v>#N/A</v>
      </c>
      <c r="BG172" s="100" t="e">
        <f ca="true">+IF(AND(ISNUMBER(OFFSET('Hygiene Data'!$F$7,0,10*ROW('Hygiene Data'!F166))),'Data Summary'!DV172="Yes"),OFFSET('Hygiene Data'!$F$7,0,10*ROW('Hygiene Data'!F166)),NA())</f>
        <v>#N/A</v>
      </c>
      <c r="BH172" s="100" t="e">
        <f ca="true">+IF(AND(ISNUMBER(OFFSET('Hygiene Data'!$F$9,0,10*ROW('Hygiene Data'!F166))),'Data Summary'!DW172="Yes"),OFFSET('Hygiene Data'!$F$9,0,10*ROW('Hygiene Data'!F166)),NA())</f>
        <v>#N/A</v>
      </c>
      <c r="BI172" s="100" t="e">
        <f ca="true">+IF(AND(ISNUMBER(OFFSET('Hygiene Data'!$G$5,0,10*ROW('Hygiene Data'!G166))),'Data Summary'!DX172="Yes"),OFFSET('Hygiene Data'!$G$5,0,10*ROW('Hygiene Data'!G166)),NA())</f>
        <v>#N/A</v>
      </c>
      <c r="BJ172" s="100" t="e">
        <f ca="true">+IF(AND(ISNUMBER(OFFSET('Hygiene Data'!$G$7,0,10*ROW('Hygiene Data'!G166))),'Data Summary'!DY172="Yes"),OFFSET('Hygiene Data'!$G$7,0,10*ROW('Hygiene Data'!G166)),NA())</f>
        <v>#N/A</v>
      </c>
      <c r="BK172" s="100" t="e">
        <f ca="true">+IF(AND(ISNUMBER(OFFSET('Hygiene Data'!$G$9,0,10*ROW('Hygiene Data'!G166))),'Data Summary'!DZ172="Yes"),OFFSET('Hygiene Data'!$G$9,0,10*ROW('Hygiene Data'!G166)),NA())</f>
        <v>#N/A</v>
      </c>
      <c r="BL172" s="100" t="e">
        <f ca="true">+IF(AND(ISNUMBER(OFFSET('Hygiene Data'!$H$5,0,10*ROW('Hygiene Data'!H166))),'Data Summary'!EA172="Yes"),OFFSET('Hygiene Data'!$H$5,0,10*ROW('Hygiene Data'!H166)),NA())</f>
        <v>#N/A</v>
      </c>
      <c r="BM172" s="100" t="e">
        <f ca="true">+IF(AND(ISNUMBER(OFFSET('Hygiene Data'!$H$7,0,10*ROW('Hygiene Data'!H166))),'Data Summary'!EB172="Yes"),OFFSET('Hygiene Data'!$H$7,0,10*ROW('Hygiene Data'!H166)),NA())</f>
        <v>#N/A</v>
      </c>
      <c r="BN172" s="100" t="e">
        <f ca="true">+IF(AND(ISNUMBER(OFFSET('Hygiene Data'!$H$9,0,10*ROW('Hygiene Data'!H166))),'Data Summary'!EC172="Yes"),OFFSET('Hygiene Data'!$H$9,0,10*ROW('Hygiene Data'!H166)),NA())</f>
        <v>#N/A</v>
      </c>
      <c r="BO172" s="100" t="e">
        <f ca="true">+IF(AND(ISNUMBER(OFFSET('Hygiene Data'!$I$5,0,10*ROW('Hygiene Data'!I166))),'Data Summary'!ED172="Yes"),OFFSET('Hygiene Data'!$I$5,0,10*ROW('Hygiene Data'!I166)),NA())</f>
        <v>#N/A</v>
      </c>
      <c r="BP172" s="100" t="e">
        <f ca="true">+IF(AND(ISNUMBER(OFFSET('Hygiene Data'!$I$7,0,10*ROW('Hygiene Data'!I166))),'Data Summary'!EE172="Yes"),OFFSET('Hygiene Data'!$I$7,0,10*ROW('Hygiene Data'!I166)),NA())</f>
        <v>#N/A</v>
      </c>
      <c r="BQ172" s="100" t="e">
        <f ca="true">+IF(AND(ISNUMBER(OFFSET('Hygiene Data'!$I$9,0,10*ROW('Hygiene Data'!I166))),'Data Summary'!EF172="Yes"),OFFSET('Hygiene Data'!$I$9,0,10*ROW('Hygiene Data'!I166)),NA())</f>
        <v>#N/A</v>
      </c>
    </row>
    <row xmlns:x14ac="http://schemas.microsoft.com/office/spreadsheetml/2009/9/ac" r="173" x14ac:dyDescent="0.2">
      <c r="A173" s="332" t="e">
        <f ca="true">+RIGHT('Data Summary'!A173,LEN('Data Summary'!A173)-9)</f>
        <v>#VALUE!</v>
      </c>
      <c r="B173" s="38" t="str">
        <f ca="true">+IF(ISTEXT('Data Summary'!B173),'Data Summary'!B173,"")</f>
        <v/>
      </c>
      <c r="C173" s="331" t="e">
        <f ca="true">+VALUE('Data Summary'!C173)</f>
        <v>#VALUE!</v>
      </c>
      <c r="D173" s="98" t="e">
        <f ca="true">+IF(AND(ISNUMBER(OFFSET('Water Data'!$D$4,0,10*ROW('Water Data'!D167))),'Data Summary'!BS173="Yes"),100-OFFSET('Water Data'!$D$4,0,10*ROW('Water Data'!D167)),NA())</f>
        <v>#N/A</v>
      </c>
      <c r="E173" s="98" t="e">
        <f ca="true">+IF(AND(ISNUMBER(OFFSET('Water Data'!$D$6,0,10*ROW('Water Data'!D167))),'Data Summary'!BT173="Yes"),OFFSET('Water Data'!$D$6,0,10*ROW('Water Data'!D167)),NA())</f>
        <v>#N/A</v>
      </c>
      <c r="F173" s="98" t="e">
        <f ca="true">+IF(AND(ISNUMBER(OFFSET('Water Data'!$D$9,0,10*ROW('Water Data'!D167))),'Data Summary'!BU173="Yes"),OFFSET('Water Data'!$D$9,0,10*ROW('Water Data'!D167)),NA())</f>
        <v>#N/A</v>
      </c>
      <c r="G173" s="98" t="e">
        <f ca="true">+IF(AND(ISNUMBER(OFFSET('Water Data'!$E$4,0,10*ROW('Water Data'!E167))),'Data Summary'!BV173="Yes"),100-OFFSET('Water Data'!$E$4,0,10*ROW('Water Data'!E167)),NA())</f>
        <v>#N/A</v>
      </c>
      <c r="H173" s="98" t="e">
        <f ca="true">+IF(AND(ISNUMBER(OFFSET('Water Data'!$E$6,0,10*ROW('Water Data'!E167))),'Data Summary'!BW173="Yes"),OFFSET('Water Data'!$E$6,0,10*ROW('Water Data'!E167)),NA())</f>
        <v>#N/A</v>
      </c>
      <c r="I173" s="98" t="e">
        <f ca="true">+IF(AND(ISNUMBER(OFFSET('Water Data'!$E$9,0,10*ROW('Water Data'!E167))),'Data Summary'!BX173="Yes"),OFFSET('Water Data'!$E$9,0,10*ROW('Water Data'!E167)),NA())</f>
        <v>#N/A</v>
      </c>
      <c r="J173" s="98" t="e">
        <f ca="true">+IF(AND(ISNUMBER(OFFSET('Water Data'!$F$4,0,10*ROW('Water Data'!F167))),'Data Summary'!BY173="Yes"),100-OFFSET('Water Data'!$F$4,0,10*ROW('Water Data'!F167)),NA())</f>
        <v>#N/A</v>
      </c>
      <c r="K173" s="98" t="e">
        <f ca="true">+IF(AND(ISNUMBER(OFFSET('Water Data'!$F$6,0,10*ROW('Water Data'!F167))),'Data Summary'!BZ173="Yes"),OFFSET('Water Data'!$F$6,0,10*ROW('Water Data'!F167)),NA())</f>
        <v>#N/A</v>
      </c>
      <c r="L173" s="98" t="e">
        <f ca="true">+IF(AND(ISNUMBER(OFFSET('Water Data'!$F$9,0,10*ROW('Water Data'!F167))),'Data Summary'!CA173="Yes"),OFFSET('Water Data'!$F$9,0,10*ROW('Water Data'!F167)),NA())</f>
        <v>#N/A</v>
      </c>
      <c r="M173" s="98" t="e">
        <f ca="true">+IF(AND(ISNUMBER(OFFSET('Water Data'!$G$4,0,10*ROW('Water Data'!G167))),'Data Summary'!CB173="Yes"),100-OFFSET('Water Data'!$G$4,0,10*ROW('Water Data'!G167)),NA())</f>
        <v>#N/A</v>
      </c>
      <c r="N173" s="98" t="e">
        <f ca="true">+IF(AND(ISNUMBER(OFFSET('Water Data'!$G$6,0,10*ROW('Water Data'!G167))),'Data Summary'!CC173="Yes"),OFFSET('Water Data'!$G$6,0,10*ROW('Water Data'!G167)),NA())</f>
        <v>#N/A</v>
      </c>
      <c r="O173" s="98" t="e">
        <f ca="true">+IF(AND(ISNUMBER(OFFSET('Water Data'!$G$9,0,10*ROW('Water Data'!G167))),'Data Summary'!CD173="Yes"),OFFSET('Water Data'!$G$9,0,10*ROW('Water Data'!G167)),NA())</f>
        <v>#N/A</v>
      </c>
      <c r="P173" s="98" t="e">
        <f ca="true">+IF(AND(ISNUMBER(OFFSET('Water Data'!$H$4,0,10*ROW('Water Data'!H167))),'Data Summary'!CE173="Yes"),100-OFFSET('Water Data'!$H$4,0,10*ROW('Water Data'!H167)),NA())</f>
        <v>#N/A</v>
      </c>
      <c r="Q173" s="98" t="e">
        <f ca="true">+IF(AND(ISNUMBER(OFFSET('Water Data'!$H$6,0,10*ROW('Water Data'!H167))),'Data Summary'!CF173="Yes"),OFFSET('Water Data'!$H$6,0,10*ROW('Water Data'!H167)),NA())</f>
        <v>#N/A</v>
      </c>
      <c r="R173" s="98" t="e">
        <f ca="true">+IF(AND(ISNUMBER(OFFSET('Water Data'!$H$9,0,10*ROW('Water Data'!H167))),'Data Summary'!CG173="Yes"),OFFSET('Water Data'!$H$9,0,10*ROW('Water Data'!H167)),NA())</f>
        <v>#N/A</v>
      </c>
      <c r="S173" s="98" t="e">
        <f ca="true">+IF(AND(ISNUMBER(OFFSET('Water Data'!$I$4,0,10*ROW('Water Data'!I167))),'Data Summary'!CH173="Yes"),100-OFFSET('Water Data'!$I$4,0,10*ROW('Water Data'!I167)),NA())</f>
        <v>#N/A</v>
      </c>
      <c r="T173" s="98" t="e">
        <f ca="true">+IF(AND(ISNUMBER(OFFSET('Water Data'!$I$6,0,10*ROW('Water Data'!I167))),'Data Summary'!CI173="Yes"),OFFSET('Water Data'!$I$6,0,10*ROW('Water Data'!I167)),NA())</f>
        <v>#N/A</v>
      </c>
      <c r="U173" s="98" t="e">
        <f ca="true">+IF(AND(ISNUMBER(OFFSET('Water Data'!$I$9,0,10*ROW('Water Data'!I167))),'Data Summary'!CJ173="Yes"),OFFSET('Water Data'!$I$9,0,10*ROW('Water Data'!I167)),NA())</f>
        <v>#N/A</v>
      </c>
      <c r="V173" s="99" t="e">
        <f ca="true">+IF(AND(ISNUMBER(OFFSET('Sanitation Data'!$D$4,0,10*ROW('Sanitation Data'!D167))),'Data Summary'!CK173="Yes"),100-OFFSET('Sanitation Data'!$D$4,0,10*ROW('Sanitation Data'!D167)),NA())</f>
        <v>#N/A</v>
      </c>
      <c r="W173" s="99" t="e">
        <f ca="true">+IF(AND(ISNUMBER(OFFSET('Sanitation Data'!$D$6,0,10*ROW('Sanitation Data'!D167))),'Data Summary'!CL173="Yes"),OFFSET('Sanitation Data'!$D$6,0,10*ROW('Sanitation Data'!D167)),NA())</f>
        <v>#N/A</v>
      </c>
      <c r="X173" s="99" t="e">
        <f ca="true">+IF(AND(ISNUMBER(OFFSET('Sanitation Data'!$D$10,0,10*ROW('Sanitation Data'!D167))),'Data Summary'!CM173="Yes"),OFFSET('Sanitation Data'!$D$10,0,10*ROW('Sanitation Data'!D167)),NA())</f>
        <v>#N/A</v>
      </c>
      <c r="Y173" s="99" t="e">
        <f ca="true">+IF(AND(ISNUMBER(OFFSET('Sanitation Data'!$D$11,0,10*ROW('Sanitation Data'!D167))),'Data Summary'!CN173="Yes"),OFFSET('Sanitation Data'!$D$11,0,10*ROW('Sanitation Data'!D167)),NA())</f>
        <v>#N/A</v>
      </c>
      <c r="Z173" s="99" t="e">
        <f ca="true">+IF(AND(ISNUMBER(OFFSET('Sanitation Data'!$D$12,0,10*ROW('Sanitation Data'!D167))),'Data Summary'!CO173="Yes"),OFFSET('Sanitation Data'!$D$12,0,10*ROW('Sanitation Data'!D167)),NA())</f>
        <v>#N/A</v>
      </c>
      <c r="AA173" s="99" t="e">
        <f ca="true">+IF(AND(ISNUMBER(OFFSET('Sanitation Data'!$E$4,0,10*ROW('Sanitation Data'!E167))),'Data Summary'!CP173="Yes"),100-OFFSET('Sanitation Data'!$E$4,0,10*ROW('Sanitation Data'!E167)),NA())</f>
        <v>#N/A</v>
      </c>
      <c r="AB173" s="99" t="e">
        <f ca="true">+IF(AND(ISNUMBER(OFFSET('Sanitation Data'!$E$6,0,10*ROW('Sanitation Data'!E167))),'Data Summary'!CQ173="Yes"),OFFSET('Sanitation Data'!$E$6,0,10*ROW('Sanitation Data'!E167)),NA())</f>
        <v>#N/A</v>
      </c>
      <c r="AC173" s="99" t="e">
        <f ca="true">+IF(AND(ISNUMBER(OFFSET('Sanitation Data'!$E$10,0,10*ROW('Sanitation Data'!E167))),'Data Summary'!CR173="Yes"),OFFSET('Sanitation Data'!$E$10,0,10*ROW('Sanitation Data'!E167)),NA())</f>
        <v>#N/A</v>
      </c>
      <c r="AD173" s="99" t="e">
        <f ca="true">+IF(AND(ISNUMBER(OFFSET('Sanitation Data'!$E$11,0,10*ROW('Sanitation Data'!E167))),'Data Summary'!CS173="Yes"),OFFSET('Sanitation Data'!$E$11,0,10*ROW('Sanitation Data'!E167)),NA())</f>
        <v>#N/A</v>
      </c>
      <c r="AE173" s="99" t="e">
        <f ca="true">+IF(AND(ISNUMBER(OFFSET('Sanitation Data'!$E$12,0,10*ROW('Sanitation Data'!E167))),'Data Summary'!CT173="Yes"),OFFSET('Sanitation Data'!$E$12,0,10*ROW('Sanitation Data'!E167)),NA())</f>
        <v>#N/A</v>
      </c>
      <c r="AF173" s="99" t="e">
        <f ca="true">+IF(AND(ISNUMBER(OFFSET('Sanitation Data'!$F$4,0,10*ROW('Sanitation Data'!F167))),'Data Summary'!CU173="Yes"),100-OFFSET('Sanitation Data'!$F$4,0,10*ROW('Sanitation Data'!F167)),NA())</f>
        <v>#N/A</v>
      </c>
      <c r="AG173" s="99" t="e">
        <f ca="true">+IF(AND(ISNUMBER(OFFSET('Sanitation Data'!$F$6,0,10*ROW('Sanitation Data'!F167))),'Data Summary'!CV173="Yes"),OFFSET('Sanitation Data'!$F$6,0,10*ROW('Sanitation Data'!F167)),NA())</f>
        <v>#N/A</v>
      </c>
      <c r="AH173" s="99" t="e">
        <f ca="true">+IF(AND(ISNUMBER(OFFSET('Sanitation Data'!$F$10,0,10*ROW('Sanitation Data'!F167))),'Data Summary'!CW173="Yes"),OFFSET('Sanitation Data'!$F$10,0,10*ROW('Sanitation Data'!F167)),NA())</f>
        <v>#N/A</v>
      </c>
      <c r="AI173" s="99" t="e">
        <f ca="true">+IF(AND(ISNUMBER(OFFSET('Sanitation Data'!$F$11,0,10*ROW('Sanitation Data'!F167))),'Data Summary'!CX173="Yes"),OFFSET('Sanitation Data'!$F$11,0,10*ROW('Sanitation Data'!F167)),NA())</f>
        <v>#N/A</v>
      </c>
      <c r="AJ173" s="99" t="e">
        <f ca="true">+IF(AND(ISNUMBER(OFFSET('Sanitation Data'!$F$12,0,10*ROW('Sanitation Data'!F167))),'Data Summary'!CY173="Yes"),OFFSET('Sanitation Data'!$F$12,0,10*ROW('Sanitation Data'!F167)),NA())</f>
        <v>#N/A</v>
      </c>
      <c r="AK173" s="99" t="e">
        <f ca="true">+IF(AND(ISNUMBER(OFFSET('Sanitation Data'!$G$4,0,10*ROW('Sanitation Data'!G167))),'Data Summary'!CZ173="Yes"),100-OFFSET('Sanitation Data'!$G$4,0,10*ROW('Sanitation Data'!G167)),NA())</f>
        <v>#N/A</v>
      </c>
      <c r="AL173" s="99" t="e">
        <f ca="true">+IF(AND(ISNUMBER(OFFSET('Sanitation Data'!$G$6,0,10*ROW('Sanitation Data'!G167))),'Data Summary'!DA173="Yes"),OFFSET('Sanitation Data'!$G$6,0,10*ROW('Sanitation Data'!G167)),NA())</f>
        <v>#N/A</v>
      </c>
      <c r="AM173" s="99" t="e">
        <f ca="true">+IF(AND(ISNUMBER(OFFSET('Sanitation Data'!$G$10,0,10*ROW('Sanitation Data'!G167))),'Data Summary'!DB173="Yes"),OFFSET('Sanitation Data'!$G$10,0,10*ROW('Sanitation Data'!G167)),NA())</f>
        <v>#N/A</v>
      </c>
      <c r="AN173" s="99" t="e">
        <f ca="true">+IF(AND(ISNUMBER(OFFSET('Sanitation Data'!$G$11,0,10*ROW('Sanitation Data'!G167))),'Data Summary'!DC173="Yes"),OFFSET('Sanitation Data'!$G$11,0,10*ROW('Sanitation Data'!G167)),NA())</f>
        <v>#N/A</v>
      </c>
      <c r="AO173" s="99" t="e">
        <f ca="true">+IF(AND(ISNUMBER(OFFSET('Sanitation Data'!$G$12,0,10*ROW('Sanitation Data'!G167))),'Data Summary'!DD173="Yes"),OFFSET('Sanitation Data'!$G$12,0,10*ROW('Sanitation Data'!G167)),NA())</f>
        <v>#N/A</v>
      </c>
      <c r="AP173" s="99" t="e">
        <f ca="true">+IF(AND(ISNUMBER(OFFSET('Sanitation Data'!$H$4,0,10*ROW('Sanitation Data'!H167))),'Data Summary'!DE173="Yes"),100-OFFSET('Sanitation Data'!$H$4,0,10*ROW('Sanitation Data'!H167)),NA())</f>
        <v>#N/A</v>
      </c>
      <c r="AQ173" s="99" t="e">
        <f ca="true">+IF(AND(ISNUMBER(OFFSET('Sanitation Data'!$H$6,0,10*ROW('Sanitation Data'!H167))),'Data Summary'!DF173="Yes"),OFFSET('Sanitation Data'!$H$6,0,10*ROW('Sanitation Data'!H167)),NA())</f>
        <v>#N/A</v>
      </c>
      <c r="AR173" s="99" t="e">
        <f ca="true">+IF(AND(ISNUMBER(OFFSET('Sanitation Data'!$H$10,0,10*ROW('Sanitation Data'!H167))),'Data Summary'!DG173="Yes"),OFFSET('Sanitation Data'!$H$10,0,10*ROW('Sanitation Data'!H167)),NA())</f>
        <v>#N/A</v>
      </c>
      <c r="AS173" s="99" t="e">
        <f ca="true">+IF(AND(ISNUMBER(OFFSET('Sanitation Data'!$H$11,0,10*ROW('Sanitation Data'!H167))),'Data Summary'!DH173="Yes"),OFFSET('Sanitation Data'!$H$11,0,10*ROW('Sanitation Data'!H167)),NA())</f>
        <v>#N/A</v>
      </c>
      <c r="AT173" s="99" t="e">
        <f ca="true">+IF(AND(ISNUMBER(OFFSET('Sanitation Data'!$H$12,0,10*ROW('Sanitation Data'!H167))),'Data Summary'!DI173="Yes"),OFFSET('Sanitation Data'!$H$12,0,10*ROW('Sanitation Data'!H167)),NA())</f>
        <v>#N/A</v>
      </c>
      <c r="AU173" s="99" t="e">
        <f ca="true">+IF(AND(ISNUMBER(OFFSET('Sanitation Data'!$I$4,0,10*ROW('Sanitation Data'!I167))),'Data Summary'!DJ173="Yes"),100-OFFSET('Sanitation Data'!$I$4,0,10*ROW('Sanitation Data'!I167)),NA())</f>
        <v>#N/A</v>
      </c>
      <c r="AV173" s="99" t="e">
        <f ca="true">+IF(AND(ISNUMBER(OFFSET('Sanitation Data'!$I$6,0,10*ROW('Sanitation Data'!I167))),'Data Summary'!DK173="Yes"),OFFSET('Sanitation Data'!$I$6,0,10*ROW('Sanitation Data'!I167)),NA())</f>
        <v>#N/A</v>
      </c>
      <c r="AW173" s="99" t="e">
        <f ca="true">+IF(AND(ISNUMBER(OFFSET('Sanitation Data'!$I$10,0,10*ROW('Sanitation Data'!I167))),'Data Summary'!DL173="Yes"),OFFSET('Sanitation Data'!$I$10,0,10*ROW('Sanitation Data'!I167)),NA())</f>
        <v>#N/A</v>
      </c>
      <c r="AX173" s="99" t="e">
        <f ca="true">+IF(AND(ISNUMBER(OFFSET('Sanitation Data'!$I$11,0,10*ROW('Sanitation Data'!I167))),'Data Summary'!DM173="Yes"),OFFSET('Sanitation Data'!$I$11,0,10*ROW('Sanitation Data'!I167)),NA())</f>
        <v>#N/A</v>
      </c>
      <c r="AY173" s="99" t="e">
        <f ca="true">+IF(AND(ISNUMBER(OFFSET('Sanitation Data'!$I$12,0,10*ROW('Sanitation Data'!I167))),'Data Summary'!DN173="Yes"),OFFSET('Sanitation Data'!$I$12,0,10*ROW('Sanitation Data'!I167)),NA())</f>
        <v>#N/A</v>
      </c>
      <c r="AZ173" s="100" t="e">
        <f ca="true">+IF(AND(ISNUMBER(OFFSET('Hygiene Data'!$D$5,0,10*ROW('Hygiene Data'!D167))),'Data Summary'!DO173="Yes"),OFFSET('Hygiene Data'!$D$5,0,10*ROW('Hygiene Data'!D167)),NA())</f>
        <v>#N/A</v>
      </c>
      <c r="BA173" s="100" t="e">
        <f ca="true">+IF(AND(ISNUMBER(OFFSET('Hygiene Data'!$D$7,0,10*ROW('Hygiene Data'!D167))),'Data Summary'!DP173="Yes"),OFFSET('Hygiene Data'!$D$7,0,10*ROW('Hygiene Data'!D167)),NA())</f>
        <v>#N/A</v>
      </c>
      <c r="BB173" s="100" t="e">
        <f ca="true">+IF(AND(ISNUMBER(OFFSET('Hygiene Data'!$D$9,0,10*ROW('Hygiene Data'!D167))),'Data Summary'!DQ173="Yes"),OFFSET('Hygiene Data'!$D$9,0,10*ROW('Hygiene Data'!D167)),NA())</f>
        <v>#N/A</v>
      </c>
      <c r="BC173" s="100" t="e">
        <f ca="true">+IF(AND(ISNUMBER(OFFSET('Hygiene Data'!$E$5,0,10*ROW('Hygiene Data'!E167))),'Data Summary'!DR173="Yes"),OFFSET('Hygiene Data'!$E$5,0,10*ROW('Hygiene Data'!E167)),NA())</f>
        <v>#N/A</v>
      </c>
      <c r="BD173" s="100" t="e">
        <f ca="true">+IF(AND(ISNUMBER(OFFSET('Hygiene Data'!$E$7,0,10*ROW('Hygiene Data'!E167))),'Data Summary'!DS173="Yes"),OFFSET('Hygiene Data'!$E$7,0,10*ROW('Hygiene Data'!E167)),NA())</f>
        <v>#N/A</v>
      </c>
      <c r="BE173" s="100" t="e">
        <f ca="true">+IF(AND(ISNUMBER(OFFSET('Hygiene Data'!$E$9,0,10*ROW('Hygiene Data'!E167))),'Data Summary'!DT173="Yes"),OFFSET('Hygiene Data'!$E$9,0,10*ROW('Hygiene Data'!E167)),NA())</f>
        <v>#N/A</v>
      </c>
      <c r="BF173" s="100" t="e">
        <f ca="true">+IF(AND(ISNUMBER(OFFSET('Hygiene Data'!$F$5,0,10*ROW('Hygiene Data'!F167))),'Data Summary'!DU173="Yes"),OFFSET('Hygiene Data'!$F$5,0,10*ROW('Hygiene Data'!F167)),NA())</f>
        <v>#N/A</v>
      </c>
      <c r="BG173" s="100" t="e">
        <f ca="true">+IF(AND(ISNUMBER(OFFSET('Hygiene Data'!$F$7,0,10*ROW('Hygiene Data'!F167))),'Data Summary'!DV173="Yes"),OFFSET('Hygiene Data'!$F$7,0,10*ROW('Hygiene Data'!F167)),NA())</f>
        <v>#N/A</v>
      </c>
      <c r="BH173" s="100" t="e">
        <f ca="true">+IF(AND(ISNUMBER(OFFSET('Hygiene Data'!$F$9,0,10*ROW('Hygiene Data'!F167))),'Data Summary'!DW173="Yes"),OFFSET('Hygiene Data'!$F$9,0,10*ROW('Hygiene Data'!F167)),NA())</f>
        <v>#N/A</v>
      </c>
      <c r="BI173" s="100" t="e">
        <f ca="true">+IF(AND(ISNUMBER(OFFSET('Hygiene Data'!$G$5,0,10*ROW('Hygiene Data'!G167))),'Data Summary'!DX173="Yes"),OFFSET('Hygiene Data'!$G$5,0,10*ROW('Hygiene Data'!G167)),NA())</f>
        <v>#N/A</v>
      </c>
      <c r="BJ173" s="100" t="e">
        <f ca="true">+IF(AND(ISNUMBER(OFFSET('Hygiene Data'!$G$7,0,10*ROW('Hygiene Data'!G167))),'Data Summary'!DY173="Yes"),OFFSET('Hygiene Data'!$G$7,0,10*ROW('Hygiene Data'!G167)),NA())</f>
        <v>#N/A</v>
      </c>
      <c r="BK173" s="100" t="e">
        <f ca="true">+IF(AND(ISNUMBER(OFFSET('Hygiene Data'!$G$9,0,10*ROW('Hygiene Data'!G167))),'Data Summary'!DZ173="Yes"),OFFSET('Hygiene Data'!$G$9,0,10*ROW('Hygiene Data'!G167)),NA())</f>
        <v>#N/A</v>
      </c>
      <c r="BL173" s="100" t="e">
        <f ca="true">+IF(AND(ISNUMBER(OFFSET('Hygiene Data'!$H$5,0,10*ROW('Hygiene Data'!H167))),'Data Summary'!EA173="Yes"),OFFSET('Hygiene Data'!$H$5,0,10*ROW('Hygiene Data'!H167)),NA())</f>
        <v>#N/A</v>
      </c>
      <c r="BM173" s="100" t="e">
        <f ca="true">+IF(AND(ISNUMBER(OFFSET('Hygiene Data'!$H$7,0,10*ROW('Hygiene Data'!H167))),'Data Summary'!EB173="Yes"),OFFSET('Hygiene Data'!$H$7,0,10*ROW('Hygiene Data'!H167)),NA())</f>
        <v>#N/A</v>
      </c>
      <c r="BN173" s="100" t="e">
        <f ca="true">+IF(AND(ISNUMBER(OFFSET('Hygiene Data'!$H$9,0,10*ROW('Hygiene Data'!H167))),'Data Summary'!EC173="Yes"),OFFSET('Hygiene Data'!$H$9,0,10*ROW('Hygiene Data'!H167)),NA())</f>
        <v>#N/A</v>
      </c>
      <c r="BO173" s="100" t="e">
        <f ca="true">+IF(AND(ISNUMBER(OFFSET('Hygiene Data'!$I$5,0,10*ROW('Hygiene Data'!I167))),'Data Summary'!ED173="Yes"),OFFSET('Hygiene Data'!$I$5,0,10*ROW('Hygiene Data'!I167)),NA())</f>
        <v>#N/A</v>
      </c>
      <c r="BP173" s="100" t="e">
        <f ca="true">+IF(AND(ISNUMBER(OFFSET('Hygiene Data'!$I$7,0,10*ROW('Hygiene Data'!I167))),'Data Summary'!EE173="Yes"),OFFSET('Hygiene Data'!$I$7,0,10*ROW('Hygiene Data'!I167)),NA())</f>
        <v>#N/A</v>
      </c>
      <c r="BQ173" s="100" t="e">
        <f ca="true">+IF(AND(ISNUMBER(OFFSET('Hygiene Data'!$I$9,0,10*ROW('Hygiene Data'!I167))),'Data Summary'!EF173="Yes"),OFFSET('Hygiene Data'!$I$9,0,10*ROW('Hygiene Data'!I167)),NA())</f>
        <v>#N/A</v>
      </c>
    </row>
    <row xmlns:x14ac="http://schemas.microsoft.com/office/spreadsheetml/2009/9/ac" r="174" x14ac:dyDescent="0.2">
      <c r="A174" s="332" t="e">
        <f ca="true">+RIGHT('Data Summary'!A174,LEN('Data Summary'!A174)-9)</f>
        <v>#VALUE!</v>
      </c>
      <c r="B174" s="38" t="str">
        <f ca="true">+IF(ISTEXT('Data Summary'!B174),'Data Summary'!B174,"")</f>
        <v/>
      </c>
      <c r="C174" s="331" t="e">
        <f ca="true">+VALUE('Data Summary'!C174)</f>
        <v>#VALUE!</v>
      </c>
      <c r="D174" s="98" t="e">
        <f ca="true">+IF(AND(ISNUMBER(OFFSET('Water Data'!$D$4,0,10*ROW('Water Data'!D168))),'Data Summary'!BS174="Yes"),100-OFFSET('Water Data'!$D$4,0,10*ROW('Water Data'!D168)),NA())</f>
        <v>#N/A</v>
      </c>
      <c r="E174" s="98" t="e">
        <f ca="true">+IF(AND(ISNUMBER(OFFSET('Water Data'!$D$6,0,10*ROW('Water Data'!D168))),'Data Summary'!BT174="Yes"),OFFSET('Water Data'!$D$6,0,10*ROW('Water Data'!D168)),NA())</f>
        <v>#N/A</v>
      </c>
      <c r="F174" s="98" t="e">
        <f ca="true">+IF(AND(ISNUMBER(OFFSET('Water Data'!$D$9,0,10*ROW('Water Data'!D168))),'Data Summary'!BU174="Yes"),OFFSET('Water Data'!$D$9,0,10*ROW('Water Data'!D168)),NA())</f>
        <v>#N/A</v>
      </c>
      <c r="G174" s="98" t="e">
        <f ca="true">+IF(AND(ISNUMBER(OFFSET('Water Data'!$E$4,0,10*ROW('Water Data'!E168))),'Data Summary'!BV174="Yes"),100-OFFSET('Water Data'!$E$4,0,10*ROW('Water Data'!E168)),NA())</f>
        <v>#N/A</v>
      </c>
      <c r="H174" s="98" t="e">
        <f ca="true">+IF(AND(ISNUMBER(OFFSET('Water Data'!$E$6,0,10*ROW('Water Data'!E168))),'Data Summary'!BW174="Yes"),OFFSET('Water Data'!$E$6,0,10*ROW('Water Data'!E168)),NA())</f>
        <v>#N/A</v>
      </c>
      <c r="I174" s="98" t="e">
        <f ca="true">+IF(AND(ISNUMBER(OFFSET('Water Data'!$E$9,0,10*ROW('Water Data'!E168))),'Data Summary'!BX174="Yes"),OFFSET('Water Data'!$E$9,0,10*ROW('Water Data'!E168)),NA())</f>
        <v>#N/A</v>
      </c>
      <c r="J174" s="98" t="e">
        <f ca="true">+IF(AND(ISNUMBER(OFFSET('Water Data'!$F$4,0,10*ROW('Water Data'!F168))),'Data Summary'!BY174="Yes"),100-OFFSET('Water Data'!$F$4,0,10*ROW('Water Data'!F168)),NA())</f>
        <v>#N/A</v>
      </c>
      <c r="K174" s="98" t="e">
        <f ca="true">+IF(AND(ISNUMBER(OFFSET('Water Data'!$F$6,0,10*ROW('Water Data'!F168))),'Data Summary'!BZ174="Yes"),OFFSET('Water Data'!$F$6,0,10*ROW('Water Data'!F168)),NA())</f>
        <v>#N/A</v>
      </c>
      <c r="L174" s="98" t="e">
        <f ca="true">+IF(AND(ISNUMBER(OFFSET('Water Data'!$F$9,0,10*ROW('Water Data'!F168))),'Data Summary'!CA174="Yes"),OFFSET('Water Data'!$F$9,0,10*ROW('Water Data'!F168)),NA())</f>
        <v>#N/A</v>
      </c>
      <c r="M174" s="98" t="e">
        <f ca="true">+IF(AND(ISNUMBER(OFFSET('Water Data'!$G$4,0,10*ROW('Water Data'!G168))),'Data Summary'!CB174="Yes"),100-OFFSET('Water Data'!$G$4,0,10*ROW('Water Data'!G168)),NA())</f>
        <v>#N/A</v>
      </c>
      <c r="N174" s="98" t="e">
        <f ca="true">+IF(AND(ISNUMBER(OFFSET('Water Data'!$G$6,0,10*ROW('Water Data'!G168))),'Data Summary'!CC174="Yes"),OFFSET('Water Data'!$G$6,0,10*ROW('Water Data'!G168)),NA())</f>
        <v>#N/A</v>
      </c>
      <c r="O174" s="98" t="e">
        <f ca="true">+IF(AND(ISNUMBER(OFFSET('Water Data'!$G$9,0,10*ROW('Water Data'!G168))),'Data Summary'!CD174="Yes"),OFFSET('Water Data'!$G$9,0,10*ROW('Water Data'!G168)),NA())</f>
        <v>#N/A</v>
      </c>
      <c r="P174" s="98" t="e">
        <f ca="true">+IF(AND(ISNUMBER(OFFSET('Water Data'!$H$4,0,10*ROW('Water Data'!H168))),'Data Summary'!CE174="Yes"),100-OFFSET('Water Data'!$H$4,0,10*ROW('Water Data'!H168)),NA())</f>
        <v>#N/A</v>
      </c>
      <c r="Q174" s="98" t="e">
        <f ca="true">+IF(AND(ISNUMBER(OFFSET('Water Data'!$H$6,0,10*ROW('Water Data'!H168))),'Data Summary'!CF174="Yes"),OFFSET('Water Data'!$H$6,0,10*ROW('Water Data'!H168)),NA())</f>
        <v>#N/A</v>
      </c>
      <c r="R174" s="98" t="e">
        <f ca="true">+IF(AND(ISNUMBER(OFFSET('Water Data'!$H$9,0,10*ROW('Water Data'!H168))),'Data Summary'!CG174="Yes"),OFFSET('Water Data'!$H$9,0,10*ROW('Water Data'!H168)),NA())</f>
        <v>#N/A</v>
      </c>
      <c r="S174" s="98" t="e">
        <f ca="true">+IF(AND(ISNUMBER(OFFSET('Water Data'!$I$4,0,10*ROW('Water Data'!I168))),'Data Summary'!CH174="Yes"),100-OFFSET('Water Data'!$I$4,0,10*ROW('Water Data'!I168)),NA())</f>
        <v>#N/A</v>
      </c>
      <c r="T174" s="98" t="e">
        <f ca="true">+IF(AND(ISNUMBER(OFFSET('Water Data'!$I$6,0,10*ROW('Water Data'!I168))),'Data Summary'!CI174="Yes"),OFFSET('Water Data'!$I$6,0,10*ROW('Water Data'!I168)),NA())</f>
        <v>#N/A</v>
      </c>
      <c r="U174" s="98" t="e">
        <f ca="true">+IF(AND(ISNUMBER(OFFSET('Water Data'!$I$9,0,10*ROW('Water Data'!I168))),'Data Summary'!CJ174="Yes"),OFFSET('Water Data'!$I$9,0,10*ROW('Water Data'!I168)),NA())</f>
        <v>#N/A</v>
      </c>
      <c r="V174" s="99" t="e">
        <f ca="true">+IF(AND(ISNUMBER(OFFSET('Sanitation Data'!$D$4,0,10*ROW('Sanitation Data'!D168))),'Data Summary'!CK174="Yes"),100-OFFSET('Sanitation Data'!$D$4,0,10*ROW('Sanitation Data'!D168)),NA())</f>
        <v>#N/A</v>
      </c>
      <c r="W174" s="99" t="e">
        <f ca="true">+IF(AND(ISNUMBER(OFFSET('Sanitation Data'!$D$6,0,10*ROW('Sanitation Data'!D168))),'Data Summary'!CL174="Yes"),OFFSET('Sanitation Data'!$D$6,0,10*ROW('Sanitation Data'!D168)),NA())</f>
        <v>#N/A</v>
      </c>
      <c r="X174" s="99" t="e">
        <f ca="true">+IF(AND(ISNUMBER(OFFSET('Sanitation Data'!$D$10,0,10*ROW('Sanitation Data'!D168))),'Data Summary'!CM174="Yes"),OFFSET('Sanitation Data'!$D$10,0,10*ROW('Sanitation Data'!D168)),NA())</f>
        <v>#N/A</v>
      </c>
      <c r="Y174" s="99" t="e">
        <f ca="true">+IF(AND(ISNUMBER(OFFSET('Sanitation Data'!$D$11,0,10*ROW('Sanitation Data'!D168))),'Data Summary'!CN174="Yes"),OFFSET('Sanitation Data'!$D$11,0,10*ROW('Sanitation Data'!D168)),NA())</f>
        <v>#N/A</v>
      </c>
      <c r="Z174" s="99" t="e">
        <f ca="true">+IF(AND(ISNUMBER(OFFSET('Sanitation Data'!$D$12,0,10*ROW('Sanitation Data'!D168))),'Data Summary'!CO174="Yes"),OFFSET('Sanitation Data'!$D$12,0,10*ROW('Sanitation Data'!D168)),NA())</f>
        <v>#N/A</v>
      </c>
      <c r="AA174" s="99" t="e">
        <f ca="true">+IF(AND(ISNUMBER(OFFSET('Sanitation Data'!$E$4,0,10*ROW('Sanitation Data'!E168))),'Data Summary'!CP174="Yes"),100-OFFSET('Sanitation Data'!$E$4,0,10*ROW('Sanitation Data'!E168)),NA())</f>
        <v>#N/A</v>
      </c>
      <c r="AB174" s="99" t="e">
        <f ca="true">+IF(AND(ISNUMBER(OFFSET('Sanitation Data'!$E$6,0,10*ROW('Sanitation Data'!E168))),'Data Summary'!CQ174="Yes"),OFFSET('Sanitation Data'!$E$6,0,10*ROW('Sanitation Data'!E168)),NA())</f>
        <v>#N/A</v>
      </c>
      <c r="AC174" s="99" t="e">
        <f ca="true">+IF(AND(ISNUMBER(OFFSET('Sanitation Data'!$E$10,0,10*ROW('Sanitation Data'!E168))),'Data Summary'!CR174="Yes"),OFFSET('Sanitation Data'!$E$10,0,10*ROW('Sanitation Data'!E168)),NA())</f>
        <v>#N/A</v>
      </c>
      <c r="AD174" s="99" t="e">
        <f ca="true">+IF(AND(ISNUMBER(OFFSET('Sanitation Data'!$E$11,0,10*ROW('Sanitation Data'!E168))),'Data Summary'!CS174="Yes"),OFFSET('Sanitation Data'!$E$11,0,10*ROW('Sanitation Data'!E168)),NA())</f>
        <v>#N/A</v>
      </c>
      <c r="AE174" s="99" t="e">
        <f ca="true">+IF(AND(ISNUMBER(OFFSET('Sanitation Data'!$E$12,0,10*ROW('Sanitation Data'!E168))),'Data Summary'!CT174="Yes"),OFFSET('Sanitation Data'!$E$12,0,10*ROW('Sanitation Data'!E168)),NA())</f>
        <v>#N/A</v>
      </c>
      <c r="AF174" s="99" t="e">
        <f ca="true">+IF(AND(ISNUMBER(OFFSET('Sanitation Data'!$F$4,0,10*ROW('Sanitation Data'!F168))),'Data Summary'!CU174="Yes"),100-OFFSET('Sanitation Data'!$F$4,0,10*ROW('Sanitation Data'!F168)),NA())</f>
        <v>#N/A</v>
      </c>
      <c r="AG174" s="99" t="e">
        <f ca="true">+IF(AND(ISNUMBER(OFFSET('Sanitation Data'!$F$6,0,10*ROW('Sanitation Data'!F168))),'Data Summary'!CV174="Yes"),OFFSET('Sanitation Data'!$F$6,0,10*ROW('Sanitation Data'!F168)),NA())</f>
        <v>#N/A</v>
      </c>
      <c r="AH174" s="99" t="e">
        <f ca="true">+IF(AND(ISNUMBER(OFFSET('Sanitation Data'!$F$10,0,10*ROW('Sanitation Data'!F168))),'Data Summary'!CW174="Yes"),OFFSET('Sanitation Data'!$F$10,0,10*ROW('Sanitation Data'!F168)),NA())</f>
        <v>#N/A</v>
      </c>
      <c r="AI174" s="99" t="e">
        <f ca="true">+IF(AND(ISNUMBER(OFFSET('Sanitation Data'!$F$11,0,10*ROW('Sanitation Data'!F168))),'Data Summary'!CX174="Yes"),OFFSET('Sanitation Data'!$F$11,0,10*ROW('Sanitation Data'!F168)),NA())</f>
        <v>#N/A</v>
      </c>
      <c r="AJ174" s="99" t="e">
        <f ca="true">+IF(AND(ISNUMBER(OFFSET('Sanitation Data'!$F$12,0,10*ROW('Sanitation Data'!F168))),'Data Summary'!CY174="Yes"),OFFSET('Sanitation Data'!$F$12,0,10*ROW('Sanitation Data'!F168)),NA())</f>
        <v>#N/A</v>
      </c>
      <c r="AK174" s="99" t="e">
        <f ca="true">+IF(AND(ISNUMBER(OFFSET('Sanitation Data'!$G$4,0,10*ROW('Sanitation Data'!G168))),'Data Summary'!CZ174="Yes"),100-OFFSET('Sanitation Data'!$G$4,0,10*ROW('Sanitation Data'!G168)),NA())</f>
        <v>#N/A</v>
      </c>
      <c r="AL174" s="99" t="e">
        <f ca="true">+IF(AND(ISNUMBER(OFFSET('Sanitation Data'!$G$6,0,10*ROW('Sanitation Data'!G168))),'Data Summary'!DA174="Yes"),OFFSET('Sanitation Data'!$G$6,0,10*ROW('Sanitation Data'!G168)),NA())</f>
        <v>#N/A</v>
      </c>
      <c r="AM174" s="99" t="e">
        <f ca="true">+IF(AND(ISNUMBER(OFFSET('Sanitation Data'!$G$10,0,10*ROW('Sanitation Data'!G168))),'Data Summary'!DB174="Yes"),OFFSET('Sanitation Data'!$G$10,0,10*ROW('Sanitation Data'!G168)),NA())</f>
        <v>#N/A</v>
      </c>
      <c r="AN174" s="99" t="e">
        <f ca="true">+IF(AND(ISNUMBER(OFFSET('Sanitation Data'!$G$11,0,10*ROW('Sanitation Data'!G168))),'Data Summary'!DC174="Yes"),OFFSET('Sanitation Data'!$G$11,0,10*ROW('Sanitation Data'!G168)),NA())</f>
        <v>#N/A</v>
      </c>
      <c r="AO174" s="99" t="e">
        <f ca="true">+IF(AND(ISNUMBER(OFFSET('Sanitation Data'!$G$12,0,10*ROW('Sanitation Data'!G168))),'Data Summary'!DD174="Yes"),OFFSET('Sanitation Data'!$G$12,0,10*ROW('Sanitation Data'!G168)),NA())</f>
        <v>#N/A</v>
      </c>
      <c r="AP174" s="99" t="e">
        <f ca="true">+IF(AND(ISNUMBER(OFFSET('Sanitation Data'!$H$4,0,10*ROW('Sanitation Data'!H168))),'Data Summary'!DE174="Yes"),100-OFFSET('Sanitation Data'!$H$4,0,10*ROW('Sanitation Data'!H168)),NA())</f>
        <v>#N/A</v>
      </c>
      <c r="AQ174" s="99" t="e">
        <f ca="true">+IF(AND(ISNUMBER(OFFSET('Sanitation Data'!$H$6,0,10*ROW('Sanitation Data'!H168))),'Data Summary'!DF174="Yes"),OFFSET('Sanitation Data'!$H$6,0,10*ROW('Sanitation Data'!H168)),NA())</f>
        <v>#N/A</v>
      </c>
      <c r="AR174" s="99" t="e">
        <f ca="true">+IF(AND(ISNUMBER(OFFSET('Sanitation Data'!$H$10,0,10*ROW('Sanitation Data'!H168))),'Data Summary'!DG174="Yes"),OFFSET('Sanitation Data'!$H$10,0,10*ROW('Sanitation Data'!H168)),NA())</f>
        <v>#N/A</v>
      </c>
      <c r="AS174" s="99" t="e">
        <f ca="true">+IF(AND(ISNUMBER(OFFSET('Sanitation Data'!$H$11,0,10*ROW('Sanitation Data'!H168))),'Data Summary'!DH174="Yes"),OFFSET('Sanitation Data'!$H$11,0,10*ROW('Sanitation Data'!H168)),NA())</f>
        <v>#N/A</v>
      </c>
      <c r="AT174" s="99" t="e">
        <f ca="true">+IF(AND(ISNUMBER(OFFSET('Sanitation Data'!$H$12,0,10*ROW('Sanitation Data'!H168))),'Data Summary'!DI174="Yes"),OFFSET('Sanitation Data'!$H$12,0,10*ROW('Sanitation Data'!H168)),NA())</f>
        <v>#N/A</v>
      </c>
      <c r="AU174" s="99" t="e">
        <f ca="true">+IF(AND(ISNUMBER(OFFSET('Sanitation Data'!$I$4,0,10*ROW('Sanitation Data'!I168))),'Data Summary'!DJ174="Yes"),100-OFFSET('Sanitation Data'!$I$4,0,10*ROW('Sanitation Data'!I168)),NA())</f>
        <v>#N/A</v>
      </c>
      <c r="AV174" s="99" t="e">
        <f ca="true">+IF(AND(ISNUMBER(OFFSET('Sanitation Data'!$I$6,0,10*ROW('Sanitation Data'!I168))),'Data Summary'!DK174="Yes"),OFFSET('Sanitation Data'!$I$6,0,10*ROW('Sanitation Data'!I168)),NA())</f>
        <v>#N/A</v>
      </c>
      <c r="AW174" s="99" t="e">
        <f ca="true">+IF(AND(ISNUMBER(OFFSET('Sanitation Data'!$I$10,0,10*ROW('Sanitation Data'!I168))),'Data Summary'!DL174="Yes"),OFFSET('Sanitation Data'!$I$10,0,10*ROW('Sanitation Data'!I168)),NA())</f>
        <v>#N/A</v>
      </c>
      <c r="AX174" s="99" t="e">
        <f ca="true">+IF(AND(ISNUMBER(OFFSET('Sanitation Data'!$I$11,0,10*ROW('Sanitation Data'!I168))),'Data Summary'!DM174="Yes"),OFFSET('Sanitation Data'!$I$11,0,10*ROW('Sanitation Data'!I168)),NA())</f>
        <v>#N/A</v>
      </c>
      <c r="AY174" s="99" t="e">
        <f ca="true">+IF(AND(ISNUMBER(OFFSET('Sanitation Data'!$I$12,0,10*ROW('Sanitation Data'!I168))),'Data Summary'!DN174="Yes"),OFFSET('Sanitation Data'!$I$12,0,10*ROW('Sanitation Data'!I168)),NA())</f>
        <v>#N/A</v>
      </c>
      <c r="AZ174" s="100" t="e">
        <f ca="true">+IF(AND(ISNUMBER(OFFSET('Hygiene Data'!$D$5,0,10*ROW('Hygiene Data'!D168))),'Data Summary'!DO174="Yes"),OFFSET('Hygiene Data'!$D$5,0,10*ROW('Hygiene Data'!D168)),NA())</f>
        <v>#N/A</v>
      </c>
      <c r="BA174" s="100" t="e">
        <f ca="true">+IF(AND(ISNUMBER(OFFSET('Hygiene Data'!$D$7,0,10*ROW('Hygiene Data'!D168))),'Data Summary'!DP174="Yes"),OFFSET('Hygiene Data'!$D$7,0,10*ROW('Hygiene Data'!D168)),NA())</f>
        <v>#N/A</v>
      </c>
      <c r="BB174" s="100" t="e">
        <f ca="true">+IF(AND(ISNUMBER(OFFSET('Hygiene Data'!$D$9,0,10*ROW('Hygiene Data'!D168))),'Data Summary'!DQ174="Yes"),OFFSET('Hygiene Data'!$D$9,0,10*ROW('Hygiene Data'!D168)),NA())</f>
        <v>#N/A</v>
      </c>
      <c r="BC174" s="100" t="e">
        <f ca="true">+IF(AND(ISNUMBER(OFFSET('Hygiene Data'!$E$5,0,10*ROW('Hygiene Data'!E168))),'Data Summary'!DR174="Yes"),OFFSET('Hygiene Data'!$E$5,0,10*ROW('Hygiene Data'!E168)),NA())</f>
        <v>#N/A</v>
      </c>
      <c r="BD174" s="100" t="e">
        <f ca="true">+IF(AND(ISNUMBER(OFFSET('Hygiene Data'!$E$7,0,10*ROW('Hygiene Data'!E168))),'Data Summary'!DS174="Yes"),OFFSET('Hygiene Data'!$E$7,0,10*ROW('Hygiene Data'!E168)),NA())</f>
        <v>#N/A</v>
      </c>
      <c r="BE174" s="100" t="e">
        <f ca="true">+IF(AND(ISNUMBER(OFFSET('Hygiene Data'!$E$9,0,10*ROW('Hygiene Data'!E168))),'Data Summary'!DT174="Yes"),OFFSET('Hygiene Data'!$E$9,0,10*ROW('Hygiene Data'!E168)),NA())</f>
        <v>#N/A</v>
      </c>
      <c r="BF174" s="100" t="e">
        <f ca="true">+IF(AND(ISNUMBER(OFFSET('Hygiene Data'!$F$5,0,10*ROW('Hygiene Data'!F168))),'Data Summary'!DU174="Yes"),OFFSET('Hygiene Data'!$F$5,0,10*ROW('Hygiene Data'!F168)),NA())</f>
        <v>#N/A</v>
      </c>
      <c r="BG174" s="100" t="e">
        <f ca="true">+IF(AND(ISNUMBER(OFFSET('Hygiene Data'!$F$7,0,10*ROW('Hygiene Data'!F168))),'Data Summary'!DV174="Yes"),OFFSET('Hygiene Data'!$F$7,0,10*ROW('Hygiene Data'!F168)),NA())</f>
        <v>#N/A</v>
      </c>
      <c r="BH174" s="100" t="e">
        <f ca="true">+IF(AND(ISNUMBER(OFFSET('Hygiene Data'!$F$9,0,10*ROW('Hygiene Data'!F168))),'Data Summary'!DW174="Yes"),OFFSET('Hygiene Data'!$F$9,0,10*ROW('Hygiene Data'!F168)),NA())</f>
        <v>#N/A</v>
      </c>
      <c r="BI174" s="100" t="e">
        <f ca="true">+IF(AND(ISNUMBER(OFFSET('Hygiene Data'!$G$5,0,10*ROW('Hygiene Data'!G168))),'Data Summary'!DX174="Yes"),OFFSET('Hygiene Data'!$G$5,0,10*ROW('Hygiene Data'!G168)),NA())</f>
        <v>#N/A</v>
      </c>
      <c r="BJ174" s="100" t="e">
        <f ca="true">+IF(AND(ISNUMBER(OFFSET('Hygiene Data'!$G$7,0,10*ROW('Hygiene Data'!G168))),'Data Summary'!DY174="Yes"),OFFSET('Hygiene Data'!$G$7,0,10*ROW('Hygiene Data'!G168)),NA())</f>
        <v>#N/A</v>
      </c>
      <c r="BK174" s="100" t="e">
        <f ca="true">+IF(AND(ISNUMBER(OFFSET('Hygiene Data'!$G$9,0,10*ROW('Hygiene Data'!G168))),'Data Summary'!DZ174="Yes"),OFFSET('Hygiene Data'!$G$9,0,10*ROW('Hygiene Data'!G168)),NA())</f>
        <v>#N/A</v>
      </c>
      <c r="BL174" s="100" t="e">
        <f ca="true">+IF(AND(ISNUMBER(OFFSET('Hygiene Data'!$H$5,0,10*ROW('Hygiene Data'!H168))),'Data Summary'!EA174="Yes"),OFFSET('Hygiene Data'!$H$5,0,10*ROW('Hygiene Data'!H168)),NA())</f>
        <v>#N/A</v>
      </c>
      <c r="BM174" s="100" t="e">
        <f ca="true">+IF(AND(ISNUMBER(OFFSET('Hygiene Data'!$H$7,0,10*ROW('Hygiene Data'!H168))),'Data Summary'!EB174="Yes"),OFFSET('Hygiene Data'!$H$7,0,10*ROW('Hygiene Data'!H168)),NA())</f>
        <v>#N/A</v>
      </c>
      <c r="BN174" s="100" t="e">
        <f ca="true">+IF(AND(ISNUMBER(OFFSET('Hygiene Data'!$H$9,0,10*ROW('Hygiene Data'!H168))),'Data Summary'!EC174="Yes"),OFFSET('Hygiene Data'!$H$9,0,10*ROW('Hygiene Data'!H168)),NA())</f>
        <v>#N/A</v>
      </c>
      <c r="BO174" s="100" t="e">
        <f ca="true">+IF(AND(ISNUMBER(OFFSET('Hygiene Data'!$I$5,0,10*ROW('Hygiene Data'!I168))),'Data Summary'!ED174="Yes"),OFFSET('Hygiene Data'!$I$5,0,10*ROW('Hygiene Data'!I168)),NA())</f>
        <v>#N/A</v>
      </c>
      <c r="BP174" s="100" t="e">
        <f ca="true">+IF(AND(ISNUMBER(OFFSET('Hygiene Data'!$I$7,0,10*ROW('Hygiene Data'!I168))),'Data Summary'!EE174="Yes"),OFFSET('Hygiene Data'!$I$7,0,10*ROW('Hygiene Data'!I168)),NA())</f>
        <v>#N/A</v>
      </c>
      <c r="BQ174" s="100" t="e">
        <f ca="true">+IF(AND(ISNUMBER(OFFSET('Hygiene Data'!$I$9,0,10*ROW('Hygiene Data'!I168))),'Data Summary'!EF174="Yes"),OFFSET('Hygiene Data'!$I$9,0,10*ROW('Hygiene Data'!I168)),NA())</f>
        <v>#N/A</v>
      </c>
    </row>
    <row xmlns:x14ac="http://schemas.microsoft.com/office/spreadsheetml/2009/9/ac" r="175" x14ac:dyDescent="0.2">
      <c r="A175" s="332" t="e">
        <f ca="true">+RIGHT('Data Summary'!A175,LEN('Data Summary'!A175)-9)</f>
        <v>#VALUE!</v>
      </c>
      <c r="B175" s="38" t="str">
        <f ca="true">+IF(ISTEXT('Data Summary'!B175),'Data Summary'!B175,"")</f>
        <v/>
      </c>
      <c r="C175" s="331" t="e">
        <f ca="true">+VALUE('Data Summary'!C175)</f>
        <v>#VALUE!</v>
      </c>
      <c r="D175" s="98" t="e">
        <f ca="true">+IF(AND(ISNUMBER(OFFSET('Water Data'!$D$4,0,10*ROW('Water Data'!D169))),'Data Summary'!BS175="Yes"),100-OFFSET('Water Data'!$D$4,0,10*ROW('Water Data'!D169)),NA())</f>
        <v>#N/A</v>
      </c>
      <c r="E175" s="98" t="e">
        <f ca="true">+IF(AND(ISNUMBER(OFFSET('Water Data'!$D$6,0,10*ROW('Water Data'!D169))),'Data Summary'!BT175="Yes"),OFFSET('Water Data'!$D$6,0,10*ROW('Water Data'!D169)),NA())</f>
        <v>#N/A</v>
      </c>
      <c r="F175" s="98" t="e">
        <f ca="true">+IF(AND(ISNUMBER(OFFSET('Water Data'!$D$9,0,10*ROW('Water Data'!D169))),'Data Summary'!BU175="Yes"),OFFSET('Water Data'!$D$9,0,10*ROW('Water Data'!D169)),NA())</f>
        <v>#N/A</v>
      </c>
      <c r="G175" s="98" t="e">
        <f ca="true">+IF(AND(ISNUMBER(OFFSET('Water Data'!$E$4,0,10*ROW('Water Data'!E169))),'Data Summary'!BV175="Yes"),100-OFFSET('Water Data'!$E$4,0,10*ROW('Water Data'!E169)),NA())</f>
        <v>#N/A</v>
      </c>
      <c r="H175" s="98" t="e">
        <f ca="true">+IF(AND(ISNUMBER(OFFSET('Water Data'!$E$6,0,10*ROW('Water Data'!E169))),'Data Summary'!BW175="Yes"),OFFSET('Water Data'!$E$6,0,10*ROW('Water Data'!E169)),NA())</f>
        <v>#N/A</v>
      </c>
      <c r="I175" s="98" t="e">
        <f ca="true">+IF(AND(ISNUMBER(OFFSET('Water Data'!$E$9,0,10*ROW('Water Data'!E169))),'Data Summary'!BX175="Yes"),OFFSET('Water Data'!$E$9,0,10*ROW('Water Data'!E169)),NA())</f>
        <v>#N/A</v>
      </c>
      <c r="J175" s="98" t="e">
        <f ca="true">+IF(AND(ISNUMBER(OFFSET('Water Data'!$F$4,0,10*ROW('Water Data'!F169))),'Data Summary'!BY175="Yes"),100-OFFSET('Water Data'!$F$4,0,10*ROW('Water Data'!F169)),NA())</f>
        <v>#N/A</v>
      </c>
      <c r="K175" s="98" t="e">
        <f ca="true">+IF(AND(ISNUMBER(OFFSET('Water Data'!$F$6,0,10*ROW('Water Data'!F169))),'Data Summary'!BZ175="Yes"),OFFSET('Water Data'!$F$6,0,10*ROW('Water Data'!F169)),NA())</f>
        <v>#N/A</v>
      </c>
      <c r="L175" s="98" t="e">
        <f ca="true">+IF(AND(ISNUMBER(OFFSET('Water Data'!$F$9,0,10*ROW('Water Data'!F169))),'Data Summary'!CA175="Yes"),OFFSET('Water Data'!$F$9,0,10*ROW('Water Data'!F169)),NA())</f>
        <v>#N/A</v>
      </c>
      <c r="M175" s="98" t="e">
        <f ca="true">+IF(AND(ISNUMBER(OFFSET('Water Data'!$G$4,0,10*ROW('Water Data'!G169))),'Data Summary'!CB175="Yes"),100-OFFSET('Water Data'!$G$4,0,10*ROW('Water Data'!G169)),NA())</f>
        <v>#N/A</v>
      </c>
      <c r="N175" s="98" t="e">
        <f ca="true">+IF(AND(ISNUMBER(OFFSET('Water Data'!$G$6,0,10*ROW('Water Data'!G169))),'Data Summary'!CC175="Yes"),OFFSET('Water Data'!$G$6,0,10*ROW('Water Data'!G169)),NA())</f>
        <v>#N/A</v>
      </c>
      <c r="O175" s="98" t="e">
        <f ca="true">+IF(AND(ISNUMBER(OFFSET('Water Data'!$G$9,0,10*ROW('Water Data'!G169))),'Data Summary'!CD175="Yes"),OFFSET('Water Data'!$G$9,0,10*ROW('Water Data'!G169)),NA())</f>
        <v>#N/A</v>
      </c>
      <c r="P175" s="98" t="e">
        <f ca="true">+IF(AND(ISNUMBER(OFFSET('Water Data'!$H$4,0,10*ROW('Water Data'!H169))),'Data Summary'!CE175="Yes"),100-OFFSET('Water Data'!$H$4,0,10*ROW('Water Data'!H169)),NA())</f>
        <v>#N/A</v>
      </c>
      <c r="Q175" s="98" t="e">
        <f ca="true">+IF(AND(ISNUMBER(OFFSET('Water Data'!$H$6,0,10*ROW('Water Data'!H169))),'Data Summary'!CF175="Yes"),OFFSET('Water Data'!$H$6,0,10*ROW('Water Data'!H169)),NA())</f>
        <v>#N/A</v>
      </c>
      <c r="R175" s="98" t="e">
        <f ca="true">+IF(AND(ISNUMBER(OFFSET('Water Data'!$H$9,0,10*ROW('Water Data'!H169))),'Data Summary'!CG175="Yes"),OFFSET('Water Data'!$H$9,0,10*ROW('Water Data'!H169)),NA())</f>
        <v>#N/A</v>
      </c>
      <c r="S175" s="98" t="e">
        <f ca="true">+IF(AND(ISNUMBER(OFFSET('Water Data'!$I$4,0,10*ROW('Water Data'!I169))),'Data Summary'!CH175="Yes"),100-OFFSET('Water Data'!$I$4,0,10*ROW('Water Data'!I169)),NA())</f>
        <v>#N/A</v>
      </c>
      <c r="T175" s="98" t="e">
        <f ca="true">+IF(AND(ISNUMBER(OFFSET('Water Data'!$I$6,0,10*ROW('Water Data'!I169))),'Data Summary'!CI175="Yes"),OFFSET('Water Data'!$I$6,0,10*ROW('Water Data'!I169)),NA())</f>
        <v>#N/A</v>
      </c>
      <c r="U175" s="98" t="e">
        <f ca="true">+IF(AND(ISNUMBER(OFFSET('Water Data'!$I$9,0,10*ROW('Water Data'!I169))),'Data Summary'!CJ175="Yes"),OFFSET('Water Data'!$I$9,0,10*ROW('Water Data'!I169)),NA())</f>
        <v>#N/A</v>
      </c>
      <c r="V175" s="99" t="e">
        <f ca="true">+IF(AND(ISNUMBER(OFFSET('Sanitation Data'!$D$4,0,10*ROW('Sanitation Data'!D169))),'Data Summary'!CK175="Yes"),100-OFFSET('Sanitation Data'!$D$4,0,10*ROW('Sanitation Data'!D169)),NA())</f>
        <v>#N/A</v>
      </c>
      <c r="W175" s="99" t="e">
        <f ca="true">+IF(AND(ISNUMBER(OFFSET('Sanitation Data'!$D$6,0,10*ROW('Sanitation Data'!D169))),'Data Summary'!CL175="Yes"),OFFSET('Sanitation Data'!$D$6,0,10*ROW('Sanitation Data'!D169)),NA())</f>
        <v>#N/A</v>
      </c>
      <c r="X175" s="99" t="e">
        <f ca="true">+IF(AND(ISNUMBER(OFFSET('Sanitation Data'!$D$10,0,10*ROW('Sanitation Data'!D169))),'Data Summary'!CM175="Yes"),OFFSET('Sanitation Data'!$D$10,0,10*ROW('Sanitation Data'!D169)),NA())</f>
        <v>#N/A</v>
      </c>
      <c r="Y175" s="99" t="e">
        <f ca="true">+IF(AND(ISNUMBER(OFFSET('Sanitation Data'!$D$11,0,10*ROW('Sanitation Data'!D169))),'Data Summary'!CN175="Yes"),OFFSET('Sanitation Data'!$D$11,0,10*ROW('Sanitation Data'!D169)),NA())</f>
        <v>#N/A</v>
      </c>
      <c r="Z175" s="99" t="e">
        <f ca="true">+IF(AND(ISNUMBER(OFFSET('Sanitation Data'!$D$12,0,10*ROW('Sanitation Data'!D169))),'Data Summary'!CO175="Yes"),OFFSET('Sanitation Data'!$D$12,0,10*ROW('Sanitation Data'!D169)),NA())</f>
        <v>#N/A</v>
      </c>
      <c r="AA175" s="99" t="e">
        <f ca="true">+IF(AND(ISNUMBER(OFFSET('Sanitation Data'!$E$4,0,10*ROW('Sanitation Data'!E169))),'Data Summary'!CP175="Yes"),100-OFFSET('Sanitation Data'!$E$4,0,10*ROW('Sanitation Data'!E169)),NA())</f>
        <v>#N/A</v>
      </c>
      <c r="AB175" s="99" t="e">
        <f ca="true">+IF(AND(ISNUMBER(OFFSET('Sanitation Data'!$E$6,0,10*ROW('Sanitation Data'!E169))),'Data Summary'!CQ175="Yes"),OFFSET('Sanitation Data'!$E$6,0,10*ROW('Sanitation Data'!E169)),NA())</f>
        <v>#N/A</v>
      </c>
      <c r="AC175" s="99" t="e">
        <f ca="true">+IF(AND(ISNUMBER(OFFSET('Sanitation Data'!$E$10,0,10*ROW('Sanitation Data'!E169))),'Data Summary'!CR175="Yes"),OFFSET('Sanitation Data'!$E$10,0,10*ROW('Sanitation Data'!E169)),NA())</f>
        <v>#N/A</v>
      </c>
      <c r="AD175" s="99" t="e">
        <f ca="true">+IF(AND(ISNUMBER(OFFSET('Sanitation Data'!$E$11,0,10*ROW('Sanitation Data'!E169))),'Data Summary'!CS175="Yes"),OFFSET('Sanitation Data'!$E$11,0,10*ROW('Sanitation Data'!E169)),NA())</f>
        <v>#N/A</v>
      </c>
      <c r="AE175" s="99" t="e">
        <f ca="true">+IF(AND(ISNUMBER(OFFSET('Sanitation Data'!$E$12,0,10*ROW('Sanitation Data'!E169))),'Data Summary'!CT175="Yes"),OFFSET('Sanitation Data'!$E$12,0,10*ROW('Sanitation Data'!E169)),NA())</f>
        <v>#N/A</v>
      </c>
      <c r="AF175" s="99" t="e">
        <f ca="true">+IF(AND(ISNUMBER(OFFSET('Sanitation Data'!$F$4,0,10*ROW('Sanitation Data'!F169))),'Data Summary'!CU175="Yes"),100-OFFSET('Sanitation Data'!$F$4,0,10*ROW('Sanitation Data'!F169)),NA())</f>
        <v>#N/A</v>
      </c>
      <c r="AG175" s="99" t="e">
        <f ca="true">+IF(AND(ISNUMBER(OFFSET('Sanitation Data'!$F$6,0,10*ROW('Sanitation Data'!F169))),'Data Summary'!CV175="Yes"),OFFSET('Sanitation Data'!$F$6,0,10*ROW('Sanitation Data'!F169)),NA())</f>
        <v>#N/A</v>
      </c>
      <c r="AH175" s="99" t="e">
        <f ca="true">+IF(AND(ISNUMBER(OFFSET('Sanitation Data'!$F$10,0,10*ROW('Sanitation Data'!F169))),'Data Summary'!CW175="Yes"),OFFSET('Sanitation Data'!$F$10,0,10*ROW('Sanitation Data'!F169)),NA())</f>
        <v>#N/A</v>
      </c>
      <c r="AI175" s="99" t="e">
        <f ca="true">+IF(AND(ISNUMBER(OFFSET('Sanitation Data'!$F$11,0,10*ROW('Sanitation Data'!F169))),'Data Summary'!CX175="Yes"),OFFSET('Sanitation Data'!$F$11,0,10*ROW('Sanitation Data'!F169)),NA())</f>
        <v>#N/A</v>
      </c>
      <c r="AJ175" s="99" t="e">
        <f ca="true">+IF(AND(ISNUMBER(OFFSET('Sanitation Data'!$F$12,0,10*ROW('Sanitation Data'!F169))),'Data Summary'!CY175="Yes"),OFFSET('Sanitation Data'!$F$12,0,10*ROW('Sanitation Data'!F169)),NA())</f>
        <v>#N/A</v>
      </c>
      <c r="AK175" s="99" t="e">
        <f ca="true">+IF(AND(ISNUMBER(OFFSET('Sanitation Data'!$G$4,0,10*ROW('Sanitation Data'!G169))),'Data Summary'!CZ175="Yes"),100-OFFSET('Sanitation Data'!$G$4,0,10*ROW('Sanitation Data'!G169)),NA())</f>
        <v>#N/A</v>
      </c>
      <c r="AL175" s="99" t="e">
        <f ca="true">+IF(AND(ISNUMBER(OFFSET('Sanitation Data'!$G$6,0,10*ROW('Sanitation Data'!G169))),'Data Summary'!DA175="Yes"),OFFSET('Sanitation Data'!$G$6,0,10*ROW('Sanitation Data'!G169)),NA())</f>
        <v>#N/A</v>
      </c>
      <c r="AM175" s="99" t="e">
        <f ca="true">+IF(AND(ISNUMBER(OFFSET('Sanitation Data'!$G$10,0,10*ROW('Sanitation Data'!G169))),'Data Summary'!DB175="Yes"),OFFSET('Sanitation Data'!$G$10,0,10*ROW('Sanitation Data'!G169)),NA())</f>
        <v>#N/A</v>
      </c>
      <c r="AN175" s="99" t="e">
        <f ca="true">+IF(AND(ISNUMBER(OFFSET('Sanitation Data'!$G$11,0,10*ROW('Sanitation Data'!G169))),'Data Summary'!DC175="Yes"),OFFSET('Sanitation Data'!$G$11,0,10*ROW('Sanitation Data'!G169)),NA())</f>
        <v>#N/A</v>
      </c>
      <c r="AO175" s="99" t="e">
        <f ca="true">+IF(AND(ISNUMBER(OFFSET('Sanitation Data'!$G$12,0,10*ROW('Sanitation Data'!G169))),'Data Summary'!DD175="Yes"),OFFSET('Sanitation Data'!$G$12,0,10*ROW('Sanitation Data'!G169)),NA())</f>
        <v>#N/A</v>
      </c>
      <c r="AP175" s="99" t="e">
        <f ca="true">+IF(AND(ISNUMBER(OFFSET('Sanitation Data'!$H$4,0,10*ROW('Sanitation Data'!H169))),'Data Summary'!DE175="Yes"),100-OFFSET('Sanitation Data'!$H$4,0,10*ROW('Sanitation Data'!H169)),NA())</f>
        <v>#N/A</v>
      </c>
      <c r="AQ175" s="99" t="e">
        <f ca="true">+IF(AND(ISNUMBER(OFFSET('Sanitation Data'!$H$6,0,10*ROW('Sanitation Data'!H169))),'Data Summary'!DF175="Yes"),OFFSET('Sanitation Data'!$H$6,0,10*ROW('Sanitation Data'!H169)),NA())</f>
        <v>#N/A</v>
      </c>
      <c r="AR175" s="99" t="e">
        <f ca="true">+IF(AND(ISNUMBER(OFFSET('Sanitation Data'!$H$10,0,10*ROW('Sanitation Data'!H169))),'Data Summary'!DG175="Yes"),OFFSET('Sanitation Data'!$H$10,0,10*ROW('Sanitation Data'!H169)),NA())</f>
        <v>#N/A</v>
      </c>
      <c r="AS175" s="99" t="e">
        <f ca="true">+IF(AND(ISNUMBER(OFFSET('Sanitation Data'!$H$11,0,10*ROW('Sanitation Data'!H169))),'Data Summary'!DH175="Yes"),OFFSET('Sanitation Data'!$H$11,0,10*ROW('Sanitation Data'!H169)),NA())</f>
        <v>#N/A</v>
      </c>
      <c r="AT175" s="99" t="e">
        <f ca="true">+IF(AND(ISNUMBER(OFFSET('Sanitation Data'!$H$12,0,10*ROW('Sanitation Data'!H169))),'Data Summary'!DI175="Yes"),OFFSET('Sanitation Data'!$H$12,0,10*ROW('Sanitation Data'!H169)),NA())</f>
        <v>#N/A</v>
      </c>
      <c r="AU175" s="99" t="e">
        <f ca="true">+IF(AND(ISNUMBER(OFFSET('Sanitation Data'!$I$4,0,10*ROW('Sanitation Data'!I169))),'Data Summary'!DJ175="Yes"),100-OFFSET('Sanitation Data'!$I$4,0,10*ROW('Sanitation Data'!I169)),NA())</f>
        <v>#N/A</v>
      </c>
      <c r="AV175" s="99" t="e">
        <f ca="true">+IF(AND(ISNUMBER(OFFSET('Sanitation Data'!$I$6,0,10*ROW('Sanitation Data'!I169))),'Data Summary'!DK175="Yes"),OFFSET('Sanitation Data'!$I$6,0,10*ROW('Sanitation Data'!I169)),NA())</f>
        <v>#N/A</v>
      </c>
      <c r="AW175" s="99" t="e">
        <f ca="true">+IF(AND(ISNUMBER(OFFSET('Sanitation Data'!$I$10,0,10*ROW('Sanitation Data'!I169))),'Data Summary'!DL175="Yes"),OFFSET('Sanitation Data'!$I$10,0,10*ROW('Sanitation Data'!I169)),NA())</f>
        <v>#N/A</v>
      </c>
      <c r="AX175" s="99" t="e">
        <f ca="true">+IF(AND(ISNUMBER(OFFSET('Sanitation Data'!$I$11,0,10*ROW('Sanitation Data'!I169))),'Data Summary'!DM175="Yes"),OFFSET('Sanitation Data'!$I$11,0,10*ROW('Sanitation Data'!I169)),NA())</f>
        <v>#N/A</v>
      </c>
      <c r="AY175" s="99" t="e">
        <f ca="true">+IF(AND(ISNUMBER(OFFSET('Sanitation Data'!$I$12,0,10*ROW('Sanitation Data'!I169))),'Data Summary'!DN175="Yes"),OFFSET('Sanitation Data'!$I$12,0,10*ROW('Sanitation Data'!I169)),NA())</f>
        <v>#N/A</v>
      </c>
      <c r="AZ175" s="100" t="e">
        <f ca="true">+IF(AND(ISNUMBER(OFFSET('Hygiene Data'!$D$5,0,10*ROW('Hygiene Data'!D169))),'Data Summary'!DO175="Yes"),OFFSET('Hygiene Data'!$D$5,0,10*ROW('Hygiene Data'!D169)),NA())</f>
        <v>#N/A</v>
      </c>
      <c r="BA175" s="100" t="e">
        <f ca="true">+IF(AND(ISNUMBER(OFFSET('Hygiene Data'!$D$7,0,10*ROW('Hygiene Data'!D169))),'Data Summary'!DP175="Yes"),OFFSET('Hygiene Data'!$D$7,0,10*ROW('Hygiene Data'!D169)),NA())</f>
        <v>#N/A</v>
      </c>
      <c r="BB175" s="100" t="e">
        <f ca="true">+IF(AND(ISNUMBER(OFFSET('Hygiene Data'!$D$9,0,10*ROW('Hygiene Data'!D169))),'Data Summary'!DQ175="Yes"),OFFSET('Hygiene Data'!$D$9,0,10*ROW('Hygiene Data'!D169)),NA())</f>
        <v>#N/A</v>
      </c>
      <c r="BC175" s="100" t="e">
        <f ca="true">+IF(AND(ISNUMBER(OFFSET('Hygiene Data'!$E$5,0,10*ROW('Hygiene Data'!E169))),'Data Summary'!DR175="Yes"),OFFSET('Hygiene Data'!$E$5,0,10*ROW('Hygiene Data'!E169)),NA())</f>
        <v>#N/A</v>
      </c>
      <c r="BD175" s="100" t="e">
        <f ca="true">+IF(AND(ISNUMBER(OFFSET('Hygiene Data'!$E$7,0,10*ROW('Hygiene Data'!E169))),'Data Summary'!DS175="Yes"),OFFSET('Hygiene Data'!$E$7,0,10*ROW('Hygiene Data'!E169)),NA())</f>
        <v>#N/A</v>
      </c>
      <c r="BE175" s="100" t="e">
        <f ca="true">+IF(AND(ISNUMBER(OFFSET('Hygiene Data'!$E$9,0,10*ROW('Hygiene Data'!E169))),'Data Summary'!DT175="Yes"),OFFSET('Hygiene Data'!$E$9,0,10*ROW('Hygiene Data'!E169)),NA())</f>
        <v>#N/A</v>
      </c>
      <c r="BF175" s="100" t="e">
        <f ca="true">+IF(AND(ISNUMBER(OFFSET('Hygiene Data'!$F$5,0,10*ROW('Hygiene Data'!F169))),'Data Summary'!DU175="Yes"),OFFSET('Hygiene Data'!$F$5,0,10*ROW('Hygiene Data'!F169)),NA())</f>
        <v>#N/A</v>
      </c>
      <c r="BG175" s="100" t="e">
        <f ca="true">+IF(AND(ISNUMBER(OFFSET('Hygiene Data'!$F$7,0,10*ROW('Hygiene Data'!F169))),'Data Summary'!DV175="Yes"),OFFSET('Hygiene Data'!$F$7,0,10*ROW('Hygiene Data'!F169)),NA())</f>
        <v>#N/A</v>
      </c>
      <c r="BH175" s="100" t="e">
        <f ca="true">+IF(AND(ISNUMBER(OFFSET('Hygiene Data'!$F$9,0,10*ROW('Hygiene Data'!F169))),'Data Summary'!DW175="Yes"),OFFSET('Hygiene Data'!$F$9,0,10*ROW('Hygiene Data'!F169)),NA())</f>
        <v>#N/A</v>
      </c>
      <c r="BI175" s="100" t="e">
        <f ca="true">+IF(AND(ISNUMBER(OFFSET('Hygiene Data'!$G$5,0,10*ROW('Hygiene Data'!G169))),'Data Summary'!DX175="Yes"),OFFSET('Hygiene Data'!$G$5,0,10*ROW('Hygiene Data'!G169)),NA())</f>
        <v>#N/A</v>
      </c>
      <c r="BJ175" s="100" t="e">
        <f ca="true">+IF(AND(ISNUMBER(OFFSET('Hygiene Data'!$G$7,0,10*ROW('Hygiene Data'!G169))),'Data Summary'!DY175="Yes"),OFFSET('Hygiene Data'!$G$7,0,10*ROW('Hygiene Data'!G169)),NA())</f>
        <v>#N/A</v>
      </c>
      <c r="BK175" s="100" t="e">
        <f ca="true">+IF(AND(ISNUMBER(OFFSET('Hygiene Data'!$G$9,0,10*ROW('Hygiene Data'!G169))),'Data Summary'!DZ175="Yes"),OFFSET('Hygiene Data'!$G$9,0,10*ROW('Hygiene Data'!G169)),NA())</f>
        <v>#N/A</v>
      </c>
      <c r="BL175" s="100" t="e">
        <f ca="true">+IF(AND(ISNUMBER(OFFSET('Hygiene Data'!$H$5,0,10*ROW('Hygiene Data'!H169))),'Data Summary'!EA175="Yes"),OFFSET('Hygiene Data'!$H$5,0,10*ROW('Hygiene Data'!H169)),NA())</f>
        <v>#N/A</v>
      </c>
      <c r="BM175" s="100" t="e">
        <f ca="true">+IF(AND(ISNUMBER(OFFSET('Hygiene Data'!$H$7,0,10*ROW('Hygiene Data'!H169))),'Data Summary'!EB175="Yes"),OFFSET('Hygiene Data'!$H$7,0,10*ROW('Hygiene Data'!H169)),NA())</f>
        <v>#N/A</v>
      </c>
      <c r="BN175" s="100" t="e">
        <f ca="true">+IF(AND(ISNUMBER(OFFSET('Hygiene Data'!$H$9,0,10*ROW('Hygiene Data'!H169))),'Data Summary'!EC175="Yes"),OFFSET('Hygiene Data'!$H$9,0,10*ROW('Hygiene Data'!H169)),NA())</f>
        <v>#N/A</v>
      </c>
      <c r="BO175" s="100" t="e">
        <f ca="true">+IF(AND(ISNUMBER(OFFSET('Hygiene Data'!$I$5,0,10*ROW('Hygiene Data'!I169))),'Data Summary'!ED175="Yes"),OFFSET('Hygiene Data'!$I$5,0,10*ROW('Hygiene Data'!I169)),NA())</f>
        <v>#N/A</v>
      </c>
      <c r="BP175" s="100" t="e">
        <f ca="true">+IF(AND(ISNUMBER(OFFSET('Hygiene Data'!$I$7,0,10*ROW('Hygiene Data'!I169))),'Data Summary'!EE175="Yes"),OFFSET('Hygiene Data'!$I$7,0,10*ROW('Hygiene Data'!I169)),NA())</f>
        <v>#N/A</v>
      </c>
      <c r="BQ175" s="100" t="e">
        <f ca="true">+IF(AND(ISNUMBER(OFFSET('Hygiene Data'!$I$9,0,10*ROW('Hygiene Data'!I169))),'Data Summary'!EF175="Yes"),OFFSET('Hygiene Data'!$I$9,0,10*ROW('Hygiene Data'!I169)),NA())</f>
        <v>#N/A</v>
      </c>
    </row>
    <row xmlns:x14ac="http://schemas.microsoft.com/office/spreadsheetml/2009/9/ac" r="176" x14ac:dyDescent="0.2">
      <c r="A176" s="332" t="e">
        <f ca="true">+RIGHT('Data Summary'!A176,LEN('Data Summary'!A176)-9)</f>
        <v>#VALUE!</v>
      </c>
      <c r="B176" s="38" t="str">
        <f ca="true">+IF(ISTEXT('Data Summary'!B176),'Data Summary'!B176,"")</f>
        <v/>
      </c>
      <c r="C176" s="331" t="e">
        <f ca="true">+VALUE('Data Summary'!C176)</f>
        <v>#VALUE!</v>
      </c>
      <c r="D176" s="98" t="e">
        <f ca="true">+IF(AND(ISNUMBER(OFFSET('Water Data'!$D$4,0,10*ROW('Water Data'!D170))),'Data Summary'!BS176="Yes"),100-OFFSET('Water Data'!$D$4,0,10*ROW('Water Data'!D170)),NA())</f>
        <v>#N/A</v>
      </c>
      <c r="E176" s="98" t="e">
        <f ca="true">+IF(AND(ISNUMBER(OFFSET('Water Data'!$D$6,0,10*ROW('Water Data'!D170))),'Data Summary'!BT176="Yes"),OFFSET('Water Data'!$D$6,0,10*ROW('Water Data'!D170)),NA())</f>
        <v>#N/A</v>
      </c>
      <c r="F176" s="98" t="e">
        <f ca="true">+IF(AND(ISNUMBER(OFFSET('Water Data'!$D$9,0,10*ROW('Water Data'!D170))),'Data Summary'!BU176="Yes"),OFFSET('Water Data'!$D$9,0,10*ROW('Water Data'!D170)),NA())</f>
        <v>#N/A</v>
      </c>
      <c r="G176" s="98" t="e">
        <f ca="true">+IF(AND(ISNUMBER(OFFSET('Water Data'!$E$4,0,10*ROW('Water Data'!E170))),'Data Summary'!BV176="Yes"),100-OFFSET('Water Data'!$E$4,0,10*ROW('Water Data'!E170)),NA())</f>
        <v>#N/A</v>
      </c>
      <c r="H176" s="98" t="e">
        <f ca="true">+IF(AND(ISNUMBER(OFFSET('Water Data'!$E$6,0,10*ROW('Water Data'!E170))),'Data Summary'!BW176="Yes"),OFFSET('Water Data'!$E$6,0,10*ROW('Water Data'!E170)),NA())</f>
        <v>#N/A</v>
      </c>
      <c r="I176" s="98" t="e">
        <f ca="true">+IF(AND(ISNUMBER(OFFSET('Water Data'!$E$9,0,10*ROW('Water Data'!E170))),'Data Summary'!BX176="Yes"),OFFSET('Water Data'!$E$9,0,10*ROW('Water Data'!E170)),NA())</f>
        <v>#N/A</v>
      </c>
      <c r="J176" s="98" t="e">
        <f ca="true">+IF(AND(ISNUMBER(OFFSET('Water Data'!$F$4,0,10*ROW('Water Data'!F170))),'Data Summary'!BY176="Yes"),100-OFFSET('Water Data'!$F$4,0,10*ROW('Water Data'!F170)),NA())</f>
        <v>#N/A</v>
      </c>
      <c r="K176" s="98" t="e">
        <f ca="true">+IF(AND(ISNUMBER(OFFSET('Water Data'!$F$6,0,10*ROW('Water Data'!F170))),'Data Summary'!BZ176="Yes"),OFFSET('Water Data'!$F$6,0,10*ROW('Water Data'!F170)),NA())</f>
        <v>#N/A</v>
      </c>
      <c r="L176" s="98" t="e">
        <f ca="true">+IF(AND(ISNUMBER(OFFSET('Water Data'!$F$9,0,10*ROW('Water Data'!F170))),'Data Summary'!CA176="Yes"),OFFSET('Water Data'!$F$9,0,10*ROW('Water Data'!F170)),NA())</f>
        <v>#N/A</v>
      </c>
      <c r="M176" s="98" t="e">
        <f ca="true">+IF(AND(ISNUMBER(OFFSET('Water Data'!$G$4,0,10*ROW('Water Data'!G170))),'Data Summary'!CB176="Yes"),100-OFFSET('Water Data'!$G$4,0,10*ROW('Water Data'!G170)),NA())</f>
        <v>#N/A</v>
      </c>
      <c r="N176" s="98" t="e">
        <f ca="true">+IF(AND(ISNUMBER(OFFSET('Water Data'!$G$6,0,10*ROW('Water Data'!G170))),'Data Summary'!CC176="Yes"),OFFSET('Water Data'!$G$6,0,10*ROW('Water Data'!G170)),NA())</f>
        <v>#N/A</v>
      </c>
      <c r="O176" s="98" t="e">
        <f ca="true">+IF(AND(ISNUMBER(OFFSET('Water Data'!$G$9,0,10*ROW('Water Data'!G170))),'Data Summary'!CD176="Yes"),OFFSET('Water Data'!$G$9,0,10*ROW('Water Data'!G170)),NA())</f>
        <v>#N/A</v>
      </c>
      <c r="P176" s="98" t="e">
        <f ca="true">+IF(AND(ISNUMBER(OFFSET('Water Data'!$H$4,0,10*ROW('Water Data'!H170))),'Data Summary'!CE176="Yes"),100-OFFSET('Water Data'!$H$4,0,10*ROW('Water Data'!H170)),NA())</f>
        <v>#N/A</v>
      </c>
      <c r="Q176" s="98" t="e">
        <f ca="true">+IF(AND(ISNUMBER(OFFSET('Water Data'!$H$6,0,10*ROW('Water Data'!H170))),'Data Summary'!CF176="Yes"),OFFSET('Water Data'!$H$6,0,10*ROW('Water Data'!H170)),NA())</f>
        <v>#N/A</v>
      </c>
      <c r="R176" s="98" t="e">
        <f ca="true">+IF(AND(ISNUMBER(OFFSET('Water Data'!$H$9,0,10*ROW('Water Data'!H170))),'Data Summary'!CG176="Yes"),OFFSET('Water Data'!$H$9,0,10*ROW('Water Data'!H170)),NA())</f>
        <v>#N/A</v>
      </c>
      <c r="S176" s="98" t="e">
        <f ca="true">+IF(AND(ISNUMBER(OFFSET('Water Data'!$I$4,0,10*ROW('Water Data'!I170))),'Data Summary'!CH176="Yes"),100-OFFSET('Water Data'!$I$4,0,10*ROW('Water Data'!I170)),NA())</f>
        <v>#N/A</v>
      </c>
      <c r="T176" s="98" t="e">
        <f ca="true">+IF(AND(ISNUMBER(OFFSET('Water Data'!$I$6,0,10*ROW('Water Data'!I170))),'Data Summary'!CI176="Yes"),OFFSET('Water Data'!$I$6,0,10*ROW('Water Data'!I170)),NA())</f>
        <v>#N/A</v>
      </c>
      <c r="U176" s="98" t="e">
        <f ca="true">+IF(AND(ISNUMBER(OFFSET('Water Data'!$I$9,0,10*ROW('Water Data'!I170))),'Data Summary'!CJ176="Yes"),OFFSET('Water Data'!$I$9,0,10*ROW('Water Data'!I170)),NA())</f>
        <v>#N/A</v>
      </c>
      <c r="V176" s="99" t="e">
        <f ca="true">+IF(AND(ISNUMBER(OFFSET('Sanitation Data'!$D$4,0,10*ROW('Sanitation Data'!D170))),'Data Summary'!CK176="Yes"),100-OFFSET('Sanitation Data'!$D$4,0,10*ROW('Sanitation Data'!D170)),NA())</f>
        <v>#N/A</v>
      </c>
      <c r="W176" s="99" t="e">
        <f ca="true">+IF(AND(ISNUMBER(OFFSET('Sanitation Data'!$D$6,0,10*ROW('Sanitation Data'!D170))),'Data Summary'!CL176="Yes"),OFFSET('Sanitation Data'!$D$6,0,10*ROW('Sanitation Data'!D170)),NA())</f>
        <v>#N/A</v>
      </c>
      <c r="X176" s="99" t="e">
        <f ca="true">+IF(AND(ISNUMBER(OFFSET('Sanitation Data'!$D$10,0,10*ROW('Sanitation Data'!D170))),'Data Summary'!CM176="Yes"),OFFSET('Sanitation Data'!$D$10,0,10*ROW('Sanitation Data'!D170)),NA())</f>
        <v>#N/A</v>
      </c>
      <c r="Y176" s="99" t="e">
        <f ca="true">+IF(AND(ISNUMBER(OFFSET('Sanitation Data'!$D$11,0,10*ROW('Sanitation Data'!D170))),'Data Summary'!CN176="Yes"),OFFSET('Sanitation Data'!$D$11,0,10*ROW('Sanitation Data'!D170)),NA())</f>
        <v>#N/A</v>
      </c>
      <c r="Z176" s="99" t="e">
        <f ca="true">+IF(AND(ISNUMBER(OFFSET('Sanitation Data'!$D$12,0,10*ROW('Sanitation Data'!D170))),'Data Summary'!CO176="Yes"),OFFSET('Sanitation Data'!$D$12,0,10*ROW('Sanitation Data'!D170)),NA())</f>
        <v>#N/A</v>
      </c>
      <c r="AA176" s="99" t="e">
        <f ca="true">+IF(AND(ISNUMBER(OFFSET('Sanitation Data'!$E$4,0,10*ROW('Sanitation Data'!E170))),'Data Summary'!CP176="Yes"),100-OFFSET('Sanitation Data'!$E$4,0,10*ROW('Sanitation Data'!E170)),NA())</f>
        <v>#N/A</v>
      </c>
      <c r="AB176" s="99" t="e">
        <f ca="true">+IF(AND(ISNUMBER(OFFSET('Sanitation Data'!$E$6,0,10*ROW('Sanitation Data'!E170))),'Data Summary'!CQ176="Yes"),OFFSET('Sanitation Data'!$E$6,0,10*ROW('Sanitation Data'!E170)),NA())</f>
        <v>#N/A</v>
      </c>
      <c r="AC176" s="99" t="e">
        <f ca="true">+IF(AND(ISNUMBER(OFFSET('Sanitation Data'!$E$10,0,10*ROW('Sanitation Data'!E170))),'Data Summary'!CR176="Yes"),OFFSET('Sanitation Data'!$E$10,0,10*ROW('Sanitation Data'!E170)),NA())</f>
        <v>#N/A</v>
      </c>
      <c r="AD176" s="99" t="e">
        <f ca="true">+IF(AND(ISNUMBER(OFFSET('Sanitation Data'!$E$11,0,10*ROW('Sanitation Data'!E170))),'Data Summary'!CS176="Yes"),OFFSET('Sanitation Data'!$E$11,0,10*ROW('Sanitation Data'!E170)),NA())</f>
        <v>#N/A</v>
      </c>
      <c r="AE176" s="99" t="e">
        <f ca="true">+IF(AND(ISNUMBER(OFFSET('Sanitation Data'!$E$12,0,10*ROW('Sanitation Data'!E170))),'Data Summary'!CT176="Yes"),OFFSET('Sanitation Data'!$E$12,0,10*ROW('Sanitation Data'!E170)),NA())</f>
        <v>#N/A</v>
      </c>
      <c r="AF176" s="99" t="e">
        <f ca="true">+IF(AND(ISNUMBER(OFFSET('Sanitation Data'!$F$4,0,10*ROW('Sanitation Data'!F170))),'Data Summary'!CU176="Yes"),100-OFFSET('Sanitation Data'!$F$4,0,10*ROW('Sanitation Data'!F170)),NA())</f>
        <v>#N/A</v>
      </c>
      <c r="AG176" s="99" t="e">
        <f ca="true">+IF(AND(ISNUMBER(OFFSET('Sanitation Data'!$F$6,0,10*ROW('Sanitation Data'!F170))),'Data Summary'!CV176="Yes"),OFFSET('Sanitation Data'!$F$6,0,10*ROW('Sanitation Data'!F170)),NA())</f>
        <v>#N/A</v>
      </c>
      <c r="AH176" s="99" t="e">
        <f ca="true">+IF(AND(ISNUMBER(OFFSET('Sanitation Data'!$F$10,0,10*ROW('Sanitation Data'!F170))),'Data Summary'!CW176="Yes"),OFFSET('Sanitation Data'!$F$10,0,10*ROW('Sanitation Data'!F170)),NA())</f>
        <v>#N/A</v>
      </c>
      <c r="AI176" s="99" t="e">
        <f ca="true">+IF(AND(ISNUMBER(OFFSET('Sanitation Data'!$F$11,0,10*ROW('Sanitation Data'!F170))),'Data Summary'!CX176="Yes"),OFFSET('Sanitation Data'!$F$11,0,10*ROW('Sanitation Data'!F170)),NA())</f>
        <v>#N/A</v>
      </c>
      <c r="AJ176" s="99" t="e">
        <f ca="true">+IF(AND(ISNUMBER(OFFSET('Sanitation Data'!$F$12,0,10*ROW('Sanitation Data'!F170))),'Data Summary'!CY176="Yes"),OFFSET('Sanitation Data'!$F$12,0,10*ROW('Sanitation Data'!F170)),NA())</f>
        <v>#N/A</v>
      </c>
      <c r="AK176" s="99" t="e">
        <f ca="true">+IF(AND(ISNUMBER(OFFSET('Sanitation Data'!$G$4,0,10*ROW('Sanitation Data'!G170))),'Data Summary'!CZ176="Yes"),100-OFFSET('Sanitation Data'!$G$4,0,10*ROW('Sanitation Data'!G170)),NA())</f>
        <v>#N/A</v>
      </c>
      <c r="AL176" s="99" t="e">
        <f ca="true">+IF(AND(ISNUMBER(OFFSET('Sanitation Data'!$G$6,0,10*ROW('Sanitation Data'!G170))),'Data Summary'!DA176="Yes"),OFFSET('Sanitation Data'!$G$6,0,10*ROW('Sanitation Data'!G170)),NA())</f>
        <v>#N/A</v>
      </c>
      <c r="AM176" s="99" t="e">
        <f ca="true">+IF(AND(ISNUMBER(OFFSET('Sanitation Data'!$G$10,0,10*ROW('Sanitation Data'!G170))),'Data Summary'!DB176="Yes"),OFFSET('Sanitation Data'!$G$10,0,10*ROW('Sanitation Data'!G170)),NA())</f>
        <v>#N/A</v>
      </c>
      <c r="AN176" s="99" t="e">
        <f ca="true">+IF(AND(ISNUMBER(OFFSET('Sanitation Data'!$G$11,0,10*ROW('Sanitation Data'!G170))),'Data Summary'!DC176="Yes"),OFFSET('Sanitation Data'!$G$11,0,10*ROW('Sanitation Data'!G170)),NA())</f>
        <v>#N/A</v>
      </c>
      <c r="AO176" s="99" t="e">
        <f ca="true">+IF(AND(ISNUMBER(OFFSET('Sanitation Data'!$G$12,0,10*ROW('Sanitation Data'!G170))),'Data Summary'!DD176="Yes"),OFFSET('Sanitation Data'!$G$12,0,10*ROW('Sanitation Data'!G170)),NA())</f>
        <v>#N/A</v>
      </c>
      <c r="AP176" s="99" t="e">
        <f ca="true">+IF(AND(ISNUMBER(OFFSET('Sanitation Data'!$H$4,0,10*ROW('Sanitation Data'!H170))),'Data Summary'!DE176="Yes"),100-OFFSET('Sanitation Data'!$H$4,0,10*ROW('Sanitation Data'!H170)),NA())</f>
        <v>#N/A</v>
      </c>
      <c r="AQ176" s="99" t="e">
        <f ca="true">+IF(AND(ISNUMBER(OFFSET('Sanitation Data'!$H$6,0,10*ROW('Sanitation Data'!H170))),'Data Summary'!DF176="Yes"),OFFSET('Sanitation Data'!$H$6,0,10*ROW('Sanitation Data'!H170)),NA())</f>
        <v>#N/A</v>
      </c>
      <c r="AR176" s="99" t="e">
        <f ca="true">+IF(AND(ISNUMBER(OFFSET('Sanitation Data'!$H$10,0,10*ROW('Sanitation Data'!H170))),'Data Summary'!DG176="Yes"),OFFSET('Sanitation Data'!$H$10,0,10*ROW('Sanitation Data'!H170)),NA())</f>
        <v>#N/A</v>
      </c>
      <c r="AS176" s="99" t="e">
        <f ca="true">+IF(AND(ISNUMBER(OFFSET('Sanitation Data'!$H$11,0,10*ROW('Sanitation Data'!H170))),'Data Summary'!DH176="Yes"),OFFSET('Sanitation Data'!$H$11,0,10*ROW('Sanitation Data'!H170)),NA())</f>
        <v>#N/A</v>
      </c>
      <c r="AT176" s="99" t="e">
        <f ca="true">+IF(AND(ISNUMBER(OFFSET('Sanitation Data'!$H$12,0,10*ROW('Sanitation Data'!H170))),'Data Summary'!DI176="Yes"),OFFSET('Sanitation Data'!$H$12,0,10*ROW('Sanitation Data'!H170)),NA())</f>
        <v>#N/A</v>
      </c>
      <c r="AU176" s="99" t="e">
        <f ca="true">+IF(AND(ISNUMBER(OFFSET('Sanitation Data'!$I$4,0,10*ROW('Sanitation Data'!I170))),'Data Summary'!DJ176="Yes"),100-OFFSET('Sanitation Data'!$I$4,0,10*ROW('Sanitation Data'!I170)),NA())</f>
        <v>#N/A</v>
      </c>
      <c r="AV176" s="99" t="e">
        <f ca="true">+IF(AND(ISNUMBER(OFFSET('Sanitation Data'!$I$6,0,10*ROW('Sanitation Data'!I170))),'Data Summary'!DK176="Yes"),OFFSET('Sanitation Data'!$I$6,0,10*ROW('Sanitation Data'!I170)),NA())</f>
        <v>#N/A</v>
      </c>
      <c r="AW176" s="99" t="e">
        <f ca="true">+IF(AND(ISNUMBER(OFFSET('Sanitation Data'!$I$10,0,10*ROW('Sanitation Data'!I170))),'Data Summary'!DL176="Yes"),OFFSET('Sanitation Data'!$I$10,0,10*ROW('Sanitation Data'!I170)),NA())</f>
        <v>#N/A</v>
      </c>
      <c r="AX176" s="99" t="e">
        <f ca="true">+IF(AND(ISNUMBER(OFFSET('Sanitation Data'!$I$11,0,10*ROW('Sanitation Data'!I170))),'Data Summary'!DM176="Yes"),OFFSET('Sanitation Data'!$I$11,0,10*ROW('Sanitation Data'!I170)),NA())</f>
        <v>#N/A</v>
      </c>
      <c r="AY176" s="99" t="e">
        <f ca="true">+IF(AND(ISNUMBER(OFFSET('Sanitation Data'!$I$12,0,10*ROW('Sanitation Data'!I170))),'Data Summary'!DN176="Yes"),OFFSET('Sanitation Data'!$I$12,0,10*ROW('Sanitation Data'!I170)),NA())</f>
        <v>#N/A</v>
      </c>
      <c r="AZ176" s="100" t="e">
        <f ca="true">+IF(AND(ISNUMBER(OFFSET('Hygiene Data'!$D$5,0,10*ROW('Hygiene Data'!D170))),'Data Summary'!DO176="Yes"),OFFSET('Hygiene Data'!$D$5,0,10*ROW('Hygiene Data'!D170)),NA())</f>
        <v>#N/A</v>
      </c>
      <c r="BA176" s="100" t="e">
        <f ca="true">+IF(AND(ISNUMBER(OFFSET('Hygiene Data'!$D$7,0,10*ROW('Hygiene Data'!D170))),'Data Summary'!DP176="Yes"),OFFSET('Hygiene Data'!$D$7,0,10*ROW('Hygiene Data'!D170)),NA())</f>
        <v>#N/A</v>
      </c>
      <c r="BB176" s="100" t="e">
        <f ca="true">+IF(AND(ISNUMBER(OFFSET('Hygiene Data'!$D$9,0,10*ROW('Hygiene Data'!D170))),'Data Summary'!DQ176="Yes"),OFFSET('Hygiene Data'!$D$9,0,10*ROW('Hygiene Data'!D170)),NA())</f>
        <v>#N/A</v>
      </c>
      <c r="BC176" s="100" t="e">
        <f ca="true">+IF(AND(ISNUMBER(OFFSET('Hygiene Data'!$E$5,0,10*ROW('Hygiene Data'!E170))),'Data Summary'!DR176="Yes"),OFFSET('Hygiene Data'!$E$5,0,10*ROW('Hygiene Data'!E170)),NA())</f>
        <v>#N/A</v>
      </c>
      <c r="BD176" s="100" t="e">
        <f ca="true">+IF(AND(ISNUMBER(OFFSET('Hygiene Data'!$E$7,0,10*ROW('Hygiene Data'!E170))),'Data Summary'!DS176="Yes"),OFFSET('Hygiene Data'!$E$7,0,10*ROW('Hygiene Data'!E170)),NA())</f>
        <v>#N/A</v>
      </c>
      <c r="BE176" s="100" t="e">
        <f ca="true">+IF(AND(ISNUMBER(OFFSET('Hygiene Data'!$E$9,0,10*ROW('Hygiene Data'!E170))),'Data Summary'!DT176="Yes"),OFFSET('Hygiene Data'!$E$9,0,10*ROW('Hygiene Data'!E170)),NA())</f>
        <v>#N/A</v>
      </c>
      <c r="BF176" s="100" t="e">
        <f ca="true">+IF(AND(ISNUMBER(OFFSET('Hygiene Data'!$F$5,0,10*ROW('Hygiene Data'!F170))),'Data Summary'!DU176="Yes"),OFFSET('Hygiene Data'!$F$5,0,10*ROW('Hygiene Data'!F170)),NA())</f>
        <v>#N/A</v>
      </c>
      <c r="BG176" s="100" t="e">
        <f ca="true">+IF(AND(ISNUMBER(OFFSET('Hygiene Data'!$F$7,0,10*ROW('Hygiene Data'!F170))),'Data Summary'!DV176="Yes"),OFFSET('Hygiene Data'!$F$7,0,10*ROW('Hygiene Data'!F170)),NA())</f>
        <v>#N/A</v>
      </c>
      <c r="BH176" s="100" t="e">
        <f ca="true">+IF(AND(ISNUMBER(OFFSET('Hygiene Data'!$F$9,0,10*ROW('Hygiene Data'!F170))),'Data Summary'!DW176="Yes"),OFFSET('Hygiene Data'!$F$9,0,10*ROW('Hygiene Data'!F170)),NA())</f>
        <v>#N/A</v>
      </c>
      <c r="BI176" s="100" t="e">
        <f ca="true">+IF(AND(ISNUMBER(OFFSET('Hygiene Data'!$G$5,0,10*ROW('Hygiene Data'!G170))),'Data Summary'!DX176="Yes"),OFFSET('Hygiene Data'!$G$5,0,10*ROW('Hygiene Data'!G170)),NA())</f>
        <v>#N/A</v>
      </c>
      <c r="BJ176" s="100" t="e">
        <f ca="true">+IF(AND(ISNUMBER(OFFSET('Hygiene Data'!$G$7,0,10*ROW('Hygiene Data'!G170))),'Data Summary'!DY176="Yes"),OFFSET('Hygiene Data'!$G$7,0,10*ROW('Hygiene Data'!G170)),NA())</f>
        <v>#N/A</v>
      </c>
      <c r="BK176" s="100" t="e">
        <f ca="true">+IF(AND(ISNUMBER(OFFSET('Hygiene Data'!$G$9,0,10*ROW('Hygiene Data'!G170))),'Data Summary'!DZ176="Yes"),OFFSET('Hygiene Data'!$G$9,0,10*ROW('Hygiene Data'!G170)),NA())</f>
        <v>#N/A</v>
      </c>
      <c r="BL176" s="100" t="e">
        <f ca="true">+IF(AND(ISNUMBER(OFFSET('Hygiene Data'!$H$5,0,10*ROW('Hygiene Data'!H170))),'Data Summary'!EA176="Yes"),OFFSET('Hygiene Data'!$H$5,0,10*ROW('Hygiene Data'!H170)),NA())</f>
        <v>#N/A</v>
      </c>
      <c r="BM176" s="100" t="e">
        <f ca="true">+IF(AND(ISNUMBER(OFFSET('Hygiene Data'!$H$7,0,10*ROW('Hygiene Data'!H170))),'Data Summary'!EB176="Yes"),OFFSET('Hygiene Data'!$H$7,0,10*ROW('Hygiene Data'!H170)),NA())</f>
        <v>#N/A</v>
      </c>
      <c r="BN176" s="100" t="e">
        <f ca="true">+IF(AND(ISNUMBER(OFFSET('Hygiene Data'!$H$9,0,10*ROW('Hygiene Data'!H170))),'Data Summary'!EC176="Yes"),OFFSET('Hygiene Data'!$H$9,0,10*ROW('Hygiene Data'!H170)),NA())</f>
        <v>#N/A</v>
      </c>
      <c r="BO176" s="100" t="e">
        <f ca="true">+IF(AND(ISNUMBER(OFFSET('Hygiene Data'!$I$5,0,10*ROW('Hygiene Data'!I170))),'Data Summary'!ED176="Yes"),OFFSET('Hygiene Data'!$I$5,0,10*ROW('Hygiene Data'!I170)),NA())</f>
        <v>#N/A</v>
      </c>
      <c r="BP176" s="100" t="e">
        <f ca="true">+IF(AND(ISNUMBER(OFFSET('Hygiene Data'!$I$7,0,10*ROW('Hygiene Data'!I170))),'Data Summary'!EE176="Yes"),OFFSET('Hygiene Data'!$I$7,0,10*ROW('Hygiene Data'!I170)),NA())</f>
        <v>#N/A</v>
      </c>
      <c r="BQ176" s="100" t="e">
        <f ca="true">+IF(AND(ISNUMBER(OFFSET('Hygiene Data'!$I$9,0,10*ROW('Hygiene Data'!I170))),'Data Summary'!EF176="Yes"),OFFSET('Hygiene Data'!$I$9,0,10*ROW('Hygiene Data'!I170)),NA())</f>
        <v>#N/A</v>
      </c>
    </row>
    <row xmlns:x14ac="http://schemas.microsoft.com/office/spreadsheetml/2009/9/ac" r="177" x14ac:dyDescent="0.2">
      <c r="A177" s="332" t="e">
        <f ca="true">+RIGHT('Data Summary'!A177,LEN('Data Summary'!A177)-9)</f>
        <v>#VALUE!</v>
      </c>
      <c r="B177" s="38" t="str">
        <f ca="true">+IF(ISTEXT('Data Summary'!B177),'Data Summary'!B177,"")</f>
        <v/>
      </c>
      <c r="C177" s="331" t="e">
        <f ca="true">+VALUE('Data Summary'!C177)</f>
        <v>#VALUE!</v>
      </c>
      <c r="D177" s="98" t="e">
        <f ca="true">+IF(AND(ISNUMBER(OFFSET('Water Data'!$D$4,0,10*ROW('Water Data'!D171))),'Data Summary'!BS177="Yes"),100-OFFSET('Water Data'!$D$4,0,10*ROW('Water Data'!D171)),NA())</f>
        <v>#N/A</v>
      </c>
      <c r="E177" s="98" t="e">
        <f ca="true">+IF(AND(ISNUMBER(OFFSET('Water Data'!$D$6,0,10*ROW('Water Data'!D171))),'Data Summary'!BT177="Yes"),OFFSET('Water Data'!$D$6,0,10*ROW('Water Data'!D171)),NA())</f>
        <v>#N/A</v>
      </c>
      <c r="F177" s="98" t="e">
        <f ca="true">+IF(AND(ISNUMBER(OFFSET('Water Data'!$D$9,0,10*ROW('Water Data'!D171))),'Data Summary'!BU177="Yes"),OFFSET('Water Data'!$D$9,0,10*ROW('Water Data'!D171)),NA())</f>
        <v>#N/A</v>
      </c>
      <c r="G177" s="98" t="e">
        <f ca="true">+IF(AND(ISNUMBER(OFFSET('Water Data'!$E$4,0,10*ROW('Water Data'!E171))),'Data Summary'!BV177="Yes"),100-OFFSET('Water Data'!$E$4,0,10*ROW('Water Data'!E171)),NA())</f>
        <v>#N/A</v>
      </c>
      <c r="H177" s="98" t="e">
        <f ca="true">+IF(AND(ISNUMBER(OFFSET('Water Data'!$E$6,0,10*ROW('Water Data'!E171))),'Data Summary'!BW177="Yes"),OFFSET('Water Data'!$E$6,0,10*ROW('Water Data'!E171)),NA())</f>
        <v>#N/A</v>
      </c>
      <c r="I177" s="98" t="e">
        <f ca="true">+IF(AND(ISNUMBER(OFFSET('Water Data'!$E$9,0,10*ROW('Water Data'!E171))),'Data Summary'!BX177="Yes"),OFFSET('Water Data'!$E$9,0,10*ROW('Water Data'!E171)),NA())</f>
        <v>#N/A</v>
      </c>
      <c r="J177" s="98" t="e">
        <f ca="true">+IF(AND(ISNUMBER(OFFSET('Water Data'!$F$4,0,10*ROW('Water Data'!F171))),'Data Summary'!BY177="Yes"),100-OFFSET('Water Data'!$F$4,0,10*ROW('Water Data'!F171)),NA())</f>
        <v>#N/A</v>
      </c>
      <c r="K177" s="98" t="e">
        <f ca="true">+IF(AND(ISNUMBER(OFFSET('Water Data'!$F$6,0,10*ROW('Water Data'!F171))),'Data Summary'!BZ177="Yes"),OFFSET('Water Data'!$F$6,0,10*ROW('Water Data'!F171)),NA())</f>
        <v>#N/A</v>
      </c>
      <c r="L177" s="98" t="e">
        <f ca="true">+IF(AND(ISNUMBER(OFFSET('Water Data'!$F$9,0,10*ROW('Water Data'!F171))),'Data Summary'!CA177="Yes"),OFFSET('Water Data'!$F$9,0,10*ROW('Water Data'!F171)),NA())</f>
        <v>#N/A</v>
      </c>
      <c r="M177" s="98" t="e">
        <f ca="true">+IF(AND(ISNUMBER(OFFSET('Water Data'!$G$4,0,10*ROW('Water Data'!G171))),'Data Summary'!CB177="Yes"),100-OFFSET('Water Data'!$G$4,0,10*ROW('Water Data'!G171)),NA())</f>
        <v>#N/A</v>
      </c>
      <c r="N177" s="98" t="e">
        <f ca="true">+IF(AND(ISNUMBER(OFFSET('Water Data'!$G$6,0,10*ROW('Water Data'!G171))),'Data Summary'!CC177="Yes"),OFFSET('Water Data'!$G$6,0,10*ROW('Water Data'!G171)),NA())</f>
        <v>#N/A</v>
      </c>
      <c r="O177" s="98" t="e">
        <f ca="true">+IF(AND(ISNUMBER(OFFSET('Water Data'!$G$9,0,10*ROW('Water Data'!G171))),'Data Summary'!CD177="Yes"),OFFSET('Water Data'!$G$9,0,10*ROW('Water Data'!G171)),NA())</f>
        <v>#N/A</v>
      </c>
      <c r="P177" s="98" t="e">
        <f ca="true">+IF(AND(ISNUMBER(OFFSET('Water Data'!$H$4,0,10*ROW('Water Data'!H171))),'Data Summary'!CE177="Yes"),100-OFFSET('Water Data'!$H$4,0,10*ROW('Water Data'!H171)),NA())</f>
        <v>#N/A</v>
      </c>
      <c r="Q177" s="98" t="e">
        <f ca="true">+IF(AND(ISNUMBER(OFFSET('Water Data'!$H$6,0,10*ROW('Water Data'!H171))),'Data Summary'!CF177="Yes"),OFFSET('Water Data'!$H$6,0,10*ROW('Water Data'!H171)),NA())</f>
        <v>#N/A</v>
      </c>
      <c r="R177" s="98" t="e">
        <f ca="true">+IF(AND(ISNUMBER(OFFSET('Water Data'!$H$9,0,10*ROW('Water Data'!H171))),'Data Summary'!CG177="Yes"),OFFSET('Water Data'!$H$9,0,10*ROW('Water Data'!H171)),NA())</f>
        <v>#N/A</v>
      </c>
      <c r="S177" s="98" t="e">
        <f ca="true">+IF(AND(ISNUMBER(OFFSET('Water Data'!$I$4,0,10*ROW('Water Data'!I171))),'Data Summary'!CH177="Yes"),100-OFFSET('Water Data'!$I$4,0,10*ROW('Water Data'!I171)),NA())</f>
        <v>#N/A</v>
      </c>
      <c r="T177" s="98" t="e">
        <f ca="true">+IF(AND(ISNUMBER(OFFSET('Water Data'!$I$6,0,10*ROW('Water Data'!I171))),'Data Summary'!CI177="Yes"),OFFSET('Water Data'!$I$6,0,10*ROW('Water Data'!I171)),NA())</f>
        <v>#N/A</v>
      </c>
      <c r="U177" s="98" t="e">
        <f ca="true">+IF(AND(ISNUMBER(OFFSET('Water Data'!$I$9,0,10*ROW('Water Data'!I171))),'Data Summary'!CJ177="Yes"),OFFSET('Water Data'!$I$9,0,10*ROW('Water Data'!I171)),NA())</f>
        <v>#N/A</v>
      </c>
      <c r="V177" s="99" t="e">
        <f ca="true">+IF(AND(ISNUMBER(OFFSET('Sanitation Data'!$D$4,0,10*ROW('Sanitation Data'!D171))),'Data Summary'!CK177="Yes"),100-OFFSET('Sanitation Data'!$D$4,0,10*ROW('Sanitation Data'!D171)),NA())</f>
        <v>#N/A</v>
      </c>
      <c r="W177" s="99" t="e">
        <f ca="true">+IF(AND(ISNUMBER(OFFSET('Sanitation Data'!$D$6,0,10*ROW('Sanitation Data'!D171))),'Data Summary'!CL177="Yes"),OFFSET('Sanitation Data'!$D$6,0,10*ROW('Sanitation Data'!D171)),NA())</f>
        <v>#N/A</v>
      </c>
      <c r="X177" s="99" t="e">
        <f ca="true">+IF(AND(ISNUMBER(OFFSET('Sanitation Data'!$D$10,0,10*ROW('Sanitation Data'!D171))),'Data Summary'!CM177="Yes"),OFFSET('Sanitation Data'!$D$10,0,10*ROW('Sanitation Data'!D171)),NA())</f>
        <v>#N/A</v>
      </c>
      <c r="Y177" s="99" t="e">
        <f ca="true">+IF(AND(ISNUMBER(OFFSET('Sanitation Data'!$D$11,0,10*ROW('Sanitation Data'!D171))),'Data Summary'!CN177="Yes"),OFFSET('Sanitation Data'!$D$11,0,10*ROW('Sanitation Data'!D171)),NA())</f>
        <v>#N/A</v>
      </c>
      <c r="Z177" s="99" t="e">
        <f ca="true">+IF(AND(ISNUMBER(OFFSET('Sanitation Data'!$D$12,0,10*ROW('Sanitation Data'!D171))),'Data Summary'!CO177="Yes"),OFFSET('Sanitation Data'!$D$12,0,10*ROW('Sanitation Data'!D171)),NA())</f>
        <v>#N/A</v>
      </c>
      <c r="AA177" s="99" t="e">
        <f ca="true">+IF(AND(ISNUMBER(OFFSET('Sanitation Data'!$E$4,0,10*ROW('Sanitation Data'!E171))),'Data Summary'!CP177="Yes"),100-OFFSET('Sanitation Data'!$E$4,0,10*ROW('Sanitation Data'!E171)),NA())</f>
        <v>#N/A</v>
      </c>
      <c r="AB177" s="99" t="e">
        <f ca="true">+IF(AND(ISNUMBER(OFFSET('Sanitation Data'!$E$6,0,10*ROW('Sanitation Data'!E171))),'Data Summary'!CQ177="Yes"),OFFSET('Sanitation Data'!$E$6,0,10*ROW('Sanitation Data'!E171)),NA())</f>
        <v>#N/A</v>
      </c>
      <c r="AC177" s="99" t="e">
        <f ca="true">+IF(AND(ISNUMBER(OFFSET('Sanitation Data'!$E$10,0,10*ROW('Sanitation Data'!E171))),'Data Summary'!CR177="Yes"),OFFSET('Sanitation Data'!$E$10,0,10*ROW('Sanitation Data'!E171)),NA())</f>
        <v>#N/A</v>
      </c>
      <c r="AD177" s="99" t="e">
        <f ca="true">+IF(AND(ISNUMBER(OFFSET('Sanitation Data'!$E$11,0,10*ROW('Sanitation Data'!E171))),'Data Summary'!CS177="Yes"),OFFSET('Sanitation Data'!$E$11,0,10*ROW('Sanitation Data'!E171)),NA())</f>
        <v>#N/A</v>
      </c>
      <c r="AE177" s="99" t="e">
        <f ca="true">+IF(AND(ISNUMBER(OFFSET('Sanitation Data'!$E$12,0,10*ROW('Sanitation Data'!E171))),'Data Summary'!CT177="Yes"),OFFSET('Sanitation Data'!$E$12,0,10*ROW('Sanitation Data'!E171)),NA())</f>
        <v>#N/A</v>
      </c>
      <c r="AF177" s="99" t="e">
        <f ca="true">+IF(AND(ISNUMBER(OFFSET('Sanitation Data'!$F$4,0,10*ROW('Sanitation Data'!F171))),'Data Summary'!CU177="Yes"),100-OFFSET('Sanitation Data'!$F$4,0,10*ROW('Sanitation Data'!F171)),NA())</f>
        <v>#N/A</v>
      </c>
      <c r="AG177" s="99" t="e">
        <f ca="true">+IF(AND(ISNUMBER(OFFSET('Sanitation Data'!$F$6,0,10*ROW('Sanitation Data'!F171))),'Data Summary'!CV177="Yes"),OFFSET('Sanitation Data'!$F$6,0,10*ROW('Sanitation Data'!F171)),NA())</f>
        <v>#N/A</v>
      </c>
      <c r="AH177" s="99" t="e">
        <f ca="true">+IF(AND(ISNUMBER(OFFSET('Sanitation Data'!$F$10,0,10*ROW('Sanitation Data'!F171))),'Data Summary'!CW177="Yes"),OFFSET('Sanitation Data'!$F$10,0,10*ROW('Sanitation Data'!F171)),NA())</f>
        <v>#N/A</v>
      </c>
      <c r="AI177" s="99" t="e">
        <f ca="true">+IF(AND(ISNUMBER(OFFSET('Sanitation Data'!$F$11,0,10*ROW('Sanitation Data'!F171))),'Data Summary'!CX177="Yes"),OFFSET('Sanitation Data'!$F$11,0,10*ROW('Sanitation Data'!F171)),NA())</f>
        <v>#N/A</v>
      </c>
      <c r="AJ177" s="99" t="e">
        <f ca="true">+IF(AND(ISNUMBER(OFFSET('Sanitation Data'!$F$12,0,10*ROW('Sanitation Data'!F171))),'Data Summary'!CY177="Yes"),OFFSET('Sanitation Data'!$F$12,0,10*ROW('Sanitation Data'!F171)),NA())</f>
        <v>#N/A</v>
      </c>
      <c r="AK177" s="99" t="e">
        <f ca="true">+IF(AND(ISNUMBER(OFFSET('Sanitation Data'!$G$4,0,10*ROW('Sanitation Data'!G171))),'Data Summary'!CZ177="Yes"),100-OFFSET('Sanitation Data'!$G$4,0,10*ROW('Sanitation Data'!G171)),NA())</f>
        <v>#N/A</v>
      </c>
      <c r="AL177" s="99" t="e">
        <f ca="true">+IF(AND(ISNUMBER(OFFSET('Sanitation Data'!$G$6,0,10*ROW('Sanitation Data'!G171))),'Data Summary'!DA177="Yes"),OFFSET('Sanitation Data'!$G$6,0,10*ROW('Sanitation Data'!G171)),NA())</f>
        <v>#N/A</v>
      </c>
      <c r="AM177" s="99" t="e">
        <f ca="true">+IF(AND(ISNUMBER(OFFSET('Sanitation Data'!$G$10,0,10*ROW('Sanitation Data'!G171))),'Data Summary'!DB177="Yes"),OFFSET('Sanitation Data'!$G$10,0,10*ROW('Sanitation Data'!G171)),NA())</f>
        <v>#N/A</v>
      </c>
      <c r="AN177" s="99" t="e">
        <f ca="true">+IF(AND(ISNUMBER(OFFSET('Sanitation Data'!$G$11,0,10*ROW('Sanitation Data'!G171))),'Data Summary'!DC177="Yes"),OFFSET('Sanitation Data'!$G$11,0,10*ROW('Sanitation Data'!G171)),NA())</f>
        <v>#N/A</v>
      </c>
      <c r="AO177" s="99" t="e">
        <f ca="true">+IF(AND(ISNUMBER(OFFSET('Sanitation Data'!$G$12,0,10*ROW('Sanitation Data'!G171))),'Data Summary'!DD177="Yes"),OFFSET('Sanitation Data'!$G$12,0,10*ROW('Sanitation Data'!G171)),NA())</f>
        <v>#N/A</v>
      </c>
      <c r="AP177" s="99" t="e">
        <f ca="true">+IF(AND(ISNUMBER(OFFSET('Sanitation Data'!$H$4,0,10*ROW('Sanitation Data'!H171))),'Data Summary'!DE177="Yes"),100-OFFSET('Sanitation Data'!$H$4,0,10*ROW('Sanitation Data'!H171)),NA())</f>
        <v>#N/A</v>
      </c>
      <c r="AQ177" s="99" t="e">
        <f ca="true">+IF(AND(ISNUMBER(OFFSET('Sanitation Data'!$H$6,0,10*ROW('Sanitation Data'!H171))),'Data Summary'!DF177="Yes"),OFFSET('Sanitation Data'!$H$6,0,10*ROW('Sanitation Data'!H171)),NA())</f>
        <v>#N/A</v>
      </c>
      <c r="AR177" s="99" t="e">
        <f ca="true">+IF(AND(ISNUMBER(OFFSET('Sanitation Data'!$H$10,0,10*ROW('Sanitation Data'!H171))),'Data Summary'!DG177="Yes"),OFFSET('Sanitation Data'!$H$10,0,10*ROW('Sanitation Data'!H171)),NA())</f>
        <v>#N/A</v>
      </c>
      <c r="AS177" s="99" t="e">
        <f ca="true">+IF(AND(ISNUMBER(OFFSET('Sanitation Data'!$H$11,0,10*ROW('Sanitation Data'!H171))),'Data Summary'!DH177="Yes"),OFFSET('Sanitation Data'!$H$11,0,10*ROW('Sanitation Data'!H171)),NA())</f>
        <v>#N/A</v>
      </c>
      <c r="AT177" s="99" t="e">
        <f ca="true">+IF(AND(ISNUMBER(OFFSET('Sanitation Data'!$H$12,0,10*ROW('Sanitation Data'!H171))),'Data Summary'!DI177="Yes"),OFFSET('Sanitation Data'!$H$12,0,10*ROW('Sanitation Data'!H171)),NA())</f>
        <v>#N/A</v>
      </c>
      <c r="AU177" s="99" t="e">
        <f ca="true">+IF(AND(ISNUMBER(OFFSET('Sanitation Data'!$I$4,0,10*ROW('Sanitation Data'!I171))),'Data Summary'!DJ177="Yes"),100-OFFSET('Sanitation Data'!$I$4,0,10*ROW('Sanitation Data'!I171)),NA())</f>
        <v>#N/A</v>
      </c>
      <c r="AV177" s="99" t="e">
        <f ca="true">+IF(AND(ISNUMBER(OFFSET('Sanitation Data'!$I$6,0,10*ROW('Sanitation Data'!I171))),'Data Summary'!DK177="Yes"),OFFSET('Sanitation Data'!$I$6,0,10*ROW('Sanitation Data'!I171)),NA())</f>
        <v>#N/A</v>
      </c>
      <c r="AW177" s="99" t="e">
        <f ca="true">+IF(AND(ISNUMBER(OFFSET('Sanitation Data'!$I$10,0,10*ROW('Sanitation Data'!I171))),'Data Summary'!DL177="Yes"),OFFSET('Sanitation Data'!$I$10,0,10*ROW('Sanitation Data'!I171)),NA())</f>
        <v>#N/A</v>
      </c>
      <c r="AX177" s="99" t="e">
        <f ca="true">+IF(AND(ISNUMBER(OFFSET('Sanitation Data'!$I$11,0,10*ROW('Sanitation Data'!I171))),'Data Summary'!DM177="Yes"),OFFSET('Sanitation Data'!$I$11,0,10*ROW('Sanitation Data'!I171)),NA())</f>
        <v>#N/A</v>
      </c>
      <c r="AY177" s="99" t="e">
        <f ca="true">+IF(AND(ISNUMBER(OFFSET('Sanitation Data'!$I$12,0,10*ROW('Sanitation Data'!I171))),'Data Summary'!DN177="Yes"),OFFSET('Sanitation Data'!$I$12,0,10*ROW('Sanitation Data'!I171)),NA())</f>
        <v>#N/A</v>
      </c>
      <c r="AZ177" s="100" t="e">
        <f ca="true">+IF(AND(ISNUMBER(OFFSET('Hygiene Data'!$D$5,0,10*ROW('Hygiene Data'!D171))),'Data Summary'!DO177="Yes"),OFFSET('Hygiene Data'!$D$5,0,10*ROW('Hygiene Data'!D171)),NA())</f>
        <v>#N/A</v>
      </c>
      <c r="BA177" s="100" t="e">
        <f ca="true">+IF(AND(ISNUMBER(OFFSET('Hygiene Data'!$D$7,0,10*ROW('Hygiene Data'!D171))),'Data Summary'!DP177="Yes"),OFFSET('Hygiene Data'!$D$7,0,10*ROW('Hygiene Data'!D171)),NA())</f>
        <v>#N/A</v>
      </c>
      <c r="BB177" s="100" t="e">
        <f ca="true">+IF(AND(ISNUMBER(OFFSET('Hygiene Data'!$D$9,0,10*ROW('Hygiene Data'!D171))),'Data Summary'!DQ177="Yes"),OFFSET('Hygiene Data'!$D$9,0,10*ROW('Hygiene Data'!D171)),NA())</f>
        <v>#N/A</v>
      </c>
      <c r="BC177" s="100" t="e">
        <f ca="true">+IF(AND(ISNUMBER(OFFSET('Hygiene Data'!$E$5,0,10*ROW('Hygiene Data'!E171))),'Data Summary'!DR177="Yes"),OFFSET('Hygiene Data'!$E$5,0,10*ROW('Hygiene Data'!E171)),NA())</f>
        <v>#N/A</v>
      </c>
      <c r="BD177" s="100" t="e">
        <f ca="true">+IF(AND(ISNUMBER(OFFSET('Hygiene Data'!$E$7,0,10*ROW('Hygiene Data'!E171))),'Data Summary'!DS177="Yes"),OFFSET('Hygiene Data'!$E$7,0,10*ROW('Hygiene Data'!E171)),NA())</f>
        <v>#N/A</v>
      </c>
      <c r="BE177" s="100" t="e">
        <f ca="true">+IF(AND(ISNUMBER(OFFSET('Hygiene Data'!$E$9,0,10*ROW('Hygiene Data'!E171))),'Data Summary'!DT177="Yes"),OFFSET('Hygiene Data'!$E$9,0,10*ROW('Hygiene Data'!E171)),NA())</f>
        <v>#N/A</v>
      </c>
      <c r="BF177" s="100" t="e">
        <f ca="true">+IF(AND(ISNUMBER(OFFSET('Hygiene Data'!$F$5,0,10*ROW('Hygiene Data'!F171))),'Data Summary'!DU177="Yes"),OFFSET('Hygiene Data'!$F$5,0,10*ROW('Hygiene Data'!F171)),NA())</f>
        <v>#N/A</v>
      </c>
      <c r="BG177" s="100" t="e">
        <f ca="true">+IF(AND(ISNUMBER(OFFSET('Hygiene Data'!$F$7,0,10*ROW('Hygiene Data'!F171))),'Data Summary'!DV177="Yes"),OFFSET('Hygiene Data'!$F$7,0,10*ROW('Hygiene Data'!F171)),NA())</f>
        <v>#N/A</v>
      </c>
      <c r="BH177" s="100" t="e">
        <f ca="true">+IF(AND(ISNUMBER(OFFSET('Hygiene Data'!$F$9,0,10*ROW('Hygiene Data'!F171))),'Data Summary'!DW177="Yes"),OFFSET('Hygiene Data'!$F$9,0,10*ROW('Hygiene Data'!F171)),NA())</f>
        <v>#N/A</v>
      </c>
      <c r="BI177" s="100" t="e">
        <f ca="true">+IF(AND(ISNUMBER(OFFSET('Hygiene Data'!$G$5,0,10*ROW('Hygiene Data'!G171))),'Data Summary'!DX177="Yes"),OFFSET('Hygiene Data'!$G$5,0,10*ROW('Hygiene Data'!G171)),NA())</f>
        <v>#N/A</v>
      </c>
      <c r="BJ177" s="100" t="e">
        <f ca="true">+IF(AND(ISNUMBER(OFFSET('Hygiene Data'!$G$7,0,10*ROW('Hygiene Data'!G171))),'Data Summary'!DY177="Yes"),OFFSET('Hygiene Data'!$G$7,0,10*ROW('Hygiene Data'!G171)),NA())</f>
        <v>#N/A</v>
      </c>
      <c r="BK177" s="100" t="e">
        <f ca="true">+IF(AND(ISNUMBER(OFFSET('Hygiene Data'!$G$9,0,10*ROW('Hygiene Data'!G171))),'Data Summary'!DZ177="Yes"),OFFSET('Hygiene Data'!$G$9,0,10*ROW('Hygiene Data'!G171)),NA())</f>
        <v>#N/A</v>
      </c>
      <c r="BL177" s="100" t="e">
        <f ca="true">+IF(AND(ISNUMBER(OFFSET('Hygiene Data'!$H$5,0,10*ROW('Hygiene Data'!H171))),'Data Summary'!EA177="Yes"),OFFSET('Hygiene Data'!$H$5,0,10*ROW('Hygiene Data'!H171)),NA())</f>
        <v>#N/A</v>
      </c>
      <c r="BM177" s="100" t="e">
        <f ca="true">+IF(AND(ISNUMBER(OFFSET('Hygiene Data'!$H$7,0,10*ROW('Hygiene Data'!H171))),'Data Summary'!EB177="Yes"),OFFSET('Hygiene Data'!$H$7,0,10*ROW('Hygiene Data'!H171)),NA())</f>
        <v>#N/A</v>
      </c>
      <c r="BN177" s="100" t="e">
        <f ca="true">+IF(AND(ISNUMBER(OFFSET('Hygiene Data'!$H$9,0,10*ROW('Hygiene Data'!H171))),'Data Summary'!EC177="Yes"),OFFSET('Hygiene Data'!$H$9,0,10*ROW('Hygiene Data'!H171)),NA())</f>
        <v>#N/A</v>
      </c>
      <c r="BO177" s="100" t="e">
        <f ca="true">+IF(AND(ISNUMBER(OFFSET('Hygiene Data'!$I$5,0,10*ROW('Hygiene Data'!I171))),'Data Summary'!ED177="Yes"),OFFSET('Hygiene Data'!$I$5,0,10*ROW('Hygiene Data'!I171)),NA())</f>
        <v>#N/A</v>
      </c>
      <c r="BP177" s="100" t="e">
        <f ca="true">+IF(AND(ISNUMBER(OFFSET('Hygiene Data'!$I$7,0,10*ROW('Hygiene Data'!I171))),'Data Summary'!EE177="Yes"),OFFSET('Hygiene Data'!$I$7,0,10*ROW('Hygiene Data'!I171)),NA())</f>
        <v>#N/A</v>
      </c>
      <c r="BQ177" s="100" t="e">
        <f ca="true">+IF(AND(ISNUMBER(OFFSET('Hygiene Data'!$I$9,0,10*ROW('Hygiene Data'!I171))),'Data Summary'!EF177="Yes"),OFFSET('Hygiene Data'!$I$9,0,10*ROW('Hygiene Data'!I171)),NA())</f>
        <v>#N/A</v>
      </c>
    </row>
    <row xmlns:x14ac="http://schemas.microsoft.com/office/spreadsheetml/2009/9/ac" r="178" x14ac:dyDescent="0.2">
      <c r="A178" s="332" t="e">
        <f ca="true">+RIGHT('Data Summary'!A178,LEN('Data Summary'!A178)-9)</f>
        <v>#VALUE!</v>
      </c>
      <c r="B178" s="38" t="str">
        <f ca="true">+IF(ISTEXT('Data Summary'!B178),'Data Summary'!B178,"")</f>
        <v/>
      </c>
      <c r="C178" s="331" t="e">
        <f ca="true">+VALUE('Data Summary'!C178)</f>
        <v>#VALUE!</v>
      </c>
      <c r="D178" s="98" t="e">
        <f ca="true">+IF(AND(ISNUMBER(OFFSET('Water Data'!$D$4,0,10*ROW('Water Data'!D172))),'Data Summary'!BS178="Yes"),100-OFFSET('Water Data'!$D$4,0,10*ROW('Water Data'!D172)),NA())</f>
        <v>#N/A</v>
      </c>
      <c r="E178" s="98" t="e">
        <f ca="true">+IF(AND(ISNUMBER(OFFSET('Water Data'!$D$6,0,10*ROW('Water Data'!D172))),'Data Summary'!BT178="Yes"),OFFSET('Water Data'!$D$6,0,10*ROW('Water Data'!D172)),NA())</f>
        <v>#N/A</v>
      </c>
      <c r="F178" s="98" t="e">
        <f ca="true">+IF(AND(ISNUMBER(OFFSET('Water Data'!$D$9,0,10*ROW('Water Data'!D172))),'Data Summary'!BU178="Yes"),OFFSET('Water Data'!$D$9,0,10*ROW('Water Data'!D172)),NA())</f>
        <v>#N/A</v>
      </c>
      <c r="G178" s="98" t="e">
        <f ca="true">+IF(AND(ISNUMBER(OFFSET('Water Data'!$E$4,0,10*ROW('Water Data'!E172))),'Data Summary'!BV178="Yes"),100-OFFSET('Water Data'!$E$4,0,10*ROW('Water Data'!E172)),NA())</f>
        <v>#N/A</v>
      </c>
      <c r="H178" s="98" t="e">
        <f ca="true">+IF(AND(ISNUMBER(OFFSET('Water Data'!$E$6,0,10*ROW('Water Data'!E172))),'Data Summary'!BW178="Yes"),OFFSET('Water Data'!$E$6,0,10*ROW('Water Data'!E172)),NA())</f>
        <v>#N/A</v>
      </c>
      <c r="I178" s="98" t="e">
        <f ca="true">+IF(AND(ISNUMBER(OFFSET('Water Data'!$E$9,0,10*ROW('Water Data'!E172))),'Data Summary'!BX178="Yes"),OFFSET('Water Data'!$E$9,0,10*ROW('Water Data'!E172)),NA())</f>
        <v>#N/A</v>
      </c>
      <c r="J178" s="98" t="e">
        <f ca="true">+IF(AND(ISNUMBER(OFFSET('Water Data'!$F$4,0,10*ROW('Water Data'!F172))),'Data Summary'!BY178="Yes"),100-OFFSET('Water Data'!$F$4,0,10*ROW('Water Data'!F172)),NA())</f>
        <v>#N/A</v>
      </c>
      <c r="K178" s="98" t="e">
        <f ca="true">+IF(AND(ISNUMBER(OFFSET('Water Data'!$F$6,0,10*ROW('Water Data'!F172))),'Data Summary'!BZ178="Yes"),OFFSET('Water Data'!$F$6,0,10*ROW('Water Data'!F172)),NA())</f>
        <v>#N/A</v>
      </c>
      <c r="L178" s="98" t="e">
        <f ca="true">+IF(AND(ISNUMBER(OFFSET('Water Data'!$F$9,0,10*ROW('Water Data'!F172))),'Data Summary'!CA178="Yes"),OFFSET('Water Data'!$F$9,0,10*ROW('Water Data'!F172)),NA())</f>
        <v>#N/A</v>
      </c>
      <c r="M178" s="98" t="e">
        <f ca="true">+IF(AND(ISNUMBER(OFFSET('Water Data'!$G$4,0,10*ROW('Water Data'!G172))),'Data Summary'!CB178="Yes"),100-OFFSET('Water Data'!$G$4,0,10*ROW('Water Data'!G172)),NA())</f>
        <v>#N/A</v>
      </c>
      <c r="N178" s="98" t="e">
        <f ca="true">+IF(AND(ISNUMBER(OFFSET('Water Data'!$G$6,0,10*ROW('Water Data'!G172))),'Data Summary'!CC178="Yes"),OFFSET('Water Data'!$G$6,0,10*ROW('Water Data'!G172)),NA())</f>
        <v>#N/A</v>
      </c>
      <c r="O178" s="98" t="e">
        <f ca="true">+IF(AND(ISNUMBER(OFFSET('Water Data'!$G$9,0,10*ROW('Water Data'!G172))),'Data Summary'!CD178="Yes"),OFFSET('Water Data'!$G$9,0,10*ROW('Water Data'!G172)),NA())</f>
        <v>#N/A</v>
      </c>
      <c r="P178" s="98" t="e">
        <f ca="true">+IF(AND(ISNUMBER(OFFSET('Water Data'!$H$4,0,10*ROW('Water Data'!H172))),'Data Summary'!CE178="Yes"),100-OFFSET('Water Data'!$H$4,0,10*ROW('Water Data'!H172)),NA())</f>
        <v>#N/A</v>
      </c>
      <c r="Q178" s="98" t="e">
        <f ca="true">+IF(AND(ISNUMBER(OFFSET('Water Data'!$H$6,0,10*ROW('Water Data'!H172))),'Data Summary'!CF178="Yes"),OFFSET('Water Data'!$H$6,0,10*ROW('Water Data'!H172)),NA())</f>
        <v>#N/A</v>
      </c>
      <c r="R178" s="98" t="e">
        <f ca="true">+IF(AND(ISNUMBER(OFFSET('Water Data'!$H$9,0,10*ROW('Water Data'!H172))),'Data Summary'!CG178="Yes"),OFFSET('Water Data'!$H$9,0,10*ROW('Water Data'!H172)),NA())</f>
        <v>#N/A</v>
      </c>
      <c r="S178" s="98" t="e">
        <f ca="true">+IF(AND(ISNUMBER(OFFSET('Water Data'!$I$4,0,10*ROW('Water Data'!I172))),'Data Summary'!CH178="Yes"),100-OFFSET('Water Data'!$I$4,0,10*ROW('Water Data'!I172)),NA())</f>
        <v>#N/A</v>
      </c>
      <c r="T178" s="98" t="e">
        <f ca="true">+IF(AND(ISNUMBER(OFFSET('Water Data'!$I$6,0,10*ROW('Water Data'!I172))),'Data Summary'!CI178="Yes"),OFFSET('Water Data'!$I$6,0,10*ROW('Water Data'!I172)),NA())</f>
        <v>#N/A</v>
      </c>
      <c r="U178" s="98" t="e">
        <f ca="true">+IF(AND(ISNUMBER(OFFSET('Water Data'!$I$9,0,10*ROW('Water Data'!I172))),'Data Summary'!CJ178="Yes"),OFFSET('Water Data'!$I$9,0,10*ROW('Water Data'!I172)),NA())</f>
        <v>#N/A</v>
      </c>
      <c r="V178" s="99" t="e">
        <f ca="true">+IF(AND(ISNUMBER(OFFSET('Sanitation Data'!$D$4,0,10*ROW('Sanitation Data'!D172))),'Data Summary'!CK178="Yes"),100-OFFSET('Sanitation Data'!$D$4,0,10*ROW('Sanitation Data'!D172)),NA())</f>
        <v>#N/A</v>
      </c>
      <c r="W178" s="99" t="e">
        <f ca="true">+IF(AND(ISNUMBER(OFFSET('Sanitation Data'!$D$6,0,10*ROW('Sanitation Data'!D172))),'Data Summary'!CL178="Yes"),OFFSET('Sanitation Data'!$D$6,0,10*ROW('Sanitation Data'!D172)),NA())</f>
        <v>#N/A</v>
      </c>
      <c r="X178" s="99" t="e">
        <f ca="true">+IF(AND(ISNUMBER(OFFSET('Sanitation Data'!$D$10,0,10*ROW('Sanitation Data'!D172))),'Data Summary'!CM178="Yes"),OFFSET('Sanitation Data'!$D$10,0,10*ROW('Sanitation Data'!D172)),NA())</f>
        <v>#N/A</v>
      </c>
      <c r="Y178" s="99" t="e">
        <f ca="true">+IF(AND(ISNUMBER(OFFSET('Sanitation Data'!$D$11,0,10*ROW('Sanitation Data'!D172))),'Data Summary'!CN178="Yes"),OFFSET('Sanitation Data'!$D$11,0,10*ROW('Sanitation Data'!D172)),NA())</f>
        <v>#N/A</v>
      </c>
      <c r="Z178" s="99" t="e">
        <f ca="true">+IF(AND(ISNUMBER(OFFSET('Sanitation Data'!$D$12,0,10*ROW('Sanitation Data'!D172))),'Data Summary'!CO178="Yes"),OFFSET('Sanitation Data'!$D$12,0,10*ROW('Sanitation Data'!D172)),NA())</f>
        <v>#N/A</v>
      </c>
      <c r="AA178" s="99" t="e">
        <f ca="true">+IF(AND(ISNUMBER(OFFSET('Sanitation Data'!$E$4,0,10*ROW('Sanitation Data'!E172))),'Data Summary'!CP178="Yes"),100-OFFSET('Sanitation Data'!$E$4,0,10*ROW('Sanitation Data'!E172)),NA())</f>
        <v>#N/A</v>
      </c>
      <c r="AB178" s="99" t="e">
        <f ca="true">+IF(AND(ISNUMBER(OFFSET('Sanitation Data'!$E$6,0,10*ROW('Sanitation Data'!E172))),'Data Summary'!CQ178="Yes"),OFFSET('Sanitation Data'!$E$6,0,10*ROW('Sanitation Data'!E172)),NA())</f>
        <v>#N/A</v>
      </c>
      <c r="AC178" s="99" t="e">
        <f ca="true">+IF(AND(ISNUMBER(OFFSET('Sanitation Data'!$E$10,0,10*ROW('Sanitation Data'!E172))),'Data Summary'!CR178="Yes"),OFFSET('Sanitation Data'!$E$10,0,10*ROW('Sanitation Data'!E172)),NA())</f>
        <v>#N/A</v>
      </c>
      <c r="AD178" s="99" t="e">
        <f ca="true">+IF(AND(ISNUMBER(OFFSET('Sanitation Data'!$E$11,0,10*ROW('Sanitation Data'!E172))),'Data Summary'!CS178="Yes"),OFFSET('Sanitation Data'!$E$11,0,10*ROW('Sanitation Data'!E172)),NA())</f>
        <v>#N/A</v>
      </c>
      <c r="AE178" s="99" t="e">
        <f ca="true">+IF(AND(ISNUMBER(OFFSET('Sanitation Data'!$E$12,0,10*ROW('Sanitation Data'!E172))),'Data Summary'!CT178="Yes"),OFFSET('Sanitation Data'!$E$12,0,10*ROW('Sanitation Data'!E172)),NA())</f>
        <v>#N/A</v>
      </c>
      <c r="AF178" s="99" t="e">
        <f ca="true">+IF(AND(ISNUMBER(OFFSET('Sanitation Data'!$F$4,0,10*ROW('Sanitation Data'!F172))),'Data Summary'!CU178="Yes"),100-OFFSET('Sanitation Data'!$F$4,0,10*ROW('Sanitation Data'!F172)),NA())</f>
        <v>#N/A</v>
      </c>
      <c r="AG178" s="99" t="e">
        <f ca="true">+IF(AND(ISNUMBER(OFFSET('Sanitation Data'!$F$6,0,10*ROW('Sanitation Data'!F172))),'Data Summary'!CV178="Yes"),OFFSET('Sanitation Data'!$F$6,0,10*ROW('Sanitation Data'!F172)),NA())</f>
        <v>#N/A</v>
      </c>
      <c r="AH178" s="99" t="e">
        <f ca="true">+IF(AND(ISNUMBER(OFFSET('Sanitation Data'!$F$10,0,10*ROW('Sanitation Data'!F172))),'Data Summary'!CW178="Yes"),OFFSET('Sanitation Data'!$F$10,0,10*ROW('Sanitation Data'!F172)),NA())</f>
        <v>#N/A</v>
      </c>
      <c r="AI178" s="99" t="e">
        <f ca="true">+IF(AND(ISNUMBER(OFFSET('Sanitation Data'!$F$11,0,10*ROW('Sanitation Data'!F172))),'Data Summary'!CX178="Yes"),OFFSET('Sanitation Data'!$F$11,0,10*ROW('Sanitation Data'!F172)),NA())</f>
        <v>#N/A</v>
      </c>
      <c r="AJ178" s="99" t="e">
        <f ca="true">+IF(AND(ISNUMBER(OFFSET('Sanitation Data'!$F$12,0,10*ROW('Sanitation Data'!F172))),'Data Summary'!CY178="Yes"),OFFSET('Sanitation Data'!$F$12,0,10*ROW('Sanitation Data'!F172)),NA())</f>
        <v>#N/A</v>
      </c>
      <c r="AK178" s="99" t="e">
        <f ca="true">+IF(AND(ISNUMBER(OFFSET('Sanitation Data'!$G$4,0,10*ROW('Sanitation Data'!G172))),'Data Summary'!CZ178="Yes"),100-OFFSET('Sanitation Data'!$G$4,0,10*ROW('Sanitation Data'!G172)),NA())</f>
        <v>#N/A</v>
      </c>
      <c r="AL178" s="99" t="e">
        <f ca="true">+IF(AND(ISNUMBER(OFFSET('Sanitation Data'!$G$6,0,10*ROW('Sanitation Data'!G172))),'Data Summary'!DA178="Yes"),OFFSET('Sanitation Data'!$G$6,0,10*ROW('Sanitation Data'!G172)),NA())</f>
        <v>#N/A</v>
      </c>
      <c r="AM178" s="99" t="e">
        <f ca="true">+IF(AND(ISNUMBER(OFFSET('Sanitation Data'!$G$10,0,10*ROW('Sanitation Data'!G172))),'Data Summary'!DB178="Yes"),OFFSET('Sanitation Data'!$G$10,0,10*ROW('Sanitation Data'!G172)),NA())</f>
        <v>#N/A</v>
      </c>
      <c r="AN178" s="99" t="e">
        <f ca="true">+IF(AND(ISNUMBER(OFFSET('Sanitation Data'!$G$11,0,10*ROW('Sanitation Data'!G172))),'Data Summary'!DC178="Yes"),OFFSET('Sanitation Data'!$G$11,0,10*ROW('Sanitation Data'!G172)),NA())</f>
        <v>#N/A</v>
      </c>
      <c r="AO178" s="99" t="e">
        <f ca="true">+IF(AND(ISNUMBER(OFFSET('Sanitation Data'!$G$12,0,10*ROW('Sanitation Data'!G172))),'Data Summary'!DD178="Yes"),OFFSET('Sanitation Data'!$G$12,0,10*ROW('Sanitation Data'!G172)),NA())</f>
        <v>#N/A</v>
      </c>
      <c r="AP178" s="99" t="e">
        <f ca="true">+IF(AND(ISNUMBER(OFFSET('Sanitation Data'!$H$4,0,10*ROW('Sanitation Data'!H172))),'Data Summary'!DE178="Yes"),100-OFFSET('Sanitation Data'!$H$4,0,10*ROW('Sanitation Data'!H172)),NA())</f>
        <v>#N/A</v>
      </c>
      <c r="AQ178" s="99" t="e">
        <f ca="true">+IF(AND(ISNUMBER(OFFSET('Sanitation Data'!$H$6,0,10*ROW('Sanitation Data'!H172))),'Data Summary'!DF178="Yes"),OFFSET('Sanitation Data'!$H$6,0,10*ROW('Sanitation Data'!H172)),NA())</f>
        <v>#N/A</v>
      </c>
      <c r="AR178" s="99" t="e">
        <f ca="true">+IF(AND(ISNUMBER(OFFSET('Sanitation Data'!$H$10,0,10*ROW('Sanitation Data'!H172))),'Data Summary'!DG178="Yes"),OFFSET('Sanitation Data'!$H$10,0,10*ROW('Sanitation Data'!H172)),NA())</f>
        <v>#N/A</v>
      </c>
      <c r="AS178" s="99" t="e">
        <f ca="true">+IF(AND(ISNUMBER(OFFSET('Sanitation Data'!$H$11,0,10*ROW('Sanitation Data'!H172))),'Data Summary'!DH178="Yes"),OFFSET('Sanitation Data'!$H$11,0,10*ROW('Sanitation Data'!H172)),NA())</f>
        <v>#N/A</v>
      </c>
      <c r="AT178" s="99" t="e">
        <f ca="true">+IF(AND(ISNUMBER(OFFSET('Sanitation Data'!$H$12,0,10*ROW('Sanitation Data'!H172))),'Data Summary'!DI178="Yes"),OFFSET('Sanitation Data'!$H$12,0,10*ROW('Sanitation Data'!H172)),NA())</f>
        <v>#N/A</v>
      </c>
      <c r="AU178" s="99" t="e">
        <f ca="true">+IF(AND(ISNUMBER(OFFSET('Sanitation Data'!$I$4,0,10*ROW('Sanitation Data'!I172))),'Data Summary'!DJ178="Yes"),100-OFFSET('Sanitation Data'!$I$4,0,10*ROW('Sanitation Data'!I172)),NA())</f>
        <v>#N/A</v>
      </c>
      <c r="AV178" s="99" t="e">
        <f ca="true">+IF(AND(ISNUMBER(OFFSET('Sanitation Data'!$I$6,0,10*ROW('Sanitation Data'!I172))),'Data Summary'!DK178="Yes"),OFFSET('Sanitation Data'!$I$6,0,10*ROW('Sanitation Data'!I172)),NA())</f>
        <v>#N/A</v>
      </c>
      <c r="AW178" s="99" t="e">
        <f ca="true">+IF(AND(ISNUMBER(OFFSET('Sanitation Data'!$I$10,0,10*ROW('Sanitation Data'!I172))),'Data Summary'!DL178="Yes"),OFFSET('Sanitation Data'!$I$10,0,10*ROW('Sanitation Data'!I172)),NA())</f>
        <v>#N/A</v>
      </c>
      <c r="AX178" s="99" t="e">
        <f ca="true">+IF(AND(ISNUMBER(OFFSET('Sanitation Data'!$I$11,0,10*ROW('Sanitation Data'!I172))),'Data Summary'!DM178="Yes"),OFFSET('Sanitation Data'!$I$11,0,10*ROW('Sanitation Data'!I172)),NA())</f>
        <v>#N/A</v>
      </c>
      <c r="AY178" s="99" t="e">
        <f ca="true">+IF(AND(ISNUMBER(OFFSET('Sanitation Data'!$I$12,0,10*ROW('Sanitation Data'!I172))),'Data Summary'!DN178="Yes"),OFFSET('Sanitation Data'!$I$12,0,10*ROW('Sanitation Data'!I172)),NA())</f>
        <v>#N/A</v>
      </c>
      <c r="AZ178" s="100" t="e">
        <f ca="true">+IF(AND(ISNUMBER(OFFSET('Hygiene Data'!$D$5,0,10*ROW('Hygiene Data'!D172))),'Data Summary'!DO178="Yes"),OFFSET('Hygiene Data'!$D$5,0,10*ROW('Hygiene Data'!D172)),NA())</f>
        <v>#N/A</v>
      </c>
      <c r="BA178" s="100" t="e">
        <f ca="true">+IF(AND(ISNUMBER(OFFSET('Hygiene Data'!$D$7,0,10*ROW('Hygiene Data'!D172))),'Data Summary'!DP178="Yes"),OFFSET('Hygiene Data'!$D$7,0,10*ROW('Hygiene Data'!D172)),NA())</f>
        <v>#N/A</v>
      </c>
      <c r="BB178" s="100" t="e">
        <f ca="true">+IF(AND(ISNUMBER(OFFSET('Hygiene Data'!$D$9,0,10*ROW('Hygiene Data'!D172))),'Data Summary'!DQ178="Yes"),OFFSET('Hygiene Data'!$D$9,0,10*ROW('Hygiene Data'!D172)),NA())</f>
        <v>#N/A</v>
      </c>
      <c r="BC178" s="100" t="e">
        <f ca="true">+IF(AND(ISNUMBER(OFFSET('Hygiene Data'!$E$5,0,10*ROW('Hygiene Data'!E172))),'Data Summary'!DR178="Yes"),OFFSET('Hygiene Data'!$E$5,0,10*ROW('Hygiene Data'!E172)),NA())</f>
        <v>#N/A</v>
      </c>
      <c r="BD178" s="100" t="e">
        <f ca="true">+IF(AND(ISNUMBER(OFFSET('Hygiene Data'!$E$7,0,10*ROW('Hygiene Data'!E172))),'Data Summary'!DS178="Yes"),OFFSET('Hygiene Data'!$E$7,0,10*ROW('Hygiene Data'!E172)),NA())</f>
        <v>#N/A</v>
      </c>
      <c r="BE178" s="100" t="e">
        <f ca="true">+IF(AND(ISNUMBER(OFFSET('Hygiene Data'!$E$9,0,10*ROW('Hygiene Data'!E172))),'Data Summary'!DT178="Yes"),OFFSET('Hygiene Data'!$E$9,0,10*ROW('Hygiene Data'!E172)),NA())</f>
        <v>#N/A</v>
      </c>
      <c r="BF178" s="100" t="e">
        <f ca="true">+IF(AND(ISNUMBER(OFFSET('Hygiene Data'!$F$5,0,10*ROW('Hygiene Data'!F172))),'Data Summary'!DU178="Yes"),OFFSET('Hygiene Data'!$F$5,0,10*ROW('Hygiene Data'!F172)),NA())</f>
        <v>#N/A</v>
      </c>
      <c r="BG178" s="100" t="e">
        <f ca="true">+IF(AND(ISNUMBER(OFFSET('Hygiene Data'!$F$7,0,10*ROW('Hygiene Data'!F172))),'Data Summary'!DV178="Yes"),OFFSET('Hygiene Data'!$F$7,0,10*ROW('Hygiene Data'!F172)),NA())</f>
        <v>#N/A</v>
      </c>
      <c r="BH178" s="100" t="e">
        <f ca="true">+IF(AND(ISNUMBER(OFFSET('Hygiene Data'!$F$9,0,10*ROW('Hygiene Data'!F172))),'Data Summary'!DW178="Yes"),OFFSET('Hygiene Data'!$F$9,0,10*ROW('Hygiene Data'!F172)),NA())</f>
        <v>#N/A</v>
      </c>
      <c r="BI178" s="100" t="e">
        <f ca="true">+IF(AND(ISNUMBER(OFFSET('Hygiene Data'!$G$5,0,10*ROW('Hygiene Data'!G172))),'Data Summary'!DX178="Yes"),OFFSET('Hygiene Data'!$G$5,0,10*ROW('Hygiene Data'!G172)),NA())</f>
        <v>#N/A</v>
      </c>
      <c r="BJ178" s="100" t="e">
        <f ca="true">+IF(AND(ISNUMBER(OFFSET('Hygiene Data'!$G$7,0,10*ROW('Hygiene Data'!G172))),'Data Summary'!DY178="Yes"),OFFSET('Hygiene Data'!$G$7,0,10*ROW('Hygiene Data'!G172)),NA())</f>
        <v>#N/A</v>
      </c>
      <c r="BK178" s="100" t="e">
        <f ca="true">+IF(AND(ISNUMBER(OFFSET('Hygiene Data'!$G$9,0,10*ROW('Hygiene Data'!G172))),'Data Summary'!DZ178="Yes"),OFFSET('Hygiene Data'!$G$9,0,10*ROW('Hygiene Data'!G172)),NA())</f>
        <v>#N/A</v>
      </c>
      <c r="BL178" s="100" t="e">
        <f ca="true">+IF(AND(ISNUMBER(OFFSET('Hygiene Data'!$H$5,0,10*ROW('Hygiene Data'!H172))),'Data Summary'!EA178="Yes"),OFFSET('Hygiene Data'!$H$5,0,10*ROW('Hygiene Data'!H172)),NA())</f>
        <v>#N/A</v>
      </c>
      <c r="BM178" s="100" t="e">
        <f ca="true">+IF(AND(ISNUMBER(OFFSET('Hygiene Data'!$H$7,0,10*ROW('Hygiene Data'!H172))),'Data Summary'!EB178="Yes"),OFFSET('Hygiene Data'!$H$7,0,10*ROW('Hygiene Data'!H172)),NA())</f>
        <v>#N/A</v>
      </c>
      <c r="BN178" s="100" t="e">
        <f ca="true">+IF(AND(ISNUMBER(OFFSET('Hygiene Data'!$H$9,0,10*ROW('Hygiene Data'!H172))),'Data Summary'!EC178="Yes"),OFFSET('Hygiene Data'!$H$9,0,10*ROW('Hygiene Data'!H172)),NA())</f>
        <v>#N/A</v>
      </c>
      <c r="BO178" s="100" t="e">
        <f ca="true">+IF(AND(ISNUMBER(OFFSET('Hygiene Data'!$I$5,0,10*ROW('Hygiene Data'!I172))),'Data Summary'!ED178="Yes"),OFFSET('Hygiene Data'!$I$5,0,10*ROW('Hygiene Data'!I172)),NA())</f>
        <v>#N/A</v>
      </c>
      <c r="BP178" s="100" t="e">
        <f ca="true">+IF(AND(ISNUMBER(OFFSET('Hygiene Data'!$I$7,0,10*ROW('Hygiene Data'!I172))),'Data Summary'!EE178="Yes"),OFFSET('Hygiene Data'!$I$7,0,10*ROW('Hygiene Data'!I172)),NA())</f>
        <v>#N/A</v>
      </c>
      <c r="BQ178" s="100" t="e">
        <f ca="true">+IF(AND(ISNUMBER(OFFSET('Hygiene Data'!$I$9,0,10*ROW('Hygiene Data'!I172))),'Data Summary'!EF178="Yes"),OFFSET('Hygiene Data'!$I$9,0,10*ROW('Hygiene Data'!I172)),NA())</f>
        <v>#N/A</v>
      </c>
    </row>
    <row xmlns:x14ac="http://schemas.microsoft.com/office/spreadsheetml/2009/9/ac" r="179" x14ac:dyDescent="0.2">
      <c r="A179" s="332" t="e">
        <f ca="true">+RIGHT('Data Summary'!A179,LEN('Data Summary'!A179)-9)</f>
        <v>#VALUE!</v>
      </c>
      <c r="B179" s="38" t="str">
        <f ca="true">+IF(ISTEXT('Data Summary'!B179),'Data Summary'!B179,"")</f>
        <v/>
      </c>
      <c r="C179" s="331" t="e">
        <f ca="true">+VALUE('Data Summary'!C179)</f>
        <v>#VALUE!</v>
      </c>
      <c r="D179" s="98" t="e">
        <f ca="true">+IF(AND(ISNUMBER(OFFSET('Water Data'!$D$4,0,10*ROW('Water Data'!D173))),'Data Summary'!BS179="Yes"),100-OFFSET('Water Data'!$D$4,0,10*ROW('Water Data'!D173)),NA())</f>
        <v>#N/A</v>
      </c>
      <c r="E179" s="98" t="e">
        <f ca="true">+IF(AND(ISNUMBER(OFFSET('Water Data'!$D$6,0,10*ROW('Water Data'!D173))),'Data Summary'!BT179="Yes"),OFFSET('Water Data'!$D$6,0,10*ROW('Water Data'!D173)),NA())</f>
        <v>#N/A</v>
      </c>
      <c r="F179" s="98" t="e">
        <f ca="true">+IF(AND(ISNUMBER(OFFSET('Water Data'!$D$9,0,10*ROW('Water Data'!D173))),'Data Summary'!BU179="Yes"),OFFSET('Water Data'!$D$9,0,10*ROW('Water Data'!D173)),NA())</f>
        <v>#N/A</v>
      </c>
      <c r="G179" s="98" t="e">
        <f ca="true">+IF(AND(ISNUMBER(OFFSET('Water Data'!$E$4,0,10*ROW('Water Data'!E173))),'Data Summary'!BV179="Yes"),100-OFFSET('Water Data'!$E$4,0,10*ROW('Water Data'!E173)),NA())</f>
        <v>#N/A</v>
      </c>
      <c r="H179" s="98" t="e">
        <f ca="true">+IF(AND(ISNUMBER(OFFSET('Water Data'!$E$6,0,10*ROW('Water Data'!E173))),'Data Summary'!BW179="Yes"),OFFSET('Water Data'!$E$6,0,10*ROW('Water Data'!E173)),NA())</f>
        <v>#N/A</v>
      </c>
      <c r="I179" s="98" t="e">
        <f ca="true">+IF(AND(ISNUMBER(OFFSET('Water Data'!$E$9,0,10*ROW('Water Data'!E173))),'Data Summary'!BX179="Yes"),OFFSET('Water Data'!$E$9,0,10*ROW('Water Data'!E173)),NA())</f>
        <v>#N/A</v>
      </c>
      <c r="J179" s="98" t="e">
        <f ca="true">+IF(AND(ISNUMBER(OFFSET('Water Data'!$F$4,0,10*ROW('Water Data'!F173))),'Data Summary'!BY179="Yes"),100-OFFSET('Water Data'!$F$4,0,10*ROW('Water Data'!F173)),NA())</f>
        <v>#N/A</v>
      </c>
      <c r="K179" s="98" t="e">
        <f ca="true">+IF(AND(ISNUMBER(OFFSET('Water Data'!$F$6,0,10*ROW('Water Data'!F173))),'Data Summary'!BZ179="Yes"),OFFSET('Water Data'!$F$6,0,10*ROW('Water Data'!F173)),NA())</f>
        <v>#N/A</v>
      </c>
      <c r="L179" s="98" t="e">
        <f ca="true">+IF(AND(ISNUMBER(OFFSET('Water Data'!$F$9,0,10*ROW('Water Data'!F173))),'Data Summary'!CA179="Yes"),OFFSET('Water Data'!$F$9,0,10*ROW('Water Data'!F173)),NA())</f>
        <v>#N/A</v>
      </c>
      <c r="M179" s="98" t="e">
        <f ca="true">+IF(AND(ISNUMBER(OFFSET('Water Data'!$G$4,0,10*ROW('Water Data'!G173))),'Data Summary'!CB179="Yes"),100-OFFSET('Water Data'!$G$4,0,10*ROW('Water Data'!G173)),NA())</f>
        <v>#N/A</v>
      </c>
      <c r="N179" s="98" t="e">
        <f ca="true">+IF(AND(ISNUMBER(OFFSET('Water Data'!$G$6,0,10*ROW('Water Data'!G173))),'Data Summary'!CC179="Yes"),OFFSET('Water Data'!$G$6,0,10*ROW('Water Data'!G173)),NA())</f>
        <v>#N/A</v>
      </c>
      <c r="O179" s="98" t="e">
        <f ca="true">+IF(AND(ISNUMBER(OFFSET('Water Data'!$G$9,0,10*ROW('Water Data'!G173))),'Data Summary'!CD179="Yes"),OFFSET('Water Data'!$G$9,0,10*ROW('Water Data'!G173)),NA())</f>
        <v>#N/A</v>
      </c>
      <c r="P179" s="98" t="e">
        <f ca="true">+IF(AND(ISNUMBER(OFFSET('Water Data'!$H$4,0,10*ROW('Water Data'!H173))),'Data Summary'!CE179="Yes"),100-OFFSET('Water Data'!$H$4,0,10*ROW('Water Data'!H173)),NA())</f>
        <v>#N/A</v>
      </c>
      <c r="Q179" s="98" t="e">
        <f ca="true">+IF(AND(ISNUMBER(OFFSET('Water Data'!$H$6,0,10*ROW('Water Data'!H173))),'Data Summary'!CF179="Yes"),OFFSET('Water Data'!$H$6,0,10*ROW('Water Data'!H173)),NA())</f>
        <v>#N/A</v>
      </c>
      <c r="R179" s="98" t="e">
        <f ca="true">+IF(AND(ISNUMBER(OFFSET('Water Data'!$H$9,0,10*ROW('Water Data'!H173))),'Data Summary'!CG179="Yes"),OFFSET('Water Data'!$H$9,0,10*ROW('Water Data'!H173)),NA())</f>
        <v>#N/A</v>
      </c>
      <c r="S179" s="98" t="e">
        <f ca="true">+IF(AND(ISNUMBER(OFFSET('Water Data'!$I$4,0,10*ROW('Water Data'!I173))),'Data Summary'!CH179="Yes"),100-OFFSET('Water Data'!$I$4,0,10*ROW('Water Data'!I173)),NA())</f>
        <v>#N/A</v>
      </c>
      <c r="T179" s="98" t="e">
        <f ca="true">+IF(AND(ISNUMBER(OFFSET('Water Data'!$I$6,0,10*ROW('Water Data'!I173))),'Data Summary'!CI179="Yes"),OFFSET('Water Data'!$I$6,0,10*ROW('Water Data'!I173)),NA())</f>
        <v>#N/A</v>
      </c>
      <c r="U179" s="98" t="e">
        <f ca="true">+IF(AND(ISNUMBER(OFFSET('Water Data'!$I$9,0,10*ROW('Water Data'!I173))),'Data Summary'!CJ179="Yes"),OFFSET('Water Data'!$I$9,0,10*ROW('Water Data'!I173)),NA())</f>
        <v>#N/A</v>
      </c>
      <c r="V179" s="99" t="e">
        <f ca="true">+IF(AND(ISNUMBER(OFFSET('Sanitation Data'!$D$4,0,10*ROW('Sanitation Data'!D173))),'Data Summary'!CK179="Yes"),100-OFFSET('Sanitation Data'!$D$4,0,10*ROW('Sanitation Data'!D173)),NA())</f>
        <v>#N/A</v>
      </c>
      <c r="W179" s="99" t="e">
        <f ca="true">+IF(AND(ISNUMBER(OFFSET('Sanitation Data'!$D$6,0,10*ROW('Sanitation Data'!D173))),'Data Summary'!CL179="Yes"),OFFSET('Sanitation Data'!$D$6,0,10*ROW('Sanitation Data'!D173)),NA())</f>
        <v>#N/A</v>
      </c>
      <c r="X179" s="99" t="e">
        <f ca="true">+IF(AND(ISNUMBER(OFFSET('Sanitation Data'!$D$10,0,10*ROW('Sanitation Data'!D173))),'Data Summary'!CM179="Yes"),OFFSET('Sanitation Data'!$D$10,0,10*ROW('Sanitation Data'!D173)),NA())</f>
        <v>#N/A</v>
      </c>
      <c r="Y179" s="99" t="e">
        <f ca="true">+IF(AND(ISNUMBER(OFFSET('Sanitation Data'!$D$11,0,10*ROW('Sanitation Data'!D173))),'Data Summary'!CN179="Yes"),OFFSET('Sanitation Data'!$D$11,0,10*ROW('Sanitation Data'!D173)),NA())</f>
        <v>#N/A</v>
      </c>
      <c r="Z179" s="99" t="e">
        <f ca="true">+IF(AND(ISNUMBER(OFFSET('Sanitation Data'!$D$12,0,10*ROW('Sanitation Data'!D173))),'Data Summary'!CO179="Yes"),OFFSET('Sanitation Data'!$D$12,0,10*ROW('Sanitation Data'!D173)),NA())</f>
        <v>#N/A</v>
      </c>
      <c r="AA179" s="99" t="e">
        <f ca="true">+IF(AND(ISNUMBER(OFFSET('Sanitation Data'!$E$4,0,10*ROW('Sanitation Data'!E173))),'Data Summary'!CP179="Yes"),100-OFFSET('Sanitation Data'!$E$4,0,10*ROW('Sanitation Data'!E173)),NA())</f>
        <v>#N/A</v>
      </c>
      <c r="AB179" s="99" t="e">
        <f ca="true">+IF(AND(ISNUMBER(OFFSET('Sanitation Data'!$E$6,0,10*ROW('Sanitation Data'!E173))),'Data Summary'!CQ179="Yes"),OFFSET('Sanitation Data'!$E$6,0,10*ROW('Sanitation Data'!E173)),NA())</f>
        <v>#N/A</v>
      </c>
      <c r="AC179" s="99" t="e">
        <f ca="true">+IF(AND(ISNUMBER(OFFSET('Sanitation Data'!$E$10,0,10*ROW('Sanitation Data'!E173))),'Data Summary'!CR179="Yes"),OFFSET('Sanitation Data'!$E$10,0,10*ROW('Sanitation Data'!E173)),NA())</f>
        <v>#N/A</v>
      </c>
      <c r="AD179" s="99" t="e">
        <f ca="true">+IF(AND(ISNUMBER(OFFSET('Sanitation Data'!$E$11,0,10*ROW('Sanitation Data'!E173))),'Data Summary'!CS179="Yes"),OFFSET('Sanitation Data'!$E$11,0,10*ROW('Sanitation Data'!E173)),NA())</f>
        <v>#N/A</v>
      </c>
      <c r="AE179" s="99" t="e">
        <f ca="true">+IF(AND(ISNUMBER(OFFSET('Sanitation Data'!$E$12,0,10*ROW('Sanitation Data'!E173))),'Data Summary'!CT179="Yes"),OFFSET('Sanitation Data'!$E$12,0,10*ROW('Sanitation Data'!E173)),NA())</f>
        <v>#N/A</v>
      </c>
      <c r="AF179" s="99" t="e">
        <f ca="true">+IF(AND(ISNUMBER(OFFSET('Sanitation Data'!$F$4,0,10*ROW('Sanitation Data'!F173))),'Data Summary'!CU179="Yes"),100-OFFSET('Sanitation Data'!$F$4,0,10*ROW('Sanitation Data'!F173)),NA())</f>
        <v>#N/A</v>
      </c>
      <c r="AG179" s="99" t="e">
        <f ca="true">+IF(AND(ISNUMBER(OFFSET('Sanitation Data'!$F$6,0,10*ROW('Sanitation Data'!F173))),'Data Summary'!CV179="Yes"),OFFSET('Sanitation Data'!$F$6,0,10*ROW('Sanitation Data'!F173)),NA())</f>
        <v>#N/A</v>
      </c>
      <c r="AH179" s="99" t="e">
        <f ca="true">+IF(AND(ISNUMBER(OFFSET('Sanitation Data'!$F$10,0,10*ROW('Sanitation Data'!F173))),'Data Summary'!CW179="Yes"),OFFSET('Sanitation Data'!$F$10,0,10*ROW('Sanitation Data'!F173)),NA())</f>
        <v>#N/A</v>
      </c>
      <c r="AI179" s="99" t="e">
        <f ca="true">+IF(AND(ISNUMBER(OFFSET('Sanitation Data'!$F$11,0,10*ROW('Sanitation Data'!F173))),'Data Summary'!CX179="Yes"),OFFSET('Sanitation Data'!$F$11,0,10*ROW('Sanitation Data'!F173)),NA())</f>
        <v>#N/A</v>
      </c>
      <c r="AJ179" s="99" t="e">
        <f ca="true">+IF(AND(ISNUMBER(OFFSET('Sanitation Data'!$F$12,0,10*ROW('Sanitation Data'!F173))),'Data Summary'!CY179="Yes"),OFFSET('Sanitation Data'!$F$12,0,10*ROW('Sanitation Data'!F173)),NA())</f>
        <v>#N/A</v>
      </c>
      <c r="AK179" s="99" t="e">
        <f ca="true">+IF(AND(ISNUMBER(OFFSET('Sanitation Data'!$G$4,0,10*ROW('Sanitation Data'!G173))),'Data Summary'!CZ179="Yes"),100-OFFSET('Sanitation Data'!$G$4,0,10*ROW('Sanitation Data'!G173)),NA())</f>
        <v>#N/A</v>
      </c>
      <c r="AL179" s="99" t="e">
        <f ca="true">+IF(AND(ISNUMBER(OFFSET('Sanitation Data'!$G$6,0,10*ROW('Sanitation Data'!G173))),'Data Summary'!DA179="Yes"),OFFSET('Sanitation Data'!$G$6,0,10*ROW('Sanitation Data'!G173)),NA())</f>
        <v>#N/A</v>
      </c>
      <c r="AM179" s="99" t="e">
        <f ca="true">+IF(AND(ISNUMBER(OFFSET('Sanitation Data'!$G$10,0,10*ROW('Sanitation Data'!G173))),'Data Summary'!DB179="Yes"),OFFSET('Sanitation Data'!$G$10,0,10*ROW('Sanitation Data'!G173)),NA())</f>
        <v>#N/A</v>
      </c>
      <c r="AN179" s="99" t="e">
        <f ca="true">+IF(AND(ISNUMBER(OFFSET('Sanitation Data'!$G$11,0,10*ROW('Sanitation Data'!G173))),'Data Summary'!DC179="Yes"),OFFSET('Sanitation Data'!$G$11,0,10*ROW('Sanitation Data'!G173)),NA())</f>
        <v>#N/A</v>
      </c>
      <c r="AO179" s="99" t="e">
        <f ca="true">+IF(AND(ISNUMBER(OFFSET('Sanitation Data'!$G$12,0,10*ROW('Sanitation Data'!G173))),'Data Summary'!DD179="Yes"),OFFSET('Sanitation Data'!$G$12,0,10*ROW('Sanitation Data'!G173)),NA())</f>
        <v>#N/A</v>
      </c>
      <c r="AP179" s="99" t="e">
        <f ca="true">+IF(AND(ISNUMBER(OFFSET('Sanitation Data'!$H$4,0,10*ROW('Sanitation Data'!H173))),'Data Summary'!DE179="Yes"),100-OFFSET('Sanitation Data'!$H$4,0,10*ROW('Sanitation Data'!H173)),NA())</f>
        <v>#N/A</v>
      </c>
      <c r="AQ179" s="99" t="e">
        <f ca="true">+IF(AND(ISNUMBER(OFFSET('Sanitation Data'!$H$6,0,10*ROW('Sanitation Data'!H173))),'Data Summary'!DF179="Yes"),OFFSET('Sanitation Data'!$H$6,0,10*ROW('Sanitation Data'!H173)),NA())</f>
        <v>#N/A</v>
      </c>
      <c r="AR179" s="99" t="e">
        <f ca="true">+IF(AND(ISNUMBER(OFFSET('Sanitation Data'!$H$10,0,10*ROW('Sanitation Data'!H173))),'Data Summary'!DG179="Yes"),OFFSET('Sanitation Data'!$H$10,0,10*ROW('Sanitation Data'!H173)),NA())</f>
        <v>#N/A</v>
      </c>
      <c r="AS179" s="99" t="e">
        <f ca="true">+IF(AND(ISNUMBER(OFFSET('Sanitation Data'!$H$11,0,10*ROW('Sanitation Data'!H173))),'Data Summary'!DH179="Yes"),OFFSET('Sanitation Data'!$H$11,0,10*ROW('Sanitation Data'!H173)),NA())</f>
        <v>#N/A</v>
      </c>
      <c r="AT179" s="99" t="e">
        <f ca="true">+IF(AND(ISNUMBER(OFFSET('Sanitation Data'!$H$12,0,10*ROW('Sanitation Data'!H173))),'Data Summary'!DI179="Yes"),OFFSET('Sanitation Data'!$H$12,0,10*ROW('Sanitation Data'!H173)),NA())</f>
        <v>#N/A</v>
      </c>
      <c r="AU179" s="99" t="e">
        <f ca="true">+IF(AND(ISNUMBER(OFFSET('Sanitation Data'!$I$4,0,10*ROW('Sanitation Data'!I173))),'Data Summary'!DJ179="Yes"),100-OFFSET('Sanitation Data'!$I$4,0,10*ROW('Sanitation Data'!I173)),NA())</f>
        <v>#N/A</v>
      </c>
      <c r="AV179" s="99" t="e">
        <f ca="true">+IF(AND(ISNUMBER(OFFSET('Sanitation Data'!$I$6,0,10*ROW('Sanitation Data'!I173))),'Data Summary'!DK179="Yes"),OFFSET('Sanitation Data'!$I$6,0,10*ROW('Sanitation Data'!I173)),NA())</f>
        <v>#N/A</v>
      </c>
      <c r="AW179" s="99" t="e">
        <f ca="true">+IF(AND(ISNUMBER(OFFSET('Sanitation Data'!$I$10,0,10*ROW('Sanitation Data'!I173))),'Data Summary'!DL179="Yes"),OFFSET('Sanitation Data'!$I$10,0,10*ROW('Sanitation Data'!I173)),NA())</f>
        <v>#N/A</v>
      </c>
      <c r="AX179" s="99" t="e">
        <f ca="true">+IF(AND(ISNUMBER(OFFSET('Sanitation Data'!$I$11,0,10*ROW('Sanitation Data'!I173))),'Data Summary'!DM179="Yes"),OFFSET('Sanitation Data'!$I$11,0,10*ROW('Sanitation Data'!I173)),NA())</f>
        <v>#N/A</v>
      </c>
      <c r="AY179" s="99" t="e">
        <f ca="true">+IF(AND(ISNUMBER(OFFSET('Sanitation Data'!$I$12,0,10*ROW('Sanitation Data'!I173))),'Data Summary'!DN179="Yes"),OFFSET('Sanitation Data'!$I$12,0,10*ROW('Sanitation Data'!I173)),NA())</f>
        <v>#N/A</v>
      </c>
      <c r="AZ179" s="100" t="e">
        <f ca="true">+IF(AND(ISNUMBER(OFFSET('Hygiene Data'!$D$5,0,10*ROW('Hygiene Data'!D173))),'Data Summary'!DO179="Yes"),OFFSET('Hygiene Data'!$D$5,0,10*ROW('Hygiene Data'!D173)),NA())</f>
        <v>#N/A</v>
      </c>
      <c r="BA179" s="100" t="e">
        <f ca="true">+IF(AND(ISNUMBER(OFFSET('Hygiene Data'!$D$7,0,10*ROW('Hygiene Data'!D173))),'Data Summary'!DP179="Yes"),OFFSET('Hygiene Data'!$D$7,0,10*ROW('Hygiene Data'!D173)),NA())</f>
        <v>#N/A</v>
      </c>
      <c r="BB179" s="100" t="e">
        <f ca="true">+IF(AND(ISNUMBER(OFFSET('Hygiene Data'!$D$9,0,10*ROW('Hygiene Data'!D173))),'Data Summary'!DQ179="Yes"),OFFSET('Hygiene Data'!$D$9,0,10*ROW('Hygiene Data'!D173)),NA())</f>
        <v>#N/A</v>
      </c>
      <c r="BC179" s="100" t="e">
        <f ca="true">+IF(AND(ISNUMBER(OFFSET('Hygiene Data'!$E$5,0,10*ROW('Hygiene Data'!E173))),'Data Summary'!DR179="Yes"),OFFSET('Hygiene Data'!$E$5,0,10*ROW('Hygiene Data'!E173)),NA())</f>
        <v>#N/A</v>
      </c>
      <c r="BD179" s="100" t="e">
        <f ca="true">+IF(AND(ISNUMBER(OFFSET('Hygiene Data'!$E$7,0,10*ROW('Hygiene Data'!E173))),'Data Summary'!DS179="Yes"),OFFSET('Hygiene Data'!$E$7,0,10*ROW('Hygiene Data'!E173)),NA())</f>
        <v>#N/A</v>
      </c>
      <c r="BE179" s="100" t="e">
        <f ca="true">+IF(AND(ISNUMBER(OFFSET('Hygiene Data'!$E$9,0,10*ROW('Hygiene Data'!E173))),'Data Summary'!DT179="Yes"),OFFSET('Hygiene Data'!$E$9,0,10*ROW('Hygiene Data'!E173)),NA())</f>
        <v>#N/A</v>
      </c>
      <c r="BF179" s="100" t="e">
        <f ca="true">+IF(AND(ISNUMBER(OFFSET('Hygiene Data'!$F$5,0,10*ROW('Hygiene Data'!F173))),'Data Summary'!DU179="Yes"),OFFSET('Hygiene Data'!$F$5,0,10*ROW('Hygiene Data'!F173)),NA())</f>
        <v>#N/A</v>
      </c>
      <c r="BG179" s="100" t="e">
        <f ca="true">+IF(AND(ISNUMBER(OFFSET('Hygiene Data'!$F$7,0,10*ROW('Hygiene Data'!F173))),'Data Summary'!DV179="Yes"),OFFSET('Hygiene Data'!$F$7,0,10*ROW('Hygiene Data'!F173)),NA())</f>
        <v>#N/A</v>
      </c>
      <c r="BH179" s="100" t="e">
        <f ca="true">+IF(AND(ISNUMBER(OFFSET('Hygiene Data'!$F$9,0,10*ROW('Hygiene Data'!F173))),'Data Summary'!DW179="Yes"),OFFSET('Hygiene Data'!$F$9,0,10*ROW('Hygiene Data'!F173)),NA())</f>
        <v>#N/A</v>
      </c>
      <c r="BI179" s="100" t="e">
        <f ca="true">+IF(AND(ISNUMBER(OFFSET('Hygiene Data'!$G$5,0,10*ROW('Hygiene Data'!G173))),'Data Summary'!DX179="Yes"),OFFSET('Hygiene Data'!$G$5,0,10*ROW('Hygiene Data'!G173)),NA())</f>
        <v>#N/A</v>
      </c>
      <c r="BJ179" s="100" t="e">
        <f ca="true">+IF(AND(ISNUMBER(OFFSET('Hygiene Data'!$G$7,0,10*ROW('Hygiene Data'!G173))),'Data Summary'!DY179="Yes"),OFFSET('Hygiene Data'!$G$7,0,10*ROW('Hygiene Data'!G173)),NA())</f>
        <v>#N/A</v>
      </c>
      <c r="BK179" s="100" t="e">
        <f ca="true">+IF(AND(ISNUMBER(OFFSET('Hygiene Data'!$G$9,0,10*ROW('Hygiene Data'!G173))),'Data Summary'!DZ179="Yes"),OFFSET('Hygiene Data'!$G$9,0,10*ROW('Hygiene Data'!G173)),NA())</f>
        <v>#N/A</v>
      </c>
      <c r="BL179" s="100" t="e">
        <f ca="true">+IF(AND(ISNUMBER(OFFSET('Hygiene Data'!$H$5,0,10*ROW('Hygiene Data'!H173))),'Data Summary'!EA179="Yes"),OFFSET('Hygiene Data'!$H$5,0,10*ROW('Hygiene Data'!H173)),NA())</f>
        <v>#N/A</v>
      </c>
      <c r="BM179" s="100" t="e">
        <f ca="true">+IF(AND(ISNUMBER(OFFSET('Hygiene Data'!$H$7,0,10*ROW('Hygiene Data'!H173))),'Data Summary'!EB179="Yes"),OFFSET('Hygiene Data'!$H$7,0,10*ROW('Hygiene Data'!H173)),NA())</f>
        <v>#N/A</v>
      </c>
      <c r="BN179" s="100" t="e">
        <f ca="true">+IF(AND(ISNUMBER(OFFSET('Hygiene Data'!$H$9,0,10*ROW('Hygiene Data'!H173))),'Data Summary'!EC179="Yes"),OFFSET('Hygiene Data'!$H$9,0,10*ROW('Hygiene Data'!H173)),NA())</f>
        <v>#N/A</v>
      </c>
      <c r="BO179" s="100" t="e">
        <f ca="true">+IF(AND(ISNUMBER(OFFSET('Hygiene Data'!$I$5,0,10*ROW('Hygiene Data'!I173))),'Data Summary'!ED179="Yes"),OFFSET('Hygiene Data'!$I$5,0,10*ROW('Hygiene Data'!I173)),NA())</f>
        <v>#N/A</v>
      </c>
      <c r="BP179" s="100" t="e">
        <f ca="true">+IF(AND(ISNUMBER(OFFSET('Hygiene Data'!$I$7,0,10*ROW('Hygiene Data'!I173))),'Data Summary'!EE179="Yes"),OFFSET('Hygiene Data'!$I$7,0,10*ROW('Hygiene Data'!I173)),NA())</f>
        <v>#N/A</v>
      </c>
      <c r="BQ179" s="100" t="e">
        <f ca="true">+IF(AND(ISNUMBER(OFFSET('Hygiene Data'!$I$9,0,10*ROW('Hygiene Data'!I173))),'Data Summary'!EF179="Yes"),OFFSET('Hygiene Data'!$I$9,0,10*ROW('Hygiene Data'!I173)),NA())</f>
        <v>#N/A</v>
      </c>
    </row>
    <row xmlns:x14ac="http://schemas.microsoft.com/office/spreadsheetml/2009/9/ac" r="180" x14ac:dyDescent="0.2">
      <c r="A180" s="332" t="e">
        <f ca="true">+RIGHT('Data Summary'!A180,LEN('Data Summary'!A180)-9)</f>
        <v>#VALUE!</v>
      </c>
      <c r="B180" s="38" t="str">
        <f ca="true">+IF(ISTEXT('Data Summary'!B180),'Data Summary'!B180,"")</f>
        <v/>
      </c>
      <c r="C180" s="331" t="e">
        <f ca="true">+VALUE('Data Summary'!C180)</f>
        <v>#VALUE!</v>
      </c>
      <c r="D180" s="98" t="e">
        <f ca="true">+IF(AND(ISNUMBER(OFFSET('Water Data'!$D$4,0,10*ROW('Water Data'!D174))),'Data Summary'!BS180="Yes"),100-OFFSET('Water Data'!$D$4,0,10*ROW('Water Data'!D174)),NA())</f>
        <v>#N/A</v>
      </c>
      <c r="E180" s="98" t="e">
        <f ca="true">+IF(AND(ISNUMBER(OFFSET('Water Data'!$D$6,0,10*ROW('Water Data'!D174))),'Data Summary'!BT180="Yes"),OFFSET('Water Data'!$D$6,0,10*ROW('Water Data'!D174)),NA())</f>
        <v>#N/A</v>
      </c>
      <c r="F180" s="98" t="e">
        <f ca="true">+IF(AND(ISNUMBER(OFFSET('Water Data'!$D$9,0,10*ROW('Water Data'!D174))),'Data Summary'!BU180="Yes"),OFFSET('Water Data'!$D$9,0,10*ROW('Water Data'!D174)),NA())</f>
        <v>#N/A</v>
      </c>
      <c r="G180" s="98" t="e">
        <f ca="true">+IF(AND(ISNUMBER(OFFSET('Water Data'!$E$4,0,10*ROW('Water Data'!E174))),'Data Summary'!BV180="Yes"),100-OFFSET('Water Data'!$E$4,0,10*ROW('Water Data'!E174)),NA())</f>
        <v>#N/A</v>
      </c>
      <c r="H180" s="98" t="e">
        <f ca="true">+IF(AND(ISNUMBER(OFFSET('Water Data'!$E$6,0,10*ROW('Water Data'!E174))),'Data Summary'!BW180="Yes"),OFFSET('Water Data'!$E$6,0,10*ROW('Water Data'!E174)),NA())</f>
        <v>#N/A</v>
      </c>
      <c r="I180" s="98" t="e">
        <f ca="true">+IF(AND(ISNUMBER(OFFSET('Water Data'!$E$9,0,10*ROW('Water Data'!E174))),'Data Summary'!BX180="Yes"),OFFSET('Water Data'!$E$9,0,10*ROW('Water Data'!E174)),NA())</f>
        <v>#N/A</v>
      </c>
      <c r="J180" s="98" t="e">
        <f ca="true">+IF(AND(ISNUMBER(OFFSET('Water Data'!$F$4,0,10*ROW('Water Data'!F174))),'Data Summary'!BY180="Yes"),100-OFFSET('Water Data'!$F$4,0,10*ROW('Water Data'!F174)),NA())</f>
        <v>#N/A</v>
      </c>
      <c r="K180" s="98" t="e">
        <f ca="true">+IF(AND(ISNUMBER(OFFSET('Water Data'!$F$6,0,10*ROW('Water Data'!F174))),'Data Summary'!BZ180="Yes"),OFFSET('Water Data'!$F$6,0,10*ROW('Water Data'!F174)),NA())</f>
        <v>#N/A</v>
      </c>
      <c r="L180" s="98" t="e">
        <f ca="true">+IF(AND(ISNUMBER(OFFSET('Water Data'!$F$9,0,10*ROW('Water Data'!F174))),'Data Summary'!CA180="Yes"),OFFSET('Water Data'!$F$9,0,10*ROW('Water Data'!F174)),NA())</f>
        <v>#N/A</v>
      </c>
      <c r="M180" s="98" t="e">
        <f ca="true">+IF(AND(ISNUMBER(OFFSET('Water Data'!$G$4,0,10*ROW('Water Data'!G174))),'Data Summary'!CB180="Yes"),100-OFFSET('Water Data'!$G$4,0,10*ROW('Water Data'!G174)),NA())</f>
        <v>#N/A</v>
      </c>
      <c r="N180" s="98" t="e">
        <f ca="true">+IF(AND(ISNUMBER(OFFSET('Water Data'!$G$6,0,10*ROW('Water Data'!G174))),'Data Summary'!CC180="Yes"),OFFSET('Water Data'!$G$6,0,10*ROW('Water Data'!G174)),NA())</f>
        <v>#N/A</v>
      </c>
      <c r="O180" s="98" t="e">
        <f ca="true">+IF(AND(ISNUMBER(OFFSET('Water Data'!$G$9,0,10*ROW('Water Data'!G174))),'Data Summary'!CD180="Yes"),OFFSET('Water Data'!$G$9,0,10*ROW('Water Data'!G174)),NA())</f>
        <v>#N/A</v>
      </c>
      <c r="P180" s="98" t="e">
        <f ca="true">+IF(AND(ISNUMBER(OFFSET('Water Data'!$H$4,0,10*ROW('Water Data'!H174))),'Data Summary'!CE180="Yes"),100-OFFSET('Water Data'!$H$4,0,10*ROW('Water Data'!H174)),NA())</f>
        <v>#N/A</v>
      </c>
      <c r="Q180" s="98" t="e">
        <f ca="true">+IF(AND(ISNUMBER(OFFSET('Water Data'!$H$6,0,10*ROW('Water Data'!H174))),'Data Summary'!CF180="Yes"),OFFSET('Water Data'!$H$6,0,10*ROW('Water Data'!H174)),NA())</f>
        <v>#N/A</v>
      </c>
      <c r="R180" s="98" t="e">
        <f ca="true">+IF(AND(ISNUMBER(OFFSET('Water Data'!$H$9,0,10*ROW('Water Data'!H174))),'Data Summary'!CG180="Yes"),OFFSET('Water Data'!$H$9,0,10*ROW('Water Data'!H174)),NA())</f>
        <v>#N/A</v>
      </c>
      <c r="S180" s="98" t="e">
        <f ca="true">+IF(AND(ISNUMBER(OFFSET('Water Data'!$I$4,0,10*ROW('Water Data'!I174))),'Data Summary'!CH180="Yes"),100-OFFSET('Water Data'!$I$4,0,10*ROW('Water Data'!I174)),NA())</f>
        <v>#N/A</v>
      </c>
      <c r="T180" s="98" t="e">
        <f ca="true">+IF(AND(ISNUMBER(OFFSET('Water Data'!$I$6,0,10*ROW('Water Data'!I174))),'Data Summary'!CI180="Yes"),OFFSET('Water Data'!$I$6,0,10*ROW('Water Data'!I174)),NA())</f>
        <v>#N/A</v>
      </c>
      <c r="U180" s="98" t="e">
        <f ca="true">+IF(AND(ISNUMBER(OFFSET('Water Data'!$I$9,0,10*ROW('Water Data'!I174))),'Data Summary'!CJ180="Yes"),OFFSET('Water Data'!$I$9,0,10*ROW('Water Data'!I174)),NA())</f>
        <v>#N/A</v>
      </c>
      <c r="V180" s="99" t="e">
        <f ca="true">+IF(AND(ISNUMBER(OFFSET('Sanitation Data'!$D$4,0,10*ROW('Sanitation Data'!D174))),'Data Summary'!CK180="Yes"),100-OFFSET('Sanitation Data'!$D$4,0,10*ROW('Sanitation Data'!D174)),NA())</f>
        <v>#N/A</v>
      </c>
      <c r="W180" s="99" t="e">
        <f ca="true">+IF(AND(ISNUMBER(OFFSET('Sanitation Data'!$D$6,0,10*ROW('Sanitation Data'!D174))),'Data Summary'!CL180="Yes"),OFFSET('Sanitation Data'!$D$6,0,10*ROW('Sanitation Data'!D174)),NA())</f>
        <v>#N/A</v>
      </c>
      <c r="X180" s="99" t="e">
        <f ca="true">+IF(AND(ISNUMBER(OFFSET('Sanitation Data'!$D$10,0,10*ROW('Sanitation Data'!D174))),'Data Summary'!CM180="Yes"),OFFSET('Sanitation Data'!$D$10,0,10*ROW('Sanitation Data'!D174)),NA())</f>
        <v>#N/A</v>
      </c>
      <c r="Y180" s="99" t="e">
        <f ca="true">+IF(AND(ISNUMBER(OFFSET('Sanitation Data'!$D$11,0,10*ROW('Sanitation Data'!D174))),'Data Summary'!CN180="Yes"),OFFSET('Sanitation Data'!$D$11,0,10*ROW('Sanitation Data'!D174)),NA())</f>
        <v>#N/A</v>
      </c>
      <c r="Z180" s="99" t="e">
        <f ca="true">+IF(AND(ISNUMBER(OFFSET('Sanitation Data'!$D$12,0,10*ROW('Sanitation Data'!D174))),'Data Summary'!CO180="Yes"),OFFSET('Sanitation Data'!$D$12,0,10*ROW('Sanitation Data'!D174)),NA())</f>
        <v>#N/A</v>
      </c>
      <c r="AA180" s="99" t="e">
        <f ca="true">+IF(AND(ISNUMBER(OFFSET('Sanitation Data'!$E$4,0,10*ROW('Sanitation Data'!E174))),'Data Summary'!CP180="Yes"),100-OFFSET('Sanitation Data'!$E$4,0,10*ROW('Sanitation Data'!E174)),NA())</f>
        <v>#N/A</v>
      </c>
      <c r="AB180" s="99" t="e">
        <f ca="true">+IF(AND(ISNUMBER(OFFSET('Sanitation Data'!$E$6,0,10*ROW('Sanitation Data'!E174))),'Data Summary'!CQ180="Yes"),OFFSET('Sanitation Data'!$E$6,0,10*ROW('Sanitation Data'!E174)),NA())</f>
        <v>#N/A</v>
      </c>
      <c r="AC180" s="99" t="e">
        <f ca="true">+IF(AND(ISNUMBER(OFFSET('Sanitation Data'!$E$10,0,10*ROW('Sanitation Data'!E174))),'Data Summary'!CR180="Yes"),OFFSET('Sanitation Data'!$E$10,0,10*ROW('Sanitation Data'!E174)),NA())</f>
        <v>#N/A</v>
      </c>
      <c r="AD180" s="99" t="e">
        <f ca="true">+IF(AND(ISNUMBER(OFFSET('Sanitation Data'!$E$11,0,10*ROW('Sanitation Data'!E174))),'Data Summary'!CS180="Yes"),OFFSET('Sanitation Data'!$E$11,0,10*ROW('Sanitation Data'!E174)),NA())</f>
        <v>#N/A</v>
      </c>
      <c r="AE180" s="99" t="e">
        <f ca="true">+IF(AND(ISNUMBER(OFFSET('Sanitation Data'!$E$12,0,10*ROW('Sanitation Data'!E174))),'Data Summary'!CT180="Yes"),OFFSET('Sanitation Data'!$E$12,0,10*ROW('Sanitation Data'!E174)),NA())</f>
        <v>#N/A</v>
      </c>
      <c r="AF180" s="99" t="e">
        <f ca="true">+IF(AND(ISNUMBER(OFFSET('Sanitation Data'!$F$4,0,10*ROW('Sanitation Data'!F174))),'Data Summary'!CU180="Yes"),100-OFFSET('Sanitation Data'!$F$4,0,10*ROW('Sanitation Data'!F174)),NA())</f>
        <v>#N/A</v>
      </c>
      <c r="AG180" s="99" t="e">
        <f ca="true">+IF(AND(ISNUMBER(OFFSET('Sanitation Data'!$F$6,0,10*ROW('Sanitation Data'!F174))),'Data Summary'!CV180="Yes"),OFFSET('Sanitation Data'!$F$6,0,10*ROW('Sanitation Data'!F174)),NA())</f>
        <v>#N/A</v>
      </c>
      <c r="AH180" s="99" t="e">
        <f ca="true">+IF(AND(ISNUMBER(OFFSET('Sanitation Data'!$F$10,0,10*ROW('Sanitation Data'!F174))),'Data Summary'!CW180="Yes"),OFFSET('Sanitation Data'!$F$10,0,10*ROW('Sanitation Data'!F174)),NA())</f>
        <v>#N/A</v>
      </c>
      <c r="AI180" s="99" t="e">
        <f ca="true">+IF(AND(ISNUMBER(OFFSET('Sanitation Data'!$F$11,0,10*ROW('Sanitation Data'!F174))),'Data Summary'!CX180="Yes"),OFFSET('Sanitation Data'!$F$11,0,10*ROW('Sanitation Data'!F174)),NA())</f>
        <v>#N/A</v>
      </c>
      <c r="AJ180" s="99" t="e">
        <f ca="true">+IF(AND(ISNUMBER(OFFSET('Sanitation Data'!$F$12,0,10*ROW('Sanitation Data'!F174))),'Data Summary'!CY180="Yes"),OFFSET('Sanitation Data'!$F$12,0,10*ROW('Sanitation Data'!F174)),NA())</f>
        <v>#N/A</v>
      </c>
      <c r="AK180" s="99" t="e">
        <f ca="true">+IF(AND(ISNUMBER(OFFSET('Sanitation Data'!$G$4,0,10*ROW('Sanitation Data'!G174))),'Data Summary'!CZ180="Yes"),100-OFFSET('Sanitation Data'!$G$4,0,10*ROW('Sanitation Data'!G174)),NA())</f>
        <v>#N/A</v>
      </c>
      <c r="AL180" s="99" t="e">
        <f ca="true">+IF(AND(ISNUMBER(OFFSET('Sanitation Data'!$G$6,0,10*ROW('Sanitation Data'!G174))),'Data Summary'!DA180="Yes"),OFFSET('Sanitation Data'!$G$6,0,10*ROW('Sanitation Data'!G174)),NA())</f>
        <v>#N/A</v>
      </c>
      <c r="AM180" s="99" t="e">
        <f ca="true">+IF(AND(ISNUMBER(OFFSET('Sanitation Data'!$G$10,0,10*ROW('Sanitation Data'!G174))),'Data Summary'!DB180="Yes"),OFFSET('Sanitation Data'!$G$10,0,10*ROW('Sanitation Data'!G174)),NA())</f>
        <v>#N/A</v>
      </c>
      <c r="AN180" s="99" t="e">
        <f ca="true">+IF(AND(ISNUMBER(OFFSET('Sanitation Data'!$G$11,0,10*ROW('Sanitation Data'!G174))),'Data Summary'!DC180="Yes"),OFFSET('Sanitation Data'!$G$11,0,10*ROW('Sanitation Data'!G174)),NA())</f>
        <v>#N/A</v>
      </c>
      <c r="AO180" s="99" t="e">
        <f ca="true">+IF(AND(ISNUMBER(OFFSET('Sanitation Data'!$G$12,0,10*ROW('Sanitation Data'!G174))),'Data Summary'!DD180="Yes"),OFFSET('Sanitation Data'!$G$12,0,10*ROW('Sanitation Data'!G174)),NA())</f>
        <v>#N/A</v>
      </c>
      <c r="AP180" s="99" t="e">
        <f ca="true">+IF(AND(ISNUMBER(OFFSET('Sanitation Data'!$H$4,0,10*ROW('Sanitation Data'!H174))),'Data Summary'!DE180="Yes"),100-OFFSET('Sanitation Data'!$H$4,0,10*ROW('Sanitation Data'!H174)),NA())</f>
        <v>#N/A</v>
      </c>
      <c r="AQ180" s="99" t="e">
        <f ca="true">+IF(AND(ISNUMBER(OFFSET('Sanitation Data'!$H$6,0,10*ROW('Sanitation Data'!H174))),'Data Summary'!DF180="Yes"),OFFSET('Sanitation Data'!$H$6,0,10*ROW('Sanitation Data'!H174)),NA())</f>
        <v>#N/A</v>
      </c>
      <c r="AR180" s="99" t="e">
        <f ca="true">+IF(AND(ISNUMBER(OFFSET('Sanitation Data'!$H$10,0,10*ROW('Sanitation Data'!H174))),'Data Summary'!DG180="Yes"),OFFSET('Sanitation Data'!$H$10,0,10*ROW('Sanitation Data'!H174)),NA())</f>
        <v>#N/A</v>
      </c>
      <c r="AS180" s="99" t="e">
        <f ca="true">+IF(AND(ISNUMBER(OFFSET('Sanitation Data'!$H$11,0,10*ROW('Sanitation Data'!H174))),'Data Summary'!DH180="Yes"),OFFSET('Sanitation Data'!$H$11,0,10*ROW('Sanitation Data'!H174)),NA())</f>
        <v>#N/A</v>
      </c>
      <c r="AT180" s="99" t="e">
        <f ca="true">+IF(AND(ISNUMBER(OFFSET('Sanitation Data'!$H$12,0,10*ROW('Sanitation Data'!H174))),'Data Summary'!DI180="Yes"),OFFSET('Sanitation Data'!$H$12,0,10*ROW('Sanitation Data'!H174)),NA())</f>
        <v>#N/A</v>
      </c>
      <c r="AU180" s="99" t="e">
        <f ca="true">+IF(AND(ISNUMBER(OFFSET('Sanitation Data'!$I$4,0,10*ROW('Sanitation Data'!I174))),'Data Summary'!DJ180="Yes"),100-OFFSET('Sanitation Data'!$I$4,0,10*ROW('Sanitation Data'!I174)),NA())</f>
        <v>#N/A</v>
      </c>
      <c r="AV180" s="99" t="e">
        <f ca="true">+IF(AND(ISNUMBER(OFFSET('Sanitation Data'!$I$6,0,10*ROW('Sanitation Data'!I174))),'Data Summary'!DK180="Yes"),OFFSET('Sanitation Data'!$I$6,0,10*ROW('Sanitation Data'!I174)),NA())</f>
        <v>#N/A</v>
      </c>
      <c r="AW180" s="99" t="e">
        <f ca="true">+IF(AND(ISNUMBER(OFFSET('Sanitation Data'!$I$10,0,10*ROW('Sanitation Data'!I174))),'Data Summary'!DL180="Yes"),OFFSET('Sanitation Data'!$I$10,0,10*ROW('Sanitation Data'!I174)),NA())</f>
        <v>#N/A</v>
      </c>
      <c r="AX180" s="99" t="e">
        <f ca="true">+IF(AND(ISNUMBER(OFFSET('Sanitation Data'!$I$11,0,10*ROW('Sanitation Data'!I174))),'Data Summary'!DM180="Yes"),OFFSET('Sanitation Data'!$I$11,0,10*ROW('Sanitation Data'!I174)),NA())</f>
        <v>#N/A</v>
      </c>
      <c r="AY180" s="99" t="e">
        <f ca="true">+IF(AND(ISNUMBER(OFFSET('Sanitation Data'!$I$12,0,10*ROW('Sanitation Data'!I174))),'Data Summary'!DN180="Yes"),OFFSET('Sanitation Data'!$I$12,0,10*ROW('Sanitation Data'!I174)),NA())</f>
        <v>#N/A</v>
      </c>
      <c r="AZ180" s="100" t="e">
        <f ca="true">+IF(AND(ISNUMBER(OFFSET('Hygiene Data'!$D$5,0,10*ROW('Hygiene Data'!D174))),'Data Summary'!DO180="Yes"),OFFSET('Hygiene Data'!$D$5,0,10*ROW('Hygiene Data'!D174)),NA())</f>
        <v>#N/A</v>
      </c>
      <c r="BA180" s="100" t="e">
        <f ca="true">+IF(AND(ISNUMBER(OFFSET('Hygiene Data'!$D$7,0,10*ROW('Hygiene Data'!D174))),'Data Summary'!DP180="Yes"),OFFSET('Hygiene Data'!$D$7,0,10*ROW('Hygiene Data'!D174)),NA())</f>
        <v>#N/A</v>
      </c>
      <c r="BB180" s="100" t="e">
        <f ca="true">+IF(AND(ISNUMBER(OFFSET('Hygiene Data'!$D$9,0,10*ROW('Hygiene Data'!D174))),'Data Summary'!DQ180="Yes"),OFFSET('Hygiene Data'!$D$9,0,10*ROW('Hygiene Data'!D174)),NA())</f>
        <v>#N/A</v>
      </c>
      <c r="BC180" s="100" t="e">
        <f ca="true">+IF(AND(ISNUMBER(OFFSET('Hygiene Data'!$E$5,0,10*ROW('Hygiene Data'!E174))),'Data Summary'!DR180="Yes"),OFFSET('Hygiene Data'!$E$5,0,10*ROW('Hygiene Data'!E174)),NA())</f>
        <v>#N/A</v>
      </c>
      <c r="BD180" s="100" t="e">
        <f ca="true">+IF(AND(ISNUMBER(OFFSET('Hygiene Data'!$E$7,0,10*ROW('Hygiene Data'!E174))),'Data Summary'!DS180="Yes"),OFFSET('Hygiene Data'!$E$7,0,10*ROW('Hygiene Data'!E174)),NA())</f>
        <v>#N/A</v>
      </c>
      <c r="BE180" s="100" t="e">
        <f ca="true">+IF(AND(ISNUMBER(OFFSET('Hygiene Data'!$E$9,0,10*ROW('Hygiene Data'!E174))),'Data Summary'!DT180="Yes"),OFFSET('Hygiene Data'!$E$9,0,10*ROW('Hygiene Data'!E174)),NA())</f>
        <v>#N/A</v>
      </c>
      <c r="BF180" s="100" t="e">
        <f ca="true">+IF(AND(ISNUMBER(OFFSET('Hygiene Data'!$F$5,0,10*ROW('Hygiene Data'!F174))),'Data Summary'!DU180="Yes"),OFFSET('Hygiene Data'!$F$5,0,10*ROW('Hygiene Data'!F174)),NA())</f>
        <v>#N/A</v>
      </c>
      <c r="BG180" s="100" t="e">
        <f ca="true">+IF(AND(ISNUMBER(OFFSET('Hygiene Data'!$F$7,0,10*ROW('Hygiene Data'!F174))),'Data Summary'!DV180="Yes"),OFFSET('Hygiene Data'!$F$7,0,10*ROW('Hygiene Data'!F174)),NA())</f>
        <v>#N/A</v>
      </c>
      <c r="BH180" s="100" t="e">
        <f ca="true">+IF(AND(ISNUMBER(OFFSET('Hygiene Data'!$F$9,0,10*ROW('Hygiene Data'!F174))),'Data Summary'!DW180="Yes"),OFFSET('Hygiene Data'!$F$9,0,10*ROW('Hygiene Data'!F174)),NA())</f>
        <v>#N/A</v>
      </c>
      <c r="BI180" s="100" t="e">
        <f ca="true">+IF(AND(ISNUMBER(OFFSET('Hygiene Data'!$G$5,0,10*ROW('Hygiene Data'!G174))),'Data Summary'!DX180="Yes"),OFFSET('Hygiene Data'!$G$5,0,10*ROW('Hygiene Data'!G174)),NA())</f>
        <v>#N/A</v>
      </c>
      <c r="BJ180" s="100" t="e">
        <f ca="true">+IF(AND(ISNUMBER(OFFSET('Hygiene Data'!$G$7,0,10*ROW('Hygiene Data'!G174))),'Data Summary'!DY180="Yes"),OFFSET('Hygiene Data'!$G$7,0,10*ROW('Hygiene Data'!G174)),NA())</f>
        <v>#N/A</v>
      </c>
      <c r="BK180" s="100" t="e">
        <f ca="true">+IF(AND(ISNUMBER(OFFSET('Hygiene Data'!$G$9,0,10*ROW('Hygiene Data'!G174))),'Data Summary'!DZ180="Yes"),OFFSET('Hygiene Data'!$G$9,0,10*ROW('Hygiene Data'!G174)),NA())</f>
        <v>#N/A</v>
      </c>
      <c r="BL180" s="100" t="e">
        <f ca="true">+IF(AND(ISNUMBER(OFFSET('Hygiene Data'!$H$5,0,10*ROW('Hygiene Data'!H174))),'Data Summary'!EA180="Yes"),OFFSET('Hygiene Data'!$H$5,0,10*ROW('Hygiene Data'!H174)),NA())</f>
        <v>#N/A</v>
      </c>
      <c r="BM180" s="100" t="e">
        <f ca="true">+IF(AND(ISNUMBER(OFFSET('Hygiene Data'!$H$7,0,10*ROW('Hygiene Data'!H174))),'Data Summary'!EB180="Yes"),OFFSET('Hygiene Data'!$H$7,0,10*ROW('Hygiene Data'!H174)),NA())</f>
        <v>#N/A</v>
      </c>
      <c r="BN180" s="100" t="e">
        <f ca="true">+IF(AND(ISNUMBER(OFFSET('Hygiene Data'!$H$9,0,10*ROW('Hygiene Data'!H174))),'Data Summary'!EC180="Yes"),OFFSET('Hygiene Data'!$H$9,0,10*ROW('Hygiene Data'!H174)),NA())</f>
        <v>#N/A</v>
      </c>
      <c r="BO180" s="100" t="e">
        <f ca="true">+IF(AND(ISNUMBER(OFFSET('Hygiene Data'!$I$5,0,10*ROW('Hygiene Data'!I174))),'Data Summary'!ED180="Yes"),OFFSET('Hygiene Data'!$I$5,0,10*ROW('Hygiene Data'!I174)),NA())</f>
        <v>#N/A</v>
      </c>
      <c r="BP180" s="100" t="e">
        <f ca="true">+IF(AND(ISNUMBER(OFFSET('Hygiene Data'!$I$7,0,10*ROW('Hygiene Data'!I174))),'Data Summary'!EE180="Yes"),OFFSET('Hygiene Data'!$I$7,0,10*ROW('Hygiene Data'!I174)),NA())</f>
        <v>#N/A</v>
      </c>
      <c r="BQ180" s="100" t="e">
        <f ca="true">+IF(AND(ISNUMBER(OFFSET('Hygiene Data'!$I$9,0,10*ROW('Hygiene Data'!I174))),'Data Summary'!EF180="Yes"),OFFSET('Hygiene Data'!$I$9,0,10*ROW('Hygiene Data'!I174)),NA())</f>
        <v>#N/A</v>
      </c>
    </row>
    <row xmlns:x14ac="http://schemas.microsoft.com/office/spreadsheetml/2009/9/ac" r="181" x14ac:dyDescent="0.2">
      <c r="A181" s="332" t="e">
        <f ca="true">+RIGHT('Data Summary'!A181,LEN('Data Summary'!A181)-9)</f>
        <v>#VALUE!</v>
      </c>
      <c r="B181" s="38" t="str">
        <f ca="true">+IF(ISTEXT('Data Summary'!B181),'Data Summary'!B181,"")</f>
        <v/>
      </c>
      <c r="C181" s="331" t="e">
        <f ca="true">+VALUE('Data Summary'!C181)</f>
        <v>#VALUE!</v>
      </c>
      <c r="D181" s="98" t="e">
        <f ca="true">+IF(AND(ISNUMBER(OFFSET('Water Data'!$D$4,0,10*ROW('Water Data'!D175))),'Data Summary'!BS181="Yes"),100-OFFSET('Water Data'!$D$4,0,10*ROW('Water Data'!D175)),NA())</f>
        <v>#N/A</v>
      </c>
      <c r="E181" s="98" t="e">
        <f ca="true">+IF(AND(ISNUMBER(OFFSET('Water Data'!$D$6,0,10*ROW('Water Data'!D175))),'Data Summary'!BT181="Yes"),OFFSET('Water Data'!$D$6,0,10*ROW('Water Data'!D175)),NA())</f>
        <v>#N/A</v>
      </c>
      <c r="F181" s="98" t="e">
        <f ca="true">+IF(AND(ISNUMBER(OFFSET('Water Data'!$D$9,0,10*ROW('Water Data'!D175))),'Data Summary'!BU181="Yes"),OFFSET('Water Data'!$D$9,0,10*ROW('Water Data'!D175)),NA())</f>
        <v>#N/A</v>
      </c>
      <c r="G181" s="98" t="e">
        <f ca="true">+IF(AND(ISNUMBER(OFFSET('Water Data'!$E$4,0,10*ROW('Water Data'!E175))),'Data Summary'!BV181="Yes"),100-OFFSET('Water Data'!$E$4,0,10*ROW('Water Data'!E175)),NA())</f>
        <v>#N/A</v>
      </c>
      <c r="H181" s="98" t="e">
        <f ca="true">+IF(AND(ISNUMBER(OFFSET('Water Data'!$E$6,0,10*ROW('Water Data'!E175))),'Data Summary'!BW181="Yes"),OFFSET('Water Data'!$E$6,0,10*ROW('Water Data'!E175)),NA())</f>
        <v>#N/A</v>
      </c>
      <c r="I181" s="98" t="e">
        <f ca="true">+IF(AND(ISNUMBER(OFFSET('Water Data'!$E$9,0,10*ROW('Water Data'!E175))),'Data Summary'!BX181="Yes"),OFFSET('Water Data'!$E$9,0,10*ROW('Water Data'!E175)),NA())</f>
        <v>#N/A</v>
      </c>
      <c r="J181" s="98" t="e">
        <f ca="true">+IF(AND(ISNUMBER(OFFSET('Water Data'!$F$4,0,10*ROW('Water Data'!F175))),'Data Summary'!BY181="Yes"),100-OFFSET('Water Data'!$F$4,0,10*ROW('Water Data'!F175)),NA())</f>
        <v>#N/A</v>
      </c>
      <c r="K181" s="98" t="e">
        <f ca="true">+IF(AND(ISNUMBER(OFFSET('Water Data'!$F$6,0,10*ROW('Water Data'!F175))),'Data Summary'!BZ181="Yes"),OFFSET('Water Data'!$F$6,0,10*ROW('Water Data'!F175)),NA())</f>
        <v>#N/A</v>
      </c>
      <c r="L181" s="98" t="e">
        <f ca="true">+IF(AND(ISNUMBER(OFFSET('Water Data'!$F$9,0,10*ROW('Water Data'!F175))),'Data Summary'!CA181="Yes"),OFFSET('Water Data'!$F$9,0,10*ROW('Water Data'!F175)),NA())</f>
        <v>#N/A</v>
      </c>
      <c r="M181" s="98" t="e">
        <f ca="true">+IF(AND(ISNUMBER(OFFSET('Water Data'!$G$4,0,10*ROW('Water Data'!G175))),'Data Summary'!CB181="Yes"),100-OFFSET('Water Data'!$G$4,0,10*ROW('Water Data'!G175)),NA())</f>
        <v>#N/A</v>
      </c>
      <c r="N181" s="98" t="e">
        <f ca="true">+IF(AND(ISNUMBER(OFFSET('Water Data'!$G$6,0,10*ROW('Water Data'!G175))),'Data Summary'!CC181="Yes"),OFFSET('Water Data'!$G$6,0,10*ROW('Water Data'!G175)),NA())</f>
        <v>#N/A</v>
      </c>
      <c r="O181" s="98" t="e">
        <f ca="true">+IF(AND(ISNUMBER(OFFSET('Water Data'!$G$9,0,10*ROW('Water Data'!G175))),'Data Summary'!CD181="Yes"),OFFSET('Water Data'!$G$9,0,10*ROW('Water Data'!G175)),NA())</f>
        <v>#N/A</v>
      </c>
      <c r="P181" s="98" t="e">
        <f ca="true">+IF(AND(ISNUMBER(OFFSET('Water Data'!$H$4,0,10*ROW('Water Data'!H175))),'Data Summary'!CE181="Yes"),100-OFFSET('Water Data'!$H$4,0,10*ROW('Water Data'!H175)),NA())</f>
        <v>#N/A</v>
      </c>
      <c r="Q181" s="98" t="e">
        <f ca="true">+IF(AND(ISNUMBER(OFFSET('Water Data'!$H$6,0,10*ROW('Water Data'!H175))),'Data Summary'!CF181="Yes"),OFFSET('Water Data'!$H$6,0,10*ROW('Water Data'!H175)),NA())</f>
        <v>#N/A</v>
      </c>
      <c r="R181" s="98" t="e">
        <f ca="true">+IF(AND(ISNUMBER(OFFSET('Water Data'!$H$9,0,10*ROW('Water Data'!H175))),'Data Summary'!CG181="Yes"),OFFSET('Water Data'!$H$9,0,10*ROW('Water Data'!H175)),NA())</f>
        <v>#N/A</v>
      </c>
      <c r="S181" s="98" t="e">
        <f ca="true">+IF(AND(ISNUMBER(OFFSET('Water Data'!$I$4,0,10*ROW('Water Data'!I175))),'Data Summary'!CH181="Yes"),100-OFFSET('Water Data'!$I$4,0,10*ROW('Water Data'!I175)),NA())</f>
        <v>#N/A</v>
      </c>
      <c r="T181" s="98" t="e">
        <f ca="true">+IF(AND(ISNUMBER(OFFSET('Water Data'!$I$6,0,10*ROW('Water Data'!I175))),'Data Summary'!CI181="Yes"),OFFSET('Water Data'!$I$6,0,10*ROW('Water Data'!I175)),NA())</f>
        <v>#N/A</v>
      </c>
      <c r="U181" s="98" t="e">
        <f ca="true">+IF(AND(ISNUMBER(OFFSET('Water Data'!$I$9,0,10*ROW('Water Data'!I175))),'Data Summary'!CJ181="Yes"),OFFSET('Water Data'!$I$9,0,10*ROW('Water Data'!I175)),NA())</f>
        <v>#N/A</v>
      </c>
      <c r="V181" s="99" t="e">
        <f ca="true">+IF(AND(ISNUMBER(OFFSET('Sanitation Data'!$D$4,0,10*ROW('Sanitation Data'!D175))),'Data Summary'!CK181="Yes"),100-OFFSET('Sanitation Data'!$D$4,0,10*ROW('Sanitation Data'!D175)),NA())</f>
        <v>#N/A</v>
      </c>
      <c r="W181" s="99" t="e">
        <f ca="true">+IF(AND(ISNUMBER(OFFSET('Sanitation Data'!$D$6,0,10*ROW('Sanitation Data'!D175))),'Data Summary'!CL181="Yes"),OFFSET('Sanitation Data'!$D$6,0,10*ROW('Sanitation Data'!D175)),NA())</f>
        <v>#N/A</v>
      </c>
      <c r="X181" s="99" t="e">
        <f ca="true">+IF(AND(ISNUMBER(OFFSET('Sanitation Data'!$D$10,0,10*ROW('Sanitation Data'!D175))),'Data Summary'!CM181="Yes"),OFFSET('Sanitation Data'!$D$10,0,10*ROW('Sanitation Data'!D175)),NA())</f>
        <v>#N/A</v>
      </c>
      <c r="Y181" s="99" t="e">
        <f ca="true">+IF(AND(ISNUMBER(OFFSET('Sanitation Data'!$D$11,0,10*ROW('Sanitation Data'!D175))),'Data Summary'!CN181="Yes"),OFFSET('Sanitation Data'!$D$11,0,10*ROW('Sanitation Data'!D175)),NA())</f>
        <v>#N/A</v>
      </c>
      <c r="Z181" s="99" t="e">
        <f ca="true">+IF(AND(ISNUMBER(OFFSET('Sanitation Data'!$D$12,0,10*ROW('Sanitation Data'!D175))),'Data Summary'!CO181="Yes"),OFFSET('Sanitation Data'!$D$12,0,10*ROW('Sanitation Data'!D175)),NA())</f>
        <v>#N/A</v>
      </c>
      <c r="AA181" s="99" t="e">
        <f ca="true">+IF(AND(ISNUMBER(OFFSET('Sanitation Data'!$E$4,0,10*ROW('Sanitation Data'!E175))),'Data Summary'!CP181="Yes"),100-OFFSET('Sanitation Data'!$E$4,0,10*ROW('Sanitation Data'!E175)),NA())</f>
        <v>#N/A</v>
      </c>
      <c r="AB181" s="99" t="e">
        <f ca="true">+IF(AND(ISNUMBER(OFFSET('Sanitation Data'!$E$6,0,10*ROW('Sanitation Data'!E175))),'Data Summary'!CQ181="Yes"),OFFSET('Sanitation Data'!$E$6,0,10*ROW('Sanitation Data'!E175)),NA())</f>
        <v>#N/A</v>
      </c>
      <c r="AC181" s="99" t="e">
        <f ca="true">+IF(AND(ISNUMBER(OFFSET('Sanitation Data'!$E$10,0,10*ROW('Sanitation Data'!E175))),'Data Summary'!CR181="Yes"),OFFSET('Sanitation Data'!$E$10,0,10*ROW('Sanitation Data'!E175)),NA())</f>
        <v>#N/A</v>
      </c>
      <c r="AD181" s="99" t="e">
        <f ca="true">+IF(AND(ISNUMBER(OFFSET('Sanitation Data'!$E$11,0,10*ROW('Sanitation Data'!E175))),'Data Summary'!CS181="Yes"),OFFSET('Sanitation Data'!$E$11,0,10*ROW('Sanitation Data'!E175)),NA())</f>
        <v>#N/A</v>
      </c>
      <c r="AE181" s="99" t="e">
        <f ca="true">+IF(AND(ISNUMBER(OFFSET('Sanitation Data'!$E$12,0,10*ROW('Sanitation Data'!E175))),'Data Summary'!CT181="Yes"),OFFSET('Sanitation Data'!$E$12,0,10*ROW('Sanitation Data'!E175)),NA())</f>
        <v>#N/A</v>
      </c>
      <c r="AF181" s="99" t="e">
        <f ca="true">+IF(AND(ISNUMBER(OFFSET('Sanitation Data'!$F$4,0,10*ROW('Sanitation Data'!F175))),'Data Summary'!CU181="Yes"),100-OFFSET('Sanitation Data'!$F$4,0,10*ROW('Sanitation Data'!F175)),NA())</f>
        <v>#N/A</v>
      </c>
      <c r="AG181" s="99" t="e">
        <f ca="true">+IF(AND(ISNUMBER(OFFSET('Sanitation Data'!$F$6,0,10*ROW('Sanitation Data'!F175))),'Data Summary'!CV181="Yes"),OFFSET('Sanitation Data'!$F$6,0,10*ROW('Sanitation Data'!F175)),NA())</f>
        <v>#N/A</v>
      </c>
      <c r="AH181" s="99" t="e">
        <f ca="true">+IF(AND(ISNUMBER(OFFSET('Sanitation Data'!$F$10,0,10*ROW('Sanitation Data'!F175))),'Data Summary'!CW181="Yes"),OFFSET('Sanitation Data'!$F$10,0,10*ROW('Sanitation Data'!F175)),NA())</f>
        <v>#N/A</v>
      </c>
      <c r="AI181" s="99" t="e">
        <f ca="true">+IF(AND(ISNUMBER(OFFSET('Sanitation Data'!$F$11,0,10*ROW('Sanitation Data'!F175))),'Data Summary'!CX181="Yes"),OFFSET('Sanitation Data'!$F$11,0,10*ROW('Sanitation Data'!F175)),NA())</f>
        <v>#N/A</v>
      </c>
      <c r="AJ181" s="99" t="e">
        <f ca="true">+IF(AND(ISNUMBER(OFFSET('Sanitation Data'!$F$12,0,10*ROW('Sanitation Data'!F175))),'Data Summary'!CY181="Yes"),OFFSET('Sanitation Data'!$F$12,0,10*ROW('Sanitation Data'!F175)),NA())</f>
        <v>#N/A</v>
      </c>
      <c r="AK181" s="99" t="e">
        <f ca="true">+IF(AND(ISNUMBER(OFFSET('Sanitation Data'!$G$4,0,10*ROW('Sanitation Data'!G175))),'Data Summary'!CZ181="Yes"),100-OFFSET('Sanitation Data'!$G$4,0,10*ROW('Sanitation Data'!G175)),NA())</f>
        <v>#N/A</v>
      </c>
      <c r="AL181" s="99" t="e">
        <f ca="true">+IF(AND(ISNUMBER(OFFSET('Sanitation Data'!$G$6,0,10*ROW('Sanitation Data'!G175))),'Data Summary'!DA181="Yes"),OFFSET('Sanitation Data'!$G$6,0,10*ROW('Sanitation Data'!G175)),NA())</f>
        <v>#N/A</v>
      </c>
      <c r="AM181" s="99" t="e">
        <f ca="true">+IF(AND(ISNUMBER(OFFSET('Sanitation Data'!$G$10,0,10*ROW('Sanitation Data'!G175))),'Data Summary'!DB181="Yes"),OFFSET('Sanitation Data'!$G$10,0,10*ROW('Sanitation Data'!G175)),NA())</f>
        <v>#N/A</v>
      </c>
      <c r="AN181" s="99" t="e">
        <f ca="true">+IF(AND(ISNUMBER(OFFSET('Sanitation Data'!$G$11,0,10*ROW('Sanitation Data'!G175))),'Data Summary'!DC181="Yes"),OFFSET('Sanitation Data'!$G$11,0,10*ROW('Sanitation Data'!G175)),NA())</f>
        <v>#N/A</v>
      </c>
      <c r="AO181" s="99" t="e">
        <f ca="true">+IF(AND(ISNUMBER(OFFSET('Sanitation Data'!$G$12,0,10*ROW('Sanitation Data'!G175))),'Data Summary'!DD181="Yes"),OFFSET('Sanitation Data'!$G$12,0,10*ROW('Sanitation Data'!G175)),NA())</f>
        <v>#N/A</v>
      </c>
      <c r="AP181" s="99" t="e">
        <f ca="true">+IF(AND(ISNUMBER(OFFSET('Sanitation Data'!$H$4,0,10*ROW('Sanitation Data'!H175))),'Data Summary'!DE181="Yes"),100-OFFSET('Sanitation Data'!$H$4,0,10*ROW('Sanitation Data'!H175)),NA())</f>
        <v>#N/A</v>
      </c>
      <c r="AQ181" s="99" t="e">
        <f ca="true">+IF(AND(ISNUMBER(OFFSET('Sanitation Data'!$H$6,0,10*ROW('Sanitation Data'!H175))),'Data Summary'!DF181="Yes"),OFFSET('Sanitation Data'!$H$6,0,10*ROW('Sanitation Data'!H175)),NA())</f>
        <v>#N/A</v>
      </c>
      <c r="AR181" s="99" t="e">
        <f ca="true">+IF(AND(ISNUMBER(OFFSET('Sanitation Data'!$H$10,0,10*ROW('Sanitation Data'!H175))),'Data Summary'!DG181="Yes"),OFFSET('Sanitation Data'!$H$10,0,10*ROW('Sanitation Data'!H175)),NA())</f>
        <v>#N/A</v>
      </c>
      <c r="AS181" s="99" t="e">
        <f ca="true">+IF(AND(ISNUMBER(OFFSET('Sanitation Data'!$H$11,0,10*ROW('Sanitation Data'!H175))),'Data Summary'!DH181="Yes"),OFFSET('Sanitation Data'!$H$11,0,10*ROW('Sanitation Data'!H175)),NA())</f>
        <v>#N/A</v>
      </c>
      <c r="AT181" s="99" t="e">
        <f ca="true">+IF(AND(ISNUMBER(OFFSET('Sanitation Data'!$H$12,0,10*ROW('Sanitation Data'!H175))),'Data Summary'!DI181="Yes"),OFFSET('Sanitation Data'!$H$12,0,10*ROW('Sanitation Data'!H175)),NA())</f>
        <v>#N/A</v>
      </c>
      <c r="AU181" s="99" t="e">
        <f ca="true">+IF(AND(ISNUMBER(OFFSET('Sanitation Data'!$I$4,0,10*ROW('Sanitation Data'!I175))),'Data Summary'!DJ181="Yes"),100-OFFSET('Sanitation Data'!$I$4,0,10*ROW('Sanitation Data'!I175)),NA())</f>
        <v>#N/A</v>
      </c>
      <c r="AV181" s="99" t="e">
        <f ca="true">+IF(AND(ISNUMBER(OFFSET('Sanitation Data'!$I$6,0,10*ROW('Sanitation Data'!I175))),'Data Summary'!DK181="Yes"),OFFSET('Sanitation Data'!$I$6,0,10*ROW('Sanitation Data'!I175)),NA())</f>
        <v>#N/A</v>
      </c>
      <c r="AW181" s="99" t="e">
        <f ca="true">+IF(AND(ISNUMBER(OFFSET('Sanitation Data'!$I$10,0,10*ROW('Sanitation Data'!I175))),'Data Summary'!DL181="Yes"),OFFSET('Sanitation Data'!$I$10,0,10*ROW('Sanitation Data'!I175)),NA())</f>
        <v>#N/A</v>
      </c>
      <c r="AX181" s="99" t="e">
        <f ca="true">+IF(AND(ISNUMBER(OFFSET('Sanitation Data'!$I$11,0,10*ROW('Sanitation Data'!I175))),'Data Summary'!DM181="Yes"),OFFSET('Sanitation Data'!$I$11,0,10*ROW('Sanitation Data'!I175)),NA())</f>
        <v>#N/A</v>
      </c>
      <c r="AY181" s="99" t="e">
        <f ca="true">+IF(AND(ISNUMBER(OFFSET('Sanitation Data'!$I$12,0,10*ROW('Sanitation Data'!I175))),'Data Summary'!DN181="Yes"),OFFSET('Sanitation Data'!$I$12,0,10*ROW('Sanitation Data'!I175)),NA())</f>
        <v>#N/A</v>
      </c>
      <c r="AZ181" s="100" t="e">
        <f ca="true">+IF(AND(ISNUMBER(OFFSET('Hygiene Data'!$D$5,0,10*ROW('Hygiene Data'!D175))),'Data Summary'!DO181="Yes"),OFFSET('Hygiene Data'!$D$5,0,10*ROW('Hygiene Data'!D175)),NA())</f>
        <v>#N/A</v>
      </c>
      <c r="BA181" s="100" t="e">
        <f ca="true">+IF(AND(ISNUMBER(OFFSET('Hygiene Data'!$D$7,0,10*ROW('Hygiene Data'!D175))),'Data Summary'!DP181="Yes"),OFFSET('Hygiene Data'!$D$7,0,10*ROW('Hygiene Data'!D175)),NA())</f>
        <v>#N/A</v>
      </c>
      <c r="BB181" s="100" t="e">
        <f ca="true">+IF(AND(ISNUMBER(OFFSET('Hygiene Data'!$D$9,0,10*ROW('Hygiene Data'!D175))),'Data Summary'!DQ181="Yes"),OFFSET('Hygiene Data'!$D$9,0,10*ROW('Hygiene Data'!D175)),NA())</f>
        <v>#N/A</v>
      </c>
      <c r="BC181" s="100" t="e">
        <f ca="true">+IF(AND(ISNUMBER(OFFSET('Hygiene Data'!$E$5,0,10*ROW('Hygiene Data'!E175))),'Data Summary'!DR181="Yes"),OFFSET('Hygiene Data'!$E$5,0,10*ROW('Hygiene Data'!E175)),NA())</f>
        <v>#N/A</v>
      </c>
      <c r="BD181" s="100" t="e">
        <f ca="true">+IF(AND(ISNUMBER(OFFSET('Hygiene Data'!$E$7,0,10*ROW('Hygiene Data'!E175))),'Data Summary'!DS181="Yes"),OFFSET('Hygiene Data'!$E$7,0,10*ROW('Hygiene Data'!E175)),NA())</f>
        <v>#N/A</v>
      </c>
      <c r="BE181" s="100" t="e">
        <f ca="true">+IF(AND(ISNUMBER(OFFSET('Hygiene Data'!$E$9,0,10*ROW('Hygiene Data'!E175))),'Data Summary'!DT181="Yes"),OFFSET('Hygiene Data'!$E$9,0,10*ROW('Hygiene Data'!E175)),NA())</f>
        <v>#N/A</v>
      </c>
      <c r="BF181" s="100" t="e">
        <f ca="true">+IF(AND(ISNUMBER(OFFSET('Hygiene Data'!$F$5,0,10*ROW('Hygiene Data'!F175))),'Data Summary'!DU181="Yes"),OFFSET('Hygiene Data'!$F$5,0,10*ROW('Hygiene Data'!F175)),NA())</f>
        <v>#N/A</v>
      </c>
      <c r="BG181" s="100" t="e">
        <f ca="true">+IF(AND(ISNUMBER(OFFSET('Hygiene Data'!$F$7,0,10*ROW('Hygiene Data'!F175))),'Data Summary'!DV181="Yes"),OFFSET('Hygiene Data'!$F$7,0,10*ROW('Hygiene Data'!F175)),NA())</f>
        <v>#N/A</v>
      </c>
      <c r="BH181" s="100" t="e">
        <f ca="true">+IF(AND(ISNUMBER(OFFSET('Hygiene Data'!$F$9,0,10*ROW('Hygiene Data'!F175))),'Data Summary'!DW181="Yes"),OFFSET('Hygiene Data'!$F$9,0,10*ROW('Hygiene Data'!F175)),NA())</f>
        <v>#N/A</v>
      </c>
      <c r="BI181" s="100" t="e">
        <f ca="true">+IF(AND(ISNUMBER(OFFSET('Hygiene Data'!$G$5,0,10*ROW('Hygiene Data'!G175))),'Data Summary'!DX181="Yes"),OFFSET('Hygiene Data'!$G$5,0,10*ROW('Hygiene Data'!G175)),NA())</f>
        <v>#N/A</v>
      </c>
      <c r="BJ181" s="100" t="e">
        <f ca="true">+IF(AND(ISNUMBER(OFFSET('Hygiene Data'!$G$7,0,10*ROW('Hygiene Data'!G175))),'Data Summary'!DY181="Yes"),OFFSET('Hygiene Data'!$G$7,0,10*ROW('Hygiene Data'!G175)),NA())</f>
        <v>#N/A</v>
      </c>
      <c r="BK181" s="100" t="e">
        <f ca="true">+IF(AND(ISNUMBER(OFFSET('Hygiene Data'!$G$9,0,10*ROW('Hygiene Data'!G175))),'Data Summary'!DZ181="Yes"),OFFSET('Hygiene Data'!$G$9,0,10*ROW('Hygiene Data'!G175)),NA())</f>
        <v>#N/A</v>
      </c>
      <c r="BL181" s="100" t="e">
        <f ca="true">+IF(AND(ISNUMBER(OFFSET('Hygiene Data'!$H$5,0,10*ROW('Hygiene Data'!H175))),'Data Summary'!EA181="Yes"),OFFSET('Hygiene Data'!$H$5,0,10*ROW('Hygiene Data'!H175)),NA())</f>
        <v>#N/A</v>
      </c>
      <c r="BM181" s="100" t="e">
        <f ca="true">+IF(AND(ISNUMBER(OFFSET('Hygiene Data'!$H$7,0,10*ROW('Hygiene Data'!H175))),'Data Summary'!EB181="Yes"),OFFSET('Hygiene Data'!$H$7,0,10*ROW('Hygiene Data'!H175)),NA())</f>
        <v>#N/A</v>
      </c>
      <c r="BN181" s="100" t="e">
        <f ca="true">+IF(AND(ISNUMBER(OFFSET('Hygiene Data'!$H$9,0,10*ROW('Hygiene Data'!H175))),'Data Summary'!EC181="Yes"),OFFSET('Hygiene Data'!$H$9,0,10*ROW('Hygiene Data'!H175)),NA())</f>
        <v>#N/A</v>
      </c>
      <c r="BO181" s="100" t="e">
        <f ca="true">+IF(AND(ISNUMBER(OFFSET('Hygiene Data'!$I$5,0,10*ROW('Hygiene Data'!I175))),'Data Summary'!ED181="Yes"),OFFSET('Hygiene Data'!$I$5,0,10*ROW('Hygiene Data'!I175)),NA())</f>
        <v>#N/A</v>
      </c>
      <c r="BP181" s="100" t="e">
        <f ca="true">+IF(AND(ISNUMBER(OFFSET('Hygiene Data'!$I$7,0,10*ROW('Hygiene Data'!I175))),'Data Summary'!EE181="Yes"),OFFSET('Hygiene Data'!$I$7,0,10*ROW('Hygiene Data'!I175)),NA())</f>
        <v>#N/A</v>
      </c>
      <c r="BQ181" s="100" t="e">
        <f ca="true">+IF(AND(ISNUMBER(OFFSET('Hygiene Data'!$I$9,0,10*ROW('Hygiene Data'!I175))),'Data Summary'!EF181="Yes"),OFFSET('Hygiene Data'!$I$9,0,10*ROW('Hygiene Data'!I175)),NA())</f>
        <v>#N/A</v>
      </c>
    </row>
    <row xmlns:x14ac="http://schemas.microsoft.com/office/spreadsheetml/2009/9/ac" r="182" x14ac:dyDescent="0.2">
      <c r="A182" s="332" t="e">
        <f ca="true">+RIGHT('Data Summary'!A182,LEN('Data Summary'!A182)-9)</f>
        <v>#VALUE!</v>
      </c>
      <c r="B182" s="38" t="str">
        <f ca="true">+IF(ISTEXT('Data Summary'!B182),'Data Summary'!B182,"")</f>
        <v/>
      </c>
      <c r="C182" s="331" t="e">
        <f ca="true">+VALUE('Data Summary'!C182)</f>
        <v>#VALUE!</v>
      </c>
      <c r="D182" s="98" t="e">
        <f ca="true">+IF(AND(ISNUMBER(OFFSET('Water Data'!$D$4,0,10*ROW('Water Data'!D176))),'Data Summary'!BS182="Yes"),100-OFFSET('Water Data'!$D$4,0,10*ROW('Water Data'!D176)),NA())</f>
        <v>#N/A</v>
      </c>
      <c r="E182" s="98" t="e">
        <f ca="true">+IF(AND(ISNUMBER(OFFSET('Water Data'!$D$6,0,10*ROW('Water Data'!D176))),'Data Summary'!BT182="Yes"),OFFSET('Water Data'!$D$6,0,10*ROW('Water Data'!D176)),NA())</f>
        <v>#N/A</v>
      </c>
      <c r="F182" s="98" t="e">
        <f ca="true">+IF(AND(ISNUMBER(OFFSET('Water Data'!$D$9,0,10*ROW('Water Data'!D176))),'Data Summary'!BU182="Yes"),OFFSET('Water Data'!$D$9,0,10*ROW('Water Data'!D176)),NA())</f>
        <v>#N/A</v>
      </c>
      <c r="G182" s="98" t="e">
        <f ca="true">+IF(AND(ISNUMBER(OFFSET('Water Data'!$E$4,0,10*ROW('Water Data'!E176))),'Data Summary'!BV182="Yes"),100-OFFSET('Water Data'!$E$4,0,10*ROW('Water Data'!E176)),NA())</f>
        <v>#N/A</v>
      </c>
      <c r="H182" s="98" t="e">
        <f ca="true">+IF(AND(ISNUMBER(OFFSET('Water Data'!$E$6,0,10*ROW('Water Data'!E176))),'Data Summary'!BW182="Yes"),OFFSET('Water Data'!$E$6,0,10*ROW('Water Data'!E176)),NA())</f>
        <v>#N/A</v>
      </c>
      <c r="I182" s="98" t="e">
        <f ca="true">+IF(AND(ISNUMBER(OFFSET('Water Data'!$E$9,0,10*ROW('Water Data'!E176))),'Data Summary'!BX182="Yes"),OFFSET('Water Data'!$E$9,0,10*ROW('Water Data'!E176)),NA())</f>
        <v>#N/A</v>
      </c>
      <c r="J182" s="98" t="e">
        <f ca="true">+IF(AND(ISNUMBER(OFFSET('Water Data'!$F$4,0,10*ROW('Water Data'!F176))),'Data Summary'!BY182="Yes"),100-OFFSET('Water Data'!$F$4,0,10*ROW('Water Data'!F176)),NA())</f>
        <v>#N/A</v>
      </c>
      <c r="K182" s="98" t="e">
        <f ca="true">+IF(AND(ISNUMBER(OFFSET('Water Data'!$F$6,0,10*ROW('Water Data'!F176))),'Data Summary'!BZ182="Yes"),OFFSET('Water Data'!$F$6,0,10*ROW('Water Data'!F176)),NA())</f>
        <v>#N/A</v>
      </c>
      <c r="L182" s="98" t="e">
        <f ca="true">+IF(AND(ISNUMBER(OFFSET('Water Data'!$F$9,0,10*ROW('Water Data'!F176))),'Data Summary'!CA182="Yes"),OFFSET('Water Data'!$F$9,0,10*ROW('Water Data'!F176)),NA())</f>
        <v>#N/A</v>
      </c>
      <c r="M182" s="98" t="e">
        <f ca="true">+IF(AND(ISNUMBER(OFFSET('Water Data'!$G$4,0,10*ROW('Water Data'!G176))),'Data Summary'!CB182="Yes"),100-OFFSET('Water Data'!$G$4,0,10*ROW('Water Data'!G176)),NA())</f>
        <v>#N/A</v>
      </c>
      <c r="N182" s="98" t="e">
        <f ca="true">+IF(AND(ISNUMBER(OFFSET('Water Data'!$G$6,0,10*ROW('Water Data'!G176))),'Data Summary'!CC182="Yes"),OFFSET('Water Data'!$G$6,0,10*ROW('Water Data'!G176)),NA())</f>
        <v>#N/A</v>
      </c>
      <c r="O182" s="98" t="e">
        <f ca="true">+IF(AND(ISNUMBER(OFFSET('Water Data'!$G$9,0,10*ROW('Water Data'!G176))),'Data Summary'!CD182="Yes"),OFFSET('Water Data'!$G$9,0,10*ROW('Water Data'!G176)),NA())</f>
        <v>#N/A</v>
      </c>
      <c r="P182" s="98" t="e">
        <f ca="true">+IF(AND(ISNUMBER(OFFSET('Water Data'!$H$4,0,10*ROW('Water Data'!H176))),'Data Summary'!CE182="Yes"),100-OFFSET('Water Data'!$H$4,0,10*ROW('Water Data'!H176)),NA())</f>
        <v>#N/A</v>
      </c>
      <c r="Q182" s="98" t="e">
        <f ca="true">+IF(AND(ISNUMBER(OFFSET('Water Data'!$H$6,0,10*ROW('Water Data'!H176))),'Data Summary'!CF182="Yes"),OFFSET('Water Data'!$H$6,0,10*ROW('Water Data'!H176)),NA())</f>
        <v>#N/A</v>
      </c>
      <c r="R182" s="98" t="e">
        <f ca="true">+IF(AND(ISNUMBER(OFFSET('Water Data'!$H$9,0,10*ROW('Water Data'!H176))),'Data Summary'!CG182="Yes"),OFFSET('Water Data'!$H$9,0,10*ROW('Water Data'!H176)),NA())</f>
        <v>#N/A</v>
      </c>
      <c r="S182" s="98" t="e">
        <f ca="true">+IF(AND(ISNUMBER(OFFSET('Water Data'!$I$4,0,10*ROW('Water Data'!I176))),'Data Summary'!CH182="Yes"),100-OFFSET('Water Data'!$I$4,0,10*ROW('Water Data'!I176)),NA())</f>
        <v>#N/A</v>
      </c>
      <c r="T182" s="98" t="e">
        <f ca="true">+IF(AND(ISNUMBER(OFFSET('Water Data'!$I$6,0,10*ROW('Water Data'!I176))),'Data Summary'!CI182="Yes"),OFFSET('Water Data'!$I$6,0,10*ROW('Water Data'!I176)),NA())</f>
        <v>#N/A</v>
      </c>
      <c r="U182" s="98" t="e">
        <f ca="true">+IF(AND(ISNUMBER(OFFSET('Water Data'!$I$9,0,10*ROW('Water Data'!I176))),'Data Summary'!CJ182="Yes"),OFFSET('Water Data'!$I$9,0,10*ROW('Water Data'!I176)),NA())</f>
        <v>#N/A</v>
      </c>
      <c r="V182" s="99" t="e">
        <f ca="true">+IF(AND(ISNUMBER(OFFSET('Sanitation Data'!$D$4,0,10*ROW('Sanitation Data'!D176))),'Data Summary'!CK182="Yes"),100-OFFSET('Sanitation Data'!$D$4,0,10*ROW('Sanitation Data'!D176)),NA())</f>
        <v>#N/A</v>
      </c>
      <c r="W182" s="99" t="e">
        <f ca="true">+IF(AND(ISNUMBER(OFFSET('Sanitation Data'!$D$6,0,10*ROW('Sanitation Data'!D176))),'Data Summary'!CL182="Yes"),OFFSET('Sanitation Data'!$D$6,0,10*ROW('Sanitation Data'!D176)),NA())</f>
        <v>#N/A</v>
      </c>
      <c r="X182" s="99" t="e">
        <f ca="true">+IF(AND(ISNUMBER(OFFSET('Sanitation Data'!$D$10,0,10*ROW('Sanitation Data'!D176))),'Data Summary'!CM182="Yes"),OFFSET('Sanitation Data'!$D$10,0,10*ROW('Sanitation Data'!D176)),NA())</f>
        <v>#N/A</v>
      </c>
      <c r="Y182" s="99" t="e">
        <f ca="true">+IF(AND(ISNUMBER(OFFSET('Sanitation Data'!$D$11,0,10*ROW('Sanitation Data'!D176))),'Data Summary'!CN182="Yes"),OFFSET('Sanitation Data'!$D$11,0,10*ROW('Sanitation Data'!D176)),NA())</f>
        <v>#N/A</v>
      </c>
      <c r="Z182" s="99" t="e">
        <f ca="true">+IF(AND(ISNUMBER(OFFSET('Sanitation Data'!$D$12,0,10*ROW('Sanitation Data'!D176))),'Data Summary'!CO182="Yes"),OFFSET('Sanitation Data'!$D$12,0,10*ROW('Sanitation Data'!D176)),NA())</f>
        <v>#N/A</v>
      </c>
      <c r="AA182" s="99" t="e">
        <f ca="true">+IF(AND(ISNUMBER(OFFSET('Sanitation Data'!$E$4,0,10*ROW('Sanitation Data'!E176))),'Data Summary'!CP182="Yes"),100-OFFSET('Sanitation Data'!$E$4,0,10*ROW('Sanitation Data'!E176)),NA())</f>
        <v>#N/A</v>
      </c>
      <c r="AB182" s="99" t="e">
        <f ca="true">+IF(AND(ISNUMBER(OFFSET('Sanitation Data'!$E$6,0,10*ROW('Sanitation Data'!E176))),'Data Summary'!CQ182="Yes"),OFFSET('Sanitation Data'!$E$6,0,10*ROW('Sanitation Data'!E176)),NA())</f>
        <v>#N/A</v>
      </c>
      <c r="AC182" s="99" t="e">
        <f ca="true">+IF(AND(ISNUMBER(OFFSET('Sanitation Data'!$E$10,0,10*ROW('Sanitation Data'!E176))),'Data Summary'!CR182="Yes"),OFFSET('Sanitation Data'!$E$10,0,10*ROW('Sanitation Data'!E176)),NA())</f>
        <v>#N/A</v>
      </c>
      <c r="AD182" s="99" t="e">
        <f ca="true">+IF(AND(ISNUMBER(OFFSET('Sanitation Data'!$E$11,0,10*ROW('Sanitation Data'!E176))),'Data Summary'!CS182="Yes"),OFFSET('Sanitation Data'!$E$11,0,10*ROW('Sanitation Data'!E176)),NA())</f>
        <v>#N/A</v>
      </c>
      <c r="AE182" s="99" t="e">
        <f ca="true">+IF(AND(ISNUMBER(OFFSET('Sanitation Data'!$E$12,0,10*ROW('Sanitation Data'!E176))),'Data Summary'!CT182="Yes"),OFFSET('Sanitation Data'!$E$12,0,10*ROW('Sanitation Data'!E176)),NA())</f>
        <v>#N/A</v>
      </c>
      <c r="AF182" s="99" t="e">
        <f ca="true">+IF(AND(ISNUMBER(OFFSET('Sanitation Data'!$F$4,0,10*ROW('Sanitation Data'!F176))),'Data Summary'!CU182="Yes"),100-OFFSET('Sanitation Data'!$F$4,0,10*ROW('Sanitation Data'!F176)),NA())</f>
        <v>#N/A</v>
      </c>
      <c r="AG182" s="99" t="e">
        <f ca="true">+IF(AND(ISNUMBER(OFFSET('Sanitation Data'!$F$6,0,10*ROW('Sanitation Data'!F176))),'Data Summary'!CV182="Yes"),OFFSET('Sanitation Data'!$F$6,0,10*ROW('Sanitation Data'!F176)),NA())</f>
        <v>#N/A</v>
      </c>
      <c r="AH182" s="99" t="e">
        <f ca="true">+IF(AND(ISNUMBER(OFFSET('Sanitation Data'!$F$10,0,10*ROW('Sanitation Data'!F176))),'Data Summary'!CW182="Yes"),OFFSET('Sanitation Data'!$F$10,0,10*ROW('Sanitation Data'!F176)),NA())</f>
        <v>#N/A</v>
      </c>
      <c r="AI182" s="99" t="e">
        <f ca="true">+IF(AND(ISNUMBER(OFFSET('Sanitation Data'!$F$11,0,10*ROW('Sanitation Data'!F176))),'Data Summary'!CX182="Yes"),OFFSET('Sanitation Data'!$F$11,0,10*ROW('Sanitation Data'!F176)),NA())</f>
        <v>#N/A</v>
      </c>
      <c r="AJ182" s="99" t="e">
        <f ca="true">+IF(AND(ISNUMBER(OFFSET('Sanitation Data'!$F$12,0,10*ROW('Sanitation Data'!F176))),'Data Summary'!CY182="Yes"),OFFSET('Sanitation Data'!$F$12,0,10*ROW('Sanitation Data'!F176)),NA())</f>
        <v>#N/A</v>
      </c>
      <c r="AK182" s="99" t="e">
        <f ca="true">+IF(AND(ISNUMBER(OFFSET('Sanitation Data'!$G$4,0,10*ROW('Sanitation Data'!G176))),'Data Summary'!CZ182="Yes"),100-OFFSET('Sanitation Data'!$G$4,0,10*ROW('Sanitation Data'!G176)),NA())</f>
        <v>#N/A</v>
      </c>
      <c r="AL182" s="99" t="e">
        <f ca="true">+IF(AND(ISNUMBER(OFFSET('Sanitation Data'!$G$6,0,10*ROW('Sanitation Data'!G176))),'Data Summary'!DA182="Yes"),OFFSET('Sanitation Data'!$G$6,0,10*ROW('Sanitation Data'!G176)),NA())</f>
        <v>#N/A</v>
      </c>
      <c r="AM182" s="99" t="e">
        <f ca="true">+IF(AND(ISNUMBER(OFFSET('Sanitation Data'!$G$10,0,10*ROW('Sanitation Data'!G176))),'Data Summary'!DB182="Yes"),OFFSET('Sanitation Data'!$G$10,0,10*ROW('Sanitation Data'!G176)),NA())</f>
        <v>#N/A</v>
      </c>
      <c r="AN182" s="99" t="e">
        <f ca="true">+IF(AND(ISNUMBER(OFFSET('Sanitation Data'!$G$11,0,10*ROW('Sanitation Data'!G176))),'Data Summary'!DC182="Yes"),OFFSET('Sanitation Data'!$G$11,0,10*ROW('Sanitation Data'!G176)),NA())</f>
        <v>#N/A</v>
      </c>
      <c r="AO182" s="99" t="e">
        <f ca="true">+IF(AND(ISNUMBER(OFFSET('Sanitation Data'!$G$12,0,10*ROW('Sanitation Data'!G176))),'Data Summary'!DD182="Yes"),OFFSET('Sanitation Data'!$G$12,0,10*ROW('Sanitation Data'!G176)),NA())</f>
        <v>#N/A</v>
      </c>
      <c r="AP182" s="99" t="e">
        <f ca="true">+IF(AND(ISNUMBER(OFFSET('Sanitation Data'!$H$4,0,10*ROW('Sanitation Data'!H176))),'Data Summary'!DE182="Yes"),100-OFFSET('Sanitation Data'!$H$4,0,10*ROW('Sanitation Data'!H176)),NA())</f>
        <v>#N/A</v>
      </c>
      <c r="AQ182" s="99" t="e">
        <f ca="true">+IF(AND(ISNUMBER(OFFSET('Sanitation Data'!$H$6,0,10*ROW('Sanitation Data'!H176))),'Data Summary'!DF182="Yes"),OFFSET('Sanitation Data'!$H$6,0,10*ROW('Sanitation Data'!H176)),NA())</f>
        <v>#N/A</v>
      </c>
      <c r="AR182" s="99" t="e">
        <f ca="true">+IF(AND(ISNUMBER(OFFSET('Sanitation Data'!$H$10,0,10*ROW('Sanitation Data'!H176))),'Data Summary'!DG182="Yes"),OFFSET('Sanitation Data'!$H$10,0,10*ROW('Sanitation Data'!H176)),NA())</f>
        <v>#N/A</v>
      </c>
      <c r="AS182" s="99" t="e">
        <f ca="true">+IF(AND(ISNUMBER(OFFSET('Sanitation Data'!$H$11,0,10*ROW('Sanitation Data'!H176))),'Data Summary'!DH182="Yes"),OFFSET('Sanitation Data'!$H$11,0,10*ROW('Sanitation Data'!H176)),NA())</f>
        <v>#N/A</v>
      </c>
      <c r="AT182" s="99" t="e">
        <f ca="true">+IF(AND(ISNUMBER(OFFSET('Sanitation Data'!$H$12,0,10*ROW('Sanitation Data'!H176))),'Data Summary'!DI182="Yes"),OFFSET('Sanitation Data'!$H$12,0,10*ROW('Sanitation Data'!H176)),NA())</f>
        <v>#N/A</v>
      </c>
      <c r="AU182" s="99" t="e">
        <f ca="true">+IF(AND(ISNUMBER(OFFSET('Sanitation Data'!$I$4,0,10*ROW('Sanitation Data'!I176))),'Data Summary'!DJ182="Yes"),100-OFFSET('Sanitation Data'!$I$4,0,10*ROW('Sanitation Data'!I176)),NA())</f>
        <v>#N/A</v>
      </c>
      <c r="AV182" s="99" t="e">
        <f ca="true">+IF(AND(ISNUMBER(OFFSET('Sanitation Data'!$I$6,0,10*ROW('Sanitation Data'!I176))),'Data Summary'!DK182="Yes"),OFFSET('Sanitation Data'!$I$6,0,10*ROW('Sanitation Data'!I176)),NA())</f>
        <v>#N/A</v>
      </c>
      <c r="AW182" s="99" t="e">
        <f ca="true">+IF(AND(ISNUMBER(OFFSET('Sanitation Data'!$I$10,0,10*ROW('Sanitation Data'!I176))),'Data Summary'!DL182="Yes"),OFFSET('Sanitation Data'!$I$10,0,10*ROW('Sanitation Data'!I176)),NA())</f>
        <v>#N/A</v>
      </c>
      <c r="AX182" s="99" t="e">
        <f ca="true">+IF(AND(ISNUMBER(OFFSET('Sanitation Data'!$I$11,0,10*ROW('Sanitation Data'!I176))),'Data Summary'!DM182="Yes"),OFFSET('Sanitation Data'!$I$11,0,10*ROW('Sanitation Data'!I176)),NA())</f>
        <v>#N/A</v>
      </c>
      <c r="AY182" s="99" t="e">
        <f ca="true">+IF(AND(ISNUMBER(OFFSET('Sanitation Data'!$I$12,0,10*ROW('Sanitation Data'!I176))),'Data Summary'!DN182="Yes"),OFFSET('Sanitation Data'!$I$12,0,10*ROW('Sanitation Data'!I176)),NA())</f>
        <v>#N/A</v>
      </c>
      <c r="AZ182" s="100" t="e">
        <f ca="true">+IF(AND(ISNUMBER(OFFSET('Hygiene Data'!$D$5,0,10*ROW('Hygiene Data'!D176))),'Data Summary'!DO182="Yes"),OFFSET('Hygiene Data'!$D$5,0,10*ROW('Hygiene Data'!D176)),NA())</f>
        <v>#N/A</v>
      </c>
      <c r="BA182" s="100" t="e">
        <f ca="true">+IF(AND(ISNUMBER(OFFSET('Hygiene Data'!$D$7,0,10*ROW('Hygiene Data'!D176))),'Data Summary'!DP182="Yes"),OFFSET('Hygiene Data'!$D$7,0,10*ROW('Hygiene Data'!D176)),NA())</f>
        <v>#N/A</v>
      </c>
      <c r="BB182" s="100" t="e">
        <f ca="true">+IF(AND(ISNUMBER(OFFSET('Hygiene Data'!$D$9,0,10*ROW('Hygiene Data'!D176))),'Data Summary'!DQ182="Yes"),OFFSET('Hygiene Data'!$D$9,0,10*ROW('Hygiene Data'!D176)),NA())</f>
        <v>#N/A</v>
      </c>
      <c r="BC182" s="100" t="e">
        <f ca="true">+IF(AND(ISNUMBER(OFFSET('Hygiene Data'!$E$5,0,10*ROW('Hygiene Data'!E176))),'Data Summary'!DR182="Yes"),OFFSET('Hygiene Data'!$E$5,0,10*ROW('Hygiene Data'!E176)),NA())</f>
        <v>#N/A</v>
      </c>
      <c r="BD182" s="100" t="e">
        <f ca="true">+IF(AND(ISNUMBER(OFFSET('Hygiene Data'!$E$7,0,10*ROW('Hygiene Data'!E176))),'Data Summary'!DS182="Yes"),OFFSET('Hygiene Data'!$E$7,0,10*ROW('Hygiene Data'!E176)),NA())</f>
        <v>#N/A</v>
      </c>
      <c r="BE182" s="100" t="e">
        <f ca="true">+IF(AND(ISNUMBER(OFFSET('Hygiene Data'!$E$9,0,10*ROW('Hygiene Data'!E176))),'Data Summary'!DT182="Yes"),OFFSET('Hygiene Data'!$E$9,0,10*ROW('Hygiene Data'!E176)),NA())</f>
        <v>#N/A</v>
      </c>
      <c r="BF182" s="100" t="e">
        <f ca="true">+IF(AND(ISNUMBER(OFFSET('Hygiene Data'!$F$5,0,10*ROW('Hygiene Data'!F176))),'Data Summary'!DU182="Yes"),OFFSET('Hygiene Data'!$F$5,0,10*ROW('Hygiene Data'!F176)),NA())</f>
        <v>#N/A</v>
      </c>
      <c r="BG182" s="100" t="e">
        <f ca="true">+IF(AND(ISNUMBER(OFFSET('Hygiene Data'!$F$7,0,10*ROW('Hygiene Data'!F176))),'Data Summary'!DV182="Yes"),OFFSET('Hygiene Data'!$F$7,0,10*ROW('Hygiene Data'!F176)),NA())</f>
        <v>#N/A</v>
      </c>
      <c r="BH182" s="100" t="e">
        <f ca="true">+IF(AND(ISNUMBER(OFFSET('Hygiene Data'!$F$9,0,10*ROW('Hygiene Data'!F176))),'Data Summary'!DW182="Yes"),OFFSET('Hygiene Data'!$F$9,0,10*ROW('Hygiene Data'!F176)),NA())</f>
        <v>#N/A</v>
      </c>
      <c r="BI182" s="100" t="e">
        <f ca="true">+IF(AND(ISNUMBER(OFFSET('Hygiene Data'!$G$5,0,10*ROW('Hygiene Data'!G176))),'Data Summary'!DX182="Yes"),OFFSET('Hygiene Data'!$G$5,0,10*ROW('Hygiene Data'!G176)),NA())</f>
        <v>#N/A</v>
      </c>
      <c r="BJ182" s="100" t="e">
        <f ca="true">+IF(AND(ISNUMBER(OFFSET('Hygiene Data'!$G$7,0,10*ROW('Hygiene Data'!G176))),'Data Summary'!DY182="Yes"),OFFSET('Hygiene Data'!$G$7,0,10*ROW('Hygiene Data'!G176)),NA())</f>
        <v>#N/A</v>
      </c>
      <c r="BK182" s="100" t="e">
        <f ca="true">+IF(AND(ISNUMBER(OFFSET('Hygiene Data'!$G$9,0,10*ROW('Hygiene Data'!G176))),'Data Summary'!DZ182="Yes"),OFFSET('Hygiene Data'!$G$9,0,10*ROW('Hygiene Data'!G176)),NA())</f>
        <v>#N/A</v>
      </c>
      <c r="BL182" s="100" t="e">
        <f ca="true">+IF(AND(ISNUMBER(OFFSET('Hygiene Data'!$H$5,0,10*ROW('Hygiene Data'!H176))),'Data Summary'!EA182="Yes"),OFFSET('Hygiene Data'!$H$5,0,10*ROW('Hygiene Data'!H176)),NA())</f>
        <v>#N/A</v>
      </c>
      <c r="BM182" s="100" t="e">
        <f ca="true">+IF(AND(ISNUMBER(OFFSET('Hygiene Data'!$H$7,0,10*ROW('Hygiene Data'!H176))),'Data Summary'!EB182="Yes"),OFFSET('Hygiene Data'!$H$7,0,10*ROW('Hygiene Data'!H176)),NA())</f>
        <v>#N/A</v>
      </c>
      <c r="BN182" s="100" t="e">
        <f ca="true">+IF(AND(ISNUMBER(OFFSET('Hygiene Data'!$H$9,0,10*ROW('Hygiene Data'!H176))),'Data Summary'!EC182="Yes"),OFFSET('Hygiene Data'!$H$9,0,10*ROW('Hygiene Data'!H176)),NA())</f>
        <v>#N/A</v>
      </c>
      <c r="BO182" s="100" t="e">
        <f ca="true">+IF(AND(ISNUMBER(OFFSET('Hygiene Data'!$I$5,0,10*ROW('Hygiene Data'!I176))),'Data Summary'!ED182="Yes"),OFFSET('Hygiene Data'!$I$5,0,10*ROW('Hygiene Data'!I176)),NA())</f>
        <v>#N/A</v>
      </c>
      <c r="BP182" s="100" t="e">
        <f ca="true">+IF(AND(ISNUMBER(OFFSET('Hygiene Data'!$I$7,0,10*ROW('Hygiene Data'!I176))),'Data Summary'!EE182="Yes"),OFFSET('Hygiene Data'!$I$7,0,10*ROW('Hygiene Data'!I176)),NA())</f>
        <v>#N/A</v>
      </c>
      <c r="BQ182" s="100" t="e">
        <f ca="true">+IF(AND(ISNUMBER(OFFSET('Hygiene Data'!$I$9,0,10*ROW('Hygiene Data'!I176))),'Data Summary'!EF182="Yes"),OFFSET('Hygiene Data'!$I$9,0,10*ROW('Hygiene Data'!I176)),NA())</f>
        <v>#N/A</v>
      </c>
    </row>
    <row xmlns:x14ac="http://schemas.microsoft.com/office/spreadsheetml/2009/9/ac" r="183" x14ac:dyDescent="0.2">
      <c r="A183" s="332" t="e">
        <f ca="true">+RIGHT('Data Summary'!A183,LEN('Data Summary'!A183)-9)</f>
        <v>#VALUE!</v>
      </c>
      <c r="B183" s="38" t="str">
        <f ca="true">+IF(ISTEXT('Data Summary'!B183),'Data Summary'!B183,"")</f>
        <v/>
      </c>
      <c r="C183" s="331" t="e">
        <f ca="true">+VALUE('Data Summary'!C183)</f>
        <v>#VALUE!</v>
      </c>
      <c r="D183" s="98" t="e">
        <f ca="true">+IF(AND(ISNUMBER(OFFSET('Water Data'!$D$4,0,10*ROW('Water Data'!D177))),'Data Summary'!BS183="Yes"),100-OFFSET('Water Data'!$D$4,0,10*ROW('Water Data'!D177)),NA())</f>
        <v>#N/A</v>
      </c>
      <c r="E183" s="98" t="e">
        <f ca="true">+IF(AND(ISNUMBER(OFFSET('Water Data'!$D$6,0,10*ROW('Water Data'!D177))),'Data Summary'!BT183="Yes"),OFFSET('Water Data'!$D$6,0,10*ROW('Water Data'!D177)),NA())</f>
        <v>#N/A</v>
      </c>
      <c r="F183" s="98" t="e">
        <f ca="true">+IF(AND(ISNUMBER(OFFSET('Water Data'!$D$9,0,10*ROW('Water Data'!D177))),'Data Summary'!BU183="Yes"),OFFSET('Water Data'!$D$9,0,10*ROW('Water Data'!D177)),NA())</f>
        <v>#N/A</v>
      </c>
      <c r="G183" s="98" t="e">
        <f ca="true">+IF(AND(ISNUMBER(OFFSET('Water Data'!$E$4,0,10*ROW('Water Data'!E177))),'Data Summary'!BV183="Yes"),100-OFFSET('Water Data'!$E$4,0,10*ROW('Water Data'!E177)),NA())</f>
        <v>#N/A</v>
      </c>
      <c r="H183" s="98" t="e">
        <f ca="true">+IF(AND(ISNUMBER(OFFSET('Water Data'!$E$6,0,10*ROW('Water Data'!E177))),'Data Summary'!BW183="Yes"),OFFSET('Water Data'!$E$6,0,10*ROW('Water Data'!E177)),NA())</f>
        <v>#N/A</v>
      </c>
      <c r="I183" s="98" t="e">
        <f ca="true">+IF(AND(ISNUMBER(OFFSET('Water Data'!$E$9,0,10*ROW('Water Data'!E177))),'Data Summary'!BX183="Yes"),OFFSET('Water Data'!$E$9,0,10*ROW('Water Data'!E177)),NA())</f>
        <v>#N/A</v>
      </c>
      <c r="J183" s="98" t="e">
        <f ca="true">+IF(AND(ISNUMBER(OFFSET('Water Data'!$F$4,0,10*ROW('Water Data'!F177))),'Data Summary'!BY183="Yes"),100-OFFSET('Water Data'!$F$4,0,10*ROW('Water Data'!F177)),NA())</f>
        <v>#N/A</v>
      </c>
      <c r="K183" s="98" t="e">
        <f ca="true">+IF(AND(ISNUMBER(OFFSET('Water Data'!$F$6,0,10*ROW('Water Data'!F177))),'Data Summary'!BZ183="Yes"),OFFSET('Water Data'!$F$6,0,10*ROW('Water Data'!F177)),NA())</f>
        <v>#N/A</v>
      </c>
      <c r="L183" s="98" t="e">
        <f ca="true">+IF(AND(ISNUMBER(OFFSET('Water Data'!$F$9,0,10*ROW('Water Data'!F177))),'Data Summary'!CA183="Yes"),OFFSET('Water Data'!$F$9,0,10*ROW('Water Data'!F177)),NA())</f>
        <v>#N/A</v>
      </c>
      <c r="M183" s="98" t="e">
        <f ca="true">+IF(AND(ISNUMBER(OFFSET('Water Data'!$G$4,0,10*ROW('Water Data'!G177))),'Data Summary'!CB183="Yes"),100-OFFSET('Water Data'!$G$4,0,10*ROW('Water Data'!G177)),NA())</f>
        <v>#N/A</v>
      </c>
      <c r="N183" s="98" t="e">
        <f ca="true">+IF(AND(ISNUMBER(OFFSET('Water Data'!$G$6,0,10*ROW('Water Data'!G177))),'Data Summary'!CC183="Yes"),OFFSET('Water Data'!$G$6,0,10*ROW('Water Data'!G177)),NA())</f>
        <v>#N/A</v>
      </c>
      <c r="O183" s="98" t="e">
        <f ca="true">+IF(AND(ISNUMBER(OFFSET('Water Data'!$G$9,0,10*ROW('Water Data'!G177))),'Data Summary'!CD183="Yes"),OFFSET('Water Data'!$G$9,0,10*ROW('Water Data'!G177)),NA())</f>
        <v>#N/A</v>
      </c>
      <c r="P183" s="98" t="e">
        <f ca="true">+IF(AND(ISNUMBER(OFFSET('Water Data'!$H$4,0,10*ROW('Water Data'!H177))),'Data Summary'!CE183="Yes"),100-OFFSET('Water Data'!$H$4,0,10*ROW('Water Data'!H177)),NA())</f>
        <v>#N/A</v>
      </c>
      <c r="Q183" s="98" t="e">
        <f ca="true">+IF(AND(ISNUMBER(OFFSET('Water Data'!$H$6,0,10*ROW('Water Data'!H177))),'Data Summary'!CF183="Yes"),OFFSET('Water Data'!$H$6,0,10*ROW('Water Data'!H177)),NA())</f>
        <v>#N/A</v>
      </c>
      <c r="R183" s="98" t="e">
        <f ca="true">+IF(AND(ISNUMBER(OFFSET('Water Data'!$H$9,0,10*ROW('Water Data'!H177))),'Data Summary'!CG183="Yes"),OFFSET('Water Data'!$H$9,0,10*ROW('Water Data'!H177)),NA())</f>
        <v>#N/A</v>
      </c>
      <c r="S183" s="98" t="e">
        <f ca="true">+IF(AND(ISNUMBER(OFFSET('Water Data'!$I$4,0,10*ROW('Water Data'!I177))),'Data Summary'!CH183="Yes"),100-OFFSET('Water Data'!$I$4,0,10*ROW('Water Data'!I177)),NA())</f>
        <v>#N/A</v>
      </c>
      <c r="T183" s="98" t="e">
        <f ca="true">+IF(AND(ISNUMBER(OFFSET('Water Data'!$I$6,0,10*ROW('Water Data'!I177))),'Data Summary'!CI183="Yes"),OFFSET('Water Data'!$I$6,0,10*ROW('Water Data'!I177)),NA())</f>
        <v>#N/A</v>
      </c>
      <c r="U183" s="98" t="e">
        <f ca="true">+IF(AND(ISNUMBER(OFFSET('Water Data'!$I$9,0,10*ROW('Water Data'!I177))),'Data Summary'!CJ183="Yes"),OFFSET('Water Data'!$I$9,0,10*ROW('Water Data'!I177)),NA())</f>
        <v>#N/A</v>
      </c>
      <c r="V183" s="99" t="e">
        <f ca="true">+IF(AND(ISNUMBER(OFFSET('Sanitation Data'!$D$4,0,10*ROW('Sanitation Data'!D177))),'Data Summary'!CK183="Yes"),100-OFFSET('Sanitation Data'!$D$4,0,10*ROW('Sanitation Data'!D177)),NA())</f>
        <v>#N/A</v>
      </c>
      <c r="W183" s="99" t="e">
        <f ca="true">+IF(AND(ISNUMBER(OFFSET('Sanitation Data'!$D$6,0,10*ROW('Sanitation Data'!D177))),'Data Summary'!CL183="Yes"),OFFSET('Sanitation Data'!$D$6,0,10*ROW('Sanitation Data'!D177)),NA())</f>
        <v>#N/A</v>
      </c>
      <c r="X183" s="99" t="e">
        <f ca="true">+IF(AND(ISNUMBER(OFFSET('Sanitation Data'!$D$10,0,10*ROW('Sanitation Data'!D177))),'Data Summary'!CM183="Yes"),OFFSET('Sanitation Data'!$D$10,0,10*ROW('Sanitation Data'!D177)),NA())</f>
        <v>#N/A</v>
      </c>
      <c r="Y183" s="99" t="e">
        <f ca="true">+IF(AND(ISNUMBER(OFFSET('Sanitation Data'!$D$11,0,10*ROW('Sanitation Data'!D177))),'Data Summary'!CN183="Yes"),OFFSET('Sanitation Data'!$D$11,0,10*ROW('Sanitation Data'!D177)),NA())</f>
        <v>#N/A</v>
      </c>
      <c r="Z183" s="99" t="e">
        <f ca="true">+IF(AND(ISNUMBER(OFFSET('Sanitation Data'!$D$12,0,10*ROW('Sanitation Data'!D177))),'Data Summary'!CO183="Yes"),OFFSET('Sanitation Data'!$D$12,0,10*ROW('Sanitation Data'!D177)),NA())</f>
        <v>#N/A</v>
      </c>
      <c r="AA183" s="99" t="e">
        <f ca="true">+IF(AND(ISNUMBER(OFFSET('Sanitation Data'!$E$4,0,10*ROW('Sanitation Data'!E177))),'Data Summary'!CP183="Yes"),100-OFFSET('Sanitation Data'!$E$4,0,10*ROW('Sanitation Data'!E177)),NA())</f>
        <v>#N/A</v>
      </c>
      <c r="AB183" s="99" t="e">
        <f ca="true">+IF(AND(ISNUMBER(OFFSET('Sanitation Data'!$E$6,0,10*ROW('Sanitation Data'!E177))),'Data Summary'!CQ183="Yes"),OFFSET('Sanitation Data'!$E$6,0,10*ROW('Sanitation Data'!E177)),NA())</f>
        <v>#N/A</v>
      </c>
      <c r="AC183" s="99" t="e">
        <f ca="true">+IF(AND(ISNUMBER(OFFSET('Sanitation Data'!$E$10,0,10*ROW('Sanitation Data'!E177))),'Data Summary'!CR183="Yes"),OFFSET('Sanitation Data'!$E$10,0,10*ROW('Sanitation Data'!E177)),NA())</f>
        <v>#N/A</v>
      </c>
      <c r="AD183" s="99" t="e">
        <f ca="true">+IF(AND(ISNUMBER(OFFSET('Sanitation Data'!$E$11,0,10*ROW('Sanitation Data'!E177))),'Data Summary'!CS183="Yes"),OFFSET('Sanitation Data'!$E$11,0,10*ROW('Sanitation Data'!E177)),NA())</f>
        <v>#N/A</v>
      </c>
      <c r="AE183" s="99" t="e">
        <f ca="true">+IF(AND(ISNUMBER(OFFSET('Sanitation Data'!$E$12,0,10*ROW('Sanitation Data'!E177))),'Data Summary'!CT183="Yes"),OFFSET('Sanitation Data'!$E$12,0,10*ROW('Sanitation Data'!E177)),NA())</f>
        <v>#N/A</v>
      </c>
      <c r="AF183" s="99" t="e">
        <f ca="true">+IF(AND(ISNUMBER(OFFSET('Sanitation Data'!$F$4,0,10*ROW('Sanitation Data'!F177))),'Data Summary'!CU183="Yes"),100-OFFSET('Sanitation Data'!$F$4,0,10*ROW('Sanitation Data'!F177)),NA())</f>
        <v>#N/A</v>
      </c>
      <c r="AG183" s="99" t="e">
        <f ca="true">+IF(AND(ISNUMBER(OFFSET('Sanitation Data'!$F$6,0,10*ROW('Sanitation Data'!F177))),'Data Summary'!CV183="Yes"),OFFSET('Sanitation Data'!$F$6,0,10*ROW('Sanitation Data'!F177)),NA())</f>
        <v>#N/A</v>
      </c>
      <c r="AH183" s="99" t="e">
        <f ca="true">+IF(AND(ISNUMBER(OFFSET('Sanitation Data'!$F$10,0,10*ROW('Sanitation Data'!F177))),'Data Summary'!CW183="Yes"),OFFSET('Sanitation Data'!$F$10,0,10*ROW('Sanitation Data'!F177)),NA())</f>
        <v>#N/A</v>
      </c>
      <c r="AI183" s="99" t="e">
        <f ca="true">+IF(AND(ISNUMBER(OFFSET('Sanitation Data'!$F$11,0,10*ROW('Sanitation Data'!F177))),'Data Summary'!CX183="Yes"),OFFSET('Sanitation Data'!$F$11,0,10*ROW('Sanitation Data'!F177)),NA())</f>
        <v>#N/A</v>
      </c>
      <c r="AJ183" s="99" t="e">
        <f ca="true">+IF(AND(ISNUMBER(OFFSET('Sanitation Data'!$F$12,0,10*ROW('Sanitation Data'!F177))),'Data Summary'!CY183="Yes"),OFFSET('Sanitation Data'!$F$12,0,10*ROW('Sanitation Data'!F177)),NA())</f>
        <v>#N/A</v>
      </c>
      <c r="AK183" s="99" t="e">
        <f ca="true">+IF(AND(ISNUMBER(OFFSET('Sanitation Data'!$G$4,0,10*ROW('Sanitation Data'!G177))),'Data Summary'!CZ183="Yes"),100-OFFSET('Sanitation Data'!$G$4,0,10*ROW('Sanitation Data'!G177)),NA())</f>
        <v>#N/A</v>
      </c>
      <c r="AL183" s="99" t="e">
        <f ca="true">+IF(AND(ISNUMBER(OFFSET('Sanitation Data'!$G$6,0,10*ROW('Sanitation Data'!G177))),'Data Summary'!DA183="Yes"),OFFSET('Sanitation Data'!$G$6,0,10*ROW('Sanitation Data'!G177)),NA())</f>
        <v>#N/A</v>
      </c>
      <c r="AM183" s="99" t="e">
        <f ca="true">+IF(AND(ISNUMBER(OFFSET('Sanitation Data'!$G$10,0,10*ROW('Sanitation Data'!G177))),'Data Summary'!DB183="Yes"),OFFSET('Sanitation Data'!$G$10,0,10*ROW('Sanitation Data'!G177)),NA())</f>
        <v>#N/A</v>
      </c>
      <c r="AN183" s="99" t="e">
        <f ca="true">+IF(AND(ISNUMBER(OFFSET('Sanitation Data'!$G$11,0,10*ROW('Sanitation Data'!G177))),'Data Summary'!DC183="Yes"),OFFSET('Sanitation Data'!$G$11,0,10*ROW('Sanitation Data'!G177)),NA())</f>
        <v>#N/A</v>
      </c>
      <c r="AO183" s="99" t="e">
        <f ca="true">+IF(AND(ISNUMBER(OFFSET('Sanitation Data'!$G$12,0,10*ROW('Sanitation Data'!G177))),'Data Summary'!DD183="Yes"),OFFSET('Sanitation Data'!$G$12,0,10*ROW('Sanitation Data'!G177)),NA())</f>
        <v>#N/A</v>
      </c>
      <c r="AP183" s="99" t="e">
        <f ca="true">+IF(AND(ISNUMBER(OFFSET('Sanitation Data'!$H$4,0,10*ROW('Sanitation Data'!H177))),'Data Summary'!DE183="Yes"),100-OFFSET('Sanitation Data'!$H$4,0,10*ROW('Sanitation Data'!H177)),NA())</f>
        <v>#N/A</v>
      </c>
      <c r="AQ183" s="99" t="e">
        <f ca="true">+IF(AND(ISNUMBER(OFFSET('Sanitation Data'!$H$6,0,10*ROW('Sanitation Data'!H177))),'Data Summary'!DF183="Yes"),OFFSET('Sanitation Data'!$H$6,0,10*ROW('Sanitation Data'!H177)),NA())</f>
        <v>#N/A</v>
      </c>
      <c r="AR183" s="99" t="e">
        <f ca="true">+IF(AND(ISNUMBER(OFFSET('Sanitation Data'!$H$10,0,10*ROW('Sanitation Data'!H177))),'Data Summary'!DG183="Yes"),OFFSET('Sanitation Data'!$H$10,0,10*ROW('Sanitation Data'!H177)),NA())</f>
        <v>#N/A</v>
      </c>
      <c r="AS183" s="99" t="e">
        <f ca="true">+IF(AND(ISNUMBER(OFFSET('Sanitation Data'!$H$11,0,10*ROW('Sanitation Data'!H177))),'Data Summary'!DH183="Yes"),OFFSET('Sanitation Data'!$H$11,0,10*ROW('Sanitation Data'!H177)),NA())</f>
        <v>#N/A</v>
      </c>
      <c r="AT183" s="99" t="e">
        <f ca="true">+IF(AND(ISNUMBER(OFFSET('Sanitation Data'!$H$12,0,10*ROW('Sanitation Data'!H177))),'Data Summary'!DI183="Yes"),OFFSET('Sanitation Data'!$H$12,0,10*ROW('Sanitation Data'!H177)),NA())</f>
        <v>#N/A</v>
      </c>
      <c r="AU183" s="99" t="e">
        <f ca="true">+IF(AND(ISNUMBER(OFFSET('Sanitation Data'!$I$4,0,10*ROW('Sanitation Data'!I177))),'Data Summary'!DJ183="Yes"),100-OFFSET('Sanitation Data'!$I$4,0,10*ROW('Sanitation Data'!I177)),NA())</f>
        <v>#N/A</v>
      </c>
      <c r="AV183" s="99" t="e">
        <f ca="true">+IF(AND(ISNUMBER(OFFSET('Sanitation Data'!$I$6,0,10*ROW('Sanitation Data'!I177))),'Data Summary'!DK183="Yes"),OFFSET('Sanitation Data'!$I$6,0,10*ROW('Sanitation Data'!I177)),NA())</f>
        <v>#N/A</v>
      </c>
      <c r="AW183" s="99" t="e">
        <f ca="true">+IF(AND(ISNUMBER(OFFSET('Sanitation Data'!$I$10,0,10*ROW('Sanitation Data'!I177))),'Data Summary'!DL183="Yes"),OFFSET('Sanitation Data'!$I$10,0,10*ROW('Sanitation Data'!I177)),NA())</f>
        <v>#N/A</v>
      </c>
      <c r="AX183" s="99" t="e">
        <f ca="true">+IF(AND(ISNUMBER(OFFSET('Sanitation Data'!$I$11,0,10*ROW('Sanitation Data'!I177))),'Data Summary'!DM183="Yes"),OFFSET('Sanitation Data'!$I$11,0,10*ROW('Sanitation Data'!I177)),NA())</f>
        <v>#N/A</v>
      </c>
      <c r="AY183" s="99" t="e">
        <f ca="true">+IF(AND(ISNUMBER(OFFSET('Sanitation Data'!$I$12,0,10*ROW('Sanitation Data'!I177))),'Data Summary'!DN183="Yes"),OFFSET('Sanitation Data'!$I$12,0,10*ROW('Sanitation Data'!I177)),NA())</f>
        <v>#N/A</v>
      </c>
      <c r="AZ183" s="100" t="e">
        <f ca="true">+IF(AND(ISNUMBER(OFFSET('Hygiene Data'!$D$5,0,10*ROW('Hygiene Data'!D177))),'Data Summary'!DO183="Yes"),OFFSET('Hygiene Data'!$D$5,0,10*ROW('Hygiene Data'!D177)),NA())</f>
        <v>#N/A</v>
      </c>
      <c r="BA183" s="100" t="e">
        <f ca="true">+IF(AND(ISNUMBER(OFFSET('Hygiene Data'!$D$7,0,10*ROW('Hygiene Data'!D177))),'Data Summary'!DP183="Yes"),OFFSET('Hygiene Data'!$D$7,0,10*ROW('Hygiene Data'!D177)),NA())</f>
        <v>#N/A</v>
      </c>
      <c r="BB183" s="100" t="e">
        <f ca="true">+IF(AND(ISNUMBER(OFFSET('Hygiene Data'!$D$9,0,10*ROW('Hygiene Data'!D177))),'Data Summary'!DQ183="Yes"),OFFSET('Hygiene Data'!$D$9,0,10*ROW('Hygiene Data'!D177)),NA())</f>
        <v>#N/A</v>
      </c>
      <c r="BC183" s="100" t="e">
        <f ca="true">+IF(AND(ISNUMBER(OFFSET('Hygiene Data'!$E$5,0,10*ROW('Hygiene Data'!E177))),'Data Summary'!DR183="Yes"),OFFSET('Hygiene Data'!$E$5,0,10*ROW('Hygiene Data'!E177)),NA())</f>
        <v>#N/A</v>
      </c>
      <c r="BD183" s="100" t="e">
        <f ca="true">+IF(AND(ISNUMBER(OFFSET('Hygiene Data'!$E$7,0,10*ROW('Hygiene Data'!E177))),'Data Summary'!DS183="Yes"),OFFSET('Hygiene Data'!$E$7,0,10*ROW('Hygiene Data'!E177)),NA())</f>
        <v>#N/A</v>
      </c>
      <c r="BE183" s="100" t="e">
        <f ca="true">+IF(AND(ISNUMBER(OFFSET('Hygiene Data'!$E$9,0,10*ROW('Hygiene Data'!E177))),'Data Summary'!DT183="Yes"),OFFSET('Hygiene Data'!$E$9,0,10*ROW('Hygiene Data'!E177)),NA())</f>
        <v>#N/A</v>
      </c>
      <c r="BF183" s="100" t="e">
        <f ca="true">+IF(AND(ISNUMBER(OFFSET('Hygiene Data'!$F$5,0,10*ROW('Hygiene Data'!F177))),'Data Summary'!DU183="Yes"),OFFSET('Hygiene Data'!$F$5,0,10*ROW('Hygiene Data'!F177)),NA())</f>
        <v>#N/A</v>
      </c>
      <c r="BG183" s="100" t="e">
        <f ca="true">+IF(AND(ISNUMBER(OFFSET('Hygiene Data'!$F$7,0,10*ROW('Hygiene Data'!F177))),'Data Summary'!DV183="Yes"),OFFSET('Hygiene Data'!$F$7,0,10*ROW('Hygiene Data'!F177)),NA())</f>
        <v>#N/A</v>
      </c>
      <c r="BH183" s="100" t="e">
        <f ca="true">+IF(AND(ISNUMBER(OFFSET('Hygiene Data'!$F$9,0,10*ROW('Hygiene Data'!F177))),'Data Summary'!DW183="Yes"),OFFSET('Hygiene Data'!$F$9,0,10*ROW('Hygiene Data'!F177)),NA())</f>
        <v>#N/A</v>
      </c>
      <c r="BI183" s="100" t="e">
        <f ca="true">+IF(AND(ISNUMBER(OFFSET('Hygiene Data'!$G$5,0,10*ROW('Hygiene Data'!G177))),'Data Summary'!DX183="Yes"),OFFSET('Hygiene Data'!$G$5,0,10*ROW('Hygiene Data'!G177)),NA())</f>
        <v>#N/A</v>
      </c>
      <c r="BJ183" s="100" t="e">
        <f ca="true">+IF(AND(ISNUMBER(OFFSET('Hygiene Data'!$G$7,0,10*ROW('Hygiene Data'!G177))),'Data Summary'!DY183="Yes"),OFFSET('Hygiene Data'!$G$7,0,10*ROW('Hygiene Data'!G177)),NA())</f>
        <v>#N/A</v>
      </c>
      <c r="BK183" s="100" t="e">
        <f ca="true">+IF(AND(ISNUMBER(OFFSET('Hygiene Data'!$G$9,0,10*ROW('Hygiene Data'!G177))),'Data Summary'!DZ183="Yes"),OFFSET('Hygiene Data'!$G$9,0,10*ROW('Hygiene Data'!G177)),NA())</f>
        <v>#N/A</v>
      </c>
      <c r="BL183" s="100" t="e">
        <f ca="true">+IF(AND(ISNUMBER(OFFSET('Hygiene Data'!$H$5,0,10*ROW('Hygiene Data'!H177))),'Data Summary'!EA183="Yes"),OFFSET('Hygiene Data'!$H$5,0,10*ROW('Hygiene Data'!H177)),NA())</f>
        <v>#N/A</v>
      </c>
      <c r="BM183" s="100" t="e">
        <f ca="true">+IF(AND(ISNUMBER(OFFSET('Hygiene Data'!$H$7,0,10*ROW('Hygiene Data'!H177))),'Data Summary'!EB183="Yes"),OFFSET('Hygiene Data'!$H$7,0,10*ROW('Hygiene Data'!H177)),NA())</f>
        <v>#N/A</v>
      </c>
      <c r="BN183" s="100" t="e">
        <f ca="true">+IF(AND(ISNUMBER(OFFSET('Hygiene Data'!$H$9,0,10*ROW('Hygiene Data'!H177))),'Data Summary'!EC183="Yes"),OFFSET('Hygiene Data'!$H$9,0,10*ROW('Hygiene Data'!H177)),NA())</f>
        <v>#N/A</v>
      </c>
      <c r="BO183" s="100" t="e">
        <f ca="true">+IF(AND(ISNUMBER(OFFSET('Hygiene Data'!$I$5,0,10*ROW('Hygiene Data'!I177))),'Data Summary'!ED183="Yes"),OFFSET('Hygiene Data'!$I$5,0,10*ROW('Hygiene Data'!I177)),NA())</f>
        <v>#N/A</v>
      </c>
      <c r="BP183" s="100" t="e">
        <f ca="true">+IF(AND(ISNUMBER(OFFSET('Hygiene Data'!$I$7,0,10*ROW('Hygiene Data'!I177))),'Data Summary'!EE183="Yes"),OFFSET('Hygiene Data'!$I$7,0,10*ROW('Hygiene Data'!I177)),NA())</f>
        <v>#N/A</v>
      </c>
      <c r="BQ183" s="100" t="e">
        <f ca="true">+IF(AND(ISNUMBER(OFFSET('Hygiene Data'!$I$9,0,10*ROW('Hygiene Data'!I177))),'Data Summary'!EF183="Yes"),OFFSET('Hygiene Data'!$I$9,0,10*ROW('Hygiene Data'!I177)),NA())</f>
        <v>#N/A</v>
      </c>
    </row>
    <row xmlns:x14ac="http://schemas.microsoft.com/office/spreadsheetml/2009/9/ac" r="184" x14ac:dyDescent="0.2">
      <c r="A184" s="332" t="e">
        <f ca="true">+RIGHT('Data Summary'!A184,LEN('Data Summary'!A184)-9)</f>
        <v>#VALUE!</v>
      </c>
      <c r="B184" s="38" t="str">
        <f ca="true">+IF(ISTEXT('Data Summary'!B184),'Data Summary'!B184,"")</f>
        <v/>
      </c>
      <c r="C184" s="331" t="e">
        <f ca="true">+VALUE('Data Summary'!C184)</f>
        <v>#VALUE!</v>
      </c>
      <c r="D184" s="98" t="e">
        <f ca="true">+IF(AND(ISNUMBER(OFFSET('Water Data'!$D$4,0,10*ROW('Water Data'!D178))),'Data Summary'!BS184="Yes"),100-OFFSET('Water Data'!$D$4,0,10*ROW('Water Data'!D178)),NA())</f>
        <v>#N/A</v>
      </c>
      <c r="E184" s="98" t="e">
        <f ca="true">+IF(AND(ISNUMBER(OFFSET('Water Data'!$D$6,0,10*ROW('Water Data'!D178))),'Data Summary'!BT184="Yes"),OFFSET('Water Data'!$D$6,0,10*ROW('Water Data'!D178)),NA())</f>
        <v>#N/A</v>
      </c>
      <c r="F184" s="98" t="e">
        <f ca="true">+IF(AND(ISNUMBER(OFFSET('Water Data'!$D$9,0,10*ROW('Water Data'!D178))),'Data Summary'!BU184="Yes"),OFFSET('Water Data'!$D$9,0,10*ROW('Water Data'!D178)),NA())</f>
        <v>#N/A</v>
      </c>
      <c r="G184" s="98" t="e">
        <f ca="true">+IF(AND(ISNUMBER(OFFSET('Water Data'!$E$4,0,10*ROW('Water Data'!E178))),'Data Summary'!BV184="Yes"),100-OFFSET('Water Data'!$E$4,0,10*ROW('Water Data'!E178)),NA())</f>
        <v>#N/A</v>
      </c>
      <c r="H184" s="98" t="e">
        <f ca="true">+IF(AND(ISNUMBER(OFFSET('Water Data'!$E$6,0,10*ROW('Water Data'!E178))),'Data Summary'!BW184="Yes"),OFFSET('Water Data'!$E$6,0,10*ROW('Water Data'!E178)),NA())</f>
        <v>#N/A</v>
      </c>
      <c r="I184" s="98" t="e">
        <f ca="true">+IF(AND(ISNUMBER(OFFSET('Water Data'!$E$9,0,10*ROW('Water Data'!E178))),'Data Summary'!BX184="Yes"),OFFSET('Water Data'!$E$9,0,10*ROW('Water Data'!E178)),NA())</f>
        <v>#N/A</v>
      </c>
      <c r="J184" s="98" t="e">
        <f ca="true">+IF(AND(ISNUMBER(OFFSET('Water Data'!$F$4,0,10*ROW('Water Data'!F178))),'Data Summary'!BY184="Yes"),100-OFFSET('Water Data'!$F$4,0,10*ROW('Water Data'!F178)),NA())</f>
        <v>#N/A</v>
      </c>
      <c r="K184" s="98" t="e">
        <f ca="true">+IF(AND(ISNUMBER(OFFSET('Water Data'!$F$6,0,10*ROW('Water Data'!F178))),'Data Summary'!BZ184="Yes"),OFFSET('Water Data'!$F$6,0,10*ROW('Water Data'!F178)),NA())</f>
        <v>#N/A</v>
      </c>
      <c r="L184" s="98" t="e">
        <f ca="true">+IF(AND(ISNUMBER(OFFSET('Water Data'!$F$9,0,10*ROW('Water Data'!F178))),'Data Summary'!CA184="Yes"),OFFSET('Water Data'!$F$9,0,10*ROW('Water Data'!F178)),NA())</f>
        <v>#N/A</v>
      </c>
      <c r="M184" s="98" t="e">
        <f ca="true">+IF(AND(ISNUMBER(OFFSET('Water Data'!$G$4,0,10*ROW('Water Data'!G178))),'Data Summary'!CB184="Yes"),100-OFFSET('Water Data'!$G$4,0,10*ROW('Water Data'!G178)),NA())</f>
        <v>#N/A</v>
      </c>
      <c r="N184" s="98" t="e">
        <f ca="true">+IF(AND(ISNUMBER(OFFSET('Water Data'!$G$6,0,10*ROW('Water Data'!G178))),'Data Summary'!CC184="Yes"),OFFSET('Water Data'!$G$6,0,10*ROW('Water Data'!G178)),NA())</f>
        <v>#N/A</v>
      </c>
      <c r="O184" s="98" t="e">
        <f ca="true">+IF(AND(ISNUMBER(OFFSET('Water Data'!$G$9,0,10*ROW('Water Data'!G178))),'Data Summary'!CD184="Yes"),OFFSET('Water Data'!$G$9,0,10*ROW('Water Data'!G178)),NA())</f>
        <v>#N/A</v>
      </c>
      <c r="P184" s="98" t="e">
        <f ca="true">+IF(AND(ISNUMBER(OFFSET('Water Data'!$H$4,0,10*ROW('Water Data'!H178))),'Data Summary'!CE184="Yes"),100-OFFSET('Water Data'!$H$4,0,10*ROW('Water Data'!H178)),NA())</f>
        <v>#N/A</v>
      </c>
      <c r="Q184" s="98" t="e">
        <f ca="true">+IF(AND(ISNUMBER(OFFSET('Water Data'!$H$6,0,10*ROW('Water Data'!H178))),'Data Summary'!CF184="Yes"),OFFSET('Water Data'!$H$6,0,10*ROW('Water Data'!H178)),NA())</f>
        <v>#N/A</v>
      </c>
      <c r="R184" s="98" t="e">
        <f ca="true">+IF(AND(ISNUMBER(OFFSET('Water Data'!$H$9,0,10*ROW('Water Data'!H178))),'Data Summary'!CG184="Yes"),OFFSET('Water Data'!$H$9,0,10*ROW('Water Data'!H178)),NA())</f>
        <v>#N/A</v>
      </c>
      <c r="S184" s="98" t="e">
        <f ca="true">+IF(AND(ISNUMBER(OFFSET('Water Data'!$I$4,0,10*ROW('Water Data'!I178))),'Data Summary'!CH184="Yes"),100-OFFSET('Water Data'!$I$4,0,10*ROW('Water Data'!I178)),NA())</f>
        <v>#N/A</v>
      </c>
      <c r="T184" s="98" t="e">
        <f ca="true">+IF(AND(ISNUMBER(OFFSET('Water Data'!$I$6,0,10*ROW('Water Data'!I178))),'Data Summary'!CI184="Yes"),OFFSET('Water Data'!$I$6,0,10*ROW('Water Data'!I178)),NA())</f>
        <v>#N/A</v>
      </c>
      <c r="U184" s="98" t="e">
        <f ca="true">+IF(AND(ISNUMBER(OFFSET('Water Data'!$I$9,0,10*ROW('Water Data'!I178))),'Data Summary'!CJ184="Yes"),OFFSET('Water Data'!$I$9,0,10*ROW('Water Data'!I178)),NA())</f>
        <v>#N/A</v>
      </c>
      <c r="V184" s="99" t="e">
        <f ca="true">+IF(AND(ISNUMBER(OFFSET('Sanitation Data'!$D$4,0,10*ROW('Sanitation Data'!D178))),'Data Summary'!CK184="Yes"),100-OFFSET('Sanitation Data'!$D$4,0,10*ROW('Sanitation Data'!D178)),NA())</f>
        <v>#N/A</v>
      </c>
      <c r="W184" s="99" t="e">
        <f ca="true">+IF(AND(ISNUMBER(OFFSET('Sanitation Data'!$D$6,0,10*ROW('Sanitation Data'!D178))),'Data Summary'!CL184="Yes"),OFFSET('Sanitation Data'!$D$6,0,10*ROW('Sanitation Data'!D178)),NA())</f>
        <v>#N/A</v>
      </c>
      <c r="X184" s="99" t="e">
        <f ca="true">+IF(AND(ISNUMBER(OFFSET('Sanitation Data'!$D$10,0,10*ROW('Sanitation Data'!D178))),'Data Summary'!CM184="Yes"),OFFSET('Sanitation Data'!$D$10,0,10*ROW('Sanitation Data'!D178)),NA())</f>
        <v>#N/A</v>
      </c>
      <c r="Y184" s="99" t="e">
        <f ca="true">+IF(AND(ISNUMBER(OFFSET('Sanitation Data'!$D$11,0,10*ROW('Sanitation Data'!D178))),'Data Summary'!CN184="Yes"),OFFSET('Sanitation Data'!$D$11,0,10*ROW('Sanitation Data'!D178)),NA())</f>
        <v>#N/A</v>
      </c>
      <c r="Z184" s="99" t="e">
        <f ca="true">+IF(AND(ISNUMBER(OFFSET('Sanitation Data'!$D$12,0,10*ROW('Sanitation Data'!D178))),'Data Summary'!CO184="Yes"),OFFSET('Sanitation Data'!$D$12,0,10*ROW('Sanitation Data'!D178)),NA())</f>
        <v>#N/A</v>
      </c>
      <c r="AA184" s="99" t="e">
        <f ca="true">+IF(AND(ISNUMBER(OFFSET('Sanitation Data'!$E$4,0,10*ROW('Sanitation Data'!E178))),'Data Summary'!CP184="Yes"),100-OFFSET('Sanitation Data'!$E$4,0,10*ROW('Sanitation Data'!E178)),NA())</f>
        <v>#N/A</v>
      </c>
      <c r="AB184" s="99" t="e">
        <f ca="true">+IF(AND(ISNUMBER(OFFSET('Sanitation Data'!$E$6,0,10*ROW('Sanitation Data'!E178))),'Data Summary'!CQ184="Yes"),OFFSET('Sanitation Data'!$E$6,0,10*ROW('Sanitation Data'!E178)),NA())</f>
        <v>#N/A</v>
      </c>
      <c r="AC184" s="99" t="e">
        <f ca="true">+IF(AND(ISNUMBER(OFFSET('Sanitation Data'!$E$10,0,10*ROW('Sanitation Data'!E178))),'Data Summary'!CR184="Yes"),OFFSET('Sanitation Data'!$E$10,0,10*ROW('Sanitation Data'!E178)),NA())</f>
        <v>#N/A</v>
      </c>
      <c r="AD184" s="99" t="e">
        <f ca="true">+IF(AND(ISNUMBER(OFFSET('Sanitation Data'!$E$11,0,10*ROW('Sanitation Data'!E178))),'Data Summary'!CS184="Yes"),OFFSET('Sanitation Data'!$E$11,0,10*ROW('Sanitation Data'!E178)),NA())</f>
        <v>#N/A</v>
      </c>
      <c r="AE184" s="99" t="e">
        <f ca="true">+IF(AND(ISNUMBER(OFFSET('Sanitation Data'!$E$12,0,10*ROW('Sanitation Data'!E178))),'Data Summary'!CT184="Yes"),OFFSET('Sanitation Data'!$E$12,0,10*ROW('Sanitation Data'!E178)),NA())</f>
        <v>#N/A</v>
      </c>
      <c r="AF184" s="99" t="e">
        <f ca="true">+IF(AND(ISNUMBER(OFFSET('Sanitation Data'!$F$4,0,10*ROW('Sanitation Data'!F178))),'Data Summary'!CU184="Yes"),100-OFFSET('Sanitation Data'!$F$4,0,10*ROW('Sanitation Data'!F178)),NA())</f>
        <v>#N/A</v>
      </c>
      <c r="AG184" s="99" t="e">
        <f ca="true">+IF(AND(ISNUMBER(OFFSET('Sanitation Data'!$F$6,0,10*ROW('Sanitation Data'!F178))),'Data Summary'!CV184="Yes"),OFFSET('Sanitation Data'!$F$6,0,10*ROW('Sanitation Data'!F178)),NA())</f>
        <v>#N/A</v>
      </c>
      <c r="AH184" s="99" t="e">
        <f ca="true">+IF(AND(ISNUMBER(OFFSET('Sanitation Data'!$F$10,0,10*ROW('Sanitation Data'!F178))),'Data Summary'!CW184="Yes"),OFFSET('Sanitation Data'!$F$10,0,10*ROW('Sanitation Data'!F178)),NA())</f>
        <v>#N/A</v>
      </c>
      <c r="AI184" s="99" t="e">
        <f ca="true">+IF(AND(ISNUMBER(OFFSET('Sanitation Data'!$F$11,0,10*ROW('Sanitation Data'!F178))),'Data Summary'!CX184="Yes"),OFFSET('Sanitation Data'!$F$11,0,10*ROW('Sanitation Data'!F178)),NA())</f>
        <v>#N/A</v>
      </c>
      <c r="AJ184" s="99" t="e">
        <f ca="true">+IF(AND(ISNUMBER(OFFSET('Sanitation Data'!$F$12,0,10*ROW('Sanitation Data'!F178))),'Data Summary'!CY184="Yes"),OFFSET('Sanitation Data'!$F$12,0,10*ROW('Sanitation Data'!F178)),NA())</f>
        <v>#N/A</v>
      </c>
      <c r="AK184" s="99" t="e">
        <f ca="true">+IF(AND(ISNUMBER(OFFSET('Sanitation Data'!$G$4,0,10*ROW('Sanitation Data'!G178))),'Data Summary'!CZ184="Yes"),100-OFFSET('Sanitation Data'!$G$4,0,10*ROW('Sanitation Data'!G178)),NA())</f>
        <v>#N/A</v>
      </c>
      <c r="AL184" s="99" t="e">
        <f ca="true">+IF(AND(ISNUMBER(OFFSET('Sanitation Data'!$G$6,0,10*ROW('Sanitation Data'!G178))),'Data Summary'!DA184="Yes"),OFFSET('Sanitation Data'!$G$6,0,10*ROW('Sanitation Data'!G178)),NA())</f>
        <v>#N/A</v>
      </c>
      <c r="AM184" s="99" t="e">
        <f ca="true">+IF(AND(ISNUMBER(OFFSET('Sanitation Data'!$G$10,0,10*ROW('Sanitation Data'!G178))),'Data Summary'!DB184="Yes"),OFFSET('Sanitation Data'!$G$10,0,10*ROW('Sanitation Data'!G178)),NA())</f>
        <v>#N/A</v>
      </c>
      <c r="AN184" s="99" t="e">
        <f ca="true">+IF(AND(ISNUMBER(OFFSET('Sanitation Data'!$G$11,0,10*ROW('Sanitation Data'!G178))),'Data Summary'!DC184="Yes"),OFFSET('Sanitation Data'!$G$11,0,10*ROW('Sanitation Data'!G178)),NA())</f>
        <v>#N/A</v>
      </c>
      <c r="AO184" s="99" t="e">
        <f ca="true">+IF(AND(ISNUMBER(OFFSET('Sanitation Data'!$G$12,0,10*ROW('Sanitation Data'!G178))),'Data Summary'!DD184="Yes"),OFFSET('Sanitation Data'!$G$12,0,10*ROW('Sanitation Data'!G178)),NA())</f>
        <v>#N/A</v>
      </c>
      <c r="AP184" s="99" t="e">
        <f ca="true">+IF(AND(ISNUMBER(OFFSET('Sanitation Data'!$H$4,0,10*ROW('Sanitation Data'!H178))),'Data Summary'!DE184="Yes"),100-OFFSET('Sanitation Data'!$H$4,0,10*ROW('Sanitation Data'!H178)),NA())</f>
        <v>#N/A</v>
      </c>
      <c r="AQ184" s="99" t="e">
        <f ca="true">+IF(AND(ISNUMBER(OFFSET('Sanitation Data'!$H$6,0,10*ROW('Sanitation Data'!H178))),'Data Summary'!DF184="Yes"),OFFSET('Sanitation Data'!$H$6,0,10*ROW('Sanitation Data'!H178)),NA())</f>
        <v>#N/A</v>
      </c>
      <c r="AR184" s="99" t="e">
        <f ca="true">+IF(AND(ISNUMBER(OFFSET('Sanitation Data'!$H$10,0,10*ROW('Sanitation Data'!H178))),'Data Summary'!DG184="Yes"),OFFSET('Sanitation Data'!$H$10,0,10*ROW('Sanitation Data'!H178)),NA())</f>
        <v>#N/A</v>
      </c>
      <c r="AS184" s="99" t="e">
        <f ca="true">+IF(AND(ISNUMBER(OFFSET('Sanitation Data'!$H$11,0,10*ROW('Sanitation Data'!H178))),'Data Summary'!DH184="Yes"),OFFSET('Sanitation Data'!$H$11,0,10*ROW('Sanitation Data'!H178)),NA())</f>
        <v>#N/A</v>
      </c>
      <c r="AT184" s="99" t="e">
        <f ca="true">+IF(AND(ISNUMBER(OFFSET('Sanitation Data'!$H$12,0,10*ROW('Sanitation Data'!H178))),'Data Summary'!DI184="Yes"),OFFSET('Sanitation Data'!$H$12,0,10*ROW('Sanitation Data'!H178)),NA())</f>
        <v>#N/A</v>
      </c>
      <c r="AU184" s="99" t="e">
        <f ca="true">+IF(AND(ISNUMBER(OFFSET('Sanitation Data'!$I$4,0,10*ROW('Sanitation Data'!I178))),'Data Summary'!DJ184="Yes"),100-OFFSET('Sanitation Data'!$I$4,0,10*ROW('Sanitation Data'!I178)),NA())</f>
        <v>#N/A</v>
      </c>
      <c r="AV184" s="99" t="e">
        <f ca="true">+IF(AND(ISNUMBER(OFFSET('Sanitation Data'!$I$6,0,10*ROW('Sanitation Data'!I178))),'Data Summary'!DK184="Yes"),OFFSET('Sanitation Data'!$I$6,0,10*ROW('Sanitation Data'!I178)),NA())</f>
        <v>#N/A</v>
      </c>
      <c r="AW184" s="99" t="e">
        <f ca="true">+IF(AND(ISNUMBER(OFFSET('Sanitation Data'!$I$10,0,10*ROW('Sanitation Data'!I178))),'Data Summary'!DL184="Yes"),OFFSET('Sanitation Data'!$I$10,0,10*ROW('Sanitation Data'!I178)),NA())</f>
        <v>#N/A</v>
      </c>
      <c r="AX184" s="99" t="e">
        <f ca="true">+IF(AND(ISNUMBER(OFFSET('Sanitation Data'!$I$11,0,10*ROW('Sanitation Data'!I178))),'Data Summary'!DM184="Yes"),OFFSET('Sanitation Data'!$I$11,0,10*ROW('Sanitation Data'!I178)),NA())</f>
        <v>#N/A</v>
      </c>
      <c r="AY184" s="99" t="e">
        <f ca="true">+IF(AND(ISNUMBER(OFFSET('Sanitation Data'!$I$12,0,10*ROW('Sanitation Data'!I178))),'Data Summary'!DN184="Yes"),OFFSET('Sanitation Data'!$I$12,0,10*ROW('Sanitation Data'!I178)),NA())</f>
        <v>#N/A</v>
      </c>
      <c r="AZ184" s="100" t="e">
        <f ca="true">+IF(AND(ISNUMBER(OFFSET('Hygiene Data'!$D$5,0,10*ROW('Hygiene Data'!D178))),'Data Summary'!DO184="Yes"),OFFSET('Hygiene Data'!$D$5,0,10*ROW('Hygiene Data'!D178)),NA())</f>
        <v>#N/A</v>
      </c>
      <c r="BA184" s="100" t="e">
        <f ca="true">+IF(AND(ISNUMBER(OFFSET('Hygiene Data'!$D$7,0,10*ROW('Hygiene Data'!D178))),'Data Summary'!DP184="Yes"),OFFSET('Hygiene Data'!$D$7,0,10*ROW('Hygiene Data'!D178)),NA())</f>
        <v>#N/A</v>
      </c>
      <c r="BB184" s="100" t="e">
        <f ca="true">+IF(AND(ISNUMBER(OFFSET('Hygiene Data'!$D$9,0,10*ROW('Hygiene Data'!D178))),'Data Summary'!DQ184="Yes"),OFFSET('Hygiene Data'!$D$9,0,10*ROW('Hygiene Data'!D178)),NA())</f>
        <v>#N/A</v>
      </c>
      <c r="BC184" s="100" t="e">
        <f ca="true">+IF(AND(ISNUMBER(OFFSET('Hygiene Data'!$E$5,0,10*ROW('Hygiene Data'!E178))),'Data Summary'!DR184="Yes"),OFFSET('Hygiene Data'!$E$5,0,10*ROW('Hygiene Data'!E178)),NA())</f>
        <v>#N/A</v>
      </c>
      <c r="BD184" s="100" t="e">
        <f ca="true">+IF(AND(ISNUMBER(OFFSET('Hygiene Data'!$E$7,0,10*ROW('Hygiene Data'!E178))),'Data Summary'!DS184="Yes"),OFFSET('Hygiene Data'!$E$7,0,10*ROW('Hygiene Data'!E178)),NA())</f>
        <v>#N/A</v>
      </c>
      <c r="BE184" s="100" t="e">
        <f ca="true">+IF(AND(ISNUMBER(OFFSET('Hygiene Data'!$E$9,0,10*ROW('Hygiene Data'!E178))),'Data Summary'!DT184="Yes"),OFFSET('Hygiene Data'!$E$9,0,10*ROW('Hygiene Data'!E178)),NA())</f>
        <v>#N/A</v>
      </c>
      <c r="BF184" s="100" t="e">
        <f ca="true">+IF(AND(ISNUMBER(OFFSET('Hygiene Data'!$F$5,0,10*ROW('Hygiene Data'!F178))),'Data Summary'!DU184="Yes"),OFFSET('Hygiene Data'!$F$5,0,10*ROW('Hygiene Data'!F178)),NA())</f>
        <v>#N/A</v>
      </c>
      <c r="BG184" s="100" t="e">
        <f ca="true">+IF(AND(ISNUMBER(OFFSET('Hygiene Data'!$F$7,0,10*ROW('Hygiene Data'!F178))),'Data Summary'!DV184="Yes"),OFFSET('Hygiene Data'!$F$7,0,10*ROW('Hygiene Data'!F178)),NA())</f>
        <v>#N/A</v>
      </c>
      <c r="BH184" s="100" t="e">
        <f ca="true">+IF(AND(ISNUMBER(OFFSET('Hygiene Data'!$F$9,0,10*ROW('Hygiene Data'!F178))),'Data Summary'!DW184="Yes"),OFFSET('Hygiene Data'!$F$9,0,10*ROW('Hygiene Data'!F178)),NA())</f>
        <v>#N/A</v>
      </c>
      <c r="BI184" s="100" t="e">
        <f ca="true">+IF(AND(ISNUMBER(OFFSET('Hygiene Data'!$G$5,0,10*ROW('Hygiene Data'!G178))),'Data Summary'!DX184="Yes"),OFFSET('Hygiene Data'!$G$5,0,10*ROW('Hygiene Data'!G178)),NA())</f>
        <v>#N/A</v>
      </c>
      <c r="BJ184" s="100" t="e">
        <f ca="true">+IF(AND(ISNUMBER(OFFSET('Hygiene Data'!$G$7,0,10*ROW('Hygiene Data'!G178))),'Data Summary'!DY184="Yes"),OFFSET('Hygiene Data'!$G$7,0,10*ROW('Hygiene Data'!G178)),NA())</f>
        <v>#N/A</v>
      </c>
      <c r="BK184" s="100" t="e">
        <f ca="true">+IF(AND(ISNUMBER(OFFSET('Hygiene Data'!$G$9,0,10*ROW('Hygiene Data'!G178))),'Data Summary'!DZ184="Yes"),OFFSET('Hygiene Data'!$G$9,0,10*ROW('Hygiene Data'!G178)),NA())</f>
        <v>#N/A</v>
      </c>
      <c r="BL184" s="100" t="e">
        <f ca="true">+IF(AND(ISNUMBER(OFFSET('Hygiene Data'!$H$5,0,10*ROW('Hygiene Data'!H178))),'Data Summary'!EA184="Yes"),OFFSET('Hygiene Data'!$H$5,0,10*ROW('Hygiene Data'!H178)),NA())</f>
        <v>#N/A</v>
      </c>
      <c r="BM184" s="100" t="e">
        <f ca="true">+IF(AND(ISNUMBER(OFFSET('Hygiene Data'!$H$7,0,10*ROW('Hygiene Data'!H178))),'Data Summary'!EB184="Yes"),OFFSET('Hygiene Data'!$H$7,0,10*ROW('Hygiene Data'!H178)),NA())</f>
        <v>#N/A</v>
      </c>
      <c r="BN184" s="100" t="e">
        <f ca="true">+IF(AND(ISNUMBER(OFFSET('Hygiene Data'!$H$9,0,10*ROW('Hygiene Data'!H178))),'Data Summary'!EC184="Yes"),OFFSET('Hygiene Data'!$H$9,0,10*ROW('Hygiene Data'!H178)),NA())</f>
        <v>#N/A</v>
      </c>
      <c r="BO184" s="100" t="e">
        <f ca="true">+IF(AND(ISNUMBER(OFFSET('Hygiene Data'!$I$5,0,10*ROW('Hygiene Data'!I178))),'Data Summary'!ED184="Yes"),OFFSET('Hygiene Data'!$I$5,0,10*ROW('Hygiene Data'!I178)),NA())</f>
        <v>#N/A</v>
      </c>
      <c r="BP184" s="100" t="e">
        <f ca="true">+IF(AND(ISNUMBER(OFFSET('Hygiene Data'!$I$7,0,10*ROW('Hygiene Data'!I178))),'Data Summary'!EE184="Yes"),OFFSET('Hygiene Data'!$I$7,0,10*ROW('Hygiene Data'!I178)),NA())</f>
        <v>#N/A</v>
      </c>
      <c r="BQ184" s="100" t="e">
        <f ca="true">+IF(AND(ISNUMBER(OFFSET('Hygiene Data'!$I$9,0,10*ROW('Hygiene Data'!I178))),'Data Summary'!EF184="Yes"),OFFSET('Hygiene Data'!$I$9,0,10*ROW('Hygiene Data'!I178)),NA())</f>
        <v>#N/A</v>
      </c>
    </row>
    <row xmlns:x14ac="http://schemas.microsoft.com/office/spreadsheetml/2009/9/ac" r="185" x14ac:dyDescent="0.2">
      <c r="A185" s="332" t="e">
        <f ca="true">+RIGHT('Data Summary'!A185,LEN('Data Summary'!A185)-9)</f>
        <v>#VALUE!</v>
      </c>
      <c r="B185" s="38" t="str">
        <f ca="true">+IF(ISTEXT('Data Summary'!B185),'Data Summary'!B185,"")</f>
        <v/>
      </c>
      <c r="C185" s="331" t="e">
        <f ca="true">+VALUE('Data Summary'!C185)</f>
        <v>#VALUE!</v>
      </c>
      <c r="D185" s="98" t="e">
        <f ca="true">+IF(AND(ISNUMBER(OFFSET('Water Data'!$D$4,0,10*ROW('Water Data'!D179))),'Data Summary'!BS185="Yes"),100-OFFSET('Water Data'!$D$4,0,10*ROW('Water Data'!D179)),NA())</f>
        <v>#N/A</v>
      </c>
      <c r="E185" s="98" t="e">
        <f ca="true">+IF(AND(ISNUMBER(OFFSET('Water Data'!$D$6,0,10*ROW('Water Data'!D179))),'Data Summary'!BT185="Yes"),OFFSET('Water Data'!$D$6,0,10*ROW('Water Data'!D179)),NA())</f>
        <v>#N/A</v>
      </c>
      <c r="F185" s="98" t="e">
        <f ca="true">+IF(AND(ISNUMBER(OFFSET('Water Data'!$D$9,0,10*ROW('Water Data'!D179))),'Data Summary'!BU185="Yes"),OFFSET('Water Data'!$D$9,0,10*ROW('Water Data'!D179)),NA())</f>
        <v>#N/A</v>
      </c>
      <c r="G185" s="98" t="e">
        <f ca="true">+IF(AND(ISNUMBER(OFFSET('Water Data'!$E$4,0,10*ROW('Water Data'!E179))),'Data Summary'!BV185="Yes"),100-OFFSET('Water Data'!$E$4,0,10*ROW('Water Data'!E179)),NA())</f>
        <v>#N/A</v>
      </c>
      <c r="H185" s="98" t="e">
        <f ca="true">+IF(AND(ISNUMBER(OFFSET('Water Data'!$E$6,0,10*ROW('Water Data'!E179))),'Data Summary'!BW185="Yes"),OFFSET('Water Data'!$E$6,0,10*ROW('Water Data'!E179)),NA())</f>
        <v>#N/A</v>
      </c>
      <c r="I185" s="98" t="e">
        <f ca="true">+IF(AND(ISNUMBER(OFFSET('Water Data'!$E$9,0,10*ROW('Water Data'!E179))),'Data Summary'!BX185="Yes"),OFFSET('Water Data'!$E$9,0,10*ROW('Water Data'!E179)),NA())</f>
        <v>#N/A</v>
      </c>
      <c r="J185" s="98" t="e">
        <f ca="true">+IF(AND(ISNUMBER(OFFSET('Water Data'!$F$4,0,10*ROW('Water Data'!F179))),'Data Summary'!BY185="Yes"),100-OFFSET('Water Data'!$F$4,0,10*ROW('Water Data'!F179)),NA())</f>
        <v>#N/A</v>
      </c>
      <c r="K185" s="98" t="e">
        <f ca="true">+IF(AND(ISNUMBER(OFFSET('Water Data'!$F$6,0,10*ROW('Water Data'!F179))),'Data Summary'!BZ185="Yes"),OFFSET('Water Data'!$F$6,0,10*ROW('Water Data'!F179)),NA())</f>
        <v>#N/A</v>
      </c>
      <c r="L185" s="98" t="e">
        <f ca="true">+IF(AND(ISNUMBER(OFFSET('Water Data'!$F$9,0,10*ROW('Water Data'!F179))),'Data Summary'!CA185="Yes"),OFFSET('Water Data'!$F$9,0,10*ROW('Water Data'!F179)),NA())</f>
        <v>#N/A</v>
      </c>
      <c r="M185" s="98" t="e">
        <f ca="true">+IF(AND(ISNUMBER(OFFSET('Water Data'!$G$4,0,10*ROW('Water Data'!G179))),'Data Summary'!CB185="Yes"),100-OFFSET('Water Data'!$G$4,0,10*ROW('Water Data'!G179)),NA())</f>
        <v>#N/A</v>
      </c>
      <c r="N185" s="98" t="e">
        <f ca="true">+IF(AND(ISNUMBER(OFFSET('Water Data'!$G$6,0,10*ROW('Water Data'!G179))),'Data Summary'!CC185="Yes"),OFFSET('Water Data'!$G$6,0,10*ROW('Water Data'!G179)),NA())</f>
        <v>#N/A</v>
      </c>
      <c r="O185" s="98" t="e">
        <f ca="true">+IF(AND(ISNUMBER(OFFSET('Water Data'!$G$9,0,10*ROW('Water Data'!G179))),'Data Summary'!CD185="Yes"),OFFSET('Water Data'!$G$9,0,10*ROW('Water Data'!G179)),NA())</f>
        <v>#N/A</v>
      </c>
      <c r="P185" s="98" t="e">
        <f ca="true">+IF(AND(ISNUMBER(OFFSET('Water Data'!$H$4,0,10*ROW('Water Data'!H179))),'Data Summary'!CE185="Yes"),100-OFFSET('Water Data'!$H$4,0,10*ROW('Water Data'!H179)),NA())</f>
        <v>#N/A</v>
      </c>
      <c r="Q185" s="98" t="e">
        <f ca="true">+IF(AND(ISNUMBER(OFFSET('Water Data'!$H$6,0,10*ROW('Water Data'!H179))),'Data Summary'!CF185="Yes"),OFFSET('Water Data'!$H$6,0,10*ROW('Water Data'!H179)),NA())</f>
        <v>#N/A</v>
      </c>
      <c r="R185" s="98" t="e">
        <f ca="true">+IF(AND(ISNUMBER(OFFSET('Water Data'!$H$9,0,10*ROW('Water Data'!H179))),'Data Summary'!CG185="Yes"),OFFSET('Water Data'!$H$9,0,10*ROW('Water Data'!H179)),NA())</f>
        <v>#N/A</v>
      </c>
      <c r="S185" s="98" t="e">
        <f ca="true">+IF(AND(ISNUMBER(OFFSET('Water Data'!$I$4,0,10*ROW('Water Data'!I179))),'Data Summary'!CH185="Yes"),100-OFFSET('Water Data'!$I$4,0,10*ROW('Water Data'!I179)),NA())</f>
        <v>#N/A</v>
      </c>
      <c r="T185" s="98" t="e">
        <f ca="true">+IF(AND(ISNUMBER(OFFSET('Water Data'!$I$6,0,10*ROW('Water Data'!I179))),'Data Summary'!CI185="Yes"),OFFSET('Water Data'!$I$6,0,10*ROW('Water Data'!I179)),NA())</f>
        <v>#N/A</v>
      </c>
      <c r="U185" s="98" t="e">
        <f ca="true">+IF(AND(ISNUMBER(OFFSET('Water Data'!$I$9,0,10*ROW('Water Data'!I179))),'Data Summary'!CJ185="Yes"),OFFSET('Water Data'!$I$9,0,10*ROW('Water Data'!I179)),NA())</f>
        <v>#N/A</v>
      </c>
      <c r="V185" s="99" t="e">
        <f ca="true">+IF(AND(ISNUMBER(OFFSET('Sanitation Data'!$D$4,0,10*ROW('Sanitation Data'!D179))),'Data Summary'!CK185="Yes"),100-OFFSET('Sanitation Data'!$D$4,0,10*ROW('Sanitation Data'!D179)),NA())</f>
        <v>#N/A</v>
      </c>
      <c r="W185" s="99" t="e">
        <f ca="true">+IF(AND(ISNUMBER(OFFSET('Sanitation Data'!$D$6,0,10*ROW('Sanitation Data'!D179))),'Data Summary'!CL185="Yes"),OFFSET('Sanitation Data'!$D$6,0,10*ROW('Sanitation Data'!D179)),NA())</f>
        <v>#N/A</v>
      </c>
      <c r="X185" s="99" t="e">
        <f ca="true">+IF(AND(ISNUMBER(OFFSET('Sanitation Data'!$D$10,0,10*ROW('Sanitation Data'!D179))),'Data Summary'!CM185="Yes"),OFFSET('Sanitation Data'!$D$10,0,10*ROW('Sanitation Data'!D179)),NA())</f>
        <v>#N/A</v>
      </c>
      <c r="Y185" s="99" t="e">
        <f ca="true">+IF(AND(ISNUMBER(OFFSET('Sanitation Data'!$D$11,0,10*ROW('Sanitation Data'!D179))),'Data Summary'!CN185="Yes"),OFFSET('Sanitation Data'!$D$11,0,10*ROW('Sanitation Data'!D179)),NA())</f>
        <v>#N/A</v>
      </c>
      <c r="Z185" s="99" t="e">
        <f ca="true">+IF(AND(ISNUMBER(OFFSET('Sanitation Data'!$D$12,0,10*ROW('Sanitation Data'!D179))),'Data Summary'!CO185="Yes"),OFFSET('Sanitation Data'!$D$12,0,10*ROW('Sanitation Data'!D179)),NA())</f>
        <v>#N/A</v>
      </c>
      <c r="AA185" s="99" t="e">
        <f ca="true">+IF(AND(ISNUMBER(OFFSET('Sanitation Data'!$E$4,0,10*ROW('Sanitation Data'!E179))),'Data Summary'!CP185="Yes"),100-OFFSET('Sanitation Data'!$E$4,0,10*ROW('Sanitation Data'!E179)),NA())</f>
        <v>#N/A</v>
      </c>
      <c r="AB185" s="99" t="e">
        <f ca="true">+IF(AND(ISNUMBER(OFFSET('Sanitation Data'!$E$6,0,10*ROW('Sanitation Data'!E179))),'Data Summary'!CQ185="Yes"),OFFSET('Sanitation Data'!$E$6,0,10*ROW('Sanitation Data'!E179)),NA())</f>
        <v>#N/A</v>
      </c>
      <c r="AC185" s="99" t="e">
        <f ca="true">+IF(AND(ISNUMBER(OFFSET('Sanitation Data'!$E$10,0,10*ROW('Sanitation Data'!E179))),'Data Summary'!CR185="Yes"),OFFSET('Sanitation Data'!$E$10,0,10*ROW('Sanitation Data'!E179)),NA())</f>
        <v>#N/A</v>
      </c>
      <c r="AD185" s="99" t="e">
        <f ca="true">+IF(AND(ISNUMBER(OFFSET('Sanitation Data'!$E$11,0,10*ROW('Sanitation Data'!E179))),'Data Summary'!CS185="Yes"),OFFSET('Sanitation Data'!$E$11,0,10*ROW('Sanitation Data'!E179)),NA())</f>
        <v>#N/A</v>
      </c>
      <c r="AE185" s="99" t="e">
        <f ca="true">+IF(AND(ISNUMBER(OFFSET('Sanitation Data'!$E$12,0,10*ROW('Sanitation Data'!E179))),'Data Summary'!CT185="Yes"),OFFSET('Sanitation Data'!$E$12,0,10*ROW('Sanitation Data'!E179)),NA())</f>
        <v>#N/A</v>
      </c>
      <c r="AF185" s="99" t="e">
        <f ca="true">+IF(AND(ISNUMBER(OFFSET('Sanitation Data'!$F$4,0,10*ROW('Sanitation Data'!F179))),'Data Summary'!CU185="Yes"),100-OFFSET('Sanitation Data'!$F$4,0,10*ROW('Sanitation Data'!F179)),NA())</f>
        <v>#N/A</v>
      </c>
      <c r="AG185" s="99" t="e">
        <f ca="true">+IF(AND(ISNUMBER(OFFSET('Sanitation Data'!$F$6,0,10*ROW('Sanitation Data'!F179))),'Data Summary'!CV185="Yes"),OFFSET('Sanitation Data'!$F$6,0,10*ROW('Sanitation Data'!F179)),NA())</f>
        <v>#N/A</v>
      </c>
      <c r="AH185" s="99" t="e">
        <f ca="true">+IF(AND(ISNUMBER(OFFSET('Sanitation Data'!$F$10,0,10*ROW('Sanitation Data'!F179))),'Data Summary'!CW185="Yes"),OFFSET('Sanitation Data'!$F$10,0,10*ROW('Sanitation Data'!F179)),NA())</f>
        <v>#N/A</v>
      </c>
      <c r="AI185" s="99" t="e">
        <f ca="true">+IF(AND(ISNUMBER(OFFSET('Sanitation Data'!$F$11,0,10*ROW('Sanitation Data'!F179))),'Data Summary'!CX185="Yes"),OFFSET('Sanitation Data'!$F$11,0,10*ROW('Sanitation Data'!F179)),NA())</f>
        <v>#N/A</v>
      </c>
      <c r="AJ185" s="99" t="e">
        <f ca="true">+IF(AND(ISNUMBER(OFFSET('Sanitation Data'!$F$12,0,10*ROW('Sanitation Data'!F179))),'Data Summary'!CY185="Yes"),OFFSET('Sanitation Data'!$F$12,0,10*ROW('Sanitation Data'!F179)),NA())</f>
        <v>#N/A</v>
      </c>
      <c r="AK185" s="99" t="e">
        <f ca="true">+IF(AND(ISNUMBER(OFFSET('Sanitation Data'!$G$4,0,10*ROW('Sanitation Data'!G179))),'Data Summary'!CZ185="Yes"),100-OFFSET('Sanitation Data'!$G$4,0,10*ROW('Sanitation Data'!G179)),NA())</f>
        <v>#N/A</v>
      </c>
      <c r="AL185" s="99" t="e">
        <f ca="true">+IF(AND(ISNUMBER(OFFSET('Sanitation Data'!$G$6,0,10*ROW('Sanitation Data'!G179))),'Data Summary'!DA185="Yes"),OFFSET('Sanitation Data'!$G$6,0,10*ROW('Sanitation Data'!G179)),NA())</f>
        <v>#N/A</v>
      </c>
      <c r="AM185" s="99" t="e">
        <f ca="true">+IF(AND(ISNUMBER(OFFSET('Sanitation Data'!$G$10,0,10*ROW('Sanitation Data'!G179))),'Data Summary'!DB185="Yes"),OFFSET('Sanitation Data'!$G$10,0,10*ROW('Sanitation Data'!G179)),NA())</f>
        <v>#N/A</v>
      </c>
      <c r="AN185" s="99" t="e">
        <f ca="true">+IF(AND(ISNUMBER(OFFSET('Sanitation Data'!$G$11,0,10*ROW('Sanitation Data'!G179))),'Data Summary'!DC185="Yes"),OFFSET('Sanitation Data'!$G$11,0,10*ROW('Sanitation Data'!G179)),NA())</f>
        <v>#N/A</v>
      </c>
      <c r="AO185" s="99" t="e">
        <f ca="true">+IF(AND(ISNUMBER(OFFSET('Sanitation Data'!$G$12,0,10*ROW('Sanitation Data'!G179))),'Data Summary'!DD185="Yes"),OFFSET('Sanitation Data'!$G$12,0,10*ROW('Sanitation Data'!G179)),NA())</f>
        <v>#N/A</v>
      </c>
      <c r="AP185" s="99" t="e">
        <f ca="true">+IF(AND(ISNUMBER(OFFSET('Sanitation Data'!$H$4,0,10*ROW('Sanitation Data'!H179))),'Data Summary'!DE185="Yes"),100-OFFSET('Sanitation Data'!$H$4,0,10*ROW('Sanitation Data'!H179)),NA())</f>
        <v>#N/A</v>
      </c>
      <c r="AQ185" s="99" t="e">
        <f ca="true">+IF(AND(ISNUMBER(OFFSET('Sanitation Data'!$H$6,0,10*ROW('Sanitation Data'!H179))),'Data Summary'!DF185="Yes"),OFFSET('Sanitation Data'!$H$6,0,10*ROW('Sanitation Data'!H179)),NA())</f>
        <v>#N/A</v>
      </c>
      <c r="AR185" s="99" t="e">
        <f ca="true">+IF(AND(ISNUMBER(OFFSET('Sanitation Data'!$H$10,0,10*ROW('Sanitation Data'!H179))),'Data Summary'!DG185="Yes"),OFFSET('Sanitation Data'!$H$10,0,10*ROW('Sanitation Data'!H179)),NA())</f>
        <v>#N/A</v>
      </c>
      <c r="AS185" s="99" t="e">
        <f ca="true">+IF(AND(ISNUMBER(OFFSET('Sanitation Data'!$H$11,0,10*ROW('Sanitation Data'!H179))),'Data Summary'!DH185="Yes"),OFFSET('Sanitation Data'!$H$11,0,10*ROW('Sanitation Data'!H179)),NA())</f>
        <v>#N/A</v>
      </c>
      <c r="AT185" s="99" t="e">
        <f ca="true">+IF(AND(ISNUMBER(OFFSET('Sanitation Data'!$H$12,0,10*ROW('Sanitation Data'!H179))),'Data Summary'!DI185="Yes"),OFFSET('Sanitation Data'!$H$12,0,10*ROW('Sanitation Data'!H179)),NA())</f>
        <v>#N/A</v>
      </c>
      <c r="AU185" s="99" t="e">
        <f ca="true">+IF(AND(ISNUMBER(OFFSET('Sanitation Data'!$I$4,0,10*ROW('Sanitation Data'!I179))),'Data Summary'!DJ185="Yes"),100-OFFSET('Sanitation Data'!$I$4,0,10*ROW('Sanitation Data'!I179)),NA())</f>
        <v>#N/A</v>
      </c>
      <c r="AV185" s="99" t="e">
        <f ca="true">+IF(AND(ISNUMBER(OFFSET('Sanitation Data'!$I$6,0,10*ROW('Sanitation Data'!I179))),'Data Summary'!DK185="Yes"),OFFSET('Sanitation Data'!$I$6,0,10*ROW('Sanitation Data'!I179)),NA())</f>
        <v>#N/A</v>
      </c>
      <c r="AW185" s="99" t="e">
        <f ca="true">+IF(AND(ISNUMBER(OFFSET('Sanitation Data'!$I$10,0,10*ROW('Sanitation Data'!I179))),'Data Summary'!DL185="Yes"),OFFSET('Sanitation Data'!$I$10,0,10*ROW('Sanitation Data'!I179)),NA())</f>
        <v>#N/A</v>
      </c>
      <c r="AX185" s="99" t="e">
        <f ca="true">+IF(AND(ISNUMBER(OFFSET('Sanitation Data'!$I$11,0,10*ROW('Sanitation Data'!I179))),'Data Summary'!DM185="Yes"),OFFSET('Sanitation Data'!$I$11,0,10*ROW('Sanitation Data'!I179)),NA())</f>
        <v>#N/A</v>
      </c>
      <c r="AY185" s="99" t="e">
        <f ca="true">+IF(AND(ISNUMBER(OFFSET('Sanitation Data'!$I$12,0,10*ROW('Sanitation Data'!I179))),'Data Summary'!DN185="Yes"),OFFSET('Sanitation Data'!$I$12,0,10*ROW('Sanitation Data'!I179)),NA())</f>
        <v>#N/A</v>
      </c>
      <c r="AZ185" s="100" t="e">
        <f ca="true">+IF(AND(ISNUMBER(OFFSET('Hygiene Data'!$D$5,0,10*ROW('Hygiene Data'!D179))),'Data Summary'!DO185="Yes"),OFFSET('Hygiene Data'!$D$5,0,10*ROW('Hygiene Data'!D179)),NA())</f>
        <v>#N/A</v>
      </c>
      <c r="BA185" s="100" t="e">
        <f ca="true">+IF(AND(ISNUMBER(OFFSET('Hygiene Data'!$D$7,0,10*ROW('Hygiene Data'!D179))),'Data Summary'!DP185="Yes"),OFFSET('Hygiene Data'!$D$7,0,10*ROW('Hygiene Data'!D179)),NA())</f>
        <v>#N/A</v>
      </c>
      <c r="BB185" s="100" t="e">
        <f ca="true">+IF(AND(ISNUMBER(OFFSET('Hygiene Data'!$D$9,0,10*ROW('Hygiene Data'!D179))),'Data Summary'!DQ185="Yes"),OFFSET('Hygiene Data'!$D$9,0,10*ROW('Hygiene Data'!D179)),NA())</f>
        <v>#N/A</v>
      </c>
      <c r="BC185" s="100" t="e">
        <f ca="true">+IF(AND(ISNUMBER(OFFSET('Hygiene Data'!$E$5,0,10*ROW('Hygiene Data'!E179))),'Data Summary'!DR185="Yes"),OFFSET('Hygiene Data'!$E$5,0,10*ROW('Hygiene Data'!E179)),NA())</f>
        <v>#N/A</v>
      </c>
      <c r="BD185" s="100" t="e">
        <f ca="true">+IF(AND(ISNUMBER(OFFSET('Hygiene Data'!$E$7,0,10*ROW('Hygiene Data'!E179))),'Data Summary'!DS185="Yes"),OFFSET('Hygiene Data'!$E$7,0,10*ROW('Hygiene Data'!E179)),NA())</f>
        <v>#N/A</v>
      </c>
      <c r="BE185" s="100" t="e">
        <f ca="true">+IF(AND(ISNUMBER(OFFSET('Hygiene Data'!$E$9,0,10*ROW('Hygiene Data'!E179))),'Data Summary'!DT185="Yes"),OFFSET('Hygiene Data'!$E$9,0,10*ROW('Hygiene Data'!E179)),NA())</f>
        <v>#N/A</v>
      </c>
      <c r="BF185" s="100" t="e">
        <f ca="true">+IF(AND(ISNUMBER(OFFSET('Hygiene Data'!$F$5,0,10*ROW('Hygiene Data'!F179))),'Data Summary'!DU185="Yes"),OFFSET('Hygiene Data'!$F$5,0,10*ROW('Hygiene Data'!F179)),NA())</f>
        <v>#N/A</v>
      </c>
      <c r="BG185" s="100" t="e">
        <f ca="true">+IF(AND(ISNUMBER(OFFSET('Hygiene Data'!$F$7,0,10*ROW('Hygiene Data'!F179))),'Data Summary'!DV185="Yes"),OFFSET('Hygiene Data'!$F$7,0,10*ROW('Hygiene Data'!F179)),NA())</f>
        <v>#N/A</v>
      </c>
      <c r="BH185" s="100" t="e">
        <f ca="true">+IF(AND(ISNUMBER(OFFSET('Hygiene Data'!$F$9,0,10*ROW('Hygiene Data'!F179))),'Data Summary'!DW185="Yes"),OFFSET('Hygiene Data'!$F$9,0,10*ROW('Hygiene Data'!F179)),NA())</f>
        <v>#N/A</v>
      </c>
      <c r="BI185" s="100" t="e">
        <f ca="true">+IF(AND(ISNUMBER(OFFSET('Hygiene Data'!$G$5,0,10*ROW('Hygiene Data'!G179))),'Data Summary'!DX185="Yes"),OFFSET('Hygiene Data'!$G$5,0,10*ROW('Hygiene Data'!G179)),NA())</f>
        <v>#N/A</v>
      </c>
      <c r="BJ185" s="100" t="e">
        <f ca="true">+IF(AND(ISNUMBER(OFFSET('Hygiene Data'!$G$7,0,10*ROW('Hygiene Data'!G179))),'Data Summary'!DY185="Yes"),OFFSET('Hygiene Data'!$G$7,0,10*ROW('Hygiene Data'!G179)),NA())</f>
        <v>#N/A</v>
      </c>
      <c r="BK185" s="100" t="e">
        <f ca="true">+IF(AND(ISNUMBER(OFFSET('Hygiene Data'!$G$9,0,10*ROW('Hygiene Data'!G179))),'Data Summary'!DZ185="Yes"),OFFSET('Hygiene Data'!$G$9,0,10*ROW('Hygiene Data'!G179)),NA())</f>
        <v>#N/A</v>
      </c>
      <c r="BL185" s="100" t="e">
        <f ca="true">+IF(AND(ISNUMBER(OFFSET('Hygiene Data'!$H$5,0,10*ROW('Hygiene Data'!H179))),'Data Summary'!EA185="Yes"),OFFSET('Hygiene Data'!$H$5,0,10*ROW('Hygiene Data'!H179)),NA())</f>
        <v>#N/A</v>
      </c>
      <c r="BM185" s="100" t="e">
        <f ca="true">+IF(AND(ISNUMBER(OFFSET('Hygiene Data'!$H$7,0,10*ROW('Hygiene Data'!H179))),'Data Summary'!EB185="Yes"),OFFSET('Hygiene Data'!$H$7,0,10*ROW('Hygiene Data'!H179)),NA())</f>
        <v>#N/A</v>
      </c>
      <c r="BN185" s="100" t="e">
        <f ca="true">+IF(AND(ISNUMBER(OFFSET('Hygiene Data'!$H$9,0,10*ROW('Hygiene Data'!H179))),'Data Summary'!EC185="Yes"),OFFSET('Hygiene Data'!$H$9,0,10*ROW('Hygiene Data'!H179)),NA())</f>
        <v>#N/A</v>
      </c>
      <c r="BO185" s="100" t="e">
        <f ca="true">+IF(AND(ISNUMBER(OFFSET('Hygiene Data'!$I$5,0,10*ROW('Hygiene Data'!I179))),'Data Summary'!ED185="Yes"),OFFSET('Hygiene Data'!$I$5,0,10*ROW('Hygiene Data'!I179)),NA())</f>
        <v>#N/A</v>
      </c>
      <c r="BP185" s="100" t="e">
        <f ca="true">+IF(AND(ISNUMBER(OFFSET('Hygiene Data'!$I$7,0,10*ROW('Hygiene Data'!I179))),'Data Summary'!EE185="Yes"),OFFSET('Hygiene Data'!$I$7,0,10*ROW('Hygiene Data'!I179)),NA())</f>
        <v>#N/A</v>
      </c>
      <c r="BQ185" s="100" t="e">
        <f ca="true">+IF(AND(ISNUMBER(OFFSET('Hygiene Data'!$I$9,0,10*ROW('Hygiene Data'!I179))),'Data Summary'!EF185="Yes"),OFFSET('Hygiene Data'!$I$9,0,10*ROW('Hygiene Data'!I179)),NA())</f>
        <v>#N/A</v>
      </c>
    </row>
    <row xmlns:x14ac="http://schemas.microsoft.com/office/spreadsheetml/2009/9/ac" r="186" x14ac:dyDescent="0.2">
      <c r="A186" s="332" t="e">
        <f ca="true">+RIGHT('Data Summary'!A186,LEN('Data Summary'!A186)-9)</f>
        <v>#VALUE!</v>
      </c>
      <c r="B186" s="38" t="str">
        <f ca="true">+IF(ISTEXT('Data Summary'!B186),'Data Summary'!B186,"")</f>
        <v/>
      </c>
      <c r="C186" s="331" t="e">
        <f ca="true">+VALUE('Data Summary'!C186)</f>
        <v>#VALUE!</v>
      </c>
      <c r="D186" s="98" t="e">
        <f ca="true">+IF(AND(ISNUMBER(OFFSET('Water Data'!$D$4,0,10*ROW('Water Data'!D180))),'Data Summary'!BS186="Yes"),100-OFFSET('Water Data'!$D$4,0,10*ROW('Water Data'!D180)),NA())</f>
        <v>#N/A</v>
      </c>
      <c r="E186" s="98" t="e">
        <f ca="true">+IF(AND(ISNUMBER(OFFSET('Water Data'!$D$6,0,10*ROW('Water Data'!D180))),'Data Summary'!BT186="Yes"),OFFSET('Water Data'!$D$6,0,10*ROW('Water Data'!D180)),NA())</f>
        <v>#N/A</v>
      </c>
      <c r="F186" s="98" t="e">
        <f ca="true">+IF(AND(ISNUMBER(OFFSET('Water Data'!$D$9,0,10*ROW('Water Data'!D180))),'Data Summary'!BU186="Yes"),OFFSET('Water Data'!$D$9,0,10*ROW('Water Data'!D180)),NA())</f>
        <v>#N/A</v>
      </c>
      <c r="G186" s="98" t="e">
        <f ca="true">+IF(AND(ISNUMBER(OFFSET('Water Data'!$E$4,0,10*ROW('Water Data'!E180))),'Data Summary'!BV186="Yes"),100-OFFSET('Water Data'!$E$4,0,10*ROW('Water Data'!E180)),NA())</f>
        <v>#N/A</v>
      </c>
      <c r="H186" s="98" t="e">
        <f ca="true">+IF(AND(ISNUMBER(OFFSET('Water Data'!$E$6,0,10*ROW('Water Data'!E180))),'Data Summary'!BW186="Yes"),OFFSET('Water Data'!$E$6,0,10*ROW('Water Data'!E180)),NA())</f>
        <v>#N/A</v>
      </c>
      <c r="I186" s="98" t="e">
        <f ca="true">+IF(AND(ISNUMBER(OFFSET('Water Data'!$E$9,0,10*ROW('Water Data'!E180))),'Data Summary'!BX186="Yes"),OFFSET('Water Data'!$E$9,0,10*ROW('Water Data'!E180)),NA())</f>
        <v>#N/A</v>
      </c>
      <c r="J186" s="98" t="e">
        <f ca="true">+IF(AND(ISNUMBER(OFFSET('Water Data'!$F$4,0,10*ROW('Water Data'!F180))),'Data Summary'!BY186="Yes"),100-OFFSET('Water Data'!$F$4,0,10*ROW('Water Data'!F180)),NA())</f>
        <v>#N/A</v>
      </c>
      <c r="K186" s="98" t="e">
        <f ca="true">+IF(AND(ISNUMBER(OFFSET('Water Data'!$F$6,0,10*ROW('Water Data'!F180))),'Data Summary'!BZ186="Yes"),OFFSET('Water Data'!$F$6,0,10*ROW('Water Data'!F180)),NA())</f>
        <v>#N/A</v>
      </c>
      <c r="L186" s="98" t="e">
        <f ca="true">+IF(AND(ISNUMBER(OFFSET('Water Data'!$F$9,0,10*ROW('Water Data'!F180))),'Data Summary'!CA186="Yes"),OFFSET('Water Data'!$F$9,0,10*ROW('Water Data'!F180)),NA())</f>
        <v>#N/A</v>
      </c>
      <c r="M186" s="98" t="e">
        <f ca="true">+IF(AND(ISNUMBER(OFFSET('Water Data'!$G$4,0,10*ROW('Water Data'!G180))),'Data Summary'!CB186="Yes"),100-OFFSET('Water Data'!$G$4,0,10*ROW('Water Data'!G180)),NA())</f>
        <v>#N/A</v>
      </c>
      <c r="N186" s="98" t="e">
        <f ca="true">+IF(AND(ISNUMBER(OFFSET('Water Data'!$G$6,0,10*ROW('Water Data'!G180))),'Data Summary'!CC186="Yes"),OFFSET('Water Data'!$G$6,0,10*ROW('Water Data'!G180)),NA())</f>
        <v>#N/A</v>
      </c>
      <c r="O186" s="98" t="e">
        <f ca="true">+IF(AND(ISNUMBER(OFFSET('Water Data'!$G$9,0,10*ROW('Water Data'!G180))),'Data Summary'!CD186="Yes"),OFFSET('Water Data'!$G$9,0,10*ROW('Water Data'!G180)),NA())</f>
        <v>#N/A</v>
      </c>
      <c r="P186" s="98" t="e">
        <f ca="true">+IF(AND(ISNUMBER(OFFSET('Water Data'!$H$4,0,10*ROW('Water Data'!H180))),'Data Summary'!CE186="Yes"),100-OFFSET('Water Data'!$H$4,0,10*ROW('Water Data'!H180)),NA())</f>
        <v>#N/A</v>
      </c>
      <c r="Q186" s="98" t="e">
        <f ca="true">+IF(AND(ISNUMBER(OFFSET('Water Data'!$H$6,0,10*ROW('Water Data'!H180))),'Data Summary'!CF186="Yes"),OFFSET('Water Data'!$H$6,0,10*ROW('Water Data'!H180)),NA())</f>
        <v>#N/A</v>
      </c>
      <c r="R186" s="98" t="e">
        <f ca="true">+IF(AND(ISNUMBER(OFFSET('Water Data'!$H$9,0,10*ROW('Water Data'!H180))),'Data Summary'!CG186="Yes"),OFFSET('Water Data'!$H$9,0,10*ROW('Water Data'!H180)),NA())</f>
        <v>#N/A</v>
      </c>
      <c r="S186" s="98" t="e">
        <f ca="true">+IF(AND(ISNUMBER(OFFSET('Water Data'!$I$4,0,10*ROW('Water Data'!I180))),'Data Summary'!CH186="Yes"),100-OFFSET('Water Data'!$I$4,0,10*ROW('Water Data'!I180)),NA())</f>
        <v>#N/A</v>
      </c>
      <c r="T186" s="98" t="e">
        <f ca="true">+IF(AND(ISNUMBER(OFFSET('Water Data'!$I$6,0,10*ROW('Water Data'!I180))),'Data Summary'!CI186="Yes"),OFFSET('Water Data'!$I$6,0,10*ROW('Water Data'!I180)),NA())</f>
        <v>#N/A</v>
      </c>
      <c r="U186" s="98" t="e">
        <f ca="true">+IF(AND(ISNUMBER(OFFSET('Water Data'!$I$9,0,10*ROW('Water Data'!I180))),'Data Summary'!CJ186="Yes"),OFFSET('Water Data'!$I$9,0,10*ROW('Water Data'!I180)),NA())</f>
        <v>#N/A</v>
      </c>
      <c r="V186" s="99" t="e">
        <f ca="true">+IF(AND(ISNUMBER(OFFSET('Sanitation Data'!$D$4,0,10*ROW('Sanitation Data'!D180))),'Data Summary'!CK186="Yes"),100-OFFSET('Sanitation Data'!$D$4,0,10*ROW('Sanitation Data'!D180)),NA())</f>
        <v>#N/A</v>
      </c>
      <c r="W186" s="99" t="e">
        <f ca="true">+IF(AND(ISNUMBER(OFFSET('Sanitation Data'!$D$6,0,10*ROW('Sanitation Data'!D180))),'Data Summary'!CL186="Yes"),OFFSET('Sanitation Data'!$D$6,0,10*ROW('Sanitation Data'!D180)),NA())</f>
        <v>#N/A</v>
      </c>
      <c r="X186" s="99" t="e">
        <f ca="true">+IF(AND(ISNUMBER(OFFSET('Sanitation Data'!$D$10,0,10*ROW('Sanitation Data'!D180))),'Data Summary'!CM186="Yes"),OFFSET('Sanitation Data'!$D$10,0,10*ROW('Sanitation Data'!D180)),NA())</f>
        <v>#N/A</v>
      </c>
      <c r="Y186" s="99" t="e">
        <f ca="true">+IF(AND(ISNUMBER(OFFSET('Sanitation Data'!$D$11,0,10*ROW('Sanitation Data'!D180))),'Data Summary'!CN186="Yes"),OFFSET('Sanitation Data'!$D$11,0,10*ROW('Sanitation Data'!D180)),NA())</f>
        <v>#N/A</v>
      </c>
      <c r="Z186" s="99" t="e">
        <f ca="true">+IF(AND(ISNUMBER(OFFSET('Sanitation Data'!$D$12,0,10*ROW('Sanitation Data'!D180))),'Data Summary'!CO186="Yes"),OFFSET('Sanitation Data'!$D$12,0,10*ROW('Sanitation Data'!D180)),NA())</f>
        <v>#N/A</v>
      </c>
      <c r="AA186" s="99" t="e">
        <f ca="true">+IF(AND(ISNUMBER(OFFSET('Sanitation Data'!$E$4,0,10*ROW('Sanitation Data'!E180))),'Data Summary'!CP186="Yes"),100-OFFSET('Sanitation Data'!$E$4,0,10*ROW('Sanitation Data'!E180)),NA())</f>
        <v>#N/A</v>
      </c>
      <c r="AB186" s="99" t="e">
        <f ca="true">+IF(AND(ISNUMBER(OFFSET('Sanitation Data'!$E$6,0,10*ROW('Sanitation Data'!E180))),'Data Summary'!CQ186="Yes"),OFFSET('Sanitation Data'!$E$6,0,10*ROW('Sanitation Data'!E180)),NA())</f>
        <v>#N/A</v>
      </c>
      <c r="AC186" s="99" t="e">
        <f ca="true">+IF(AND(ISNUMBER(OFFSET('Sanitation Data'!$E$10,0,10*ROW('Sanitation Data'!E180))),'Data Summary'!CR186="Yes"),OFFSET('Sanitation Data'!$E$10,0,10*ROW('Sanitation Data'!E180)),NA())</f>
        <v>#N/A</v>
      </c>
      <c r="AD186" s="99" t="e">
        <f ca="true">+IF(AND(ISNUMBER(OFFSET('Sanitation Data'!$E$11,0,10*ROW('Sanitation Data'!E180))),'Data Summary'!CS186="Yes"),OFFSET('Sanitation Data'!$E$11,0,10*ROW('Sanitation Data'!E180)),NA())</f>
        <v>#N/A</v>
      </c>
      <c r="AE186" s="99" t="e">
        <f ca="true">+IF(AND(ISNUMBER(OFFSET('Sanitation Data'!$E$12,0,10*ROW('Sanitation Data'!E180))),'Data Summary'!CT186="Yes"),OFFSET('Sanitation Data'!$E$12,0,10*ROW('Sanitation Data'!E180)),NA())</f>
        <v>#N/A</v>
      </c>
      <c r="AF186" s="99" t="e">
        <f ca="true">+IF(AND(ISNUMBER(OFFSET('Sanitation Data'!$F$4,0,10*ROW('Sanitation Data'!F180))),'Data Summary'!CU186="Yes"),100-OFFSET('Sanitation Data'!$F$4,0,10*ROW('Sanitation Data'!F180)),NA())</f>
        <v>#N/A</v>
      </c>
      <c r="AG186" s="99" t="e">
        <f ca="true">+IF(AND(ISNUMBER(OFFSET('Sanitation Data'!$F$6,0,10*ROW('Sanitation Data'!F180))),'Data Summary'!CV186="Yes"),OFFSET('Sanitation Data'!$F$6,0,10*ROW('Sanitation Data'!F180)),NA())</f>
        <v>#N/A</v>
      </c>
      <c r="AH186" s="99" t="e">
        <f ca="true">+IF(AND(ISNUMBER(OFFSET('Sanitation Data'!$F$10,0,10*ROW('Sanitation Data'!F180))),'Data Summary'!CW186="Yes"),OFFSET('Sanitation Data'!$F$10,0,10*ROW('Sanitation Data'!F180)),NA())</f>
        <v>#N/A</v>
      </c>
      <c r="AI186" s="99" t="e">
        <f ca="true">+IF(AND(ISNUMBER(OFFSET('Sanitation Data'!$F$11,0,10*ROW('Sanitation Data'!F180))),'Data Summary'!CX186="Yes"),OFFSET('Sanitation Data'!$F$11,0,10*ROW('Sanitation Data'!F180)),NA())</f>
        <v>#N/A</v>
      </c>
      <c r="AJ186" s="99" t="e">
        <f ca="true">+IF(AND(ISNUMBER(OFFSET('Sanitation Data'!$F$12,0,10*ROW('Sanitation Data'!F180))),'Data Summary'!CY186="Yes"),OFFSET('Sanitation Data'!$F$12,0,10*ROW('Sanitation Data'!F180)),NA())</f>
        <v>#N/A</v>
      </c>
      <c r="AK186" s="99" t="e">
        <f ca="true">+IF(AND(ISNUMBER(OFFSET('Sanitation Data'!$G$4,0,10*ROW('Sanitation Data'!G180))),'Data Summary'!CZ186="Yes"),100-OFFSET('Sanitation Data'!$G$4,0,10*ROW('Sanitation Data'!G180)),NA())</f>
        <v>#N/A</v>
      </c>
      <c r="AL186" s="99" t="e">
        <f ca="true">+IF(AND(ISNUMBER(OFFSET('Sanitation Data'!$G$6,0,10*ROW('Sanitation Data'!G180))),'Data Summary'!DA186="Yes"),OFFSET('Sanitation Data'!$G$6,0,10*ROW('Sanitation Data'!G180)),NA())</f>
        <v>#N/A</v>
      </c>
      <c r="AM186" s="99" t="e">
        <f ca="true">+IF(AND(ISNUMBER(OFFSET('Sanitation Data'!$G$10,0,10*ROW('Sanitation Data'!G180))),'Data Summary'!DB186="Yes"),OFFSET('Sanitation Data'!$G$10,0,10*ROW('Sanitation Data'!G180)),NA())</f>
        <v>#N/A</v>
      </c>
      <c r="AN186" s="99" t="e">
        <f ca="true">+IF(AND(ISNUMBER(OFFSET('Sanitation Data'!$G$11,0,10*ROW('Sanitation Data'!G180))),'Data Summary'!DC186="Yes"),OFFSET('Sanitation Data'!$G$11,0,10*ROW('Sanitation Data'!G180)),NA())</f>
        <v>#N/A</v>
      </c>
      <c r="AO186" s="99" t="e">
        <f ca="true">+IF(AND(ISNUMBER(OFFSET('Sanitation Data'!$G$12,0,10*ROW('Sanitation Data'!G180))),'Data Summary'!DD186="Yes"),OFFSET('Sanitation Data'!$G$12,0,10*ROW('Sanitation Data'!G180)),NA())</f>
        <v>#N/A</v>
      </c>
      <c r="AP186" s="99" t="e">
        <f ca="true">+IF(AND(ISNUMBER(OFFSET('Sanitation Data'!$H$4,0,10*ROW('Sanitation Data'!H180))),'Data Summary'!DE186="Yes"),100-OFFSET('Sanitation Data'!$H$4,0,10*ROW('Sanitation Data'!H180)),NA())</f>
        <v>#N/A</v>
      </c>
      <c r="AQ186" s="99" t="e">
        <f ca="true">+IF(AND(ISNUMBER(OFFSET('Sanitation Data'!$H$6,0,10*ROW('Sanitation Data'!H180))),'Data Summary'!DF186="Yes"),OFFSET('Sanitation Data'!$H$6,0,10*ROW('Sanitation Data'!H180)),NA())</f>
        <v>#N/A</v>
      </c>
      <c r="AR186" s="99" t="e">
        <f ca="true">+IF(AND(ISNUMBER(OFFSET('Sanitation Data'!$H$10,0,10*ROW('Sanitation Data'!H180))),'Data Summary'!DG186="Yes"),OFFSET('Sanitation Data'!$H$10,0,10*ROW('Sanitation Data'!H180)),NA())</f>
        <v>#N/A</v>
      </c>
      <c r="AS186" s="99" t="e">
        <f ca="true">+IF(AND(ISNUMBER(OFFSET('Sanitation Data'!$H$11,0,10*ROW('Sanitation Data'!H180))),'Data Summary'!DH186="Yes"),OFFSET('Sanitation Data'!$H$11,0,10*ROW('Sanitation Data'!H180)),NA())</f>
        <v>#N/A</v>
      </c>
      <c r="AT186" s="99" t="e">
        <f ca="true">+IF(AND(ISNUMBER(OFFSET('Sanitation Data'!$H$12,0,10*ROW('Sanitation Data'!H180))),'Data Summary'!DI186="Yes"),OFFSET('Sanitation Data'!$H$12,0,10*ROW('Sanitation Data'!H180)),NA())</f>
        <v>#N/A</v>
      </c>
      <c r="AU186" s="99" t="e">
        <f ca="true">+IF(AND(ISNUMBER(OFFSET('Sanitation Data'!$I$4,0,10*ROW('Sanitation Data'!I180))),'Data Summary'!DJ186="Yes"),100-OFFSET('Sanitation Data'!$I$4,0,10*ROW('Sanitation Data'!I180)),NA())</f>
        <v>#N/A</v>
      </c>
      <c r="AV186" s="99" t="e">
        <f ca="true">+IF(AND(ISNUMBER(OFFSET('Sanitation Data'!$I$6,0,10*ROW('Sanitation Data'!I180))),'Data Summary'!DK186="Yes"),OFFSET('Sanitation Data'!$I$6,0,10*ROW('Sanitation Data'!I180)),NA())</f>
        <v>#N/A</v>
      </c>
      <c r="AW186" s="99" t="e">
        <f ca="true">+IF(AND(ISNUMBER(OFFSET('Sanitation Data'!$I$10,0,10*ROW('Sanitation Data'!I180))),'Data Summary'!DL186="Yes"),OFFSET('Sanitation Data'!$I$10,0,10*ROW('Sanitation Data'!I180)),NA())</f>
        <v>#N/A</v>
      </c>
      <c r="AX186" s="99" t="e">
        <f ca="true">+IF(AND(ISNUMBER(OFFSET('Sanitation Data'!$I$11,0,10*ROW('Sanitation Data'!I180))),'Data Summary'!DM186="Yes"),OFFSET('Sanitation Data'!$I$11,0,10*ROW('Sanitation Data'!I180)),NA())</f>
        <v>#N/A</v>
      </c>
      <c r="AY186" s="99" t="e">
        <f ca="true">+IF(AND(ISNUMBER(OFFSET('Sanitation Data'!$I$12,0,10*ROW('Sanitation Data'!I180))),'Data Summary'!DN186="Yes"),OFFSET('Sanitation Data'!$I$12,0,10*ROW('Sanitation Data'!I180)),NA())</f>
        <v>#N/A</v>
      </c>
      <c r="AZ186" s="100" t="e">
        <f ca="true">+IF(AND(ISNUMBER(OFFSET('Hygiene Data'!$D$5,0,10*ROW('Hygiene Data'!D180))),'Data Summary'!DO186="Yes"),OFFSET('Hygiene Data'!$D$5,0,10*ROW('Hygiene Data'!D180)),NA())</f>
        <v>#N/A</v>
      </c>
      <c r="BA186" s="100" t="e">
        <f ca="true">+IF(AND(ISNUMBER(OFFSET('Hygiene Data'!$D$7,0,10*ROW('Hygiene Data'!D180))),'Data Summary'!DP186="Yes"),OFFSET('Hygiene Data'!$D$7,0,10*ROW('Hygiene Data'!D180)),NA())</f>
        <v>#N/A</v>
      </c>
      <c r="BB186" s="100" t="e">
        <f ca="true">+IF(AND(ISNUMBER(OFFSET('Hygiene Data'!$D$9,0,10*ROW('Hygiene Data'!D180))),'Data Summary'!DQ186="Yes"),OFFSET('Hygiene Data'!$D$9,0,10*ROW('Hygiene Data'!D180)),NA())</f>
        <v>#N/A</v>
      </c>
      <c r="BC186" s="100" t="e">
        <f ca="true">+IF(AND(ISNUMBER(OFFSET('Hygiene Data'!$E$5,0,10*ROW('Hygiene Data'!E180))),'Data Summary'!DR186="Yes"),OFFSET('Hygiene Data'!$E$5,0,10*ROW('Hygiene Data'!E180)),NA())</f>
        <v>#N/A</v>
      </c>
      <c r="BD186" s="100" t="e">
        <f ca="true">+IF(AND(ISNUMBER(OFFSET('Hygiene Data'!$E$7,0,10*ROW('Hygiene Data'!E180))),'Data Summary'!DS186="Yes"),OFFSET('Hygiene Data'!$E$7,0,10*ROW('Hygiene Data'!E180)),NA())</f>
        <v>#N/A</v>
      </c>
      <c r="BE186" s="100" t="e">
        <f ca="true">+IF(AND(ISNUMBER(OFFSET('Hygiene Data'!$E$9,0,10*ROW('Hygiene Data'!E180))),'Data Summary'!DT186="Yes"),OFFSET('Hygiene Data'!$E$9,0,10*ROW('Hygiene Data'!E180)),NA())</f>
        <v>#N/A</v>
      </c>
      <c r="BF186" s="100" t="e">
        <f ca="true">+IF(AND(ISNUMBER(OFFSET('Hygiene Data'!$F$5,0,10*ROW('Hygiene Data'!F180))),'Data Summary'!DU186="Yes"),OFFSET('Hygiene Data'!$F$5,0,10*ROW('Hygiene Data'!F180)),NA())</f>
        <v>#N/A</v>
      </c>
      <c r="BG186" s="100" t="e">
        <f ca="true">+IF(AND(ISNUMBER(OFFSET('Hygiene Data'!$F$7,0,10*ROW('Hygiene Data'!F180))),'Data Summary'!DV186="Yes"),OFFSET('Hygiene Data'!$F$7,0,10*ROW('Hygiene Data'!F180)),NA())</f>
        <v>#N/A</v>
      </c>
      <c r="BH186" s="100" t="e">
        <f ca="true">+IF(AND(ISNUMBER(OFFSET('Hygiene Data'!$F$9,0,10*ROW('Hygiene Data'!F180))),'Data Summary'!DW186="Yes"),OFFSET('Hygiene Data'!$F$9,0,10*ROW('Hygiene Data'!F180)),NA())</f>
        <v>#N/A</v>
      </c>
      <c r="BI186" s="100" t="e">
        <f ca="true">+IF(AND(ISNUMBER(OFFSET('Hygiene Data'!$G$5,0,10*ROW('Hygiene Data'!G180))),'Data Summary'!DX186="Yes"),OFFSET('Hygiene Data'!$G$5,0,10*ROW('Hygiene Data'!G180)),NA())</f>
        <v>#N/A</v>
      </c>
      <c r="BJ186" s="100" t="e">
        <f ca="true">+IF(AND(ISNUMBER(OFFSET('Hygiene Data'!$G$7,0,10*ROW('Hygiene Data'!G180))),'Data Summary'!DY186="Yes"),OFFSET('Hygiene Data'!$G$7,0,10*ROW('Hygiene Data'!G180)),NA())</f>
        <v>#N/A</v>
      </c>
      <c r="BK186" s="100" t="e">
        <f ca="true">+IF(AND(ISNUMBER(OFFSET('Hygiene Data'!$G$9,0,10*ROW('Hygiene Data'!G180))),'Data Summary'!DZ186="Yes"),OFFSET('Hygiene Data'!$G$9,0,10*ROW('Hygiene Data'!G180)),NA())</f>
        <v>#N/A</v>
      </c>
      <c r="BL186" s="100" t="e">
        <f ca="true">+IF(AND(ISNUMBER(OFFSET('Hygiene Data'!$H$5,0,10*ROW('Hygiene Data'!H180))),'Data Summary'!EA186="Yes"),OFFSET('Hygiene Data'!$H$5,0,10*ROW('Hygiene Data'!H180)),NA())</f>
        <v>#N/A</v>
      </c>
      <c r="BM186" s="100" t="e">
        <f ca="true">+IF(AND(ISNUMBER(OFFSET('Hygiene Data'!$H$7,0,10*ROW('Hygiene Data'!H180))),'Data Summary'!EB186="Yes"),OFFSET('Hygiene Data'!$H$7,0,10*ROW('Hygiene Data'!H180)),NA())</f>
        <v>#N/A</v>
      </c>
      <c r="BN186" s="100" t="e">
        <f ca="true">+IF(AND(ISNUMBER(OFFSET('Hygiene Data'!$H$9,0,10*ROW('Hygiene Data'!H180))),'Data Summary'!EC186="Yes"),OFFSET('Hygiene Data'!$H$9,0,10*ROW('Hygiene Data'!H180)),NA())</f>
        <v>#N/A</v>
      </c>
      <c r="BO186" s="100" t="e">
        <f ca="true">+IF(AND(ISNUMBER(OFFSET('Hygiene Data'!$I$5,0,10*ROW('Hygiene Data'!I180))),'Data Summary'!ED186="Yes"),OFFSET('Hygiene Data'!$I$5,0,10*ROW('Hygiene Data'!I180)),NA())</f>
        <v>#N/A</v>
      </c>
      <c r="BP186" s="100" t="e">
        <f ca="true">+IF(AND(ISNUMBER(OFFSET('Hygiene Data'!$I$7,0,10*ROW('Hygiene Data'!I180))),'Data Summary'!EE186="Yes"),OFFSET('Hygiene Data'!$I$7,0,10*ROW('Hygiene Data'!I180)),NA())</f>
        <v>#N/A</v>
      </c>
      <c r="BQ186" s="100" t="e">
        <f ca="true">+IF(AND(ISNUMBER(OFFSET('Hygiene Data'!$I$9,0,10*ROW('Hygiene Data'!I180))),'Data Summary'!EF186="Yes"),OFFSET('Hygiene Data'!$I$9,0,10*ROW('Hygiene Data'!I180)),NA())</f>
        <v>#N/A</v>
      </c>
    </row>
    <row xmlns:x14ac="http://schemas.microsoft.com/office/spreadsheetml/2009/9/ac" r="187" x14ac:dyDescent="0.2">
      <c r="A187" s="332" t="e">
        <f ca="true">+RIGHT('Data Summary'!A187,LEN('Data Summary'!A187)-9)</f>
        <v>#VALUE!</v>
      </c>
      <c r="B187" s="38" t="str">
        <f ca="true">+IF(ISTEXT('Data Summary'!B187),'Data Summary'!B187,"")</f>
        <v/>
      </c>
      <c r="C187" s="331" t="e">
        <f ca="true">+VALUE('Data Summary'!C187)</f>
        <v>#VALUE!</v>
      </c>
      <c r="D187" s="98" t="e">
        <f ca="true">+IF(AND(ISNUMBER(OFFSET('Water Data'!$D$4,0,10*ROW('Water Data'!D181))),'Data Summary'!BS187="Yes"),100-OFFSET('Water Data'!$D$4,0,10*ROW('Water Data'!D181)),NA())</f>
        <v>#N/A</v>
      </c>
      <c r="E187" s="98" t="e">
        <f ca="true">+IF(AND(ISNUMBER(OFFSET('Water Data'!$D$6,0,10*ROW('Water Data'!D181))),'Data Summary'!BT187="Yes"),OFFSET('Water Data'!$D$6,0,10*ROW('Water Data'!D181)),NA())</f>
        <v>#N/A</v>
      </c>
      <c r="F187" s="98" t="e">
        <f ca="true">+IF(AND(ISNUMBER(OFFSET('Water Data'!$D$9,0,10*ROW('Water Data'!D181))),'Data Summary'!BU187="Yes"),OFFSET('Water Data'!$D$9,0,10*ROW('Water Data'!D181)),NA())</f>
        <v>#N/A</v>
      </c>
      <c r="G187" s="98" t="e">
        <f ca="true">+IF(AND(ISNUMBER(OFFSET('Water Data'!$E$4,0,10*ROW('Water Data'!E181))),'Data Summary'!BV187="Yes"),100-OFFSET('Water Data'!$E$4,0,10*ROW('Water Data'!E181)),NA())</f>
        <v>#N/A</v>
      </c>
      <c r="H187" s="98" t="e">
        <f ca="true">+IF(AND(ISNUMBER(OFFSET('Water Data'!$E$6,0,10*ROW('Water Data'!E181))),'Data Summary'!BW187="Yes"),OFFSET('Water Data'!$E$6,0,10*ROW('Water Data'!E181)),NA())</f>
        <v>#N/A</v>
      </c>
      <c r="I187" s="98" t="e">
        <f ca="true">+IF(AND(ISNUMBER(OFFSET('Water Data'!$E$9,0,10*ROW('Water Data'!E181))),'Data Summary'!BX187="Yes"),OFFSET('Water Data'!$E$9,0,10*ROW('Water Data'!E181)),NA())</f>
        <v>#N/A</v>
      </c>
      <c r="J187" s="98" t="e">
        <f ca="true">+IF(AND(ISNUMBER(OFFSET('Water Data'!$F$4,0,10*ROW('Water Data'!F181))),'Data Summary'!BY187="Yes"),100-OFFSET('Water Data'!$F$4,0,10*ROW('Water Data'!F181)),NA())</f>
        <v>#N/A</v>
      </c>
      <c r="K187" s="98" t="e">
        <f ca="true">+IF(AND(ISNUMBER(OFFSET('Water Data'!$F$6,0,10*ROW('Water Data'!F181))),'Data Summary'!BZ187="Yes"),OFFSET('Water Data'!$F$6,0,10*ROW('Water Data'!F181)),NA())</f>
        <v>#N/A</v>
      </c>
      <c r="L187" s="98" t="e">
        <f ca="true">+IF(AND(ISNUMBER(OFFSET('Water Data'!$F$9,0,10*ROW('Water Data'!F181))),'Data Summary'!CA187="Yes"),OFFSET('Water Data'!$F$9,0,10*ROW('Water Data'!F181)),NA())</f>
        <v>#N/A</v>
      </c>
      <c r="M187" s="98" t="e">
        <f ca="true">+IF(AND(ISNUMBER(OFFSET('Water Data'!$G$4,0,10*ROW('Water Data'!G181))),'Data Summary'!CB187="Yes"),100-OFFSET('Water Data'!$G$4,0,10*ROW('Water Data'!G181)),NA())</f>
        <v>#N/A</v>
      </c>
      <c r="N187" s="98" t="e">
        <f ca="true">+IF(AND(ISNUMBER(OFFSET('Water Data'!$G$6,0,10*ROW('Water Data'!G181))),'Data Summary'!CC187="Yes"),OFFSET('Water Data'!$G$6,0,10*ROW('Water Data'!G181)),NA())</f>
        <v>#N/A</v>
      </c>
      <c r="O187" s="98" t="e">
        <f ca="true">+IF(AND(ISNUMBER(OFFSET('Water Data'!$G$9,0,10*ROW('Water Data'!G181))),'Data Summary'!CD187="Yes"),OFFSET('Water Data'!$G$9,0,10*ROW('Water Data'!G181)),NA())</f>
        <v>#N/A</v>
      </c>
      <c r="P187" s="98" t="e">
        <f ca="true">+IF(AND(ISNUMBER(OFFSET('Water Data'!$H$4,0,10*ROW('Water Data'!H181))),'Data Summary'!CE187="Yes"),100-OFFSET('Water Data'!$H$4,0,10*ROW('Water Data'!H181)),NA())</f>
        <v>#N/A</v>
      </c>
      <c r="Q187" s="98" t="e">
        <f ca="true">+IF(AND(ISNUMBER(OFFSET('Water Data'!$H$6,0,10*ROW('Water Data'!H181))),'Data Summary'!CF187="Yes"),OFFSET('Water Data'!$H$6,0,10*ROW('Water Data'!H181)),NA())</f>
        <v>#N/A</v>
      </c>
      <c r="R187" s="98" t="e">
        <f ca="true">+IF(AND(ISNUMBER(OFFSET('Water Data'!$H$9,0,10*ROW('Water Data'!H181))),'Data Summary'!CG187="Yes"),OFFSET('Water Data'!$H$9,0,10*ROW('Water Data'!H181)),NA())</f>
        <v>#N/A</v>
      </c>
      <c r="S187" s="98" t="e">
        <f ca="true">+IF(AND(ISNUMBER(OFFSET('Water Data'!$I$4,0,10*ROW('Water Data'!I181))),'Data Summary'!CH187="Yes"),100-OFFSET('Water Data'!$I$4,0,10*ROW('Water Data'!I181)),NA())</f>
        <v>#N/A</v>
      </c>
      <c r="T187" s="98" t="e">
        <f ca="true">+IF(AND(ISNUMBER(OFFSET('Water Data'!$I$6,0,10*ROW('Water Data'!I181))),'Data Summary'!CI187="Yes"),OFFSET('Water Data'!$I$6,0,10*ROW('Water Data'!I181)),NA())</f>
        <v>#N/A</v>
      </c>
      <c r="U187" s="98" t="e">
        <f ca="true">+IF(AND(ISNUMBER(OFFSET('Water Data'!$I$9,0,10*ROW('Water Data'!I181))),'Data Summary'!CJ187="Yes"),OFFSET('Water Data'!$I$9,0,10*ROW('Water Data'!I181)),NA())</f>
        <v>#N/A</v>
      </c>
      <c r="V187" s="99" t="e">
        <f ca="true">+IF(AND(ISNUMBER(OFFSET('Sanitation Data'!$D$4,0,10*ROW('Sanitation Data'!D181))),'Data Summary'!CK187="Yes"),100-OFFSET('Sanitation Data'!$D$4,0,10*ROW('Sanitation Data'!D181)),NA())</f>
        <v>#N/A</v>
      </c>
      <c r="W187" s="99" t="e">
        <f ca="true">+IF(AND(ISNUMBER(OFFSET('Sanitation Data'!$D$6,0,10*ROW('Sanitation Data'!D181))),'Data Summary'!CL187="Yes"),OFFSET('Sanitation Data'!$D$6,0,10*ROW('Sanitation Data'!D181)),NA())</f>
        <v>#N/A</v>
      </c>
      <c r="X187" s="99" t="e">
        <f ca="true">+IF(AND(ISNUMBER(OFFSET('Sanitation Data'!$D$10,0,10*ROW('Sanitation Data'!D181))),'Data Summary'!CM187="Yes"),OFFSET('Sanitation Data'!$D$10,0,10*ROW('Sanitation Data'!D181)),NA())</f>
        <v>#N/A</v>
      </c>
      <c r="Y187" s="99" t="e">
        <f ca="true">+IF(AND(ISNUMBER(OFFSET('Sanitation Data'!$D$11,0,10*ROW('Sanitation Data'!D181))),'Data Summary'!CN187="Yes"),OFFSET('Sanitation Data'!$D$11,0,10*ROW('Sanitation Data'!D181)),NA())</f>
        <v>#N/A</v>
      </c>
      <c r="Z187" s="99" t="e">
        <f ca="true">+IF(AND(ISNUMBER(OFFSET('Sanitation Data'!$D$12,0,10*ROW('Sanitation Data'!D181))),'Data Summary'!CO187="Yes"),OFFSET('Sanitation Data'!$D$12,0,10*ROW('Sanitation Data'!D181)),NA())</f>
        <v>#N/A</v>
      </c>
      <c r="AA187" s="99" t="e">
        <f ca="true">+IF(AND(ISNUMBER(OFFSET('Sanitation Data'!$E$4,0,10*ROW('Sanitation Data'!E181))),'Data Summary'!CP187="Yes"),100-OFFSET('Sanitation Data'!$E$4,0,10*ROW('Sanitation Data'!E181)),NA())</f>
        <v>#N/A</v>
      </c>
      <c r="AB187" s="99" t="e">
        <f ca="true">+IF(AND(ISNUMBER(OFFSET('Sanitation Data'!$E$6,0,10*ROW('Sanitation Data'!E181))),'Data Summary'!CQ187="Yes"),OFFSET('Sanitation Data'!$E$6,0,10*ROW('Sanitation Data'!E181)),NA())</f>
        <v>#N/A</v>
      </c>
      <c r="AC187" s="99" t="e">
        <f ca="true">+IF(AND(ISNUMBER(OFFSET('Sanitation Data'!$E$10,0,10*ROW('Sanitation Data'!E181))),'Data Summary'!CR187="Yes"),OFFSET('Sanitation Data'!$E$10,0,10*ROW('Sanitation Data'!E181)),NA())</f>
        <v>#N/A</v>
      </c>
      <c r="AD187" s="99" t="e">
        <f ca="true">+IF(AND(ISNUMBER(OFFSET('Sanitation Data'!$E$11,0,10*ROW('Sanitation Data'!E181))),'Data Summary'!CS187="Yes"),OFFSET('Sanitation Data'!$E$11,0,10*ROW('Sanitation Data'!E181)),NA())</f>
        <v>#N/A</v>
      </c>
      <c r="AE187" s="99" t="e">
        <f ca="true">+IF(AND(ISNUMBER(OFFSET('Sanitation Data'!$E$12,0,10*ROW('Sanitation Data'!E181))),'Data Summary'!CT187="Yes"),OFFSET('Sanitation Data'!$E$12,0,10*ROW('Sanitation Data'!E181)),NA())</f>
        <v>#N/A</v>
      </c>
      <c r="AF187" s="99" t="e">
        <f ca="true">+IF(AND(ISNUMBER(OFFSET('Sanitation Data'!$F$4,0,10*ROW('Sanitation Data'!F181))),'Data Summary'!CU187="Yes"),100-OFFSET('Sanitation Data'!$F$4,0,10*ROW('Sanitation Data'!F181)),NA())</f>
        <v>#N/A</v>
      </c>
      <c r="AG187" s="99" t="e">
        <f ca="true">+IF(AND(ISNUMBER(OFFSET('Sanitation Data'!$F$6,0,10*ROW('Sanitation Data'!F181))),'Data Summary'!CV187="Yes"),OFFSET('Sanitation Data'!$F$6,0,10*ROW('Sanitation Data'!F181)),NA())</f>
        <v>#N/A</v>
      </c>
      <c r="AH187" s="99" t="e">
        <f ca="true">+IF(AND(ISNUMBER(OFFSET('Sanitation Data'!$F$10,0,10*ROW('Sanitation Data'!F181))),'Data Summary'!CW187="Yes"),OFFSET('Sanitation Data'!$F$10,0,10*ROW('Sanitation Data'!F181)),NA())</f>
        <v>#N/A</v>
      </c>
      <c r="AI187" s="99" t="e">
        <f ca="true">+IF(AND(ISNUMBER(OFFSET('Sanitation Data'!$F$11,0,10*ROW('Sanitation Data'!F181))),'Data Summary'!CX187="Yes"),OFFSET('Sanitation Data'!$F$11,0,10*ROW('Sanitation Data'!F181)),NA())</f>
        <v>#N/A</v>
      </c>
      <c r="AJ187" s="99" t="e">
        <f ca="true">+IF(AND(ISNUMBER(OFFSET('Sanitation Data'!$F$12,0,10*ROW('Sanitation Data'!F181))),'Data Summary'!CY187="Yes"),OFFSET('Sanitation Data'!$F$12,0,10*ROW('Sanitation Data'!F181)),NA())</f>
        <v>#N/A</v>
      </c>
      <c r="AK187" s="99" t="e">
        <f ca="true">+IF(AND(ISNUMBER(OFFSET('Sanitation Data'!$G$4,0,10*ROW('Sanitation Data'!G181))),'Data Summary'!CZ187="Yes"),100-OFFSET('Sanitation Data'!$G$4,0,10*ROW('Sanitation Data'!G181)),NA())</f>
        <v>#N/A</v>
      </c>
      <c r="AL187" s="99" t="e">
        <f ca="true">+IF(AND(ISNUMBER(OFFSET('Sanitation Data'!$G$6,0,10*ROW('Sanitation Data'!G181))),'Data Summary'!DA187="Yes"),OFFSET('Sanitation Data'!$G$6,0,10*ROW('Sanitation Data'!G181)),NA())</f>
        <v>#N/A</v>
      </c>
      <c r="AM187" s="99" t="e">
        <f ca="true">+IF(AND(ISNUMBER(OFFSET('Sanitation Data'!$G$10,0,10*ROW('Sanitation Data'!G181))),'Data Summary'!DB187="Yes"),OFFSET('Sanitation Data'!$G$10,0,10*ROW('Sanitation Data'!G181)),NA())</f>
        <v>#N/A</v>
      </c>
      <c r="AN187" s="99" t="e">
        <f ca="true">+IF(AND(ISNUMBER(OFFSET('Sanitation Data'!$G$11,0,10*ROW('Sanitation Data'!G181))),'Data Summary'!DC187="Yes"),OFFSET('Sanitation Data'!$G$11,0,10*ROW('Sanitation Data'!G181)),NA())</f>
        <v>#N/A</v>
      </c>
      <c r="AO187" s="99" t="e">
        <f ca="true">+IF(AND(ISNUMBER(OFFSET('Sanitation Data'!$G$12,0,10*ROW('Sanitation Data'!G181))),'Data Summary'!DD187="Yes"),OFFSET('Sanitation Data'!$G$12,0,10*ROW('Sanitation Data'!G181)),NA())</f>
        <v>#N/A</v>
      </c>
      <c r="AP187" s="99" t="e">
        <f ca="true">+IF(AND(ISNUMBER(OFFSET('Sanitation Data'!$H$4,0,10*ROW('Sanitation Data'!H181))),'Data Summary'!DE187="Yes"),100-OFFSET('Sanitation Data'!$H$4,0,10*ROW('Sanitation Data'!H181)),NA())</f>
        <v>#N/A</v>
      </c>
      <c r="AQ187" s="99" t="e">
        <f ca="true">+IF(AND(ISNUMBER(OFFSET('Sanitation Data'!$H$6,0,10*ROW('Sanitation Data'!H181))),'Data Summary'!DF187="Yes"),OFFSET('Sanitation Data'!$H$6,0,10*ROW('Sanitation Data'!H181)),NA())</f>
        <v>#N/A</v>
      </c>
      <c r="AR187" s="99" t="e">
        <f ca="true">+IF(AND(ISNUMBER(OFFSET('Sanitation Data'!$H$10,0,10*ROW('Sanitation Data'!H181))),'Data Summary'!DG187="Yes"),OFFSET('Sanitation Data'!$H$10,0,10*ROW('Sanitation Data'!H181)),NA())</f>
        <v>#N/A</v>
      </c>
      <c r="AS187" s="99" t="e">
        <f ca="true">+IF(AND(ISNUMBER(OFFSET('Sanitation Data'!$H$11,0,10*ROW('Sanitation Data'!H181))),'Data Summary'!DH187="Yes"),OFFSET('Sanitation Data'!$H$11,0,10*ROW('Sanitation Data'!H181)),NA())</f>
        <v>#N/A</v>
      </c>
      <c r="AT187" s="99" t="e">
        <f ca="true">+IF(AND(ISNUMBER(OFFSET('Sanitation Data'!$H$12,0,10*ROW('Sanitation Data'!H181))),'Data Summary'!DI187="Yes"),OFFSET('Sanitation Data'!$H$12,0,10*ROW('Sanitation Data'!H181)),NA())</f>
        <v>#N/A</v>
      </c>
      <c r="AU187" s="99" t="e">
        <f ca="true">+IF(AND(ISNUMBER(OFFSET('Sanitation Data'!$I$4,0,10*ROW('Sanitation Data'!I181))),'Data Summary'!DJ187="Yes"),100-OFFSET('Sanitation Data'!$I$4,0,10*ROW('Sanitation Data'!I181)),NA())</f>
        <v>#N/A</v>
      </c>
      <c r="AV187" s="99" t="e">
        <f ca="true">+IF(AND(ISNUMBER(OFFSET('Sanitation Data'!$I$6,0,10*ROW('Sanitation Data'!I181))),'Data Summary'!DK187="Yes"),OFFSET('Sanitation Data'!$I$6,0,10*ROW('Sanitation Data'!I181)),NA())</f>
        <v>#N/A</v>
      </c>
      <c r="AW187" s="99" t="e">
        <f ca="true">+IF(AND(ISNUMBER(OFFSET('Sanitation Data'!$I$10,0,10*ROW('Sanitation Data'!I181))),'Data Summary'!DL187="Yes"),OFFSET('Sanitation Data'!$I$10,0,10*ROW('Sanitation Data'!I181)),NA())</f>
        <v>#N/A</v>
      </c>
      <c r="AX187" s="99" t="e">
        <f ca="true">+IF(AND(ISNUMBER(OFFSET('Sanitation Data'!$I$11,0,10*ROW('Sanitation Data'!I181))),'Data Summary'!DM187="Yes"),OFFSET('Sanitation Data'!$I$11,0,10*ROW('Sanitation Data'!I181)),NA())</f>
        <v>#N/A</v>
      </c>
      <c r="AY187" s="99" t="e">
        <f ca="true">+IF(AND(ISNUMBER(OFFSET('Sanitation Data'!$I$12,0,10*ROW('Sanitation Data'!I181))),'Data Summary'!DN187="Yes"),OFFSET('Sanitation Data'!$I$12,0,10*ROW('Sanitation Data'!I181)),NA())</f>
        <v>#N/A</v>
      </c>
      <c r="AZ187" s="100" t="e">
        <f ca="true">+IF(AND(ISNUMBER(OFFSET('Hygiene Data'!$D$5,0,10*ROW('Hygiene Data'!D181))),'Data Summary'!DO187="Yes"),OFFSET('Hygiene Data'!$D$5,0,10*ROW('Hygiene Data'!D181)),NA())</f>
        <v>#N/A</v>
      </c>
      <c r="BA187" s="100" t="e">
        <f ca="true">+IF(AND(ISNUMBER(OFFSET('Hygiene Data'!$D$7,0,10*ROW('Hygiene Data'!D181))),'Data Summary'!DP187="Yes"),OFFSET('Hygiene Data'!$D$7,0,10*ROW('Hygiene Data'!D181)),NA())</f>
        <v>#N/A</v>
      </c>
      <c r="BB187" s="100" t="e">
        <f ca="true">+IF(AND(ISNUMBER(OFFSET('Hygiene Data'!$D$9,0,10*ROW('Hygiene Data'!D181))),'Data Summary'!DQ187="Yes"),OFFSET('Hygiene Data'!$D$9,0,10*ROW('Hygiene Data'!D181)),NA())</f>
        <v>#N/A</v>
      </c>
      <c r="BC187" s="100" t="e">
        <f ca="true">+IF(AND(ISNUMBER(OFFSET('Hygiene Data'!$E$5,0,10*ROW('Hygiene Data'!E181))),'Data Summary'!DR187="Yes"),OFFSET('Hygiene Data'!$E$5,0,10*ROW('Hygiene Data'!E181)),NA())</f>
        <v>#N/A</v>
      </c>
      <c r="BD187" s="100" t="e">
        <f ca="true">+IF(AND(ISNUMBER(OFFSET('Hygiene Data'!$E$7,0,10*ROW('Hygiene Data'!E181))),'Data Summary'!DS187="Yes"),OFFSET('Hygiene Data'!$E$7,0,10*ROW('Hygiene Data'!E181)),NA())</f>
        <v>#N/A</v>
      </c>
      <c r="BE187" s="100" t="e">
        <f ca="true">+IF(AND(ISNUMBER(OFFSET('Hygiene Data'!$E$9,0,10*ROW('Hygiene Data'!E181))),'Data Summary'!DT187="Yes"),OFFSET('Hygiene Data'!$E$9,0,10*ROW('Hygiene Data'!E181)),NA())</f>
        <v>#N/A</v>
      </c>
      <c r="BF187" s="100" t="e">
        <f ca="true">+IF(AND(ISNUMBER(OFFSET('Hygiene Data'!$F$5,0,10*ROW('Hygiene Data'!F181))),'Data Summary'!DU187="Yes"),OFFSET('Hygiene Data'!$F$5,0,10*ROW('Hygiene Data'!F181)),NA())</f>
        <v>#N/A</v>
      </c>
      <c r="BG187" s="100" t="e">
        <f ca="true">+IF(AND(ISNUMBER(OFFSET('Hygiene Data'!$F$7,0,10*ROW('Hygiene Data'!F181))),'Data Summary'!DV187="Yes"),OFFSET('Hygiene Data'!$F$7,0,10*ROW('Hygiene Data'!F181)),NA())</f>
        <v>#N/A</v>
      </c>
      <c r="BH187" s="100" t="e">
        <f ca="true">+IF(AND(ISNUMBER(OFFSET('Hygiene Data'!$F$9,0,10*ROW('Hygiene Data'!F181))),'Data Summary'!DW187="Yes"),OFFSET('Hygiene Data'!$F$9,0,10*ROW('Hygiene Data'!F181)),NA())</f>
        <v>#N/A</v>
      </c>
      <c r="BI187" s="100" t="e">
        <f ca="true">+IF(AND(ISNUMBER(OFFSET('Hygiene Data'!$G$5,0,10*ROW('Hygiene Data'!G181))),'Data Summary'!DX187="Yes"),OFFSET('Hygiene Data'!$G$5,0,10*ROW('Hygiene Data'!G181)),NA())</f>
        <v>#N/A</v>
      </c>
      <c r="BJ187" s="100" t="e">
        <f ca="true">+IF(AND(ISNUMBER(OFFSET('Hygiene Data'!$G$7,0,10*ROW('Hygiene Data'!G181))),'Data Summary'!DY187="Yes"),OFFSET('Hygiene Data'!$G$7,0,10*ROW('Hygiene Data'!G181)),NA())</f>
        <v>#N/A</v>
      </c>
      <c r="BK187" s="100" t="e">
        <f ca="true">+IF(AND(ISNUMBER(OFFSET('Hygiene Data'!$G$9,0,10*ROW('Hygiene Data'!G181))),'Data Summary'!DZ187="Yes"),OFFSET('Hygiene Data'!$G$9,0,10*ROW('Hygiene Data'!G181)),NA())</f>
        <v>#N/A</v>
      </c>
      <c r="BL187" s="100" t="e">
        <f ca="true">+IF(AND(ISNUMBER(OFFSET('Hygiene Data'!$H$5,0,10*ROW('Hygiene Data'!H181))),'Data Summary'!EA187="Yes"),OFFSET('Hygiene Data'!$H$5,0,10*ROW('Hygiene Data'!H181)),NA())</f>
        <v>#N/A</v>
      </c>
      <c r="BM187" s="100" t="e">
        <f ca="true">+IF(AND(ISNUMBER(OFFSET('Hygiene Data'!$H$7,0,10*ROW('Hygiene Data'!H181))),'Data Summary'!EB187="Yes"),OFFSET('Hygiene Data'!$H$7,0,10*ROW('Hygiene Data'!H181)),NA())</f>
        <v>#N/A</v>
      </c>
      <c r="BN187" s="100" t="e">
        <f ca="true">+IF(AND(ISNUMBER(OFFSET('Hygiene Data'!$H$9,0,10*ROW('Hygiene Data'!H181))),'Data Summary'!EC187="Yes"),OFFSET('Hygiene Data'!$H$9,0,10*ROW('Hygiene Data'!H181)),NA())</f>
        <v>#N/A</v>
      </c>
      <c r="BO187" s="100" t="e">
        <f ca="true">+IF(AND(ISNUMBER(OFFSET('Hygiene Data'!$I$5,0,10*ROW('Hygiene Data'!I181))),'Data Summary'!ED187="Yes"),OFFSET('Hygiene Data'!$I$5,0,10*ROW('Hygiene Data'!I181)),NA())</f>
        <v>#N/A</v>
      </c>
      <c r="BP187" s="100" t="e">
        <f ca="true">+IF(AND(ISNUMBER(OFFSET('Hygiene Data'!$I$7,0,10*ROW('Hygiene Data'!I181))),'Data Summary'!EE187="Yes"),OFFSET('Hygiene Data'!$I$7,0,10*ROW('Hygiene Data'!I181)),NA())</f>
        <v>#N/A</v>
      </c>
      <c r="BQ187" s="100" t="e">
        <f ca="true">+IF(AND(ISNUMBER(OFFSET('Hygiene Data'!$I$9,0,10*ROW('Hygiene Data'!I181))),'Data Summary'!EF187="Yes"),OFFSET('Hygiene Data'!$I$9,0,10*ROW('Hygiene Data'!I181)),NA())</f>
        <v>#N/A</v>
      </c>
    </row>
    <row xmlns:x14ac="http://schemas.microsoft.com/office/spreadsheetml/2009/9/ac" r="188" x14ac:dyDescent="0.2">
      <c r="A188" s="332" t="e">
        <f ca="true">+RIGHT('Data Summary'!A188,LEN('Data Summary'!A188)-9)</f>
        <v>#VALUE!</v>
      </c>
      <c r="B188" s="38" t="str">
        <f ca="true">+IF(ISTEXT('Data Summary'!B188),'Data Summary'!B188,"")</f>
        <v/>
      </c>
      <c r="C188" s="331" t="e">
        <f ca="true">+VALUE('Data Summary'!C188)</f>
        <v>#VALUE!</v>
      </c>
      <c r="D188" s="98" t="e">
        <f ca="true">+IF(AND(ISNUMBER(OFFSET('Water Data'!$D$4,0,10*ROW('Water Data'!D182))),'Data Summary'!BS188="Yes"),100-OFFSET('Water Data'!$D$4,0,10*ROW('Water Data'!D182)),NA())</f>
        <v>#N/A</v>
      </c>
      <c r="E188" s="98" t="e">
        <f ca="true">+IF(AND(ISNUMBER(OFFSET('Water Data'!$D$6,0,10*ROW('Water Data'!D182))),'Data Summary'!BT188="Yes"),OFFSET('Water Data'!$D$6,0,10*ROW('Water Data'!D182)),NA())</f>
        <v>#N/A</v>
      </c>
      <c r="F188" s="98" t="e">
        <f ca="true">+IF(AND(ISNUMBER(OFFSET('Water Data'!$D$9,0,10*ROW('Water Data'!D182))),'Data Summary'!BU188="Yes"),OFFSET('Water Data'!$D$9,0,10*ROW('Water Data'!D182)),NA())</f>
        <v>#N/A</v>
      </c>
      <c r="G188" s="98" t="e">
        <f ca="true">+IF(AND(ISNUMBER(OFFSET('Water Data'!$E$4,0,10*ROW('Water Data'!E182))),'Data Summary'!BV188="Yes"),100-OFFSET('Water Data'!$E$4,0,10*ROW('Water Data'!E182)),NA())</f>
        <v>#N/A</v>
      </c>
      <c r="H188" s="98" t="e">
        <f ca="true">+IF(AND(ISNUMBER(OFFSET('Water Data'!$E$6,0,10*ROW('Water Data'!E182))),'Data Summary'!BW188="Yes"),OFFSET('Water Data'!$E$6,0,10*ROW('Water Data'!E182)),NA())</f>
        <v>#N/A</v>
      </c>
      <c r="I188" s="98" t="e">
        <f ca="true">+IF(AND(ISNUMBER(OFFSET('Water Data'!$E$9,0,10*ROW('Water Data'!E182))),'Data Summary'!BX188="Yes"),OFFSET('Water Data'!$E$9,0,10*ROW('Water Data'!E182)),NA())</f>
        <v>#N/A</v>
      </c>
      <c r="J188" s="98" t="e">
        <f ca="true">+IF(AND(ISNUMBER(OFFSET('Water Data'!$F$4,0,10*ROW('Water Data'!F182))),'Data Summary'!BY188="Yes"),100-OFFSET('Water Data'!$F$4,0,10*ROW('Water Data'!F182)),NA())</f>
        <v>#N/A</v>
      </c>
      <c r="K188" s="98" t="e">
        <f ca="true">+IF(AND(ISNUMBER(OFFSET('Water Data'!$F$6,0,10*ROW('Water Data'!F182))),'Data Summary'!BZ188="Yes"),OFFSET('Water Data'!$F$6,0,10*ROW('Water Data'!F182)),NA())</f>
        <v>#N/A</v>
      </c>
      <c r="L188" s="98" t="e">
        <f ca="true">+IF(AND(ISNUMBER(OFFSET('Water Data'!$F$9,0,10*ROW('Water Data'!F182))),'Data Summary'!CA188="Yes"),OFFSET('Water Data'!$F$9,0,10*ROW('Water Data'!F182)),NA())</f>
        <v>#N/A</v>
      </c>
      <c r="M188" s="98" t="e">
        <f ca="true">+IF(AND(ISNUMBER(OFFSET('Water Data'!$G$4,0,10*ROW('Water Data'!G182))),'Data Summary'!CB188="Yes"),100-OFFSET('Water Data'!$G$4,0,10*ROW('Water Data'!G182)),NA())</f>
        <v>#N/A</v>
      </c>
      <c r="N188" s="98" t="e">
        <f ca="true">+IF(AND(ISNUMBER(OFFSET('Water Data'!$G$6,0,10*ROW('Water Data'!G182))),'Data Summary'!CC188="Yes"),OFFSET('Water Data'!$G$6,0,10*ROW('Water Data'!G182)),NA())</f>
        <v>#N/A</v>
      </c>
      <c r="O188" s="98" t="e">
        <f ca="true">+IF(AND(ISNUMBER(OFFSET('Water Data'!$G$9,0,10*ROW('Water Data'!G182))),'Data Summary'!CD188="Yes"),OFFSET('Water Data'!$G$9,0,10*ROW('Water Data'!G182)),NA())</f>
        <v>#N/A</v>
      </c>
      <c r="P188" s="98" t="e">
        <f ca="true">+IF(AND(ISNUMBER(OFFSET('Water Data'!$H$4,0,10*ROW('Water Data'!H182))),'Data Summary'!CE188="Yes"),100-OFFSET('Water Data'!$H$4,0,10*ROW('Water Data'!H182)),NA())</f>
        <v>#N/A</v>
      </c>
      <c r="Q188" s="98" t="e">
        <f ca="true">+IF(AND(ISNUMBER(OFFSET('Water Data'!$H$6,0,10*ROW('Water Data'!H182))),'Data Summary'!CF188="Yes"),OFFSET('Water Data'!$H$6,0,10*ROW('Water Data'!H182)),NA())</f>
        <v>#N/A</v>
      </c>
      <c r="R188" s="98" t="e">
        <f ca="true">+IF(AND(ISNUMBER(OFFSET('Water Data'!$H$9,0,10*ROW('Water Data'!H182))),'Data Summary'!CG188="Yes"),OFFSET('Water Data'!$H$9,0,10*ROW('Water Data'!H182)),NA())</f>
        <v>#N/A</v>
      </c>
      <c r="S188" s="98" t="e">
        <f ca="true">+IF(AND(ISNUMBER(OFFSET('Water Data'!$I$4,0,10*ROW('Water Data'!I182))),'Data Summary'!CH188="Yes"),100-OFFSET('Water Data'!$I$4,0,10*ROW('Water Data'!I182)),NA())</f>
        <v>#N/A</v>
      </c>
      <c r="T188" s="98" t="e">
        <f ca="true">+IF(AND(ISNUMBER(OFFSET('Water Data'!$I$6,0,10*ROW('Water Data'!I182))),'Data Summary'!CI188="Yes"),OFFSET('Water Data'!$I$6,0,10*ROW('Water Data'!I182)),NA())</f>
        <v>#N/A</v>
      </c>
      <c r="U188" s="98" t="e">
        <f ca="true">+IF(AND(ISNUMBER(OFFSET('Water Data'!$I$9,0,10*ROW('Water Data'!I182))),'Data Summary'!CJ188="Yes"),OFFSET('Water Data'!$I$9,0,10*ROW('Water Data'!I182)),NA())</f>
        <v>#N/A</v>
      </c>
      <c r="V188" s="99" t="e">
        <f ca="true">+IF(AND(ISNUMBER(OFFSET('Sanitation Data'!$D$4,0,10*ROW('Sanitation Data'!D182))),'Data Summary'!CK188="Yes"),100-OFFSET('Sanitation Data'!$D$4,0,10*ROW('Sanitation Data'!D182)),NA())</f>
        <v>#N/A</v>
      </c>
      <c r="W188" s="99" t="e">
        <f ca="true">+IF(AND(ISNUMBER(OFFSET('Sanitation Data'!$D$6,0,10*ROW('Sanitation Data'!D182))),'Data Summary'!CL188="Yes"),OFFSET('Sanitation Data'!$D$6,0,10*ROW('Sanitation Data'!D182)),NA())</f>
        <v>#N/A</v>
      </c>
      <c r="X188" s="99" t="e">
        <f ca="true">+IF(AND(ISNUMBER(OFFSET('Sanitation Data'!$D$10,0,10*ROW('Sanitation Data'!D182))),'Data Summary'!CM188="Yes"),OFFSET('Sanitation Data'!$D$10,0,10*ROW('Sanitation Data'!D182)),NA())</f>
        <v>#N/A</v>
      </c>
      <c r="Y188" s="99" t="e">
        <f ca="true">+IF(AND(ISNUMBER(OFFSET('Sanitation Data'!$D$11,0,10*ROW('Sanitation Data'!D182))),'Data Summary'!CN188="Yes"),OFFSET('Sanitation Data'!$D$11,0,10*ROW('Sanitation Data'!D182)),NA())</f>
        <v>#N/A</v>
      </c>
      <c r="Z188" s="99" t="e">
        <f ca="true">+IF(AND(ISNUMBER(OFFSET('Sanitation Data'!$D$12,0,10*ROW('Sanitation Data'!D182))),'Data Summary'!CO188="Yes"),OFFSET('Sanitation Data'!$D$12,0,10*ROW('Sanitation Data'!D182)),NA())</f>
        <v>#N/A</v>
      </c>
      <c r="AA188" s="99" t="e">
        <f ca="true">+IF(AND(ISNUMBER(OFFSET('Sanitation Data'!$E$4,0,10*ROW('Sanitation Data'!E182))),'Data Summary'!CP188="Yes"),100-OFFSET('Sanitation Data'!$E$4,0,10*ROW('Sanitation Data'!E182)),NA())</f>
        <v>#N/A</v>
      </c>
      <c r="AB188" s="99" t="e">
        <f ca="true">+IF(AND(ISNUMBER(OFFSET('Sanitation Data'!$E$6,0,10*ROW('Sanitation Data'!E182))),'Data Summary'!CQ188="Yes"),OFFSET('Sanitation Data'!$E$6,0,10*ROW('Sanitation Data'!E182)),NA())</f>
        <v>#N/A</v>
      </c>
      <c r="AC188" s="99" t="e">
        <f ca="true">+IF(AND(ISNUMBER(OFFSET('Sanitation Data'!$E$10,0,10*ROW('Sanitation Data'!E182))),'Data Summary'!CR188="Yes"),OFFSET('Sanitation Data'!$E$10,0,10*ROW('Sanitation Data'!E182)),NA())</f>
        <v>#N/A</v>
      </c>
      <c r="AD188" s="99" t="e">
        <f ca="true">+IF(AND(ISNUMBER(OFFSET('Sanitation Data'!$E$11,0,10*ROW('Sanitation Data'!E182))),'Data Summary'!CS188="Yes"),OFFSET('Sanitation Data'!$E$11,0,10*ROW('Sanitation Data'!E182)),NA())</f>
        <v>#N/A</v>
      </c>
      <c r="AE188" s="99" t="e">
        <f ca="true">+IF(AND(ISNUMBER(OFFSET('Sanitation Data'!$E$12,0,10*ROW('Sanitation Data'!E182))),'Data Summary'!CT188="Yes"),OFFSET('Sanitation Data'!$E$12,0,10*ROW('Sanitation Data'!E182)),NA())</f>
        <v>#N/A</v>
      </c>
      <c r="AF188" s="99" t="e">
        <f ca="true">+IF(AND(ISNUMBER(OFFSET('Sanitation Data'!$F$4,0,10*ROW('Sanitation Data'!F182))),'Data Summary'!CU188="Yes"),100-OFFSET('Sanitation Data'!$F$4,0,10*ROW('Sanitation Data'!F182)),NA())</f>
        <v>#N/A</v>
      </c>
      <c r="AG188" s="99" t="e">
        <f ca="true">+IF(AND(ISNUMBER(OFFSET('Sanitation Data'!$F$6,0,10*ROW('Sanitation Data'!F182))),'Data Summary'!CV188="Yes"),OFFSET('Sanitation Data'!$F$6,0,10*ROW('Sanitation Data'!F182)),NA())</f>
        <v>#N/A</v>
      </c>
      <c r="AH188" s="99" t="e">
        <f ca="true">+IF(AND(ISNUMBER(OFFSET('Sanitation Data'!$F$10,0,10*ROW('Sanitation Data'!F182))),'Data Summary'!CW188="Yes"),OFFSET('Sanitation Data'!$F$10,0,10*ROW('Sanitation Data'!F182)),NA())</f>
        <v>#N/A</v>
      </c>
      <c r="AI188" s="99" t="e">
        <f ca="true">+IF(AND(ISNUMBER(OFFSET('Sanitation Data'!$F$11,0,10*ROW('Sanitation Data'!F182))),'Data Summary'!CX188="Yes"),OFFSET('Sanitation Data'!$F$11,0,10*ROW('Sanitation Data'!F182)),NA())</f>
        <v>#N/A</v>
      </c>
      <c r="AJ188" s="99" t="e">
        <f ca="true">+IF(AND(ISNUMBER(OFFSET('Sanitation Data'!$F$12,0,10*ROW('Sanitation Data'!F182))),'Data Summary'!CY188="Yes"),OFFSET('Sanitation Data'!$F$12,0,10*ROW('Sanitation Data'!F182)),NA())</f>
        <v>#N/A</v>
      </c>
      <c r="AK188" s="99" t="e">
        <f ca="true">+IF(AND(ISNUMBER(OFFSET('Sanitation Data'!$G$4,0,10*ROW('Sanitation Data'!G182))),'Data Summary'!CZ188="Yes"),100-OFFSET('Sanitation Data'!$G$4,0,10*ROW('Sanitation Data'!G182)),NA())</f>
        <v>#N/A</v>
      </c>
      <c r="AL188" s="99" t="e">
        <f ca="true">+IF(AND(ISNUMBER(OFFSET('Sanitation Data'!$G$6,0,10*ROW('Sanitation Data'!G182))),'Data Summary'!DA188="Yes"),OFFSET('Sanitation Data'!$G$6,0,10*ROW('Sanitation Data'!G182)),NA())</f>
        <v>#N/A</v>
      </c>
      <c r="AM188" s="99" t="e">
        <f ca="true">+IF(AND(ISNUMBER(OFFSET('Sanitation Data'!$G$10,0,10*ROW('Sanitation Data'!G182))),'Data Summary'!DB188="Yes"),OFFSET('Sanitation Data'!$G$10,0,10*ROW('Sanitation Data'!G182)),NA())</f>
        <v>#N/A</v>
      </c>
      <c r="AN188" s="99" t="e">
        <f ca="true">+IF(AND(ISNUMBER(OFFSET('Sanitation Data'!$G$11,0,10*ROW('Sanitation Data'!G182))),'Data Summary'!DC188="Yes"),OFFSET('Sanitation Data'!$G$11,0,10*ROW('Sanitation Data'!G182)),NA())</f>
        <v>#N/A</v>
      </c>
      <c r="AO188" s="99" t="e">
        <f ca="true">+IF(AND(ISNUMBER(OFFSET('Sanitation Data'!$G$12,0,10*ROW('Sanitation Data'!G182))),'Data Summary'!DD188="Yes"),OFFSET('Sanitation Data'!$G$12,0,10*ROW('Sanitation Data'!G182)),NA())</f>
        <v>#N/A</v>
      </c>
      <c r="AP188" s="99" t="e">
        <f ca="true">+IF(AND(ISNUMBER(OFFSET('Sanitation Data'!$H$4,0,10*ROW('Sanitation Data'!H182))),'Data Summary'!DE188="Yes"),100-OFFSET('Sanitation Data'!$H$4,0,10*ROW('Sanitation Data'!H182)),NA())</f>
        <v>#N/A</v>
      </c>
      <c r="AQ188" s="99" t="e">
        <f ca="true">+IF(AND(ISNUMBER(OFFSET('Sanitation Data'!$H$6,0,10*ROW('Sanitation Data'!H182))),'Data Summary'!DF188="Yes"),OFFSET('Sanitation Data'!$H$6,0,10*ROW('Sanitation Data'!H182)),NA())</f>
        <v>#N/A</v>
      </c>
      <c r="AR188" s="99" t="e">
        <f ca="true">+IF(AND(ISNUMBER(OFFSET('Sanitation Data'!$H$10,0,10*ROW('Sanitation Data'!H182))),'Data Summary'!DG188="Yes"),OFFSET('Sanitation Data'!$H$10,0,10*ROW('Sanitation Data'!H182)),NA())</f>
        <v>#N/A</v>
      </c>
      <c r="AS188" s="99" t="e">
        <f ca="true">+IF(AND(ISNUMBER(OFFSET('Sanitation Data'!$H$11,0,10*ROW('Sanitation Data'!H182))),'Data Summary'!DH188="Yes"),OFFSET('Sanitation Data'!$H$11,0,10*ROW('Sanitation Data'!H182)),NA())</f>
        <v>#N/A</v>
      </c>
      <c r="AT188" s="99" t="e">
        <f ca="true">+IF(AND(ISNUMBER(OFFSET('Sanitation Data'!$H$12,0,10*ROW('Sanitation Data'!H182))),'Data Summary'!DI188="Yes"),OFFSET('Sanitation Data'!$H$12,0,10*ROW('Sanitation Data'!H182)),NA())</f>
        <v>#N/A</v>
      </c>
      <c r="AU188" s="99" t="e">
        <f ca="true">+IF(AND(ISNUMBER(OFFSET('Sanitation Data'!$I$4,0,10*ROW('Sanitation Data'!I182))),'Data Summary'!DJ188="Yes"),100-OFFSET('Sanitation Data'!$I$4,0,10*ROW('Sanitation Data'!I182)),NA())</f>
        <v>#N/A</v>
      </c>
      <c r="AV188" s="99" t="e">
        <f ca="true">+IF(AND(ISNUMBER(OFFSET('Sanitation Data'!$I$6,0,10*ROW('Sanitation Data'!I182))),'Data Summary'!DK188="Yes"),OFFSET('Sanitation Data'!$I$6,0,10*ROW('Sanitation Data'!I182)),NA())</f>
        <v>#N/A</v>
      </c>
      <c r="AW188" s="99" t="e">
        <f ca="true">+IF(AND(ISNUMBER(OFFSET('Sanitation Data'!$I$10,0,10*ROW('Sanitation Data'!I182))),'Data Summary'!DL188="Yes"),OFFSET('Sanitation Data'!$I$10,0,10*ROW('Sanitation Data'!I182)),NA())</f>
        <v>#N/A</v>
      </c>
      <c r="AX188" s="99" t="e">
        <f ca="true">+IF(AND(ISNUMBER(OFFSET('Sanitation Data'!$I$11,0,10*ROW('Sanitation Data'!I182))),'Data Summary'!DM188="Yes"),OFFSET('Sanitation Data'!$I$11,0,10*ROW('Sanitation Data'!I182)),NA())</f>
        <v>#N/A</v>
      </c>
      <c r="AY188" s="99" t="e">
        <f ca="true">+IF(AND(ISNUMBER(OFFSET('Sanitation Data'!$I$12,0,10*ROW('Sanitation Data'!I182))),'Data Summary'!DN188="Yes"),OFFSET('Sanitation Data'!$I$12,0,10*ROW('Sanitation Data'!I182)),NA())</f>
        <v>#N/A</v>
      </c>
      <c r="AZ188" s="100" t="e">
        <f ca="true">+IF(AND(ISNUMBER(OFFSET('Hygiene Data'!$D$5,0,10*ROW('Hygiene Data'!D182))),'Data Summary'!DO188="Yes"),OFFSET('Hygiene Data'!$D$5,0,10*ROW('Hygiene Data'!D182)),NA())</f>
        <v>#N/A</v>
      </c>
      <c r="BA188" s="100" t="e">
        <f ca="true">+IF(AND(ISNUMBER(OFFSET('Hygiene Data'!$D$7,0,10*ROW('Hygiene Data'!D182))),'Data Summary'!DP188="Yes"),OFFSET('Hygiene Data'!$D$7,0,10*ROW('Hygiene Data'!D182)),NA())</f>
        <v>#N/A</v>
      </c>
      <c r="BB188" s="100" t="e">
        <f ca="true">+IF(AND(ISNUMBER(OFFSET('Hygiene Data'!$D$9,0,10*ROW('Hygiene Data'!D182))),'Data Summary'!DQ188="Yes"),OFFSET('Hygiene Data'!$D$9,0,10*ROW('Hygiene Data'!D182)),NA())</f>
        <v>#N/A</v>
      </c>
      <c r="BC188" s="100" t="e">
        <f ca="true">+IF(AND(ISNUMBER(OFFSET('Hygiene Data'!$E$5,0,10*ROW('Hygiene Data'!E182))),'Data Summary'!DR188="Yes"),OFFSET('Hygiene Data'!$E$5,0,10*ROW('Hygiene Data'!E182)),NA())</f>
        <v>#N/A</v>
      </c>
      <c r="BD188" s="100" t="e">
        <f ca="true">+IF(AND(ISNUMBER(OFFSET('Hygiene Data'!$E$7,0,10*ROW('Hygiene Data'!E182))),'Data Summary'!DS188="Yes"),OFFSET('Hygiene Data'!$E$7,0,10*ROW('Hygiene Data'!E182)),NA())</f>
        <v>#N/A</v>
      </c>
      <c r="BE188" s="100" t="e">
        <f ca="true">+IF(AND(ISNUMBER(OFFSET('Hygiene Data'!$E$9,0,10*ROW('Hygiene Data'!E182))),'Data Summary'!DT188="Yes"),OFFSET('Hygiene Data'!$E$9,0,10*ROW('Hygiene Data'!E182)),NA())</f>
        <v>#N/A</v>
      </c>
      <c r="BF188" s="100" t="e">
        <f ca="true">+IF(AND(ISNUMBER(OFFSET('Hygiene Data'!$F$5,0,10*ROW('Hygiene Data'!F182))),'Data Summary'!DU188="Yes"),OFFSET('Hygiene Data'!$F$5,0,10*ROW('Hygiene Data'!F182)),NA())</f>
        <v>#N/A</v>
      </c>
      <c r="BG188" s="100" t="e">
        <f ca="true">+IF(AND(ISNUMBER(OFFSET('Hygiene Data'!$F$7,0,10*ROW('Hygiene Data'!F182))),'Data Summary'!DV188="Yes"),OFFSET('Hygiene Data'!$F$7,0,10*ROW('Hygiene Data'!F182)),NA())</f>
        <v>#N/A</v>
      </c>
      <c r="BH188" s="100" t="e">
        <f ca="true">+IF(AND(ISNUMBER(OFFSET('Hygiene Data'!$F$9,0,10*ROW('Hygiene Data'!F182))),'Data Summary'!DW188="Yes"),OFFSET('Hygiene Data'!$F$9,0,10*ROW('Hygiene Data'!F182)),NA())</f>
        <v>#N/A</v>
      </c>
      <c r="BI188" s="100" t="e">
        <f ca="true">+IF(AND(ISNUMBER(OFFSET('Hygiene Data'!$G$5,0,10*ROW('Hygiene Data'!G182))),'Data Summary'!DX188="Yes"),OFFSET('Hygiene Data'!$G$5,0,10*ROW('Hygiene Data'!G182)),NA())</f>
        <v>#N/A</v>
      </c>
      <c r="BJ188" s="100" t="e">
        <f ca="true">+IF(AND(ISNUMBER(OFFSET('Hygiene Data'!$G$7,0,10*ROW('Hygiene Data'!G182))),'Data Summary'!DY188="Yes"),OFFSET('Hygiene Data'!$G$7,0,10*ROW('Hygiene Data'!G182)),NA())</f>
        <v>#N/A</v>
      </c>
      <c r="BK188" s="100" t="e">
        <f ca="true">+IF(AND(ISNUMBER(OFFSET('Hygiene Data'!$G$9,0,10*ROW('Hygiene Data'!G182))),'Data Summary'!DZ188="Yes"),OFFSET('Hygiene Data'!$G$9,0,10*ROW('Hygiene Data'!G182)),NA())</f>
        <v>#N/A</v>
      </c>
      <c r="BL188" s="100" t="e">
        <f ca="true">+IF(AND(ISNUMBER(OFFSET('Hygiene Data'!$H$5,0,10*ROW('Hygiene Data'!H182))),'Data Summary'!EA188="Yes"),OFFSET('Hygiene Data'!$H$5,0,10*ROW('Hygiene Data'!H182)),NA())</f>
        <v>#N/A</v>
      </c>
      <c r="BM188" s="100" t="e">
        <f ca="true">+IF(AND(ISNUMBER(OFFSET('Hygiene Data'!$H$7,0,10*ROW('Hygiene Data'!H182))),'Data Summary'!EB188="Yes"),OFFSET('Hygiene Data'!$H$7,0,10*ROW('Hygiene Data'!H182)),NA())</f>
        <v>#N/A</v>
      </c>
      <c r="BN188" s="100" t="e">
        <f ca="true">+IF(AND(ISNUMBER(OFFSET('Hygiene Data'!$H$9,0,10*ROW('Hygiene Data'!H182))),'Data Summary'!EC188="Yes"),OFFSET('Hygiene Data'!$H$9,0,10*ROW('Hygiene Data'!H182)),NA())</f>
        <v>#N/A</v>
      </c>
      <c r="BO188" s="100" t="e">
        <f ca="true">+IF(AND(ISNUMBER(OFFSET('Hygiene Data'!$I$5,0,10*ROW('Hygiene Data'!I182))),'Data Summary'!ED188="Yes"),OFFSET('Hygiene Data'!$I$5,0,10*ROW('Hygiene Data'!I182)),NA())</f>
        <v>#N/A</v>
      </c>
      <c r="BP188" s="100" t="e">
        <f ca="true">+IF(AND(ISNUMBER(OFFSET('Hygiene Data'!$I$7,0,10*ROW('Hygiene Data'!I182))),'Data Summary'!EE188="Yes"),OFFSET('Hygiene Data'!$I$7,0,10*ROW('Hygiene Data'!I182)),NA())</f>
        <v>#N/A</v>
      </c>
      <c r="BQ188" s="100" t="e">
        <f ca="true">+IF(AND(ISNUMBER(OFFSET('Hygiene Data'!$I$9,0,10*ROW('Hygiene Data'!I182))),'Data Summary'!EF188="Yes"),OFFSET('Hygiene Data'!$I$9,0,10*ROW('Hygiene Data'!I182)),NA())</f>
        <v>#N/A</v>
      </c>
    </row>
    <row xmlns:x14ac="http://schemas.microsoft.com/office/spreadsheetml/2009/9/ac" r="189" x14ac:dyDescent="0.2">
      <c r="A189" s="332" t="e">
        <f ca="true">+RIGHT('Data Summary'!A189,LEN('Data Summary'!A189)-9)</f>
        <v>#VALUE!</v>
      </c>
      <c r="B189" s="38" t="str">
        <f ca="true">+IF(ISTEXT('Data Summary'!B189),'Data Summary'!B189,"")</f>
        <v/>
      </c>
      <c r="C189" s="331" t="e">
        <f ca="true">+VALUE('Data Summary'!C189)</f>
        <v>#VALUE!</v>
      </c>
      <c r="D189" s="98" t="e">
        <f ca="true">+IF(AND(ISNUMBER(OFFSET('Water Data'!$D$4,0,10*ROW('Water Data'!D183))),'Data Summary'!BS189="Yes"),100-OFFSET('Water Data'!$D$4,0,10*ROW('Water Data'!D183)),NA())</f>
        <v>#N/A</v>
      </c>
      <c r="E189" s="98" t="e">
        <f ca="true">+IF(AND(ISNUMBER(OFFSET('Water Data'!$D$6,0,10*ROW('Water Data'!D183))),'Data Summary'!BT189="Yes"),OFFSET('Water Data'!$D$6,0,10*ROW('Water Data'!D183)),NA())</f>
        <v>#N/A</v>
      </c>
      <c r="F189" s="98" t="e">
        <f ca="true">+IF(AND(ISNUMBER(OFFSET('Water Data'!$D$9,0,10*ROW('Water Data'!D183))),'Data Summary'!BU189="Yes"),OFFSET('Water Data'!$D$9,0,10*ROW('Water Data'!D183)),NA())</f>
        <v>#N/A</v>
      </c>
      <c r="G189" s="98" t="e">
        <f ca="true">+IF(AND(ISNUMBER(OFFSET('Water Data'!$E$4,0,10*ROW('Water Data'!E183))),'Data Summary'!BV189="Yes"),100-OFFSET('Water Data'!$E$4,0,10*ROW('Water Data'!E183)),NA())</f>
        <v>#N/A</v>
      </c>
      <c r="H189" s="98" t="e">
        <f ca="true">+IF(AND(ISNUMBER(OFFSET('Water Data'!$E$6,0,10*ROW('Water Data'!E183))),'Data Summary'!BW189="Yes"),OFFSET('Water Data'!$E$6,0,10*ROW('Water Data'!E183)),NA())</f>
        <v>#N/A</v>
      </c>
      <c r="I189" s="98" t="e">
        <f ca="true">+IF(AND(ISNUMBER(OFFSET('Water Data'!$E$9,0,10*ROW('Water Data'!E183))),'Data Summary'!BX189="Yes"),OFFSET('Water Data'!$E$9,0,10*ROW('Water Data'!E183)),NA())</f>
        <v>#N/A</v>
      </c>
      <c r="J189" s="98" t="e">
        <f ca="true">+IF(AND(ISNUMBER(OFFSET('Water Data'!$F$4,0,10*ROW('Water Data'!F183))),'Data Summary'!BY189="Yes"),100-OFFSET('Water Data'!$F$4,0,10*ROW('Water Data'!F183)),NA())</f>
        <v>#N/A</v>
      </c>
      <c r="K189" s="98" t="e">
        <f ca="true">+IF(AND(ISNUMBER(OFFSET('Water Data'!$F$6,0,10*ROW('Water Data'!F183))),'Data Summary'!BZ189="Yes"),OFFSET('Water Data'!$F$6,0,10*ROW('Water Data'!F183)),NA())</f>
        <v>#N/A</v>
      </c>
      <c r="L189" s="98" t="e">
        <f ca="true">+IF(AND(ISNUMBER(OFFSET('Water Data'!$F$9,0,10*ROW('Water Data'!F183))),'Data Summary'!CA189="Yes"),OFFSET('Water Data'!$F$9,0,10*ROW('Water Data'!F183)),NA())</f>
        <v>#N/A</v>
      </c>
      <c r="M189" s="98" t="e">
        <f ca="true">+IF(AND(ISNUMBER(OFFSET('Water Data'!$G$4,0,10*ROW('Water Data'!G183))),'Data Summary'!CB189="Yes"),100-OFFSET('Water Data'!$G$4,0,10*ROW('Water Data'!G183)),NA())</f>
        <v>#N/A</v>
      </c>
      <c r="N189" s="98" t="e">
        <f ca="true">+IF(AND(ISNUMBER(OFFSET('Water Data'!$G$6,0,10*ROW('Water Data'!G183))),'Data Summary'!CC189="Yes"),OFFSET('Water Data'!$G$6,0,10*ROW('Water Data'!G183)),NA())</f>
        <v>#N/A</v>
      </c>
      <c r="O189" s="98" t="e">
        <f ca="true">+IF(AND(ISNUMBER(OFFSET('Water Data'!$G$9,0,10*ROW('Water Data'!G183))),'Data Summary'!CD189="Yes"),OFFSET('Water Data'!$G$9,0,10*ROW('Water Data'!G183)),NA())</f>
        <v>#N/A</v>
      </c>
      <c r="P189" s="98" t="e">
        <f ca="true">+IF(AND(ISNUMBER(OFFSET('Water Data'!$H$4,0,10*ROW('Water Data'!H183))),'Data Summary'!CE189="Yes"),100-OFFSET('Water Data'!$H$4,0,10*ROW('Water Data'!H183)),NA())</f>
        <v>#N/A</v>
      </c>
      <c r="Q189" s="98" t="e">
        <f ca="true">+IF(AND(ISNUMBER(OFFSET('Water Data'!$H$6,0,10*ROW('Water Data'!H183))),'Data Summary'!CF189="Yes"),OFFSET('Water Data'!$H$6,0,10*ROW('Water Data'!H183)),NA())</f>
        <v>#N/A</v>
      </c>
      <c r="R189" s="98" t="e">
        <f ca="true">+IF(AND(ISNUMBER(OFFSET('Water Data'!$H$9,0,10*ROW('Water Data'!H183))),'Data Summary'!CG189="Yes"),OFFSET('Water Data'!$H$9,0,10*ROW('Water Data'!H183)),NA())</f>
        <v>#N/A</v>
      </c>
      <c r="S189" s="98" t="e">
        <f ca="true">+IF(AND(ISNUMBER(OFFSET('Water Data'!$I$4,0,10*ROW('Water Data'!I183))),'Data Summary'!CH189="Yes"),100-OFFSET('Water Data'!$I$4,0,10*ROW('Water Data'!I183)),NA())</f>
        <v>#N/A</v>
      </c>
      <c r="T189" s="98" t="e">
        <f ca="true">+IF(AND(ISNUMBER(OFFSET('Water Data'!$I$6,0,10*ROW('Water Data'!I183))),'Data Summary'!CI189="Yes"),OFFSET('Water Data'!$I$6,0,10*ROW('Water Data'!I183)),NA())</f>
        <v>#N/A</v>
      </c>
      <c r="U189" s="98" t="e">
        <f ca="true">+IF(AND(ISNUMBER(OFFSET('Water Data'!$I$9,0,10*ROW('Water Data'!I183))),'Data Summary'!CJ189="Yes"),OFFSET('Water Data'!$I$9,0,10*ROW('Water Data'!I183)),NA())</f>
        <v>#N/A</v>
      </c>
      <c r="V189" s="99" t="e">
        <f ca="true">+IF(AND(ISNUMBER(OFFSET('Sanitation Data'!$D$4,0,10*ROW('Sanitation Data'!D183))),'Data Summary'!CK189="Yes"),100-OFFSET('Sanitation Data'!$D$4,0,10*ROW('Sanitation Data'!D183)),NA())</f>
        <v>#N/A</v>
      </c>
      <c r="W189" s="99" t="e">
        <f ca="true">+IF(AND(ISNUMBER(OFFSET('Sanitation Data'!$D$6,0,10*ROW('Sanitation Data'!D183))),'Data Summary'!CL189="Yes"),OFFSET('Sanitation Data'!$D$6,0,10*ROW('Sanitation Data'!D183)),NA())</f>
        <v>#N/A</v>
      </c>
      <c r="X189" s="99" t="e">
        <f ca="true">+IF(AND(ISNUMBER(OFFSET('Sanitation Data'!$D$10,0,10*ROW('Sanitation Data'!D183))),'Data Summary'!CM189="Yes"),OFFSET('Sanitation Data'!$D$10,0,10*ROW('Sanitation Data'!D183)),NA())</f>
        <v>#N/A</v>
      </c>
      <c r="Y189" s="99" t="e">
        <f ca="true">+IF(AND(ISNUMBER(OFFSET('Sanitation Data'!$D$11,0,10*ROW('Sanitation Data'!D183))),'Data Summary'!CN189="Yes"),OFFSET('Sanitation Data'!$D$11,0,10*ROW('Sanitation Data'!D183)),NA())</f>
        <v>#N/A</v>
      </c>
      <c r="Z189" s="99" t="e">
        <f ca="true">+IF(AND(ISNUMBER(OFFSET('Sanitation Data'!$D$12,0,10*ROW('Sanitation Data'!D183))),'Data Summary'!CO189="Yes"),OFFSET('Sanitation Data'!$D$12,0,10*ROW('Sanitation Data'!D183)),NA())</f>
        <v>#N/A</v>
      </c>
      <c r="AA189" s="99" t="e">
        <f ca="true">+IF(AND(ISNUMBER(OFFSET('Sanitation Data'!$E$4,0,10*ROW('Sanitation Data'!E183))),'Data Summary'!CP189="Yes"),100-OFFSET('Sanitation Data'!$E$4,0,10*ROW('Sanitation Data'!E183)),NA())</f>
        <v>#N/A</v>
      </c>
      <c r="AB189" s="99" t="e">
        <f ca="true">+IF(AND(ISNUMBER(OFFSET('Sanitation Data'!$E$6,0,10*ROW('Sanitation Data'!E183))),'Data Summary'!CQ189="Yes"),OFFSET('Sanitation Data'!$E$6,0,10*ROW('Sanitation Data'!E183)),NA())</f>
        <v>#N/A</v>
      </c>
      <c r="AC189" s="99" t="e">
        <f ca="true">+IF(AND(ISNUMBER(OFFSET('Sanitation Data'!$E$10,0,10*ROW('Sanitation Data'!E183))),'Data Summary'!CR189="Yes"),OFFSET('Sanitation Data'!$E$10,0,10*ROW('Sanitation Data'!E183)),NA())</f>
        <v>#N/A</v>
      </c>
      <c r="AD189" s="99" t="e">
        <f ca="true">+IF(AND(ISNUMBER(OFFSET('Sanitation Data'!$E$11,0,10*ROW('Sanitation Data'!E183))),'Data Summary'!CS189="Yes"),OFFSET('Sanitation Data'!$E$11,0,10*ROW('Sanitation Data'!E183)),NA())</f>
        <v>#N/A</v>
      </c>
      <c r="AE189" s="99" t="e">
        <f ca="true">+IF(AND(ISNUMBER(OFFSET('Sanitation Data'!$E$12,0,10*ROW('Sanitation Data'!E183))),'Data Summary'!CT189="Yes"),OFFSET('Sanitation Data'!$E$12,0,10*ROW('Sanitation Data'!E183)),NA())</f>
        <v>#N/A</v>
      </c>
      <c r="AF189" s="99" t="e">
        <f ca="true">+IF(AND(ISNUMBER(OFFSET('Sanitation Data'!$F$4,0,10*ROW('Sanitation Data'!F183))),'Data Summary'!CU189="Yes"),100-OFFSET('Sanitation Data'!$F$4,0,10*ROW('Sanitation Data'!F183)),NA())</f>
        <v>#N/A</v>
      </c>
      <c r="AG189" s="99" t="e">
        <f ca="true">+IF(AND(ISNUMBER(OFFSET('Sanitation Data'!$F$6,0,10*ROW('Sanitation Data'!F183))),'Data Summary'!CV189="Yes"),OFFSET('Sanitation Data'!$F$6,0,10*ROW('Sanitation Data'!F183)),NA())</f>
        <v>#N/A</v>
      </c>
      <c r="AH189" s="99" t="e">
        <f ca="true">+IF(AND(ISNUMBER(OFFSET('Sanitation Data'!$F$10,0,10*ROW('Sanitation Data'!F183))),'Data Summary'!CW189="Yes"),OFFSET('Sanitation Data'!$F$10,0,10*ROW('Sanitation Data'!F183)),NA())</f>
        <v>#N/A</v>
      </c>
      <c r="AI189" s="99" t="e">
        <f ca="true">+IF(AND(ISNUMBER(OFFSET('Sanitation Data'!$F$11,0,10*ROW('Sanitation Data'!F183))),'Data Summary'!CX189="Yes"),OFFSET('Sanitation Data'!$F$11,0,10*ROW('Sanitation Data'!F183)),NA())</f>
        <v>#N/A</v>
      </c>
      <c r="AJ189" s="99" t="e">
        <f ca="true">+IF(AND(ISNUMBER(OFFSET('Sanitation Data'!$F$12,0,10*ROW('Sanitation Data'!F183))),'Data Summary'!CY189="Yes"),OFFSET('Sanitation Data'!$F$12,0,10*ROW('Sanitation Data'!F183)),NA())</f>
        <v>#N/A</v>
      </c>
      <c r="AK189" s="99" t="e">
        <f ca="true">+IF(AND(ISNUMBER(OFFSET('Sanitation Data'!$G$4,0,10*ROW('Sanitation Data'!G183))),'Data Summary'!CZ189="Yes"),100-OFFSET('Sanitation Data'!$G$4,0,10*ROW('Sanitation Data'!G183)),NA())</f>
        <v>#N/A</v>
      </c>
      <c r="AL189" s="99" t="e">
        <f ca="true">+IF(AND(ISNUMBER(OFFSET('Sanitation Data'!$G$6,0,10*ROW('Sanitation Data'!G183))),'Data Summary'!DA189="Yes"),OFFSET('Sanitation Data'!$G$6,0,10*ROW('Sanitation Data'!G183)),NA())</f>
        <v>#N/A</v>
      </c>
      <c r="AM189" s="99" t="e">
        <f ca="true">+IF(AND(ISNUMBER(OFFSET('Sanitation Data'!$G$10,0,10*ROW('Sanitation Data'!G183))),'Data Summary'!DB189="Yes"),OFFSET('Sanitation Data'!$G$10,0,10*ROW('Sanitation Data'!G183)),NA())</f>
        <v>#N/A</v>
      </c>
      <c r="AN189" s="99" t="e">
        <f ca="true">+IF(AND(ISNUMBER(OFFSET('Sanitation Data'!$G$11,0,10*ROW('Sanitation Data'!G183))),'Data Summary'!DC189="Yes"),OFFSET('Sanitation Data'!$G$11,0,10*ROW('Sanitation Data'!G183)),NA())</f>
        <v>#N/A</v>
      </c>
      <c r="AO189" s="99" t="e">
        <f ca="true">+IF(AND(ISNUMBER(OFFSET('Sanitation Data'!$G$12,0,10*ROW('Sanitation Data'!G183))),'Data Summary'!DD189="Yes"),OFFSET('Sanitation Data'!$G$12,0,10*ROW('Sanitation Data'!G183)),NA())</f>
        <v>#N/A</v>
      </c>
      <c r="AP189" s="99" t="e">
        <f ca="true">+IF(AND(ISNUMBER(OFFSET('Sanitation Data'!$H$4,0,10*ROW('Sanitation Data'!H183))),'Data Summary'!DE189="Yes"),100-OFFSET('Sanitation Data'!$H$4,0,10*ROW('Sanitation Data'!H183)),NA())</f>
        <v>#N/A</v>
      </c>
      <c r="AQ189" s="99" t="e">
        <f ca="true">+IF(AND(ISNUMBER(OFFSET('Sanitation Data'!$H$6,0,10*ROW('Sanitation Data'!H183))),'Data Summary'!DF189="Yes"),OFFSET('Sanitation Data'!$H$6,0,10*ROW('Sanitation Data'!H183)),NA())</f>
        <v>#N/A</v>
      </c>
      <c r="AR189" s="99" t="e">
        <f ca="true">+IF(AND(ISNUMBER(OFFSET('Sanitation Data'!$H$10,0,10*ROW('Sanitation Data'!H183))),'Data Summary'!DG189="Yes"),OFFSET('Sanitation Data'!$H$10,0,10*ROW('Sanitation Data'!H183)),NA())</f>
        <v>#N/A</v>
      </c>
      <c r="AS189" s="99" t="e">
        <f ca="true">+IF(AND(ISNUMBER(OFFSET('Sanitation Data'!$H$11,0,10*ROW('Sanitation Data'!H183))),'Data Summary'!DH189="Yes"),OFFSET('Sanitation Data'!$H$11,0,10*ROW('Sanitation Data'!H183)),NA())</f>
        <v>#N/A</v>
      </c>
      <c r="AT189" s="99" t="e">
        <f ca="true">+IF(AND(ISNUMBER(OFFSET('Sanitation Data'!$H$12,0,10*ROW('Sanitation Data'!H183))),'Data Summary'!DI189="Yes"),OFFSET('Sanitation Data'!$H$12,0,10*ROW('Sanitation Data'!H183)),NA())</f>
        <v>#N/A</v>
      </c>
      <c r="AU189" s="99" t="e">
        <f ca="true">+IF(AND(ISNUMBER(OFFSET('Sanitation Data'!$I$4,0,10*ROW('Sanitation Data'!I183))),'Data Summary'!DJ189="Yes"),100-OFFSET('Sanitation Data'!$I$4,0,10*ROW('Sanitation Data'!I183)),NA())</f>
        <v>#N/A</v>
      </c>
      <c r="AV189" s="99" t="e">
        <f ca="true">+IF(AND(ISNUMBER(OFFSET('Sanitation Data'!$I$6,0,10*ROW('Sanitation Data'!I183))),'Data Summary'!DK189="Yes"),OFFSET('Sanitation Data'!$I$6,0,10*ROW('Sanitation Data'!I183)),NA())</f>
        <v>#N/A</v>
      </c>
      <c r="AW189" s="99" t="e">
        <f ca="true">+IF(AND(ISNUMBER(OFFSET('Sanitation Data'!$I$10,0,10*ROW('Sanitation Data'!I183))),'Data Summary'!DL189="Yes"),OFFSET('Sanitation Data'!$I$10,0,10*ROW('Sanitation Data'!I183)),NA())</f>
        <v>#N/A</v>
      </c>
      <c r="AX189" s="99" t="e">
        <f ca="true">+IF(AND(ISNUMBER(OFFSET('Sanitation Data'!$I$11,0,10*ROW('Sanitation Data'!I183))),'Data Summary'!DM189="Yes"),OFFSET('Sanitation Data'!$I$11,0,10*ROW('Sanitation Data'!I183)),NA())</f>
        <v>#N/A</v>
      </c>
      <c r="AY189" s="99" t="e">
        <f ca="true">+IF(AND(ISNUMBER(OFFSET('Sanitation Data'!$I$12,0,10*ROW('Sanitation Data'!I183))),'Data Summary'!DN189="Yes"),OFFSET('Sanitation Data'!$I$12,0,10*ROW('Sanitation Data'!I183)),NA())</f>
        <v>#N/A</v>
      </c>
      <c r="AZ189" s="100" t="e">
        <f ca="true">+IF(AND(ISNUMBER(OFFSET('Hygiene Data'!$D$5,0,10*ROW('Hygiene Data'!D183))),'Data Summary'!DO189="Yes"),OFFSET('Hygiene Data'!$D$5,0,10*ROW('Hygiene Data'!D183)),NA())</f>
        <v>#N/A</v>
      </c>
      <c r="BA189" s="100" t="e">
        <f ca="true">+IF(AND(ISNUMBER(OFFSET('Hygiene Data'!$D$7,0,10*ROW('Hygiene Data'!D183))),'Data Summary'!DP189="Yes"),OFFSET('Hygiene Data'!$D$7,0,10*ROW('Hygiene Data'!D183)),NA())</f>
        <v>#N/A</v>
      </c>
      <c r="BB189" s="100" t="e">
        <f ca="true">+IF(AND(ISNUMBER(OFFSET('Hygiene Data'!$D$9,0,10*ROW('Hygiene Data'!D183))),'Data Summary'!DQ189="Yes"),OFFSET('Hygiene Data'!$D$9,0,10*ROW('Hygiene Data'!D183)),NA())</f>
        <v>#N/A</v>
      </c>
      <c r="BC189" s="100" t="e">
        <f ca="true">+IF(AND(ISNUMBER(OFFSET('Hygiene Data'!$E$5,0,10*ROW('Hygiene Data'!E183))),'Data Summary'!DR189="Yes"),OFFSET('Hygiene Data'!$E$5,0,10*ROW('Hygiene Data'!E183)),NA())</f>
        <v>#N/A</v>
      </c>
      <c r="BD189" s="100" t="e">
        <f ca="true">+IF(AND(ISNUMBER(OFFSET('Hygiene Data'!$E$7,0,10*ROW('Hygiene Data'!E183))),'Data Summary'!DS189="Yes"),OFFSET('Hygiene Data'!$E$7,0,10*ROW('Hygiene Data'!E183)),NA())</f>
        <v>#N/A</v>
      </c>
      <c r="BE189" s="100" t="e">
        <f ca="true">+IF(AND(ISNUMBER(OFFSET('Hygiene Data'!$E$9,0,10*ROW('Hygiene Data'!E183))),'Data Summary'!DT189="Yes"),OFFSET('Hygiene Data'!$E$9,0,10*ROW('Hygiene Data'!E183)),NA())</f>
        <v>#N/A</v>
      </c>
      <c r="BF189" s="100" t="e">
        <f ca="true">+IF(AND(ISNUMBER(OFFSET('Hygiene Data'!$F$5,0,10*ROW('Hygiene Data'!F183))),'Data Summary'!DU189="Yes"),OFFSET('Hygiene Data'!$F$5,0,10*ROW('Hygiene Data'!F183)),NA())</f>
        <v>#N/A</v>
      </c>
      <c r="BG189" s="100" t="e">
        <f ca="true">+IF(AND(ISNUMBER(OFFSET('Hygiene Data'!$F$7,0,10*ROW('Hygiene Data'!F183))),'Data Summary'!DV189="Yes"),OFFSET('Hygiene Data'!$F$7,0,10*ROW('Hygiene Data'!F183)),NA())</f>
        <v>#N/A</v>
      </c>
      <c r="BH189" s="100" t="e">
        <f ca="true">+IF(AND(ISNUMBER(OFFSET('Hygiene Data'!$F$9,0,10*ROW('Hygiene Data'!F183))),'Data Summary'!DW189="Yes"),OFFSET('Hygiene Data'!$F$9,0,10*ROW('Hygiene Data'!F183)),NA())</f>
        <v>#N/A</v>
      </c>
      <c r="BI189" s="100" t="e">
        <f ca="true">+IF(AND(ISNUMBER(OFFSET('Hygiene Data'!$G$5,0,10*ROW('Hygiene Data'!G183))),'Data Summary'!DX189="Yes"),OFFSET('Hygiene Data'!$G$5,0,10*ROW('Hygiene Data'!G183)),NA())</f>
        <v>#N/A</v>
      </c>
      <c r="BJ189" s="100" t="e">
        <f ca="true">+IF(AND(ISNUMBER(OFFSET('Hygiene Data'!$G$7,0,10*ROW('Hygiene Data'!G183))),'Data Summary'!DY189="Yes"),OFFSET('Hygiene Data'!$G$7,0,10*ROW('Hygiene Data'!G183)),NA())</f>
        <v>#N/A</v>
      </c>
      <c r="BK189" s="100" t="e">
        <f ca="true">+IF(AND(ISNUMBER(OFFSET('Hygiene Data'!$G$9,0,10*ROW('Hygiene Data'!G183))),'Data Summary'!DZ189="Yes"),OFFSET('Hygiene Data'!$G$9,0,10*ROW('Hygiene Data'!G183)),NA())</f>
        <v>#N/A</v>
      </c>
      <c r="BL189" s="100" t="e">
        <f ca="true">+IF(AND(ISNUMBER(OFFSET('Hygiene Data'!$H$5,0,10*ROW('Hygiene Data'!H183))),'Data Summary'!EA189="Yes"),OFFSET('Hygiene Data'!$H$5,0,10*ROW('Hygiene Data'!H183)),NA())</f>
        <v>#N/A</v>
      </c>
      <c r="BM189" s="100" t="e">
        <f ca="true">+IF(AND(ISNUMBER(OFFSET('Hygiene Data'!$H$7,0,10*ROW('Hygiene Data'!H183))),'Data Summary'!EB189="Yes"),OFFSET('Hygiene Data'!$H$7,0,10*ROW('Hygiene Data'!H183)),NA())</f>
        <v>#N/A</v>
      </c>
      <c r="BN189" s="100" t="e">
        <f ca="true">+IF(AND(ISNUMBER(OFFSET('Hygiene Data'!$H$9,0,10*ROW('Hygiene Data'!H183))),'Data Summary'!EC189="Yes"),OFFSET('Hygiene Data'!$H$9,0,10*ROW('Hygiene Data'!H183)),NA())</f>
        <v>#N/A</v>
      </c>
      <c r="BO189" s="100" t="e">
        <f ca="true">+IF(AND(ISNUMBER(OFFSET('Hygiene Data'!$I$5,0,10*ROW('Hygiene Data'!I183))),'Data Summary'!ED189="Yes"),OFFSET('Hygiene Data'!$I$5,0,10*ROW('Hygiene Data'!I183)),NA())</f>
        <v>#N/A</v>
      </c>
      <c r="BP189" s="100" t="e">
        <f ca="true">+IF(AND(ISNUMBER(OFFSET('Hygiene Data'!$I$7,0,10*ROW('Hygiene Data'!I183))),'Data Summary'!EE189="Yes"),OFFSET('Hygiene Data'!$I$7,0,10*ROW('Hygiene Data'!I183)),NA())</f>
        <v>#N/A</v>
      </c>
      <c r="BQ189" s="100" t="e">
        <f ca="true">+IF(AND(ISNUMBER(OFFSET('Hygiene Data'!$I$9,0,10*ROW('Hygiene Data'!I183))),'Data Summary'!EF189="Yes"),OFFSET('Hygiene Data'!$I$9,0,10*ROW('Hygiene Data'!I183)),NA())</f>
        <v>#N/A</v>
      </c>
    </row>
    <row xmlns:x14ac="http://schemas.microsoft.com/office/spreadsheetml/2009/9/ac" r="190" x14ac:dyDescent="0.2">
      <c r="A190" s="332" t="e">
        <f ca="true">+RIGHT('Data Summary'!A190,LEN('Data Summary'!A190)-9)</f>
        <v>#VALUE!</v>
      </c>
      <c r="B190" s="38" t="str">
        <f ca="true">+IF(ISTEXT('Data Summary'!B190),'Data Summary'!B190,"")</f>
        <v/>
      </c>
      <c r="C190" s="331" t="e">
        <f ca="true">+VALUE('Data Summary'!C190)</f>
        <v>#VALUE!</v>
      </c>
      <c r="D190" s="98" t="e">
        <f ca="true">+IF(AND(ISNUMBER(OFFSET('Water Data'!$D$4,0,10*ROW('Water Data'!D184))),'Data Summary'!BS190="Yes"),100-OFFSET('Water Data'!$D$4,0,10*ROW('Water Data'!D184)),NA())</f>
        <v>#N/A</v>
      </c>
      <c r="E190" s="98" t="e">
        <f ca="true">+IF(AND(ISNUMBER(OFFSET('Water Data'!$D$6,0,10*ROW('Water Data'!D184))),'Data Summary'!BT190="Yes"),OFFSET('Water Data'!$D$6,0,10*ROW('Water Data'!D184)),NA())</f>
        <v>#N/A</v>
      </c>
      <c r="F190" s="98" t="e">
        <f ca="true">+IF(AND(ISNUMBER(OFFSET('Water Data'!$D$9,0,10*ROW('Water Data'!D184))),'Data Summary'!BU190="Yes"),OFFSET('Water Data'!$D$9,0,10*ROW('Water Data'!D184)),NA())</f>
        <v>#N/A</v>
      </c>
      <c r="G190" s="98" t="e">
        <f ca="true">+IF(AND(ISNUMBER(OFFSET('Water Data'!$E$4,0,10*ROW('Water Data'!E184))),'Data Summary'!BV190="Yes"),100-OFFSET('Water Data'!$E$4,0,10*ROW('Water Data'!E184)),NA())</f>
        <v>#N/A</v>
      </c>
      <c r="H190" s="98" t="e">
        <f ca="true">+IF(AND(ISNUMBER(OFFSET('Water Data'!$E$6,0,10*ROW('Water Data'!E184))),'Data Summary'!BW190="Yes"),OFFSET('Water Data'!$E$6,0,10*ROW('Water Data'!E184)),NA())</f>
        <v>#N/A</v>
      </c>
      <c r="I190" s="98" t="e">
        <f ca="true">+IF(AND(ISNUMBER(OFFSET('Water Data'!$E$9,0,10*ROW('Water Data'!E184))),'Data Summary'!BX190="Yes"),OFFSET('Water Data'!$E$9,0,10*ROW('Water Data'!E184)),NA())</f>
        <v>#N/A</v>
      </c>
      <c r="J190" s="98" t="e">
        <f ca="true">+IF(AND(ISNUMBER(OFFSET('Water Data'!$F$4,0,10*ROW('Water Data'!F184))),'Data Summary'!BY190="Yes"),100-OFFSET('Water Data'!$F$4,0,10*ROW('Water Data'!F184)),NA())</f>
        <v>#N/A</v>
      </c>
      <c r="K190" s="98" t="e">
        <f ca="true">+IF(AND(ISNUMBER(OFFSET('Water Data'!$F$6,0,10*ROW('Water Data'!F184))),'Data Summary'!BZ190="Yes"),OFFSET('Water Data'!$F$6,0,10*ROW('Water Data'!F184)),NA())</f>
        <v>#N/A</v>
      </c>
      <c r="L190" s="98" t="e">
        <f ca="true">+IF(AND(ISNUMBER(OFFSET('Water Data'!$F$9,0,10*ROW('Water Data'!F184))),'Data Summary'!CA190="Yes"),OFFSET('Water Data'!$F$9,0,10*ROW('Water Data'!F184)),NA())</f>
        <v>#N/A</v>
      </c>
      <c r="M190" s="98" t="e">
        <f ca="true">+IF(AND(ISNUMBER(OFFSET('Water Data'!$G$4,0,10*ROW('Water Data'!G184))),'Data Summary'!CB190="Yes"),100-OFFSET('Water Data'!$G$4,0,10*ROW('Water Data'!G184)),NA())</f>
        <v>#N/A</v>
      </c>
      <c r="N190" s="98" t="e">
        <f ca="true">+IF(AND(ISNUMBER(OFFSET('Water Data'!$G$6,0,10*ROW('Water Data'!G184))),'Data Summary'!CC190="Yes"),OFFSET('Water Data'!$G$6,0,10*ROW('Water Data'!G184)),NA())</f>
        <v>#N/A</v>
      </c>
      <c r="O190" s="98" t="e">
        <f ca="true">+IF(AND(ISNUMBER(OFFSET('Water Data'!$G$9,0,10*ROW('Water Data'!G184))),'Data Summary'!CD190="Yes"),OFFSET('Water Data'!$G$9,0,10*ROW('Water Data'!G184)),NA())</f>
        <v>#N/A</v>
      </c>
      <c r="P190" s="98" t="e">
        <f ca="true">+IF(AND(ISNUMBER(OFFSET('Water Data'!$H$4,0,10*ROW('Water Data'!H184))),'Data Summary'!CE190="Yes"),100-OFFSET('Water Data'!$H$4,0,10*ROW('Water Data'!H184)),NA())</f>
        <v>#N/A</v>
      </c>
      <c r="Q190" s="98" t="e">
        <f ca="true">+IF(AND(ISNUMBER(OFFSET('Water Data'!$H$6,0,10*ROW('Water Data'!H184))),'Data Summary'!CF190="Yes"),OFFSET('Water Data'!$H$6,0,10*ROW('Water Data'!H184)),NA())</f>
        <v>#N/A</v>
      </c>
      <c r="R190" s="98" t="e">
        <f ca="true">+IF(AND(ISNUMBER(OFFSET('Water Data'!$H$9,0,10*ROW('Water Data'!H184))),'Data Summary'!CG190="Yes"),OFFSET('Water Data'!$H$9,0,10*ROW('Water Data'!H184)),NA())</f>
        <v>#N/A</v>
      </c>
      <c r="S190" s="98" t="e">
        <f ca="true">+IF(AND(ISNUMBER(OFFSET('Water Data'!$I$4,0,10*ROW('Water Data'!I184))),'Data Summary'!CH190="Yes"),100-OFFSET('Water Data'!$I$4,0,10*ROW('Water Data'!I184)),NA())</f>
        <v>#N/A</v>
      </c>
      <c r="T190" s="98" t="e">
        <f ca="true">+IF(AND(ISNUMBER(OFFSET('Water Data'!$I$6,0,10*ROW('Water Data'!I184))),'Data Summary'!CI190="Yes"),OFFSET('Water Data'!$I$6,0,10*ROW('Water Data'!I184)),NA())</f>
        <v>#N/A</v>
      </c>
      <c r="U190" s="98" t="e">
        <f ca="true">+IF(AND(ISNUMBER(OFFSET('Water Data'!$I$9,0,10*ROW('Water Data'!I184))),'Data Summary'!CJ190="Yes"),OFFSET('Water Data'!$I$9,0,10*ROW('Water Data'!I184)),NA())</f>
        <v>#N/A</v>
      </c>
      <c r="V190" s="99" t="e">
        <f ca="true">+IF(AND(ISNUMBER(OFFSET('Sanitation Data'!$D$4,0,10*ROW('Sanitation Data'!D184))),'Data Summary'!CK190="Yes"),100-OFFSET('Sanitation Data'!$D$4,0,10*ROW('Sanitation Data'!D184)),NA())</f>
        <v>#N/A</v>
      </c>
      <c r="W190" s="99" t="e">
        <f ca="true">+IF(AND(ISNUMBER(OFFSET('Sanitation Data'!$D$6,0,10*ROW('Sanitation Data'!D184))),'Data Summary'!CL190="Yes"),OFFSET('Sanitation Data'!$D$6,0,10*ROW('Sanitation Data'!D184)),NA())</f>
        <v>#N/A</v>
      </c>
      <c r="X190" s="99" t="e">
        <f ca="true">+IF(AND(ISNUMBER(OFFSET('Sanitation Data'!$D$10,0,10*ROW('Sanitation Data'!D184))),'Data Summary'!CM190="Yes"),OFFSET('Sanitation Data'!$D$10,0,10*ROW('Sanitation Data'!D184)),NA())</f>
        <v>#N/A</v>
      </c>
      <c r="Y190" s="99" t="e">
        <f ca="true">+IF(AND(ISNUMBER(OFFSET('Sanitation Data'!$D$11,0,10*ROW('Sanitation Data'!D184))),'Data Summary'!CN190="Yes"),OFFSET('Sanitation Data'!$D$11,0,10*ROW('Sanitation Data'!D184)),NA())</f>
        <v>#N/A</v>
      </c>
      <c r="Z190" s="99" t="e">
        <f ca="true">+IF(AND(ISNUMBER(OFFSET('Sanitation Data'!$D$12,0,10*ROW('Sanitation Data'!D184))),'Data Summary'!CO190="Yes"),OFFSET('Sanitation Data'!$D$12,0,10*ROW('Sanitation Data'!D184)),NA())</f>
        <v>#N/A</v>
      </c>
      <c r="AA190" s="99" t="e">
        <f ca="true">+IF(AND(ISNUMBER(OFFSET('Sanitation Data'!$E$4,0,10*ROW('Sanitation Data'!E184))),'Data Summary'!CP190="Yes"),100-OFFSET('Sanitation Data'!$E$4,0,10*ROW('Sanitation Data'!E184)),NA())</f>
        <v>#N/A</v>
      </c>
      <c r="AB190" s="99" t="e">
        <f ca="true">+IF(AND(ISNUMBER(OFFSET('Sanitation Data'!$E$6,0,10*ROW('Sanitation Data'!E184))),'Data Summary'!CQ190="Yes"),OFFSET('Sanitation Data'!$E$6,0,10*ROW('Sanitation Data'!E184)),NA())</f>
        <v>#N/A</v>
      </c>
      <c r="AC190" s="99" t="e">
        <f ca="true">+IF(AND(ISNUMBER(OFFSET('Sanitation Data'!$E$10,0,10*ROW('Sanitation Data'!E184))),'Data Summary'!CR190="Yes"),OFFSET('Sanitation Data'!$E$10,0,10*ROW('Sanitation Data'!E184)),NA())</f>
        <v>#N/A</v>
      </c>
      <c r="AD190" s="99" t="e">
        <f ca="true">+IF(AND(ISNUMBER(OFFSET('Sanitation Data'!$E$11,0,10*ROW('Sanitation Data'!E184))),'Data Summary'!CS190="Yes"),OFFSET('Sanitation Data'!$E$11,0,10*ROW('Sanitation Data'!E184)),NA())</f>
        <v>#N/A</v>
      </c>
      <c r="AE190" s="99" t="e">
        <f ca="true">+IF(AND(ISNUMBER(OFFSET('Sanitation Data'!$E$12,0,10*ROW('Sanitation Data'!E184))),'Data Summary'!CT190="Yes"),OFFSET('Sanitation Data'!$E$12,0,10*ROW('Sanitation Data'!E184)),NA())</f>
        <v>#N/A</v>
      </c>
      <c r="AF190" s="99" t="e">
        <f ca="true">+IF(AND(ISNUMBER(OFFSET('Sanitation Data'!$F$4,0,10*ROW('Sanitation Data'!F184))),'Data Summary'!CU190="Yes"),100-OFFSET('Sanitation Data'!$F$4,0,10*ROW('Sanitation Data'!F184)),NA())</f>
        <v>#N/A</v>
      </c>
      <c r="AG190" s="99" t="e">
        <f ca="true">+IF(AND(ISNUMBER(OFFSET('Sanitation Data'!$F$6,0,10*ROW('Sanitation Data'!F184))),'Data Summary'!CV190="Yes"),OFFSET('Sanitation Data'!$F$6,0,10*ROW('Sanitation Data'!F184)),NA())</f>
        <v>#N/A</v>
      </c>
      <c r="AH190" s="99" t="e">
        <f ca="true">+IF(AND(ISNUMBER(OFFSET('Sanitation Data'!$F$10,0,10*ROW('Sanitation Data'!F184))),'Data Summary'!CW190="Yes"),OFFSET('Sanitation Data'!$F$10,0,10*ROW('Sanitation Data'!F184)),NA())</f>
        <v>#N/A</v>
      </c>
      <c r="AI190" s="99" t="e">
        <f ca="true">+IF(AND(ISNUMBER(OFFSET('Sanitation Data'!$F$11,0,10*ROW('Sanitation Data'!F184))),'Data Summary'!CX190="Yes"),OFFSET('Sanitation Data'!$F$11,0,10*ROW('Sanitation Data'!F184)),NA())</f>
        <v>#N/A</v>
      </c>
      <c r="AJ190" s="99" t="e">
        <f ca="true">+IF(AND(ISNUMBER(OFFSET('Sanitation Data'!$F$12,0,10*ROW('Sanitation Data'!F184))),'Data Summary'!CY190="Yes"),OFFSET('Sanitation Data'!$F$12,0,10*ROW('Sanitation Data'!F184)),NA())</f>
        <v>#N/A</v>
      </c>
      <c r="AK190" s="99" t="e">
        <f ca="true">+IF(AND(ISNUMBER(OFFSET('Sanitation Data'!$G$4,0,10*ROW('Sanitation Data'!G184))),'Data Summary'!CZ190="Yes"),100-OFFSET('Sanitation Data'!$G$4,0,10*ROW('Sanitation Data'!G184)),NA())</f>
        <v>#N/A</v>
      </c>
      <c r="AL190" s="99" t="e">
        <f ca="true">+IF(AND(ISNUMBER(OFFSET('Sanitation Data'!$G$6,0,10*ROW('Sanitation Data'!G184))),'Data Summary'!DA190="Yes"),OFFSET('Sanitation Data'!$G$6,0,10*ROW('Sanitation Data'!G184)),NA())</f>
        <v>#N/A</v>
      </c>
      <c r="AM190" s="99" t="e">
        <f ca="true">+IF(AND(ISNUMBER(OFFSET('Sanitation Data'!$G$10,0,10*ROW('Sanitation Data'!G184))),'Data Summary'!DB190="Yes"),OFFSET('Sanitation Data'!$G$10,0,10*ROW('Sanitation Data'!G184)),NA())</f>
        <v>#N/A</v>
      </c>
      <c r="AN190" s="99" t="e">
        <f ca="true">+IF(AND(ISNUMBER(OFFSET('Sanitation Data'!$G$11,0,10*ROW('Sanitation Data'!G184))),'Data Summary'!DC190="Yes"),OFFSET('Sanitation Data'!$G$11,0,10*ROW('Sanitation Data'!G184)),NA())</f>
        <v>#N/A</v>
      </c>
      <c r="AO190" s="99" t="e">
        <f ca="true">+IF(AND(ISNUMBER(OFFSET('Sanitation Data'!$G$12,0,10*ROW('Sanitation Data'!G184))),'Data Summary'!DD190="Yes"),OFFSET('Sanitation Data'!$G$12,0,10*ROW('Sanitation Data'!G184)),NA())</f>
        <v>#N/A</v>
      </c>
      <c r="AP190" s="99" t="e">
        <f ca="true">+IF(AND(ISNUMBER(OFFSET('Sanitation Data'!$H$4,0,10*ROW('Sanitation Data'!H184))),'Data Summary'!DE190="Yes"),100-OFFSET('Sanitation Data'!$H$4,0,10*ROW('Sanitation Data'!H184)),NA())</f>
        <v>#N/A</v>
      </c>
      <c r="AQ190" s="99" t="e">
        <f ca="true">+IF(AND(ISNUMBER(OFFSET('Sanitation Data'!$H$6,0,10*ROW('Sanitation Data'!H184))),'Data Summary'!DF190="Yes"),OFFSET('Sanitation Data'!$H$6,0,10*ROW('Sanitation Data'!H184)),NA())</f>
        <v>#N/A</v>
      </c>
      <c r="AR190" s="99" t="e">
        <f ca="true">+IF(AND(ISNUMBER(OFFSET('Sanitation Data'!$H$10,0,10*ROW('Sanitation Data'!H184))),'Data Summary'!DG190="Yes"),OFFSET('Sanitation Data'!$H$10,0,10*ROW('Sanitation Data'!H184)),NA())</f>
        <v>#N/A</v>
      </c>
      <c r="AS190" s="99" t="e">
        <f ca="true">+IF(AND(ISNUMBER(OFFSET('Sanitation Data'!$H$11,0,10*ROW('Sanitation Data'!H184))),'Data Summary'!DH190="Yes"),OFFSET('Sanitation Data'!$H$11,0,10*ROW('Sanitation Data'!H184)),NA())</f>
        <v>#N/A</v>
      </c>
      <c r="AT190" s="99" t="e">
        <f ca="true">+IF(AND(ISNUMBER(OFFSET('Sanitation Data'!$H$12,0,10*ROW('Sanitation Data'!H184))),'Data Summary'!DI190="Yes"),OFFSET('Sanitation Data'!$H$12,0,10*ROW('Sanitation Data'!H184)),NA())</f>
        <v>#N/A</v>
      </c>
      <c r="AU190" s="99" t="e">
        <f ca="true">+IF(AND(ISNUMBER(OFFSET('Sanitation Data'!$I$4,0,10*ROW('Sanitation Data'!I184))),'Data Summary'!DJ190="Yes"),100-OFFSET('Sanitation Data'!$I$4,0,10*ROW('Sanitation Data'!I184)),NA())</f>
        <v>#N/A</v>
      </c>
      <c r="AV190" s="99" t="e">
        <f ca="true">+IF(AND(ISNUMBER(OFFSET('Sanitation Data'!$I$6,0,10*ROW('Sanitation Data'!I184))),'Data Summary'!DK190="Yes"),OFFSET('Sanitation Data'!$I$6,0,10*ROW('Sanitation Data'!I184)),NA())</f>
        <v>#N/A</v>
      </c>
      <c r="AW190" s="99" t="e">
        <f ca="true">+IF(AND(ISNUMBER(OFFSET('Sanitation Data'!$I$10,0,10*ROW('Sanitation Data'!I184))),'Data Summary'!DL190="Yes"),OFFSET('Sanitation Data'!$I$10,0,10*ROW('Sanitation Data'!I184)),NA())</f>
        <v>#N/A</v>
      </c>
      <c r="AX190" s="99" t="e">
        <f ca="true">+IF(AND(ISNUMBER(OFFSET('Sanitation Data'!$I$11,0,10*ROW('Sanitation Data'!I184))),'Data Summary'!DM190="Yes"),OFFSET('Sanitation Data'!$I$11,0,10*ROW('Sanitation Data'!I184)),NA())</f>
        <v>#N/A</v>
      </c>
      <c r="AY190" s="99" t="e">
        <f ca="true">+IF(AND(ISNUMBER(OFFSET('Sanitation Data'!$I$12,0,10*ROW('Sanitation Data'!I184))),'Data Summary'!DN190="Yes"),OFFSET('Sanitation Data'!$I$12,0,10*ROW('Sanitation Data'!I184)),NA())</f>
        <v>#N/A</v>
      </c>
      <c r="AZ190" s="100" t="e">
        <f ca="true">+IF(AND(ISNUMBER(OFFSET('Hygiene Data'!$D$5,0,10*ROW('Hygiene Data'!D184))),'Data Summary'!DO190="Yes"),OFFSET('Hygiene Data'!$D$5,0,10*ROW('Hygiene Data'!D184)),NA())</f>
        <v>#N/A</v>
      </c>
      <c r="BA190" s="100" t="e">
        <f ca="true">+IF(AND(ISNUMBER(OFFSET('Hygiene Data'!$D$7,0,10*ROW('Hygiene Data'!D184))),'Data Summary'!DP190="Yes"),OFFSET('Hygiene Data'!$D$7,0,10*ROW('Hygiene Data'!D184)),NA())</f>
        <v>#N/A</v>
      </c>
      <c r="BB190" s="100" t="e">
        <f ca="true">+IF(AND(ISNUMBER(OFFSET('Hygiene Data'!$D$9,0,10*ROW('Hygiene Data'!D184))),'Data Summary'!DQ190="Yes"),OFFSET('Hygiene Data'!$D$9,0,10*ROW('Hygiene Data'!D184)),NA())</f>
        <v>#N/A</v>
      </c>
      <c r="BC190" s="100" t="e">
        <f ca="true">+IF(AND(ISNUMBER(OFFSET('Hygiene Data'!$E$5,0,10*ROW('Hygiene Data'!E184))),'Data Summary'!DR190="Yes"),OFFSET('Hygiene Data'!$E$5,0,10*ROW('Hygiene Data'!E184)),NA())</f>
        <v>#N/A</v>
      </c>
      <c r="BD190" s="100" t="e">
        <f ca="true">+IF(AND(ISNUMBER(OFFSET('Hygiene Data'!$E$7,0,10*ROW('Hygiene Data'!E184))),'Data Summary'!DS190="Yes"),OFFSET('Hygiene Data'!$E$7,0,10*ROW('Hygiene Data'!E184)),NA())</f>
        <v>#N/A</v>
      </c>
      <c r="BE190" s="100" t="e">
        <f ca="true">+IF(AND(ISNUMBER(OFFSET('Hygiene Data'!$E$9,0,10*ROW('Hygiene Data'!E184))),'Data Summary'!DT190="Yes"),OFFSET('Hygiene Data'!$E$9,0,10*ROW('Hygiene Data'!E184)),NA())</f>
        <v>#N/A</v>
      </c>
      <c r="BF190" s="100" t="e">
        <f ca="true">+IF(AND(ISNUMBER(OFFSET('Hygiene Data'!$F$5,0,10*ROW('Hygiene Data'!F184))),'Data Summary'!DU190="Yes"),OFFSET('Hygiene Data'!$F$5,0,10*ROW('Hygiene Data'!F184)),NA())</f>
        <v>#N/A</v>
      </c>
      <c r="BG190" s="100" t="e">
        <f ca="true">+IF(AND(ISNUMBER(OFFSET('Hygiene Data'!$F$7,0,10*ROW('Hygiene Data'!F184))),'Data Summary'!DV190="Yes"),OFFSET('Hygiene Data'!$F$7,0,10*ROW('Hygiene Data'!F184)),NA())</f>
        <v>#N/A</v>
      </c>
      <c r="BH190" s="100" t="e">
        <f ca="true">+IF(AND(ISNUMBER(OFFSET('Hygiene Data'!$F$9,0,10*ROW('Hygiene Data'!F184))),'Data Summary'!DW190="Yes"),OFFSET('Hygiene Data'!$F$9,0,10*ROW('Hygiene Data'!F184)),NA())</f>
        <v>#N/A</v>
      </c>
      <c r="BI190" s="100" t="e">
        <f ca="true">+IF(AND(ISNUMBER(OFFSET('Hygiene Data'!$G$5,0,10*ROW('Hygiene Data'!G184))),'Data Summary'!DX190="Yes"),OFFSET('Hygiene Data'!$G$5,0,10*ROW('Hygiene Data'!G184)),NA())</f>
        <v>#N/A</v>
      </c>
      <c r="BJ190" s="100" t="e">
        <f ca="true">+IF(AND(ISNUMBER(OFFSET('Hygiene Data'!$G$7,0,10*ROW('Hygiene Data'!G184))),'Data Summary'!DY190="Yes"),OFFSET('Hygiene Data'!$G$7,0,10*ROW('Hygiene Data'!G184)),NA())</f>
        <v>#N/A</v>
      </c>
      <c r="BK190" s="100" t="e">
        <f ca="true">+IF(AND(ISNUMBER(OFFSET('Hygiene Data'!$G$9,0,10*ROW('Hygiene Data'!G184))),'Data Summary'!DZ190="Yes"),OFFSET('Hygiene Data'!$G$9,0,10*ROW('Hygiene Data'!G184)),NA())</f>
        <v>#N/A</v>
      </c>
      <c r="BL190" s="100" t="e">
        <f ca="true">+IF(AND(ISNUMBER(OFFSET('Hygiene Data'!$H$5,0,10*ROW('Hygiene Data'!H184))),'Data Summary'!EA190="Yes"),OFFSET('Hygiene Data'!$H$5,0,10*ROW('Hygiene Data'!H184)),NA())</f>
        <v>#N/A</v>
      </c>
      <c r="BM190" s="100" t="e">
        <f ca="true">+IF(AND(ISNUMBER(OFFSET('Hygiene Data'!$H$7,0,10*ROW('Hygiene Data'!H184))),'Data Summary'!EB190="Yes"),OFFSET('Hygiene Data'!$H$7,0,10*ROW('Hygiene Data'!H184)),NA())</f>
        <v>#N/A</v>
      </c>
      <c r="BN190" s="100" t="e">
        <f ca="true">+IF(AND(ISNUMBER(OFFSET('Hygiene Data'!$H$9,0,10*ROW('Hygiene Data'!H184))),'Data Summary'!EC190="Yes"),OFFSET('Hygiene Data'!$H$9,0,10*ROW('Hygiene Data'!H184)),NA())</f>
        <v>#N/A</v>
      </c>
      <c r="BO190" s="100" t="e">
        <f ca="true">+IF(AND(ISNUMBER(OFFSET('Hygiene Data'!$I$5,0,10*ROW('Hygiene Data'!I184))),'Data Summary'!ED190="Yes"),OFFSET('Hygiene Data'!$I$5,0,10*ROW('Hygiene Data'!I184)),NA())</f>
        <v>#N/A</v>
      </c>
      <c r="BP190" s="100" t="e">
        <f ca="true">+IF(AND(ISNUMBER(OFFSET('Hygiene Data'!$I$7,0,10*ROW('Hygiene Data'!I184))),'Data Summary'!EE190="Yes"),OFFSET('Hygiene Data'!$I$7,0,10*ROW('Hygiene Data'!I184)),NA())</f>
        <v>#N/A</v>
      </c>
      <c r="BQ190" s="100" t="e">
        <f ca="true">+IF(AND(ISNUMBER(OFFSET('Hygiene Data'!$I$9,0,10*ROW('Hygiene Data'!I184))),'Data Summary'!EF190="Yes"),OFFSET('Hygiene Data'!$I$9,0,10*ROW('Hygiene Data'!I184)),NA())</f>
        <v>#N/A</v>
      </c>
    </row>
    <row xmlns:x14ac="http://schemas.microsoft.com/office/spreadsheetml/2009/9/ac" r="191" x14ac:dyDescent="0.2">
      <c r="A191" s="332" t="e">
        <f ca="true">+RIGHT('Data Summary'!A191,LEN('Data Summary'!A191)-9)</f>
        <v>#VALUE!</v>
      </c>
      <c r="B191" s="38" t="str">
        <f ca="true">+IF(ISTEXT('Data Summary'!B191),'Data Summary'!B191,"")</f>
        <v/>
      </c>
      <c r="C191" s="331" t="e">
        <f ca="true">+VALUE('Data Summary'!C191)</f>
        <v>#VALUE!</v>
      </c>
      <c r="D191" s="98" t="e">
        <f ca="true">+IF(AND(ISNUMBER(OFFSET('Water Data'!$D$4,0,10*ROW('Water Data'!D185))),'Data Summary'!BS191="Yes"),100-OFFSET('Water Data'!$D$4,0,10*ROW('Water Data'!D185)),NA())</f>
        <v>#N/A</v>
      </c>
      <c r="E191" s="98" t="e">
        <f ca="true">+IF(AND(ISNUMBER(OFFSET('Water Data'!$D$6,0,10*ROW('Water Data'!D185))),'Data Summary'!BT191="Yes"),OFFSET('Water Data'!$D$6,0,10*ROW('Water Data'!D185)),NA())</f>
        <v>#N/A</v>
      </c>
      <c r="F191" s="98" t="e">
        <f ca="true">+IF(AND(ISNUMBER(OFFSET('Water Data'!$D$9,0,10*ROW('Water Data'!D185))),'Data Summary'!BU191="Yes"),OFFSET('Water Data'!$D$9,0,10*ROW('Water Data'!D185)),NA())</f>
        <v>#N/A</v>
      </c>
      <c r="G191" s="98" t="e">
        <f ca="true">+IF(AND(ISNUMBER(OFFSET('Water Data'!$E$4,0,10*ROW('Water Data'!E185))),'Data Summary'!BV191="Yes"),100-OFFSET('Water Data'!$E$4,0,10*ROW('Water Data'!E185)),NA())</f>
        <v>#N/A</v>
      </c>
      <c r="H191" s="98" t="e">
        <f ca="true">+IF(AND(ISNUMBER(OFFSET('Water Data'!$E$6,0,10*ROW('Water Data'!E185))),'Data Summary'!BW191="Yes"),OFFSET('Water Data'!$E$6,0,10*ROW('Water Data'!E185)),NA())</f>
        <v>#N/A</v>
      </c>
      <c r="I191" s="98" t="e">
        <f ca="true">+IF(AND(ISNUMBER(OFFSET('Water Data'!$E$9,0,10*ROW('Water Data'!E185))),'Data Summary'!BX191="Yes"),OFFSET('Water Data'!$E$9,0,10*ROW('Water Data'!E185)),NA())</f>
        <v>#N/A</v>
      </c>
      <c r="J191" s="98" t="e">
        <f ca="true">+IF(AND(ISNUMBER(OFFSET('Water Data'!$F$4,0,10*ROW('Water Data'!F185))),'Data Summary'!BY191="Yes"),100-OFFSET('Water Data'!$F$4,0,10*ROW('Water Data'!F185)),NA())</f>
        <v>#N/A</v>
      </c>
      <c r="K191" s="98" t="e">
        <f ca="true">+IF(AND(ISNUMBER(OFFSET('Water Data'!$F$6,0,10*ROW('Water Data'!F185))),'Data Summary'!BZ191="Yes"),OFFSET('Water Data'!$F$6,0,10*ROW('Water Data'!F185)),NA())</f>
        <v>#N/A</v>
      </c>
      <c r="L191" s="98" t="e">
        <f ca="true">+IF(AND(ISNUMBER(OFFSET('Water Data'!$F$9,0,10*ROW('Water Data'!F185))),'Data Summary'!CA191="Yes"),OFFSET('Water Data'!$F$9,0,10*ROW('Water Data'!F185)),NA())</f>
        <v>#N/A</v>
      </c>
      <c r="M191" s="98" t="e">
        <f ca="true">+IF(AND(ISNUMBER(OFFSET('Water Data'!$G$4,0,10*ROW('Water Data'!G185))),'Data Summary'!CB191="Yes"),100-OFFSET('Water Data'!$G$4,0,10*ROW('Water Data'!G185)),NA())</f>
        <v>#N/A</v>
      </c>
      <c r="N191" s="98" t="e">
        <f ca="true">+IF(AND(ISNUMBER(OFFSET('Water Data'!$G$6,0,10*ROW('Water Data'!G185))),'Data Summary'!CC191="Yes"),OFFSET('Water Data'!$G$6,0,10*ROW('Water Data'!G185)),NA())</f>
        <v>#N/A</v>
      </c>
      <c r="O191" s="98" t="e">
        <f ca="true">+IF(AND(ISNUMBER(OFFSET('Water Data'!$G$9,0,10*ROW('Water Data'!G185))),'Data Summary'!CD191="Yes"),OFFSET('Water Data'!$G$9,0,10*ROW('Water Data'!G185)),NA())</f>
        <v>#N/A</v>
      </c>
      <c r="P191" s="98" t="e">
        <f ca="true">+IF(AND(ISNUMBER(OFFSET('Water Data'!$H$4,0,10*ROW('Water Data'!H185))),'Data Summary'!CE191="Yes"),100-OFFSET('Water Data'!$H$4,0,10*ROW('Water Data'!H185)),NA())</f>
        <v>#N/A</v>
      </c>
      <c r="Q191" s="98" t="e">
        <f ca="true">+IF(AND(ISNUMBER(OFFSET('Water Data'!$H$6,0,10*ROW('Water Data'!H185))),'Data Summary'!CF191="Yes"),OFFSET('Water Data'!$H$6,0,10*ROW('Water Data'!H185)),NA())</f>
        <v>#N/A</v>
      </c>
      <c r="R191" s="98" t="e">
        <f ca="true">+IF(AND(ISNUMBER(OFFSET('Water Data'!$H$9,0,10*ROW('Water Data'!H185))),'Data Summary'!CG191="Yes"),OFFSET('Water Data'!$H$9,0,10*ROW('Water Data'!H185)),NA())</f>
        <v>#N/A</v>
      </c>
      <c r="S191" s="98" t="e">
        <f ca="true">+IF(AND(ISNUMBER(OFFSET('Water Data'!$I$4,0,10*ROW('Water Data'!I185))),'Data Summary'!CH191="Yes"),100-OFFSET('Water Data'!$I$4,0,10*ROW('Water Data'!I185)),NA())</f>
        <v>#N/A</v>
      </c>
      <c r="T191" s="98" t="e">
        <f ca="true">+IF(AND(ISNUMBER(OFFSET('Water Data'!$I$6,0,10*ROW('Water Data'!I185))),'Data Summary'!CI191="Yes"),OFFSET('Water Data'!$I$6,0,10*ROW('Water Data'!I185)),NA())</f>
        <v>#N/A</v>
      </c>
      <c r="U191" s="98" t="e">
        <f ca="true">+IF(AND(ISNUMBER(OFFSET('Water Data'!$I$9,0,10*ROW('Water Data'!I185))),'Data Summary'!CJ191="Yes"),OFFSET('Water Data'!$I$9,0,10*ROW('Water Data'!I185)),NA())</f>
        <v>#N/A</v>
      </c>
      <c r="V191" s="99" t="e">
        <f ca="true">+IF(AND(ISNUMBER(OFFSET('Sanitation Data'!$D$4,0,10*ROW('Sanitation Data'!D185))),'Data Summary'!CK191="Yes"),100-OFFSET('Sanitation Data'!$D$4,0,10*ROW('Sanitation Data'!D185)),NA())</f>
        <v>#N/A</v>
      </c>
      <c r="W191" s="99" t="e">
        <f ca="true">+IF(AND(ISNUMBER(OFFSET('Sanitation Data'!$D$6,0,10*ROW('Sanitation Data'!D185))),'Data Summary'!CL191="Yes"),OFFSET('Sanitation Data'!$D$6,0,10*ROW('Sanitation Data'!D185)),NA())</f>
        <v>#N/A</v>
      </c>
      <c r="X191" s="99" t="e">
        <f ca="true">+IF(AND(ISNUMBER(OFFSET('Sanitation Data'!$D$10,0,10*ROW('Sanitation Data'!D185))),'Data Summary'!CM191="Yes"),OFFSET('Sanitation Data'!$D$10,0,10*ROW('Sanitation Data'!D185)),NA())</f>
        <v>#N/A</v>
      </c>
      <c r="Y191" s="99" t="e">
        <f ca="true">+IF(AND(ISNUMBER(OFFSET('Sanitation Data'!$D$11,0,10*ROW('Sanitation Data'!D185))),'Data Summary'!CN191="Yes"),OFFSET('Sanitation Data'!$D$11,0,10*ROW('Sanitation Data'!D185)),NA())</f>
        <v>#N/A</v>
      </c>
      <c r="Z191" s="99" t="e">
        <f ca="true">+IF(AND(ISNUMBER(OFFSET('Sanitation Data'!$D$12,0,10*ROW('Sanitation Data'!D185))),'Data Summary'!CO191="Yes"),OFFSET('Sanitation Data'!$D$12,0,10*ROW('Sanitation Data'!D185)),NA())</f>
        <v>#N/A</v>
      </c>
      <c r="AA191" s="99" t="e">
        <f ca="true">+IF(AND(ISNUMBER(OFFSET('Sanitation Data'!$E$4,0,10*ROW('Sanitation Data'!E185))),'Data Summary'!CP191="Yes"),100-OFFSET('Sanitation Data'!$E$4,0,10*ROW('Sanitation Data'!E185)),NA())</f>
        <v>#N/A</v>
      </c>
      <c r="AB191" s="99" t="e">
        <f ca="true">+IF(AND(ISNUMBER(OFFSET('Sanitation Data'!$E$6,0,10*ROW('Sanitation Data'!E185))),'Data Summary'!CQ191="Yes"),OFFSET('Sanitation Data'!$E$6,0,10*ROW('Sanitation Data'!E185)),NA())</f>
        <v>#N/A</v>
      </c>
      <c r="AC191" s="99" t="e">
        <f ca="true">+IF(AND(ISNUMBER(OFFSET('Sanitation Data'!$E$10,0,10*ROW('Sanitation Data'!E185))),'Data Summary'!CR191="Yes"),OFFSET('Sanitation Data'!$E$10,0,10*ROW('Sanitation Data'!E185)),NA())</f>
        <v>#N/A</v>
      </c>
      <c r="AD191" s="99" t="e">
        <f ca="true">+IF(AND(ISNUMBER(OFFSET('Sanitation Data'!$E$11,0,10*ROW('Sanitation Data'!E185))),'Data Summary'!CS191="Yes"),OFFSET('Sanitation Data'!$E$11,0,10*ROW('Sanitation Data'!E185)),NA())</f>
        <v>#N/A</v>
      </c>
      <c r="AE191" s="99" t="e">
        <f ca="true">+IF(AND(ISNUMBER(OFFSET('Sanitation Data'!$E$12,0,10*ROW('Sanitation Data'!E185))),'Data Summary'!CT191="Yes"),OFFSET('Sanitation Data'!$E$12,0,10*ROW('Sanitation Data'!E185)),NA())</f>
        <v>#N/A</v>
      </c>
      <c r="AF191" s="99" t="e">
        <f ca="true">+IF(AND(ISNUMBER(OFFSET('Sanitation Data'!$F$4,0,10*ROW('Sanitation Data'!F185))),'Data Summary'!CU191="Yes"),100-OFFSET('Sanitation Data'!$F$4,0,10*ROW('Sanitation Data'!F185)),NA())</f>
        <v>#N/A</v>
      </c>
      <c r="AG191" s="99" t="e">
        <f ca="true">+IF(AND(ISNUMBER(OFFSET('Sanitation Data'!$F$6,0,10*ROW('Sanitation Data'!F185))),'Data Summary'!CV191="Yes"),OFFSET('Sanitation Data'!$F$6,0,10*ROW('Sanitation Data'!F185)),NA())</f>
        <v>#N/A</v>
      </c>
      <c r="AH191" s="99" t="e">
        <f ca="true">+IF(AND(ISNUMBER(OFFSET('Sanitation Data'!$F$10,0,10*ROW('Sanitation Data'!F185))),'Data Summary'!CW191="Yes"),OFFSET('Sanitation Data'!$F$10,0,10*ROW('Sanitation Data'!F185)),NA())</f>
        <v>#N/A</v>
      </c>
      <c r="AI191" s="99" t="e">
        <f ca="true">+IF(AND(ISNUMBER(OFFSET('Sanitation Data'!$F$11,0,10*ROW('Sanitation Data'!F185))),'Data Summary'!CX191="Yes"),OFFSET('Sanitation Data'!$F$11,0,10*ROW('Sanitation Data'!F185)),NA())</f>
        <v>#N/A</v>
      </c>
      <c r="AJ191" s="99" t="e">
        <f ca="true">+IF(AND(ISNUMBER(OFFSET('Sanitation Data'!$F$12,0,10*ROW('Sanitation Data'!F185))),'Data Summary'!CY191="Yes"),OFFSET('Sanitation Data'!$F$12,0,10*ROW('Sanitation Data'!F185)),NA())</f>
        <v>#N/A</v>
      </c>
      <c r="AK191" s="99" t="e">
        <f ca="true">+IF(AND(ISNUMBER(OFFSET('Sanitation Data'!$G$4,0,10*ROW('Sanitation Data'!G185))),'Data Summary'!CZ191="Yes"),100-OFFSET('Sanitation Data'!$G$4,0,10*ROW('Sanitation Data'!G185)),NA())</f>
        <v>#N/A</v>
      </c>
      <c r="AL191" s="99" t="e">
        <f ca="true">+IF(AND(ISNUMBER(OFFSET('Sanitation Data'!$G$6,0,10*ROW('Sanitation Data'!G185))),'Data Summary'!DA191="Yes"),OFFSET('Sanitation Data'!$G$6,0,10*ROW('Sanitation Data'!G185)),NA())</f>
        <v>#N/A</v>
      </c>
      <c r="AM191" s="99" t="e">
        <f ca="true">+IF(AND(ISNUMBER(OFFSET('Sanitation Data'!$G$10,0,10*ROW('Sanitation Data'!G185))),'Data Summary'!DB191="Yes"),OFFSET('Sanitation Data'!$G$10,0,10*ROW('Sanitation Data'!G185)),NA())</f>
        <v>#N/A</v>
      </c>
      <c r="AN191" s="99" t="e">
        <f ca="true">+IF(AND(ISNUMBER(OFFSET('Sanitation Data'!$G$11,0,10*ROW('Sanitation Data'!G185))),'Data Summary'!DC191="Yes"),OFFSET('Sanitation Data'!$G$11,0,10*ROW('Sanitation Data'!G185)),NA())</f>
        <v>#N/A</v>
      </c>
      <c r="AO191" s="99" t="e">
        <f ca="true">+IF(AND(ISNUMBER(OFFSET('Sanitation Data'!$G$12,0,10*ROW('Sanitation Data'!G185))),'Data Summary'!DD191="Yes"),OFFSET('Sanitation Data'!$G$12,0,10*ROW('Sanitation Data'!G185)),NA())</f>
        <v>#N/A</v>
      </c>
      <c r="AP191" s="99" t="e">
        <f ca="true">+IF(AND(ISNUMBER(OFFSET('Sanitation Data'!$H$4,0,10*ROW('Sanitation Data'!H185))),'Data Summary'!DE191="Yes"),100-OFFSET('Sanitation Data'!$H$4,0,10*ROW('Sanitation Data'!H185)),NA())</f>
        <v>#N/A</v>
      </c>
      <c r="AQ191" s="99" t="e">
        <f ca="true">+IF(AND(ISNUMBER(OFFSET('Sanitation Data'!$H$6,0,10*ROW('Sanitation Data'!H185))),'Data Summary'!DF191="Yes"),OFFSET('Sanitation Data'!$H$6,0,10*ROW('Sanitation Data'!H185)),NA())</f>
        <v>#N/A</v>
      </c>
      <c r="AR191" s="99" t="e">
        <f ca="true">+IF(AND(ISNUMBER(OFFSET('Sanitation Data'!$H$10,0,10*ROW('Sanitation Data'!H185))),'Data Summary'!DG191="Yes"),OFFSET('Sanitation Data'!$H$10,0,10*ROW('Sanitation Data'!H185)),NA())</f>
        <v>#N/A</v>
      </c>
      <c r="AS191" s="99" t="e">
        <f ca="true">+IF(AND(ISNUMBER(OFFSET('Sanitation Data'!$H$11,0,10*ROW('Sanitation Data'!H185))),'Data Summary'!DH191="Yes"),OFFSET('Sanitation Data'!$H$11,0,10*ROW('Sanitation Data'!H185)),NA())</f>
        <v>#N/A</v>
      </c>
      <c r="AT191" s="99" t="e">
        <f ca="true">+IF(AND(ISNUMBER(OFFSET('Sanitation Data'!$H$12,0,10*ROW('Sanitation Data'!H185))),'Data Summary'!DI191="Yes"),OFFSET('Sanitation Data'!$H$12,0,10*ROW('Sanitation Data'!H185)),NA())</f>
        <v>#N/A</v>
      </c>
      <c r="AU191" s="99" t="e">
        <f ca="true">+IF(AND(ISNUMBER(OFFSET('Sanitation Data'!$I$4,0,10*ROW('Sanitation Data'!I185))),'Data Summary'!DJ191="Yes"),100-OFFSET('Sanitation Data'!$I$4,0,10*ROW('Sanitation Data'!I185)),NA())</f>
        <v>#N/A</v>
      </c>
      <c r="AV191" s="99" t="e">
        <f ca="true">+IF(AND(ISNUMBER(OFFSET('Sanitation Data'!$I$6,0,10*ROW('Sanitation Data'!I185))),'Data Summary'!DK191="Yes"),OFFSET('Sanitation Data'!$I$6,0,10*ROW('Sanitation Data'!I185)),NA())</f>
        <v>#N/A</v>
      </c>
      <c r="AW191" s="99" t="e">
        <f ca="true">+IF(AND(ISNUMBER(OFFSET('Sanitation Data'!$I$10,0,10*ROW('Sanitation Data'!I185))),'Data Summary'!DL191="Yes"),OFFSET('Sanitation Data'!$I$10,0,10*ROW('Sanitation Data'!I185)),NA())</f>
        <v>#N/A</v>
      </c>
      <c r="AX191" s="99" t="e">
        <f ca="true">+IF(AND(ISNUMBER(OFFSET('Sanitation Data'!$I$11,0,10*ROW('Sanitation Data'!I185))),'Data Summary'!DM191="Yes"),OFFSET('Sanitation Data'!$I$11,0,10*ROW('Sanitation Data'!I185)),NA())</f>
        <v>#N/A</v>
      </c>
      <c r="AY191" s="99" t="e">
        <f ca="true">+IF(AND(ISNUMBER(OFFSET('Sanitation Data'!$I$12,0,10*ROW('Sanitation Data'!I185))),'Data Summary'!DN191="Yes"),OFFSET('Sanitation Data'!$I$12,0,10*ROW('Sanitation Data'!I185)),NA())</f>
        <v>#N/A</v>
      </c>
      <c r="AZ191" s="100" t="e">
        <f ca="true">+IF(AND(ISNUMBER(OFFSET('Hygiene Data'!$D$5,0,10*ROW('Hygiene Data'!D185))),'Data Summary'!DO191="Yes"),OFFSET('Hygiene Data'!$D$5,0,10*ROW('Hygiene Data'!D185)),NA())</f>
        <v>#N/A</v>
      </c>
      <c r="BA191" s="100" t="e">
        <f ca="true">+IF(AND(ISNUMBER(OFFSET('Hygiene Data'!$D$7,0,10*ROW('Hygiene Data'!D185))),'Data Summary'!DP191="Yes"),OFFSET('Hygiene Data'!$D$7,0,10*ROW('Hygiene Data'!D185)),NA())</f>
        <v>#N/A</v>
      </c>
      <c r="BB191" s="100" t="e">
        <f ca="true">+IF(AND(ISNUMBER(OFFSET('Hygiene Data'!$D$9,0,10*ROW('Hygiene Data'!D185))),'Data Summary'!DQ191="Yes"),OFFSET('Hygiene Data'!$D$9,0,10*ROW('Hygiene Data'!D185)),NA())</f>
        <v>#N/A</v>
      </c>
      <c r="BC191" s="100" t="e">
        <f ca="true">+IF(AND(ISNUMBER(OFFSET('Hygiene Data'!$E$5,0,10*ROW('Hygiene Data'!E185))),'Data Summary'!DR191="Yes"),OFFSET('Hygiene Data'!$E$5,0,10*ROW('Hygiene Data'!E185)),NA())</f>
        <v>#N/A</v>
      </c>
      <c r="BD191" s="100" t="e">
        <f ca="true">+IF(AND(ISNUMBER(OFFSET('Hygiene Data'!$E$7,0,10*ROW('Hygiene Data'!E185))),'Data Summary'!DS191="Yes"),OFFSET('Hygiene Data'!$E$7,0,10*ROW('Hygiene Data'!E185)),NA())</f>
        <v>#N/A</v>
      </c>
      <c r="BE191" s="100" t="e">
        <f ca="true">+IF(AND(ISNUMBER(OFFSET('Hygiene Data'!$E$9,0,10*ROW('Hygiene Data'!E185))),'Data Summary'!DT191="Yes"),OFFSET('Hygiene Data'!$E$9,0,10*ROW('Hygiene Data'!E185)),NA())</f>
        <v>#N/A</v>
      </c>
      <c r="BF191" s="100" t="e">
        <f ca="true">+IF(AND(ISNUMBER(OFFSET('Hygiene Data'!$F$5,0,10*ROW('Hygiene Data'!F185))),'Data Summary'!DU191="Yes"),OFFSET('Hygiene Data'!$F$5,0,10*ROW('Hygiene Data'!F185)),NA())</f>
        <v>#N/A</v>
      </c>
      <c r="BG191" s="100" t="e">
        <f ca="true">+IF(AND(ISNUMBER(OFFSET('Hygiene Data'!$F$7,0,10*ROW('Hygiene Data'!F185))),'Data Summary'!DV191="Yes"),OFFSET('Hygiene Data'!$F$7,0,10*ROW('Hygiene Data'!F185)),NA())</f>
        <v>#N/A</v>
      </c>
      <c r="BH191" s="100" t="e">
        <f ca="true">+IF(AND(ISNUMBER(OFFSET('Hygiene Data'!$F$9,0,10*ROW('Hygiene Data'!F185))),'Data Summary'!DW191="Yes"),OFFSET('Hygiene Data'!$F$9,0,10*ROW('Hygiene Data'!F185)),NA())</f>
        <v>#N/A</v>
      </c>
      <c r="BI191" s="100" t="e">
        <f ca="true">+IF(AND(ISNUMBER(OFFSET('Hygiene Data'!$G$5,0,10*ROW('Hygiene Data'!G185))),'Data Summary'!DX191="Yes"),OFFSET('Hygiene Data'!$G$5,0,10*ROW('Hygiene Data'!G185)),NA())</f>
        <v>#N/A</v>
      </c>
      <c r="BJ191" s="100" t="e">
        <f ca="true">+IF(AND(ISNUMBER(OFFSET('Hygiene Data'!$G$7,0,10*ROW('Hygiene Data'!G185))),'Data Summary'!DY191="Yes"),OFFSET('Hygiene Data'!$G$7,0,10*ROW('Hygiene Data'!G185)),NA())</f>
        <v>#N/A</v>
      </c>
      <c r="BK191" s="100" t="e">
        <f ca="true">+IF(AND(ISNUMBER(OFFSET('Hygiene Data'!$G$9,0,10*ROW('Hygiene Data'!G185))),'Data Summary'!DZ191="Yes"),OFFSET('Hygiene Data'!$G$9,0,10*ROW('Hygiene Data'!G185)),NA())</f>
        <v>#N/A</v>
      </c>
      <c r="BL191" s="100" t="e">
        <f ca="true">+IF(AND(ISNUMBER(OFFSET('Hygiene Data'!$H$5,0,10*ROW('Hygiene Data'!H185))),'Data Summary'!EA191="Yes"),OFFSET('Hygiene Data'!$H$5,0,10*ROW('Hygiene Data'!H185)),NA())</f>
        <v>#N/A</v>
      </c>
      <c r="BM191" s="100" t="e">
        <f ca="true">+IF(AND(ISNUMBER(OFFSET('Hygiene Data'!$H$7,0,10*ROW('Hygiene Data'!H185))),'Data Summary'!EB191="Yes"),OFFSET('Hygiene Data'!$H$7,0,10*ROW('Hygiene Data'!H185)),NA())</f>
        <v>#N/A</v>
      </c>
      <c r="BN191" s="100" t="e">
        <f ca="true">+IF(AND(ISNUMBER(OFFSET('Hygiene Data'!$H$9,0,10*ROW('Hygiene Data'!H185))),'Data Summary'!EC191="Yes"),OFFSET('Hygiene Data'!$H$9,0,10*ROW('Hygiene Data'!H185)),NA())</f>
        <v>#N/A</v>
      </c>
      <c r="BO191" s="100" t="e">
        <f ca="true">+IF(AND(ISNUMBER(OFFSET('Hygiene Data'!$I$5,0,10*ROW('Hygiene Data'!I185))),'Data Summary'!ED191="Yes"),OFFSET('Hygiene Data'!$I$5,0,10*ROW('Hygiene Data'!I185)),NA())</f>
        <v>#N/A</v>
      </c>
      <c r="BP191" s="100" t="e">
        <f ca="true">+IF(AND(ISNUMBER(OFFSET('Hygiene Data'!$I$7,0,10*ROW('Hygiene Data'!I185))),'Data Summary'!EE191="Yes"),OFFSET('Hygiene Data'!$I$7,0,10*ROW('Hygiene Data'!I185)),NA())</f>
        <v>#N/A</v>
      </c>
      <c r="BQ191" s="100" t="e">
        <f ca="true">+IF(AND(ISNUMBER(OFFSET('Hygiene Data'!$I$9,0,10*ROW('Hygiene Data'!I185))),'Data Summary'!EF191="Yes"),OFFSET('Hygiene Data'!$I$9,0,10*ROW('Hygiene Data'!I185)),NA())</f>
        <v>#N/A</v>
      </c>
    </row>
    <row xmlns:x14ac="http://schemas.microsoft.com/office/spreadsheetml/2009/9/ac" r="192" x14ac:dyDescent="0.2">
      <c r="A192" s="332" t="e">
        <f ca="true">+RIGHT('Data Summary'!A192,LEN('Data Summary'!A192)-9)</f>
        <v>#VALUE!</v>
      </c>
      <c r="B192" s="38" t="str">
        <f ca="true">+IF(ISTEXT('Data Summary'!B192),'Data Summary'!B192,"")</f>
        <v/>
      </c>
      <c r="C192" s="331" t="e">
        <f ca="true">+VALUE('Data Summary'!C192)</f>
        <v>#VALUE!</v>
      </c>
      <c r="D192" s="98" t="e">
        <f ca="true">+IF(AND(ISNUMBER(OFFSET('Water Data'!$D$4,0,10*ROW('Water Data'!D186))),'Data Summary'!BS192="Yes"),100-OFFSET('Water Data'!$D$4,0,10*ROW('Water Data'!D186)),NA())</f>
        <v>#N/A</v>
      </c>
      <c r="E192" s="98" t="e">
        <f ca="true">+IF(AND(ISNUMBER(OFFSET('Water Data'!$D$6,0,10*ROW('Water Data'!D186))),'Data Summary'!BT192="Yes"),OFFSET('Water Data'!$D$6,0,10*ROW('Water Data'!D186)),NA())</f>
        <v>#N/A</v>
      </c>
      <c r="F192" s="98" t="e">
        <f ca="true">+IF(AND(ISNUMBER(OFFSET('Water Data'!$D$9,0,10*ROW('Water Data'!D186))),'Data Summary'!BU192="Yes"),OFFSET('Water Data'!$D$9,0,10*ROW('Water Data'!D186)),NA())</f>
        <v>#N/A</v>
      </c>
      <c r="G192" s="98" t="e">
        <f ca="true">+IF(AND(ISNUMBER(OFFSET('Water Data'!$E$4,0,10*ROW('Water Data'!E186))),'Data Summary'!BV192="Yes"),100-OFFSET('Water Data'!$E$4,0,10*ROW('Water Data'!E186)),NA())</f>
        <v>#N/A</v>
      </c>
      <c r="H192" s="98" t="e">
        <f ca="true">+IF(AND(ISNUMBER(OFFSET('Water Data'!$E$6,0,10*ROW('Water Data'!E186))),'Data Summary'!BW192="Yes"),OFFSET('Water Data'!$E$6,0,10*ROW('Water Data'!E186)),NA())</f>
        <v>#N/A</v>
      </c>
      <c r="I192" s="98" t="e">
        <f ca="true">+IF(AND(ISNUMBER(OFFSET('Water Data'!$E$9,0,10*ROW('Water Data'!E186))),'Data Summary'!BX192="Yes"),OFFSET('Water Data'!$E$9,0,10*ROW('Water Data'!E186)),NA())</f>
        <v>#N/A</v>
      </c>
      <c r="J192" s="98" t="e">
        <f ca="true">+IF(AND(ISNUMBER(OFFSET('Water Data'!$F$4,0,10*ROW('Water Data'!F186))),'Data Summary'!BY192="Yes"),100-OFFSET('Water Data'!$F$4,0,10*ROW('Water Data'!F186)),NA())</f>
        <v>#N/A</v>
      </c>
      <c r="K192" s="98" t="e">
        <f ca="true">+IF(AND(ISNUMBER(OFFSET('Water Data'!$F$6,0,10*ROW('Water Data'!F186))),'Data Summary'!BZ192="Yes"),OFFSET('Water Data'!$F$6,0,10*ROW('Water Data'!F186)),NA())</f>
        <v>#N/A</v>
      </c>
      <c r="L192" s="98" t="e">
        <f ca="true">+IF(AND(ISNUMBER(OFFSET('Water Data'!$F$9,0,10*ROW('Water Data'!F186))),'Data Summary'!CA192="Yes"),OFFSET('Water Data'!$F$9,0,10*ROW('Water Data'!F186)),NA())</f>
        <v>#N/A</v>
      </c>
      <c r="M192" s="98" t="e">
        <f ca="true">+IF(AND(ISNUMBER(OFFSET('Water Data'!$G$4,0,10*ROW('Water Data'!G186))),'Data Summary'!CB192="Yes"),100-OFFSET('Water Data'!$G$4,0,10*ROW('Water Data'!G186)),NA())</f>
        <v>#N/A</v>
      </c>
      <c r="N192" s="98" t="e">
        <f ca="true">+IF(AND(ISNUMBER(OFFSET('Water Data'!$G$6,0,10*ROW('Water Data'!G186))),'Data Summary'!CC192="Yes"),OFFSET('Water Data'!$G$6,0,10*ROW('Water Data'!G186)),NA())</f>
        <v>#N/A</v>
      </c>
      <c r="O192" s="98" t="e">
        <f ca="true">+IF(AND(ISNUMBER(OFFSET('Water Data'!$G$9,0,10*ROW('Water Data'!G186))),'Data Summary'!CD192="Yes"),OFFSET('Water Data'!$G$9,0,10*ROW('Water Data'!G186)),NA())</f>
        <v>#N/A</v>
      </c>
      <c r="P192" s="98" t="e">
        <f ca="true">+IF(AND(ISNUMBER(OFFSET('Water Data'!$H$4,0,10*ROW('Water Data'!H186))),'Data Summary'!CE192="Yes"),100-OFFSET('Water Data'!$H$4,0,10*ROW('Water Data'!H186)),NA())</f>
        <v>#N/A</v>
      </c>
      <c r="Q192" s="98" t="e">
        <f ca="true">+IF(AND(ISNUMBER(OFFSET('Water Data'!$H$6,0,10*ROW('Water Data'!H186))),'Data Summary'!CF192="Yes"),OFFSET('Water Data'!$H$6,0,10*ROW('Water Data'!H186)),NA())</f>
        <v>#N/A</v>
      </c>
      <c r="R192" s="98" t="e">
        <f ca="true">+IF(AND(ISNUMBER(OFFSET('Water Data'!$H$9,0,10*ROW('Water Data'!H186))),'Data Summary'!CG192="Yes"),OFFSET('Water Data'!$H$9,0,10*ROW('Water Data'!H186)),NA())</f>
        <v>#N/A</v>
      </c>
      <c r="S192" s="98" t="e">
        <f ca="true">+IF(AND(ISNUMBER(OFFSET('Water Data'!$I$4,0,10*ROW('Water Data'!I186))),'Data Summary'!CH192="Yes"),100-OFFSET('Water Data'!$I$4,0,10*ROW('Water Data'!I186)),NA())</f>
        <v>#N/A</v>
      </c>
      <c r="T192" s="98" t="e">
        <f ca="true">+IF(AND(ISNUMBER(OFFSET('Water Data'!$I$6,0,10*ROW('Water Data'!I186))),'Data Summary'!CI192="Yes"),OFFSET('Water Data'!$I$6,0,10*ROW('Water Data'!I186)),NA())</f>
        <v>#N/A</v>
      </c>
      <c r="U192" s="98" t="e">
        <f ca="true">+IF(AND(ISNUMBER(OFFSET('Water Data'!$I$9,0,10*ROW('Water Data'!I186))),'Data Summary'!CJ192="Yes"),OFFSET('Water Data'!$I$9,0,10*ROW('Water Data'!I186)),NA())</f>
        <v>#N/A</v>
      </c>
      <c r="V192" s="99" t="e">
        <f ca="true">+IF(AND(ISNUMBER(OFFSET('Sanitation Data'!$D$4,0,10*ROW('Sanitation Data'!D186))),'Data Summary'!CK192="Yes"),100-OFFSET('Sanitation Data'!$D$4,0,10*ROW('Sanitation Data'!D186)),NA())</f>
        <v>#N/A</v>
      </c>
      <c r="W192" s="99" t="e">
        <f ca="true">+IF(AND(ISNUMBER(OFFSET('Sanitation Data'!$D$6,0,10*ROW('Sanitation Data'!D186))),'Data Summary'!CL192="Yes"),OFFSET('Sanitation Data'!$D$6,0,10*ROW('Sanitation Data'!D186)),NA())</f>
        <v>#N/A</v>
      </c>
      <c r="X192" s="99" t="e">
        <f ca="true">+IF(AND(ISNUMBER(OFFSET('Sanitation Data'!$D$10,0,10*ROW('Sanitation Data'!D186))),'Data Summary'!CM192="Yes"),OFFSET('Sanitation Data'!$D$10,0,10*ROW('Sanitation Data'!D186)),NA())</f>
        <v>#N/A</v>
      </c>
      <c r="Y192" s="99" t="e">
        <f ca="true">+IF(AND(ISNUMBER(OFFSET('Sanitation Data'!$D$11,0,10*ROW('Sanitation Data'!D186))),'Data Summary'!CN192="Yes"),OFFSET('Sanitation Data'!$D$11,0,10*ROW('Sanitation Data'!D186)),NA())</f>
        <v>#N/A</v>
      </c>
      <c r="Z192" s="99" t="e">
        <f ca="true">+IF(AND(ISNUMBER(OFFSET('Sanitation Data'!$D$12,0,10*ROW('Sanitation Data'!D186))),'Data Summary'!CO192="Yes"),OFFSET('Sanitation Data'!$D$12,0,10*ROW('Sanitation Data'!D186)),NA())</f>
        <v>#N/A</v>
      </c>
      <c r="AA192" s="99" t="e">
        <f ca="true">+IF(AND(ISNUMBER(OFFSET('Sanitation Data'!$E$4,0,10*ROW('Sanitation Data'!E186))),'Data Summary'!CP192="Yes"),100-OFFSET('Sanitation Data'!$E$4,0,10*ROW('Sanitation Data'!E186)),NA())</f>
        <v>#N/A</v>
      </c>
      <c r="AB192" s="99" t="e">
        <f ca="true">+IF(AND(ISNUMBER(OFFSET('Sanitation Data'!$E$6,0,10*ROW('Sanitation Data'!E186))),'Data Summary'!CQ192="Yes"),OFFSET('Sanitation Data'!$E$6,0,10*ROW('Sanitation Data'!E186)),NA())</f>
        <v>#N/A</v>
      </c>
      <c r="AC192" s="99" t="e">
        <f ca="true">+IF(AND(ISNUMBER(OFFSET('Sanitation Data'!$E$10,0,10*ROW('Sanitation Data'!E186))),'Data Summary'!CR192="Yes"),OFFSET('Sanitation Data'!$E$10,0,10*ROW('Sanitation Data'!E186)),NA())</f>
        <v>#N/A</v>
      </c>
      <c r="AD192" s="99" t="e">
        <f ca="true">+IF(AND(ISNUMBER(OFFSET('Sanitation Data'!$E$11,0,10*ROW('Sanitation Data'!E186))),'Data Summary'!CS192="Yes"),OFFSET('Sanitation Data'!$E$11,0,10*ROW('Sanitation Data'!E186)),NA())</f>
        <v>#N/A</v>
      </c>
      <c r="AE192" s="99" t="e">
        <f ca="true">+IF(AND(ISNUMBER(OFFSET('Sanitation Data'!$E$12,0,10*ROW('Sanitation Data'!E186))),'Data Summary'!CT192="Yes"),OFFSET('Sanitation Data'!$E$12,0,10*ROW('Sanitation Data'!E186)),NA())</f>
        <v>#N/A</v>
      </c>
      <c r="AF192" s="99" t="e">
        <f ca="true">+IF(AND(ISNUMBER(OFFSET('Sanitation Data'!$F$4,0,10*ROW('Sanitation Data'!F186))),'Data Summary'!CU192="Yes"),100-OFFSET('Sanitation Data'!$F$4,0,10*ROW('Sanitation Data'!F186)),NA())</f>
        <v>#N/A</v>
      </c>
      <c r="AG192" s="99" t="e">
        <f ca="true">+IF(AND(ISNUMBER(OFFSET('Sanitation Data'!$F$6,0,10*ROW('Sanitation Data'!F186))),'Data Summary'!CV192="Yes"),OFFSET('Sanitation Data'!$F$6,0,10*ROW('Sanitation Data'!F186)),NA())</f>
        <v>#N/A</v>
      </c>
      <c r="AH192" s="99" t="e">
        <f ca="true">+IF(AND(ISNUMBER(OFFSET('Sanitation Data'!$F$10,0,10*ROW('Sanitation Data'!F186))),'Data Summary'!CW192="Yes"),OFFSET('Sanitation Data'!$F$10,0,10*ROW('Sanitation Data'!F186)),NA())</f>
        <v>#N/A</v>
      </c>
      <c r="AI192" s="99" t="e">
        <f ca="true">+IF(AND(ISNUMBER(OFFSET('Sanitation Data'!$F$11,0,10*ROW('Sanitation Data'!F186))),'Data Summary'!CX192="Yes"),OFFSET('Sanitation Data'!$F$11,0,10*ROW('Sanitation Data'!F186)),NA())</f>
        <v>#N/A</v>
      </c>
      <c r="AJ192" s="99" t="e">
        <f ca="true">+IF(AND(ISNUMBER(OFFSET('Sanitation Data'!$F$12,0,10*ROW('Sanitation Data'!F186))),'Data Summary'!CY192="Yes"),OFFSET('Sanitation Data'!$F$12,0,10*ROW('Sanitation Data'!F186)),NA())</f>
        <v>#N/A</v>
      </c>
      <c r="AK192" s="99" t="e">
        <f ca="true">+IF(AND(ISNUMBER(OFFSET('Sanitation Data'!$G$4,0,10*ROW('Sanitation Data'!G186))),'Data Summary'!CZ192="Yes"),100-OFFSET('Sanitation Data'!$G$4,0,10*ROW('Sanitation Data'!G186)),NA())</f>
        <v>#N/A</v>
      </c>
      <c r="AL192" s="99" t="e">
        <f ca="true">+IF(AND(ISNUMBER(OFFSET('Sanitation Data'!$G$6,0,10*ROW('Sanitation Data'!G186))),'Data Summary'!DA192="Yes"),OFFSET('Sanitation Data'!$G$6,0,10*ROW('Sanitation Data'!G186)),NA())</f>
        <v>#N/A</v>
      </c>
      <c r="AM192" s="99" t="e">
        <f ca="true">+IF(AND(ISNUMBER(OFFSET('Sanitation Data'!$G$10,0,10*ROW('Sanitation Data'!G186))),'Data Summary'!DB192="Yes"),OFFSET('Sanitation Data'!$G$10,0,10*ROW('Sanitation Data'!G186)),NA())</f>
        <v>#N/A</v>
      </c>
      <c r="AN192" s="99" t="e">
        <f ca="true">+IF(AND(ISNUMBER(OFFSET('Sanitation Data'!$G$11,0,10*ROW('Sanitation Data'!G186))),'Data Summary'!DC192="Yes"),OFFSET('Sanitation Data'!$G$11,0,10*ROW('Sanitation Data'!G186)),NA())</f>
        <v>#N/A</v>
      </c>
      <c r="AO192" s="99" t="e">
        <f ca="true">+IF(AND(ISNUMBER(OFFSET('Sanitation Data'!$G$12,0,10*ROW('Sanitation Data'!G186))),'Data Summary'!DD192="Yes"),OFFSET('Sanitation Data'!$G$12,0,10*ROW('Sanitation Data'!G186)),NA())</f>
        <v>#N/A</v>
      </c>
      <c r="AP192" s="99" t="e">
        <f ca="true">+IF(AND(ISNUMBER(OFFSET('Sanitation Data'!$H$4,0,10*ROW('Sanitation Data'!H186))),'Data Summary'!DE192="Yes"),100-OFFSET('Sanitation Data'!$H$4,0,10*ROW('Sanitation Data'!H186)),NA())</f>
        <v>#N/A</v>
      </c>
      <c r="AQ192" s="99" t="e">
        <f ca="true">+IF(AND(ISNUMBER(OFFSET('Sanitation Data'!$H$6,0,10*ROW('Sanitation Data'!H186))),'Data Summary'!DF192="Yes"),OFFSET('Sanitation Data'!$H$6,0,10*ROW('Sanitation Data'!H186)),NA())</f>
        <v>#N/A</v>
      </c>
      <c r="AR192" s="99" t="e">
        <f ca="true">+IF(AND(ISNUMBER(OFFSET('Sanitation Data'!$H$10,0,10*ROW('Sanitation Data'!H186))),'Data Summary'!DG192="Yes"),OFFSET('Sanitation Data'!$H$10,0,10*ROW('Sanitation Data'!H186)),NA())</f>
        <v>#N/A</v>
      </c>
      <c r="AS192" s="99" t="e">
        <f ca="true">+IF(AND(ISNUMBER(OFFSET('Sanitation Data'!$H$11,0,10*ROW('Sanitation Data'!H186))),'Data Summary'!DH192="Yes"),OFFSET('Sanitation Data'!$H$11,0,10*ROW('Sanitation Data'!H186)),NA())</f>
        <v>#N/A</v>
      </c>
      <c r="AT192" s="99" t="e">
        <f ca="true">+IF(AND(ISNUMBER(OFFSET('Sanitation Data'!$H$12,0,10*ROW('Sanitation Data'!H186))),'Data Summary'!DI192="Yes"),OFFSET('Sanitation Data'!$H$12,0,10*ROW('Sanitation Data'!H186)),NA())</f>
        <v>#N/A</v>
      </c>
      <c r="AU192" s="99" t="e">
        <f ca="true">+IF(AND(ISNUMBER(OFFSET('Sanitation Data'!$I$4,0,10*ROW('Sanitation Data'!I186))),'Data Summary'!DJ192="Yes"),100-OFFSET('Sanitation Data'!$I$4,0,10*ROW('Sanitation Data'!I186)),NA())</f>
        <v>#N/A</v>
      </c>
      <c r="AV192" s="99" t="e">
        <f ca="true">+IF(AND(ISNUMBER(OFFSET('Sanitation Data'!$I$6,0,10*ROW('Sanitation Data'!I186))),'Data Summary'!DK192="Yes"),OFFSET('Sanitation Data'!$I$6,0,10*ROW('Sanitation Data'!I186)),NA())</f>
        <v>#N/A</v>
      </c>
      <c r="AW192" s="99" t="e">
        <f ca="true">+IF(AND(ISNUMBER(OFFSET('Sanitation Data'!$I$10,0,10*ROW('Sanitation Data'!I186))),'Data Summary'!DL192="Yes"),OFFSET('Sanitation Data'!$I$10,0,10*ROW('Sanitation Data'!I186)),NA())</f>
        <v>#N/A</v>
      </c>
      <c r="AX192" s="99" t="e">
        <f ca="true">+IF(AND(ISNUMBER(OFFSET('Sanitation Data'!$I$11,0,10*ROW('Sanitation Data'!I186))),'Data Summary'!DM192="Yes"),OFFSET('Sanitation Data'!$I$11,0,10*ROW('Sanitation Data'!I186)),NA())</f>
        <v>#N/A</v>
      </c>
      <c r="AY192" s="99" t="e">
        <f ca="true">+IF(AND(ISNUMBER(OFFSET('Sanitation Data'!$I$12,0,10*ROW('Sanitation Data'!I186))),'Data Summary'!DN192="Yes"),OFFSET('Sanitation Data'!$I$12,0,10*ROW('Sanitation Data'!I186)),NA())</f>
        <v>#N/A</v>
      </c>
      <c r="AZ192" s="100" t="e">
        <f ca="true">+IF(AND(ISNUMBER(OFFSET('Hygiene Data'!$D$5,0,10*ROW('Hygiene Data'!D186))),'Data Summary'!DO192="Yes"),OFFSET('Hygiene Data'!$D$5,0,10*ROW('Hygiene Data'!D186)),NA())</f>
        <v>#N/A</v>
      </c>
      <c r="BA192" s="100" t="e">
        <f ca="true">+IF(AND(ISNUMBER(OFFSET('Hygiene Data'!$D$7,0,10*ROW('Hygiene Data'!D186))),'Data Summary'!DP192="Yes"),OFFSET('Hygiene Data'!$D$7,0,10*ROW('Hygiene Data'!D186)),NA())</f>
        <v>#N/A</v>
      </c>
      <c r="BB192" s="100" t="e">
        <f ca="true">+IF(AND(ISNUMBER(OFFSET('Hygiene Data'!$D$9,0,10*ROW('Hygiene Data'!D186))),'Data Summary'!DQ192="Yes"),OFFSET('Hygiene Data'!$D$9,0,10*ROW('Hygiene Data'!D186)),NA())</f>
        <v>#N/A</v>
      </c>
      <c r="BC192" s="100" t="e">
        <f ca="true">+IF(AND(ISNUMBER(OFFSET('Hygiene Data'!$E$5,0,10*ROW('Hygiene Data'!E186))),'Data Summary'!DR192="Yes"),OFFSET('Hygiene Data'!$E$5,0,10*ROW('Hygiene Data'!E186)),NA())</f>
        <v>#N/A</v>
      </c>
      <c r="BD192" s="100" t="e">
        <f ca="true">+IF(AND(ISNUMBER(OFFSET('Hygiene Data'!$E$7,0,10*ROW('Hygiene Data'!E186))),'Data Summary'!DS192="Yes"),OFFSET('Hygiene Data'!$E$7,0,10*ROW('Hygiene Data'!E186)),NA())</f>
        <v>#N/A</v>
      </c>
      <c r="BE192" s="100" t="e">
        <f ca="true">+IF(AND(ISNUMBER(OFFSET('Hygiene Data'!$E$9,0,10*ROW('Hygiene Data'!E186))),'Data Summary'!DT192="Yes"),OFFSET('Hygiene Data'!$E$9,0,10*ROW('Hygiene Data'!E186)),NA())</f>
        <v>#N/A</v>
      </c>
      <c r="BF192" s="100" t="e">
        <f ca="true">+IF(AND(ISNUMBER(OFFSET('Hygiene Data'!$F$5,0,10*ROW('Hygiene Data'!F186))),'Data Summary'!DU192="Yes"),OFFSET('Hygiene Data'!$F$5,0,10*ROW('Hygiene Data'!F186)),NA())</f>
        <v>#N/A</v>
      </c>
      <c r="BG192" s="100" t="e">
        <f ca="true">+IF(AND(ISNUMBER(OFFSET('Hygiene Data'!$F$7,0,10*ROW('Hygiene Data'!F186))),'Data Summary'!DV192="Yes"),OFFSET('Hygiene Data'!$F$7,0,10*ROW('Hygiene Data'!F186)),NA())</f>
        <v>#N/A</v>
      </c>
      <c r="BH192" s="100" t="e">
        <f ca="true">+IF(AND(ISNUMBER(OFFSET('Hygiene Data'!$F$9,0,10*ROW('Hygiene Data'!F186))),'Data Summary'!DW192="Yes"),OFFSET('Hygiene Data'!$F$9,0,10*ROW('Hygiene Data'!F186)),NA())</f>
        <v>#N/A</v>
      </c>
      <c r="BI192" s="100" t="e">
        <f ca="true">+IF(AND(ISNUMBER(OFFSET('Hygiene Data'!$G$5,0,10*ROW('Hygiene Data'!G186))),'Data Summary'!DX192="Yes"),OFFSET('Hygiene Data'!$G$5,0,10*ROW('Hygiene Data'!G186)),NA())</f>
        <v>#N/A</v>
      </c>
      <c r="BJ192" s="100" t="e">
        <f ca="true">+IF(AND(ISNUMBER(OFFSET('Hygiene Data'!$G$7,0,10*ROW('Hygiene Data'!G186))),'Data Summary'!DY192="Yes"),OFFSET('Hygiene Data'!$G$7,0,10*ROW('Hygiene Data'!G186)),NA())</f>
        <v>#N/A</v>
      </c>
      <c r="BK192" s="100" t="e">
        <f ca="true">+IF(AND(ISNUMBER(OFFSET('Hygiene Data'!$G$9,0,10*ROW('Hygiene Data'!G186))),'Data Summary'!DZ192="Yes"),OFFSET('Hygiene Data'!$G$9,0,10*ROW('Hygiene Data'!G186)),NA())</f>
        <v>#N/A</v>
      </c>
      <c r="BL192" s="100" t="e">
        <f ca="true">+IF(AND(ISNUMBER(OFFSET('Hygiene Data'!$H$5,0,10*ROW('Hygiene Data'!H186))),'Data Summary'!EA192="Yes"),OFFSET('Hygiene Data'!$H$5,0,10*ROW('Hygiene Data'!H186)),NA())</f>
        <v>#N/A</v>
      </c>
      <c r="BM192" s="100" t="e">
        <f ca="true">+IF(AND(ISNUMBER(OFFSET('Hygiene Data'!$H$7,0,10*ROW('Hygiene Data'!H186))),'Data Summary'!EB192="Yes"),OFFSET('Hygiene Data'!$H$7,0,10*ROW('Hygiene Data'!H186)),NA())</f>
        <v>#N/A</v>
      </c>
      <c r="BN192" s="100" t="e">
        <f ca="true">+IF(AND(ISNUMBER(OFFSET('Hygiene Data'!$H$9,0,10*ROW('Hygiene Data'!H186))),'Data Summary'!EC192="Yes"),OFFSET('Hygiene Data'!$H$9,0,10*ROW('Hygiene Data'!H186)),NA())</f>
        <v>#N/A</v>
      </c>
      <c r="BO192" s="100" t="e">
        <f ca="true">+IF(AND(ISNUMBER(OFFSET('Hygiene Data'!$I$5,0,10*ROW('Hygiene Data'!I186))),'Data Summary'!ED192="Yes"),OFFSET('Hygiene Data'!$I$5,0,10*ROW('Hygiene Data'!I186)),NA())</f>
        <v>#N/A</v>
      </c>
      <c r="BP192" s="100" t="e">
        <f ca="true">+IF(AND(ISNUMBER(OFFSET('Hygiene Data'!$I$7,0,10*ROW('Hygiene Data'!I186))),'Data Summary'!EE192="Yes"),OFFSET('Hygiene Data'!$I$7,0,10*ROW('Hygiene Data'!I186)),NA())</f>
        <v>#N/A</v>
      </c>
      <c r="BQ192" s="100" t="e">
        <f ca="true">+IF(AND(ISNUMBER(OFFSET('Hygiene Data'!$I$9,0,10*ROW('Hygiene Data'!I186))),'Data Summary'!EF192="Yes"),OFFSET('Hygiene Data'!$I$9,0,10*ROW('Hygiene Data'!I186)),NA())</f>
        <v>#N/A</v>
      </c>
    </row>
    <row xmlns:x14ac="http://schemas.microsoft.com/office/spreadsheetml/2009/9/ac" r="193" x14ac:dyDescent="0.2">
      <c r="A193" s="332" t="e">
        <f ca="true">+RIGHT('Data Summary'!A193,LEN('Data Summary'!A193)-9)</f>
        <v>#VALUE!</v>
      </c>
      <c r="B193" s="38" t="str">
        <f ca="true">+IF(ISTEXT('Data Summary'!B193),'Data Summary'!B193,"")</f>
        <v/>
      </c>
      <c r="C193" s="331" t="e">
        <f ca="true">+VALUE('Data Summary'!C193)</f>
        <v>#VALUE!</v>
      </c>
      <c r="D193" s="98" t="e">
        <f ca="true">+IF(AND(ISNUMBER(OFFSET('Water Data'!$D$4,0,10*ROW('Water Data'!D187))),'Data Summary'!BS193="Yes"),100-OFFSET('Water Data'!$D$4,0,10*ROW('Water Data'!D187)),NA())</f>
        <v>#N/A</v>
      </c>
      <c r="E193" s="98" t="e">
        <f ca="true">+IF(AND(ISNUMBER(OFFSET('Water Data'!$D$6,0,10*ROW('Water Data'!D187))),'Data Summary'!BT193="Yes"),OFFSET('Water Data'!$D$6,0,10*ROW('Water Data'!D187)),NA())</f>
        <v>#N/A</v>
      </c>
      <c r="F193" s="98" t="e">
        <f ca="true">+IF(AND(ISNUMBER(OFFSET('Water Data'!$D$9,0,10*ROW('Water Data'!D187))),'Data Summary'!BU193="Yes"),OFFSET('Water Data'!$D$9,0,10*ROW('Water Data'!D187)),NA())</f>
        <v>#N/A</v>
      </c>
      <c r="G193" s="98" t="e">
        <f ca="true">+IF(AND(ISNUMBER(OFFSET('Water Data'!$E$4,0,10*ROW('Water Data'!E187))),'Data Summary'!BV193="Yes"),100-OFFSET('Water Data'!$E$4,0,10*ROW('Water Data'!E187)),NA())</f>
        <v>#N/A</v>
      </c>
      <c r="H193" s="98" t="e">
        <f ca="true">+IF(AND(ISNUMBER(OFFSET('Water Data'!$E$6,0,10*ROW('Water Data'!E187))),'Data Summary'!BW193="Yes"),OFFSET('Water Data'!$E$6,0,10*ROW('Water Data'!E187)),NA())</f>
        <v>#N/A</v>
      </c>
      <c r="I193" s="98" t="e">
        <f ca="true">+IF(AND(ISNUMBER(OFFSET('Water Data'!$E$9,0,10*ROW('Water Data'!E187))),'Data Summary'!BX193="Yes"),OFFSET('Water Data'!$E$9,0,10*ROW('Water Data'!E187)),NA())</f>
        <v>#N/A</v>
      </c>
      <c r="J193" s="98" t="e">
        <f ca="true">+IF(AND(ISNUMBER(OFFSET('Water Data'!$F$4,0,10*ROW('Water Data'!F187))),'Data Summary'!BY193="Yes"),100-OFFSET('Water Data'!$F$4,0,10*ROW('Water Data'!F187)),NA())</f>
        <v>#N/A</v>
      </c>
      <c r="K193" s="98" t="e">
        <f ca="true">+IF(AND(ISNUMBER(OFFSET('Water Data'!$F$6,0,10*ROW('Water Data'!F187))),'Data Summary'!BZ193="Yes"),OFFSET('Water Data'!$F$6,0,10*ROW('Water Data'!F187)),NA())</f>
        <v>#N/A</v>
      </c>
      <c r="L193" s="98" t="e">
        <f ca="true">+IF(AND(ISNUMBER(OFFSET('Water Data'!$F$9,0,10*ROW('Water Data'!F187))),'Data Summary'!CA193="Yes"),OFFSET('Water Data'!$F$9,0,10*ROW('Water Data'!F187)),NA())</f>
        <v>#N/A</v>
      </c>
      <c r="M193" s="98" t="e">
        <f ca="true">+IF(AND(ISNUMBER(OFFSET('Water Data'!$G$4,0,10*ROW('Water Data'!G187))),'Data Summary'!CB193="Yes"),100-OFFSET('Water Data'!$G$4,0,10*ROW('Water Data'!G187)),NA())</f>
        <v>#N/A</v>
      </c>
      <c r="N193" s="98" t="e">
        <f ca="true">+IF(AND(ISNUMBER(OFFSET('Water Data'!$G$6,0,10*ROW('Water Data'!G187))),'Data Summary'!CC193="Yes"),OFFSET('Water Data'!$G$6,0,10*ROW('Water Data'!G187)),NA())</f>
        <v>#N/A</v>
      </c>
      <c r="O193" s="98" t="e">
        <f ca="true">+IF(AND(ISNUMBER(OFFSET('Water Data'!$G$9,0,10*ROW('Water Data'!G187))),'Data Summary'!CD193="Yes"),OFFSET('Water Data'!$G$9,0,10*ROW('Water Data'!G187)),NA())</f>
        <v>#N/A</v>
      </c>
      <c r="P193" s="98" t="e">
        <f ca="true">+IF(AND(ISNUMBER(OFFSET('Water Data'!$H$4,0,10*ROW('Water Data'!H187))),'Data Summary'!CE193="Yes"),100-OFFSET('Water Data'!$H$4,0,10*ROW('Water Data'!H187)),NA())</f>
        <v>#N/A</v>
      </c>
      <c r="Q193" s="98" t="e">
        <f ca="true">+IF(AND(ISNUMBER(OFFSET('Water Data'!$H$6,0,10*ROW('Water Data'!H187))),'Data Summary'!CF193="Yes"),OFFSET('Water Data'!$H$6,0,10*ROW('Water Data'!H187)),NA())</f>
        <v>#N/A</v>
      </c>
      <c r="R193" s="98" t="e">
        <f ca="true">+IF(AND(ISNUMBER(OFFSET('Water Data'!$H$9,0,10*ROW('Water Data'!H187))),'Data Summary'!CG193="Yes"),OFFSET('Water Data'!$H$9,0,10*ROW('Water Data'!H187)),NA())</f>
        <v>#N/A</v>
      </c>
      <c r="S193" s="98" t="e">
        <f ca="true">+IF(AND(ISNUMBER(OFFSET('Water Data'!$I$4,0,10*ROW('Water Data'!I187))),'Data Summary'!CH193="Yes"),100-OFFSET('Water Data'!$I$4,0,10*ROW('Water Data'!I187)),NA())</f>
        <v>#N/A</v>
      </c>
      <c r="T193" s="98" t="e">
        <f ca="true">+IF(AND(ISNUMBER(OFFSET('Water Data'!$I$6,0,10*ROW('Water Data'!I187))),'Data Summary'!CI193="Yes"),OFFSET('Water Data'!$I$6,0,10*ROW('Water Data'!I187)),NA())</f>
        <v>#N/A</v>
      </c>
      <c r="U193" s="98" t="e">
        <f ca="true">+IF(AND(ISNUMBER(OFFSET('Water Data'!$I$9,0,10*ROW('Water Data'!I187))),'Data Summary'!CJ193="Yes"),OFFSET('Water Data'!$I$9,0,10*ROW('Water Data'!I187)),NA())</f>
        <v>#N/A</v>
      </c>
      <c r="V193" s="99" t="e">
        <f ca="true">+IF(AND(ISNUMBER(OFFSET('Sanitation Data'!$D$4,0,10*ROW('Sanitation Data'!D187))),'Data Summary'!CK193="Yes"),100-OFFSET('Sanitation Data'!$D$4,0,10*ROW('Sanitation Data'!D187)),NA())</f>
        <v>#N/A</v>
      </c>
      <c r="W193" s="99" t="e">
        <f ca="true">+IF(AND(ISNUMBER(OFFSET('Sanitation Data'!$D$6,0,10*ROW('Sanitation Data'!D187))),'Data Summary'!CL193="Yes"),OFFSET('Sanitation Data'!$D$6,0,10*ROW('Sanitation Data'!D187)),NA())</f>
        <v>#N/A</v>
      </c>
      <c r="X193" s="99" t="e">
        <f ca="true">+IF(AND(ISNUMBER(OFFSET('Sanitation Data'!$D$10,0,10*ROW('Sanitation Data'!D187))),'Data Summary'!CM193="Yes"),OFFSET('Sanitation Data'!$D$10,0,10*ROW('Sanitation Data'!D187)),NA())</f>
        <v>#N/A</v>
      </c>
      <c r="Y193" s="99" t="e">
        <f ca="true">+IF(AND(ISNUMBER(OFFSET('Sanitation Data'!$D$11,0,10*ROW('Sanitation Data'!D187))),'Data Summary'!CN193="Yes"),OFFSET('Sanitation Data'!$D$11,0,10*ROW('Sanitation Data'!D187)),NA())</f>
        <v>#N/A</v>
      </c>
      <c r="Z193" s="99" t="e">
        <f ca="true">+IF(AND(ISNUMBER(OFFSET('Sanitation Data'!$D$12,0,10*ROW('Sanitation Data'!D187))),'Data Summary'!CO193="Yes"),OFFSET('Sanitation Data'!$D$12,0,10*ROW('Sanitation Data'!D187)),NA())</f>
        <v>#N/A</v>
      </c>
      <c r="AA193" s="99" t="e">
        <f ca="true">+IF(AND(ISNUMBER(OFFSET('Sanitation Data'!$E$4,0,10*ROW('Sanitation Data'!E187))),'Data Summary'!CP193="Yes"),100-OFFSET('Sanitation Data'!$E$4,0,10*ROW('Sanitation Data'!E187)),NA())</f>
        <v>#N/A</v>
      </c>
      <c r="AB193" s="99" t="e">
        <f ca="true">+IF(AND(ISNUMBER(OFFSET('Sanitation Data'!$E$6,0,10*ROW('Sanitation Data'!E187))),'Data Summary'!CQ193="Yes"),OFFSET('Sanitation Data'!$E$6,0,10*ROW('Sanitation Data'!E187)),NA())</f>
        <v>#N/A</v>
      </c>
      <c r="AC193" s="99" t="e">
        <f ca="true">+IF(AND(ISNUMBER(OFFSET('Sanitation Data'!$E$10,0,10*ROW('Sanitation Data'!E187))),'Data Summary'!CR193="Yes"),OFFSET('Sanitation Data'!$E$10,0,10*ROW('Sanitation Data'!E187)),NA())</f>
        <v>#N/A</v>
      </c>
      <c r="AD193" s="99" t="e">
        <f ca="true">+IF(AND(ISNUMBER(OFFSET('Sanitation Data'!$E$11,0,10*ROW('Sanitation Data'!E187))),'Data Summary'!CS193="Yes"),OFFSET('Sanitation Data'!$E$11,0,10*ROW('Sanitation Data'!E187)),NA())</f>
        <v>#N/A</v>
      </c>
      <c r="AE193" s="99" t="e">
        <f ca="true">+IF(AND(ISNUMBER(OFFSET('Sanitation Data'!$E$12,0,10*ROW('Sanitation Data'!E187))),'Data Summary'!CT193="Yes"),OFFSET('Sanitation Data'!$E$12,0,10*ROW('Sanitation Data'!E187)),NA())</f>
        <v>#N/A</v>
      </c>
      <c r="AF193" s="99" t="e">
        <f ca="true">+IF(AND(ISNUMBER(OFFSET('Sanitation Data'!$F$4,0,10*ROW('Sanitation Data'!F187))),'Data Summary'!CU193="Yes"),100-OFFSET('Sanitation Data'!$F$4,0,10*ROW('Sanitation Data'!F187)),NA())</f>
        <v>#N/A</v>
      </c>
      <c r="AG193" s="99" t="e">
        <f ca="true">+IF(AND(ISNUMBER(OFFSET('Sanitation Data'!$F$6,0,10*ROW('Sanitation Data'!F187))),'Data Summary'!CV193="Yes"),OFFSET('Sanitation Data'!$F$6,0,10*ROW('Sanitation Data'!F187)),NA())</f>
        <v>#N/A</v>
      </c>
      <c r="AH193" s="99" t="e">
        <f ca="true">+IF(AND(ISNUMBER(OFFSET('Sanitation Data'!$F$10,0,10*ROW('Sanitation Data'!F187))),'Data Summary'!CW193="Yes"),OFFSET('Sanitation Data'!$F$10,0,10*ROW('Sanitation Data'!F187)),NA())</f>
        <v>#N/A</v>
      </c>
      <c r="AI193" s="99" t="e">
        <f ca="true">+IF(AND(ISNUMBER(OFFSET('Sanitation Data'!$F$11,0,10*ROW('Sanitation Data'!F187))),'Data Summary'!CX193="Yes"),OFFSET('Sanitation Data'!$F$11,0,10*ROW('Sanitation Data'!F187)),NA())</f>
        <v>#N/A</v>
      </c>
      <c r="AJ193" s="99" t="e">
        <f ca="true">+IF(AND(ISNUMBER(OFFSET('Sanitation Data'!$F$12,0,10*ROW('Sanitation Data'!F187))),'Data Summary'!CY193="Yes"),OFFSET('Sanitation Data'!$F$12,0,10*ROW('Sanitation Data'!F187)),NA())</f>
        <v>#N/A</v>
      </c>
      <c r="AK193" s="99" t="e">
        <f ca="true">+IF(AND(ISNUMBER(OFFSET('Sanitation Data'!$G$4,0,10*ROW('Sanitation Data'!G187))),'Data Summary'!CZ193="Yes"),100-OFFSET('Sanitation Data'!$G$4,0,10*ROW('Sanitation Data'!G187)),NA())</f>
        <v>#N/A</v>
      </c>
      <c r="AL193" s="99" t="e">
        <f ca="true">+IF(AND(ISNUMBER(OFFSET('Sanitation Data'!$G$6,0,10*ROW('Sanitation Data'!G187))),'Data Summary'!DA193="Yes"),OFFSET('Sanitation Data'!$G$6,0,10*ROW('Sanitation Data'!G187)),NA())</f>
        <v>#N/A</v>
      </c>
      <c r="AM193" s="99" t="e">
        <f ca="true">+IF(AND(ISNUMBER(OFFSET('Sanitation Data'!$G$10,0,10*ROW('Sanitation Data'!G187))),'Data Summary'!DB193="Yes"),OFFSET('Sanitation Data'!$G$10,0,10*ROW('Sanitation Data'!G187)),NA())</f>
        <v>#N/A</v>
      </c>
      <c r="AN193" s="99" t="e">
        <f ca="true">+IF(AND(ISNUMBER(OFFSET('Sanitation Data'!$G$11,0,10*ROW('Sanitation Data'!G187))),'Data Summary'!DC193="Yes"),OFFSET('Sanitation Data'!$G$11,0,10*ROW('Sanitation Data'!G187)),NA())</f>
        <v>#N/A</v>
      </c>
      <c r="AO193" s="99" t="e">
        <f ca="true">+IF(AND(ISNUMBER(OFFSET('Sanitation Data'!$G$12,0,10*ROW('Sanitation Data'!G187))),'Data Summary'!DD193="Yes"),OFFSET('Sanitation Data'!$G$12,0,10*ROW('Sanitation Data'!G187)),NA())</f>
        <v>#N/A</v>
      </c>
      <c r="AP193" s="99" t="e">
        <f ca="true">+IF(AND(ISNUMBER(OFFSET('Sanitation Data'!$H$4,0,10*ROW('Sanitation Data'!H187))),'Data Summary'!DE193="Yes"),100-OFFSET('Sanitation Data'!$H$4,0,10*ROW('Sanitation Data'!H187)),NA())</f>
        <v>#N/A</v>
      </c>
      <c r="AQ193" s="99" t="e">
        <f ca="true">+IF(AND(ISNUMBER(OFFSET('Sanitation Data'!$H$6,0,10*ROW('Sanitation Data'!H187))),'Data Summary'!DF193="Yes"),OFFSET('Sanitation Data'!$H$6,0,10*ROW('Sanitation Data'!H187)),NA())</f>
        <v>#N/A</v>
      </c>
      <c r="AR193" s="99" t="e">
        <f ca="true">+IF(AND(ISNUMBER(OFFSET('Sanitation Data'!$H$10,0,10*ROW('Sanitation Data'!H187))),'Data Summary'!DG193="Yes"),OFFSET('Sanitation Data'!$H$10,0,10*ROW('Sanitation Data'!H187)),NA())</f>
        <v>#N/A</v>
      </c>
      <c r="AS193" s="99" t="e">
        <f ca="true">+IF(AND(ISNUMBER(OFFSET('Sanitation Data'!$H$11,0,10*ROW('Sanitation Data'!H187))),'Data Summary'!DH193="Yes"),OFFSET('Sanitation Data'!$H$11,0,10*ROW('Sanitation Data'!H187)),NA())</f>
        <v>#N/A</v>
      </c>
      <c r="AT193" s="99" t="e">
        <f ca="true">+IF(AND(ISNUMBER(OFFSET('Sanitation Data'!$H$12,0,10*ROW('Sanitation Data'!H187))),'Data Summary'!DI193="Yes"),OFFSET('Sanitation Data'!$H$12,0,10*ROW('Sanitation Data'!H187)),NA())</f>
        <v>#N/A</v>
      </c>
      <c r="AU193" s="99" t="e">
        <f ca="true">+IF(AND(ISNUMBER(OFFSET('Sanitation Data'!$I$4,0,10*ROW('Sanitation Data'!I187))),'Data Summary'!DJ193="Yes"),100-OFFSET('Sanitation Data'!$I$4,0,10*ROW('Sanitation Data'!I187)),NA())</f>
        <v>#N/A</v>
      </c>
      <c r="AV193" s="99" t="e">
        <f ca="true">+IF(AND(ISNUMBER(OFFSET('Sanitation Data'!$I$6,0,10*ROW('Sanitation Data'!I187))),'Data Summary'!DK193="Yes"),OFFSET('Sanitation Data'!$I$6,0,10*ROW('Sanitation Data'!I187)),NA())</f>
        <v>#N/A</v>
      </c>
      <c r="AW193" s="99" t="e">
        <f ca="true">+IF(AND(ISNUMBER(OFFSET('Sanitation Data'!$I$10,0,10*ROW('Sanitation Data'!I187))),'Data Summary'!DL193="Yes"),OFFSET('Sanitation Data'!$I$10,0,10*ROW('Sanitation Data'!I187)),NA())</f>
        <v>#N/A</v>
      </c>
      <c r="AX193" s="99" t="e">
        <f ca="true">+IF(AND(ISNUMBER(OFFSET('Sanitation Data'!$I$11,0,10*ROW('Sanitation Data'!I187))),'Data Summary'!DM193="Yes"),OFFSET('Sanitation Data'!$I$11,0,10*ROW('Sanitation Data'!I187)),NA())</f>
        <v>#N/A</v>
      </c>
      <c r="AY193" s="99" t="e">
        <f ca="true">+IF(AND(ISNUMBER(OFFSET('Sanitation Data'!$I$12,0,10*ROW('Sanitation Data'!I187))),'Data Summary'!DN193="Yes"),OFFSET('Sanitation Data'!$I$12,0,10*ROW('Sanitation Data'!I187)),NA())</f>
        <v>#N/A</v>
      </c>
      <c r="AZ193" s="100" t="e">
        <f ca="true">+IF(AND(ISNUMBER(OFFSET('Hygiene Data'!$D$5,0,10*ROW('Hygiene Data'!D187))),'Data Summary'!DO193="Yes"),OFFSET('Hygiene Data'!$D$5,0,10*ROW('Hygiene Data'!D187)),NA())</f>
        <v>#N/A</v>
      </c>
      <c r="BA193" s="100" t="e">
        <f ca="true">+IF(AND(ISNUMBER(OFFSET('Hygiene Data'!$D$7,0,10*ROW('Hygiene Data'!D187))),'Data Summary'!DP193="Yes"),OFFSET('Hygiene Data'!$D$7,0,10*ROW('Hygiene Data'!D187)),NA())</f>
        <v>#N/A</v>
      </c>
      <c r="BB193" s="100" t="e">
        <f ca="true">+IF(AND(ISNUMBER(OFFSET('Hygiene Data'!$D$9,0,10*ROW('Hygiene Data'!D187))),'Data Summary'!DQ193="Yes"),OFFSET('Hygiene Data'!$D$9,0,10*ROW('Hygiene Data'!D187)),NA())</f>
        <v>#N/A</v>
      </c>
      <c r="BC193" s="100" t="e">
        <f ca="true">+IF(AND(ISNUMBER(OFFSET('Hygiene Data'!$E$5,0,10*ROW('Hygiene Data'!E187))),'Data Summary'!DR193="Yes"),OFFSET('Hygiene Data'!$E$5,0,10*ROW('Hygiene Data'!E187)),NA())</f>
        <v>#N/A</v>
      </c>
      <c r="BD193" s="100" t="e">
        <f ca="true">+IF(AND(ISNUMBER(OFFSET('Hygiene Data'!$E$7,0,10*ROW('Hygiene Data'!E187))),'Data Summary'!DS193="Yes"),OFFSET('Hygiene Data'!$E$7,0,10*ROW('Hygiene Data'!E187)),NA())</f>
        <v>#N/A</v>
      </c>
      <c r="BE193" s="100" t="e">
        <f ca="true">+IF(AND(ISNUMBER(OFFSET('Hygiene Data'!$E$9,0,10*ROW('Hygiene Data'!E187))),'Data Summary'!DT193="Yes"),OFFSET('Hygiene Data'!$E$9,0,10*ROW('Hygiene Data'!E187)),NA())</f>
        <v>#N/A</v>
      </c>
      <c r="BF193" s="100" t="e">
        <f ca="true">+IF(AND(ISNUMBER(OFFSET('Hygiene Data'!$F$5,0,10*ROW('Hygiene Data'!F187))),'Data Summary'!DU193="Yes"),OFFSET('Hygiene Data'!$F$5,0,10*ROW('Hygiene Data'!F187)),NA())</f>
        <v>#N/A</v>
      </c>
      <c r="BG193" s="100" t="e">
        <f ca="true">+IF(AND(ISNUMBER(OFFSET('Hygiene Data'!$F$7,0,10*ROW('Hygiene Data'!F187))),'Data Summary'!DV193="Yes"),OFFSET('Hygiene Data'!$F$7,0,10*ROW('Hygiene Data'!F187)),NA())</f>
        <v>#N/A</v>
      </c>
      <c r="BH193" s="100" t="e">
        <f ca="true">+IF(AND(ISNUMBER(OFFSET('Hygiene Data'!$F$9,0,10*ROW('Hygiene Data'!F187))),'Data Summary'!DW193="Yes"),OFFSET('Hygiene Data'!$F$9,0,10*ROW('Hygiene Data'!F187)),NA())</f>
        <v>#N/A</v>
      </c>
      <c r="BI193" s="100" t="e">
        <f ca="true">+IF(AND(ISNUMBER(OFFSET('Hygiene Data'!$G$5,0,10*ROW('Hygiene Data'!G187))),'Data Summary'!DX193="Yes"),OFFSET('Hygiene Data'!$G$5,0,10*ROW('Hygiene Data'!G187)),NA())</f>
        <v>#N/A</v>
      </c>
      <c r="BJ193" s="100" t="e">
        <f ca="true">+IF(AND(ISNUMBER(OFFSET('Hygiene Data'!$G$7,0,10*ROW('Hygiene Data'!G187))),'Data Summary'!DY193="Yes"),OFFSET('Hygiene Data'!$G$7,0,10*ROW('Hygiene Data'!G187)),NA())</f>
        <v>#N/A</v>
      </c>
      <c r="BK193" s="100" t="e">
        <f ca="true">+IF(AND(ISNUMBER(OFFSET('Hygiene Data'!$G$9,0,10*ROW('Hygiene Data'!G187))),'Data Summary'!DZ193="Yes"),OFFSET('Hygiene Data'!$G$9,0,10*ROW('Hygiene Data'!G187)),NA())</f>
        <v>#N/A</v>
      </c>
      <c r="BL193" s="100" t="e">
        <f ca="true">+IF(AND(ISNUMBER(OFFSET('Hygiene Data'!$H$5,0,10*ROW('Hygiene Data'!H187))),'Data Summary'!EA193="Yes"),OFFSET('Hygiene Data'!$H$5,0,10*ROW('Hygiene Data'!H187)),NA())</f>
        <v>#N/A</v>
      </c>
      <c r="BM193" s="100" t="e">
        <f ca="true">+IF(AND(ISNUMBER(OFFSET('Hygiene Data'!$H$7,0,10*ROW('Hygiene Data'!H187))),'Data Summary'!EB193="Yes"),OFFSET('Hygiene Data'!$H$7,0,10*ROW('Hygiene Data'!H187)),NA())</f>
        <v>#N/A</v>
      </c>
      <c r="BN193" s="100" t="e">
        <f ca="true">+IF(AND(ISNUMBER(OFFSET('Hygiene Data'!$H$9,0,10*ROW('Hygiene Data'!H187))),'Data Summary'!EC193="Yes"),OFFSET('Hygiene Data'!$H$9,0,10*ROW('Hygiene Data'!H187)),NA())</f>
        <v>#N/A</v>
      </c>
      <c r="BO193" s="100" t="e">
        <f ca="true">+IF(AND(ISNUMBER(OFFSET('Hygiene Data'!$I$5,0,10*ROW('Hygiene Data'!I187))),'Data Summary'!ED193="Yes"),OFFSET('Hygiene Data'!$I$5,0,10*ROW('Hygiene Data'!I187)),NA())</f>
        <v>#N/A</v>
      </c>
      <c r="BP193" s="100" t="e">
        <f ca="true">+IF(AND(ISNUMBER(OFFSET('Hygiene Data'!$I$7,0,10*ROW('Hygiene Data'!I187))),'Data Summary'!EE193="Yes"),OFFSET('Hygiene Data'!$I$7,0,10*ROW('Hygiene Data'!I187)),NA())</f>
        <v>#N/A</v>
      </c>
      <c r="BQ193" s="100" t="e">
        <f ca="true">+IF(AND(ISNUMBER(OFFSET('Hygiene Data'!$I$9,0,10*ROW('Hygiene Data'!I187))),'Data Summary'!EF193="Yes"),OFFSET('Hygiene Data'!$I$9,0,10*ROW('Hygiene Data'!I187)),NA())</f>
        <v>#N/A</v>
      </c>
    </row>
    <row xmlns:x14ac="http://schemas.microsoft.com/office/spreadsheetml/2009/9/ac" r="194" x14ac:dyDescent="0.2">
      <c r="A194" s="332" t="e">
        <f ca="true">+RIGHT('Data Summary'!A194,LEN('Data Summary'!A194)-9)</f>
        <v>#VALUE!</v>
      </c>
      <c r="B194" s="38" t="str">
        <f ca="true">+IF(ISTEXT('Data Summary'!B194),'Data Summary'!B194,"")</f>
        <v/>
      </c>
      <c r="C194" s="331" t="e">
        <f ca="true">+VALUE('Data Summary'!C194)</f>
        <v>#VALUE!</v>
      </c>
      <c r="D194" s="98" t="e">
        <f ca="true">+IF(AND(ISNUMBER(OFFSET('Water Data'!$D$4,0,10*ROW('Water Data'!D188))),'Data Summary'!BS194="Yes"),100-OFFSET('Water Data'!$D$4,0,10*ROW('Water Data'!D188)),NA())</f>
        <v>#N/A</v>
      </c>
      <c r="E194" s="98" t="e">
        <f ca="true">+IF(AND(ISNUMBER(OFFSET('Water Data'!$D$6,0,10*ROW('Water Data'!D188))),'Data Summary'!BT194="Yes"),OFFSET('Water Data'!$D$6,0,10*ROW('Water Data'!D188)),NA())</f>
        <v>#N/A</v>
      </c>
      <c r="F194" s="98" t="e">
        <f ca="true">+IF(AND(ISNUMBER(OFFSET('Water Data'!$D$9,0,10*ROW('Water Data'!D188))),'Data Summary'!BU194="Yes"),OFFSET('Water Data'!$D$9,0,10*ROW('Water Data'!D188)),NA())</f>
        <v>#N/A</v>
      </c>
      <c r="G194" s="98" t="e">
        <f ca="true">+IF(AND(ISNUMBER(OFFSET('Water Data'!$E$4,0,10*ROW('Water Data'!E188))),'Data Summary'!BV194="Yes"),100-OFFSET('Water Data'!$E$4,0,10*ROW('Water Data'!E188)),NA())</f>
        <v>#N/A</v>
      </c>
      <c r="H194" s="98" t="e">
        <f ca="true">+IF(AND(ISNUMBER(OFFSET('Water Data'!$E$6,0,10*ROW('Water Data'!E188))),'Data Summary'!BW194="Yes"),OFFSET('Water Data'!$E$6,0,10*ROW('Water Data'!E188)),NA())</f>
        <v>#N/A</v>
      </c>
      <c r="I194" s="98" t="e">
        <f ca="true">+IF(AND(ISNUMBER(OFFSET('Water Data'!$E$9,0,10*ROW('Water Data'!E188))),'Data Summary'!BX194="Yes"),OFFSET('Water Data'!$E$9,0,10*ROW('Water Data'!E188)),NA())</f>
        <v>#N/A</v>
      </c>
      <c r="J194" s="98" t="e">
        <f ca="true">+IF(AND(ISNUMBER(OFFSET('Water Data'!$F$4,0,10*ROW('Water Data'!F188))),'Data Summary'!BY194="Yes"),100-OFFSET('Water Data'!$F$4,0,10*ROW('Water Data'!F188)),NA())</f>
        <v>#N/A</v>
      </c>
      <c r="K194" s="98" t="e">
        <f ca="true">+IF(AND(ISNUMBER(OFFSET('Water Data'!$F$6,0,10*ROW('Water Data'!F188))),'Data Summary'!BZ194="Yes"),OFFSET('Water Data'!$F$6,0,10*ROW('Water Data'!F188)),NA())</f>
        <v>#N/A</v>
      </c>
      <c r="L194" s="98" t="e">
        <f ca="true">+IF(AND(ISNUMBER(OFFSET('Water Data'!$F$9,0,10*ROW('Water Data'!F188))),'Data Summary'!CA194="Yes"),OFFSET('Water Data'!$F$9,0,10*ROW('Water Data'!F188)),NA())</f>
        <v>#N/A</v>
      </c>
      <c r="M194" s="98" t="e">
        <f ca="true">+IF(AND(ISNUMBER(OFFSET('Water Data'!$G$4,0,10*ROW('Water Data'!G188))),'Data Summary'!CB194="Yes"),100-OFFSET('Water Data'!$G$4,0,10*ROW('Water Data'!G188)),NA())</f>
        <v>#N/A</v>
      </c>
      <c r="N194" s="98" t="e">
        <f ca="true">+IF(AND(ISNUMBER(OFFSET('Water Data'!$G$6,0,10*ROW('Water Data'!G188))),'Data Summary'!CC194="Yes"),OFFSET('Water Data'!$G$6,0,10*ROW('Water Data'!G188)),NA())</f>
        <v>#N/A</v>
      </c>
      <c r="O194" s="98" t="e">
        <f ca="true">+IF(AND(ISNUMBER(OFFSET('Water Data'!$G$9,0,10*ROW('Water Data'!G188))),'Data Summary'!CD194="Yes"),OFFSET('Water Data'!$G$9,0,10*ROW('Water Data'!G188)),NA())</f>
        <v>#N/A</v>
      </c>
      <c r="P194" s="98" t="e">
        <f ca="true">+IF(AND(ISNUMBER(OFFSET('Water Data'!$H$4,0,10*ROW('Water Data'!H188))),'Data Summary'!CE194="Yes"),100-OFFSET('Water Data'!$H$4,0,10*ROW('Water Data'!H188)),NA())</f>
        <v>#N/A</v>
      </c>
      <c r="Q194" s="98" t="e">
        <f ca="true">+IF(AND(ISNUMBER(OFFSET('Water Data'!$H$6,0,10*ROW('Water Data'!H188))),'Data Summary'!CF194="Yes"),OFFSET('Water Data'!$H$6,0,10*ROW('Water Data'!H188)),NA())</f>
        <v>#N/A</v>
      </c>
      <c r="R194" s="98" t="e">
        <f ca="true">+IF(AND(ISNUMBER(OFFSET('Water Data'!$H$9,0,10*ROW('Water Data'!H188))),'Data Summary'!CG194="Yes"),OFFSET('Water Data'!$H$9,0,10*ROW('Water Data'!H188)),NA())</f>
        <v>#N/A</v>
      </c>
      <c r="S194" s="98" t="e">
        <f ca="true">+IF(AND(ISNUMBER(OFFSET('Water Data'!$I$4,0,10*ROW('Water Data'!I188))),'Data Summary'!CH194="Yes"),100-OFFSET('Water Data'!$I$4,0,10*ROW('Water Data'!I188)),NA())</f>
        <v>#N/A</v>
      </c>
      <c r="T194" s="98" t="e">
        <f ca="true">+IF(AND(ISNUMBER(OFFSET('Water Data'!$I$6,0,10*ROW('Water Data'!I188))),'Data Summary'!CI194="Yes"),OFFSET('Water Data'!$I$6,0,10*ROW('Water Data'!I188)),NA())</f>
        <v>#N/A</v>
      </c>
      <c r="U194" s="98" t="e">
        <f ca="true">+IF(AND(ISNUMBER(OFFSET('Water Data'!$I$9,0,10*ROW('Water Data'!I188))),'Data Summary'!CJ194="Yes"),OFFSET('Water Data'!$I$9,0,10*ROW('Water Data'!I188)),NA())</f>
        <v>#N/A</v>
      </c>
      <c r="V194" s="99" t="e">
        <f ca="true">+IF(AND(ISNUMBER(OFFSET('Sanitation Data'!$D$4,0,10*ROW('Sanitation Data'!D188))),'Data Summary'!CK194="Yes"),100-OFFSET('Sanitation Data'!$D$4,0,10*ROW('Sanitation Data'!D188)),NA())</f>
        <v>#N/A</v>
      </c>
      <c r="W194" s="99" t="e">
        <f ca="true">+IF(AND(ISNUMBER(OFFSET('Sanitation Data'!$D$6,0,10*ROW('Sanitation Data'!D188))),'Data Summary'!CL194="Yes"),OFFSET('Sanitation Data'!$D$6,0,10*ROW('Sanitation Data'!D188)),NA())</f>
        <v>#N/A</v>
      </c>
      <c r="X194" s="99" t="e">
        <f ca="true">+IF(AND(ISNUMBER(OFFSET('Sanitation Data'!$D$10,0,10*ROW('Sanitation Data'!D188))),'Data Summary'!CM194="Yes"),OFFSET('Sanitation Data'!$D$10,0,10*ROW('Sanitation Data'!D188)),NA())</f>
        <v>#N/A</v>
      </c>
      <c r="Y194" s="99" t="e">
        <f ca="true">+IF(AND(ISNUMBER(OFFSET('Sanitation Data'!$D$11,0,10*ROW('Sanitation Data'!D188))),'Data Summary'!CN194="Yes"),OFFSET('Sanitation Data'!$D$11,0,10*ROW('Sanitation Data'!D188)),NA())</f>
        <v>#N/A</v>
      </c>
      <c r="Z194" s="99" t="e">
        <f ca="true">+IF(AND(ISNUMBER(OFFSET('Sanitation Data'!$D$12,0,10*ROW('Sanitation Data'!D188))),'Data Summary'!CO194="Yes"),OFFSET('Sanitation Data'!$D$12,0,10*ROW('Sanitation Data'!D188)),NA())</f>
        <v>#N/A</v>
      </c>
      <c r="AA194" s="99" t="e">
        <f ca="true">+IF(AND(ISNUMBER(OFFSET('Sanitation Data'!$E$4,0,10*ROW('Sanitation Data'!E188))),'Data Summary'!CP194="Yes"),100-OFFSET('Sanitation Data'!$E$4,0,10*ROW('Sanitation Data'!E188)),NA())</f>
        <v>#N/A</v>
      </c>
      <c r="AB194" s="99" t="e">
        <f ca="true">+IF(AND(ISNUMBER(OFFSET('Sanitation Data'!$E$6,0,10*ROW('Sanitation Data'!E188))),'Data Summary'!CQ194="Yes"),OFFSET('Sanitation Data'!$E$6,0,10*ROW('Sanitation Data'!E188)),NA())</f>
        <v>#N/A</v>
      </c>
      <c r="AC194" s="99" t="e">
        <f ca="true">+IF(AND(ISNUMBER(OFFSET('Sanitation Data'!$E$10,0,10*ROW('Sanitation Data'!E188))),'Data Summary'!CR194="Yes"),OFFSET('Sanitation Data'!$E$10,0,10*ROW('Sanitation Data'!E188)),NA())</f>
        <v>#N/A</v>
      </c>
      <c r="AD194" s="99" t="e">
        <f ca="true">+IF(AND(ISNUMBER(OFFSET('Sanitation Data'!$E$11,0,10*ROW('Sanitation Data'!E188))),'Data Summary'!CS194="Yes"),OFFSET('Sanitation Data'!$E$11,0,10*ROW('Sanitation Data'!E188)),NA())</f>
        <v>#N/A</v>
      </c>
      <c r="AE194" s="99" t="e">
        <f ca="true">+IF(AND(ISNUMBER(OFFSET('Sanitation Data'!$E$12,0,10*ROW('Sanitation Data'!E188))),'Data Summary'!CT194="Yes"),OFFSET('Sanitation Data'!$E$12,0,10*ROW('Sanitation Data'!E188)),NA())</f>
        <v>#N/A</v>
      </c>
      <c r="AF194" s="99" t="e">
        <f ca="true">+IF(AND(ISNUMBER(OFFSET('Sanitation Data'!$F$4,0,10*ROW('Sanitation Data'!F188))),'Data Summary'!CU194="Yes"),100-OFFSET('Sanitation Data'!$F$4,0,10*ROW('Sanitation Data'!F188)),NA())</f>
        <v>#N/A</v>
      </c>
      <c r="AG194" s="99" t="e">
        <f ca="true">+IF(AND(ISNUMBER(OFFSET('Sanitation Data'!$F$6,0,10*ROW('Sanitation Data'!F188))),'Data Summary'!CV194="Yes"),OFFSET('Sanitation Data'!$F$6,0,10*ROW('Sanitation Data'!F188)),NA())</f>
        <v>#N/A</v>
      </c>
      <c r="AH194" s="99" t="e">
        <f ca="true">+IF(AND(ISNUMBER(OFFSET('Sanitation Data'!$F$10,0,10*ROW('Sanitation Data'!F188))),'Data Summary'!CW194="Yes"),OFFSET('Sanitation Data'!$F$10,0,10*ROW('Sanitation Data'!F188)),NA())</f>
        <v>#N/A</v>
      </c>
      <c r="AI194" s="99" t="e">
        <f ca="true">+IF(AND(ISNUMBER(OFFSET('Sanitation Data'!$F$11,0,10*ROW('Sanitation Data'!F188))),'Data Summary'!CX194="Yes"),OFFSET('Sanitation Data'!$F$11,0,10*ROW('Sanitation Data'!F188)),NA())</f>
        <v>#N/A</v>
      </c>
      <c r="AJ194" s="99" t="e">
        <f ca="true">+IF(AND(ISNUMBER(OFFSET('Sanitation Data'!$F$12,0,10*ROW('Sanitation Data'!F188))),'Data Summary'!CY194="Yes"),OFFSET('Sanitation Data'!$F$12,0,10*ROW('Sanitation Data'!F188)),NA())</f>
        <v>#N/A</v>
      </c>
      <c r="AK194" s="99" t="e">
        <f ca="true">+IF(AND(ISNUMBER(OFFSET('Sanitation Data'!$G$4,0,10*ROW('Sanitation Data'!G188))),'Data Summary'!CZ194="Yes"),100-OFFSET('Sanitation Data'!$G$4,0,10*ROW('Sanitation Data'!G188)),NA())</f>
        <v>#N/A</v>
      </c>
      <c r="AL194" s="99" t="e">
        <f ca="true">+IF(AND(ISNUMBER(OFFSET('Sanitation Data'!$G$6,0,10*ROW('Sanitation Data'!G188))),'Data Summary'!DA194="Yes"),OFFSET('Sanitation Data'!$G$6,0,10*ROW('Sanitation Data'!G188)),NA())</f>
        <v>#N/A</v>
      </c>
      <c r="AM194" s="99" t="e">
        <f ca="true">+IF(AND(ISNUMBER(OFFSET('Sanitation Data'!$G$10,0,10*ROW('Sanitation Data'!G188))),'Data Summary'!DB194="Yes"),OFFSET('Sanitation Data'!$G$10,0,10*ROW('Sanitation Data'!G188)),NA())</f>
        <v>#N/A</v>
      </c>
      <c r="AN194" s="99" t="e">
        <f ca="true">+IF(AND(ISNUMBER(OFFSET('Sanitation Data'!$G$11,0,10*ROW('Sanitation Data'!G188))),'Data Summary'!DC194="Yes"),OFFSET('Sanitation Data'!$G$11,0,10*ROW('Sanitation Data'!G188)),NA())</f>
        <v>#N/A</v>
      </c>
      <c r="AO194" s="99" t="e">
        <f ca="true">+IF(AND(ISNUMBER(OFFSET('Sanitation Data'!$G$12,0,10*ROW('Sanitation Data'!G188))),'Data Summary'!DD194="Yes"),OFFSET('Sanitation Data'!$G$12,0,10*ROW('Sanitation Data'!G188)),NA())</f>
        <v>#N/A</v>
      </c>
      <c r="AP194" s="99" t="e">
        <f ca="true">+IF(AND(ISNUMBER(OFFSET('Sanitation Data'!$H$4,0,10*ROW('Sanitation Data'!H188))),'Data Summary'!DE194="Yes"),100-OFFSET('Sanitation Data'!$H$4,0,10*ROW('Sanitation Data'!H188)),NA())</f>
        <v>#N/A</v>
      </c>
      <c r="AQ194" s="99" t="e">
        <f ca="true">+IF(AND(ISNUMBER(OFFSET('Sanitation Data'!$H$6,0,10*ROW('Sanitation Data'!H188))),'Data Summary'!DF194="Yes"),OFFSET('Sanitation Data'!$H$6,0,10*ROW('Sanitation Data'!H188)),NA())</f>
        <v>#N/A</v>
      </c>
      <c r="AR194" s="99" t="e">
        <f ca="true">+IF(AND(ISNUMBER(OFFSET('Sanitation Data'!$H$10,0,10*ROW('Sanitation Data'!H188))),'Data Summary'!DG194="Yes"),OFFSET('Sanitation Data'!$H$10,0,10*ROW('Sanitation Data'!H188)),NA())</f>
        <v>#N/A</v>
      </c>
      <c r="AS194" s="99" t="e">
        <f ca="true">+IF(AND(ISNUMBER(OFFSET('Sanitation Data'!$H$11,0,10*ROW('Sanitation Data'!H188))),'Data Summary'!DH194="Yes"),OFFSET('Sanitation Data'!$H$11,0,10*ROW('Sanitation Data'!H188)),NA())</f>
        <v>#N/A</v>
      </c>
      <c r="AT194" s="99" t="e">
        <f ca="true">+IF(AND(ISNUMBER(OFFSET('Sanitation Data'!$H$12,0,10*ROW('Sanitation Data'!H188))),'Data Summary'!DI194="Yes"),OFFSET('Sanitation Data'!$H$12,0,10*ROW('Sanitation Data'!H188)),NA())</f>
        <v>#N/A</v>
      </c>
      <c r="AU194" s="99" t="e">
        <f ca="true">+IF(AND(ISNUMBER(OFFSET('Sanitation Data'!$I$4,0,10*ROW('Sanitation Data'!I188))),'Data Summary'!DJ194="Yes"),100-OFFSET('Sanitation Data'!$I$4,0,10*ROW('Sanitation Data'!I188)),NA())</f>
        <v>#N/A</v>
      </c>
      <c r="AV194" s="99" t="e">
        <f ca="true">+IF(AND(ISNUMBER(OFFSET('Sanitation Data'!$I$6,0,10*ROW('Sanitation Data'!I188))),'Data Summary'!DK194="Yes"),OFFSET('Sanitation Data'!$I$6,0,10*ROW('Sanitation Data'!I188)),NA())</f>
        <v>#N/A</v>
      </c>
      <c r="AW194" s="99" t="e">
        <f ca="true">+IF(AND(ISNUMBER(OFFSET('Sanitation Data'!$I$10,0,10*ROW('Sanitation Data'!I188))),'Data Summary'!DL194="Yes"),OFFSET('Sanitation Data'!$I$10,0,10*ROW('Sanitation Data'!I188)),NA())</f>
        <v>#N/A</v>
      </c>
      <c r="AX194" s="99" t="e">
        <f ca="true">+IF(AND(ISNUMBER(OFFSET('Sanitation Data'!$I$11,0,10*ROW('Sanitation Data'!I188))),'Data Summary'!DM194="Yes"),OFFSET('Sanitation Data'!$I$11,0,10*ROW('Sanitation Data'!I188)),NA())</f>
        <v>#N/A</v>
      </c>
      <c r="AY194" s="99" t="e">
        <f ca="true">+IF(AND(ISNUMBER(OFFSET('Sanitation Data'!$I$12,0,10*ROW('Sanitation Data'!I188))),'Data Summary'!DN194="Yes"),OFFSET('Sanitation Data'!$I$12,0,10*ROW('Sanitation Data'!I188)),NA())</f>
        <v>#N/A</v>
      </c>
      <c r="AZ194" s="100" t="e">
        <f ca="true">+IF(AND(ISNUMBER(OFFSET('Hygiene Data'!$D$5,0,10*ROW('Hygiene Data'!D188))),'Data Summary'!DO194="Yes"),OFFSET('Hygiene Data'!$D$5,0,10*ROW('Hygiene Data'!D188)),NA())</f>
        <v>#N/A</v>
      </c>
      <c r="BA194" s="100" t="e">
        <f ca="true">+IF(AND(ISNUMBER(OFFSET('Hygiene Data'!$D$7,0,10*ROW('Hygiene Data'!D188))),'Data Summary'!DP194="Yes"),OFFSET('Hygiene Data'!$D$7,0,10*ROW('Hygiene Data'!D188)),NA())</f>
        <v>#N/A</v>
      </c>
      <c r="BB194" s="100" t="e">
        <f ca="true">+IF(AND(ISNUMBER(OFFSET('Hygiene Data'!$D$9,0,10*ROW('Hygiene Data'!D188))),'Data Summary'!DQ194="Yes"),OFFSET('Hygiene Data'!$D$9,0,10*ROW('Hygiene Data'!D188)),NA())</f>
        <v>#N/A</v>
      </c>
      <c r="BC194" s="100" t="e">
        <f ca="true">+IF(AND(ISNUMBER(OFFSET('Hygiene Data'!$E$5,0,10*ROW('Hygiene Data'!E188))),'Data Summary'!DR194="Yes"),OFFSET('Hygiene Data'!$E$5,0,10*ROW('Hygiene Data'!E188)),NA())</f>
        <v>#N/A</v>
      </c>
      <c r="BD194" s="100" t="e">
        <f ca="true">+IF(AND(ISNUMBER(OFFSET('Hygiene Data'!$E$7,0,10*ROW('Hygiene Data'!E188))),'Data Summary'!DS194="Yes"),OFFSET('Hygiene Data'!$E$7,0,10*ROW('Hygiene Data'!E188)),NA())</f>
        <v>#N/A</v>
      </c>
      <c r="BE194" s="100" t="e">
        <f ca="true">+IF(AND(ISNUMBER(OFFSET('Hygiene Data'!$E$9,0,10*ROW('Hygiene Data'!E188))),'Data Summary'!DT194="Yes"),OFFSET('Hygiene Data'!$E$9,0,10*ROW('Hygiene Data'!E188)),NA())</f>
        <v>#N/A</v>
      </c>
      <c r="BF194" s="100" t="e">
        <f ca="true">+IF(AND(ISNUMBER(OFFSET('Hygiene Data'!$F$5,0,10*ROW('Hygiene Data'!F188))),'Data Summary'!DU194="Yes"),OFFSET('Hygiene Data'!$F$5,0,10*ROW('Hygiene Data'!F188)),NA())</f>
        <v>#N/A</v>
      </c>
      <c r="BG194" s="100" t="e">
        <f ca="true">+IF(AND(ISNUMBER(OFFSET('Hygiene Data'!$F$7,0,10*ROW('Hygiene Data'!F188))),'Data Summary'!DV194="Yes"),OFFSET('Hygiene Data'!$F$7,0,10*ROW('Hygiene Data'!F188)),NA())</f>
        <v>#N/A</v>
      </c>
      <c r="BH194" s="100" t="e">
        <f ca="true">+IF(AND(ISNUMBER(OFFSET('Hygiene Data'!$F$9,0,10*ROW('Hygiene Data'!F188))),'Data Summary'!DW194="Yes"),OFFSET('Hygiene Data'!$F$9,0,10*ROW('Hygiene Data'!F188)),NA())</f>
        <v>#N/A</v>
      </c>
      <c r="BI194" s="100" t="e">
        <f ca="true">+IF(AND(ISNUMBER(OFFSET('Hygiene Data'!$G$5,0,10*ROW('Hygiene Data'!G188))),'Data Summary'!DX194="Yes"),OFFSET('Hygiene Data'!$G$5,0,10*ROW('Hygiene Data'!G188)),NA())</f>
        <v>#N/A</v>
      </c>
      <c r="BJ194" s="100" t="e">
        <f ca="true">+IF(AND(ISNUMBER(OFFSET('Hygiene Data'!$G$7,0,10*ROW('Hygiene Data'!G188))),'Data Summary'!DY194="Yes"),OFFSET('Hygiene Data'!$G$7,0,10*ROW('Hygiene Data'!G188)),NA())</f>
        <v>#N/A</v>
      </c>
      <c r="BK194" s="100" t="e">
        <f ca="true">+IF(AND(ISNUMBER(OFFSET('Hygiene Data'!$G$9,0,10*ROW('Hygiene Data'!G188))),'Data Summary'!DZ194="Yes"),OFFSET('Hygiene Data'!$G$9,0,10*ROW('Hygiene Data'!G188)),NA())</f>
        <v>#N/A</v>
      </c>
      <c r="BL194" s="100" t="e">
        <f ca="true">+IF(AND(ISNUMBER(OFFSET('Hygiene Data'!$H$5,0,10*ROW('Hygiene Data'!H188))),'Data Summary'!EA194="Yes"),OFFSET('Hygiene Data'!$H$5,0,10*ROW('Hygiene Data'!H188)),NA())</f>
        <v>#N/A</v>
      </c>
      <c r="BM194" s="100" t="e">
        <f ca="true">+IF(AND(ISNUMBER(OFFSET('Hygiene Data'!$H$7,0,10*ROW('Hygiene Data'!H188))),'Data Summary'!EB194="Yes"),OFFSET('Hygiene Data'!$H$7,0,10*ROW('Hygiene Data'!H188)),NA())</f>
        <v>#N/A</v>
      </c>
      <c r="BN194" s="100" t="e">
        <f ca="true">+IF(AND(ISNUMBER(OFFSET('Hygiene Data'!$H$9,0,10*ROW('Hygiene Data'!H188))),'Data Summary'!EC194="Yes"),OFFSET('Hygiene Data'!$H$9,0,10*ROW('Hygiene Data'!H188)),NA())</f>
        <v>#N/A</v>
      </c>
      <c r="BO194" s="100" t="e">
        <f ca="true">+IF(AND(ISNUMBER(OFFSET('Hygiene Data'!$I$5,0,10*ROW('Hygiene Data'!I188))),'Data Summary'!ED194="Yes"),OFFSET('Hygiene Data'!$I$5,0,10*ROW('Hygiene Data'!I188)),NA())</f>
        <v>#N/A</v>
      </c>
      <c r="BP194" s="100" t="e">
        <f ca="true">+IF(AND(ISNUMBER(OFFSET('Hygiene Data'!$I$7,0,10*ROW('Hygiene Data'!I188))),'Data Summary'!EE194="Yes"),OFFSET('Hygiene Data'!$I$7,0,10*ROW('Hygiene Data'!I188)),NA())</f>
        <v>#N/A</v>
      </c>
      <c r="BQ194" s="100" t="e">
        <f ca="true">+IF(AND(ISNUMBER(OFFSET('Hygiene Data'!$I$9,0,10*ROW('Hygiene Data'!I188))),'Data Summary'!EF194="Yes"),OFFSET('Hygiene Data'!$I$9,0,10*ROW('Hygiene Data'!I188)),NA())</f>
        <v>#N/A</v>
      </c>
    </row>
    <row xmlns:x14ac="http://schemas.microsoft.com/office/spreadsheetml/2009/9/ac" r="195" x14ac:dyDescent="0.2">
      <c r="A195" s="332" t="e">
        <f ca="true">+RIGHT('Data Summary'!A195,LEN('Data Summary'!A195)-9)</f>
        <v>#VALUE!</v>
      </c>
      <c r="B195" s="38" t="str">
        <f ca="true">+IF(ISTEXT('Data Summary'!B195),'Data Summary'!B195,"")</f>
        <v/>
      </c>
      <c r="C195" s="331" t="e">
        <f ca="true">+VALUE('Data Summary'!C195)</f>
        <v>#VALUE!</v>
      </c>
      <c r="D195" s="98" t="e">
        <f ca="true">+IF(AND(ISNUMBER(OFFSET('Water Data'!$D$4,0,10*ROW('Water Data'!D189))),'Data Summary'!BS195="Yes"),100-OFFSET('Water Data'!$D$4,0,10*ROW('Water Data'!D189)),NA())</f>
        <v>#N/A</v>
      </c>
      <c r="E195" s="98" t="e">
        <f ca="true">+IF(AND(ISNUMBER(OFFSET('Water Data'!$D$6,0,10*ROW('Water Data'!D189))),'Data Summary'!BT195="Yes"),OFFSET('Water Data'!$D$6,0,10*ROW('Water Data'!D189)),NA())</f>
        <v>#N/A</v>
      </c>
      <c r="F195" s="98" t="e">
        <f ca="true">+IF(AND(ISNUMBER(OFFSET('Water Data'!$D$9,0,10*ROW('Water Data'!D189))),'Data Summary'!BU195="Yes"),OFFSET('Water Data'!$D$9,0,10*ROW('Water Data'!D189)),NA())</f>
        <v>#N/A</v>
      </c>
      <c r="G195" s="98" t="e">
        <f ca="true">+IF(AND(ISNUMBER(OFFSET('Water Data'!$E$4,0,10*ROW('Water Data'!E189))),'Data Summary'!BV195="Yes"),100-OFFSET('Water Data'!$E$4,0,10*ROW('Water Data'!E189)),NA())</f>
        <v>#N/A</v>
      </c>
      <c r="H195" s="98" t="e">
        <f ca="true">+IF(AND(ISNUMBER(OFFSET('Water Data'!$E$6,0,10*ROW('Water Data'!E189))),'Data Summary'!BW195="Yes"),OFFSET('Water Data'!$E$6,0,10*ROW('Water Data'!E189)),NA())</f>
        <v>#N/A</v>
      </c>
      <c r="I195" s="98" t="e">
        <f ca="true">+IF(AND(ISNUMBER(OFFSET('Water Data'!$E$9,0,10*ROW('Water Data'!E189))),'Data Summary'!BX195="Yes"),OFFSET('Water Data'!$E$9,0,10*ROW('Water Data'!E189)),NA())</f>
        <v>#N/A</v>
      </c>
      <c r="J195" s="98" t="e">
        <f ca="true">+IF(AND(ISNUMBER(OFFSET('Water Data'!$F$4,0,10*ROW('Water Data'!F189))),'Data Summary'!BY195="Yes"),100-OFFSET('Water Data'!$F$4,0,10*ROW('Water Data'!F189)),NA())</f>
        <v>#N/A</v>
      </c>
      <c r="K195" s="98" t="e">
        <f ca="true">+IF(AND(ISNUMBER(OFFSET('Water Data'!$F$6,0,10*ROW('Water Data'!F189))),'Data Summary'!BZ195="Yes"),OFFSET('Water Data'!$F$6,0,10*ROW('Water Data'!F189)),NA())</f>
        <v>#N/A</v>
      </c>
      <c r="L195" s="98" t="e">
        <f ca="true">+IF(AND(ISNUMBER(OFFSET('Water Data'!$F$9,0,10*ROW('Water Data'!F189))),'Data Summary'!CA195="Yes"),OFFSET('Water Data'!$F$9,0,10*ROW('Water Data'!F189)),NA())</f>
        <v>#N/A</v>
      </c>
      <c r="M195" s="98" t="e">
        <f ca="true">+IF(AND(ISNUMBER(OFFSET('Water Data'!$G$4,0,10*ROW('Water Data'!G189))),'Data Summary'!CB195="Yes"),100-OFFSET('Water Data'!$G$4,0,10*ROW('Water Data'!G189)),NA())</f>
        <v>#N/A</v>
      </c>
      <c r="N195" s="98" t="e">
        <f ca="true">+IF(AND(ISNUMBER(OFFSET('Water Data'!$G$6,0,10*ROW('Water Data'!G189))),'Data Summary'!CC195="Yes"),OFFSET('Water Data'!$G$6,0,10*ROW('Water Data'!G189)),NA())</f>
        <v>#N/A</v>
      </c>
      <c r="O195" s="98" t="e">
        <f ca="true">+IF(AND(ISNUMBER(OFFSET('Water Data'!$G$9,0,10*ROW('Water Data'!G189))),'Data Summary'!CD195="Yes"),OFFSET('Water Data'!$G$9,0,10*ROW('Water Data'!G189)),NA())</f>
        <v>#N/A</v>
      </c>
      <c r="P195" s="98" t="e">
        <f ca="true">+IF(AND(ISNUMBER(OFFSET('Water Data'!$H$4,0,10*ROW('Water Data'!H189))),'Data Summary'!CE195="Yes"),100-OFFSET('Water Data'!$H$4,0,10*ROW('Water Data'!H189)),NA())</f>
        <v>#N/A</v>
      </c>
      <c r="Q195" s="98" t="e">
        <f ca="true">+IF(AND(ISNUMBER(OFFSET('Water Data'!$H$6,0,10*ROW('Water Data'!H189))),'Data Summary'!CF195="Yes"),OFFSET('Water Data'!$H$6,0,10*ROW('Water Data'!H189)),NA())</f>
        <v>#N/A</v>
      </c>
      <c r="R195" s="98" t="e">
        <f ca="true">+IF(AND(ISNUMBER(OFFSET('Water Data'!$H$9,0,10*ROW('Water Data'!H189))),'Data Summary'!CG195="Yes"),OFFSET('Water Data'!$H$9,0,10*ROW('Water Data'!H189)),NA())</f>
        <v>#N/A</v>
      </c>
      <c r="S195" s="98" t="e">
        <f ca="true">+IF(AND(ISNUMBER(OFFSET('Water Data'!$I$4,0,10*ROW('Water Data'!I189))),'Data Summary'!CH195="Yes"),100-OFFSET('Water Data'!$I$4,0,10*ROW('Water Data'!I189)),NA())</f>
        <v>#N/A</v>
      </c>
      <c r="T195" s="98" t="e">
        <f ca="true">+IF(AND(ISNUMBER(OFFSET('Water Data'!$I$6,0,10*ROW('Water Data'!I189))),'Data Summary'!CI195="Yes"),OFFSET('Water Data'!$I$6,0,10*ROW('Water Data'!I189)),NA())</f>
        <v>#N/A</v>
      </c>
      <c r="U195" s="98" t="e">
        <f ca="true">+IF(AND(ISNUMBER(OFFSET('Water Data'!$I$9,0,10*ROW('Water Data'!I189))),'Data Summary'!CJ195="Yes"),OFFSET('Water Data'!$I$9,0,10*ROW('Water Data'!I189)),NA())</f>
        <v>#N/A</v>
      </c>
      <c r="V195" s="99" t="e">
        <f ca="true">+IF(AND(ISNUMBER(OFFSET('Sanitation Data'!$D$4,0,10*ROW('Sanitation Data'!D189))),'Data Summary'!CK195="Yes"),100-OFFSET('Sanitation Data'!$D$4,0,10*ROW('Sanitation Data'!D189)),NA())</f>
        <v>#N/A</v>
      </c>
      <c r="W195" s="99" t="e">
        <f ca="true">+IF(AND(ISNUMBER(OFFSET('Sanitation Data'!$D$6,0,10*ROW('Sanitation Data'!D189))),'Data Summary'!CL195="Yes"),OFFSET('Sanitation Data'!$D$6,0,10*ROW('Sanitation Data'!D189)),NA())</f>
        <v>#N/A</v>
      </c>
      <c r="X195" s="99" t="e">
        <f ca="true">+IF(AND(ISNUMBER(OFFSET('Sanitation Data'!$D$10,0,10*ROW('Sanitation Data'!D189))),'Data Summary'!CM195="Yes"),OFFSET('Sanitation Data'!$D$10,0,10*ROW('Sanitation Data'!D189)),NA())</f>
        <v>#N/A</v>
      </c>
      <c r="Y195" s="99" t="e">
        <f ca="true">+IF(AND(ISNUMBER(OFFSET('Sanitation Data'!$D$11,0,10*ROW('Sanitation Data'!D189))),'Data Summary'!CN195="Yes"),OFFSET('Sanitation Data'!$D$11,0,10*ROW('Sanitation Data'!D189)),NA())</f>
        <v>#N/A</v>
      </c>
      <c r="Z195" s="99" t="e">
        <f ca="true">+IF(AND(ISNUMBER(OFFSET('Sanitation Data'!$D$12,0,10*ROW('Sanitation Data'!D189))),'Data Summary'!CO195="Yes"),OFFSET('Sanitation Data'!$D$12,0,10*ROW('Sanitation Data'!D189)),NA())</f>
        <v>#N/A</v>
      </c>
      <c r="AA195" s="99" t="e">
        <f ca="true">+IF(AND(ISNUMBER(OFFSET('Sanitation Data'!$E$4,0,10*ROW('Sanitation Data'!E189))),'Data Summary'!CP195="Yes"),100-OFFSET('Sanitation Data'!$E$4,0,10*ROW('Sanitation Data'!E189)),NA())</f>
        <v>#N/A</v>
      </c>
      <c r="AB195" s="99" t="e">
        <f ca="true">+IF(AND(ISNUMBER(OFFSET('Sanitation Data'!$E$6,0,10*ROW('Sanitation Data'!E189))),'Data Summary'!CQ195="Yes"),OFFSET('Sanitation Data'!$E$6,0,10*ROW('Sanitation Data'!E189)),NA())</f>
        <v>#N/A</v>
      </c>
      <c r="AC195" s="99" t="e">
        <f ca="true">+IF(AND(ISNUMBER(OFFSET('Sanitation Data'!$E$10,0,10*ROW('Sanitation Data'!E189))),'Data Summary'!CR195="Yes"),OFFSET('Sanitation Data'!$E$10,0,10*ROW('Sanitation Data'!E189)),NA())</f>
        <v>#N/A</v>
      </c>
      <c r="AD195" s="99" t="e">
        <f ca="true">+IF(AND(ISNUMBER(OFFSET('Sanitation Data'!$E$11,0,10*ROW('Sanitation Data'!E189))),'Data Summary'!CS195="Yes"),OFFSET('Sanitation Data'!$E$11,0,10*ROW('Sanitation Data'!E189)),NA())</f>
        <v>#N/A</v>
      </c>
      <c r="AE195" s="99" t="e">
        <f ca="true">+IF(AND(ISNUMBER(OFFSET('Sanitation Data'!$E$12,0,10*ROW('Sanitation Data'!E189))),'Data Summary'!CT195="Yes"),OFFSET('Sanitation Data'!$E$12,0,10*ROW('Sanitation Data'!E189)),NA())</f>
        <v>#N/A</v>
      </c>
      <c r="AF195" s="99" t="e">
        <f ca="true">+IF(AND(ISNUMBER(OFFSET('Sanitation Data'!$F$4,0,10*ROW('Sanitation Data'!F189))),'Data Summary'!CU195="Yes"),100-OFFSET('Sanitation Data'!$F$4,0,10*ROW('Sanitation Data'!F189)),NA())</f>
        <v>#N/A</v>
      </c>
      <c r="AG195" s="99" t="e">
        <f ca="true">+IF(AND(ISNUMBER(OFFSET('Sanitation Data'!$F$6,0,10*ROW('Sanitation Data'!F189))),'Data Summary'!CV195="Yes"),OFFSET('Sanitation Data'!$F$6,0,10*ROW('Sanitation Data'!F189)),NA())</f>
        <v>#N/A</v>
      </c>
      <c r="AH195" s="99" t="e">
        <f ca="true">+IF(AND(ISNUMBER(OFFSET('Sanitation Data'!$F$10,0,10*ROW('Sanitation Data'!F189))),'Data Summary'!CW195="Yes"),OFFSET('Sanitation Data'!$F$10,0,10*ROW('Sanitation Data'!F189)),NA())</f>
        <v>#N/A</v>
      </c>
      <c r="AI195" s="99" t="e">
        <f ca="true">+IF(AND(ISNUMBER(OFFSET('Sanitation Data'!$F$11,0,10*ROW('Sanitation Data'!F189))),'Data Summary'!CX195="Yes"),OFFSET('Sanitation Data'!$F$11,0,10*ROW('Sanitation Data'!F189)),NA())</f>
        <v>#N/A</v>
      </c>
      <c r="AJ195" s="99" t="e">
        <f ca="true">+IF(AND(ISNUMBER(OFFSET('Sanitation Data'!$F$12,0,10*ROW('Sanitation Data'!F189))),'Data Summary'!CY195="Yes"),OFFSET('Sanitation Data'!$F$12,0,10*ROW('Sanitation Data'!F189)),NA())</f>
        <v>#N/A</v>
      </c>
      <c r="AK195" s="99" t="e">
        <f ca="true">+IF(AND(ISNUMBER(OFFSET('Sanitation Data'!$G$4,0,10*ROW('Sanitation Data'!G189))),'Data Summary'!CZ195="Yes"),100-OFFSET('Sanitation Data'!$G$4,0,10*ROW('Sanitation Data'!G189)),NA())</f>
        <v>#N/A</v>
      </c>
      <c r="AL195" s="99" t="e">
        <f ca="true">+IF(AND(ISNUMBER(OFFSET('Sanitation Data'!$G$6,0,10*ROW('Sanitation Data'!G189))),'Data Summary'!DA195="Yes"),OFFSET('Sanitation Data'!$G$6,0,10*ROW('Sanitation Data'!G189)),NA())</f>
        <v>#N/A</v>
      </c>
      <c r="AM195" s="99" t="e">
        <f ca="true">+IF(AND(ISNUMBER(OFFSET('Sanitation Data'!$G$10,0,10*ROW('Sanitation Data'!G189))),'Data Summary'!DB195="Yes"),OFFSET('Sanitation Data'!$G$10,0,10*ROW('Sanitation Data'!G189)),NA())</f>
        <v>#N/A</v>
      </c>
      <c r="AN195" s="99" t="e">
        <f ca="true">+IF(AND(ISNUMBER(OFFSET('Sanitation Data'!$G$11,0,10*ROW('Sanitation Data'!G189))),'Data Summary'!DC195="Yes"),OFFSET('Sanitation Data'!$G$11,0,10*ROW('Sanitation Data'!G189)),NA())</f>
        <v>#N/A</v>
      </c>
      <c r="AO195" s="99" t="e">
        <f ca="true">+IF(AND(ISNUMBER(OFFSET('Sanitation Data'!$G$12,0,10*ROW('Sanitation Data'!G189))),'Data Summary'!DD195="Yes"),OFFSET('Sanitation Data'!$G$12,0,10*ROW('Sanitation Data'!G189)),NA())</f>
        <v>#N/A</v>
      </c>
      <c r="AP195" s="99" t="e">
        <f ca="true">+IF(AND(ISNUMBER(OFFSET('Sanitation Data'!$H$4,0,10*ROW('Sanitation Data'!H189))),'Data Summary'!DE195="Yes"),100-OFFSET('Sanitation Data'!$H$4,0,10*ROW('Sanitation Data'!H189)),NA())</f>
        <v>#N/A</v>
      </c>
      <c r="AQ195" s="99" t="e">
        <f ca="true">+IF(AND(ISNUMBER(OFFSET('Sanitation Data'!$H$6,0,10*ROW('Sanitation Data'!H189))),'Data Summary'!DF195="Yes"),OFFSET('Sanitation Data'!$H$6,0,10*ROW('Sanitation Data'!H189)),NA())</f>
        <v>#N/A</v>
      </c>
      <c r="AR195" s="99" t="e">
        <f ca="true">+IF(AND(ISNUMBER(OFFSET('Sanitation Data'!$H$10,0,10*ROW('Sanitation Data'!H189))),'Data Summary'!DG195="Yes"),OFFSET('Sanitation Data'!$H$10,0,10*ROW('Sanitation Data'!H189)),NA())</f>
        <v>#N/A</v>
      </c>
      <c r="AS195" s="99" t="e">
        <f ca="true">+IF(AND(ISNUMBER(OFFSET('Sanitation Data'!$H$11,0,10*ROW('Sanitation Data'!H189))),'Data Summary'!DH195="Yes"),OFFSET('Sanitation Data'!$H$11,0,10*ROW('Sanitation Data'!H189)),NA())</f>
        <v>#N/A</v>
      </c>
      <c r="AT195" s="99" t="e">
        <f ca="true">+IF(AND(ISNUMBER(OFFSET('Sanitation Data'!$H$12,0,10*ROW('Sanitation Data'!H189))),'Data Summary'!DI195="Yes"),OFFSET('Sanitation Data'!$H$12,0,10*ROW('Sanitation Data'!H189)),NA())</f>
        <v>#N/A</v>
      </c>
      <c r="AU195" s="99" t="e">
        <f ca="true">+IF(AND(ISNUMBER(OFFSET('Sanitation Data'!$I$4,0,10*ROW('Sanitation Data'!I189))),'Data Summary'!DJ195="Yes"),100-OFFSET('Sanitation Data'!$I$4,0,10*ROW('Sanitation Data'!I189)),NA())</f>
        <v>#N/A</v>
      </c>
      <c r="AV195" s="99" t="e">
        <f ca="true">+IF(AND(ISNUMBER(OFFSET('Sanitation Data'!$I$6,0,10*ROW('Sanitation Data'!I189))),'Data Summary'!DK195="Yes"),OFFSET('Sanitation Data'!$I$6,0,10*ROW('Sanitation Data'!I189)),NA())</f>
        <v>#N/A</v>
      </c>
      <c r="AW195" s="99" t="e">
        <f ca="true">+IF(AND(ISNUMBER(OFFSET('Sanitation Data'!$I$10,0,10*ROW('Sanitation Data'!I189))),'Data Summary'!DL195="Yes"),OFFSET('Sanitation Data'!$I$10,0,10*ROW('Sanitation Data'!I189)),NA())</f>
        <v>#N/A</v>
      </c>
      <c r="AX195" s="99" t="e">
        <f ca="true">+IF(AND(ISNUMBER(OFFSET('Sanitation Data'!$I$11,0,10*ROW('Sanitation Data'!I189))),'Data Summary'!DM195="Yes"),OFFSET('Sanitation Data'!$I$11,0,10*ROW('Sanitation Data'!I189)),NA())</f>
        <v>#N/A</v>
      </c>
      <c r="AY195" s="99" t="e">
        <f ca="true">+IF(AND(ISNUMBER(OFFSET('Sanitation Data'!$I$12,0,10*ROW('Sanitation Data'!I189))),'Data Summary'!DN195="Yes"),OFFSET('Sanitation Data'!$I$12,0,10*ROW('Sanitation Data'!I189)),NA())</f>
        <v>#N/A</v>
      </c>
      <c r="AZ195" s="100" t="e">
        <f ca="true">+IF(AND(ISNUMBER(OFFSET('Hygiene Data'!$D$5,0,10*ROW('Hygiene Data'!D189))),'Data Summary'!DO195="Yes"),OFFSET('Hygiene Data'!$D$5,0,10*ROW('Hygiene Data'!D189)),NA())</f>
        <v>#N/A</v>
      </c>
      <c r="BA195" s="100" t="e">
        <f ca="true">+IF(AND(ISNUMBER(OFFSET('Hygiene Data'!$D$7,0,10*ROW('Hygiene Data'!D189))),'Data Summary'!DP195="Yes"),OFFSET('Hygiene Data'!$D$7,0,10*ROW('Hygiene Data'!D189)),NA())</f>
        <v>#N/A</v>
      </c>
      <c r="BB195" s="100" t="e">
        <f ca="true">+IF(AND(ISNUMBER(OFFSET('Hygiene Data'!$D$9,0,10*ROW('Hygiene Data'!D189))),'Data Summary'!DQ195="Yes"),OFFSET('Hygiene Data'!$D$9,0,10*ROW('Hygiene Data'!D189)),NA())</f>
        <v>#N/A</v>
      </c>
      <c r="BC195" s="100" t="e">
        <f ca="true">+IF(AND(ISNUMBER(OFFSET('Hygiene Data'!$E$5,0,10*ROW('Hygiene Data'!E189))),'Data Summary'!DR195="Yes"),OFFSET('Hygiene Data'!$E$5,0,10*ROW('Hygiene Data'!E189)),NA())</f>
        <v>#N/A</v>
      </c>
      <c r="BD195" s="100" t="e">
        <f ca="true">+IF(AND(ISNUMBER(OFFSET('Hygiene Data'!$E$7,0,10*ROW('Hygiene Data'!E189))),'Data Summary'!DS195="Yes"),OFFSET('Hygiene Data'!$E$7,0,10*ROW('Hygiene Data'!E189)),NA())</f>
        <v>#N/A</v>
      </c>
      <c r="BE195" s="100" t="e">
        <f ca="true">+IF(AND(ISNUMBER(OFFSET('Hygiene Data'!$E$9,0,10*ROW('Hygiene Data'!E189))),'Data Summary'!DT195="Yes"),OFFSET('Hygiene Data'!$E$9,0,10*ROW('Hygiene Data'!E189)),NA())</f>
        <v>#N/A</v>
      </c>
      <c r="BF195" s="100" t="e">
        <f ca="true">+IF(AND(ISNUMBER(OFFSET('Hygiene Data'!$F$5,0,10*ROW('Hygiene Data'!F189))),'Data Summary'!DU195="Yes"),OFFSET('Hygiene Data'!$F$5,0,10*ROW('Hygiene Data'!F189)),NA())</f>
        <v>#N/A</v>
      </c>
      <c r="BG195" s="100" t="e">
        <f ca="true">+IF(AND(ISNUMBER(OFFSET('Hygiene Data'!$F$7,0,10*ROW('Hygiene Data'!F189))),'Data Summary'!DV195="Yes"),OFFSET('Hygiene Data'!$F$7,0,10*ROW('Hygiene Data'!F189)),NA())</f>
        <v>#N/A</v>
      </c>
      <c r="BH195" s="100" t="e">
        <f ca="true">+IF(AND(ISNUMBER(OFFSET('Hygiene Data'!$F$9,0,10*ROW('Hygiene Data'!F189))),'Data Summary'!DW195="Yes"),OFFSET('Hygiene Data'!$F$9,0,10*ROW('Hygiene Data'!F189)),NA())</f>
        <v>#N/A</v>
      </c>
      <c r="BI195" s="100" t="e">
        <f ca="true">+IF(AND(ISNUMBER(OFFSET('Hygiene Data'!$G$5,0,10*ROW('Hygiene Data'!G189))),'Data Summary'!DX195="Yes"),OFFSET('Hygiene Data'!$G$5,0,10*ROW('Hygiene Data'!G189)),NA())</f>
        <v>#N/A</v>
      </c>
      <c r="BJ195" s="100" t="e">
        <f ca="true">+IF(AND(ISNUMBER(OFFSET('Hygiene Data'!$G$7,0,10*ROW('Hygiene Data'!G189))),'Data Summary'!DY195="Yes"),OFFSET('Hygiene Data'!$G$7,0,10*ROW('Hygiene Data'!G189)),NA())</f>
        <v>#N/A</v>
      </c>
      <c r="BK195" s="100" t="e">
        <f ca="true">+IF(AND(ISNUMBER(OFFSET('Hygiene Data'!$G$9,0,10*ROW('Hygiene Data'!G189))),'Data Summary'!DZ195="Yes"),OFFSET('Hygiene Data'!$G$9,0,10*ROW('Hygiene Data'!G189)),NA())</f>
        <v>#N/A</v>
      </c>
      <c r="BL195" s="100" t="e">
        <f ca="true">+IF(AND(ISNUMBER(OFFSET('Hygiene Data'!$H$5,0,10*ROW('Hygiene Data'!H189))),'Data Summary'!EA195="Yes"),OFFSET('Hygiene Data'!$H$5,0,10*ROW('Hygiene Data'!H189)),NA())</f>
        <v>#N/A</v>
      </c>
      <c r="BM195" s="100" t="e">
        <f ca="true">+IF(AND(ISNUMBER(OFFSET('Hygiene Data'!$H$7,0,10*ROW('Hygiene Data'!H189))),'Data Summary'!EB195="Yes"),OFFSET('Hygiene Data'!$H$7,0,10*ROW('Hygiene Data'!H189)),NA())</f>
        <v>#N/A</v>
      </c>
      <c r="BN195" s="100" t="e">
        <f ca="true">+IF(AND(ISNUMBER(OFFSET('Hygiene Data'!$H$9,0,10*ROW('Hygiene Data'!H189))),'Data Summary'!EC195="Yes"),OFFSET('Hygiene Data'!$H$9,0,10*ROW('Hygiene Data'!H189)),NA())</f>
        <v>#N/A</v>
      </c>
      <c r="BO195" s="100" t="e">
        <f ca="true">+IF(AND(ISNUMBER(OFFSET('Hygiene Data'!$I$5,0,10*ROW('Hygiene Data'!I189))),'Data Summary'!ED195="Yes"),OFFSET('Hygiene Data'!$I$5,0,10*ROW('Hygiene Data'!I189)),NA())</f>
        <v>#N/A</v>
      </c>
      <c r="BP195" s="100" t="e">
        <f ca="true">+IF(AND(ISNUMBER(OFFSET('Hygiene Data'!$I$7,0,10*ROW('Hygiene Data'!I189))),'Data Summary'!EE195="Yes"),OFFSET('Hygiene Data'!$I$7,0,10*ROW('Hygiene Data'!I189)),NA())</f>
        <v>#N/A</v>
      </c>
      <c r="BQ195" s="100" t="e">
        <f ca="true">+IF(AND(ISNUMBER(OFFSET('Hygiene Data'!$I$9,0,10*ROW('Hygiene Data'!I189))),'Data Summary'!EF195="Yes"),OFFSET('Hygiene Data'!$I$9,0,10*ROW('Hygiene Data'!I189)),NA())</f>
        <v>#N/A</v>
      </c>
    </row>
    <row xmlns:x14ac="http://schemas.microsoft.com/office/spreadsheetml/2009/9/ac" r="196" x14ac:dyDescent="0.2">
      <c r="A196" s="332" t="e">
        <f ca="true">+RIGHT('Data Summary'!A196,LEN('Data Summary'!A196)-9)</f>
        <v>#VALUE!</v>
      </c>
      <c r="B196" s="38" t="str">
        <f ca="true">+IF(ISTEXT('Data Summary'!B196),'Data Summary'!B196,"")</f>
        <v/>
      </c>
      <c r="C196" s="331" t="e">
        <f ca="true">+VALUE('Data Summary'!C196)</f>
        <v>#VALUE!</v>
      </c>
      <c r="D196" s="98" t="e">
        <f ca="true">+IF(AND(ISNUMBER(OFFSET('Water Data'!$D$4,0,10*ROW('Water Data'!D190))),'Data Summary'!BS196="Yes"),100-OFFSET('Water Data'!$D$4,0,10*ROW('Water Data'!D190)),NA())</f>
        <v>#N/A</v>
      </c>
      <c r="E196" s="98" t="e">
        <f ca="true">+IF(AND(ISNUMBER(OFFSET('Water Data'!$D$6,0,10*ROW('Water Data'!D190))),'Data Summary'!BT196="Yes"),OFFSET('Water Data'!$D$6,0,10*ROW('Water Data'!D190)),NA())</f>
        <v>#N/A</v>
      </c>
      <c r="F196" s="98" t="e">
        <f ca="true">+IF(AND(ISNUMBER(OFFSET('Water Data'!$D$9,0,10*ROW('Water Data'!D190))),'Data Summary'!BU196="Yes"),OFFSET('Water Data'!$D$9,0,10*ROW('Water Data'!D190)),NA())</f>
        <v>#N/A</v>
      </c>
      <c r="G196" s="98" t="e">
        <f ca="true">+IF(AND(ISNUMBER(OFFSET('Water Data'!$E$4,0,10*ROW('Water Data'!E190))),'Data Summary'!BV196="Yes"),100-OFFSET('Water Data'!$E$4,0,10*ROW('Water Data'!E190)),NA())</f>
        <v>#N/A</v>
      </c>
      <c r="H196" s="98" t="e">
        <f ca="true">+IF(AND(ISNUMBER(OFFSET('Water Data'!$E$6,0,10*ROW('Water Data'!E190))),'Data Summary'!BW196="Yes"),OFFSET('Water Data'!$E$6,0,10*ROW('Water Data'!E190)),NA())</f>
        <v>#N/A</v>
      </c>
      <c r="I196" s="98" t="e">
        <f ca="true">+IF(AND(ISNUMBER(OFFSET('Water Data'!$E$9,0,10*ROW('Water Data'!E190))),'Data Summary'!BX196="Yes"),OFFSET('Water Data'!$E$9,0,10*ROW('Water Data'!E190)),NA())</f>
        <v>#N/A</v>
      </c>
      <c r="J196" s="98" t="e">
        <f ca="true">+IF(AND(ISNUMBER(OFFSET('Water Data'!$F$4,0,10*ROW('Water Data'!F190))),'Data Summary'!BY196="Yes"),100-OFFSET('Water Data'!$F$4,0,10*ROW('Water Data'!F190)),NA())</f>
        <v>#N/A</v>
      </c>
      <c r="K196" s="98" t="e">
        <f ca="true">+IF(AND(ISNUMBER(OFFSET('Water Data'!$F$6,0,10*ROW('Water Data'!F190))),'Data Summary'!BZ196="Yes"),OFFSET('Water Data'!$F$6,0,10*ROW('Water Data'!F190)),NA())</f>
        <v>#N/A</v>
      </c>
      <c r="L196" s="98" t="e">
        <f ca="true">+IF(AND(ISNUMBER(OFFSET('Water Data'!$F$9,0,10*ROW('Water Data'!F190))),'Data Summary'!CA196="Yes"),OFFSET('Water Data'!$F$9,0,10*ROW('Water Data'!F190)),NA())</f>
        <v>#N/A</v>
      </c>
      <c r="M196" s="98" t="e">
        <f ca="true">+IF(AND(ISNUMBER(OFFSET('Water Data'!$G$4,0,10*ROW('Water Data'!G190))),'Data Summary'!CB196="Yes"),100-OFFSET('Water Data'!$G$4,0,10*ROW('Water Data'!G190)),NA())</f>
        <v>#N/A</v>
      </c>
      <c r="N196" s="98" t="e">
        <f ca="true">+IF(AND(ISNUMBER(OFFSET('Water Data'!$G$6,0,10*ROW('Water Data'!G190))),'Data Summary'!CC196="Yes"),OFFSET('Water Data'!$G$6,0,10*ROW('Water Data'!G190)),NA())</f>
        <v>#N/A</v>
      </c>
      <c r="O196" s="98" t="e">
        <f ca="true">+IF(AND(ISNUMBER(OFFSET('Water Data'!$G$9,0,10*ROW('Water Data'!G190))),'Data Summary'!CD196="Yes"),OFFSET('Water Data'!$G$9,0,10*ROW('Water Data'!G190)),NA())</f>
        <v>#N/A</v>
      </c>
      <c r="P196" s="98" t="e">
        <f ca="true">+IF(AND(ISNUMBER(OFFSET('Water Data'!$H$4,0,10*ROW('Water Data'!H190))),'Data Summary'!CE196="Yes"),100-OFFSET('Water Data'!$H$4,0,10*ROW('Water Data'!H190)),NA())</f>
        <v>#N/A</v>
      </c>
      <c r="Q196" s="98" t="e">
        <f ca="true">+IF(AND(ISNUMBER(OFFSET('Water Data'!$H$6,0,10*ROW('Water Data'!H190))),'Data Summary'!CF196="Yes"),OFFSET('Water Data'!$H$6,0,10*ROW('Water Data'!H190)),NA())</f>
        <v>#N/A</v>
      </c>
      <c r="R196" s="98" t="e">
        <f ca="true">+IF(AND(ISNUMBER(OFFSET('Water Data'!$H$9,0,10*ROW('Water Data'!H190))),'Data Summary'!CG196="Yes"),OFFSET('Water Data'!$H$9,0,10*ROW('Water Data'!H190)),NA())</f>
        <v>#N/A</v>
      </c>
      <c r="S196" s="98" t="e">
        <f ca="true">+IF(AND(ISNUMBER(OFFSET('Water Data'!$I$4,0,10*ROW('Water Data'!I190))),'Data Summary'!CH196="Yes"),100-OFFSET('Water Data'!$I$4,0,10*ROW('Water Data'!I190)),NA())</f>
        <v>#N/A</v>
      </c>
      <c r="T196" s="98" t="e">
        <f ca="true">+IF(AND(ISNUMBER(OFFSET('Water Data'!$I$6,0,10*ROW('Water Data'!I190))),'Data Summary'!CI196="Yes"),OFFSET('Water Data'!$I$6,0,10*ROW('Water Data'!I190)),NA())</f>
        <v>#N/A</v>
      </c>
      <c r="U196" s="98" t="e">
        <f ca="true">+IF(AND(ISNUMBER(OFFSET('Water Data'!$I$9,0,10*ROW('Water Data'!I190))),'Data Summary'!CJ196="Yes"),OFFSET('Water Data'!$I$9,0,10*ROW('Water Data'!I190)),NA())</f>
        <v>#N/A</v>
      </c>
      <c r="V196" s="99" t="e">
        <f ca="true">+IF(AND(ISNUMBER(OFFSET('Sanitation Data'!$D$4,0,10*ROW('Sanitation Data'!D190))),'Data Summary'!CK196="Yes"),100-OFFSET('Sanitation Data'!$D$4,0,10*ROW('Sanitation Data'!D190)),NA())</f>
        <v>#N/A</v>
      </c>
      <c r="W196" s="99" t="e">
        <f ca="true">+IF(AND(ISNUMBER(OFFSET('Sanitation Data'!$D$6,0,10*ROW('Sanitation Data'!D190))),'Data Summary'!CL196="Yes"),OFFSET('Sanitation Data'!$D$6,0,10*ROW('Sanitation Data'!D190)),NA())</f>
        <v>#N/A</v>
      </c>
      <c r="X196" s="99" t="e">
        <f ca="true">+IF(AND(ISNUMBER(OFFSET('Sanitation Data'!$D$10,0,10*ROW('Sanitation Data'!D190))),'Data Summary'!CM196="Yes"),OFFSET('Sanitation Data'!$D$10,0,10*ROW('Sanitation Data'!D190)),NA())</f>
        <v>#N/A</v>
      </c>
      <c r="Y196" s="99" t="e">
        <f ca="true">+IF(AND(ISNUMBER(OFFSET('Sanitation Data'!$D$11,0,10*ROW('Sanitation Data'!D190))),'Data Summary'!CN196="Yes"),OFFSET('Sanitation Data'!$D$11,0,10*ROW('Sanitation Data'!D190)),NA())</f>
        <v>#N/A</v>
      </c>
      <c r="Z196" s="99" t="e">
        <f ca="true">+IF(AND(ISNUMBER(OFFSET('Sanitation Data'!$D$12,0,10*ROW('Sanitation Data'!D190))),'Data Summary'!CO196="Yes"),OFFSET('Sanitation Data'!$D$12,0,10*ROW('Sanitation Data'!D190)),NA())</f>
        <v>#N/A</v>
      </c>
      <c r="AA196" s="99" t="e">
        <f ca="true">+IF(AND(ISNUMBER(OFFSET('Sanitation Data'!$E$4,0,10*ROW('Sanitation Data'!E190))),'Data Summary'!CP196="Yes"),100-OFFSET('Sanitation Data'!$E$4,0,10*ROW('Sanitation Data'!E190)),NA())</f>
        <v>#N/A</v>
      </c>
      <c r="AB196" s="99" t="e">
        <f ca="true">+IF(AND(ISNUMBER(OFFSET('Sanitation Data'!$E$6,0,10*ROW('Sanitation Data'!E190))),'Data Summary'!CQ196="Yes"),OFFSET('Sanitation Data'!$E$6,0,10*ROW('Sanitation Data'!E190)),NA())</f>
        <v>#N/A</v>
      </c>
      <c r="AC196" s="99" t="e">
        <f ca="true">+IF(AND(ISNUMBER(OFFSET('Sanitation Data'!$E$10,0,10*ROW('Sanitation Data'!E190))),'Data Summary'!CR196="Yes"),OFFSET('Sanitation Data'!$E$10,0,10*ROW('Sanitation Data'!E190)),NA())</f>
        <v>#N/A</v>
      </c>
      <c r="AD196" s="99" t="e">
        <f ca="true">+IF(AND(ISNUMBER(OFFSET('Sanitation Data'!$E$11,0,10*ROW('Sanitation Data'!E190))),'Data Summary'!CS196="Yes"),OFFSET('Sanitation Data'!$E$11,0,10*ROW('Sanitation Data'!E190)),NA())</f>
        <v>#N/A</v>
      </c>
      <c r="AE196" s="99" t="e">
        <f ca="true">+IF(AND(ISNUMBER(OFFSET('Sanitation Data'!$E$12,0,10*ROW('Sanitation Data'!E190))),'Data Summary'!CT196="Yes"),OFFSET('Sanitation Data'!$E$12,0,10*ROW('Sanitation Data'!E190)),NA())</f>
        <v>#N/A</v>
      </c>
      <c r="AF196" s="99" t="e">
        <f ca="true">+IF(AND(ISNUMBER(OFFSET('Sanitation Data'!$F$4,0,10*ROW('Sanitation Data'!F190))),'Data Summary'!CU196="Yes"),100-OFFSET('Sanitation Data'!$F$4,0,10*ROW('Sanitation Data'!F190)),NA())</f>
        <v>#N/A</v>
      </c>
      <c r="AG196" s="99" t="e">
        <f ca="true">+IF(AND(ISNUMBER(OFFSET('Sanitation Data'!$F$6,0,10*ROW('Sanitation Data'!F190))),'Data Summary'!CV196="Yes"),OFFSET('Sanitation Data'!$F$6,0,10*ROW('Sanitation Data'!F190)),NA())</f>
        <v>#N/A</v>
      </c>
      <c r="AH196" s="99" t="e">
        <f ca="true">+IF(AND(ISNUMBER(OFFSET('Sanitation Data'!$F$10,0,10*ROW('Sanitation Data'!F190))),'Data Summary'!CW196="Yes"),OFFSET('Sanitation Data'!$F$10,0,10*ROW('Sanitation Data'!F190)),NA())</f>
        <v>#N/A</v>
      </c>
      <c r="AI196" s="99" t="e">
        <f ca="true">+IF(AND(ISNUMBER(OFFSET('Sanitation Data'!$F$11,0,10*ROW('Sanitation Data'!F190))),'Data Summary'!CX196="Yes"),OFFSET('Sanitation Data'!$F$11,0,10*ROW('Sanitation Data'!F190)),NA())</f>
        <v>#N/A</v>
      </c>
      <c r="AJ196" s="99" t="e">
        <f ca="true">+IF(AND(ISNUMBER(OFFSET('Sanitation Data'!$F$12,0,10*ROW('Sanitation Data'!F190))),'Data Summary'!CY196="Yes"),OFFSET('Sanitation Data'!$F$12,0,10*ROW('Sanitation Data'!F190)),NA())</f>
        <v>#N/A</v>
      </c>
      <c r="AK196" s="99" t="e">
        <f ca="true">+IF(AND(ISNUMBER(OFFSET('Sanitation Data'!$G$4,0,10*ROW('Sanitation Data'!G190))),'Data Summary'!CZ196="Yes"),100-OFFSET('Sanitation Data'!$G$4,0,10*ROW('Sanitation Data'!G190)),NA())</f>
        <v>#N/A</v>
      </c>
      <c r="AL196" s="99" t="e">
        <f ca="true">+IF(AND(ISNUMBER(OFFSET('Sanitation Data'!$G$6,0,10*ROW('Sanitation Data'!G190))),'Data Summary'!DA196="Yes"),OFFSET('Sanitation Data'!$G$6,0,10*ROW('Sanitation Data'!G190)),NA())</f>
        <v>#N/A</v>
      </c>
      <c r="AM196" s="99" t="e">
        <f ca="true">+IF(AND(ISNUMBER(OFFSET('Sanitation Data'!$G$10,0,10*ROW('Sanitation Data'!G190))),'Data Summary'!DB196="Yes"),OFFSET('Sanitation Data'!$G$10,0,10*ROW('Sanitation Data'!G190)),NA())</f>
        <v>#N/A</v>
      </c>
      <c r="AN196" s="99" t="e">
        <f ca="true">+IF(AND(ISNUMBER(OFFSET('Sanitation Data'!$G$11,0,10*ROW('Sanitation Data'!G190))),'Data Summary'!DC196="Yes"),OFFSET('Sanitation Data'!$G$11,0,10*ROW('Sanitation Data'!G190)),NA())</f>
        <v>#N/A</v>
      </c>
      <c r="AO196" s="99" t="e">
        <f ca="true">+IF(AND(ISNUMBER(OFFSET('Sanitation Data'!$G$12,0,10*ROW('Sanitation Data'!G190))),'Data Summary'!DD196="Yes"),OFFSET('Sanitation Data'!$G$12,0,10*ROW('Sanitation Data'!G190)),NA())</f>
        <v>#N/A</v>
      </c>
      <c r="AP196" s="99" t="e">
        <f ca="true">+IF(AND(ISNUMBER(OFFSET('Sanitation Data'!$H$4,0,10*ROW('Sanitation Data'!H190))),'Data Summary'!DE196="Yes"),100-OFFSET('Sanitation Data'!$H$4,0,10*ROW('Sanitation Data'!H190)),NA())</f>
        <v>#N/A</v>
      </c>
      <c r="AQ196" s="99" t="e">
        <f ca="true">+IF(AND(ISNUMBER(OFFSET('Sanitation Data'!$H$6,0,10*ROW('Sanitation Data'!H190))),'Data Summary'!DF196="Yes"),OFFSET('Sanitation Data'!$H$6,0,10*ROW('Sanitation Data'!H190)),NA())</f>
        <v>#N/A</v>
      </c>
      <c r="AR196" s="99" t="e">
        <f ca="true">+IF(AND(ISNUMBER(OFFSET('Sanitation Data'!$H$10,0,10*ROW('Sanitation Data'!H190))),'Data Summary'!DG196="Yes"),OFFSET('Sanitation Data'!$H$10,0,10*ROW('Sanitation Data'!H190)),NA())</f>
        <v>#N/A</v>
      </c>
      <c r="AS196" s="99" t="e">
        <f ca="true">+IF(AND(ISNUMBER(OFFSET('Sanitation Data'!$H$11,0,10*ROW('Sanitation Data'!H190))),'Data Summary'!DH196="Yes"),OFFSET('Sanitation Data'!$H$11,0,10*ROW('Sanitation Data'!H190)),NA())</f>
        <v>#N/A</v>
      </c>
      <c r="AT196" s="99" t="e">
        <f ca="true">+IF(AND(ISNUMBER(OFFSET('Sanitation Data'!$H$12,0,10*ROW('Sanitation Data'!H190))),'Data Summary'!DI196="Yes"),OFFSET('Sanitation Data'!$H$12,0,10*ROW('Sanitation Data'!H190)),NA())</f>
        <v>#N/A</v>
      </c>
      <c r="AU196" s="99" t="e">
        <f ca="true">+IF(AND(ISNUMBER(OFFSET('Sanitation Data'!$I$4,0,10*ROW('Sanitation Data'!I190))),'Data Summary'!DJ196="Yes"),100-OFFSET('Sanitation Data'!$I$4,0,10*ROW('Sanitation Data'!I190)),NA())</f>
        <v>#N/A</v>
      </c>
      <c r="AV196" s="99" t="e">
        <f ca="true">+IF(AND(ISNUMBER(OFFSET('Sanitation Data'!$I$6,0,10*ROW('Sanitation Data'!I190))),'Data Summary'!DK196="Yes"),OFFSET('Sanitation Data'!$I$6,0,10*ROW('Sanitation Data'!I190)),NA())</f>
        <v>#N/A</v>
      </c>
      <c r="AW196" s="99" t="e">
        <f ca="true">+IF(AND(ISNUMBER(OFFSET('Sanitation Data'!$I$10,0,10*ROW('Sanitation Data'!I190))),'Data Summary'!DL196="Yes"),OFFSET('Sanitation Data'!$I$10,0,10*ROW('Sanitation Data'!I190)),NA())</f>
        <v>#N/A</v>
      </c>
      <c r="AX196" s="99" t="e">
        <f ca="true">+IF(AND(ISNUMBER(OFFSET('Sanitation Data'!$I$11,0,10*ROW('Sanitation Data'!I190))),'Data Summary'!DM196="Yes"),OFFSET('Sanitation Data'!$I$11,0,10*ROW('Sanitation Data'!I190)),NA())</f>
        <v>#N/A</v>
      </c>
      <c r="AY196" s="99" t="e">
        <f ca="true">+IF(AND(ISNUMBER(OFFSET('Sanitation Data'!$I$12,0,10*ROW('Sanitation Data'!I190))),'Data Summary'!DN196="Yes"),OFFSET('Sanitation Data'!$I$12,0,10*ROW('Sanitation Data'!I190)),NA())</f>
        <v>#N/A</v>
      </c>
      <c r="AZ196" s="100" t="e">
        <f ca="true">+IF(AND(ISNUMBER(OFFSET('Hygiene Data'!$D$5,0,10*ROW('Hygiene Data'!D190))),'Data Summary'!DO196="Yes"),OFFSET('Hygiene Data'!$D$5,0,10*ROW('Hygiene Data'!D190)),NA())</f>
        <v>#N/A</v>
      </c>
      <c r="BA196" s="100" t="e">
        <f ca="true">+IF(AND(ISNUMBER(OFFSET('Hygiene Data'!$D$7,0,10*ROW('Hygiene Data'!D190))),'Data Summary'!DP196="Yes"),OFFSET('Hygiene Data'!$D$7,0,10*ROW('Hygiene Data'!D190)),NA())</f>
        <v>#N/A</v>
      </c>
      <c r="BB196" s="100" t="e">
        <f ca="true">+IF(AND(ISNUMBER(OFFSET('Hygiene Data'!$D$9,0,10*ROW('Hygiene Data'!D190))),'Data Summary'!DQ196="Yes"),OFFSET('Hygiene Data'!$D$9,0,10*ROW('Hygiene Data'!D190)),NA())</f>
        <v>#N/A</v>
      </c>
      <c r="BC196" s="100" t="e">
        <f ca="true">+IF(AND(ISNUMBER(OFFSET('Hygiene Data'!$E$5,0,10*ROW('Hygiene Data'!E190))),'Data Summary'!DR196="Yes"),OFFSET('Hygiene Data'!$E$5,0,10*ROW('Hygiene Data'!E190)),NA())</f>
        <v>#N/A</v>
      </c>
      <c r="BD196" s="100" t="e">
        <f ca="true">+IF(AND(ISNUMBER(OFFSET('Hygiene Data'!$E$7,0,10*ROW('Hygiene Data'!E190))),'Data Summary'!DS196="Yes"),OFFSET('Hygiene Data'!$E$7,0,10*ROW('Hygiene Data'!E190)),NA())</f>
        <v>#N/A</v>
      </c>
      <c r="BE196" s="100" t="e">
        <f ca="true">+IF(AND(ISNUMBER(OFFSET('Hygiene Data'!$E$9,0,10*ROW('Hygiene Data'!E190))),'Data Summary'!DT196="Yes"),OFFSET('Hygiene Data'!$E$9,0,10*ROW('Hygiene Data'!E190)),NA())</f>
        <v>#N/A</v>
      </c>
      <c r="BF196" s="100" t="e">
        <f ca="true">+IF(AND(ISNUMBER(OFFSET('Hygiene Data'!$F$5,0,10*ROW('Hygiene Data'!F190))),'Data Summary'!DU196="Yes"),OFFSET('Hygiene Data'!$F$5,0,10*ROW('Hygiene Data'!F190)),NA())</f>
        <v>#N/A</v>
      </c>
      <c r="BG196" s="100" t="e">
        <f ca="true">+IF(AND(ISNUMBER(OFFSET('Hygiene Data'!$F$7,0,10*ROW('Hygiene Data'!F190))),'Data Summary'!DV196="Yes"),OFFSET('Hygiene Data'!$F$7,0,10*ROW('Hygiene Data'!F190)),NA())</f>
        <v>#N/A</v>
      </c>
      <c r="BH196" s="100" t="e">
        <f ca="true">+IF(AND(ISNUMBER(OFFSET('Hygiene Data'!$F$9,0,10*ROW('Hygiene Data'!F190))),'Data Summary'!DW196="Yes"),OFFSET('Hygiene Data'!$F$9,0,10*ROW('Hygiene Data'!F190)),NA())</f>
        <v>#N/A</v>
      </c>
      <c r="BI196" s="100" t="e">
        <f ca="true">+IF(AND(ISNUMBER(OFFSET('Hygiene Data'!$G$5,0,10*ROW('Hygiene Data'!G190))),'Data Summary'!DX196="Yes"),OFFSET('Hygiene Data'!$G$5,0,10*ROW('Hygiene Data'!G190)),NA())</f>
        <v>#N/A</v>
      </c>
      <c r="BJ196" s="100" t="e">
        <f ca="true">+IF(AND(ISNUMBER(OFFSET('Hygiene Data'!$G$7,0,10*ROW('Hygiene Data'!G190))),'Data Summary'!DY196="Yes"),OFFSET('Hygiene Data'!$G$7,0,10*ROW('Hygiene Data'!G190)),NA())</f>
        <v>#N/A</v>
      </c>
      <c r="BK196" s="100" t="e">
        <f ca="true">+IF(AND(ISNUMBER(OFFSET('Hygiene Data'!$G$9,0,10*ROW('Hygiene Data'!G190))),'Data Summary'!DZ196="Yes"),OFFSET('Hygiene Data'!$G$9,0,10*ROW('Hygiene Data'!G190)),NA())</f>
        <v>#N/A</v>
      </c>
      <c r="BL196" s="100" t="e">
        <f ca="true">+IF(AND(ISNUMBER(OFFSET('Hygiene Data'!$H$5,0,10*ROW('Hygiene Data'!H190))),'Data Summary'!EA196="Yes"),OFFSET('Hygiene Data'!$H$5,0,10*ROW('Hygiene Data'!H190)),NA())</f>
        <v>#N/A</v>
      </c>
      <c r="BM196" s="100" t="e">
        <f ca="true">+IF(AND(ISNUMBER(OFFSET('Hygiene Data'!$H$7,0,10*ROW('Hygiene Data'!H190))),'Data Summary'!EB196="Yes"),OFFSET('Hygiene Data'!$H$7,0,10*ROW('Hygiene Data'!H190)),NA())</f>
        <v>#N/A</v>
      </c>
      <c r="BN196" s="100" t="e">
        <f ca="true">+IF(AND(ISNUMBER(OFFSET('Hygiene Data'!$H$9,0,10*ROW('Hygiene Data'!H190))),'Data Summary'!EC196="Yes"),OFFSET('Hygiene Data'!$H$9,0,10*ROW('Hygiene Data'!H190)),NA())</f>
        <v>#N/A</v>
      </c>
      <c r="BO196" s="100" t="e">
        <f ca="true">+IF(AND(ISNUMBER(OFFSET('Hygiene Data'!$I$5,0,10*ROW('Hygiene Data'!I190))),'Data Summary'!ED196="Yes"),OFFSET('Hygiene Data'!$I$5,0,10*ROW('Hygiene Data'!I190)),NA())</f>
        <v>#N/A</v>
      </c>
      <c r="BP196" s="100" t="e">
        <f ca="true">+IF(AND(ISNUMBER(OFFSET('Hygiene Data'!$I$7,0,10*ROW('Hygiene Data'!I190))),'Data Summary'!EE196="Yes"),OFFSET('Hygiene Data'!$I$7,0,10*ROW('Hygiene Data'!I190)),NA())</f>
        <v>#N/A</v>
      </c>
      <c r="BQ196" s="100" t="e">
        <f ca="true">+IF(AND(ISNUMBER(OFFSET('Hygiene Data'!$I$9,0,10*ROW('Hygiene Data'!I190))),'Data Summary'!EF196="Yes"),OFFSET('Hygiene Data'!$I$9,0,10*ROW('Hygiene Data'!I190)),NA())</f>
        <v>#N/A</v>
      </c>
    </row>
    <row xmlns:x14ac="http://schemas.microsoft.com/office/spreadsheetml/2009/9/ac" r="197" x14ac:dyDescent="0.2">
      <c r="A197" s="332" t="e">
        <f ca="true">+RIGHT('Data Summary'!A197,LEN('Data Summary'!A197)-9)</f>
        <v>#VALUE!</v>
      </c>
      <c r="B197" s="38" t="str">
        <f ca="true">+IF(ISTEXT('Data Summary'!B197),'Data Summary'!B197,"")</f>
        <v/>
      </c>
      <c r="C197" s="331" t="e">
        <f ca="true">+VALUE('Data Summary'!C197)</f>
        <v>#VALUE!</v>
      </c>
      <c r="D197" s="98" t="e">
        <f ca="true">+IF(AND(ISNUMBER(OFFSET('Water Data'!$D$4,0,10*ROW('Water Data'!D191))),'Data Summary'!BS197="Yes"),100-OFFSET('Water Data'!$D$4,0,10*ROW('Water Data'!D191)),NA())</f>
        <v>#N/A</v>
      </c>
      <c r="E197" s="98" t="e">
        <f ca="true">+IF(AND(ISNUMBER(OFFSET('Water Data'!$D$6,0,10*ROW('Water Data'!D191))),'Data Summary'!BT197="Yes"),OFFSET('Water Data'!$D$6,0,10*ROW('Water Data'!D191)),NA())</f>
        <v>#N/A</v>
      </c>
      <c r="F197" s="98" t="e">
        <f ca="true">+IF(AND(ISNUMBER(OFFSET('Water Data'!$D$9,0,10*ROW('Water Data'!D191))),'Data Summary'!BU197="Yes"),OFFSET('Water Data'!$D$9,0,10*ROW('Water Data'!D191)),NA())</f>
        <v>#N/A</v>
      </c>
      <c r="G197" s="98" t="e">
        <f ca="true">+IF(AND(ISNUMBER(OFFSET('Water Data'!$E$4,0,10*ROW('Water Data'!E191))),'Data Summary'!BV197="Yes"),100-OFFSET('Water Data'!$E$4,0,10*ROW('Water Data'!E191)),NA())</f>
        <v>#N/A</v>
      </c>
      <c r="H197" s="98" t="e">
        <f ca="true">+IF(AND(ISNUMBER(OFFSET('Water Data'!$E$6,0,10*ROW('Water Data'!E191))),'Data Summary'!BW197="Yes"),OFFSET('Water Data'!$E$6,0,10*ROW('Water Data'!E191)),NA())</f>
        <v>#N/A</v>
      </c>
      <c r="I197" s="98" t="e">
        <f ca="true">+IF(AND(ISNUMBER(OFFSET('Water Data'!$E$9,0,10*ROW('Water Data'!E191))),'Data Summary'!BX197="Yes"),OFFSET('Water Data'!$E$9,0,10*ROW('Water Data'!E191)),NA())</f>
        <v>#N/A</v>
      </c>
      <c r="J197" s="98" t="e">
        <f ca="true">+IF(AND(ISNUMBER(OFFSET('Water Data'!$F$4,0,10*ROW('Water Data'!F191))),'Data Summary'!BY197="Yes"),100-OFFSET('Water Data'!$F$4,0,10*ROW('Water Data'!F191)),NA())</f>
        <v>#N/A</v>
      </c>
      <c r="K197" s="98" t="e">
        <f ca="true">+IF(AND(ISNUMBER(OFFSET('Water Data'!$F$6,0,10*ROW('Water Data'!F191))),'Data Summary'!BZ197="Yes"),OFFSET('Water Data'!$F$6,0,10*ROW('Water Data'!F191)),NA())</f>
        <v>#N/A</v>
      </c>
      <c r="L197" s="98" t="e">
        <f ca="true">+IF(AND(ISNUMBER(OFFSET('Water Data'!$F$9,0,10*ROW('Water Data'!F191))),'Data Summary'!CA197="Yes"),OFFSET('Water Data'!$F$9,0,10*ROW('Water Data'!F191)),NA())</f>
        <v>#N/A</v>
      </c>
      <c r="M197" s="98" t="e">
        <f ca="true">+IF(AND(ISNUMBER(OFFSET('Water Data'!$G$4,0,10*ROW('Water Data'!G191))),'Data Summary'!CB197="Yes"),100-OFFSET('Water Data'!$G$4,0,10*ROW('Water Data'!G191)),NA())</f>
        <v>#N/A</v>
      </c>
      <c r="N197" s="98" t="e">
        <f ca="true">+IF(AND(ISNUMBER(OFFSET('Water Data'!$G$6,0,10*ROW('Water Data'!G191))),'Data Summary'!CC197="Yes"),OFFSET('Water Data'!$G$6,0,10*ROW('Water Data'!G191)),NA())</f>
        <v>#N/A</v>
      </c>
      <c r="O197" s="98" t="e">
        <f ca="true">+IF(AND(ISNUMBER(OFFSET('Water Data'!$G$9,0,10*ROW('Water Data'!G191))),'Data Summary'!CD197="Yes"),OFFSET('Water Data'!$G$9,0,10*ROW('Water Data'!G191)),NA())</f>
        <v>#N/A</v>
      </c>
      <c r="P197" s="98" t="e">
        <f ca="true">+IF(AND(ISNUMBER(OFFSET('Water Data'!$H$4,0,10*ROW('Water Data'!H191))),'Data Summary'!CE197="Yes"),100-OFFSET('Water Data'!$H$4,0,10*ROW('Water Data'!H191)),NA())</f>
        <v>#N/A</v>
      </c>
      <c r="Q197" s="98" t="e">
        <f ca="true">+IF(AND(ISNUMBER(OFFSET('Water Data'!$H$6,0,10*ROW('Water Data'!H191))),'Data Summary'!CF197="Yes"),OFFSET('Water Data'!$H$6,0,10*ROW('Water Data'!H191)),NA())</f>
        <v>#N/A</v>
      </c>
      <c r="R197" s="98" t="e">
        <f ca="true">+IF(AND(ISNUMBER(OFFSET('Water Data'!$H$9,0,10*ROW('Water Data'!H191))),'Data Summary'!CG197="Yes"),OFFSET('Water Data'!$H$9,0,10*ROW('Water Data'!H191)),NA())</f>
        <v>#N/A</v>
      </c>
      <c r="S197" s="98" t="e">
        <f ca="true">+IF(AND(ISNUMBER(OFFSET('Water Data'!$I$4,0,10*ROW('Water Data'!I191))),'Data Summary'!CH197="Yes"),100-OFFSET('Water Data'!$I$4,0,10*ROW('Water Data'!I191)),NA())</f>
        <v>#N/A</v>
      </c>
      <c r="T197" s="98" t="e">
        <f ca="true">+IF(AND(ISNUMBER(OFFSET('Water Data'!$I$6,0,10*ROW('Water Data'!I191))),'Data Summary'!CI197="Yes"),OFFSET('Water Data'!$I$6,0,10*ROW('Water Data'!I191)),NA())</f>
        <v>#N/A</v>
      </c>
      <c r="U197" s="98" t="e">
        <f ca="true">+IF(AND(ISNUMBER(OFFSET('Water Data'!$I$9,0,10*ROW('Water Data'!I191))),'Data Summary'!CJ197="Yes"),OFFSET('Water Data'!$I$9,0,10*ROW('Water Data'!I191)),NA())</f>
        <v>#N/A</v>
      </c>
      <c r="V197" s="99" t="e">
        <f ca="true">+IF(AND(ISNUMBER(OFFSET('Sanitation Data'!$D$4,0,10*ROW('Sanitation Data'!D191))),'Data Summary'!CK197="Yes"),100-OFFSET('Sanitation Data'!$D$4,0,10*ROW('Sanitation Data'!D191)),NA())</f>
        <v>#N/A</v>
      </c>
      <c r="W197" s="99" t="e">
        <f ca="true">+IF(AND(ISNUMBER(OFFSET('Sanitation Data'!$D$6,0,10*ROW('Sanitation Data'!D191))),'Data Summary'!CL197="Yes"),OFFSET('Sanitation Data'!$D$6,0,10*ROW('Sanitation Data'!D191)),NA())</f>
        <v>#N/A</v>
      </c>
      <c r="X197" s="99" t="e">
        <f ca="true">+IF(AND(ISNUMBER(OFFSET('Sanitation Data'!$D$10,0,10*ROW('Sanitation Data'!D191))),'Data Summary'!CM197="Yes"),OFFSET('Sanitation Data'!$D$10,0,10*ROW('Sanitation Data'!D191)),NA())</f>
        <v>#N/A</v>
      </c>
      <c r="Y197" s="99" t="e">
        <f ca="true">+IF(AND(ISNUMBER(OFFSET('Sanitation Data'!$D$11,0,10*ROW('Sanitation Data'!D191))),'Data Summary'!CN197="Yes"),OFFSET('Sanitation Data'!$D$11,0,10*ROW('Sanitation Data'!D191)),NA())</f>
        <v>#N/A</v>
      </c>
      <c r="Z197" s="99" t="e">
        <f ca="true">+IF(AND(ISNUMBER(OFFSET('Sanitation Data'!$D$12,0,10*ROW('Sanitation Data'!D191))),'Data Summary'!CO197="Yes"),OFFSET('Sanitation Data'!$D$12,0,10*ROW('Sanitation Data'!D191)),NA())</f>
        <v>#N/A</v>
      </c>
      <c r="AA197" s="99" t="e">
        <f ca="true">+IF(AND(ISNUMBER(OFFSET('Sanitation Data'!$E$4,0,10*ROW('Sanitation Data'!E191))),'Data Summary'!CP197="Yes"),100-OFFSET('Sanitation Data'!$E$4,0,10*ROW('Sanitation Data'!E191)),NA())</f>
        <v>#N/A</v>
      </c>
      <c r="AB197" s="99" t="e">
        <f ca="true">+IF(AND(ISNUMBER(OFFSET('Sanitation Data'!$E$6,0,10*ROW('Sanitation Data'!E191))),'Data Summary'!CQ197="Yes"),OFFSET('Sanitation Data'!$E$6,0,10*ROW('Sanitation Data'!E191)),NA())</f>
        <v>#N/A</v>
      </c>
      <c r="AC197" s="99" t="e">
        <f ca="true">+IF(AND(ISNUMBER(OFFSET('Sanitation Data'!$E$10,0,10*ROW('Sanitation Data'!E191))),'Data Summary'!CR197="Yes"),OFFSET('Sanitation Data'!$E$10,0,10*ROW('Sanitation Data'!E191)),NA())</f>
        <v>#N/A</v>
      </c>
      <c r="AD197" s="99" t="e">
        <f ca="true">+IF(AND(ISNUMBER(OFFSET('Sanitation Data'!$E$11,0,10*ROW('Sanitation Data'!E191))),'Data Summary'!CS197="Yes"),OFFSET('Sanitation Data'!$E$11,0,10*ROW('Sanitation Data'!E191)),NA())</f>
        <v>#N/A</v>
      </c>
      <c r="AE197" s="99" t="e">
        <f ca="true">+IF(AND(ISNUMBER(OFFSET('Sanitation Data'!$E$12,0,10*ROW('Sanitation Data'!E191))),'Data Summary'!CT197="Yes"),OFFSET('Sanitation Data'!$E$12,0,10*ROW('Sanitation Data'!E191)),NA())</f>
        <v>#N/A</v>
      </c>
      <c r="AF197" s="99" t="e">
        <f ca="true">+IF(AND(ISNUMBER(OFFSET('Sanitation Data'!$F$4,0,10*ROW('Sanitation Data'!F191))),'Data Summary'!CU197="Yes"),100-OFFSET('Sanitation Data'!$F$4,0,10*ROW('Sanitation Data'!F191)),NA())</f>
        <v>#N/A</v>
      </c>
      <c r="AG197" s="99" t="e">
        <f ca="true">+IF(AND(ISNUMBER(OFFSET('Sanitation Data'!$F$6,0,10*ROW('Sanitation Data'!F191))),'Data Summary'!CV197="Yes"),OFFSET('Sanitation Data'!$F$6,0,10*ROW('Sanitation Data'!F191)),NA())</f>
        <v>#N/A</v>
      </c>
      <c r="AH197" s="99" t="e">
        <f ca="true">+IF(AND(ISNUMBER(OFFSET('Sanitation Data'!$F$10,0,10*ROW('Sanitation Data'!F191))),'Data Summary'!CW197="Yes"),OFFSET('Sanitation Data'!$F$10,0,10*ROW('Sanitation Data'!F191)),NA())</f>
        <v>#N/A</v>
      </c>
      <c r="AI197" s="99" t="e">
        <f ca="true">+IF(AND(ISNUMBER(OFFSET('Sanitation Data'!$F$11,0,10*ROW('Sanitation Data'!F191))),'Data Summary'!CX197="Yes"),OFFSET('Sanitation Data'!$F$11,0,10*ROW('Sanitation Data'!F191)),NA())</f>
        <v>#N/A</v>
      </c>
      <c r="AJ197" s="99" t="e">
        <f ca="true">+IF(AND(ISNUMBER(OFFSET('Sanitation Data'!$F$12,0,10*ROW('Sanitation Data'!F191))),'Data Summary'!CY197="Yes"),OFFSET('Sanitation Data'!$F$12,0,10*ROW('Sanitation Data'!F191)),NA())</f>
        <v>#N/A</v>
      </c>
      <c r="AK197" s="99" t="e">
        <f ca="true">+IF(AND(ISNUMBER(OFFSET('Sanitation Data'!$G$4,0,10*ROW('Sanitation Data'!G191))),'Data Summary'!CZ197="Yes"),100-OFFSET('Sanitation Data'!$G$4,0,10*ROW('Sanitation Data'!G191)),NA())</f>
        <v>#N/A</v>
      </c>
      <c r="AL197" s="99" t="e">
        <f ca="true">+IF(AND(ISNUMBER(OFFSET('Sanitation Data'!$G$6,0,10*ROW('Sanitation Data'!G191))),'Data Summary'!DA197="Yes"),OFFSET('Sanitation Data'!$G$6,0,10*ROW('Sanitation Data'!G191)),NA())</f>
        <v>#N/A</v>
      </c>
      <c r="AM197" s="99" t="e">
        <f ca="true">+IF(AND(ISNUMBER(OFFSET('Sanitation Data'!$G$10,0,10*ROW('Sanitation Data'!G191))),'Data Summary'!DB197="Yes"),OFFSET('Sanitation Data'!$G$10,0,10*ROW('Sanitation Data'!G191)),NA())</f>
        <v>#N/A</v>
      </c>
      <c r="AN197" s="99" t="e">
        <f ca="true">+IF(AND(ISNUMBER(OFFSET('Sanitation Data'!$G$11,0,10*ROW('Sanitation Data'!G191))),'Data Summary'!DC197="Yes"),OFFSET('Sanitation Data'!$G$11,0,10*ROW('Sanitation Data'!G191)),NA())</f>
        <v>#N/A</v>
      </c>
      <c r="AO197" s="99" t="e">
        <f ca="true">+IF(AND(ISNUMBER(OFFSET('Sanitation Data'!$G$12,0,10*ROW('Sanitation Data'!G191))),'Data Summary'!DD197="Yes"),OFFSET('Sanitation Data'!$G$12,0,10*ROW('Sanitation Data'!G191)),NA())</f>
        <v>#N/A</v>
      </c>
      <c r="AP197" s="99" t="e">
        <f ca="true">+IF(AND(ISNUMBER(OFFSET('Sanitation Data'!$H$4,0,10*ROW('Sanitation Data'!H191))),'Data Summary'!DE197="Yes"),100-OFFSET('Sanitation Data'!$H$4,0,10*ROW('Sanitation Data'!H191)),NA())</f>
        <v>#N/A</v>
      </c>
      <c r="AQ197" s="99" t="e">
        <f ca="true">+IF(AND(ISNUMBER(OFFSET('Sanitation Data'!$H$6,0,10*ROW('Sanitation Data'!H191))),'Data Summary'!DF197="Yes"),OFFSET('Sanitation Data'!$H$6,0,10*ROW('Sanitation Data'!H191)),NA())</f>
        <v>#N/A</v>
      </c>
      <c r="AR197" s="99" t="e">
        <f ca="true">+IF(AND(ISNUMBER(OFFSET('Sanitation Data'!$H$10,0,10*ROW('Sanitation Data'!H191))),'Data Summary'!DG197="Yes"),OFFSET('Sanitation Data'!$H$10,0,10*ROW('Sanitation Data'!H191)),NA())</f>
        <v>#N/A</v>
      </c>
      <c r="AS197" s="99" t="e">
        <f ca="true">+IF(AND(ISNUMBER(OFFSET('Sanitation Data'!$H$11,0,10*ROW('Sanitation Data'!H191))),'Data Summary'!DH197="Yes"),OFFSET('Sanitation Data'!$H$11,0,10*ROW('Sanitation Data'!H191)),NA())</f>
        <v>#N/A</v>
      </c>
      <c r="AT197" s="99" t="e">
        <f ca="true">+IF(AND(ISNUMBER(OFFSET('Sanitation Data'!$H$12,0,10*ROW('Sanitation Data'!H191))),'Data Summary'!DI197="Yes"),OFFSET('Sanitation Data'!$H$12,0,10*ROW('Sanitation Data'!H191)),NA())</f>
        <v>#N/A</v>
      </c>
      <c r="AU197" s="99" t="e">
        <f ca="true">+IF(AND(ISNUMBER(OFFSET('Sanitation Data'!$I$4,0,10*ROW('Sanitation Data'!I191))),'Data Summary'!DJ197="Yes"),100-OFFSET('Sanitation Data'!$I$4,0,10*ROW('Sanitation Data'!I191)),NA())</f>
        <v>#N/A</v>
      </c>
      <c r="AV197" s="99" t="e">
        <f ca="true">+IF(AND(ISNUMBER(OFFSET('Sanitation Data'!$I$6,0,10*ROW('Sanitation Data'!I191))),'Data Summary'!DK197="Yes"),OFFSET('Sanitation Data'!$I$6,0,10*ROW('Sanitation Data'!I191)),NA())</f>
        <v>#N/A</v>
      </c>
      <c r="AW197" s="99" t="e">
        <f ca="true">+IF(AND(ISNUMBER(OFFSET('Sanitation Data'!$I$10,0,10*ROW('Sanitation Data'!I191))),'Data Summary'!DL197="Yes"),OFFSET('Sanitation Data'!$I$10,0,10*ROW('Sanitation Data'!I191)),NA())</f>
        <v>#N/A</v>
      </c>
      <c r="AX197" s="99" t="e">
        <f ca="true">+IF(AND(ISNUMBER(OFFSET('Sanitation Data'!$I$11,0,10*ROW('Sanitation Data'!I191))),'Data Summary'!DM197="Yes"),OFFSET('Sanitation Data'!$I$11,0,10*ROW('Sanitation Data'!I191)),NA())</f>
        <v>#N/A</v>
      </c>
      <c r="AY197" s="99" t="e">
        <f ca="true">+IF(AND(ISNUMBER(OFFSET('Sanitation Data'!$I$12,0,10*ROW('Sanitation Data'!I191))),'Data Summary'!DN197="Yes"),OFFSET('Sanitation Data'!$I$12,0,10*ROW('Sanitation Data'!I191)),NA())</f>
        <v>#N/A</v>
      </c>
      <c r="AZ197" s="100" t="e">
        <f ca="true">+IF(AND(ISNUMBER(OFFSET('Hygiene Data'!$D$5,0,10*ROW('Hygiene Data'!D191))),'Data Summary'!DO197="Yes"),OFFSET('Hygiene Data'!$D$5,0,10*ROW('Hygiene Data'!D191)),NA())</f>
        <v>#N/A</v>
      </c>
      <c r="BA197" s="100" t="e">
        <f ca="true">+IF(AND(ISNUMBER(OFFSET('Hygiene Data'!$D$7,0,10*ROW('Hygiene Data'!D191))),'Data Summary'!DP197="Yes"),OFFSET('Hygiene Data'!$D$7,0,10*ROW('Hygiene Data'!D191)),NA())</f>
        <v>#N/A</v>
      </c>
      <c r="BB197" s="100" t="e">
        <f ca="true">+IF(AND(ISNUMBER(OFFSET('Hygiene Data'!$D$9,0,10*ROW('Hygiene Data'!D191))),'Data Summary'!DQ197="Yes"),OFFSET('Hygiene Data'!$D$9,0,10*ROW('Hygiene Data'!D191)),NA())</f>
        <v>#N/A</v>
      </c>
      <c r="BC197" s="100" t="e">
        <f ca="true">+IF(AND(ISNUMBER(OFFSET('Hygiene Data'!$E$5,0,10*ROW('Hygiene Data'!E191))),'Data Summary'!DR197="Yes"),OFFSET('Hygiene Data'!$E$5,0,10*ROW('Hygiene Data'!E191)),NA())</f>
        <v>#N/A</v>
      </c>
      <c r="BD197" s="100" t="e">
        <f ca="true">+IF(AND(ISNUMBER(OFFSET('Hygiene Data'!$E$7,0,10*ROW('Hygiene Data'!E191))),'Data Summary'!DS197="Yes"),OFFSET('Hygiene Data'!$E$7,0,10*ROW('Hygiene Data'!E191)),NA())</f>
        <v>#N/A</v>
      </c>
      <c r="BE197" s="100" t="e">
        <f ca="true">+IF(AND(ISNUMBER(OFFSET('Hygiene Data'!$E$9,0,10*ROW('Hygiene Data'!E191))),'Data Summary'!DT197="Yes"),OFFSET('Hygiene Data'!$E$9,0,10*ROW('Hygiene Data'!E191)),NA())</f>
        <v>#N/A</v>
      </c>
      <c r="BF197" s="100" t="e">
        <f ca="true">+IF(AND(ISNUMBER(OFFSET('Hygiene Data'!$F$5,0,10*ROW('Hygiene Data'!F191))),'Data Summary'!DU197="Yes"),OFFSET('Hygiene Data'!$F$5,0,10*ROW('Hygiene Data'!F191)),NA())</f>
        <v>#N/A</v>
      </c>
      <c r="BG197" s="100" t="e">
        <f ca="true">+IF(AND(ISNUMBER(OFFSET('Hygiene Data'!$F$7,0,10*ROW('Hygiene Data'!F191))),'Data Summary'!DV197="Yes"),OFFSET('Hygiene Data'!$F$7,0,10*ROW('Hygiene Data'!F191)),NA())</f>
        <v>#N/A</v>
      </c>
      <c r="BH197" s="100" t="e">
        <f ca="true">+IF(AND(ISNUMBER(OFFSET('Hygiene Data'!$F$9,0,10*ROW('Hygiene Data'!F191))),'Data Summary'!DW197="Yes"),OFFSET('Hygiene Data'!$F$9,0,10*ROW('Hygiene Data'!F191)),NA())</f>
        <v>#N/A</v>
      </c>
      <c r="BI197" s="100" t="e">
        <f ca="true">+IF(AND(ISNUMBER(OFFSET('Hygiene Data'!$G$5,0,10*ROW('Hygiene Data'!G191))),'Data Summary'!DX197="Yes"),OFFSET('Hygiene Data'!$G$5,0,10*ROW('Hygiene Data'!G191)),NA())</f>
        <v>#N/A</v>
      </c>
      <c r="BJ197" s="100" t="e">
        <f ca="true">+IF(AND(ISNUMBER(OFFSET('Hygiene Data'!$G$7,0,10*ROW('Hygiene Data'!G191))),'Data Summary'!DY197="Yes"),OFFSET('Hygiene Data'!$G$7,0,10*ROW('Hygiene Data'!G191)),NA())</f>
        <v>#N/A</v>
      </c>
      <c r="BK197" s="100" t="e">
        <f ca="true">+IF(AND(ISNUMBER(OFFSET('Hygiene Data'!$G$9,0,10*ROW('Hygiene Data'!G191))),'Data Summary'!DZ197="Yes"),OFFSET('Hygiene Data'!$G$9,0,10*ROW('Hygiene Data'!G191)),NA())</f>
        <v>#N/A</v>
      </c>
      <c r="BL197" s="100" t="e">
        <f ca="true">+IF(AND(ISNUMBER(OFFSET('Hygiene Data'!$H$5,0,10*ROW('Hygiene Data'!H191))),'Data Summary'!EA197="Yes"),OFFSET('Hygiene Data'!$H$5,0,10*ROW('Hygiene Data'!H191)),NA())</f>
        <v>#N/A</v>
      </c>
      <c r="BM197" s="100" t="e">
        <f ca="true">+IF(AND(ISNUMBER(OFFSET('Hygiene Data'!$H$7,0,10*ROW('Hygiene Data'!H191))),'Data Summary'!EB197="Yes"),OFFSET('Hygiene Data'!$H$7,0,10*ROW('Hygiene Data'!H191)),NA())</f>
        <v>#N/A</v>
      </c>
      <c r="BN197" s="100" t="e">
        <f ca="true">+IF(AND(ISNUMBER(OFFSET('Hygiene Data'!$H$9,0,10*ROW('Hygiene Data'!H191))),'Data Summary'!EC197="Yes"),OFFSET('Hygiene Data'!$H$9,0,10*ROW('Hygiene Data'!H191)),NA())</f>
        <v>#N/A</v>
      </c>
      <c r="BO197" s="100" t="e">
        <f ca="true">+IF(AND(ISNUMBER(OFFSET('Hygiene Data'!$I$5,0,10*ROW('Hygiene Data'!I191))),'Data Summary'!ED197="Yes"),OFFSET('Hygiene Data'!$I$5,0,10*ROW('Hygiene Data'!I191)),NA())</f>
        <v>#N/A</v>
      </c>
      <c r="BP197" s="100" t="e">
        <f ca="true">+IF(AND(ISNUMBER(OFFSET('Hygiene Data'!$I$7,0,10*ROW('Hygiene Data'!I191))),'Data Summary'!EE197="Yes"),OFFSET('Hygiene Data'!$I$7,0,10*ROW('Hygiene Data'!I191)),NA())</f>
        <v>#N/A</v>
      </c>
      <c r="BQ197" s="100" t="e">
        <f ca="true">+IF(AND(ISNUMBER(OFFSET('Hygiene Data'!$I$9,0,10*ROW('Hygiene Data'!I191))),'Data Summary'!EF197="Yes"),OFFSET('Hygiene Data'!$I$9,0,10*ROW('Hygiene Data'!I191)),NA())</f>
        <v>#N/A</v>
      </c>
    </row>
    <row xmlns:x14ac="http://schemas.microsoft.com/office/spreadsheetml/2009/9/ac" r="198" x14ac:dyDescent="0.2">
      <c r="A198" s="332" t="e">
        <f ca="true">+RIGHT('Data Summary'!A198,LEN('Data Summary'!A198)-9)</f>
        <v>#VALUE!</v>
      </c>
      <c r="B198" s="38" t="str">
        <f ca="true">+IF(ISTEXT('Data Summary'!B198),'Data Summary'!B198,"")</f>
        <v/>
      </c>
      <c r="C198" s="331" t="e">
        <f ca="true">+VALUE('Data Summary'!C198)</f>
        <v>#VALUE!</v>
      </c>
      <c r="D198" s="98" t="e">
        <f ca="true">+IF(AND(ISNUMBER(OFFSET('Water Data'!$D$4,0,10*ROW('Water Data'!D192))),'Data Summary'!BS198="Yes"),100-OFFSET('Water Data'!$D$4,0,10*ROW('Water Data'!D192)),NA())</f>
        <v>#N/A</v>
      </c>
      <c r="E198" s="98" t="e">
        <f ca="true">+IF(AND(ISNUMBER(OFFSET('Water Data'!$D$6,0,10*ROW('Water Data'!D192))),'Data Summary'!BT198="Yes"),OFFSET('Water Data'!$D$6,0,10*ROW('Water Data'!D192)),NA())</f>
        <v>#N/A</v>
      </c>
      <c r="F198" s="98" t="e">
        <f ca="true">+IF(AND(ISNUMBER(OFFSET('Water Data'!$D$9,0,10*ROW('Water Data'!D192))),'Data Summary'!BU198="Yes"),OFFSET('Water Data'!$D$9,0,10*ROW('Water Data'!D192)),NA())</f>
        <v>#N/A</v>
      </c>
      <c r="G198" s="98" t="e">
        <f ca="true">+IF(AND(ISNUMBER(OFFSET('Water Data'!$E$4,0,10*ROW('Water Data'!E192))),'Data Summary'!BV198="Yes"),100-OFFSET('Water Data'!$E$4,0,10*ROW('Water Data'!E192)),NA())</f>
        <v>#N/A</v>
      </c>
      <c r="H198" s="98" t="e">
        <f ca="true">+IF(AND(ISNUMBER(OFFSET('Water Data'!$E$6,0,10*ROW('Water Data'!E192))),'Data Summary'!BW198="Yes"),OFFSET('Water Data'!$E$6,0,10*ROW('Water Data'!E192)),NA())</f>
        <v>#N/A</v>
      </c>
      <c r="I198" s="98" t="e">
        <f ca="true">+IF(AND(ISNUMBER(OFFSET('Water Data'!$E$9,0,10*ROW('Water Data'!E192))),'Data Summary'!BX198="Yes"),OFFSET('Water Data'!$E$9,0,10*ROW('Water Data'!E192)),NA())</f>
        <v>#N/A</v>
      </c>
      <c r="J198" s="98" t="e">
        <f ca="true">+IF(AND(ISNUMBER(OFFSET('Water Data'!$F$4,0,10*ROW('Water Data'!F192))),'Data Summary'!BY198="Yes"),100-OFFSET('Water Data'!$F$4,0,10*ROW('Water Data'!F192)),NA())</f>
        <v>#N/A</v>
      </c>
      <c r="K198" s="98" t="e">
        <f ca="true">+IF(AND(ISNUMBER(OFFSET('Water Data'!$F$6,0,10*ROW('Water Data'!F192))),'Data Summary'!BZ198="Yes"),OFFSET('Water Data'!$F$6,0,10*ROW('Water Data'!F192)),NA())</f>
        <v>#N/A</v>
      </c>
      <c r="L198" s="98" t="e">
        <f ca="true">+IF(AND(ISNUMBER(OFFSET('Water Data'!$F$9,0,10*ROW('Water Data'!F192))),'Data Summary'!CA198="Yes"),OFFSET('Water Data'!$F$9,0,10*ROW('Water Data'!F192)),NA())</f>
        <v>#N/A</v>
      </c>
      <c r="M198" s="98" t="e">
        <f ca="true">+IF(AND(ISNUMBER(OFFSET('Water Data'!$G$4,0,10*ROW('Water Data'!G192))),'Data Summary'!CB198="Yes"),100-OFFSET('Water Data'!$G$4,0,10*ROW('Water Data'!G192)),NA())</f>
        <v>#N/A</v>
      </c>
      <c r="N198" s="98" t="e">
        <f ca="true">+IF(AND(ISNUMBER(OFFSET('Water Data'!$G$6,0,10*ROW('Water Data'!G192))),'Data Summary'!CC198="Yes"),OFFSET('Water Data'!$G$6,0,10*ROW('Water Data'!G192)),NA())</f>
        <v>#N/A</v>
      </c>
      <c r="O198" s="98" t="e">
        <f ca="true">+IF(AND(ISNUMBER(OFFSET('Water Data'!$G$9,0,10*ROW('Water Data'!G192))),'Data Summary'!CD198="Yes"),OFFSET('Water Data'!$G$9,0,10*ROW('Water Data'!G192)),NA())</f>
        <v>#N/A</v>
      </c>
      <c r="P198" s="98" t="e">
        <f ca="true">+IF(AND(ISNUMBER(OFFSET('Water Data'!$H$4,0,10*ROW('Water Data'!H192))),'Data Summary'!CE198="Yes"),100-OFFSET('Water Data'!$H$4,0,10*ROW('Water Data'!H192)),NA())</f>
        <v>#N/A</v>
      </c>
      <c r="Q198" s="98" t="e">
        <f ca="true">+IF(AND(ISNUMBER(OFFSET('Water Data'!$H$6,0,10*ROW('Water Data'!H192))),'Data Summary'!CF198="Yes"),OFFSET('Water Data'!$H$6,0,10*ROW('Water Data'!H192)),NA())</f>
        <v>#N/A</v>
      </c>
      <c r="R198" s="98" t="e">
        <f ca="true">+IF(AND(ISNUMBER(OFFSET('Water Data'!$H$9,0,10*ROW('Water Data'!H192))),'Data Summary'!CG198="Yes"),OFFSET('Water Data'!$H$9,0,10*ROW('Water Data'!H192)),NA())</f>
        <v>#N/A</v>
      </c>
      <c r="S198" s="98" t="e">
        <f ca="true">+IF(AND(ISNUMBER(OFFSET('Water Data'!$I$4,0,10*ROW('Water Data'!I192))),'Data Summary'!CH198="Yes"),100-OFFSET('Water Data'!$I$4,0,10*ROW('Water Data'!I192)),NA())</f>
        <v>#N/A</v>
      </c>
      <c r="T198" s="98" t="e">
        <f ca="true">+IF(AND(ISNUMBER(OFFSET('Water Data'!$I$6,0,10*ROW('Water Data'!I192))),'Data Summary'!CI198="Yes"),OFFSET('Water Data'!$I$6,0,10*ROW('Water Data'!I192)),NA())</f>
        <v>#N/A</v>
      </c>
      <c r="U198" s="98" t="e">
        <f ca="true">+IF(AND(ISNUMBER(OFFSET('Water Data'!$I$9,0,10*ROW('Water Data'!I192))),'Data Summary'!CJ198="Yes"),OFFSET('Water Data'!$I$9,0,10*ROW('Water Data'!I192)),NA())</f>
        <v>#N/A</v>
      </c>
      <c r="V198" s="99" t="e">
        <f ca="true">+IF(AND(ISNUMBER(OFFSET('Sanitation Data'!$D$4,0,10*ROW('Sanitation Data'!D192))),'Data Summary'!CK198="Yes"),100-OFFSET('Sanitation Data'!$D$4,0,10*ROW('Sanitation Data'!D192)),NA())</f>
        <v>#N/A</v>
      </c>
      <c r="W198" s="99" t="e">
        <f ca="true">+IF(AND(ISNUMBER(OFFSET('Sanitation Data'!$D$6,0,10*ROW('Sanitation Data'!D192))),'Data Summary'!CL198="Yes"),OFFSET('Sanitation Data'!$D$6,0,10*ROW('Sanitation Data'!D192)),NA())</f>
        <v>#N/A</v>
      </c>
      <c r="X198" s="99" t="e">
        <f ca="true">+IF(AND(ISNUMBER(OFFSET('Sanitation Data'!$D$10,0,10*ROW('Sanitation Data'!D192))),'Data Summary'!CM198="Yes"),OFFSET('Sanitation Data'!$D$10,0,10*ROW('Sanitation Data'!D192)),NA())</f>
        <v>#N/A</v>
      </c>
      <c r="Y198" s="99" t="e">
        <f ca="true">+IF(AND(ISNUMBER(OFFSET('Sanitation Data'!$D$11,0,10*ROW('Sanitation Data'!D192))),'Data Summary'!CN198="Yes"),OFFSET('Sanitation Data'!$D$11,0,10*ROW('Sanitation Data'!D192)),NA())</f>
        <v>#N/A</v>
      </c>
      <c r="Z198" s="99" t="e">
        <f ca="true">+IF(AND(ISNUMBER(OFFSET('Sanitation Data'!$D$12,0,10*ROW('Sanitation Data'!D192))),'Data Summary'!CO198="Yes"),OFFSET('Sanitation Data'!$D$12,0,10*ROW('Sanitation Data'!D192)),NA())</f>
        <v>#N/A</v>
      </c>
      <c r="AA198" s="99" t="e">
        <f ca="true">+IF(AND(ISNUMBER(OFFSET('Sanitation Data'!$E$4,0,10*ROW('Sanitation Data'!E192))),'Data Summary'!CP198="Yes"),100-OFFSET('Sanitation Data'!$E$4,0,10*ROW('Sanitation Data'!E192)),NA())</f>
        <v>#N/A</v>
      </c>
      <c r="AB198" s="99" t="e">
        <f ca="true">+IF(AND(ISNUMBER(OFFSET('Sanitation Data'!$E$6,0,10*ROW('Sanitation Data'!E192))),'Data Summary'!CQ198="Yes"),OFFSET('Sanitation Data'!$E$6,0,10*ROW('Sanitation Data'!E192)),NA())</f>
        <v>#N/A</v>
      </c>
      <c r="AC198" s="99" t="e">
        <f ca="true">+IF(AND(ISNUMBER(OFFSET('Sanitation Data'!$E$10,0,10*ROW('Sanitation Data'!E192))),'Data Summary'!CR198="Yes"),OFFSET('Sanitation Data'!$E$10,0,10*ROW('Sanitation Data'!E192)),NA())</f>
        <v>#N/A</v>
      </c>
      <c r="AD198" s="99" t="e">
        <f ca="true">+IF(AND(ISNUMBER(OFFSET('Sanitation Data'!$E$11,0,10*ROW('Sanitation Data'!E192))),'Data Summary'!CS198="Yes"),OFFSET('Sanitation Data'!$E$11,0,10*ROW('Sanitation Data'!E192)),NA())</f>
        <v>#N/A</v>
      </c>
      <c r="AE198" s="99" t="e">
        <f ca="true">+IF(AND(ISNUMBER(OFFSET('Sanitation Data'!$E$12,0,10*ROW('Sanitation Data'!E192))),'Data Summary'!CT198="Yes"),OFFSET('Sanitation Data'!$E$12,0,10*ROW('Sanitation Data'!E192)),NA())</f>
        <v>#N/A</v>
      </c>
      <c r="AF198" s="99" t="e">
        <f ca="true">+IF(AND(ISNUMBER(OFFSET('Sanitation Data'!$F$4,0,10*ROW('Sanitation Data'!F192))),'Data Summary'!CU198="Yes"),100-OFFSET('Sanitation Data'!$F$4,0,10*ROW('Sanitation Data'!F192)),NA())</f>
        <v>#N/A</v>
      </c>
      <c r="AG198" s="99" t="e">
        <f ca="true">+IF(AND(ISNUMBER(OFFSET('Sanitation Data'!$F$6,0,10*ROW('Sanitation Data'!F192))),'Data Summary'!CV198="Yes"),OFFSET('Sanitation Data'!$F$6,0,10*ROW('Sanitation Data'!F192)),NA())</f>
        <v>#N/A</v>
      </c>
      <c r="AH198" s="99" t="e">
        <f ca="true">+IF(AND(ISNUMBER(OFFSET('Sanitation Data'!$F$10,0,10*ROW('Sanitation Data'!F192))),'Data Summary'!CW198="Yes"),OFFSET('Sanitation Data'!$F$10,0,10*ROW('Sanitation Data'!F192)),NA())</f>
        <v>#N/A</v>
      </c>
      <c r="AI198" s="99" t="e">
        <f ca="true">+IF(AND(ISNUMBER(OFFSET('Sanitation Data'!$F$11,0,10*ROW('Sanitation Data'!F192))),'Data Summary'!CX198="Yes"),OFFSET('Sanitation Data'!$F$11,0,10*ROW('Sanitation Data'!F192)),NA())</f>
        <v>#N/A</v>
      </c>
      <c r="AJ198" s="99" t="e">
        <f ca="true">+IF(AND(ISNUMBER(OFFSET('Sanitation Data'!$F$12,0,10*ROW('Sanitation Data'!F192))),'Data Summary'!CY198="Yes"),OFFSET('Sanitation Data'!$F$12,0,10*ROW('Sanitation Data'!F192)),NA())</f>
        <v>#N/A</v>
      </c>
      <c r="AK198" s="99" t="e">
        <f ca="true">+IF(AND(ISNUMBER(OFFSET('Sanitation Data'!$G$4,0,10*ROW('Sanitation Data'!G192))),'Data Summary'!CZ198="Yes"),100-OFFSET('Sanitation Data'!$G$4,0,10*ROW('Sanitation Data'!G192)),NA())</f>
        <v>#N/A</v>
      </c>
      <c r="AL198" s="99" t="e">
        <f ca="true">+IF(AND(ISNUMBER(OFFSET('Sanitation Data'!$G$6,0,10*ROW('Sanitation Data'!G192))),'Data Summary'!DA198="Yes"),OFFSET('Sanitation Data'!$G$6,0,10*ROW('Sanitation Data'!G192)),NA())</f>
        <v>#N/A</v>
      </c>
      <c r="AM198" s="99" t="e">
        <f ca="true">+IF(AND(ISNUMBER(OFFSET('Sanitation Data'!$G$10,0,10*ROW('Sanitation Data'!G192))),'Data Summary'!DB198="Yes"),OFFSET('Sanitation Data'!$G$10,0,10*ROW('Sanitation Data'!G192)),NA())</f>
        <v>#N/A</v>
      </c>
      <c r="AN198" s="99" t="e">
        <f ca="true">+IF(AND(ISNUMBER(OFFSET('Sanitation Data'!$G$11,0,10*ROW('Sanitation Data'!G192))),'Data Summary'!DC198="Yes"),OFFSET('Sanitation Data'!$G$11,0,10*ROW('Sanitation Data'!G192)),NA())</f>
        <v>#N/A</v>
      </c>
      <c r="AO198" s="99" t="e">
        <f ca="true">+IF(AND(ISNUMBER(OFFSET('Sanitation Data'!$G$12,0,10*ROW('Sanitation Data'!G192))),'Data Summary'!DD198="Yes"),OFFSET('Sanitation Data'!$G$12,0,10*ROW('Sanitation Data'!G192)),NA())</f>
        <v>#N/A</v>
      </c>
      <c r="AP198" s="99" t="e">
        <f ca="true">+IF(AND(ISNUMBER(OFFSET('Sanitation Data'!$H$4,0,10*ROW('Sanitation Data'!H192))),'Data Summary'!DE198="Yes"),100-OFFSET('Sanitation Data'!$H$4,0,10*ROW('Sanitation Data'!H192)),NA())</f>
        <v>#N/A</v>
      </c>
      <c r="AQ198" s="99" t="e">
        <f ca="true">+IF(AND(ISNUMBER(OFFSET('Sanitation Data'!$H$6,0,10*ROW('Sanitation Data'!H192))),'Data Summary'!DF198="Yes"),OFFSET('Sanitation Data'!$H$6,0,10*ROW('Sanitation Data'!H192)),NA())</f>
        <v>#N/A</v>
      </c>
      <c r="AR198" s="99" t="e">
        <f ca="true">+IF(AND(ISNUMBER(OFFSET('Sanitation Data'!$H$10,0,10*ROW('Sanitation Data'!H192))),'Data Summary'!DG198="Yes"),OFFSET('Sanitation Data'!$H$10,0,10*ROW('Sanitation Data'!H192)),NA())</f>
        <v>#N/A</v>
      </c>
      <c r="AS198" s="99" t="e">
        <f ca="true">+IF(AND(ISNUMBER(OFFSET('Sanitation Data'!$H$11,0,10*ROW('Sanitation Data'!H192))),'Data Summary'!DH198="Yes"),OFFSET('Sanitation Data'!$H$11,0,10*ROW('Sanitation Data'!H192)),NA())</f>
        <v>#N/A</v>
      </c>
      <c r="AT198" s="99" t="e">
        <f ca="true">+IF(AND(ISNUMBER(OFFSET('Sanitation Data'!$H$12,0,10*ROW('Sanitation Data'!H192))),'Data Summary'!DI198="Yes"),OFFSET('Sanitation Data'!$H$12,0,10*ROW('Sanitation Data'!H192)),NA())</f>
        <v>#N/A</v>
      </c>
      <c r="AU198" s="99" t="e">
        <f ca="true">+IF(AND(ISNUMBER(OFFSET('Sanitation Data'!$I$4,0,10*ROW('Sanitation Data'!I192))),'Data Summary'!DJ198="Yes"),100-OFFSET('Sanitation Data'!$I$4,0,10*ROW('Sanitation Data'!I192)),NA())</f>
        <v>#N/A</v>
      </c>
      <c r="AV198" s="99" t="e">
        <f ca="true">+IF(AND(ISNUMBER(OFFSET('Sanitation Data'!$I$6,0,10*ROW('Sanitation Data'!I192))),'Data Summary'!DK198="Yes"),OFFSET('Sanitation Data'!$I$6,0,10*ROW('Sanitation Data'!I192)),NA())</f>
        <v>#N/A</v>
      </c>
      <c r="AW198" s="99" t="e">
        <f ca="true">+IF(AND(ISNUMBER(OFFSET('Sanitation Data'!$I$10,0,10*ROW('Sanitation Data'!I192))),'Data Summary'!DL198="Yes"),OFFSET('Sanitation Data'!$I$10,0,10*ROW('Sanitation Data'!I192)),NA())</f>
        <v>#N/A</v>
      </c>
      <c r="AX198" s="99" t="e">
        <f ca="true">+IF(AND(ISNUMBER(OFFSET('Sanitation Data'!$I$11,0,10*ROW('Sanitation Data'!I192))),'Data Summary'!DM198="Yes"),OFFSET('Sanitation Data'!$I$11,0,10*ROW('Sanitation Data'!I192)),NA())</f>
        <v>#N/A</v>
      </c>
      <c r="AY198" s="99" t="e">
        <f ca="true">+IF(AND(ISNUMBER(OFFSET('Sanitation Data'!$I$12,0,10*ROW('Sanitation Data'!I192))),'Data Summary'!DN198="Yes"),OFFSET('Sanitation Data'!$I$12,0,10*ROW('Sanitation Data'!I192)),NA())</f>
        <v>#N/A</v>
      </c>
      <c r="AZ198" s="100" t="e">
        <f ca="true">+IF(AND(ISNUMBER(OFFSET('Hygiene Data'!$D$5,0,10*ROW('Hygiene Data'!D192))),'Data Summary'!DO198="Yes"),OFFSET('Hygiene Data'!$D$5,0,10*ROW('Hygiene Data'!D192)),NA())</f>
        <v>#N/A</v>
      </c>
      <c r="BA198" s="100" t="e">
        <f ca="true">+IF(AND(ISNUMBER(OFFSET('Hygiene Data'!$D$7,0,10*ROW('Hygiene Data'!D192))),'Data Summary'!DP198="Yes"),OFFSET('Hygiene Data'!$D$7,0,10*ROW('Hygiene Data'!D192)),NA())</f>
        <v>#N/A</v>
      </c>
      <c r="BB198" s="100" t="e">
        <f ca="true">+IF(AND(ISNUMBER(OFFSET('Hygiene Data'!$D$9,0,10*ROW('Hygiene Data'!D192))),'Data Summary'!DQ198="Yes"),OFFSET('Hygiene Data'!$D$9,0,10*ROW('Hygiene Data'!D192)),NA())</f>
        <v>#N/A</v>
      </c>
      <c r="BC198" s="100" t="e">
        <f ca="true">+IF(AND(ISNUMBER(OFFSET('Hygiene Data'!$E$5,0,10*ROW('Hygiene Data'!E192))),'Data Summary'!DR198="Yes"),OFFSET('Hygiene Data'!$E$5,0,10*ROW('Hygiene Data'!E192)),NA())</f>
        <v>#N/A</v>
      </c>
      <c r="BD198" s="100" t="e">
        <f ca="true">+IF(AND(ISNUMBER(OFFSET('Hygiene Data'!$E$7,0,10*ROW('Hygiene Data'!E192))),'Data Summary'!DS198="Yes"),OFFSET('Hygiene Data'!$E$7,0,10*ROW('Hygiene Data'!E192)),NA())</f>
        <v>#N/A</v>
      </c>
      <c r="BE198" s="100" t="e">
        <f ca="true">+IF(AND(ISNUMBER(OFFSET('Hygiene Data'!$E$9,0,10*ROW('Hygiene Data'!E192))),'Data Summary'!DT198="Yes"),OFFSET('Hygiene Data'!$E$9,0,10*ROW('Hygiene Data'!E192)),NA())</f>
        <v>#N/A</v>
      </c>
      <c r="BF198" s="100" t="e">
        <f ca="true">+IF(AND(ISNUMBER(OFFSET('Hygiene Data'!$F$5,0,10*ROW('Hygiene Data'!F192))),'Data Summary'!DU198="Yes"),OFFSET('Hygiene Data'!$F$5,0,10*ROW('Hygiene Data'!F192)),NA())</f>
        <v>#N/A</v>
      </c>
      <c r="BG198" s="100" t="e">
        <f ca="true">+IF(AND(ISNUMBER(OFFSET('Hygiene Data'!$F$7,0,10*ROW('Hygiene Data'!F192))),'Data Summary'!DV198="Yes"),OFFSET('Hygiene Data'!$F$7,0,10*ROW('Hygiene Data'!F192)),NA())</f>
        <v>#N/A</v>
      </c>
      <c r="BH198" s="100" t="e">
        <f ca="true">+IF(AND(ISNUMBER(OFFSET('Hygiene Data'!$F$9,0,10*ROW('Hygiene Data'!F192))),'Data Summary'!DW198="Yes"),OFFSET('Hygiene Data'!$F$9,0,10*ROW('Hygiene Data'!F192)),NA())</f>
        <v>#N/A</v>
      </c>
      <c r="BI198" s="100" t="e">
        <f ca="true">+IF(AND(ISNUMBER(OFFSET('Hygiene Data'!$G$5,0,10*ROW('Hygiene Data'!G192))),'Data Summary'!DX198="Yes"),OFFSET('Hygiene Data'!$G$5,0,10*ROW('Hygiene Data'!G192)),NA())</f>
        <v>#N/A</v>
      </c>
      <c r="BJ198" s="100" t="e">
        <f ca="true">+IF(AND(ISNUMBER(OFFSET('Hygiene Data'!$G$7,0,10*ROW('Hygiene Data'!G192))),'Data Summary'!DY198="Yes"),OFFSET('Hygiene Data'!$G$7,0,10*ROW('Hygiene Data'!G192)),NA())</f>
        <v>#N/A</v>
      </c>
      <c r="BK198" s="100" t="e">
        <f ca="true">+IF(AND(ISNUMBER(OFFSET('Hygiene Data'!$G$9,0,10*ROW('Hygiene Data'!G192))),'Data Summary'!DZ198="Yes"),OFFSET('Hygiene Data'!$G$9,0,10*ROW('Hygiene Data'!G192)),NA())</f>
        <v>#N/A</v>
      </c>
      <c r="BL198" s="100" t="e">
        <f ca="true">+IF(AND(ISNUMBER(OFFSET('Hygiene Data'!$H$5,0,10*ROW('Hygiene Data'!H192))),'Data Summary'!EA198="Yes"),OFFSET('Hygiene Data'!$H$5,0,10*ROW('Hygiene Data'!H192)),NA())</f>
        <v>#N/A</v>
      </c>
      <c r="BM198" s="100" t="e">
        <f ca="true">+IF(AND(ISNUMBER(OFFSET('Hygiene Data'!$H$7,0,10*ROW('Hygiene Data'!H192))),'Data Summary'!EB198="Yes"),OFFSET('Hygiene Data'!$H$7,0,10*ROW('Hygiene Data'!H192)),NA())</f>
        <v>#N/A</v>
      </c>
      <c r="BN198" s="100" t="e">
        <f ca="true">+IF(AND(ISNUMBER(OFFSET('Hygiene Data'!$H$9,0,10*ROW('Hygiene Data'!H192))),'Data Summary'!EC198="Yes"),OFFSET('Hygiene Data'!$H$9,0,10*ROW('Hygiene Data'!H192)),NA())</f>
        <v>#N/A</v>
      </c>
      <c r="BO198" s="100" t="e">
        <f ca="true">+IF(AND(ISNUMBER(OFFSET('Hygiene Data'!$I$5,0,10*ROW('Hygiene Data'!I192))),'Data Summary'!ED198="Yes"),OFFSET('Hygiene Data'!$I$5,0,10*ROW('Hygiene Data'!I192)),NA())</f>
        <v>#N/A</v>
      </c>
      <c r="BP198" s="100" t="e">
        <f ca="true">+IF(AND(ISNUMBER(OFFSET('Hygiene Data'!$I$7,0,10*ROW('Hygiene Data'!I192))),'Data Summary'!EE198="Yes"),OFFSET('Hygiene Data'!$I$7,0,10*ROW('Hygiene Data'!I192)),NA())</f>
        <v>#N/A</v>
      </c>
      <c r="BQ198" s="100" t="e">
        <f ca="true">+IF(AND(ISNUMBER(OFFSET('Hygiene Data'!$I$9,0,10*ROW('Hygiene Data'!I192))),'Data Summary'!EF198="Yes"),OFFSET('Hygiene Data'!$I$9,0,10*ROW('Hygiene Data'!I192)),NA())</f>
        <v>#N/A</v>
      </c>
    </row>
    <row xmlns:x14ac="http://schemas.microsoft.com/office/spreadsheetml/2009/9/ac" r="199" x14ac:dyDescent="0.2">
      <c r="A199" s="332" t="e">
        <f ca="true">+RIGHT('Data Summary'!A199,LEN('Data Summary'!A199)-9)</f>
        <v>#VALUE!</v>
      </c>
      <c r="B199" s="38" t="str">
        <f ca="true">+IF(ISTEXT('Data Summary'!B199),'Data Summary'!B199,"")</f>
        <v/>
      </c>
      <c r="C199" s="331" t="e">
        <f ca="true">+VALUE('Data Summary'!C199)</f>
        <v>#VALUE!</v>
      </c>
      <c r="D199" s="98" t="e">
        <f ca="true">+IF(AND(ISNUMBER(OFFSET('Water Data'!$D$4,0,10*ROW('Water Data'!D193))),'Data Summary'!BS199="Yes"),100-OFFSET('Water Data'!$D$4,0,10*ROW('Water Data'!D193)),NA())</f>
        <v>#N/A</v>
      </c>
      <c r="E199" s="98" t="e">
        <f ca="true">+IF(AND(ISNUMBER(OFFSET('Water Data'!$D$6,0,10*ROW('Water Data'!D193))),'Data Summary'!BT199="Yes"),OFFSET('Water Data'!$D$6,0,10*ROW('Water Data'!D193)),NA())</f>
        <v>#N/A</v>
      </c>
      <c r="F199" s="98" t="e">
        <f ca="true">+IF(AND(ISNUMBER(OFFSET('Water Data'!$D$9,0,10*ROW('Water Data'!D193))),'Data Summary'!BU199="Yes"),OFFSET('Water Data'!$D$9,0,10*ROW('Water Data'!D193)),NA())</f>
        <v>#N/A</v>
      </c>
      <c r="G199" s="98" t="e">
        <f ca="true">+IF(AND(ISNUMBER(OFFSET('Water Data'!$E$4,0,10*ROW('Water Data'!E193))),'Data Summary'!BV199="Yes"),100-OFFSET('Water Data'!$E$4,0,10*ROW('Water Data'!E193)),NA())</f>
        <v>#N/A</v>
      </c>
      <c r="H199" s="98" t="e">
        <f ca="true">+IF(AND(ISNUMBER(OFFSET('Water Data'!$E$6,0,10*ROW('Water Data'!E193))),'Data Summary'!BW199="Yes"),OFFSET('Water Data'!$E$6,0,10*ROW('Water Data'!E193)),NA())</f>
        <v>#N/A</v>
      </c>
      <c r="I199" s="98" t="e">
        <f ca="true">+IF(AND(ISNUMBER(OFFSET('Water Data'!$E$9,0,10*ROW('Water Data'!E193))),'Data Summary'!BX199="Yes"),OFFSET('Water Data'!$E$9,0,10*ROW('Water Data'!E193)),NA())</f>
        <v>#N/A</v>
      </c>
      <c r="J199" s="98" t="e">
        <f ca="true">+IF(AND(ISNUMBER(OFFSET('Water Data'!$F$4,0,10*ROW('Water Data'!F193))),'Data Summary'!BY199="Yes"),100-OFFSET('Water Data'!$F$4,0,10*ROW('Water Data'!F193)),NA())</f>
        <v>#N/A</v>
      </c>
      <c r="K199" s="98" t="e">
        <f ca="true">+IF(AND(ISNUMBER(OFFSET('Water Data'!$F$6,0,10*ROW('Water Data'!F193))),'Data Summary'!BZ199="Yes"),OFFSET('Water Data'!$F$6,0,10*ROW('Water Data'!F193)),NA())</f>
        <v>#N/A</v>
      </c>
      <c r="L199" s="98" t="e">
        <f ca="true">+IF(AND(ISNUMBER(OFFSET('Water Data'!$F$9,0,10*ROW('Water Data'!F193))),'Data Summary'!CA199="Yes"),OFFSET('Water Data'!$F$9,0,10*ROW('Water Data'!F193)),NA())</f>
        <v>#N/A</v>
      </c>
      <c r="M199" s="98" t="e">
        <f ca="true">+IF(AND(ISNUMBER(OFFSET('Water Data'!$G$4,0,10*ROW('Water Data'!G193))),'Data Summary'!CB199="Yes"),100-OFFSET('Water Data'!$G$4,0,10*ROW('Water Data'!G193)),NA())</f>
        <v>#N/A</v>
      </c>
      <c r="N199" s="98" t="e">
        <f ca="true">+IF(AND(ISNUMBER(OFFSET('Water Data'!$G$6,0,10*ROW('Water Data'!G193))),'Data Summary'!CC199="Yes"),OFFSET('Water Data'!$G$6,0,10*ROW('Water Data'!G193)),NA())</f>
        <v>#N/A</v>
      </c>
      <c r="O199" s="98" t="e">
        <f ca="true">+IF(AND(ISNUMBER(OFFSET('Water Data'!$G$9,0,10*ROW('Water Data'!G193))),'Data Summary'!CD199="Yes"),OFFSET('Water Data'!$G$9,0,10*ROW('Water Data'!G193)),NA())</f>
        <v>#N/A</v>
      </c>
      <c r="P199" s="98" t="e">
        <f ca="true">+IF(AND(ISNUMBER(OFFSET('Water Data'!$H$4,0,10*ROW('Water Data'!H193))),'Data Summary'!CE199="Yes"),100-OFFSET('Water Data'!$H$4,0,10*ROW('Water Data'!H193)),NA())</f>
        <v>#N/A</v>
      </c>
      <c r="Q199" s="98" t="e">
        <f ca="true">+IF(AND(ISNUMBER(OFFSET('Water Data'!$H$6,0,10*ROW('Water Data'!H193))),'Data Summary'!CF199="Yes"),OFFSET('Water Data'!$H$6,0,10*ROW('Water Data'!H193)),NA())</f>
        <v>#N/A</v>
      </c>
      <c r="R199" s="98" t="e">
        <f ca="true">+IF(AND(ISNUMBER(OFFSET('Water Data'!$H$9,0,10*ROW('Water Data'!H193))),'Data Summary'!CG199="Yes"),OFFSET('Water Data'!$H$9,0,10*ROW('Water Data'!H193)),NA())</f>
        <v>#N/A</v>
      </c>
      <c r="S199" s="98" t="e">
        <f ca="true">+IF(AND(ISNUMBER(OFFSET('Water Data'!$I$4,0,10*ROW('Water Data'!I193))),'Data Summary'!CH199="Yes"),100-OFFSET('Water Data'!$I$4,0,10*ROW('Water Data'!I193)),NA())</f>
        <v>#N/A</v>
      </c>
      <c r="T199" s="98" t="e">
        <f ca="true">+IF(AND(ISNUMBER(OFFSET('Water Data'!$I$6,0,10*ROW('Water Data'!I193))),'Data Summary'!CI199="Yes"),OFFSET('Water Data'!$I$6,0,10*ROW('Water Data'!I193)),NA())</f>
        <v>#N/A</v>
      </c>
      <c r="U199" s="98" t="e">
        <f ca="true">+IF(AND(ISNUMBER(OFFSET('Water Data'!$I$9,0,10*ROW('Water Data'!I193))),'Data Summary'!CJ199="Yes"),OFFSET('Water Data'!$I$9,0,10*ROW('Water Data'!I193)),NA())</f>
        <v>#N/A</v>
      </c>
      <c r="V199" s="99" t="e">
        <f ca="true">+IF(AND(ISNUMBER(OFFSET('Sanitation Data'!$D$4,0,10*ROW('Sanitation Data'!D193))),'Data Summary'!CK199="Yes"),100-OFFSET('Sanitation Data'!$D$4,0,10*ROW('Sanitation Data'!D193)),NA())</f>
        <v>#N/A</v>
      </c>
      <c r="W199" s="99" t="e">
        <f ca="true">+IF(AND(ISNUMBER(OFFSET('Sanitation Data'!$D$6,0,10*ROW('Sanitation Data'!D193))),'Data Summary'!CL199="Yes"),OFFSET('Sanitation Data'!$D$6,0,10*ROW('Sanitation Data'!D193)),NA())</f>
        <v>#N/A</v>
      </c>
      <c r="X199" s="99" t="e">
        <f ca="true">+IF(AND(ISNUMBER(OFFSET('Sanitation Data'!$D$10,0,10*ROW('Sanitation Data'!D193))),'Data Summary'!CM199="Yes"),OFFSET('Sanitation Data'!$D$10,0,10*ROW('Sanitation Data'!D193)),NA())</f>
        <v>#N/A</v>
      </c>
      <c r="Y199" s="99" t="e">
        <f ca="true">+IF(AND(ISNUMBER(OFFSET('Sanitation Data'!$D$11,0,10*ROW('Sanitation Data'!D193))),'Data Summary'!CN199="Yes"),OFFSET('Sanitation Data'!$D$11,0,10*ROW('Sanitation Data'!D193)),NA())</f>
        <v>#N/A</v>
      </c>
      <c r="Z199" s="99" t="e">
        <f ca="true">+IF(AND(ISNUMBER(OFFSET('Sanitation Data'!$D$12,0,10*ROW('Sanitation Data'!D193))),'Data Summary'!CO199="Yes"),OFFSET('Sanitation Data'!$D$12,0,10*ROW('Sanitation Data'!D193)),NA())</f>
        <v>#N/A</v>
      </c>
      <c r="AA199" s="99" t="e">
        <f ca="true">+IF(AND(ISNUMBER(OFFSET('Sanitation Data'!$E$4,0,10*ROW('Sanitation Data'!E193))),'Data Summary'!CP199="Yes"),100-OFFSET('Sanitation Data'!$E$4,0,10*ROW('Sanitation Data'!E193)),NA())</f>
        <v>#N/A</v>
      </c>
      <c r="AB199" s="99" t="e">
        <f ca="true">+IF(AND(ISNUMBER(OFFSET('Sanitation Data'!$E$6,0,10*ROW('Sanitation Data'!E193))),'Data Summary'!CQ199="Yes"),OFFSET('Sanitation Data'!$E$6,0,10*ROW('Sanitation Data'!E193)),NA())</f>
        <v>#N/A</v>
      </c>
      <c r="AC199" s="99" t="e">
        <f ca="true">+IF(AND(ISNUMBER(OFFSET('Sanitation Data'!$E$10,0,10*ROW('Sanitation Data'!E193))),'Data Summary'!CR199="Yes"),OFFSET('Sanitation Data'!$E$10,0,10*ROW('Sanitation Data'!E193)),NA())</f>
        <v>#N/A</v>
      </c>
      <c r="AD199" s="99" t="e">
        <f ca="true">+IF(AND(ISNUMBER(OFFSET('Sanitation Data'!$E$11,0,10*ROW('Sanitation Data'!E193))),'Data Summary'!CS199="Yes"),OFFSET('Sanitation Data'!$E$11,0,10*ROW('Sanitation Data'!E193)),NA())</f>
        <v>#N/A</v>
      </c>
      <c r="AE199" s="99" t="e">
        <f ca="true">+IF(AND(ISNUMBER(OFFSET('Sanitation Data'!$E$12,0,10*ROW('Sanitation Data'!E193))),'Data Summary'!CT199="Yes"),OFFSET('Sanitation Data'!$E$12,0,10*ROW('Sanitation Data'!E193)),NA())</f>
        <v>#N/A</v>
      </c>
      <c r="AF199" s="99" t="e">
        <f ca="true">+IF(AND(ISNUMBER(OFFSET('Sanitation Data'!$F$4,0,10*ROW('Sanitation Data'!F193))),'Data Summary'!CU199="Yes"),100-OFFSET('Sanitation Data'!$F$4,0,10*ROW('Sanitation Data'!F193)),NA())</f>
        <v>#N/A</v>
      </c>
      <c r="AG199" s="99" t="e">
        <f ca="true">+IF(AND(ISNUMBER(OFFSET('Sanitation Data'!$F$6,0,10*ROW('Sanitation Data'!F193))),'Data Summary'!CV199="Yes"),OFFSET('Sanitation Data'!$F$6,0,10*ROW('Sanitation Data'!F193)),NA())</f>
        <v>#N/A</v>
      </c>
      <c r="AH199" s="99" t="e">
        <f ca="true">+IF(AND(ISNUMBER(OFFSET('Sanitation Data'!$F$10,0,10*ROW('Sanitation Data'!F193))),'Data Summary'!CW199="Yes"),OFFSET('Sanitation Data'!$F$10,0,10*ROW('Sanitation Data'!F193)),NA())</f>
        <v>#N/A</v>
      </c>
      <c r="AI199" s="99" t="e">
        <f ca="true">+IF(AND(ISNUMBER(OFFSET('Sanitation Data'!$F$11,0,10*ROW('Sanitation Data'!F193))),'Data Summary'!CX199="Yes"),OFFSET('Sanitation Data'!$F$11,0,10*ROW('Sanitation Data'!F193)),NA())</f>
        <v>#N/A</v>
      </c>
      <c r="AJ199" s="99" t="e">
        <f ca="true">+IF(AND(ISNUMBER(OFFSET('Sanitation Data'!$F$12,0,10*ROW('Sanitation Data'!F193))),'Data Summary'!CY199="Yes"),OFFSET('Sanitation Data'!$F$12,0,10*ROW('Sanitation Data'!F193)),NA())</f>
        <v>#N/A</v>
      </c>
      <c r="AK199" s="99" t="e">
        <f ca="true">+IF(AND(ISNUMBER(OFFSET('Sanitation Data'!$G$4,0,10*ROW('Sanitation Data'!G193))),'Data Summary'!CZ199="Yes"),100-OFFSET('Sanitation Data'!$G$4,0,10*ROW('Sanitation Data'!G193)),NA())</f>
        <v>#N/A</v>
      </c>
      <c r="AL199" s="99" t="e">
        <f ca="true">+IF(AND(ISNUMBER(OFFSET('Sanitation Data'!$G$6,0,10*ROW('Sanitation Data'!G193))),'Data Summary'!DA199="Yes"),OFFSET('Sanitation Data'!$G$6,0,10*ROW('Sanitation Data'!G193)),NA())</f>
        <v>#N/A</v>
      </c>
      <c r="AM199" s="99" t="e">
        <f ca="true">+IF(AND(ISNUMBER(OFFSET('Sanitation Data'!$G$10,0,10*ROW('Sanitation Data'!G193))),'Data Summary'!DB199="Yes"),OFFSET('Sanitation Data'!$G$10,0,10*ROW('Sanitation Data'!G193)),NA())</f>
        <v>#N/A</v>
      </c>
      <c r="AN199" s="99" t="e">
        <f ca="true">+IF(AND(ISNUMBER(OFFSET('Sanitation Data'!$G$11,0,10*ROW('Sanitation Data'!G193))),'Data Summary'!DC199="Yes"),OFFSET('Sanitation Data'!$G$11,0,10*ROW('Sanitation Data'!G193)),NA())</f>
        <v>#N/A</v>
      </c>
      <c r="AO199" s="99" t="e">
        <f ca="true">+IF(AND(ISNUMBER(OFFSET('Sanitation Data'!$G$12,0,10*ROW('Sanitation Data'!G193))),'Data Summary'!DD199="Yes"),OFFSET('Sanitation Data'!$G$12,0,10*ROW('Sanitation Data'!G193)),NA())</f>
        <v>#N/A</v>
      </c>
      <c r="AP199" s="99" t="e">
        <f ca="true">+IF(AND(ISNUMBER(OFFSET('Sanitation Data'!$H$4,0,10*ROW('Sanitation Data'!H193))),'Data Summary'!DE199="Yes"),100-OFFSET('Sanitation Data'!$H$4,0,10*ROW('Sanitation Data'!H193)),NA())</f>
        <v>#N/A</v>
      </c>
      <c r="AQ199" s="99" t="e">
        <f ca="true">+IF(AND(ISNUMBER(OFFSET('Sanitation Data'!$H$6,0,10*ROW('Sanitation Data'!H193))),'Data Summary'!DF199="Yes"),OFFSET('Sanitation Data'!$H$6,0,10*ROW('Sanitation Data'!H193)),NA())</f>
        <v>#N/A</v>
      </c>
      <c r="AR199" s="99" t="e">
        <f ca="true">+IF(AND(ISNUMBER(OFFSET('Sanitation Data'!$H$10,0,10*ROW('Sanitation Data'!H193))),'Data Summary'!DG199="Yes"),OFFSET('Sanitation Data'!$H$10,0,10*ROW('Sanitation Data'!H193)),NA())</f>
        <v>#N/A</v>
      </c>
      <c r="AS199" s="99" t="e">
        <f ca="true">+IF(AND(ISNUMBER(OFFSET('Sanitation Data'!$H$11,0,10*ROW('Sanitation Data'!H193))),'Data Summary'!DH199="Yes"),OFFSET('Sanitation Data'!$H$11,0,10*ROW('Sanitation Data'!H193)),NA())</f>
        <v>#N/A</v>
      </c>
      <c r="AT199" s="99" t="e">
        <f ca="true">+IF(AND(ISNUMBER(OFFSET('Sanitation Data'!$H$12,0,10*ROW('Sanitation Data'!H193))),'Data Summary'!DI199="Yes"),OFFSET('Sanitation Data'!$H$12,0,10*ROW('Sanitation Data'!H193)),NA())</f>
        <v>#N/A</v>
      </c>
      <c r="AU199" s="99" t="e">
        <f ca="true">+IF(AND(ISNUMBER(OFFSET('Sanitation Data'!$I$4,0,10*ROW('Sanitation Data'!I193))),'Data Summary'!DJ199="Yes"),100-OFFSET('Sanitation Data'!$I$4,0,10*ROW('Sanitation Data'!I193)),NA())</f>
        <v>#N/A</v>
      </c>
      <c r="AV199" s="99" t="e">
        <f ca="true">+IF(AND(ISNUMBER(OFFSET('Sanitation Data'!$I$6,0,10*ROW('Sanitation Data'!I193))),'Data Summary'!DK199="Yes"),OFFSET('Sanitation Data'!$I$6,0,10*ROW('Sanitation Data'!I193)),NA())</f>
        <v>#N/A</v>
      </c>
      <c r="AW199" s="99" t="e">
        <f ca="true">+IF(AND(ISNUMBER(OFFSET('Sanitation Data'!$I$10,0,10*ROW('Sanitation Data'!I193))),'Data Summary'!DL199="Yes"),OFFSET('Sanitation Data'!$I$10,0,10*ROW('Sanitation Data'!I193)),NA())</f>
        <v>#N/A</v>
      </c>
      <c r="AX199" s="99" t="e">
        <f ca="true">+IF(AND(ISNUMBER(OFFSET('Sanitation Data'!$I$11,0,10*ROW('Sanitation Data'!I193))),'Data Summary'!DM199="Yes"),OFFSET('Sanitation Data'!$I$11,0,10*ROW('Sanitation Data'!I193)),NA())</f>
        <v>#N/A</v>
      </c>
      <c r="AY199" s="99" t="e">
        <f ca="true">+IF(AND(ISNUMBER(OFFSET('Sanitation Data'!$I$12,0,10*ROW('Sanitation Data'!I193))),'Data Summary'!DN199="Yes"),OFFSET('Sanitation Data'!$I$12,0,10*ROW('Sanitation Data'!I193)),NA())</f>
        <v>#N/A</v>
      </c>
      <c r="AZ199" s="100" t="e">
        <f ca="true">+IF(AND(ISNUMBER(OFFSET('Hygiene Data'!$D$5,0,10*ROW('Hygiene Data'!D193))),'Data Summary'!DO199="Yes"),OFFSET('Hygiene Data'!$D$5,0,10*ROW('Hygiene Data'!D193)),NA())</f>
        <v>#N/A</v>
      </c>
      <c r="BA199" s="100" t="e">
        <f ca="true">+IF(AND(ISNUMBER(OFFSET('Hygiene Data'!$D$7,0,10*ROW('Hygiene Data'!D193))),'Data Summary'!DP199="Yes"),OFFSET('Hygiene Data'!$D$7,0,10*ROW('Hygiene Data'!D193)),NA())</f>
        <v>#N/A</v>
      </c>
      <c r="BB199" s="100" t="e">
        <f ca="true">+IF(AND(ISNUMBER(OFFSET('Hygiene Data'!$D$9,0,10*ROW('Hygiene Data'!D193))),'Data Summary'!DQ199="Yes"),OFFSET('Hygiene Data'!$D$9,0,10*ROW('Hygiene Data'!D193)),NA())</f>
        <v>#N/A</v>
      </c>
      <c r="BC199" s="100" t="e">
        <f ca="true">+IF(AND(ISNUMBER(OFFSET('Hygiene Data'!$E$5,0,10*ROW('Hygiene Data'!E193))),'Data Summary'!DR199="Yes"),OFFSET('Hygiene Data'!$E$5,0,10*ROW('Hygiene Data'!E193)),NA())</f>
        <v>#N/A</v>
      </c>
      <c r="BD199" s="100" t="e">
        <f ca="true">+IF(AND(ISNUMBER(OFFSET('Hygiene Data'!$E$7,0,10*ROW('Hygiene Data'!E193))),'Data Summary'!DS199="Yes"),OFFSET('Hygiene Data'!$E$7,0,10*ROW('Hygiene Data'!E193)),NA())</f>
        <v>#N/A</v>
      </c>
      <c r="BE199" s="100" t="e">
        <f ca="true">+IF(AND(ISNUMBER(OFFSET('Hygiene Data'!$E$9,0,10*ROW('Hygiene Data'!E193))),'Data Summary'!DT199="Yes"),OFFSET('Hygiene Data'!$E$9,0,10*ROW('Hygiene Data'!E193)),NA())</f>
        <v>#N/A</v>
      </c>
      <c r="BF199" s="100" t="e">
        <f ca="true">+IF(AND(ISNUMBER(OFFSET('Hygiene Data'!$F$5,0,10*ROW('Hygiene Data'!F193))),'Data Summary'!DU199="Yes"),OFFSET('Hygiene Data'!$F$5,0,10*ROW('Hygiene Data'!F193)),NA())</f>
        <v>#N/A</v>
      </c>
      <c r="BG199" s="100" t="e">
        <f ca="true">+IF(AND(ISNUMBER(OFFSET('Hygiene Data'!$F$7,0,10*ROW('Hygiene Data'!F193))),'Data Summary'!DV199="Yes"),OFFSET('Hygiene Data'!$F$7,0,10*ROW('Hygiene Data'!F193)),NA())</f>
        <v>#N/A</v>
      </c>
      <c r="BH199" s="100" t="e">
        <f ca="true">+IF(AND(ISNUMBER(OFFSET('Hygiene Data'!$F$9,0,10*ROW('Hygiene Data'!F193))),'Data Summary'!DW199="Yes"),OFFSET('Hygiene Data'!$F$9,0,10*ROW('Hygiene Data'!F193)),NA())</f>
        <v>#N/A</v>
      </c>
      <c r="BI199" s="100" t="e">
        <f ca="true">+IF(AND(ISNUMBER(OFFSET('Hygiene Data'!$G$5,0,10*ROW('Hygiene Data'!G193))),'Data Summary'!DX199="Yes"),OFFSET('Hygiene Data'!$G$5,0,10*ROW('Hygiene Data'!G193)),NA())</f>
        <v>#N/A</v>
      </c>
      <c r="BJ199" s="100" t="e">
        <f ca="true">+IF(AND(ISNUMBER(OFFSET('Hygiene Data'!$G$7,0,10*ROW('Hygiene Data'!G193))),'Data Summary'!DY199="Yes"),OFFSET('Hygiene Data'!$G$7,0,10*ROW('Hygiene Data'!G193)),NA())</f>
        <v>#N/A</v>
      </c>
      <c r="BK199" s="100" t="e">
        <f ca="true">+IF(AND(ISNUMBER(OFFSET('Hygiene Data'!$G$9,0,10*ROW('Hygiene Data'!G193))),'Data Summary'!DZ199="Yes"),OFFSET('Hygiene Data'!$G$9,0,10*ROW('Hygiene Data'!G193)),NA())</f>
        <v>#N/A</v>
      </c>
      <c r="BL199" s="100" t="e">
        <f ca="true">+IF(AND(ISNUMBER(OFFSET('Hygiene Data'!$H$5,0,10*ROW('Hygiene Data'!H193))),'Data Summary'!EA199="Yes"),OFFSET('Hygiene Data'!$H$5,0,10*ROW('Hygiene Data'!H193)),NA())</f>
        <v>#N/A</v>
      </c>
      <c r="BM199" s="100" t="e">
        <f ca="true">+IF(AND(ISNUMBER(OFFSET('Hygiene Data'!$H$7,0,10*ROW('Hygiene Data'!H193))),'Data Summary'!EB199="Yes"),OFFSET('Hygiene Data'!$H$7,0,10*ROW('Hygiene Data'!H193)),NA())</f>
        <v>#N/A</v>
      </c>
      <c r="BN199" s="100" t="e">
        <f ca="true">+IF(AND(ISNUMBER(OFFSET('Hygiene Data'!$H$9,0,10*ROW('Hygiene Data'!H193))),'Data Summary'!EC199="Yes"),OFFSET('Hygiene Data'!$H$9,0,10*ROW('Hygiene Data'!H193)),NA())</f>
        <v>#N/A</v>
      </c>
      <c r="BO199" s="100" t="e">
        <f ca="true">+IF(AND(ISNUMBER(OFFSET('Hygiene Data'!$I$5,0,10*ROW('Hygiene Data'!I193))),'Data Summary'!ED199="Yes"),OFFSET('Hygiene Data'!$I$5,0,10*ROW('Hygiene Data'!I193)),NA())</f>
        <v>#N/A</v>
      </c>
      <c r="BP199" s="100" t="e">
        <f ca="true">+IF(AND(ISNUMBER(OFFSET('Hygiene Data'!$I$7,0,10*ROW('Hygiene Data'!I193))),'Data Summary'!EE199="Yes"),OFFSET('Hygiene Data'!$I$7,0,10*ROW('Hygiene Data'!I193)),NA())</f>
        <v>#N/A</v>
      </c>
      <c r="BQ199" s="100" t="e">
        <f ca="true">+IF(AND(ISNUMBER(OFFSET('Hygiene Data'!$I$9,0,10*ROW('Hygiene Data'!I193))),'Data Summary'!EF199="Yes"),OFFSET('Hygiene Data'!$I$9,0,10*ROW('Hygiene Data'!I193)),NA())</f>
        <v>#N/A</v>
      </c>
    </row>
    <row xmlns:x14ac="http://schemas.microsoft.com/office/spreadsheetml/2009/9/ac" r="200" x14ac:dyDescent="0.2">
      <c r="A200" s="332" t="e">
        <f ca="true">+RIGHT('Data Summary'!A200,LEN('Data Summary'!A200)-9)</f>
        <v>#VALUE!</v>
      </c>
      <c r="B200" s="38" t="str">
        <f ca="true">+IF(ISTEXT('Data Summary'!B200),'Data Summary'!B200,"")</f>
        <v/>
      </c>
      <c r="C200" s="331" t="e">
        <f ca="true">+VALUE('Data Summary'!C200)</f>
        <v>#VALUE!</v>
      </c>
      <c r="D200" s="98" t="e">
        <f ca="true">+IF(AND(ISNUMBER(OFFSET('Water Data'!$D$4,0,10*ROW('Water Data'!D194))),'Data Summary'!BS200="Yes"),100-OFFSET('Water Data'!$D$4,0,10*ROW('Water Data'!D194)),NA())</f>
        <v>#N/A</v>
      </c>
      <c r="E200" s="98" t="e">
        <f ca="true">+IF(AND(ISNUMBER(OFFSET('Water Data'!$D$6,0,10*ROW('Water Data'!D194))),'Data Summary'!BT200="Yes"),OFFSET('Water Data'!$D$6,0,10*ROW('Water Data'!D194)),NA())</f>
        <v>#N/A</v>
      </c>
      <c r="F200" s="98" t="e">
        <f ca="true">+IF(AND(ISNUMBER(OFFSET('Water Data'!$D$9,0,10*ROW('Water Data'!D194))),'Data Summary'!BU200="Yes"),OFFSET('Water Data'!$D$9,0,10*ROW('Water Data'!D194)),NA())</f>
        <v>#N/A</v>
      </c>
      <c r="G200" s="98" t="e">
        <f ca="true">+IF(AND(ISNUMBER(OFFSET('Water Data'!$E$4,0,10*ROW('Water Data'!E194))),'Data Summary'!BV200="Yes"),100-OFFSET('Water Data'!$E$4,0,10*ROW('Water Data'!E194)),NA())</f>
        <v>#N/A</v>
      </c>
      <c r="H200" s="98" t="e">
        <f ca="true">+IF(AND(ISNUMBER(OFFSET('Water Data'!$E$6,0,10*ROW('Water Data'!E194))),'Data Summary'!BW200="Yes"),OFFSET('Water Data'!$E$6,0,10*ROW('Water Data'!E194)),NA())</f>
        <v>#N/A</v>
      </c>
      <c r="I200" s="98" t="e">
        <f ca="true">+IF(AND(ISNUMBER(OFFSET('Water Data'!$E$9,0,10*ROW('Water Data'!E194))),'Data Summary'!BX200="Yes"),OFFSET('Water Data'!$E$9,0,10*ROW('Water Data'!E194)),NA())</f>
        <v>#N/A</v>
      </c>
      <c r="J200" s="98" t="e">
        <f ca="true">+IF(AND(ISNUMBER(OFFSET('Water Data'!$F$4,0,10*ROW('Water Data'!F194))),'Data Summary'!BY200="Yes"),100-OFFSET('Water Data'!$F$4,0,10*ROW('Water Data'!F194)),NA())</f>
        <v>#N/A</v>
      </c>
      <c r="K200" s="98" t="e">
        <f ca="true">+IF(AND(ISNUMBER(OFFSET('Water Data'!$F$6,0,10*ROW('Water Data'!F194))),'Data Summary'!BZ200="Yes"),OFFSET('Water Data'!$F$6,0,10*ROW('Water Data'!F194)),NA())</f>
        <v>#N/A</v>
      </c>
      <c r="L200" s="98" t="e">
        <f ca="true">+IF(AND(ISNUMBER(OFFSET('Water Data'!$F$9,0,10*ROW('Water Data'!F194))),'Data Summary'!CA200="Yes"),OFFSET('Water Data'!$F$9,0,10*ROW('Water Data'!F194)),NA())</f>
        <v>#N/A</v>
      </c>
      <c r="M200" s="98" t="e">
        <f ca="true">+IF(AND(ISNUMBER(OFFSET('Water Data'!$G$4,0,10*ROW('Water Data'!G194))),'Data Summary'!CB200="Yes"),100-OFFSET('Water Data'!$G$4,0,10*ROW('Water Data'!G194)),NA())</f>
        <v>#N/A</v>
      </c>
      <c r="N200" s="98" t="e">
        <f ca="true">+IF(AND(ISNUMBER(OFFSET('Water Data'!$G$6,0,10*ROW('Water Data'!G194))),'Data Summary'!CC200="Yes"),OFFSET('Water Data'!$G$6,0,10*ROW('Water Data'!G194)),NA())</f>
        <v>#N/A</v>
      </c>
      <c r="O200" s="98" t="e">
        <f ca="true">+IF(AND(ISNUMBER(OFFSET('Water Data'!$G$9,0,10*ROW('Water Data'!G194))),'Data Summary'!CD200="Yes"),OFFSET('Water Data'!$G$9,0,10*ROW('Water Data'!G194)),NA())</f>
        <v>#N/A</v>
      </c>
      <c r="P200" s="98" t="e">
        <f ca="true">+IF(AND(ISNUMBER(OFFSET('Water Data'!$H$4,0,10*ROW('Water Data'!H194))),'Data Summary'!CE200="Yes"),100-OFFSET('Water Data'!$H$4,0,10*ROW('Water Data'!H194)),NA())</f>
        <v>#N/A</v>
      </c>
      <c r="Q200" s="98" t="e">
        <f ca="true">+IF(AND(ISNUMBER(OFFSET('Water Data'!$H$6,0,10*ROW('Water Data'!H194))),'Data Summary'!CF200="Yes"),OFFSET('Water Data'!$H$6,0,10*ROW('Water Data'!H194)),NA())</f>
        <v>#N/A</v>
      </c>
      <c r="R200" s="98" t="e">
        <f ca="true">+IF(AND(ISNUMBER(OFFSET('Water Data'!$H$9,0,10*ROW('Water Data'!H194))),'Data Summary'!CG200="Yes"),OFFSET('Water Data'!$H$9,0,10*ROW('Water Data'!H194)),NA())</f>
        <v>#N/A</v>
      </c>
      <c r="S200" s="98" t="e">
        <f ca="true">+IF(AND(ISNUMBER(OFFSET('Water Data'!$I$4,0,10*ROW('Water Data'!I194))),'Data Summary'!CH200="Yes"),100-OFFSET('Water Data'!$I$4,0,10*ROW('Water Data'!I194)),NA())</f>
        <v>#N/A</v>
      </c>
      <c r="T200" s="98" t="e">
        <f ca="true">+IF(AND(ISNUMBER(OFFSET('Water Data'!$I$6,0,10*ROW('Water Data'!I194))),'Data Summary'!CI200="Yes"),OFFSET('Water Data'!$I$6,0,10*ROW('Water Data'!I194)),NA())</f>
        <v>#N/A</v>
      </c>
      <c r="U200" s="98" t="e">
        <f ca="true">+IF(AND(ISNUMBER(OFFSET('Water Data'!$I$9,0,10*ROW('Water Data'!I194))),'Data Summary'!CJ200="Yes"),OFFSET('Water Data'!$I$9,0,10*ROW('Water Data'!I194)),NA())</f>
        <v>#N/A</v>
      </c>
      <c r="V200" s="99" t="e">
        <f ca="true">+IF(AND(ISNUMBER(OFFSET('Sanitation Data'!$D$4,0,10*ROW('Sanitation Data'!D194))),'Data Summary'!CK200="Yes"),100-OFFSET('Sanitation Data'!$D$4,0,10*ROW('Sanitation Data'!D194)),NA())</f>
        <v>#N/A</v>
      </c>
      <c r="W200" s="99" t="e">
        <f ca="true">+IF(AND(ISNUMBER(OFFSET('Sanitation Data'!$D$6,0,10*ROW('Sanitation Data'!D194))),'Data Summary'!CL200="Yes"),OFFSET('Sanitation Data'!$D$6,0,10*ROW('Sanitation Data'!D194)),NA())</f>
        <v>#N/A</v>
      </c>
      <c r="X200" s="99" t="e">
        <f ca="true">+IF(AND(ISNUMBER(OFFSET('Sanitation Data'!$D$10,0,10*ROW('Sanitation Data'!D194))),'Data Summary'!CM200="Yes"),OFFSET('Sanitation Data'!$D$10,0,10*ROW('Sanitation Data'!D194)),NA())</f>
        <v>#N/A</v>
      </c>
      <c r="Y200" s="99" t="e">
        <f ca="true">+IF(AND(ISNUMBER(OFFSET('Sanitation Data'!$D$11,0,10*ROW('Sanitation Data'!D194))),'Data Summary'!CN200="Yes"),OFFSET('Sanitation Data'!$D$11,0,10*ROW('Sanitation Data'!D194)),NA())</f>
        <v>#N/A</v>
      </c>
      <c r="Z200" s="99" t="e">
        <f ca="true">+IF(AND(ISNUMBER(OFFSET('Sanitation Data'!$D$12,0,10*ROW('Sanitation Data'!D194))),'Data Summary'!CO200="Yes"),OFFSET('Sanitation Data'!$D$12,0,10*ROW('Sanitation Data'!D194)),NA())</f>
        <v>#N/A</v>
      </c>
      <c r="AA200" s="99" t="e">
        <f ca="true">+IF(AND(ISNUMBER(OFFSET('Sanitation Data'!$E$4,0,10*ROW('Sanitation Data'!E194))),'Data Summary'!CP200="Yes"),100-OFFSET('Sanitation Data'!$E$4,0,10*ROW('Sanitation Data'!E194)),NA())</f>
        <v>#N/A</v>
      </c>
      <c r="AB200" s="99" t="e">
        <f ca="true">+IF(AND(ISNUMBER(OFFSET('Sanitation Data'!$E$6,0,10*ROW('Sanitation Data'!E194))),'Data Summary'!CQ200="Yes"),OFFSET('Sanitation Data'!$E$6,0,10*ROW('Sanitation Data'!E194)),NA())</f>
        <v>#N/A</v>
      </c>
      <c r="AC200" s="99" t="e">
        <f ca="true">+IF(AND(ISNUMBER(OFFSET('Sanitation Data'!$E$10,0,10*ROW('Sanitation Data'!E194))),'Data Summary'!CR200="Yes"),OFFSET('Sanitation Data'!$E$10,0,10*ROW('Sanitation Data'!E194)),NA())</f>
        <v>#N/A</v>
      </c>
      <c r="AD200" s="99" t="e">
        <f ca="true">+IF(AND(ISNUMBER(OFFSET('Sanitation Data'!$E$11,0,10*ROW('Sanitation Data'!E194))),'Data Summary'!CS200="Yes"),OFFSET('Sanitation Data'!$E$11,0,10*ROW('Sanitation Data'!E194)),NA())</f>
        <v>#N/A</v>
      </c>
      <c r="AE200" s="99" t="e">
        <f ca="true">+IF(AND(ISNUMBER(OFFSET('Sanitation Data'!$E$12,0,10*ROW('Sanitation Data'!E194))),'Data Summary'!CT200="Yes"),OFFSET('Sanitation Data'!$E$12,0,10*ROW('Sanitation Data'!E194)),NA())</f>
        <v>#N/A</v>
      </c>
      <c r="AF200" s="99" t="e">
        <f ca="true">+IF(AND(ISNUMBER(OFFSET('Sanitation Data'!$F$4,0,10*ROW('Sanitation Data'!F194))),'Data Summary'!CU200="Yes"),100-OFFSET('Sanitation Data'!$F$4,0,10*ROW('Sanitation Data'!F194)),NA())</f>
        <v>#N/A</v>
      </c>
      <c r="AG200" s="99" t="e">
        <f ca="true">+IF(AND(ISNUMBER(OFFSET('Sanitation Data'!$F$6,0,10*ROW('Sanitation Data'!F194))),'Data Summary'!CV200="Yes"),OFFSET('Sanitation Data'!$F$6,0,10*ROW('Sanitation Data'!F194)),NA())</f>
        <v>#N/A</v>
      </c>
      <c r="AH200" s="99" t="e">
        <f ca="true">+IF(AND(ISNUMBER(OFFSET('Sanitation Data'!$F$10,0,10*ROW('Sanitation Data'!F194))),'Data Summary'!CW200="Yes"),OFFSET('Sanitation Data'!$F$10,0,10*ROW('Sanitation Data'!F194)),NA())</f>
        <v>#N/A</v>
      </c>
      <c r="AI200" s="99" t="e">
        <f ca="true">+IF(AND(ISNUMBER(OFFSET('Sanitation Data'!$F$11,0,10*ROW('Sanitation Data'!F194))),'Data Summary'!CX200="Yes"),OFFSET('Sanitation Data'!$F$11,0,10*ROW('Sanitation Data'!F194)),NA())</f>
        <v>#N/A</v>
      </c>
      <c r="AJ200" s="99" t="e">
        <f ca="true">+IF(AND(ISNUMBER(OFFSET('Sanitation Data'!$F$12,0,10*ROW('Sanitation Data'!F194))),'Data Summary'!CY200="Yes"),OFFSET('Sanitation Data'!$F$12,0,10*ROW('Sanitation Data'!F194)),NA())</f>
        <v>#N/A</v>
      </c>
      <c r="AK200" s="99" t="e">
        <f ca="true">+IF(AND(ISNUMBER(OFFSET('Sanitation Data'!$G$4,0,10*ROW('Sanitation Data'!G194))),'Data Summary'!CZ200="Yes"),100-OFFSET('Sanitation Data'!$G$4,0,10*ROW('Sanitation Data'!G194)),NA())</f>
        <v>#N/A</v>
      </c>
      <c r="AL200" s="99" t="e">
        <f ca="true">+IF(AND(ISNUMBER(OFFSET('Sanitation Data'!$G$6,0,10*ROW('Sanitation Data'!G194))),'Data Summary'!DA200="Yes"),OFFSET('Sanitation Data'!$G$6,0,10*ROW('Sanitation Data'!G194)),NA())</f>
        <v>#N/A</v>
      </c>
      <c r="AM200" s="99" t="e">
        <f ca="true">+IF(AND(ISNUMBER(OFFSET('Sanitation Data'!$G$10,0,10*ROW('Sanitation Data'!G194))),'Data Summary'!DB200="Yes"),OFFSET('Sanitation Data'!$G$10,0,10*ROW('Sanitation Data'!G194)),NA())</f>
        <v>#N/A</v>
      </c>
      <c r="AN200" s="99" t="e">
        <f ca="true">+IF(AND(ISNUMBER(OFFSET('Sanitation Data'!$G$11,0,10*ROW('Sanitation Data'!G194))),'Data Summary'!DC200="Yes"),OFFSET('Sanitation Data'!$G$11,0,10*ROW('Sanitation Data'!G194)),NA())</f>
        <v>#N/A</v>
      </c>
      <c r="AO200" s="99" t="e">
        <f ca="true">+IF(AND(ISNUMBER(OFFSET('Sanitation Data'!$G$12,0,10*ROW('Sanitation Data'!G194))),'Data Summary'!DD200="Yes"),OFFSET('Sanitation Data'!$G$12,0,10*ROW('Sanitation Data'!G194)),NA())</f>
        <v>#N/A</v>
      </c>
      <c r="AP200" s="99" t="e">
        <f ca="true">+IF(AND(ISNUMBER(OFFSET('Sanitation Data'!$H$4,0,10*ROW('Sanitation Data'!H194))),'Data Summary'!DE200="Yes"),100-OFFSET('Sanitation Data'!$H$4,0,10*ROW('Sanitation Data'!H194)),NA())</f>
        <v>#N/A</v>
      </c>
      <c r="AQ200" s="99" t="e">
        <f ca="true">+IF(AND(ISNUMBER(OFFSET('Sanitation Data'!$H$6,0,10*ROW('Sanitation Data'!H194))),'Data Summary'!DF200="Yes"),OFFSET('Sanitation Data'!$H$6,0,10*ROW('Sanitation Data'!H194)),NA())</f>
        <v>#N/A</v>
      </c>
      <c r="AR200" s="99" t="e">
        <f ca="true">+IF(AND(ISNUMBER(OFFSET('Sanitation Data'!$H$10,0,10*ROW('Sanitation Data'!H194))),'Data Summary'!DG200="Yes"),OFFSET('Sanitation Data'!$H$10,0,10*ROW('Sanitation Data'!H194)),NA())</f>
        <v>#N/A</v>
      </c>
      <c r="AS200" s="99" t="e">
        <f ca="true">+IF(AND(ISNUMBER(OFFSET('Sanitation Data'!$H$11,0,10*ROW('Sanitation Data'!H194))),'Data Summary'!DH200="Yes"),OFFSET('Sanitation Data'!$H$11,0,10*ROW('Sanitation Data'!H194)),NA())</f>
        <v>#N/A</v>
      </c>
      <c r="AT200" s="99" t="e">
        <f ca="true">+IF(AND(ISNUMBER(OFFSET('Sanitation Data'!$H$12,0,10*ROW('Sanitation Data'!H194))),'Data Summary'!DI200="Yes"),OFFSET('Sanitation Data'!$H$12,0,10*ROW('Sanitation Data'!H194)),NA())</f>
        <v>#N/A</v>
      </c>
      <c r="AU200" s="99" t="e">
        <f ca="true">+IF(AND(ISNUMBER(OFFSET('Sanitation Data'!$I$4,0,10*ROW('Sanitation Data'!I194))),'Data Summary'!DJ200="Yes"),100-OFFSET('Sanitation Data'!$I$4,0,10*ROW('Sanitation Data'!I194)),NA())</f>
        <v>#N/A</v>
      </c>
      <c r="AV200" s="99" t="e">
        <f ca="true">+IF(AND(ISNUMBER(OFFSET('Sanitation Data'!$I$6,0,10*ROW('Sanitation Data'!I194))),'Data Summary'!DK200="Yes"),OFFSET('Sanitation Data'!$I$6,0,10*ROW('Sanitation Data'!I194)),NA())</f>
        <v>#N/A</v>
      </c>
      <c r="AW200" s="99" t="e">
        <f ca="true">+IF(AND(ISNUMBER(OFFSET('Sanitation Data'!$I$10,0,10*ROW('Sanitation Data'!I194))),'Data Summary'!DL200="Yes"),OFFSET('Sanitation Data'!$I$10,0,10*ROW('Sanitation Data'!I194)),NA())</f>
        <v>#N/A</v>
      </c>
      <c r="AX200" s="99" t="e">
        <f ca="true">+IF(AND(ISNUMBER(OFFSET('Sanitation Data'!$I$11,0,10*ROW('Sanitation Data'!I194))),'Data Summary'!DM200="Yes"),OFFSET('Sanitation Data'!$I$11,0,10*ROW('Sanitation Data'!I194)),NA())</f>
        <v>#N/A</v>
      </c>
      <c r="AY200" s="99" t="e">
        <f ca="true">+IF(AND(ISNUMBER(OFFSET('Sanitation Data'!$I$12,0,10*ROW('Sanitation Data'!I194))),'Data Summary'!DN200="Yes"),OFFSET('Sanitation Data'!$I$12,0,10*ROW('Sanitation Data'!I194)),NA())</f>
        <v>#N/A</v>
      </c>
      <c r="AZ200" s="100" t="e">
        <f ca="true">+IF(AND(ISNUMBER(OFFSET('Hygiene Data'!$D$5,0,10*ROW('Hygiene Data'!D194))),'Data Summary'!DO200="Yes"),OFFSET('Hygiene Data'!$D$5,0,10*ROW('Hygiene Data'!D194)),NA())</f>
        <v>#N/A</v>
      </c>
      <c r="BA200" s="100" t="e">
        <f ca="true">+IF(AND(ISNUMBER(OFFSET('Hygiene Data'!$D$7,0,10*ROW('Hygiene Data'!D194))),'Data Summary'!DP200="Yes"),OFFSET('Hygiene Data'!$D$7,0,10*ROW('Hygiene Data'!D194)),NA())</f>
        <v>#N/A</v>
      </c>
      <c r="BB200" s="100" t="e">
        <f ca="true">+IF(AND(ISNUMBER(OFFSET('Hygiene Data'!$D$9,0,10*ROW('Hygiene Data'!D194))),'Data Summary'!DQ200="Yes"),OFFSET('Hygiene Data'!$D$9,0,10*ROW('Hygiene Data'!D194)),NA())</f>
        <v>#N/A</v>
      </c>
      <c r="BC200" s="100" t="e">
        <f ca="true">+IF(AND(ISNUMBER(OFFSET('Hygiene Data'!$E$5,0,10*ROW('Hygiene Data'!E194))),'Data Summary'!DR200="Yes"),OFFSET('Hygiene Data'!$E$5,0,10*ROW('Hygiene Data'!E194)),NA())</f>
        <v>#N/A</v>
      </c>
      <c r="BD200" s="100" t="e">
        <f ca="true">+IF(AND(ISNUMBER(OFFSET('Hygiene Data'!$E$7,0,10*ROW('Hygiene Data'!E194))),'Data Summary'!DS200="Yes"),OFFSET('Hygiene Data'!$E$7,0,10*ROW('Hygiene Data'!E194)),NA())</f>
        <v>#N/A</v>
      </c>
      <c r="BE200" s="100" t="e">
        <f ca="true">+IF(AND(ISNUMBER(OFFSET('Hygiene Data'!$E$9,0,10*ROW('Hygiene Data'!E194))),'Data Summary'!DT200="Yes"),OFFSET('Hygiene Data'!$E$9,0,10*ROW('Hygiene Data'!E194)),NA())</f>
        <v>#N/A</v>
      </c>
      <c r="BF200" s="100" t="e">
        <f ca="true">+IF(AND(ISNUMBER(OFFSET('Hygiene Data'!$F$5,0,10*ROW('Hygiene Data'!F194))),'Data Summary'!DU200="Yes"),OFFSET('Hygiene Data'!$F$5,0,10*ROW('Hygiene Data'!F194)),NA())</f>
        <v>#N/A</v>
      </c>
      <c r="BG200" s="100" t="e">
        <f ca="true">+IF(AND(ISNUMBER(OFFSET('Hygiene Data'!$F$7,0,10*ROW('Hygiene Data'!F194))),'Data Summary'!DV200="Yes"),OFFSET('Hygiene Data'!$F$7,0,10*ROW('Hygiene Data'!F194)),NA())</f>
        <v>#N/A</v>
      </c>
      <c r="BH200" s="100" t="e">
        <f ca="true">+IF(AND(ISNUMBER(OFFSET('Hygiene Data'!$F$9,0,10*ROW('Hygiene Data'!F194))),'Data Summary'!DW200="Yes"),OFFSET('Hygiene Data'!$F$9,0,10*ROW('Hygiene Data'!F194)),NA())</f>
        <v>#N/A</v>
      </c>
      <c r="BI200" s="100" t="e">
        <f ca="true">+IF(AND(ISNUMBER(OFFSET('Hygiene Data'!$G$5,0,10*ROW('Hygiene Data'!G194))),'Data Summary'!DX200="Yes"),OFFSET('Hygiene Data'!$G$5,0,10*ROW('Hygiene Data'!G194)),NA())</f>
        <v>#N/A</v>
      </c>
      <c r="BJ200" s="100" t="e">
        <f ca="true">+IF(AND(ISNUMBER(OFFSET('Hygiene Data'!$G$7,0,10*ROW('Hygiene Data'!G194))),'Data Summary'!DY200="Yes"),OFFSET('Hygiene Data'!$G$7,0,10*ROW('Hygiene Data'!G194)),NA())</f>
        <v>#N/A</v>
      </c>
      <c r="BK200" s="100" t="e">
        <f ca="true">+IF(AND(ISNUMBER(OFFSET('Hygiene Data'!$G$9,0,10*ROW('Hygiene Data'!G194))),'Data Summary'!DZ200="Yes"),OFFSET('Hygiene Data'!$G$9,0,10*ROW('Hygiene Data'!G194)),NA())</f>
        <v>#N/A</v>
      </c>
      <c r="BL200" s="100" t="e">
        <f ca="true">+IF(AND(ISNUMBER(OFFSET('Hygiene Data'!$H$5,0,10*ROW('Hygiene Data'!H194))),'Data Summary'!EA200="Yes"),OFFSET('Hygiene Data'!$H$5,0,10*ROW('Hygiene Data'!H194)),NA())</f>
        <v>#N/A</v>
      </c>
      <c r="BM200" s="100" t="e">
        <f ca="true">+IF(AND(ISNUMBER(OFFSET('Hygiene Data'!$H$7,0,10*ROW('Hygiene Data'!H194))),'Data Summary'!EB200="Yes"),OFFSET('Hygiene Data'!$H$7,0,10*ROW('Hygiene Data'!H194)),NA())</f>
        <v>#N/A</v>
      </c>
      <c r="BN200" s="100" t="e">
        <f ca="true">+IF(AND(ISNUMBER(OFFSET('Hygiene Data'!$H$9,0,10*ROW('Hygiene Data'!H194))),'Data Summary'!EC200="Yes"),OFFSET('Hygiene Data'!$H$9,0,10*ROW('Hygiene Data'!H194)),NA())</f>
        <v>#N/A</v>
      </c>
      <c r="BO200" s="100" t="e">
        <f ca="true">+IF(AND(ISNUMBER(OFFSET('Hygiene Data'!$I$5,0,10*ROW('Hygiene Data'!I194))),'Data Summary'!ED200="Yes"),OFFSET('Hygiene Data'!$I$5,0,10*ROW('Hygiene Data'!I194)),NA())</f>
        <v>#N/A</v>
      </c>
      <c r="BP200" s="100" t="e">
        <f ca="true">+IF(AND(ISNUMBER(OFFSET('Hygiene Data'!$I$7,0,10*ROW('Hygiene Data'!I194))),'Data Summary'!EE200="Yes"),OFFSET('Hygiene Data'!$I$7,0,10*ROW('Hygiene Data'!I194)),NA())</f>
        <v>#N/A</v>
      </c>
      <c r="BQ200" s="100" t="e">
        <f ca="true">+IF(AND(ISNUMBER(OFFSET('Hygiene Data'!$I$9,0,10*ROW('Hygiene Data'!I194))),'Data Summary'!EF200="Yes"),OFFSET('Hygiene Data'!$I$9,0,10*ROW('Hygiene Data'!I194)),NA())</f>
        <v>#N/A</v>
      </c>
    </row>
    <row xmlns:x14ac="http://schemas.microsoft.com/office/spreadsheetml/2009/9/ac" r="201" x14ac:dyDescent="0.2">
      <c r="A201" s="332" t="e">
        <f ca="true">+RIGHT('Data Summary'!A201,LEN('Data Summary'!A201)-9)</f>
        <v>#VALUE!</v>
      </c>
      <c r="B201" s="38" t="str">
        <f ca="true">+IF(ISTEXT('Data Summary'!B201),'Data Summary'!B201,"")</f>
        <v/>
      </c>
      <c r="C201" s="331" t="e">
        <f ca="true">+VALUE('Data Summary'!C201)</f>
        <v>#VALUE!</v>
      </c>
      <c r="D201" s="98" t="e">
        <f ca="true">+IF(AND(ISNUMBER(OFFSET('Water Data'!$D$4,0,10*ROW('Water Data'!D195))),'Data Summary'!BS201="Yes"),100-OFFSET('Water Data'!$D$4,0,10*ROW('Water Data'!D195)),NA())</f>
        <v>#N/A</v>
      </c>
      <c r="E201" s="98" t="e">
        <f ca="true">+IF(AND(ISNUMBER(OFFSET('Water Data'!$D$6,0,10*ROW('Water Data'!D195))),'Data Summary'!BT201="Yes"),OFFSET('Water Data'!$D$6,0,10*ROW('Water Data'!D195)),NA())</f>
        <v>#N/A</v>
      </c>
      <c r="F201" s="98" t="e">
        <f ca="true">+IF(AND(ISNUMBER(OFFSET('Water Data'!$D$9,0,10*ROW('Water Data'!D195))),'Data Summary'!BU201="Yes"),OFFSET('Water Data'!$D$9,0,10*ROW('Water Data'!D195)),NA())</f>
        <v>#N/A</v>
      </c>
      <c r="G201" s="98" t="e">
        <f ca="true">+IF(AND(ISNUMBER(OFFSET('Water Data'!$E$4,0,10*ROW('Water Data'!E195))),'Data Summary'!BV201="Yes"),100-OFFSET('Water Data'!$E$4,0,10*ROW('Water Data'!E195)),NA())</f>
        <v>#N/A</v>
      </c>
      <c r="H201" s="98" t="e">
        <f ca="true">+IF(AND(ISNUMBER(OFFSET('Water Data'!$E$6,0,10*ROW('Water Data'!E195))),'Data Summary'!BW201="Yes"),OFFSET('Water Data'!$E$6,0,10*ROW('Water Data'!E195)),NA())</f>
        <v>#N/A</v>
      </c>
      <c r="I201" s="98" t="e">
        <f ca="true">+IF(AND(ISNUMBER(OFFSET('Water Data'!$E$9,0,10*ROW('Water Data'!E195))),'Data Summary'!BX201="Yes"),OFFSET('Water Data'!$E$9,0,10*ROW('Water Data'!E195)),NA())</f>
        <v>#N/A</v>
      </c>
      <c r="J201" s="98" t="e">
        <f ca="true">+IF(AND(ISNUMBER(OFFSET('Water Data'!$F$4,0,10*ROW('Water Data'!F195))),'Data Summary'!BY201="Yes"),100-OFFSET('Water Data'!$F$4,0,10*ROW('Water Data'!F195)),NA())</f>
        <v>#N/A</v>
      </c>
      <c r="K201" s="98" t="e">
        <f ca="true">+IF(AND(ISNUMBER(OFFSET('Water Data'!$F$6,0,10*ROW('Water Data'!F195))),'Data Summary'!BZ201="Yes"),OFFSET('Water Data'!$F$6,0,10*ROW('Water Data'!F195)),NA())</f>
        <v>#N/A</v>
      </c>
      <c r="L201" s="98" t="e">
        <f ca="true">+IF(AND(ISNUMBER(OFFSET('Water Data'!$F$9,0,10*ROW('Water Data'!F195))),'Data Summary'!CA201="Yes"),OFFSET('Water Data'!$F$9,0,10*ROW('Water Data'!F195)),NA())</f>
        <v>#N/A</v>
      </c>
      <c r="M201" s="98" t="e">
        <f ca="true">+IF(AND(ISNUMBER(OFFSET('Water Data'!$G$4,0,10*ROW('Water Data'!G195))),'Data Summary'!CB201="Yes"),100-OFFSET('Water Data'!$G$4,0,10*ROW('Water Data'!G195)),NA())</f>
        <v>#N/A</v>
      </c>
      <c r="N201" s="98" t="e">
        <f ca="true">+IF(AND(ISNUMBER(OFFSET('Water Data'!$G$6,0,10*ROW('Water Data'!G195))),'Data Summary'!CC201="Yes"),OFFSET('Water Data'!$G$6,0,10*ROW('Water Data'!G195)),NA())</f>
        <v>#N/A</v>
      </c>
      <c r="O201" s="98" t="e">
        <f ca="true">+IF(AND(ISNUMBER(OFFSET('Water Data'!$G$9,0,10*ROW('Water Data'!G195))),'Data Summary'!CD201="Yes"),OFFSET('Water Data'!$G$9,0,10*ROW('Water Data'!G195)),NA())</f>
        <v>#N/A</v>
      </c>
      <c r="P201" s="98" t="e">
        <f ca="true">+IF(AND(ISNUMBER(OFFSET('Water Data'!$H$4,0,10*ROW('Water Data'!H195))),'Data Summary'!CE201="Yes"),100-OFFSET('Water Data'!$H$4,0,10*ROW('Water Data'!H195)),NA())</f>
        <v>#N/A</v>
      </c>
      <c r="Q201" s="98" t="e">
        <f ca="true">+IF(AND(ISNUMBER(OFFSET('Water Data'!$H$6,0,10*ROW('Water Data'!H195))),'Data Summary'!CF201="Yes"),OFFSET('Water Data'!$H$6,0,10*ROW('Water Data'!H195)),NA())</f>
        <v>#N/A</v>
      </c>
      <c r="R201" s="98" t="e">
        <f ca="true">+IF(AND(ISNUMBER(OFFSET('Water Data'!$H$9,0,10*ROW('Water Data'!H195))),'Data Summary'!CG201="Yes"),OFFSET('Water Data'!$H$9,0,10*ROW('Water Data'!H195)),NA())</f>
        <v>#N/A</v>
      </c>
      <c r="S201" s="98" t="e">
        <f ca="true">+IF(AND(ISNUMBER(OFFSET('Water Data'!$I$4,0,10*ROW('Water Data'!I195))),'Data Summary'!CH201="Yes"),100-OFFSET('Water Data'!$I$4,0,10*ROW('Water Data'!I195)),NA())</f>
        <v>#N/A</v>
      </c>
      <c r="T201" s="98" t="e">
        <f ca="true">+IF(AND(ISNUMBER(OFFSET('Water Data'!$I$6,0,10*ROW('Water Data'!I195))),'Data Summary'!CI201="Yes"),OFFSET('Water Data'!$I$6,0,10*ROW('Water Data'!I195)),NA())</f>
        <v>#N/A</v>
      </c>
      <c r="U201" s="98" t="e">
        <f ca="true">+IF(AND(ISNUMBER(OFFSET('Water Data'!$I$9,0,10*ROW('Water Data'!I195))),'Data Summary'!CJ201="Yes"),OFFSET('Water Data'!$I$9,0,10*ROW('Water Data'!I195)),NA())</f>
        <v>#N/A</v>
      </c>
      <c r="V201" s="99" t="e">
        <f ca="true">+IF(AND(ISNUMBER(OFFSET('Sanitation Data'!$D$4,0,10*ROW('Sanitation Data'!D195))),'Data Summary'!CK201="Yes"),100-OFFSET('Sanitation Data'!$D$4,0,10*ROW('Sanitation Data'!D195)),NA())</f>
        <v>#N/A</v>
      </c>
      <c r="W201" s="99" t="e">
        <f ca="true">+IF(AND(ISNUMBER(OFFSET('Sanitation Data'!$D$6,0,10*ROW('Sanitation Data'!D195))),'Data Summary'!CL201="Yes"),OFFSET('Sanitation Data'!$D$6,0,10*ROW('Sanitation Data'!D195)),NA())</f>
        <v>#N/A</v>
      </c>
      <c r="X201" s="99" t="e">
        <f ca="true">+IF(AND(ISNUMBER(OFFSET('Sanitation Data'!$D$10,0,10*ROW('Sanitation Data'!D195))),'Data Summary'!CM201="Yes"),OFFSET('Sanitation Data'!$D$10,0,10*ROW('Sanitation Data'!D195)),NA())</f>
        <v>#N/A</v>
      </c>
      <c r="Y201" s="99" t="e">
        <f ca="true">+IF(AND(ISNUMBER(OFFSET('Sanitation Data'!$D$11,0,10*ROW('Sanitation Data'!D195))),'Data Summary'!CN201="Yes"),OFFSET('Sanitation Data'!$D$11,0,10*ROW('Sanitation Data'!D195)),NA())</f>
        <v>#N/A</v>
      </c>
      <c r="Z201" s="99" t="e">
        <f ca="true">+IF(AND(ISNUMBER(OFFSET('Sanitation Data'!$D$12,0,10*ROW('Sanitation Data'!D195))),'Data Summary'!CO201="Yes"),OFFSET('Sanitation Data'!$D$12,0,10*ROW('Sanitation Data'!D195)),NA())</f>
        <v>#N/A</v>
      </c>
      <c r="AA201" s="99" t="e">
        <f ca="true">+IF(AND(ISNUMBER(OFFSET('Sanitation Data'!$E$4,0,10*ROW('Sanitation Data'!E195))),'Data Summary'!CP201="Yes"),100-OFFSET('Sanitation Data'!$E$4,0,10*ROW('Sanitation Data'!E195)),NA())</f>
        <v>#N/A</v>
      </c>
      <c r="AB201" s="99" t="e">
        <f ca="true">+IF(AND(ISNUMBER(OFFSET('Sanitation Data'!$E$6,0,10*ROW('Sanitation Data'!E195))),'Data Summary'!CQ201="Yes"),OFFSET('Sanitation Data'!$E$6,0,10*ROW('Sanitation Data'!E195)),NA())</f>
        <v>#N/A</v>
      </c>
      <c r="AC201" s="99" t="e">
        <f ca="true">+IF(AND(ISNUMBER(OFFSET('Sanitation Data'!$E$10,0,10*ROW('Sanitation Data'!E195))),'Data Summary'!CR201="Yes"),OFFSET('Sanitation Data'!$E$10,0,10*ROW('Sanitation Data'!E195)),NA())</f>
        <v>#N/A</v>
      </c>
      <c r="AD201" s="99" t="e">
        <f ca="true">+IF(AND(ISNUMBER(OFFSET('Sanitation Data'!$E$11,0,10*ROW('Sanitation Data'!E195))),'Data Summary'!CS201="Yes"),OFFSET('Sanitation Data'!$E$11,0,10*ROW('Sanitation Data'!E195)),NA())</f>
        <v>#N/A</v>
      </c>
      <c r="AE201" s="99" t="e">
        <f ca="true">+IF(AND(ISNUMBER(OFFSET('Sanitation Data'!$E$12,0,10*ROW('Sanitation Data'!E195))),'Data Summary'!CT201="Yes"),OFFSET('Sanitation Data'!$E$12,0,10*ROW('Sanitation Data'!E195)),NA())</f>
        <v>#N/A</v>
      </c>
      <c r="AF201" s="99" t="e">
        <f ca="true">+IF(AND(ISNUMBER(OFFSET('Sanitation Data'!$F$4,0,10*ROW('Sanitation Data'!F195))),'Data Summary'!CU201="Yes"),100-OFFSET('Sanitation Data'!$F$4,0,10*ROW('Sanitation Data'!F195)),NA())</f>
        <v>#N/A</v>
      </c>
      <c r="AG201" s="99" t="e">
        <f ca="true">+IF(AND(ISNUMBER(OFFSET('Sanitation Data'!$F$6,0,10*ROW('Sanitation Data'!F195))),'Data Summary'!CV201="Yes"),OFFSET('Sanitation Data'!$F$6,0,10*ROW('Sanitation Data'!F195)),NA())</f>
        <v>#N/A</v>
      </c>
      <c r="AH201" s="99" t="e">
        <f ca="true">+IF(AND(ISNUMBER(OFFSET('Sanitation Data'!$F$10,0,10*ROW('Sanitation Data'!F195))),'Data Summary'!CW201="Yes"),OFFSET('Sanitation Data'!$F$10,0,10*ROW('Sanitation Data'!F195)),NA())</f>
        <v>#N/A</v>
      </c>
      <c r="AI201" s="99" t="e">
        <f ca="true">+IF(AND(ISNUMBER(OFFSET('Sanitation Data'!$F$11,0,10*ROW('Sanitation Data'!F195))),'Data Summary'!CX201="Yes"),OFFSET('Sanitation Data'!$F$11,0,10*ROW('Sanitation Data'!F195)),NA())</f>
        <v>#N/A</v>
      </c>
      <c r="AJ201" s="99" t="e">
        <f ca="true">+IF(AND(ISNUMBER(OFFSET('Sanitation Data'!$F$12,0,10*ROW('Sanitation Data'!F195))),'Data Summary'!CY201="Yes"),OFFSET('Sanitation Data'!$F$12,0,10*ROW('Sanitation Data'!F195)),NA())</f>
        <v>#N/A</v>
      </c>
      <c r="AK201" s="99" t="e">
        <f ca="true">+IF(AND(ISNUMBER(OFFSET('Sanitation Data'!$G$4,0,10*ROW('Sanitation Data'!G195))),'Data Summary'!CZ201="Yes"),100-OFFSET('Sanitation Data'!$G$4,0,10*ROW('Sanitation Data'!G195)),NA())</f>
        <v>#N/A</v>
      </c>
      <c r="AL201" s="99" t="e">
        <f ca="true">+IF(AND(ISNUMBER(OFFSET('Sanitation Data'!$G$6,0,10*ROW('Sanitation Data'!G195))),'Data Summary'!DA201="Yes"),OFFSET('Sanitation Data'!$G$6,0,10*ROW('Sanitation Data'!G195)),NA())</f>
        <v>#N/A</v>
      </c>
      <c r="AM201" s="99" t="e">
        <f ca="true">+IF(AND(ISNUMBER(OFFSET('Sanitation Data'!$G$10,0,10*ROW('Sanitation Data'!G195))),'Data Summary'!DB201="Yes"),OFFSET('Sanitation Data'!$G$10,0,10*ROW('Sanitation Data'!G195)),NA())</f>
        <v>#N/A</v>
      </c>
      <c r="AN201" s="99" t="e">
        <f ca="true">+IF(AND(ISNUMBER(OFFSET('Sanitation Data'!$G$11,0,10*ROW('Sanitation Data'!G195))),'Data Summary'!DC201="Yes"),OFFSET('Sanitation Data'!$G$11,0,10*ROW('Sanitation Data'!G195)),NA())</f>
        <v>#N/A</v>
      </c>
      <c r="AO201" s="99" t="e">
        <f ca="true">+IF(AND(ISNUMBER(OFFSET('Sanitation Data'!$G$12,0,10*ROW('Sanitation Data'!G195))),'Data Summary'!DD201="Yes"),OFFSET('Sanitation Data'!$G$12,0,10*ROW('Sanitation Data'!G195)),NA())</f>
        <v>#N/A</v>
      </c>
      <c r="AP201" s="99" t="e">
        <f ca="true">+IF(AND(ISNUMBER(OFFSET('Sanitation Data'!$H$4,0,10*ROW('Sanitation Data'!H195))),'Data Summary'!DE201="Yes"),100-OFFSET('Sanitation Data'!$H$4,0,10*ROW('Sanitation Data'!H195)),NA())</f>
        <v>#N/A</v>
      </c>
      <c r="AQ201" s="99" t="e">
        <f ca="true">+IF(AND(ISNUMBER(OFFSET('Sanitation Data'!$H$6,0,10*ROW('Sanitation Data'!H195))),'Data Summary'!DF201="Yes"),OFFSET('Sanitation Data'!$H$6,0,10*ROW('Sanitation Data'!H195)),NA())</f>
        <v>#N/A</v>
      </c>
      <c r="AR201" s="99" t="e">
        <f ca="true">+IF(AND(ISNUMBER(OFFSET('Sanitation Data'!$H$10,0,10*ROW('Sanitation Data'!H195))),'Data Summary'!DG201="Yes"),OFFSET('Sanitation Data'!$H$10,0,10*ROW('Sanitation Data'!H195)),NA())</f>
        <v>#N/A</v>
      </c>
      <c r="AS201" s="99" t="e">
        <f ca="true">+IF(AND(ISNUMBER(OFFSET('Sanitation Data'!$H$11,0,10*ROW('Sanitation Data'!H195))),'Data Summary'!DH201="Yes"),OFFSET('Sanitation Data'!$H$11,0,10*ROW('Sanitation Data'!H195)),NA())</f>
        <v>#N/A</v>
      </c>
      <c r="AT201" s="99" t="e">
        <f ca="true">+IF(AND(ISNUMBER(OFFSET('Sanitation Data'!$H$12,0,10*ROW('Sanitation Data'!H195))),'Data Summary'!DI201="Yes"),OFFSET('Sanitation Data'!$H$12,0,10*ROW('Sanitation Data'!H195)),NA())</f>
        <v>#N/A</v>
      </c>
      <c r="AU201" s="99" t="e">
        <f ca="true">+IF(AND(ISNUMBER(OFFSET('Sanitation Data'!$I$4,0,10*ROW('Sanitation Data'!I195))),'Data Summary'!DJ201="Yes"),100-OFFSET('Sanitation Data'!$I$4,0,10*ROW('Sanitation Data'!I195)),NA())</f>
        <v>#N/A</v>
      </c>
      <c r="AV201" s="99" t="e">
        <f ca="true">+IF(AND(ISNUMBER(OFFSET('Sanitation Data'!$I$6,0,10*ROW('Sanitation Data'!I195))),'Data Summary'!DK201="Yes"),OFFSET('Sanitation Data'!$I$6,0,10*ROW('Sanitation Data'!I195)),NA())</f>
        <v>#N/A</v>
      </c>
      <c r="AW201" s="99" t="e">
        <f ca="true">+IF(AND(ISNUMBER(OFFSET('Sanitation Data'!$I$10,0,10*ROW('Sanitation Data'!I195))),'Data Summary'!DL201="Yes"),OFFSET('Sanitation Data'!$I$10,0,10*ROW('Sanitation Data'!I195)),NA())</f>
        <v>#N/A</v>
      </c>
      <c r="AX201" s="99" t="e">
        <f ca="true">+IF(AND(ISNUMBER(OFFSET('Sanitation Data'!$I$11,0,10*ROW('Sanitation Data'!I195))),'Data Summary'!DM201="Yes"),OFFSET('Sanitation Data'!$I$11,0,10*ROW('Sanitation Data'!I195)),NA())</f>
        <v>#N/A</v>
      </c>
      <c r="AY201" s="99" t="e">
        <f ca="true">+IF(AND(ISNUMBER(OFFSET('Sanitation Data'!$I$12,0,10*ROW('Sanitation Data'!I195))),'Data Summary'!DN201="Yes"),OFFSET('Sanitation Data'!$I$12,0,10*ROW('Sanitation Data'!I195)),NA())</f>
        <v>#N/A</v>
      </c>
      <c r="AZ201" s="100" t="e">
        <f ca="true">+IF(AND(ISNUMBER(OFFSET('Hygiene Data'!$D$5,0,10*ROW('Hygiene Data'!D195))),'Data Summary'!DO201="Yes"),OFFSET('Hygiene Data'!$D$5,0,10*ROW('Hygiene Data'!D195)),NA())</f>
        <v>#N/A</v>
      </c>
      <c r="BA201" s="100" t="e">
        <f ca="true">+IF(AND(ISNUMBER(OFFSET('Hygiene Data'!$D$7,0,10*ROW('Hygiene Data'!D195))),'Data Summary'!DP201="Yes"),OFFSET('Hygiene Data'!$D$7,0,10*ROW('Hygiene Data'!D195)),NA())</f>
        <v>#N/A</v>
      </c>
      <c r="BB201" s="100" t="e">
        <f ca="true">+IF(AND(ISNUMBER(OFFSET('Hygiene Data'!$D$9,0,10*ROW('Hygiene Data'!D195))),'Data Summary'!DQ201="Yes"),OFFSET('Hygiene Data'!$D$9,0,10*ROW('Hygiene Data'!D195)),NA())</f>
        <v>#N/A</v>
      </c>
      <c r="BC201" s="100" t="e">
        <f ca="true">+IF(AND(ISNUMBER(OFFSET('Hygiene Data'!$E$5,0,10*ROW('Hygiene Data'!E195))),'Data Summary'!DR201="Yes"),OFFSET('Hygiene Data'!$E$5,0,10*ROW('Hygiene Data'!E195)),NA())</f>
        <v>#N/A</v>
      </c>
      <c r="BD201" s="100" t="e">
        <f ca="true">+IF(AND(ISNUMBER(OFFSET('Hygiene Data'!$E$7,0,10*ROW('Hygiene Data'!E195))),'Data Summary'!DS201="Yes"),OFFSET('Hygiene Data'!$E$7,0,10*ROW('Hygiene Data'!E195)),NA())</f>
        <v>#N/A</v>
      </c>
      <c r="BE201" s="100" t="e">
        <f ca="true">+IF(AND(ISNUMBER(OFFSET('Hygiene Data'!$E$9,0,10*ROW('Hygiene Data'!E195))),'Data Summary'!DT201="Yes"),OFFSET('Hygiene Data'!$E$9,0,10*ROW('Hygiene Data'!E195)),NA())</f>
        <v>#N/A</v>
      </c>
      <c r="BF201" s="100" t="e">
        <f ca="true">+IF(AND(ISNUMBER(OFFSET('Hygiene Data'!$F$5,0,10*ROW('Hygiene Data'!F195))),'Data Summary'!DU201="Yes"),OFFSET('Hygiene Data'!$F$5,0,10*ROW('Hygiene Data'!F195)),NA())</f>
        <v>#N/A</v>
      </c>
      <c r="BG201" s="100" t="e">
        <f ca="true">+IF(AND(ISNUMBER(OFFSET('Hygiene Data'!$F$7,0,10*ROW('Hygiene Data'!F195))),'Data Summary'!DV201="Yes"),OFFSET('Hygiene Data'!$F$7,0,10*ROW('Hygiene Data'!F195)),NA())</f>
        <v>#N/A</v>
      </c>
      <c r="BH201" s="100" t="e">
        <f ca="true">+IF(AND(ISNUMBER(OFFSET('Hygiene Data'!$F$9,0,10*ROW('Hygiene Data'!F195))),'Data Summary'!DW201="Yes"),OFFSET('Hygiene Data'!$F$9,0,10*ROW('Hygiene Data'!F195)),NA())</f>
        <v>#N/A</v>
      </c>
      <c r="BI201" s="100" t="e">
        <f ca="true">+IF(AND(ISNUMBER(OFFSET('Hygiene Data'!$G$5,0,10*ROW('Hygiene Data'!G195))),'Data Summary'!DX201="Yes"),OFFSET('Hygiene Data'!$G$5,0,10*ROW('Hygiene Data'!G195)),NA())</f>
        <v>#N/A</v>
      </c>
      <c r="BJ201" s="100" t="e">
        <f ca="true">+IF(AND(ISNUMBER(OFFSET('Hygiene Data'!$G$7,0,10*ROW('Hygiene Data'!G195))),'Data Summary'!DY201="Yes"),OFFSET('Hygiene Data'!$G$7,0,10*ROW('Hygiene Data'!G195)),NA())</f>
        <v>#N/A</v>
      </c>
      <c r="BK201" s="100" t="e">
        <f ca="true">+IF(AND(ISNUMBER(OFFSET('Hygiene Data'!$G$9,0,10*ROW('Hygiene Data'!G195))),'Data Summary'!DZ201="Yes"),OFFSET('Hygiene Data'!$G$9,0,10*ROW('Hygiene Data'!G195)),NA())</f>
        <v>#N/A</v>
      </c>
      <c r="BL201" s="100" t="e">
        <f ca="true">+IF(AND(ISNUMBER(OFFSET('Hygiene Data'!$H$5,0,10*ROW('Hygiene Data'!H195))),'Data Summary'!EA201="Yes"),OFFSET('Hygiene Data'!$H$5,0,10*ROW('Hygiene Data'!H195)),NA())</f>
        <v>#N/A</v>
      </c>
      <c r="BM201" s="100" t="e">
        <f ca="true">+IF(AND(ISNUMBER(OFFSET('Hygiene Data'!$H$7,0,10*ROW('Hygiene Data'!H195))),'Data Summary'!EB201="Yes"),OFFSET('Hygiene Data'!$H$7,0,10*ROW('Hygiene Data'!H195)),NA())</f>
        <v>#N/A</v>
      </c>
      <c r="BN201" s="100" t="e">
        <f ca="true">+IF(AND(ISNUMBER(OFFSET('Hygiene Data'!$H$9,0,10*ROW('Hygiene Data'!H195))),'Data Summary'!EC201="Yes"),OFFSET('Hygiene Data'!$H$9,0,10*ROW('Hygiene Data'!H195)),NA())</f>
        <v>#N/A</v>
      </c>
      <c r="BO201" s="100" t="e">
        <f ca="true">+IF(AND(ISNUMBER(OFFSET('Hygiene Data'!$I$5,0,10*ROW('Hygiene Data'!I195))),'Data Summary'!ED201="Yes"),OFFSET('Hygiene Data'!$I$5,0,10*ROW('Hygiene Data'!I195)),NA())</f>
        <v>#N/A</v>
      </c>
      <c r="BP201" s="100" t="e">
        <f ca="true">+IF(AND(ISNUMBER(OFFSET('Hygiene Data'!$I$7,0,10*ROW('Hygiene Data'!I195))),'Data Summary'!EE201="Yes"),OFFSET('Hygiene Data'!$I$7,0,10*ROW('Hygiene Data'!I195)),NA())</f>
        <v>#N/A</v>
      </c>
      <c r="BQ201" s="100" t="e">
        <f ca="true">+IF(AND(ISNUMBER(OFFSET('Hygiene Data'!$I$9,0,10*ROW('Hygiene Data'!I195))),'Data Summary'!EF201="Yes"),OFFSET('Hygiene Data'!$I$9,0,10*ROW('Hygiene Data'!I195)),NA())</f>
        <v>#N/A</v>
      </c>
    </row>
    <row xmlns:x14ac="http://schemas.microsoft.com/office/spreadsheetml/2009/9/ac" r="202" x14ac:dyDescent="0.2">
      <c r="A202" s="332" t="e">
        <f ca="true">+RIGHT('Data Summary'!A202,LEN('Data Summary'!A202)-9)</f>
        <v>#VALUE!</v>
      </c>
      <c r="B202" s="38" t="str">
        <f ca="true">+IF(ISTEXT('Data Summary'!B202),'Data Summary'!B202,"")</f>
        <v/>
      </c>
      <c r="C202" s="331" t="e">
        <f ca="true">+VALUE('Data Summary'!C202)</f>
        <v>#VALUE!</v>
      </c>
      <c r="D202" s="98" t="e">
        <f ca="true">+IF(AND(ISNUMBER(OFFSET('Water Data'!$D$4,0,10*ROW('Water Data'!D196))),'Data Summary'!BS202="Yes"),100-OFFSET('Water Data'!$D$4,0,10*ROW('Water Data'!D196)),NA())</f>
        <v>#N/A</v>
      </c>
      <c r="E202" s="98" t="e">
        <f ca="true">+IF(AND(ISNUMBER(OFFSET('Water Data'!$D$6,0,10*ROW('Water Data'!D196))),'Data Summary'!BT202="Yes"),OFFSET('Water Data'!$D$6,0,10*ROW('Water Data'!D196)),NA())</f>
        <v>#N/A</v>
      </c>
      <c r="F202" s="98" t="e">
        <f ca="true">+IF(AND(ISNUMBER(OFFSET('Water Data'!$D$9,0,10*ROW('Water Data'!D196))),'Data Summary'!BU202="Yes"),OFFSET('Water Data'!$D$9,0,10*ROW('Water Data'!D196)),NA())</f>
        <v>#N/A</v>
      </c>
      <c r="G202" s="98" t="e">
        <f ca="true">+IF(AND(ISNUMBER(OFFSET('Water Data'!$E$4,0,10*ROW('Water Data'!E196))),'Data Summary'!BV202="Yes"),100-OFFSET('Water Data'!$E$4,0,10*ROW('Water Data'!E196)),NA())</f>
        <v>#N/A</v>
      </c>
      <c r="H202" s="98" t="e">
        <f ca="true">+IF(AND(ISNUMBER(OFFSET('Water Data'!$E$6,0,10*ROW('Water Data'!E196))),'Data Summary'!BW202="Yes"),OFFSET('Water Data'!$E$6,0,10*ROW('Water Data'!E196)),NA())</f>
        <v>#N/A</v>
      </c>
      <c r="I202" s="98" t="e">
        <f ca="true">+IF(AND(ISNUMBER(OFFSET('Water Data'!$E$9,0,10*ROW('Water Data'!E196))),'Data Summary'!BX202="Yes"),OFFSET('Water Data'!$E$9,0,10*ROW('Water Data'!E196)),NA())</f>
        <v>#N/A</v>
      </c>
      <c r="J202" s="98" t="e">
        <f ca="true">+IF(AND(ISNUMBER(OFFSET('Water Data'!$F$4,0,10*ROW('Water Data'!F196))),'Data Summary'!BY202="Yes"),100-OFFSET('Water Data'!$F$4,0,10*ROW('Water Data'!F196)),NA())</f>
        <v>#N/A</v>
      </c>
      <c r="K202" s="98" t="e">
        <f ca="true">+IF(AND(ISNUMBER(OFFSET('Water Data'!$F$6,0,10*ROW('Water Data'!F196))),'Data Summary'!BZ202="Yes"),OFFSET('Water Data'!$F$6,0,10*ROW('Water Data'!F196)),NA())</f>
        <v>#N/A</v>
      </c>
      <c r="L202" s="98" t="e">
        <f ca="true">+IF(AND(ISNUMBER(OFFSET('Water Data'!$F$9,0,10*ROW('Water Data'!F196))),'Data Summary'!CA202="Yes"),OFFSET('Water Data'!$F$9,0,10*ROW('Water Data'!F196)),NA())</f>
        <v>#N/A</v>
      </c>
      <c r="M202" s="98" t="e">
        <f ca="true">+IF(AND(ISNUMBER(OFFSET('Water Data'!$G$4,0,10*ROW('Water Data'!G196))),'Data Summary'!CB202="Yes"),100-OFFSET('Water Data'!$G$4,0,10*ROW('Water Data'!G196)),NA())</f>
        <v>#N/A</v>
      </c>
      <c r="N202" s="98" t="e">
        <f ca="true">+IF(AND(ISNUMBER(OFFSET('Water Data'!$G$6,0,10*ROW('Water Data'!G196))),'Data Summary'!CC202="Yes"),OFFSET('Water Data'!$G$6,0,10*ROW('Water Data'!G196)),NA())</f>
        <v>#N/A</v>
      </c>
      <c r="O202" s="98" t="e">
        <f ca="true">+IF(AND(ISNUMBER(OFFSET('Water Data'!$G$9,0,10*ROW('Water Data'!G196))),'Data Summary'!CD202="Yes"),OFFSET('Water Data'!$G$9,0,10*ROW('Water Data'!G196)),NA())</f>
        <v>#N/A</v>
      </c>
      <c r="P202" s="98" t="e">
        <f ca="true">+IF(AND(ISNUMBER(OFFSET('Water Data'!$H$4,0,10*ROW('Water Data'!H196))),'Data Summary'!CE202="Yes"),100-OFFSET('Water Data'!$H$4,0,10*ROW('Water Data'!H196)),NA())</f>
        <v>#N/A</v>
      </c>
      <c r="Q202" s="98" t="e">
        <f ca="true">+IF(AND(ISNUMBER(OFFSET('Water Data'!$H$6,0,10*ROW('Water Data'!H196))),'Data Summary'!CF202="Yes"),OFFSET('Water Data'!$H$6,0,10*ROW('Water Data'!H196)),NA())</f>
        <v>#N/A</v>
      </c>
      <c r="R202" s="98" t="e">
        <f ca="true">+IF(AND(ISNUMBER(OFFSET('Water Data'!$H$9,0,10*ROW('Water Data'!H196))),'Data Summary'!CG202="Yes"),OFFSET('Water Data'!$H$9,0,10*ROW('Water Data'!H196)),NA())</f>
        <v>#N/A</v>
      </c>
      <c r="S202" s="98" t="e">
        <f ca="true">+IF(AND(ISNUMBER(OFFSET('Water Data'!$I$4,0,10*ROW('Water Data'!I196))),'Data Summary'!CH202="Yes"),100-OFFSET('Water Data'!$I$4,0,10*ROW('Water Data'!I196)),NA())</f>
        <v>#N/A</v>
      </c>
      <c r="T202" s="98" t="e">
        <f ca="true">+IF(AND(ISNUMBER(OFFSET('Water Data'!$I$6,0,10*ROW('Water Data'!I196))),'Data Summary'!CI202="Yes"),OFFSET('Water Data'!$I$6,0,10*ROW('Water Data'!I196)),NA())</f>
        <v>#N/A</v>
      </c>
      <c r="U202" s="98" t="e">
        <f ca="true">+IF(AND(ISNUMBER(OFFSET('Water Data'!$I$9,0,10*ROW('Water Data'!I196))),'Data Summary'!CJ202="Yes"),OFFSET('Water Data'!$I$9,0,10*ROW('Water Data'!I196)),NA())</f>
        <v>#N/A</v>
      </c>
      <c r="V202" s="99" t="e">
        <f ca="true">+IF(AND(ISNUMBER(OFFSET('Sanitation Data'!$D$4,0,10*ROW('Sanitation Data'!D196))),'Data Summary'!CK202="Yes"),100-OFFSET('Sanitation Data'!$D$4,0,10*ROW('Sanitation Data'!D196)),NA())</f>
        <v>#N/A</v>
      </c>
      <c r="W202" s="99" t="e">
        <f ca="true">+IF(AND(ISNUMBER(OFFSET('Sanitation Data'!$D$6,0,10*ROW('Sanitation Data'!D196))),'Data Summary'!CL202="Yes"),OFFSET('Sanitation Data'!$D$6,0,10*ROW('Sanitation Data'!D196)),NA())</f>
        <v>#N/A</v>
      </c>
      <c r="X202" s="99" t="e">
        <f ca="true">+IF(AND(ISNUMBER(OFFSET('Sanitation Data'!$D$10,0,10*ROW('Sanitation Data'!D196))),'Data Summary'!CM202="Yes"),OFFSET('Sanitation Data'!$D$10,0,10*ROW('Sanitation Data'!D196)),NA())</f>
        <v>#N/A</v>
      </c>
      <c r="Y202" s="99" t="e">
        <f ca="true">+IF(AND(ISNUMBER(OFFSET('Sanitation Data'!$D$11,0,10*ROW('Sanitation Data'!D196))),'Data Summary'!CN202="Yes"),OFFSET('Sanitation Data'!$D$11,0,10*ROW('Sanitation Data'!D196)),NA())</f>
        <v>#N/A</v>
      </c>
      <c r="Z202" s="99" t="e">
        <f ca="true">+IF(AND(ISNUMBER(OFFSET('Sanitation Data'!$D$12,0,10*ROW('Sanitation Data'!D196))),'Data Summary'!CO202="Yes"),OFFSET('Sanitation Data'!$D$12,0,10*ROW('Sanitation Data'!D196)),NA())</f>
        <v>#N/A</v>
      </c>
      <c r="AA202" s="99" t="e">
        <f ca="true">+IF(AND(ISNUMBER(OFFSET('Sanitation Data'!$E$4,0,10*ROW('Sanitation Data'!E196))),'Data Summary'!CP202="Yes"),100-OFFSET('Sanitation Data'!$E$4,0,10*ROW('Sanitation Data'!E196)),NA())</f>
        <v>#N/A</v>
      </c>
      <c r="AB202" s="99" t="e">
        <f ca="true">+IF(AND(ISNUMBER(OFFSET('Sanitation Data'!$E$6,0,10*ROW('Sanitation Data'!E196))),'Data Summary'!CQ202="Yes"),OFFSET('Sanitation Data'!$E$6,0,10*ROW('Sanitation Data'!E196)),NA())</f>
        <v>#N/A</v>
      </c>
      <c r="AC202" s="99" t="e">
        <f ca="true">+IF(AND(ISNUMBER(OFFSET('Sanitation Data'!$E$10,0,10*ROW('Sanitation Data'!E196))),'Data Summary'!CR202="Yes"),OFFSET('Sanitation Data'!$E$10,0,10*ROW('Sanitation Data'!E196)),NA())</f>
        <v>#N/A</v>
      </c>
      <c r="AD202" s="99" t="e">
        <f ca="true">+IF(AND(ISNUMBER(OFFSET('Sanitation Data'!$E$11,0,10*ROW('Sanitation Data'!E196))),'Data Summary'!CS202="Yes"),OFFSET('Sanitation Data'!$E$11,0,10*ROW('Sanitation Data'!E196)),NA())</f>
        <v>#N/A</v>
      </c>
      <c r="AE202" s="99" t="e">
        <f ca="true">+IF(AND(ISNUMBER(OFFSET('Sanitation Data'!$E$12,0,10*ROW('Sanitation Data'!E196))),'Data Summary'!CT202="Yes"),OFFSET('Sanitation Data'!$E$12,0,10*ROW('Sanitation Data'!E196)),NA())</f>
        <v>#N/A</v>
      </c>
      <c r="AF202" s="99" t="e">
        <f ca="true">+IF(AND(ISNUMBER(OFFSET('Sanitation Data'!$F$4,0,10*ROW('Sanitation Data'!F196))),'Data Summary'!CU202="Yes"),100-OFFSET('Sanitation Data'!$F$4,0,10*ROW('Sanitation Data'!F196)),NA())</f>
        <v>#N/A</v>
      </c>
      <c r="AG202" s="99" t="e">
        <f ca="true">+IF(AND(ISNUMBER(OFFSET('Sanitation Data'!$F$6,0,10*ROW('Sanitation Data'!F196))),'Data Summary'!CV202="Yes"),OFFSET('Sanitation Data'!$F$6,0,10*ROW('Sanitation Data'!F196)),NA())</f>
        <v>#N/A</v>
      </c>
      <c r="AH202" s="99" t="e">
        <f ca="true">+IF(AND(ISNUMBER(OFFSET('Sanitation Data'!$F$10,0,10*ROW('Sanitation Data'!F196))),'Data Summary'!CW202="Yes"),OFFSET('Sanitation Data'!$F$10,0,10*ROW('Sanitation Data'!F196)),NA())</f>
        <v>#N/A</v>
      </c>
      <c r="AI202" s="99" t="e">
        <f ca="true">+IF(AND(ISNUMBER(OFFSET('Sanitation Data'!$F$11,0,10*ROW('Sanitation Data'!F196))),'Data Summary'!CX202="Yes"),OFFSET('Sanitation Data'!$F$11,0,10*ROW('Sanitation Data'!F196)),NA())</f>
        <v>#N/A</v>
      </c>
      <c r="AJ202" s="99" t="e">
        <f ca="true">+IF(AND(ISNUMBER(OFFSET('Sanitation Data'!$F$12,0,10*ROW('Sanitation Data'!F196))),'Data Summary'!CY202="Yes"),OFFSET('Sanitation Data'!$F$12,0,10*ROW('Sanitation Data'!F196)),NA())</f>
        <v>#N/A</v>
      </c>
      <c r="AK202" s="99" t="e">
        <f ca="true">+IF(AND(ISNUMBER(OFFSET('Sanitation Data'!$G$4,0,10*ROW('Sanitation Data'!G196))),'Data Summary'!CZ202="Yes"),100-OFFSET('Sanitation Data'!$G$4,0,10*ROW('Sanitation Data'!G196)),NA())</f>
        <v>#N/A</v>
      </c>
      <c r="AL202" s="99" t="e">
        <f ca="true">+IF(AND(ISNUMBER(OFFSET('Sanitation Data'!$G$6,0,10*ROW('Sanitation Data'!G196))),'Data Summary'!DA202="Yes"),OFFSET('Sanitation Data'!$G$6,0,10*ROW('Sanitation Data'!G196)),NA())</f>
        <v>#N/A</v>
      </c>
      <c r="AM202" s="99" t="e">
        <f ca="true">+IF(AND(ISNUMBER(OFFSET('Sanitation Data'!$G$10,0,10*ROW('Sanitation Data'!G196))),'Data Summary'!DB202="Yes"),OFFSET('Sanitation Data'!$G$10,0,10*ROW('Sanitation Data'!G196)),NA())</f>
        <v>#N/A</v>
      </c>
      <c r="AN202" s="99" t="e">
        <f ca="true">+IF(AND(ISNUMBER(OFFSET('Sanitation Data'!$G$11,0,10*ROW('Sanitation Data'!G196))),'Data Summary'!DC202="Yes"),OFFSET('Sanitation Data'!$G$11,0,10*ROW('Sanitation Data'!G196)),NA())</f>
        <v>#N/A</v>
      </c>
      <c r="AO202" s="99" t="e">
        <f ca="true">+IF(AND(ISNUMBER(OFFSET('Sanitation Data'!$G$12,0,10*ROW('Sanitation Data'!G196))),'Data Summary'!DD202="Yes"),OFFSET('Sanitation Data'!$G$12,0,10*ROW('Sanitation Data'!G196)),NA())</f>
        <v>#N/A</v>
      </c>
      <c r="AP202" s="99" t="e">
        <f ca="true">+IF(AND(ISNUMBER(OFFSET('Sanitation Data'!$H$4,0,10*ROW('Sanitation Data'!H196))),'Data Summary'!DE202="Yes"),100-OFFSET('Sanitation Data'!$H$4,0,10*ROW('Sanitation Data'!H196)),NA())</f>
        <v>#N/A</v>
      </c>
      <c r="AQ202" s="99" t="e">
        <f ca="true">+IF(AND(ISNUMBER(OFFSET('Sanitation Data'!$H$6,0,10*ROW('Sanitation Data'!H196))),'Data Summary'!DF202="Yes"),OFFSET('Sanitation Data'!$H$6,0,10*ROW('Sanitation Data'!H196)),NA())</f>
        <v>#N/A</v>
      </c>
      <c r="AR202" s="99" t="e">
        <f ca="true">+IF(AND(ISNUMBER(OFFSET('Sanitation Data'!$H$10,0,10*ROW('Sanitation Data'!H196))),'Data Summary'!DG202="Yes"),OFFSET('Sanitation Data'!$H$10,0,10*ROW('Sanitation Data'!H196)),NA())</f>
        <v>#N/A</v>
      </c>
      <c r="AS202" s="99" t="e">
        <f ca="true">+IF(AND(ISNUMBER(OFFSET('Sanitation Data'!$H$11,0,10*ROW('Sanitation Data'!H196))),'Data Summary'!DH202="Yes"),OFFSET('Sanitation Data'!$H$11,0,10*ROW('Sanitation Data'!H196)),NA())</f>
        <v>#N/A</v>
      </c>
      <c r="AT202" s="99" t="e">
        <f ca="true">+IF(AND(ISNUMBER(OFFSET('Sanitation Data'!$H$12,0,10*ROW('Sanitation Data'!H196))),'Data Summary'!DI202="Yes"),OFFSET('Sanitation Data'!$H$12,0,10*ROW('Sanitation Data'!H196)),NA())</f>
        <v>#N/A</v>
      </c>
      <c r="AU202" s="99" t="e">
        <f ca="true">+IF(AND(ISNUMBER(OFFSET('Sanitation Data'!$I$4,0,10*ROW('Sanitation Data'!I196))),'Data Summary'!DJ202="Yes"),100-OFFSET('Sanitation Data'!$I$4,0,10*ROW('Sanitation Data'!I196)),NA())</f>
        <v>#N/A</v>
      </c>
      <c r="AV202" s="99" t="e">
        <f ca="true">+IF(AND(ISNUMBER(OFFSET('Sanitation Data'!$I$6,0,10*ROW('Sanitation Data'!I196))),'Data Summary'!DK202="Yes"),OFFSET('Sanitation Data'!$I$6,0,10*ROW('Sanitation Data'!I196)),NA())</f>
        <v>#N/A</v>
      </c>
      <c r="AW202" s="99" t="e">
        <f ca="true">+IF(AND(ISNUMBER(OFFSET('Sanitation Data'!$I$10,0,10*ROW('Sanitation Data'!I196))),'Data Summary'!DL202="Yes"),OFFSET('Sanitation Data'!$I$10,0,10*ROW('Sanitation Data'!I196)),NA())</f>
        <v>#N/A</v>
      </c>
      <c r="AX202" s="99" t="e">
        <f ca="true">+IF(AND(ISNUMBER(OFFSET('Sanitation Data'!$I$11,0,10*ROW('Sanitation Data'!I196))),'Data Summary'!DM202="Yes"),OFFSET('Sanitation Data'!$I$11,0,10*ROW('Sanitation Data'!I196)),NA())</f>
        <v>#N/A</v>
      </c>
      <c r="AY202" s="99" t="e">
        <f ca="true">+IF(AND(ISNUMBER(OFFSET('Sanitation Data'!$I$12,0,10*ROW('Sanitation Data'!I196))),'Data Summary'!DN202="Yes"),OFFSET('Sanitation Data'!$I$12,0,10*ROW('Sanitation Data'!I196)),NA())</f>
        <v>#N/A</v>
      </c>
      <c r="AZ202" s="100" t="e">
        <f ca="true">+IF(AND(ISNUMBER(OFFSET('Hygiene Data'!$D$5,0,10*ROW('Hygiene Data'!D196))),'Data Summary'!DO202="Yes"),OFFSET('Hygiene Data'!$D$5,0,10*ROW('Hygiene Data'!D196)),NA())</f>
        <v>#N/A</v>
      </c>
      <c r="BA202" s="100" t="e">
        <f ca="true">+IF(AND(ISNUMBER(OFFSET('Hygiene Data'!$D$7,0,10*ROW('Hygiene Data'!D196))),'Data Summary'!DP202="Yes"),OFFSET('Hygiene Data'!$D$7,0,10*ROW('Hygiene Data'!D196)),NA())</f>
        <v>#N/A</v>
      </c>
      <c r="BB202" s="100" t="e">
        <f ca="true">+IF(AND(ISNUMBER(OFFSET('Hygiene Data'!$D$9,0,10*ROW('Hygiene Data'!D196))),'Data Summary'!DQ202="Yes"),OFFSET('Hygiene Data'!$D$9,0,10*ROW('Hygiene Data'!D196)),NA())</f>
        <v>#N/A</v>
      </c>
      <c r="BC202" s="100" t="e">
        <f ca="true">+IF(AND(ISNUMBER(OFFSET('Hygiene Data'!$E$5,0,10*ROW('Hygiene Data'!E196))),'Data Summary'!DR202="Yes"),OFFSET('Hygiene Data'!$E$5,0,10*ROW('Hygiene Data'!E196)),NA())</f>
        <v>#N/A</v>
      </c>
      <c r="BD202" s="100" t="e">
        <f ca="true">+IF(AND(ISNUMBER(OFFSET('Hygiene Data'!$E$7,0,10*ROW('Hygiene Data'!E196))),'Data Summary'!DS202="Yes"),OFFSET('Hygiene Data'!$E$7,0,10*ROW('Hygiene Data'!E196)),NA())</f>
        <v>#N/A</v>
      </c>
      <c r="BE202" s="100" t="e">
        <f ca="true">+IF(AND(ISNUMBER(OFFSET('Hygiene Data'!$E$9,0,10*ROW('Hygiene Data'!E196))),'Data Summary'!DT202="Yes"),OFFSET('Hygiene Data'!$E$9,0,10*ROW('Hygiene Data'!E196)),NA())</f>
        <v>#N/A</v>
      </c>
      <c r="BF202" s="100" t="e">
        <f ca="true">+IF(AND(ISNUMBER(OFFSET('Hygiene Data'!$F$5,0,10*ROW('Hygiene Data'!F196))),'Data Summary'!DU202="Yes"),OFFSET('Hygiene Data'!$F$5,0,10*ROW('Hygiene Data'!F196)),NA())</f>
        <v>#N/A</v>
      </c>
      <c r="BG202" s="100" t="e">
        <f ca="true">+IF(AND(ISNUMBER(OFFSET('Hygiene Data'!$F$7,0,10*ROW('Hygiene Data'!F196))),'Data Summary'!DV202="Yes"),OFFSET('Hygiene Data'!$F$7,0,10*ROW('Hygiene Data'!F196)),NA())</f>
        <v>#N/A</v>
      </c>
      <c r="BH202" s="100" t="e">
        <f ca="true">+IF(AND(ISNUMBER(OFFSET('Hygiene Data'!$F$9,0,10*ROW('Hygiene Data'!F196))),'Data Summary'!DW202="Yes"),OFFSET('Hygiene Data'!$F$9,0,10*ROW('Hygiene Data'!F196)),NA())</f>
        <v>#N/A</v>
      </c>
      <c r="BI202" s="100" t="e">
        <f ca="true">+IF(AND(ISNUMBER(OFFSET('Hygiene Data'!$G$5,0,10*ROW('Hygiene Data'!G196))),'Data Summary'!DX202="Yes"),OFFSET('Hygiene Data'!$G$5,0,10*ROW('Hygiene Data'!G196)),NA())</f>
        <v>#N/A</v>
      </c>
      <c r="BJ202" s="100" t="e">
        <f ca="true">+IF(AND(ISNUMBER(OFFSET('Hygiene Data'!$G$7,0,10*ROW('Hygiene Data'!G196))),'Data Summary'!DY202="Yes"),OFFSET('Hygiene Data'!$G$7,0,10*ROW('Hygiene Data'!G196)),NA())</f>
        <v>#N/A</v>
      </c>
      <c r="BK202" s="100" t="e">
        <f ca="true">+IF(AND(ISNUMBER(OFFSET('Hygiene Data'!$G$9,0,10*ROW('Hygiene Data'!G196))),'Data Summary'!DZ202="Yes"),OFFSET('Hygiene Data'!$G$9,0,10*ROW('Hygiene Data'!G196)),NA())</f>
        <v>#N/A</v>
      </c>
      <c r="BL202" s="100" t="e">
        <f ca="true">+IF(AND(ISNUMBER(OFFSET('Hygiene Data'!$H$5,0,10*ROW('Hygiene Data'!H196))),'Data Summary'!EA202="Yes"),OFFSET('Hygiene Data'!$H$5,0,10*ROW('Hygiene Data'!H196)),NA())</f>
        <v>#N/A</v>
      </c>
      <c r="BM202" s="100" t="e">
        <f ca="true">+IF(AND(ISNUMBER(OFFSET('Hygiene Data'!$H$7,0,10*ROW('Hygiene Data'!H196))),'Data Summary'!EB202="Yes"),OFFSET('Hygiene Data'!$H$7,0,10*ROW('Hygiene Data'!H196)),NA())</f>
        <v>#N/A</v>
      </c>
      <c r="BN202" s="100" t="e">
        <f ca="true">+IF(AND(ISNUMBER(OFFSET('Hygiene Data'!$H$9,0,10*ROW('Hygiene Data'!H196))),'Data Summary'!EC202="Yes"),OFFSET('Hygiene Data'!$H$9,0,10*ROW('Hygiene Data'!H196)),NA())</f>
        <v>#N/A</v>
      </c>
      <c r="BO202" s="100" t="e">
        <f ca="true">+IF(AND(ISNUMBER(OFFSET('Hygiene Data'!$I$5,0,10*ROW('Hygiene Data'!I196))),'Data Summary'!ED202="Yes"),OFFSET('Hygiene Data'!$I$5,0,10*ROW('Hygiene Data'!I196)),NA())</f>
        <v>#N/A</v>
      </c>
      <c r="BP202" s="100" t="e">
        <f ca="true">+IF(AND(ISNUMBER(OFFSET('Hygiene Data'!$I$7,0,10*ROW('Hygiene Data'!I196))),'Data Summary'!EE202="Yes"),OFFSET('Hygiene Data'!$I$7,0,10*ROW('Hygiene Data'!I196)),NA())</f>
        <v>#N/A</v>
      </c>
      <c r="BQ202" s="100" t="e">
        <f ca="true">+IF(AND(ISNUMBER(OFFSET('Hygiene Data'!$I$9,0,10*ROW('Hygiene Data'!I196))),'Data Summary'!EF202="Yes"),OFFSET('Hygiene Data'!$I$9,0,10*ROW('Hygiene Data'!I196)),NA())</f>
        <v>#N/A</v>
      </c>
    </row>
    <row xmlns:x14ac="http://schemas.microsoft.com/office/spreadsheetml/2009/9/ac" r="203" x14ac:dyDescent="0.2">
      <c r="A203" s="332" t="e">
        <f ca="true">+RIGHT('Data Summary'!A203,LEN('Data Summary'!A203)-9)</f>
        <v>#VALUE!</v>
      </c>
      <c r="B203" s="38" t="str">
        <f ca="true">+IF(ISTEXT('Data Summary'!B203),'Data Summary'!B203,"")</f>
        <v/>
      </c>
      <c r="C203" s="331" t="e">
        <f ca="true">+VALUE('Data Summary'!C203)</f>
        <v>#VALUE!</v>
      </c>
      <c r="D203" s="98" t="e">
        <f ca="true">+IF(AND(ISNUMBER(OFFSET('Water Data'!$D$4,0,10*ROW('Water Data'!D197))),'Data Summary'!BS203="Yes"),100-OFFSET('Water Data'!$D$4,0,10*ROW('Water Data'!D197)),NA())</f>
        <v>#N/A</v>
      </c>
      <c r="E203" s="98" t="e">
        <f ca="true">+IF(AND(ISNUMBER(OFFSET('Water Data'!$D$6,0,10*ROW('Water Data'!D197))),'Data Summary'!BT203="Yes"),OFFSET('Water Data'!$D$6,0,10*ROW('Water Data'!D197)),NA())</f>
        <v>#N/A</v>
      </c>
      <c r="F203" s="98" t="e">
        <f ca="true">+IF(AND(ISNUMBER(OFFSET('Water Data'!$D$9,0,10*ROW('Water Data'!D197))),'Data Summary'!BU203="Yes"),OFFSET('Water Data'!$D$9,0,10*ROW('Water Data'!D197)),NA())</f>
        <v>#N/A</v>
      </c>
      <c r="G203" s="98" t="e">
        <f ca="true">+IF(AND(ISNUMBER(OFFSET('Water Data'!$E$4,0,10*ROW('Water Data'!E197))),'Data Summary'!BV203="Yes"),100-OFFSET('Water Data'!$E$4,0,10*ROW('Water Data'!E197)),NA())</f>
        <v>#N/A</v>
      </c>
      <c r="H203" s="98" t="e">
        <f ca="true">+IF(AND(ISNUMBER(OFFSET('Water Data'!$E$6,0,10*ROW('Water Data'!E197))),'Data Summary'!BW203="Yes"),OFFSET('Water Data'!$E$6,0,10*ROW('Water Data'!E197)),NA())</f>
        <v>#N/A</v>
      </c>
      <c r="I203" s="98" t="e">
        <f ca="true">+IF(AND(ISNUMBER(OFFSET('Water Data'!$E$9,0,10*ROW('Water Data'!E197))),'Data Summary'!BX203="Yes"),OFFSET('Water Data'!$E$9,0,10*ROW('Water Data'!E197)),NA())</f>
        <v>#N/A</v>
      </c>
      <c r="J203" s="98" t="e">
        <f ca="true">+IF(AND(ISNUMBER(OFFSET('Water Data'!$F$4,0,10*ROW('Water Data'!F197))),'Data Summary'!BY203="Yes"),100-OFFSET('Water Data'!$F$4,0,10*ROW('Water Data'!F197)),NA())</f>
        <v>#N/A</v>
      </c>
      <c r="K203" s="98" t="e">
        <f ca="true">+IF(AND(ISNUMBER(OFFSET('Water Data'!$F$6,0,10*ROW('Water Data'!F197))),'Data Summary'!BZ203="Yes"),OFFSET('Water Data'!$F$6,0,10*ROW('Water Data'!F197)),NA())</f>
        <v>#N/A</v>
      </c>
      <c r="L203" s="98" t="e">
        <f ca="true">+IF(AND(ISNUMBER(OFFSET('Water Data'!$F$9,0,10*ROW('Water Data'!F197))),'Data Summary'!CA203="Yes"),OFFSET('Water Data'!$F$9,0,10*ROW('Water Data'!F197)),NA())</f>
        <v>#N/A</v>
      </c>
      <c r="M203" s="98" t="e">
        <f ca="true">+IF(AND(ISNUMBER(OFFSET('Water Data'!$G$4,0,10*ROW('Water Data'!G197))),'Data Summary'!CB203="Yes"),100-OFFSET('Water Data'!$G$4,0,10*ROW('Water Data'!G197)),NA())</f>
        <v>#N/A</v>
      </c>
      <c r="N203" s="98" t="e">
        <f ca="true">+IF(AND(ISNUMBER(OFFSET('Water Data'!$G$6,0,10*ROW('Water Data'!G197))),'Data Summary'!CC203="Yes"),OFFSET('Water Data'!$G$6,0,10*ROW('Water Data'!G197)),NA())</f>
        <v>#N/A</v>
      </c>
      <c r="O203" s="98" t="e">
        <f ca="true">+IF(AND(ISNUMBER(OFFSET('Water Data'!$G$9,0,10*ROW('Water Data'!G197))),'Data Summary'!CD203="Yes"),OFFSET('Water Data'!$G$9,0,10*ROW('Water Data'!G197)),NA())</f>
        <v>#N/A</v>
      </c>
      <c r="P203" s="98" t="e">
        <f ca="true">+IF(AND(ISNUMBER(OFFSET('Water Data'!$H$4,0,10*ROW('Water Data'!H197))),'Data Summary'!CE203="Yes"),100-OFFSET('Water Data'!$H$4,0,10*ROW('Water Data'!H197)),NA())</f>
        <v>#N/A</v>
      </c>
      <c r="Q203" s="98" t="e">
        <f ca="true">+IF(AND(ISNUMBER(OFFSET('Water Data'!$H$6,0,10*ROW('Water Data'!H197))),'Data Summary'!CF203="Yes"),OFFSET('Water Data'!$H$6,0,10*ROW('Water Data'!H197)),NA())</f>
        <v>#N/A</v>
      </c>
      <c r="R203" s="98" t="e">
        <f ca="true">+IF(AND(ISNUMBER(OFFSET('Water Data'!$H$9,0,10*ROW('Water Data'!H197))),'Data Summary'!CG203="Yes"),OFFSET('Water Data'!$H$9,0,10*ROW('Water Data'!H197)),NA())</f>
        <v>#N/A</v>
      </c>
      <c r="S203" s="98" t="e">
        <f ca="true">+IF(AND(ISNUMBER(OFFSET('Water Data'!$I$4,0,10*ROW('Water Data'!I197))),'Data Summary'!CH203="Yes"),100-OFFSET('Water Data'!$I$4,0,10*ROW('Water Data'!I197)),NA())</f>
        <v>#N/A</v>
      </c>
      <c r="T203" s="98" t="e">
        <f ca="true">+IF(AND(ISNUMBER(OFFSET('Water Data'!$I$6,0,10*ROW('Water Data'!I197))),'Data Summary'!CI203="Yes"),OFFSET('Water Data'!$I$6,0,10*ROW('Water Data'!I197)),NA())</f>
        <v>#N/A</v>
      </c>
      <c r="U203" s="98" t="e">
        <f ca="true">+IF(AND(ISNUMBER(OFFSET('Water Data'!$I$9,0,10*ROW('Water Data'!I197))),'Data Summary'!CJ203="Yes"),OFFSET('Water Data'!$I$9,0,10*ROW('Water Data'!I197)),NA())</f>
        <v>#N/A</v>
      </c>
      <c r="V203" s="99" t="e">
        <f ca="true">+IF(AND(ISNUMBER(OFFSET('Sanitation Data'!$D$4,0,10*ROW('Sanitation Data'!D197))),'Data Summary'!CK203="Yes"),100-OFFSET('Sanitation Data'!$D$4,0,10*ROW('Sanitation Data'!D197)),NA())</f>
        <v>#N/A</v>
      </c>
      <c r="W203" s="99" t="e">
        <f ca="true">+IF(AND(ISNUMBER(OFFSET('Sanitation Data'!$D$6,0,10*ROW('Sanitation Data'!D197))),'Data Summary'!CL203="Yes"),OFFSET('Sanitation Data'!$D$6,0,10*ROW('Sanitation Data'!D197)),NA())</f>
        <v>#N/A</v>
      </c>
      <c r="X203" s="99" t="e">
        <f ca="true">+IF(AND(ISNUMBER(OFFSET('Sanitation Data'!$D$10,0,10*ROW('Sanitation Data'!D197))),'Data Summary'!CM203="Yes"),OFFSET('Sanitation Data'!$D$10,0,10*ROW('Sanitation Data'!D197)),NA())</f>
        <v>#N/A</v>
      </c>
      <c r="Y203" s="99" t="e">
        <f ca="true">+IF(AND(ISNUMBER(OFFSET('Sanitation Data'!$D$11,0,10*ROW('Sanitation Data'!D197))),'Data Summary'!CN203="Yes"),OFFSET('Sanitation Data'!$D$11,0,10*ROW('Sanitation Data'!D197)),NA())</f>
        <v>#N/A</v>
      </c>
      <c r="Z203" s="99" t="e">
        <f ca="true">+IF(AND(ISNUMBER(OFFSET('Sanitation Data'!$D$12,0,10*ROW('Sanitation Data'!D197))),'Data Summary'!CO203="Yes"),OFFSET('Sanitation Data'!$D$12,0,10*ROW('Sanitation Data'!D197)),NA())</f>
        <v>#N/A</v>
      </c>
      <c r="AA203" s="99" t="e">
        <f ca="true">+IF(AND(ISNUMBER(OFFSET('Sanitation Data'!$E$4,0,10*ROW('Sanitation Data'!E197))),'Data Summary'!CP203="Yes"),100-OFFSET('Sanitation Data'!$E$4,0,10*ROW('Sanitation Data'!E197)),NA())</f>
        <v>#N/A</v>
      </c>
      <c r="AB203" s="99" t="e">
        <f ca="true">+IF(AND(ISNUMBER(OFFSET('Sanitation Data'!$E$6,0,10*ROW('Sanitation Data'!E197))),'Data Summary'!CQ203="Yes"),OFFSET('Sanitation Data'!$E$6,0,10*ROW('Sanitation Data'!E197)),NA())</f>
        <v>#N/A</v>
      </c>
      <c r="AC203" s="99" t="e">
        <f ca="true">+IF(AND(ISNUMBER(OFFSET('Sanitation Data'!$E$10,0,10*ROW('Sanitation Data'!E197))),'Data Summary'!CR203="Yes"),OFFSET('Sanitation Data'!$E$10,0,10*ROW('Sanitation Data'!E197)),NA())</f>
        <v>#N/A</v>
      </c>
      <c r="AD203" s="99" t="e">
        <f ca="true">+IF(AND(ISNUMBER(OFFSET('Sanitation Data'!$E$11,0,10*ROW('Sanitation Data'!E197))),'Data Summary'!CS203="Yes"),OFFSET('Sanitation Data'!$E$11,0,10*ROW('Sanitation Data'!E197)),NA())</f>
        <v>#N/A</v>
      </c>
      <c r="AE203" s="99" t="e">
        <f ca="true">+IF(AND(ISNUMBER(OFFSET('Sanitation Data'!$E$12,0,10*ROW('Sanitation Data'!E197))),'Data Summary'!CT203="Yes"),OFFSET('Sanitation Data'!$E$12,0,10*ROW('Sanitation Data'!E197)),NA())</f>
        <v>#N/A</v>
      </c>
      <c r="AF203" s="99" t="e">
        <f ca="true">+IF(AND(ISNUMBER(OFFSET('Sanitation Data'!$F$4,0,10*ROW('Sanitation Data'!F197))),'Data Summary'!CU203="Yes"),100-OFFSET('Sanitation Data'!$F$4,0,10*ROW('Sanitation Data'!F197)),NA())</f>
        <v>#N/A</v>
      </c>
      <c r="AG203" s="99" t="e">
        <f ca="true">+IF(AND(ISNUMBER(OFFSET('Sanitation Data'!$F$6,0,10*ROW('Sanitation Data'!F197))),'Data Summary'!CV203="Yes"),OFFSET('Sanitation Data'!$F$6,0,10*ROW('Sanitation Data'!F197)),NA())</f>
        <v>#N/A</v>
      </c>
      <c r="AH203" s="99" t="e">
        <f ca="true">+IF(AND(ISNUMBER(OFFSET('Sanitation Data'!$F$10,0,10*ROW('Sanitation Data'!F197))),'Data Summary'!CW203="Yes"),OFFSET('Sanitation Data'!$F$10,0,10*ROW('Sanitation Data'!F197)),NA())</f>
        <v>#N/A</v>
      </c>
      <c r="AI203" s="99" t="e">
        <f ca="true">+IF(AND(ISNUMBER(OFFSET('Sanitation Data'!$F$11,0,10*ROW('Sanitation Data'!F197))),'Data Summary'!CX203="Yes"),OFFSET('Sanitation Data'!$F$11,0,10*ROW('Sanitation Data'!F197)),NA())</f>
        <v>#N/A</v>
      </c>
      <c r="AJ203" s="99" t="e">
        <f ca="true">+IF(AND(ISNUMBER(OFFSET('Sanitation Data'!$F$12,0,10*ROW('Sanitation Data'!F197))),'Data Summary'!CY203="Yes"),OFFSET('Sanitation Data'!$F$12,0,10*ROW('Sanitation Data'!F197)),NA())</f>
        <v>#N/A</v>
      </c>
      <c r="AK203" s="99" t="e">
        <f ca="true">+IF(AND(ISNUMBER(OFFSET('Sanitation Data'!$G$4,0,10*ROW('Sanitation Data'!G197))),'Data Summary'!CZ203="Yes"),100-OFFSET('Sanitation Data'!$G$4,0,10*ROW('Sanitation Data'!G197)),NA())</f>
        <v>#N/A</v>
      </c>
      <c r="AL203" s="99" t="e">
        <f ca="true">+IF(AND(ISNUMBER(OFFSET('Sanitation Data'!$G$6,0,10*ROW('Sanitation Data'!G197))),'Data Summary'!DA203="Yes"),OFFSET('Sanitation Data'!$G$6,0,10*ROW('Sanitation Data'!G197)),NA())</f>
        <v>#N/A</v>
      </c>
      <c r="AM203" s="99" t="e">
        <f ca="true">+IF(AND(ISNUMBER(OFFSET('Sanitation Data'!$G$10,0,10*ROW('Sanitation Data'!G197))),'Data Summary'!DB203="Yes"),OFFSET('Sanitation Data'!$G$10,0,10*ROW('Sanitation Data'!G197)),NA())</f>
        <v>#N/A</v>
      </c>
      <c r="AN203" s="99" t="e">
        <f ca="true">+IF(AND(ISNUMBER(OFFSET('Sanitation Data'!$G$11,0,10*ROW('Sanitation Data'!G197))),'Data Summary'!DC203="Yes"),OFFSET('Sanitation Data'!$G$11,0,10*ROW('Sanitation Data'!G197)),NA())</f>
        <v>#N/A</v>
      </c>
      <c r="AO203" s="99" t="e">
        <f ca="true">+IF(AND(ISNUMBER(OFFSET('Sanitation Data'!$G$12,0,10*ROW('Sanitation Data'!G197))),'Data Summary'!DD203="Yes"),OFFSET('Sanitation Data'!$G$12,0,10*ROW('Sanitation Data'!G197)),NA())</f>
        <v>#N/A</v>
      </c>
      <c r="AP203" s="99" t="e">
        <f ca="true">+IF(AND(ISNUMBER(OFFSET('Sanitation Data'!$H$4,0,10*ROW('Sanitation Data'!H197))),'Data Summary'!DE203="Yes"),100-OFFSET('Sanitation Data'!$H$4,0,10*ROW('Sanitation Data'!H197)),NA())</f>
        <v>#N/A</v>
      </c>
      <c r="AQ203" s="99" t="e">
        <f ca="true">+IF(AND(ISNUMBER(OFFSET('Sanitation Data'!$H$6,0,10*ROW('Sanitation Data'!H197))),'Data Summary'!DF203="Yes"),OFFSET('Sanitation Data'!$H$6,0,10*ROW('Sanitation Data'!H197)),NA())</f>
        <v>#N/A</v>
      </c>
      <c r="AR203" s="99" t="e">
        <f ca="true">+IF(AND(ISNUMBER(OFFSET('Sanitation Data'!$H$10,0,10*ROW('Sanitation Data'!H197))),'Data Summary'!DG203="Yes"),OFFSET('Sanitation Data'!$H$10,0,10*ROW('Sanitation Data'!H197)),NA())</f>
        <v>#N/A</v>
      </c>
      <c r="AS203" s="99" t="e">
        <f ca="true">+IF(AND(ISNUMBER(OFFSET('Sanitation Data'!$H$11,0,10*ROW('Sanitation Data'!H197))),'Data Summary'!DH203="Yes"),OFFSET('Sanitation Data'!$H$11,0,10*ROW('Sanitation Data'!H197)),NA())</f>
        <v>#N/A</v>
      </c>
      <c r="AT203" s="99" t="e">
        <f ca="true">+IF(AND(ISNUMBER(OFFSET('Sanitation Data'!$H$12,0,10*ROW('Sanitation Data'!H197))),'Data Summary'!DI203="Yes"),OFFSET('Sanitation Data'!$H$12,0,10*ROW('Sanitation Data'!H197)),NA())</f>
        <v>#N/A</v>
      </c>
      <c r="AU203" s="99" t="e">
        <f ca="true">+IF(AND(ISNUMBER(OFFSET('Sanitation Data'!$I$4,0,10*ROW('Sanitation Data'!I197))),'Data Summary'!DJ203="Yes"),100-OFFSET('Sanitation Data'!$I$4,0,10*ROW('Sanitation Data'!I197)),NA())</f>
        <v>#N/A</v>
      </c>
      <c r="AV203" s="99" t="e">
        <f ca="true">+IF(AND(ISNUMBER(OFFSET('Sanitation Data'!$I$6,0,10*ROW('Sanitation Data'!I197))),'Data Summary'!DK203="Yes"),OFFSET('Sanitation Data'!$I$6,0,10*ROW('Sanitation Data'!I197)),NA())</f>
        <v>#N/A</v>
      </c>
      <c r="AW203" s="99" t="e">
        <f ca="true">+IF(AND(ISNUMBER(OFFSET('Sanitation Data'!$I$10,0,10*ROW('Sanitation Data'!I197))),'Data Summary'!DL203="Yes"),OFFSET('Sanitation Data'!$I$10,0,10*ROW('Sanitation Data'!I197)),NA())</f>
        <v>#N/A</v>
      </c>
      <c r="AX203" s="99" t="e">
        <f ca="true">+IF(AND(ISNUMBER(OFFSET('Sanitation Data'!$I$11,0,10*ROW('Sanitation Data'!I197))),'Data Summary'!DM203="Yes"),OFFSET('Sanitation Data'!$I$11,0,10*ROW('Sanitation Data'!I197)),NA())</f>
        <v>#N/A</v>
      </c>
      <c r="AY203" s="99" t="e">
        <f ca="true">+IF(AND(ISNUMBER(OFFSET('Sanitation Data'!$I$12,0,10*ROW('Sanitation Data'!I197))),'Data Summary'!DN203="Yes"),OFFSET('Sanitation Data'!$I$12,0,10*ROW('Sanitation Data'!I197)),NA())</f>
        <v>#N/A</v>
      </c>
      <c r="AZ203" s="100" t="e">
        <f ca="true">+IF(AND(ISNUMBER(OFFSET('Hygiene Data'!$D$5,0,10*ROW('Hygiene Data'!D197))),'Data Summary'!DO203="Yes"),OFFSET('Hygiene Data'!$D$5,0,10*ROW('Hygiene Data'!D197)),NA())</f>
        <v>#N/A</v>
      </c>
      <c r="BA203" s="100" t="e">
        <f ca="true">+IF(AND(ISNUMBER(OFFSET('Hygiene Data'!$D$7,0,10*ROW('Hygiene Data'!D197))),'Data Summary'!DP203="Yes"),OFFSET('Hygiene Data'!$D$7,0,10*ROW('Hygiene Data'!D197)),NA())</f>
        <v>#N/A</v>
      </c>
      <c r="BB203" s="100" t="e">
        <f ca="true">+IF(AND(ISNUMBER(OFFSET('Hygiene Data'!$D$9,0,10*ROW('Hygiene Data'!D197))),'Data Summary'!DQ203="Yes"),OFFSET('Hygiene Data'!$D$9,0,10*ROW('Hygiene Data'!D197)),NA())</f>
        <v>#N/A</v>
      </c>
      <c r="BC203" s="100" t="e">
        <f ca="true">+IF(AND(ISNUMBER(OFFSET('Hygiene Data'!$E$5,0,10*ROW('Hygiene Data'!E197))),'Data Summary'!DR203="Yes"),OFFSET('Hygiene Data'!$E$5,0,10*ROW('Hygiene Data'!E197)),NA())</f>
        <v>#N/A</v>
      </c>
      <c r="BD203" s="100" t="e">
        <f ca="true">+IF(AND(ISNUMBER(OFFSET('Hygiene Data'!$E$7,0,10*ROW('Hygiene Data'!E197))),'Data Summary'!DS203="Yes"),OFFSET('Hygiene Data'!$E$7,0,10*ROW('Hygiene Data'!E197)),NA())</f>
        <v>#N/A</v>
      </c>
      <c r="BE203" s="100" t="e">
        <f ca="true">+IF(AND(ISNUMBER(OFFSET('Hygiene Data'!$E$9,0,10*ROW('Hygiene Data'!E197))),'Data Summary'!DT203="Yes"),OFFSET('Hygiene Data'!$E$9,0,10*ROW('Hygiene Data'!E197)),NA())</f>
        <v>#N/A</v>
      </c>
      <c r="BF203" s="100" t="e">
        <f ca="true">+IF(AND(ISNUMBER(OFFSET('Hygiene Data'!$F$5,0,10*ROW('Hygiene Data'!F197))),'Data Summary'!DU203="Yes"),OFFSET('Hygiene Data'!$F$5,0,10*ROW('Hygiene Data'!F197)),NA())</f>
        <v>#N/A</v>
      </c>
      <c r="BG203" s="100" t="e">
        <f ca="true">+IF(AND(ISNUMBER(OFFSET('Hygiene Data'!$F$7,0,10*ROW('Hygiene Data'!F197))),'Data Summary'!DV203="Yes"),OFFSET('Hygiene Data'!$F$7,0,10*ROW('Hygiene Data'!F197)),NA())</f>
        <v>#N/A</v>
      </c>
      <c r="BH203" s="100" t="e">
        <f ca="true">+IF(AND(ISNUMBER(OFFSET('Hygiene Data'!$F$9,0,10*ROW('Hygiene Data'!F197))),'Data Summary'!DW203="Yes"),OFFSET('Hygiene Data'!$F$9,0,10*ROW('Hygiene Data'!F197)),NA())</f>
        <v>#N/A</v>
      </c>
      <c r="BI203" s="100" t="e">
        <f ca="true">+IF(AND(ISNUMBER(OFFSET('Hygiene Data'!$G$5,0,10*ROW('Hygiene Data'!G197))),'Data Summary'!DX203="Yes"),OFFSET('Hygiene Data'!$G$5,0,10*ROW('Hygiene Data'!G197)),NA())</f>
        <v>#N/A</v>
      </c>
      <c r="BJ203" s="100" t="e">
        <f ca="true">+IF(AND(ISNUMBER(OFFSET('Hygiene Data'!$G$7,0,10*ROW('Hygiene Data'!G197))),'Data Summary'!DY203="Yes"),OFFSET('Hygiene Data'!$G$7,0,10*ROW('Hygiene Data'!G197)),NA())</f>
        <v>#N/A</v>
      </c>
      <c r="BK203" s="100" t="e">
        <f ca="true">+IF(AND(ISNUMBER(OFFSET('Hygiene Data'!$G$9,0,10*ROW('Hygiene Data'!G197))),'Data Summary'!DZ203="Yes"),OFFSET('Hygiene Data'!$G$9,0,10*ROW('Hygiene Data'!G197)),NA())</f>
        <v>#N/A</v>
      </c>
      <c r="BL203" s="100" t="e">
        <f ca="true">+IF(AND(ISNUMBER(OFFSET('Hygiene Data'!$H$5,0,10*ROW('Hygiene Data'!H197))),'Data Summary'!EA203="Yes"),OFFSET('Hygiene Data'!$H$5,0,10*ROW('Hygiene Data'!H197)),NA())</f>
        <v>#N/A</v>
      </c>
      <c r="BM203" s="100" t="e">
        <f ca="true">+IF(AND(ISNUMBER(OFFSET('Hygiene Data'!$H$7,0,10*ROW('Hygiene Data'!H197))),'Data Summary'!EB203="Yes"),OFFSET('Hygiene Data'!$H$7,0,10*ROW('Hygiene Data'!H197)),NA())</f>
        <v>#N/A</v>
      </c>
      <c r="BN203" s="100" t="e">
        <f ca="true">+IF(AND(ISNUMBER(OFFSET('Hygiene Data'!$H$9,0,10*ROW('Hygiene Data'!H197))),'Data Summary'!EC203="Yes"),OFFSET('Hygiene Data'!$H$9,0,10*ROW('Hygiene Data'!H197)),NA())</f>
        <v>#N/A</v>
      </c>
      <c r="BO203" s="100" t="e">
        <f ca="true">+IF(AND(ISNUMBER(OFFSET('Hygiene Data'!$I$5,0,10*ROW('Hygiene Data'!I197))),'Data Summary'!ED203="Yes"),OFFSET('Hygiene Data'!$I$5,0,10*ROW('Hygiene Data'!I197)),NA())</f>
        <v>#N/A</v>
      </c>
      <c r="BP203" s="100" t="e">
        <f ca="true">+IF(AND(ISNUMBER(OFFSET('Hygiene Data'!$I$7,0,10*ROW('Hygiene Data'!I197))),'Data Summary'!EE203="Yes"),OFFSET('Hygiene Data'!$I$7,0,10*ROW('Hygiene Data'!I197)),NA())</f>
        <v>#N/A</v>
      </c>
      <c r="BQ203" s="100" t="e">
        <f ca="true">+IF(AND(ISNUMBER(OFFSET('Hygiene Data'!$I$9,0,10*ROW('Hygiene Data'!I197))),'Data Summary'!EF203="Yes"),OFFSET('Hygiene Data'!$I$9,0,10*ROW('Hygiene Data'!I197)),NA())</f>
        <v>#N/A</v>
      </c>
    </row>
    <row xmlns:x14ac="http://schemas.microsoft.com/office/spreadsheetml/2009/9/ac" r="204" x14ac:dyDescent="0.2">
      <c r="A204" s="332" t="e">
        <f ca="true">+RIGHT('Data Summary'!A204,LEN('Data Summary'!A204)-9)</f>
        <v>#VALUE!</v>
      </c>
      <c r="B204" s="38" t="str">
        <f ca="true">+IF(ISTEXT('Data Summary'!B204),'Data Summary'!B204,"")</f>
        <v/>
      </c>
      <c r="C204" s="331" t="e">
        <f ca="true">+VALUE('Data Summary'!C204)</f>
        <v>#VALUE!</v>
      </c>
      <c r="D204" s="98" t="e">
        <f ca="true">+IF(AND(ISNUMBER(OFFSET('Water Data'!$D$4,0,10*ROW('Water Data'!D198))),'Data Summary'!BS204="Yes"),100-OFFSET('Water Data'!$D$4,0,10*ROW('Water Data'!D198)),NA())</f>
        <v>#N/A</v>
      </c>
      <c r="E204" s="98" t="e">
        <f ca="true">+IF(AND(ISNUMBER(OFFSET('Water Data'!$D$6,0,10*ROW('Water Data'!D198))),'Data Summary'!BT204="Yes"),OFFSET('Water Data'!$D$6,0,10*ROW('Water Data'!D198)),NA())</f>
        <v>#N/A</v>
      </c>
      <c r="F204" s="98" t="e">
        <f ca="true">+IF(AND(ISNUMBER(OFFSET('Water Data'!$D$9,0,10*ROW('Water Data'!D198))),'Data Summary'!BU204="Yes"),OFFSET('Water Data'!$D$9,0,10*ROW('Water Data'!D198)),NA())</f>
        <v>#N/A</v>
      </c>
      <c r="G204" s="98" t="e">
        <f ca="true">+IF(AND(ISNUMBER(OFFSET('Water Data'!$E$4,0,10*ROW('Water Data'!E198))),'Data Summary'!BV204="Yes"),100-OFFSET('Water Data'!$E$4,0,10*ROW('Water Data'!E198)),NA())</f>
        <v>#N/A</v>
      </c>
      <c r="H204" s="98" t="e">
        <f ca="true">+IF(AND(ISNUMBER(OFFSET('Water Data'!$E$6,0,10*ROW('Water Data'!E198))),'Data Summary'!BW204="Yes"),OFFSET('Water Data'!$E$6,0,10*ROW('Water Data'!E198)),NA())</f>
        <v>#N/A</v>
      </c>
      <c r="I204" s="98" t="e">
        <f ca="true">+IF(AND(ISNUMBER(OFFSET('Water Data'!$E$9,0,10*ROW('Water Data'!E198))),'Data Summary'!BX204="Yes"),OFFSET('Water Data'!$E$9,0,10*ROW('Water Data'!E198)),NA())</f>
        <v>#N/A</v>
      </c>
      <c r="J204" s="98" t="e">
        <f ca="true">+IF(AND(ISNUMBER(OFFSET('Water Data'!$F$4,0,10*ROW('Water Data'!F198))),'Data Summary'!BY204="Yes"),100-OFFSET('Water Data'!$F$4,0,10*ROW('Water Data'!F198)),NA())</f>
        <v>#N/A</v>
      </c>
      <c r="K204" s="98" t="e">
        <f ca="true">+IF(AND(ISNUMBER(OFFSET('Water Data'!$F$6,0,10*ROW('Water Data'!F198))),'Data Summary'!BZ204="Yes"),OFFSET('Water Data'!$F$6,0,10*ROW('Water Data'!F198)),NA())</f>
        <v>#N/A</v>
      </c>
      <c r="L204" s="98" t="e">
        <f ca="true">+IF(AND(ISNUMBER(OFFSET('Water Data'!$F$9,0,10*ROW('Water Data'!F198))),'Data Summary'!CA204="Yes"),OFFSET('Water Data'!$F$9,0,10*ROW('Water Data'!F198)),NA())</f>
        <v>#N/A</v>
      </c>
      <c r="M204" s="98" t="e">
        <f ca="true">+IF(AND(ISNUMBER(OFFSET('Water Data'!$G$4,0,10*ROW('Water Data'!G198))),'Data Summary'!CB204="Yes"),100-OFFSET('Water Data'!$G$4,0,10*ROW('Water Data'!G198)),NA())</f>
        <v>#N/A</v>
      </c>
      <c r="N204" s="98" t="e">
        <f ca="true">+IF(AND(ISNUMBER(OFFSET('Water Data'!$G$6,0,10*ROW('Water Data'!G198))),'Data Summary'!CC204="Yes"),OFFSET('Water Data'!$G$6,0,10*ROW('Water Data'!G198)),NA())</f>
        <v>#N/A</v>
      </c>
      <c r="O204" s="98" t="e">
        <f ca="true">+IF(AND(ISNUMBER(OFFSET('Water Data'!$G$9,0,10*ROW('Water Data'!G198))),'Data Summary'!CD204="Yes"),OFFSET('Water Data'!$G$9,0,10*ROW('Water Data'!G198)),NA())</f>
        <v>#N/A</v>
      </c>
      <c r="P204" s="98" t="e">
        <f ca="true">+IF(AND(ISNUMBER(OFFSET('Water Data'!$H$4,0,10*ROW('Water Data'!H198))),'Data Summary'!CE204="Yes"),100-OFFSET('Water Data'!$H$4,0,10*ROW('Water Data'!H198)),NA())</f>
        <v>#N/A</v>
      </c>
      <c r="Q204" s="98" t="e">
        <f ca="true">+IF(AND(ISNUMBER(OFFSET('Water Data'!$H$6,0,10*ROW('Water Data'!H198))),'Data Summary'!CF204="Yes"),OFFSET('Water Data'!$H$6,0,10*ROW('Water Data'!H198)),NA())</f>
        <v>#N/A</v>
      </c>
      <c r="R204" s="98" t="e">
        <f ca="true">+IF(AND(ISNUMBER(OFFSET('Water Data'!$H$9,0,10*ROW('Water Data'!H198))),'Data Summary'!CG204="Yes"),OFFSET('Water Data'!$H$9,0,10*ROW('Water Data'!H198)),NA())</f>
        <v>#N/A</v>
      </c>
      <c r="S204" s="98" t="e">
        <f ca="true">+IF(AND(ISNUMBER(OFFSET('Water Data'!$I$4,0,10*ROW('Water Data'!I198))),'Data Summary'!CH204="Yes"),100-OFFSET('Water Data'!$I$4,0,10*ROW('Water Data'!I198)),NA())</f>
        <v>#N/A</v>
      </c>
      <c r="T204" s="98" t="e">
        <f ca="true">+IF(AND(ISNUMBER(OFFSET('Water Data'!$I$6,0,10*ROW('Water Data'!I198))),'Data Summary'!CI204="Yes"),OFFSET('Water Data'!$I$6,0,10*ROW('Water Data'!I198)),NA())</f>
        <v>#N/A</v>
      </c>
      <c r="U204" s="98" t="e">
        <f ca="true">+IF(AND(ISNUMBER(OFFSET('Water Data'!$I$9,0,10*ROW('Water Data'!I198))),'Data Summary'!CJ204="Yes"),OFFSET('Water Data'!$I$9,0,10*ROW('Water Data'!I198)),NA())</f>
        <v>#N/A</v>
      </c>
      <c r="V204" s="99" t="e">
        <f ca="true">+IF(AND(ISNUMBER(OFFSET('Sanitation Data'!$D$4,0,10*ROW('Sanitation Data'!D198))),'Data Summary'!CK204="Yes"),100-OFFSET('Sanitation Data'!$D$4,0,10*ROW('Sanitation Data'!D198)),NA())</f>
        <v>#N/A</v>
      </c>
      <c r="W204" s="99" t="e">
        <f ca="true">+IF(AND(ISNUMBER(OFFSET('Sanitation Data'!$D$6,0,10*ROW('Sanitation Data'!D198))),'Data Summary'!CL204="Yes"),OFFSET('Sanitation Data'!$D$6,0,10*ROW('Sanitation Data'!D198)),NA())</f>
        <v>#N/A</v>
      </c>
      <c r="X204" s="99" t="e">
        <f ca="true">+IF(AND(ISNUMBER(OFFSET('Sanitation Data'!$D$10,0,10*ROW('Sanitation Data'!D198))),'Data Summary'!CM204="Yes"),OFFSET('Sanitation Data'!$D$10,0,10*ROW('Sanitation Data'!D198)),NA())</f>
        <v>#N/A</v>
      </c>
      <c r="Y204" s="99" t="e">
        <f ca="true">+IF(AND(ISNUMBER(OFFSET('Sanitation Data'!$D$11,0,10*ROW('Sanitation Data'!D198))),'Data Summary'!CN204="Yes"),OFFSET('Sanitation Data'!$D$11,0,10*ROW('Sanitation Data'!D198)),NA())</f>
        <v>#N/A</v>
      </c>
      <c r="Z204" s="99" t="e">
        <f ca="true">+IF(AND(ISNUMBER(OFFSET('Sanitation Data'!$D$12,0,10*ROW('Sanitation Data'!D198))),'Data Summary'!CO204="Yes"),OFFSET('Sanitation Data'!$D$12,0,10*ROW('Sanitation Data'!D198)),NA())</f>
        <v>#N/A</v>
      </c>
      <c r="AA204" s="99" t="e">
        <f ca="true">+IF(AND(ISNUMBER(OFFSET('Sanitation Data'!$E$4,0,10*ROW('Sanitation Data'!E198))),'Data Summary'!CP204="Yes"),100-OFFSET('Sanitation Data'!$E$4,0,10*ROW('Sanitation Data'!E198)),NA())</f>
        <v>#N/A</v>
      </c>
      <c r="AB204" s="99" t="e">
        <f ca="true">+IF(AND(ISNUMBER(OFFSET('Sanitation Data'!$E$6,0,10*ROW('Sanitation Data'!E198))),'Data Summary'!CQ204="Yes"),OFFSET('Sanitation Data'!$E$6,0,10*ROW('Sanitation Data'!E198)),NA())</f>
        <v>#N/A</v>
      </c>
      <c r="AC204" s="99" t="e">
        <f ca="true">+IF(AND(ISNUMBER(OFFSET('Sanitation Data'!$E$10,0,10*ROW('Sanitation Data'!E198))),'Data Summary'!CR204="Yes"),OFFSET('Sanitation Data'!$E$10,0,10*ROW('Sanitation Data'!E198)),NA())</f>
        <v>#N/A</v>
      </c>
      <c r="AD204" s="99" t="e">
        <f ca="true">+IF(AND(ISNUMBER(OFFSET('Sanitation Data'!$E$11,0,10*ROW('Sanitation Data'!E198))),'Data Summary'!CS204="Yes"),OFFSET('Sanitation Data'!$E$11,0,10*ROW('Sanitation Data'!E198)),NA())</f>
        <v>#N/A</v>
      </c>
      <c r="AE204" s="99" t="e">
        <f ca="true">+IF(AND(ISNUMBER(OFFSET('Sanitation Data'!$E$12,0,10*ROW('Sanitation Data'!E198))),'Data Summary'!CT204="Yes"),OFFSET('Sanitation Data'!$E$12,0,10*ROW('Sanitation Data'!E198)),NA())</f>
        <v>#N/A</v>
      </c>
      <c r="AF204" s="99" t="e">
        <f ca="true">+IF(AND(ISNUMBER(OFFSET('Sanitation Data'!$F$4,0,10*ROW('Sanitation Data'!F198))),'Data Summary'!CU204="Yes"),100-OFFSET('Sanitation Data'!$F$4,0,10*ROW('Sanitation Data'!F198)),NA())</f>
        <v>#N/A</v>
      </c>
      <c r="AG204" s="99" t="e">
        <f ca="true">+IF(AND(ISNUMBER(OFFSET('Sanitation Data'!$F$6,0,10*ROW('Sanitation Data'!F198))),'Data Summary'!CV204="Yes"),OFFSET('Sanitation Data'!$F$6,0,10*ROW('Sanitation Data'!F198)),NA())</f>
        <v>#N/A</v>
      </c>
      <c r="AH204" s="99" t="e">
        <f ca="true">+IF(AND(ISNUMBER(OFFSET('Sanitation Data'!$F$10,0,10*ROW('Sanitation Data'!F198))),'Data Summary'!CW204="Yes"),OFFSET('Sanitation Data'!$F$10,0,10*ROW('Sanitation Data'!F198)),NA())</f>
        <v>#N/A</v>
      </c>
      <c r="AI204" s="99" t="e">
        <f ca="true">+IF(AND(ISNUMBER(OFFSET('Sanitation Data'!$F$11,0,10*ROW('Sanitation Data'!F198))),'Data Summary'!CX204="Yes"),OFFSET('Sanitation Data'!$F$11,0,10*ROW('Sanitation Data'!F198)),NA())</f>
        <v>#N/A</v>
      </c>
      <c r="AJ204" s="99" t="e">
        <f ca="true">+IF(AND(ISNUMBER(OFFSET('Sanitation Data'!$F$12,0,10*ROW('Sanitation Data'!F198))),'Data Summary'!CY204="Yes"),OFFSET('Sanitation Data'!$F$12,0,10*ROW('Sanitation Data'!F198)),NA())</f>
        <v>#N/A</v>
      </c>
      <c r="AK204" s="99" t="e">
        <f ca="true">+IF(AND(ISNUMBER(OFFSET('Sanitation Data'!$G$4,0,10*ROW('Sanitation Data'!G198))),'Data Summary'!CZ204="Yes"),100-OFFSET('Sanitation Data'!$G$4,0,10*ROW('Sanitation Data'!G198)),NA())</f>
        <v>#N/A</v>
      </c>
      <c r="AL204" s="99" t="e">
        <f ca="true">+IF(AND(ISNUMBER(OFFSET('Sanitation Data'!$G$6,0,10*ROW('Sanitation Data'!G198))),'Data Summary'!DA204="Yes"),OFFSET('Sanitation Data'!$G$6,0,10*ROW('Sanitation Data'!G198)),NA())</f>
        <v>#N/A</v>
      </c>
      <c r="AM204" s="99" t="e">
        <f ca="true">+IF(AND(ISNUMBER(OFFSET('Sanitation Data'!$G$10,0,10*ROW('Sanitation Data'!G198))),'Data Summary'!DB204="Yes"),OFFSET('Sanitation Data'!$G$10,0,10*ROW('Sanitation Data'!G198)),NA())</f>
        <v>#N/A</v>
      </c>
      <c r="AN204" s="99" t="e">
        <f ca="true">+IF(AND(ISNUMBER(OFFSET('Sanitation Data'!$G$11,0,10*ROW('Sanitation Data'!G198))),'Data Summary'!DC204="Yes"),OFFSET('Sanitation Data'!$G$11,0,10*ROW('Sanitation Data'!G198)),NA())</f>
        <v>#N/A</v>
      </c>
      <c r="AO204" s="99" t="e">
        <f ca="true">+IF(AND(ISNUMBER(OFFSET('Sanitation Data'!$G$12,0,10*ROW('Sanitation Data'!G198))),'Data Summary'!DD204="Yes"),OFFSET('Sanitation Data'!$G$12,0,10*ROW('Sanitation Data'!G198)),NA())</f>
        <v>#N/A</v>
      </c>
      <c r="AP204" s="99" t="e">
        <f ca="true">+IF(AND(ISNUMBER(OFFSET('Sanitation Data'!$H$4,0,10*ROW('Sanitation Data'!H198))),'Data Summary'!DE204="Yes"),100-OFFSET('Sanitation Data'!$H$4,0,10*ROW('Sanitation Data'!H198)),NA())</f>
        <v>#N/A</v>
      </c>
      <c r="AQ204" s="99" t="e">
        <f ca="true">+IF(AND(ISNUMBER(OFFSET('Sanitation Data'!$H$6,0,10*ROW('Sanitation Data'!H198))),'Data Summary'!DF204="Yes"),OFFSET('Sanitation Data'!$H$6,0,10*ROW('Sanitation Data'!H198)),NA())</f>
        <v>#N/A</v>
      </c>
      <c r="AR204" s="99" t="e">
        <f ca="true">+IF(AND(ISNUMBER(OFFSET('Sanitation Data'!$H$10,0,10*ROW('Sanitation Data'!H198))),'Data Summary'!DG204="Yes"),OFFSET('Sanitation Data'!$H$10,0,10*ROW('Sanitation Data'!H198)),NA())</f>
        <v>#N/A</v>
      </c>
      <c r="AS204" s="99" t="e">
        <f ca="true">+IF(AND(ISNUMBER(OFFSET('Sanitation Data'!$H$11,0,10*ROW('Sanitation Data'!H198))),'Data Summary'!DH204="Yes"),OFFSET('Sanitation Data'!$H$11,0,10*ROW('Sanitation Data'!H198)),NA())</f>
        <v>#N/A</v>
      </c>
      <c r="AT204" s="99" t="e">
        <f ca="true">+IF(AND(ISNUMBER(OFFSET('Sanitation Data'!$H$12,0,10*ROW('Sanitation Data'!H198))),'Data Summary'!DI204="Yes"),OFFSET('Sanitation Data'!$H$12,0,10*ROW('Sanitation Data'!H198)),NA())</f>
        <v>#N/A</v>
      </c>
      <c r="AU204" s="99" t="e">
        <f ca="true">+IF(AND(ISNUMBER(OFFSET('Sanitation Data'!$I$4,0,10*ROW('Sanitation Data'!I198))),'Data Summary'!DJ204="Yes"),100-OFFSET('Sanitation Data'!$I$4,0,10*ROW('Sanitation Data'!I198)),NA())</f>
        <v>#N/A</v>
      </c>
      <c r="AV204" s="99" t="e">
        <f ca="true">+IF(AND(ISNUMBER(OFFSET('Sanitation Data'!$I$6,0,10*ROW('Sanitation Data'!I198))),'Data Summary'!DK204="Yes"),OFFSET('Sanitation Data'!$I$6,0,10*ROW('Sanitation Data'!I198)),NA())</f>
        <v>#N/A</v>
      </c>
      <c r="AW204" s="99" t="e">
        <f ca="true">+IF(AND(ISNUMBER(OFFSET('Sanitation Data'!$I$10,0,10*ROW('Sanitation Data'!I198))),'Data Summary'!DL204="Yes"),OFFSET('Sanitation Data'!$I$10,0,10*ROW('Sanitation Data'!I198)),NA())</f>
        <v>#N/A</v>
      </c>
      <c r="AX204" s="99" t="e">
        <f ca="true">+IF(AND(ISNUMBER(OFFSET('Sanitation Data'!$I$11,0,10*ROW('Sanitation Data'!I198))),'Data Summary'!DM204="Yes"),OFFSET('Sanitation Data'!$I$11,0,10*ROW('Sanitation Data'!I198)),NA())</f>
        <v>#N/A</v>
      </c>
      <c r="AY204" s="99" t="e">
        <f ca="true">+IF(AND(ISNUMBER(OFFSET('Sanitation Data'!$I$12,0,10*ROW('Sanitation Data'!I198))),'Data Summary'!DN204="Yes"),OFFSET('Sanitation Data'!$I$12,0,10*ROW('Sanitation Data'!I198)),NA())</f>
        <v>#N/A</v>
      </c>
      <c r="AZ204" s="100" t="e">
        <f ca="true">+IF(AND(ISNUMBER(OFFSET('Hygiene Data'!$D$5,0,10*ROW('Hygiene Data'!D198))),'Data Summary'!DO204="Yes"),OFFSET('Hygiene Data'!$D$5,0,10*ROW('Hygiene Data'!D198)),NA())</f>
        <v>#N/A</v>
      </c>
      <c r="BA204" s="100" t="e">
        <f ca="true">+IF(AND(ISNUMBER(OFFSET('Hygiene Data'!$D$7,0,10*ROW('Hygiene Data'!D198))),'Data Summary'!DP204="Yes"),OFFSET('Hygiene Data'!$D$7,0,10*ROW('Hygiene Data'!D198)),NA())</f>
        <v>#N/A</v>
      </c>
      <c r="BB204" s="100" t="e">
        <f ca="true">+IF(AND(ISNUMBER(OFFSET('Hygiene Data'!$D$9,0,10*ROW('Hygiene Data'!D198))),'Data Summary'!DQ204="Yes"),OFFSET('Hygiene Data'!$D$9,0,10*ROW('Hygiene Data'!D198)),NA())</f>
        <v>#N/A</v>
      </c>
      <c r="BC204" s="100" t="e">
        <f ca="true">+IF(AND(ISNUMBER(OFFSET('Hygiene Data'!$E$5,0,10*ROW('Hygiene Data'!E198))),'Data Summary'!DR204="Yes"),OFFSET('Hygiene Data'!$E$5,0,10*ROW('Hygiene Data'!E198)),NA())</f>
        <v>#N/A</v>
      </c>
      <c r="BD204" s="100" t="e">
        <f ca="true">+IF(AND(ISNUMBER(OFFSET('Hygiene Data'!$E$7,0,10*ROW('Hygiene Data'!E198))),'Data Summary'!DS204="Yes"),OFFSET('Hygiene Data'!$E$7,0,10*ROW('Hygiene Data'!E198)),NA())</f>
        <v>#N/A</v>
      </c>
      <c r="BE204" s="100" t="e">
        <f ca="true">+IF(AND(ISNUMBER(OFFSET('Hygiene Data'!$E$9,0,10*ROW('Hygiene Data'!E198))),'Data Summary'!DT204="Yes"),OFFSET('Hygiene Data'!$E$9,0,10*ROW('Hygiene Data'!E198)),NA())</f>
        <v>#N/A</v>
      </c>
      <c r="BF204" s="100" t="e">
        <f ca="true">+IF(AND(ISNUMBER(OFFSET('Hygiene Data'!$F$5,0,10*ROW('Hygiene Data'!F198))),'Data Summary'!DU204="Yes"),OFFSET('Hygiene Data'!$F$5,0,10*ROW('Hygiene Data'!F198)),NA())</f>
        <v>#N/A</v>
      </c>
      <c r="BG204" s="100" t="e">
        <f ca="true">+IF(AND(ISNUMBER(OFFSET('Hygiene Data'!$F$7,0,10*ROW('Hygiene Data'!F198))),'Data Summary'!DV204="Yes"),OFFSET('Hygiene Data'!$F$7,0,10*ROW('Hygiene Data'!F198)),NA())</f>
        <v>#N/A</v>
      </c>
      <c r="BH204" s="100" t="e">
        <f ca="true">+IF(AND(ISNUMBER(OFFSET('Hygiene Data'!$F$9,0,10*ROW('Hygiene Data'!F198))),'Data Summary'!DW204="Yes"),OFFSET('Hygiene Data'!$F$9,0,10*ROW('Hygiene Data'!F198)),NA())</f>
        <v>#N/A</v>
      </c>
      <c r="BI204" s="100" t="e">
        <f ca="true">+IF(AND(ISNUMBER(OFFSET('Hygiene Data'!$G$5,0,10*ROW('Hygiene Data'!G198))),'Data Summary'!DX204="Yes"),OFFSET('Hygiene Data'!$G$5,0,10*ROW('Hygiene Data'!G198)),NA())</f>
        <v>#N/A</v>
      </c>
      <c r="BJ204" s="100" t="e">
        <f ca="true">+IF(AND(ISNUMBER(OFFSET('Hygiene Data'!$G$7,0,10*ROW('Hygiene Data'!G198))),'Data Summary'!DY204="Yes"),OFFSET('Hygiene Data'!$G$7,0,10*ROW('Hygiene Data'!G198)),NA())</f>
        <v>#N/A</v>
      </c>
      <c r="BK204" s="100" t="e">
        <f ca="true">+IF(AND(ISNUMBER(OFFSET('Hygiene Data'!$G$9,0,10*ROW('Hygiene Data'!G198))),'Data Summary'!DZ204="Yes"),OFFSET('Hygiene Data'!$G$9,0,10*ROW('Hygiene Data'!G198)),NA())</f>
        <v>#N/A</v>
      </c>
      <c r="BL204" s="100" t="e">
        <f ca="true">+IF(AND(ISNUMBER(OFFSET('Hygiene Data'!$H$5,0,10*ROW('Hygiene Data'!H198))),'Data Summary'!EA204="Yes"),OFFSET('Hygiene Data'!$H$5,0,10*ROW('Hygiene Data'!H198)),NA())</f>
        <v>#N/A</v>
      </c>
      <c r="BM204" s="100" t="e">
        <f ca="true">+IF(AND(ISNUMBER(OFFSET('Hygiene Data'!$H$7,0,10*ROW('Hygiene Data'!H198))),'Data Summary'!EB204="Yes"),OFFSET('Hygiene Data'!$H$7,0,10*ROW('Hygiene Data'!H198)),NA())</f>
        <v>#N/A</v>
      </c>
      <c r="BN204" s="100" t="e">
        <f ca="true">+IF(AND(ISNUMBER(OFFSET('Hygiene Data'!$H$9,0,10*ROW('Hygiene Data'!H198))),'Data Summary'!EC204="Yes"),OFFSET('Hygiene Data'!$H$9,0,10*ROW('Hygiene Data'!H198)),NA())</f>
        <v>#N/A</v>
      </c>
      <c r="BO204" s="100" t="e">
        <f ca="true">+IF(AND(ISNUMBER(OFFSET('Hygiene Data'!$I$5,0,10*ROW('Hygiene Data'!I198))),'Data Summary'!ED204="Yes"),OFFSET('Hygiene Data'!$I$5,0,10*ROW('Hygiene Data'!I198)),NA())</f>
        <v>#N/A</v>
      </c>
      <c r="BP204" s="100" t="e">
        <f ca="true">+IF(AND(ISNUMBER(OFFSET('Hygiene Data'!$I$7,0,10*ROW('Hygiene Data'!I198))),'Data Summary'!EE204="Yes"),OFFSET('Hygiene Data'!$I$7,0,10*ROW('Hygiene Data'!I198)),NA())</f>
        <v>#N/A</v>
      </c>
      <c r="BQ204" s="100" t="e">
        <f ca="true">+IF(AND(ISNUMBER(OFFSET('Hygiene Data'!$I$9,0,10*ROW('Hygiene Data'!I198))),'Data Summary'!EF204="Yes"),OFFSET('Hygiene Data'!$I$9,0,10*ROW('Hygiene Data'!I198)),NA())</f>
        <v>#N/A</v>
      </c>
    </row>
    <row xmlns:x14ac="http://schemas.microsoft.com/office/spreadsheetml/2009/9/ac" r="205" x14ac:dyDescent="0.2">
      <c r="A205" s="332" t="e">
        <f ca="true">+RIGHT('Data Summary'!A205,LEN('Data Summary'!A205)-9)</f>
        <v>#VALUE!</v>
      </c>
      <c r="B205" s="38" t="str">
        <f ca="true">+IF(ISTEXT('Data Summary'!B205),'Data Summary'!B205,"")</f>
        <v/>
      </c>
      <c r="C205" s="331" t="e">
        <f ca="true">+VALUE('Data Summary'!C205)</f>
        <v>#VALUE!</v>
      </c>
      <c r="D205" s="98" t="e">
        <f ca="true">+IF(AND(ISNUMBER(OFFSET('Water Data'!$D$4,0,10*ROW('Water Data'!D199))),'Data Summary'!BS205="Yes"),100-OFFSET('Water Data'!$D$4,0,10*ROW('Water Data'!D199)),NA())</f>
        <v>#N/A</v>
      </c>
      <c r="E205" s="98" t="e">
        <f ca="true">+IF(AND(ISNUMBER(OFFSET('Water Data'!$D$6,0,10*ROW('Water Data'!D199))),'Data Summary'!BT205="Yes"),OFFSET('Water Data'!$D$6,0,10*ROW('Water Data'!D199)),NA())</f>
        <v>#N/A</v>
      </c>
      <c r="F205" s="98" t="e">
        <f ca="true">+IF(AND(ISNUMBER(OFFSET('Water Data'!$D$9,0,10*ROW('Water Data'!D199))),'Data Summary'!BU205="Yes"),OFFSET('Water Data'!$D$9,0,10*ROW('Water Data'!D199)),NA())</f>
        <v>#N/A</v>
      </c>
      <c r="G205" s="98" t="e">
        <f ca="true">+IF(AND(ISNUMBER(OFFSET('Water Data'!$E$4,0,10*ROW('Water Data'!E199))),'Data Summary'!BV205="Yes"),100-OFFSET('Water Data'!$E$4,0,10*ROW('Water Data'!E199)),NA())</f>
        <v>#N/A</v>
      </c>
      <c r="H205" s="98" t="e">
        <f ca="true">+IF(AND(ISNUMBER(OFFSET('Water Data'!$E$6,0,10*ROW('Water Data'!E199))),'Data Summary'!BW205="Yes"),OFFSET('Water Data'!$E$6,0,10*ROW('Water Data'!E199)),NA())</f>
        <v>#N/A</v>
      </c>
      <c r="I205" s="98" t="e">
        <f ca="true">+IF(AND(ISNUMBER(OFFSET('Water Data'!$E$9,0,10*ROW('Water Data'!E199))),'Data Summary'!BX205="Yes"),OFFSET('Water Data'!$E$9,0,10*ROW('Water Data'!E199)),NA())</f>
        <v>#N/A</v>
      </c>
      <c r="J205" s="98" t="e">
        <f ca="true">+IF(AND(ISNUMBER(OFFSET('Water Data'!$F$4,0,10*ROW('Water Data'!F199))),'Data Summary'!BY205="Yes"),100-OFFSET('Water Data'!$F$4,0,10*ROW('Water Data'!F199)),NA())</f>
        <v>#N/A</v>
      </c>
      <c r="K205" s="98" t="e">
        <f ca="true">+IF(AND(ISNUMBER(OFFSET('Water Data'!$F$6,0,10*ROW('Water Data'!F199))),'Data Summary'!BZ205="Yes"),OFFSET('Water Data'!$F$6,0,10*ROW('Water Data'!F199)),NA())</f>
        <v>#N/A</v>
      </c>
      <c r="L205" s="98" t="e">
        <f ca="true">+IF(AND(ISNUMBER(OFFSET('Water Data'!$F$9,0,10*ROW('Water Data'!F199))),'Data Summary'!CA205="Yes"),OFFSET('Water Data'!$F$9,0,10*ROW('Water Data'!F199)),NA())</f>
        <v>#N/A</v>
      </c>
      <c r="M205" s="98" t="e">
        <f ca="true">+IF(AND(ISNUMBER(OFFSET('Water Data'!$G$4,0,10*ROW('Water Data'!G199))),'Data Summary'!CB205="Yes"),100-OFFSET('Water Data'!$G$4,0,10*ROW('Water Data'!G199)),NA())</f>
        <v>#N/A</v>
      </c>
      <c r="N205" s="98" t="e">
        <f ca="true">+IF(AND(ISNUMBER(OFFSET('Water Data'!$G$6,0,10*ROW('Water Data'!G199))),'Data Summary'!CC205="Yes"),OFFSET('Water Data'!$G$6,0,10*ROW('Water Data'!G199)),NA())</f>
        <v>#N/A</v>
      </c>
      <c r="O205" s="98" t="e">
        <f ca="true">+IF(AND(ISNUMBER(OFFSET('Water Data'!$G$9,0,10*ROW('Water Data'!G199))),'Data Summary'!CD205="Yes"),OFFSET('Water Data'!$G$9,0,10*ROW('Water Data'!G199)),NA())</f>
        <v>#N/A</v>
      </c>
      <c r="P205" s="98" t="e">
        <f ca="true">+IF(AND(ISNUMBER(OFFSET('Water Data'!$H$4,0,10*ROW('Water Data'!H199))),'Data Summary'!CE205="Yes"),100-OFFSET('Water Data'!$H$4,0,10*ROW('Water Data'!H199)),NA())</f>
        <v>#N/A</v>
      </c>
      <c r="Q205" s="98" t="e">
        <f ca="true">+IF(AND(ISNUMBER(OFFSET('Water Data'!$H$6,0,10*ROW('Water Data'!H199))),'Data Summary'!CF205="Yes"),OFFSET('Water Data'!$H$6,0,10*ROW('Water Data'!H199)),NA())</f>
        <v>#N/A</v>
      </c>
      <c r="R205" s="98" t="e">
        <f ca="true">+IF(AND(ISNUMBER(OFFSET('Water Data'!$H$9,0,10*ROW('Water Data'!H199))),'Data Summary'!CG205="Yes"),OFFSET('Water Data'!$H$9,0,10*ROW('Water Data'!H199)),NA())</f>
        <v>#N/A</v>
      </c>
      <c r="S205" s="98" t="e">
        <f ca="true">+IF(AND(ISNUMBER(OFFSET('Water Data'!$I$4,0,10*ROW('Water Data'!I199))),'Data Summary'!CH205="Yes"),100-OFFSET('Water Data'!$I$4,0,10*ROW('Water Data'!I199)),NA())</f>
        <v>#N/A</v>
      </c>
      <c r="T205" s="98" t="e">
        <f ca="true">+IF(AND(ISNUMBER(OFFSET('Water Data'!$I$6,0,10*ROW('Water Data'!I199))),'Data Summary'!CI205="Yes"),OFFSET('Water Data'!$I$6,0,10*ROW('Water Data'!I199)),NA())</f>
        <v>#N/A</v>
      </c>
      <c r="U205" s="98" t="e">
        <f ca="true">+IF(AND(ISNUMBER(OFFSET('Water Data'!$I$9,0,10*ROW('Water Data'!I199))),'Data Summary'!CJ205="Yes"),OFFSET('Water Data'!$I$9,0,10*ROW('Water Data'!I199)),NA())</f>
        <v>#N/A</v>
      </c>
      <c r="V205" s="99" t="e">
        <f ca="true">+IF(AND(ISNUMBER(OFFSET('Sanitation Data'!$D$4,0,10*ROW('Sanitation Data'!D199))),'Data Summary'!CK205="Yes"),100-OFFSET('Sanitation Data'!$D$4,0,10*ROW('Sanitation Data'!D199)),NA())</f>
        <v>#N/A</v>
      </c>
      <c r="W205" s="99" t="e">
        <f ca="true">+IF(AND(ISNUMBER(OFFSET('Sanitation Data'!$D$6,0,10*ROW('Sanitation Data'!D199))),'Data Summary'!CL205="Yes"),OFFSET('Sanitation Data'!$D$6,0,10*ROW('Sanitation Data'!D199)),NA())</f>
        <v>#N/A</v>
      </c>
      <c r="X205" s="99" t="e">
        <f ca="true">+IF(AND(ISNUMBER(OFFSET('Sanitation Data'!$D$10,0,10*ROW('Sanitation Data'!D199))),'Data Summary'!CM205="Yes"),OFFSET('Sanitation Data'!$D$10,0,10*ROW('Sanitation Data'!D199)),NA())</f>
        <v>#N/A</v>
      </c>
      <c r="Y205" s="99" t="e">
        <f ca="true">+IF(AND(ISNUMBER(OFFSET('Sanitation Data'!$D$11,0,10*ROW('Sanitation Data'!D199))),'Data Summary'!CN205="Yes"),OFFSET('Sanitation Data'!$D$11,0,10*ROW('Sanitation Data'!D199)),NA())</f>
        <v>#N/A</v>
      </c>
      <c r="Z205" s="99" t="e">
        <f ca="true">+IF(AND(ISNUMBER(OFFSET('Sanitation Data'!$D$12,0,10*ROW('Sanitation Data'!D199))),'Data Summary'!CO205="Yes"),OFFSET('Sanitation Data'!$D$12,0,10*ROW('Sanitation Data'!D199)),NA())</f>
        <v>#N/A</v>
      </c>
      <c r="AA205" s="99" t="e">
        <f ca="true">+IF(AND(ISNUMBER(OFFSET('Sanitation Data'!$E$4,0,10*ROW('Sanitation Data'!E199))),'Data Summary'!CP205="Yes"),100-OFFSET('Sanitation Data'!$E$4,0,10*ROW('Sanitation Data'!E199)),NA())</f>
        <v>#N/A</v>
      </c>
      <c r="AB205" s="99" t="e">
        <f ca="true">+IF(AND(ISNUMBER(OFFSET('Sanitation Data'!$E$6,0,10*ROW('Sanitation Data'!E199))),'Data Summary'!CQ205="Yes"),OFFSET('Sanitation Data'!$E$6,0,10*ROW('Sanitation Data'!E199)),NA())</f>
        <v>#N/A</v>
      </c>
      <c r="AC205" s="99" t="e">
        <f ca="true">+IF(AND(ISNUMBER(OFFSET('Sanitation Data'!$E$10,0,10*ROW('Sanitation Data'!E199))),'Data Summary'!CR205="Yes"),OFFSET('Sanitation Data'!$E$10,0,10*ROW('Sanitation Data'!E199)),NA())</f>
        <v>#N/A</v>
      </c>
      <c r="AD205" s="99" t="e">
        <f ca="true">+IF(AND(ISNUMBER(OFFSET('Sanitation Data'!$E$11,0,10*ROW('Sanitation Data'!E199))),'Data Summary'!CS205="Yes"),OFFSET('Sanitation Data'!$E$11,0,10*ROW('Sanitation Data'!E199)),NA())</f>
        <v>#N/A</v>
      </c>
      <c r="AE205" s="99" t="e">
        <f ca="true">+IF(AND(ISNUMBER(OFFSET('Sanitation Data'!$E$12,0,10*ROW('Sanitation Data'!E199))),'Data Summary'!CT205="Yes"),OFFSET('Sanitation Data'!$E$12,0,10*ROW('Sanitation Data'!E199)),NA())</f>
        <v>#N/A</v>
      </c>
      <c r="AF205" s="99" t="e">
        <f ca="true">+IF(AND(ISNUMBER(OFFSET('Sanitation Data'!$F$4,0,10*ROW('Sanitation Data'!F199))),'Data Summary'!CU205="Yes"),100-OFFSET('Sanitation Data'!$F$4,0,10*ROW('Sanitation Data'!F199)),NA())</f>
        <v>#N/A</v>
      </c>
      <c r="AG205" s="99" t="e">
        <f ca="true">+IF(AND(ISNUMBER(OFFSET('Sanitation Data'!$F$6,0,10*ROW('Sanitation Data'!F199))),'Data Summary'!CV205="Yes"),OFFSET('Sanitation Data'!$F$6,0,10*ROW('Sanitation Data'!F199)),NA())</f>
        <v>#N/A</v>
      </c>
      <c r="AH205" s="99" t="e">
        <f ca="true">+IF(AND(ISNUMBER(OFFSET('Sanitation Data'!$F$10,0,10*ROW('Sanitation Data'!F199))),'Data Summary'!CW205="Yes"),OFFSET('Sanitation Data'!$F$10,0,10*ROW('Sanitation Data'!F199)),NA())</f>
        <v>#N/A</v>
      </c>
      <c r="AI205" s="99" t="e">
        <f ca="true">+IF(AND(ISNUMBER(OFFSET('Sanitation Data'!$F$11,0,10*ROW('Sanitation Data'!F199))),'Data Summary'!CX205="Yes"),OFFSET('Sanitation Data'!$F$11,0,10*ROW('Sanitation Data'!F199)),NA())</f>
        <v>#N/A</v>
      </c>
      <c r="AJ205" s="99" t="e">
        <f ca="true">+IF(AND(ISNUMBER(OFFSET('Sanitation Data'!$F$12,0,10*ROW('Sanitation Data'!F199))),'Data Summary'!CY205="Yes"),OFFSET('Sanitation Data'!$F$12,0,10*ROW('Sanitation Data'!F199)),NA())</f>
        <v>#N/A</v>
      </c>
      <c r="AK205" s="99" t="e">
        <f ca="true">+IF(AND(ISNUMBER(OFFSET('Sanitation Data'!$G$4,0,10*ROW('Sanitation Data'!G199))),'Data Summary'!CZ205="Yes"),100-OFFSET('Sanitation Data'!$G$4,0,10*ROW('Sanitation Data'!G199)),NA())</f>
        <v>#N/A</v>
      </c>
      <c r="AL205" s="99" t="e">
        <f ca="true">+IF(AND(ISNUMBER(OFFSET('Sanitation Data'!$G$6,0,10*ROW('Sanitation Data'!G199))),'Data Summary'!DA205="Yes"),OFFSET('Sanitation Data'!$G$6,0,10*ROW('Sanitation Data'!G199)),NA())</f>
        <v>#N/A</v>
      </c>
      <c r="AM205" s="99" t="e">
        <f ca="true">+IF(AND(ISNUMBER(OFFSET('Sanitation Data'!$G$10,0,10*ROW('Sanitation Data'!G199))),'Data Summary'!DB205="Yes"),OFFSET('Sanitation Data'!$G$10,0,10*ROW('Sanitation Data'!G199)),NA())</f>
        <v>#N/A</v>
      </c>
      <c r="AN205" s="99" t="e">
        <f ca="true">+IF(AND(ISNUMBER(OFFSET('Sanitation Data'!$G$11,0,10*ROW('Sanitation Data'!G199))),'Data Summary'!DC205="Yes"),OFFSET('Sanitation Data'!$G$11,0,10*ROW('Sanitation Data'!G199)),NA())</f>
        <v>#N/A</v>
      </c>
      <c r="AO205" s="99" t="e">
        <f ca="true">+IF(AND(ISNUMBER(OFFSET('Sanitation Data'!$G$12,0,10*ROW('Sanitation Data'!G199))),'Data Summary'!DD205="Yes"),OFFSET('Sanitation Data'!$G$12,0,10*ROW('Sanitation Data'!G199)),NA())</f>
        <v>#N/A</v>
      </c>
      <c r="AP205" s="99" t="e">
        <f ca="true">+IF(AND(ISNUMBER(OFFSET('Sanitation Data'!$H$4,0,10*ROW('Sanitation Data'!H199))),'Data Summary'!DE205="Yes"),100-OFFSET('Sanitation Data'!$H$4,0,10*ROW('Sanitation Data'!H199)),NA())</f>
        <v>#N/A</v>
      </c>
      <c r="AQ205" s="99" t="e">
        <f ca="true">+IF(AND(ISNUMBER(OFFSET('Sanitation Data'!$H$6,0,10*ROW('Sanitation Data'!H199))),'Data Summary'!DF205="Yes"),OFFSET('Sanitation Data'!$H$6,0,10*ROW('Sanitation Data'!H199)),NA())</f>
        <v>#N/A</v>
      </c>
      <c r="AR205" s="99" t="e">
        <f ca="true">+IF(AND(ISNUMBER(OFFSET('Sanitation Data'!$H$10,0,10*ROW('Sanitation Data'!H199))),'Data Summary'!DG205="Yes"),OFFSET('Sanitation Data'!$H$10,0,10*ROW('Sanitation Data'!H199)),NA())</f>
        <v>#N/A</v>
      </c>
      <c r="AS205" s="99" t="e">
        <f ca="true">+IF(AND(ISNUMBER(OFFSET('Sanitation Data'!$H$11,0,10*ROW('Sanitation Data'!H199))),'Data Summary'!DH205="Yes"),OFFSET('Sanitation Data'!$H$11,0,10*ROW('Sanitation Data'!H199)),NA())</f>
        <v>#N/A</v>
      </c>
      <c r="AT205" s="99" t="e">
        <f ca="true">+IF(AND(ISNUMBER(OFFSET('Sanitation Data'!$H$12,0,10*ROW('Sanitation Data'!H199))),'Data Summary'!DI205="Yes"),OFFSET('Sanitation Data'!$H$12,0,10*ROW('Sanitation Data'!H199)),NA())</f>
        <v>#N/A</v>
      </c>
      <c r="AU205" s="99" t="e">
        <f ca="true">+IF(AND(ISNUMBER(OFFSET('Sanitation Data'!$I$4,0,10*ROW('Sanitation Data'!I199))),'Data Summary'!DJ205="Yes"),100-OFFSET('Sanitation Data'!$I$4,0,10*ROW('Sanitation Data'!I199)),NA())</f>
        <v>#N/A</v>
      </c>
      <c r="AV205" s="99" t="e">
        <f ca="true">+IF(AND(ISNUMBER(OFFSET('Sanitation Data'!$I$6,0,10*ROW('Sanitation Data'!I199))),'Data Summary'!DK205="Yes"),OFFSET('Sanitation Data'!$I$6,0,10*ROW('Sanitation Data'!I199)),NA())</f>
        <v>#N/A</v>
      </c>
      <c r="AW205" s="99" t="e">
        <f ca="true">+IF(AND(ISNUMBER(OFFSET('Sanitation Data'!$I$10,0,10*ROW('Sanitation Data'!I199))),'Data Summary'!DL205="Yes"),OFFSET('Sanitation Data'!$I$10,0,10*ROW('Sanitation Data'!I199)),NA())</f>
        <v>#N/A</v>
      </c>
      <c r="AX205" s="99" t="e">
        <f ca="true">+IF(AND(ISNUMBER(OFFSET('Sanitation Data'!$I$11,0,10*ROW('Sanitation Data'!I199))),'Data Summary'!DM205="Yes"),OFFSET('Sanitation Data'!$I$11,0,10*ROW('Sanitation Data'!I199)),NA())</f>
        <v>#N/A</v>
      </c>
      <c r="AY205" s="99" t="e">
        <f ca="true">+IF(AND(ISNUMBER(OFFSET('Sanitation Data'!$I$12,0,10*ROW('Sanitation Data'!I199))),'Data Summary'!DN205="Yes"),OFFSET('Sanitation Data'!$I$12,0,10*ROW('Sanitation Data'!I199)),NA())</f>
        <v>#N/A</v>
      </c>
      <c r="AZ205" s="100" t="e">
        <f ca="true">+IF(AND(ISNUMBER(OFFSET('Hygiene Data'!$D$5,0,10*ROW('Hygiene Data'!D199))),'Data Summary'!DO205="Yes"),OFFSET('Hygiene Data'!$D$5,0,10*ROW('Hygiene Data'!D199)),NA())</f>
        <v>#N/A</v>
      </c>
      <c r="BA205" s="100" t="e">
        <f ca="true">+IF(AND(ISNUMBER(OFFSET('Hygiene Data'!$D$7,0,10*ROW('Hygiene Data'!D199))),'Data Summary'!DP205="Yes"),OFFSET('Hygiene Data'!$D$7,0,10*ROW('Hygiene Data'!D199)),NA())</f>
        <v>#N/A</v>
      </c>
      <c r="BB205" s="100" t="e">
        <f ca="true">+IF(AND(ISNUMBER(OFFSET('Hygiene Data'!$D$9,0,10*ROW('Hygiene Data'!D199))),'Data Summary'!DQ205="Yes"),OFFSET('Hygiene Data'!$D$9,0,10*ROW('Hygiene Data'!D199)),NA())</f>
        <v>#N/A</v>
      </c>
      <c r="BC205" s="100" t="e">
        <f ca="true">+IF(AND(ISNUMBER(OFFSET('Hygiene Data'!$E$5,0,10*ROW('Hygiene Data'!E199))),'Data Summary'!DR205="Yes"),OFFSET('Hygiene Data'!$E$5,0,10*ROW('Hygiene Data'!E199)),NA())</f>
        <v>#N/A</v>
      </c>
      <c r="BD205" s="100" t="e">
        <f ca="true">+IF(AND(ISNUMBER(OFFSET('Hygiene Data'!$E$7,0,10*ROW('Hygiene Data'!E199))),'Data Summary'!DS205="Yes"),OFFSET('Hygiene Data'!$E$7,0,10*ROW('Hygiene Data'!E199)),NA())</f>
        <v>#N/A</v>
      </c>
      <c r="BE205" s="100" t="e">
        <f ca="true">+IF(AND(ISNUMBER(OFFSET('Hygiene Data'!$E$9,0,10*ROW('Hygiene Data'!E199))),'Data Summary'!DT205="Yes"),OFFSET('Hygiene Data'!$E$9,0,10*ROW('Hygiene Data'!E199)),NA())</f>
        <v>#N/A</v>
      </c>
      <c r="BF205" s="100" t="e">
        <f ca="true">+IF(AND(ISNUMBER(OFFSET('Hygiene Data'!$F$5,0,10*ROW('Hygiene Data'!F199))),'Data Summary'!DU205="Yes"),OFFSET('Hygiene Data'!$F$5,0,10*ROW('Hygiene Data'!F199)),NA())</f>
        <v>#N/A</v>
      </c>
      <c r="BG205" s="100" t="e">
        <f ca="true">+IF(AND(ISNUMBER(OFFSET('Hygiene Data'!$F$7,0,10*ROW('Hygiene Data'!F199))),'Data Summary'!DV205="Yes"),OFFSET('Hygiene Data'!$F$7,0,10*ROW('Hygiene Data'!F199)),NA())</f>
        <v>#N/A</v>
      </c>
      <c r="BH205" s="100" t="e">
        <f ca="true">+IF(AND(ISNUMBER(OFFSET('Hygiene Data'!$F$9,0,10*ROW('Hygiene Data'!F199))),'Data Summary'!DW205="Yes"),OFFSET('Hygiene Data'!$F$9,0,10*ROW('Hygiene Data'!F199)),NA())</f>
        <v>#N/A</v>
      </c>
      <c r="BI205" s="100" t="e">
        <f ca="true">+IF(AND(ISNUMBER(OFFSET('Hygiene Data'!$G$5,0,10*ROW('Hygiene Data'!G199))),'Data Summary'!DX205="Yes"),OFFSET('Hygiene Data'!$G$5,0,10*ROW('Hygiene Data'!G199)),NA())</f>
        <v>#N/A</v>
      </c>
      <c r="BJ205" s="100" t="e">
        <f ca="true">+IF(AND(ISNUMBER(OFFSET('Hygiene Data'!$G$7,0,10*ROW('Hygiene Data'!G199))),'Data Summary'!DY205="Yes"),OFFSET('Hygiene Data'!$G$7,0,10*ROW('Hygiene Data'!G199)),NA())</f>
        <v>#N/A</v>
      </c>
      <c r="BK205" s="100" t="e">
        <f ca="true">+IF(AND(ISNUMBER(OFFSET('Hygiene Data'!$G$9,0,10*ROW('Hygiene Data'!G199))),'Data Summary'!DZ205="Yes"),OFFSET('Hygiene Data'!$G$9,0,10*ROW('Hygiene Data'!G199)),NA())</f>
        <v>#N/A</v>
      </c>
      <c r="BL205" s="100" t="e">
        <f ca="true">+IF(AND(ISNUMBER(OFFSET('Hygiene Data'!$H$5,0,10*ROW('Hygiene Data'!H199))),'Data Summary'!EA205="Yes"),OFFSET('Hygiene Data'!$H$5,0,10*ROW('Hygiene Data'!H199)),NA())</f>
        <v>#N/A</v>
      </c>
      <c r="BM205" s="100" t="e">
        <f ca="true">+IF(AND(ISNUMBER(OFFSET('Hygiene Data'!$H$7,0,10*ROW('Hygiene Data'!H199))),'Data Summary'!EB205="Yes"),OFFSET('Hygiene Data'!$H$7,0,10*ROW('Hygiene Data'!H199)),NA())</f>
        <v>#N/A</v>
      </c>
      <c r="BN205" s="100" t="e">
        <f ca="true">+IF(AND(ISNUMBER(OFFSET('Hygiene Data'!$H$9,0,10*ROW('Hygiene Data'!H199))),'Data Summary'!EC205="Yes"),OFFSET('Hygiene Data'!$H$9,0,10*ROW('Hygiene Data'!H199)),NA())</f>
        <v>#N/A</v>
      </c>
      <c r="BO205" s="100" t="e">
        <f ca="true">+IF(AND(ISNUMBER(OFFSET('Hygiene Data'!$I$5,0,10*ROW('Hygiene Data'!I199))),'Data Summary'!ED205="Yes"),OFFSET('Hygiene Data'!$I$5,0,10*ROW('Hygiene Data'!I199)),NA())</f>
        <v>#N/A</v>
      </c>
      <c r="BP205" s="100" t="e">
        <f ca="true">+IF(AND(ISNUMBER(OFFSET('Hygiene Data'!$I$7,0,10*ROW('Hygiene Data'!I199))),'Data Summary'!EE205="Yes"),OFFSET('Hygiene Data'!$I$7,0,10*ROW('Hygiene Data'!I199)),NA())</f>
        <v>#N/A</v>
      </c>
      <c r="BQ205" s="100" t="e">
        <f ca="true">+IF(AND(ISNUMBER(OFFSET('Hygiene Data'!$I$9,0,10*ROW('Hygiene Data'!I199))),'Data Summary'!EF205="Yes"),OFFSET('Hygiene Data'!$I$9,0,10*ROW('Hygiene Data'!I199)),NA())</f>
        <v>#N/A</v>
      </c>
    </row>
    <row xmlns:x14ac="http://schemas.microsoft.com/office/spreadsheetml/2009/9/ac" r="206" x14ac:dyDescent="0.2">
      <c r="A206" s="332" t="e">
        <f ca="true">+RIGHT('Data Summary'!A206,LEN('Data Summary'!A206)-9)</f>
        <v>#VALUE!</v>
      </c>
      <c r="B206" s="38" t="str">
        <f ca="true">+IF(ISTEXT('Data Summary'!B206),'Data Summary'!B206,"")</f>
        <v/>
      </c>
      <c r="C206" s="331" t="e">
        <f ca="true">+VALUE('Data Summary'!C206)</f>
        <v>#VALUE!</v>
      </c>
      <c r="D206" s="98" t="e">
        <f ca="true">+IF(AND(ISNUMBER(OFFSET('Water Data'!$D$4,0,10*ROW('Water Data'!D200))),'Data Summary'!BS206="Yes"),100-OFFSET('Water Data'!$D$4,0,10*ROW('Water Data'!D200)),NA())</f>
        <v>#N/A</v>
      </c>
      <c r="E206" s="98" t="e">
        <f ca="true">+IF(AND(ISNUMBER(OFFSET('Water Data'!$D$6,0,10*ROW('Water Data'!D200))),'Data Summary'!BT206="Yes"),OFFSET('Water Data'!$D$6,0,10*ROW('Water Data'!D200)),NA())</f>
        <v>#N/A</v>
      </c>
      <c r="F206" s="98" t="e">
        <f ca="true">+IF(AND(ISNUMBER(OFFSET('Water Data'!$D$9,0,10*ROW('Water Data'!D200))),'Data Summary'!BU206="Yes"),OFFSET('Water Data'!$D$9,0,10*ROW('Water Data'!D200)),NA())</f>
        <v>#N/A</v>
      </c>
      <c r="G206" s="98" t="e">
        <f ca="true">+IF(AND(ISNUMBER(OFFSET('Water Data'!$E$4,0,10*ROW('Water Data'!E200))),'Data Summary'!BV206="Yes"),100-OFFSET('Water Data'!$E$4,0,10*ROW('Water Data'!E200)),NA())</f>
        <v>#N/A</v>
      </c>
      <c r="H206" s="98" t="e">
        <f ca="true">+IF(AND(ISNUMBER(OFFSET('Water Data'!$E$6,0,10*ROW('Water Data'!E200))),'Data Summary'!BW206="Yes"),OFFSET('Water Data'!$E$6,0,10*ROW('Water Data'!E200)),NA())</f>
        <v>#N/A</v>
      </c>
      <c r="I206" s="98" t="e">
        <f ca="true">+IF(AND(ISNUMBER(OFFSET('Water Data'!$E$9,0,10*ROW('Water Data'!E200))),'Data Summary'!BX206="Yes"),OFFSET('Water Data'!$E$9,0,10*ROW('Water Data'!E200)),NA())</f>
        <v>#N/A</v>
      </c>
      <c r="J206" s="98" t="e">
        <f ca="true">+IF(AND(ISNUMBER(OFFSET('Water Data'!$F$4,0,10*ROW('Water Data'!F200))),'Data Summary'!BY206="Yes"),100-OFFSET('Water Data'!$F$4,0,10*ROW('Water Data'!F200)),NA())</f>
        <v>#N/A</v>
      </c>
      <c r="K206" s="98" t="e">
        <f ca="true">+IF(AND(ISNUMBER(OFFSET('Water Data'!$F$6,0,10*ROW('Water Data'!F200))),'Data Summary'!BZ206="Yes"),OFFSET('Water Data'!$F$6,0,10*ROW('Water Data'!F200)),NA())</f>
        <v>#N/A</v>
      </c>
      <c r="L206" s="98" t="e">
        <f ca="true">+IF(AND(ISNUMBER(OFFSET('Water Data'!$F$9,0,10*ROW('Water Data'!F200))),'Data Summary'!CA206="Yes"),OFFSET('Water Data'!$F$9,0,10*ROW('Water Data'!F200)),NA())</f>
        <v>#N/A</v>
      </c>
      <c r="M206" s="98" t="e">
        <f ca="true">+IF(AND(ISNUMBER(OFFSET('Water Data'!$G$4,0,10*ROW('Water Data'!G200))),'Data Summary'!CB206="Yes"),100-OFFSET('Water Data'!$G$4,0,10*ROW('Water Data'!G200)),NA())</f>
        <v>#N/A</v>
      </c>
      <c r="N206" s="98" t="e">
        <f ca="true">+IF(AND(ISNUMBER(OFFSET('Water Data'!$G$6,0,10*ROW('Water Data'!G200))),'Data Summary'!CC206="Yes"),OFFSET('Water Data'!$G$6,0,10*ROW('Water Data'!G200)),NA())</f>
        <v>#N/A</v>
      </c>
      <c r="O206" s="98" t="e">
        <f ca="true">+IF(AND(ISNUMBER(OFFSET('Water Data'!$G$9,0,10*ROW('Water Data'!G200))),'Data Summary'!CD206="Yes"),OFFSET('Water Data'!$G$9,0,10*ROW('Water Data'!G200)),NA())</f>
        <v>#N/A</v>
      </c>
      <c r="P206" s="98" t="e">
        <f ca="true">+IF(AND(ISNUMBER(OFFSET('Water Data'!$H$4,0,10*ROW('Water Data'!H200))),'Data Summary'!CE206="Yes"),100-OFFSET('Water Data'!$H$4,0,10*ROW('Water Data'!H200)),NA())</f>
        <v>#N/A</v>
      </c>
      <c r="Q206" s="98" t="e">
        <f ca="true">+IF(AND(ISNUMBER(OFFSET('Water Data'!$H$6,0,10*ROW('Water Data'!H200))),'Data Summary'!CF206="Yes"),OFFSET('Water Data'!$H$6,0,10*ROW('Water Data'!H200)),NA())</f>
        <v>#N/A</v>
      </c>
      <c r="R206" s="98" t="e">
        <f ca="true">+IF(AND(ISNUMBER(OFFSET('Water Data'!$H$9,0,10*ROW('Water Data'!H200))),'Data Summary'!CG206="Yes"),OFFSET('Water Data'!$H$9,0,10*ROW('Water Data'!H200)),NA())</f>
        <v>#N/A</v>
      </c>
      <c r="S206" s="98" t="e">
        <f ca="true">+IF(AND(ISNUMBER(OFFSET('Water Data'!$I$4,0,10*ROW('Water Data'!I200))),'Data Summary'!CH206="Yes"),100-OFFSET('Water Data'!$I$4,0,10*ROW('Water Data'!I200)),NA())</f>
        <v>#N/A</v>
      </c>
      <c r="T206" s="98" t="e">
        <f ca="true">+IF(AND(ISNUMBER(OFFSET('Water Data'!$I$6,0,10*ROW('Water Data'!I200))),'Data Summary'!CI206="Yes"),OFFSET('Water Data'!$I$6,0,10*ROW('Water Data'!I200)),NA())</f>
        <v>#N/A</v>
      </c>
      <c r="U206" s="98" t="e">
        <f ca="true">+IF(AND(ISNUMBER(OFFSET('Water Data'!$I$9,0,10*ROW('Water Data'!I200))),'Data Summary'!CJ206="Yes"),OFFSET('Water Data'!$I$9,0,10*ROW('Water Data'!I200)),NA())</f>
        <v>#N/A</v>
      </c>
      <c r="V206" s="99" t="e">
        <f ca="true">+IF(AND(ISNUMBER(OFFSET('Sanitation Data'!$D$4,0,10*ROW('Sanitation Data'!D200))),'Data Summary'!CK206="Yes"),100-OFFSET('Sanitation Data'!$D$4,0,10*ROW('Sanitation Data'!D200)),NA())</f>
        <v>#N/A</v>
      </c>
      <c r="W206" s="99" t="e">
        <f ca="true">+IF(AND(ISNUMBER(OFFSET('Sanitation Data'!$D$6,0,10*ROW('Sanitation Data'!D200))),'Data Summary'!CL206="Yes"),OFFSET('Sanitation Data'!$D$6,0,10*ROW('Sanitation Data'!D200)),NA())</f>
        <v>#N/A</v>
      </c>
      <c r="X206" s="99" t="e">
        <f ca="true">+IF(AND(ISNUMBER(OFFSET('Sanitation Data'!$D$10,0,10*ROW('Sanitation Data'!D200))),'Data Summary'!CM206="Yes"),OFFSET('Sanitation Data'!$D$10,0,10*ROW('Sanitation Data'!D200)),NA())</f>
        <v>#N/A</v>
      </c>
      <c r="Y206" s="99" t="e">
        <f ca="true">+IF(AND(ISNUMBER(OFFSET('Sanitation Data'!$D$11,0,10*ROW('Sanitation Data'!D200))),'Data Summary'!CN206="Yes"),OFFSET('Sanitation Data'!$D$11,0,10*ROW('Sanitation Data'!D200)),NA())</f>
        <v>#N/A</v>
      </c>
      <c r="Z206" s="99" t="e">
        <f ca="true">+IF(AND(ISNUMBER(OFFSET('Sanitation Data'!$D$12,0,10*ROW('Sanitation Data'!D200))),'Data Summary'!CO206="Yes"),OFFSET('Sanitation Data'!$D$12,0,10*ROW('Sanitation Data'!D200)),NA())</f>
        <v>#N/A</v>
      </c>
      <c r="AA206" s="99" t="e">
        <f ca="true">+IF(AND(ISNUMBER(OFFSET('Sanitation Data'!$E$4,0,10*ROW('Sanitation Data'!E200))),'Data Summary'!CP206="Yes"),100-OFFSET('Sanitation Data'!$E$4,0,10*ROW('Sanitation Data'!E200)),NA())</f>
        <v>#N/A</v>
      </c>
      <c r="AB206" s="99" t="e">
        <f ca="true">+IF(AND(ISNUMBER(OFFSET('Sanitation Data'!$E$6,0,10*ROW('Sanitation Data'!E200))),'Data Summary'!CQ206="Yes"),OFFSET('Sanitation Data'!$E$6,0,10*ROW('Sanitation Data'!E200)),NA())</f>
        <v>#N/A</v>
      </c>
      <c r="AC206" s="99" t="e">
        <f ca="true">+IF(AND(ISNUMBER(OFFSET('Sanitation Data'!$E$10,0,10*ROW('Sanitation Data'!E200))),'Data Summary'!CR206="Yes"),OFFSET('Sanitation Data'!$E$10,0,10*ROW('Sanitation Data'!E200)),NA())</f>
        <v>#N/A</v>
      </c>
      <c r="AD206" s="99" t="e">
        <f ca="true">+IF(AND(ISNUMBER(OFFSET('Sanitation Data'!$E$11,0,10*ROW('Sanitation Data'!E200))),'Data Summary'!CS206="Yes"),OFFSET('Sanitation Data'!$E$11,0,10*ROW('Sanitation Data'!E200)),NA())</f>
        <v>#N/A</v>
      </c>
      <c r="AE206" s="99" t="e">
        <f ca="true">+IF(AND(ISNUMBER(OFFSET('Sanitation Data'!$E$12,0,10*ROW('Sanitation Data'!E200))),'Data Summary'!CT206="Yes"),OFFSET('Sanitation Data'!$E$12,0,10*ROW('Sanitation Data'!E200)),NA())</f>
        <v>#N/A</v>
      </c>
      <c r="AF206" s="99" t="e">
        <f ca="true">+IF(AND(ISNUMBER(OFFSET('Sanitation Data'!$F$4,0,10*ROW('Sanitation Data'!F200))),'Data Summary'!CU206="Yes"),100-OFFSET('Sanitation Data'!$F$4,0,10*ROW('Sanitation Data'!F200)),NA())</f>
        <v>#N/A</v>
      </c>
      <c r="AG206" s="99" t="e">
        <f ca="true">+IF(AND(ISNUMBER(OFFSET('Sanitation Data'!$F$6,0,10*ROW('Sanitation Data'!F200))),'Data Summary'!CV206="Yes"),OFFSET('Sanitation Data'!$F$6,0,10*ROW('Sanitation Data'!F200)),NA())</f>
        <v>#N/A</v>
      </c>
      <c r="AH206" s="99" t="e">
        <f ca="true">+IF(AND(ISNUMBER(OFFSET('Sanitation Data'!$F$10,0,10*ROW('Sanitation Data'!F200))),'Data Summary'!CW206="Yes"),OFFSET('Sanitation Data'!$F$10,0,10*ROW('Sanitation Data'!F200)),NA())</f>
        <v>#N/A</v>
      </c>
      <c r="AI206" s="99" t="e">
        <f ca="true">+IF(AND(ISNUMBER(OFFSET('Sanitation Data'!$F$11,0,10*ROW('Sanitation Data'!F200))),'Data Summary'!CX206="Yes"),OFFSET('Sanitation Data'!$F$11,0,10*ROW('Sanitation Data'!F200)),NA())</f>
        <v>#N/A</v>
      </c>
      <c r="AJ206" s="99" t="e">
        <f ca="true">+IF(AND(ISNUMBER(OFFSET('Sanitation Data'!$F$12,0,10*ROW('Sanitation Data'!F200))),'Data Summary'!CY206="Yes"),OFFSET('Sanitation Data'!$F$12,0,10*ROW('Sanitation Data'!F200)),NA())</f>
        <v>#N/A</v>
      </c>
      <c r="AK206" s="99" t="e">
        <f ca="true">+IF(AND(ISNUMBER(OFFSET('Sanitation Data'!$G$4,0,10*ROW('Sanitation Data'!G200))),'Data Summary'!CZ206="Yes"),100-OFFSET('Sanitation Data'!$G$4,0,10*ROW('Sanitation Data'!G200)),NA())</f>
        <v>#N/A</v>
      </c>
      <c r="AL206" s="99" t="e">
        <f ca="true">+IF(AND(ISNUMBER(OFFSET('Sanitation Data'!$G$6,0,10*ROW('Sanitation Data'!G200))),'Data Summary'!DA206="Yes"),OFFSET('Sanitation Data'!$G$6,0,10*ROW('Sanitation Data'!G200)),NA())</f>
        <v>#N/A</v>
      </c>
      <c r="AM206" s="99" t="e">
        <f ca="true">+IF(AND(ISNUMBER(OFFSET('Sanitation Data'!$G$10,0,10*ROW('Sanitation Data'!G200))),'Data Summary'!DB206="Yes"),OFFSET('Sanitation Data'!$G$10,0,10*ROW('Sanitation Data'!G200)),NA())</f>
        <v>#N/A</v>
      </c>
      <c r="AN206" s="99" t="e">
        <f ca="true">+IF(AND(ISNUMBER(OFFSET('Sanitation Data'!$G$11,0,10*ROW('Sanitation Data'!G200))),'Data Summary'!DC206="Yes"),OFFSET('Sanitation Data'!$G$11,0,10*ROW('Sanitation Data'!G200)),NA())</f>
        <v>#N/A</v>
      </c>
      <c r="AO206" s="99" t="e">
        <f ca="true">+IF(AND(ISNUMBER(OFFSET('Sanitation Data'!$G$12,0,10*ROW('Sanitation Data'!G200))),'Data Summary'!DD206="Yes"),OFFSET('Sanitation Data'!$G$12,0,10*ROW('Sanitation Data'!G200)),NA())</f>
        <v>#N/A</v>
      </c>
      <c r="AP206" s="99" t="e">
        <f ca="true">+IF(AND(ISNUMBER(OFFSET('Sanitation Data'!$H$4,0,10*ROW('Sanitation Data'!H200))),'Data Summary'!DE206="Yes"),100-OFFSET('Sanitation Data'!$H$4,0,10*ROW('Sanitation Data'!H200)),NA())</f>
        <v>#N/A</v>
      </c>
      <c r="AQ206" s="99" t="e">
        <f ca="true">+IF(AND(ISNUMBER(OFFSET('Sanitation Data'!$H$6,0,10*ROW('Sanitation Data'!H200))),'Data Summary'!DF206="Yes"),OFFSET('Sanitation Data'!$H$6,0,10*ROW('Sanitation Data'!H200)),NA())</f>
        <v>#N/A</v>
      </c>
      <c r="AR206" s="99" t="e">
        <f ca="true">+IF(AND(ISNUMBER(OFFSET('Sanitation Data'!$H$10,0,10*ROW('Sanitation Data'!H200))),'Data Summary'!DG206="Yes"),OFFSET('Sanitation Data'!$H$10,0,10*ROW('Sanitation Data'!H200)),NA())</f>
        <v>#N/A</v>
      </c>
      <c r="AS206" s="99" t="e">
        <f ca="true">+IF(AND(ISNUMBER(OFFSET('Sanitation Data'!$H$11,0,10*ROW('Sanitation Data'!H200))),'Data Summary'!DH206="Yes"),OFFSET('Sanitation Data'!$H$11,0,10*ROW('Sanitation Data'!H200)),NA())</f>
        <v>#N/A</v>
      </c>
      <c r="AT206" s="99" t="e">
        <f ca="true">+IF(AND(ISNUMBER(OFFSET('Sanitation Data'!$H$12,0,10*ROW('Sanitation Data'!H200))),'Data Summary'!DI206="Yes"),OFFSET('Sanitation Data'!$H$12,0,10*ROW('Sanitation Data'!H200)),NA())</f>
        <v>#N/A</v>
      </c>
      <c r="AU206" s="99" t="e">
        <f ca="true">+IF(AND(ISNUMBER(OFFSET('Sanitation Data'!$I$4,0,10*ROW('Sanitation Data'!I200))),'Data Summary'!DJ206="Yes"),100-OFFSET('Sanitation Data'!$I$4,0,10*ROW('Sanitation Data'!I200)),NA())</f>
        <v>#N/A</v>
      </c>
      <c r="AV206" s="99" t="e">
        <f ca="true">+IF(AND(ISNUMBER(OFFSET('Sanitation Data'!$I$6,0,10*ROW('Sanitation Data'!I200))),'Data Summary'!DK206="Yes"),OFFSET('Sanitation Data'!$I$6,0,10*ROW('Sanitation Data'!I200)),NA())</f>
        <v>#N/A</v>
      </c>
      <c r="AW206" s="99" t="e">
        <f ca="true">+IF(AND(ISNUMBER(OFFSET('Sanitation Data'!$I$10,0,10*ROW('Sanitation Data'!I200))),'Data Summary'!DL206="Yes"),OFFSET('Sanitation Data'!$I$10,0,10*ROW('Sanitation Data'!I200)),NA())</f>
        <v>#N/A</v>
      </c>
      <c r="AX206" s="99" t="e">
        <f ca="true">+IF(AND(ISNUMBER(OFFSET('Sanitation Data'!$I$11,0,10*ROW('Sanitation Data'!I200))),'Data Summary'!DM206="Yes"),OFFSET('Sanitation Data'!$I$11,0,10*ROW('Sanitation Data'!I200)),NA())</f>
        <v>#N/A</v>
      </c>
      <c r="AY206" s="99" t="e">
        <f ca="true">+IF(AND(ISNUMBER(OFFSET('Sanitation Data'!$I$12,0,10*ROW('Sanitation Data'!I200))),'Data Summary'!DN206="Yes"),OFFSET('Sanitation Data'!$I$12,0,10*ROW('Sanitation Data'!I200)),NA())</f>
        <v>#N/A</v>
      </c>
      <c r="AZ206" s="100" t="e">
        <f ca="true">+IF(AND(ISNUMBER(OFFSET('Hygiene Data'!$D$5,0,10*ROW('Hygiene Data'!D200))),'Data Summary'!DO206="Yes"),OFFSET('Hygiene Data'!$D$5,0,10*ROW('Hygiene Data'!D200)),NA())</f>
        <v>#N/A</v>
      </c>
      <c r="BA206" s="100" t="e">
        <f ca="true">+IF(AND(ISNUMBER(OFFSET('Hygiene Data'!$D$7,0,10*ROW('Hygiene Data'!D200))),'Data Summary'!DP206="Yes"),OFFSET('Hygiene Data'!$D$7,0,10*ROW('Hygiene Data'!D200)),NA())</f>
        <v>#N/A</v>
      </c>
      <c r="BB206" s="100" t="e">
        <f ca="true">+IF(AND(ISNUMBER(OFFSET('Hygiene Data'!$D$9,0,10*ROW('Hygiene Data'!D200))),'Data Summary'!DQ206="Yes"),OFFSET('Hygiene Data'!$D$9,0,10*ROW('Hygiene Data'!D200)),NA())</f>
        <v>#N/A</v>
      </c>
      <c r="BC206" s="100" t="e">
        <f ca="true">+IF(AND(ISNUMBER(OFFSET('Hygiene Data'!$E$5,0,10*ROW('Hygiene Data'!E200))),'Data Summary'!DR206="Yes"),OFFSET('Hygiene Data'!$E$5,0,10*ROW('Hygiene Data'!E200)),NA())</f>
        <v>#N/A</v>
      </c>
      <c r="BD206" s="100" t="e">
        <f ca="true">+IF(AND(ISNUMBER(OFFSET('Hygiene Data'!$E$7,0,10*ROW('Hygiene Data'!E200))),'Data Summary'!DS206="Yes"),OFFSET('Hygiene Data'!$E$7,0,10*ROW('Hygiene Data'!E200)),NA())</f>
        <v>#N/A</v>
      </c>
      <c r="BE206" s="100" t="e">
        <f ca="true">+IF(AND(ISNUMBER(OFFSET('Hygiene Data'!$E$9,0,10*ROW('Hygiene Data'!E200))),'Data Summary'!DT206="Yes"),OFFSET('Hygiene Data'!$E$9,0,10*ROW('Hygiene Data'!E200)),NA())</f>
        <v>#N/A</v>
      </c>
      <c r="BF206" s="100" t="e">
        <f ca="true">+IF(AND(ISNUMBER(OFFSET('Hygiene Data'!$F$5,0,10*ROW('Hygiene Data'!F200))),'Data Summary'!DU206="Yes"),OFFSET('Hygiene Data'!$F$5,0,10*ROW('Hygiene Data'!F200)),NA())</f>
        <v>#N/A</v>
      </c>
      <c r="BG206" s="100" t="e">
        <f ca="true">+IF(AND(ISNUMBER(OFFSET('Hygiene Data'!$F$7,0,10*ROW('Hygiene Data'!F200))),'Data Summary'!DV206="Yes"),OFFSET('Hygiene Data'!$F$7,0,10*ROW('Hygiene Data'!F200)),NA())</f>
        <v>#N/A</v>
      </c>
      <c r="BH206" s="100" t="e">
        <f ca="true">+IF(AND(ISNUMBER(OFFSET('Hygiene Data'!$F$9,0,10*ROW('Hygiene Data'!F200))),'Data Summary'!DW206="Yes"),OFFSET('Hygiene Data'!$F$9,0,10*ROW('Hygiene Data'!F200)),NA())</f>
        <v>#N/A</v>
      </c>
      <c r="BI206" s="100" t="e">
        <f ca="true">+IF(AND(ISNUMBER(OFFSET('Hygiene Data'!$G$5,0,10*ROW('Hygiene Data'!G200))),'Data Summary'!DX206="Yes"),OFFSET('Hygiene Data'!$G$5,0,10*ROW('Hygiene Data'!G200)),NA())</f>
        <v>#N/A</v>
      </c>
      <c r="BJ206" s="100" t="e">
        <f ca="true">+IF(AND(ISNUMBER(OFFSET('Hygiene Data'!$G$7,0,10*ROW('Hygiene Data'!G200))),'Data Summary'!DY206="Yes"),OFFSET('Hygiene Data'!$G$7,0,10*ROW('Hygiene Data'!G200)),NA())</f>
        <v>#N/A</v>
      </c>
      <c r="BK206" s="100" t="e">
        <f ca="true">+IF(AND(ISNUMBER(OFFSET('Hygiene Data'!$G$9,0,10*ROW('Hygiene Data'!G200))),'Data Summary'!DZ206="Yes"),OFFSET('Hygiene Data'!$G$9,0,10*ROW('Hygiene Data'!G200)),NA())</f>
        <v>#N/A</v>
      </c>
      <c r="BL206" s="100" t="e">
        <f ca="true">+IF(AND(ISNUMBER(OFFSET('Hygiene Data'!$H$5,0,10*ROW('Hygiene Data'!H200))),'Data Summary'!EA206="Yes"),OFFSET('Hygiene Data'!$H$5,0,10*ROW('Hygiene Data'!H200)),NA())</f>
        <v>#N/A</v>
      </c>
      <c r="BM206" s="100" t="e">
        <f ca="true">+IF(AND(ISNUMBER(OFFSET('Hygiene Data'!$H$7,0,10*ROW('Hygiene Data'!H200))),'Data Summary'!EB206="Yes"),OFFSET('Hygiene Data'!$H$7,0,10*ROW('Hygiene Data'!H200)),NA())</f>
        <v>#N/A</v>
      </c>
      <c r="BN206" s="100" t="e">
        <f ca="true">+IF(AND(ISNUMBER(OFFSET('Hygiene Data'!$H$9,0,10*ROW('Hygiene Data'!H200))),'Data Summary'!EC206="Yes"),OFFSET('Hygiene Data'!$H$9,0,10*ROW('Hygiene Data'!H200)),NA())</f>
        <v>#N/A</v>
      </c>
      <c r="BO206" s="100" t="e">
        <f ca="true">+IF(AND(ISNUMBER(OFFSET('Hygiene Data'!$I$5,0,10*ROW('Hygiene Data'!I200))),'Data Summary'!ED206="Yes"),OFFSET('Hygiene Data'!$I$5,0,10*ROW('Hygiene Data'!I200)),NA())</f>
        <v>#N/A</v>
      </c>
      <c r="BP206" s="100" t="e">
        <f ca="true">+IF(AND(ISNUMBER(OFFSET('Hygiene Data'!$I$7,0,10*ROW('Hygiene Data'!I200))),'Data Summary'!EE206="Yes"),OFFSET('Hygiene Data'!$I$7,0,10*ROW('Hygiene Data'!I200)),NA())</f>
        <v>#N/A</v>
      </c>
      <c r="BQ206" s="100" t="e">
        <f ca="true">+IF(AND(ISNUMBER(OFFSET('Hygiene Data'!$I$9,0,10*ROW('Hygiene Data'!I200))),'Data Summary'!EF206="Yes"),OFFSET('Hygiene Data'!$I$9,0,10*ROW('Hygiene Data'!I200)),NA())</f>
        <v>#N/A</v>
      </c>
    </row>
    <row xmlns:x14ac="http://schemas.microsoft.com/office/spreadsheetml/2009/9/ac" r="207" x14ac:dyDescent="0.2">
      <c r="A207" s="332" t="e">
        <f ca="true">+RIGHT('Data Summary'!A207,LEN('Data Summary'!A207)-9)</f>
        <v>#VALUE!</v>
      </c>
      <c r="B207" s="38" t="str">
        <f ca="true">+IF(ISTEXT('Data Summary'!B207),'Data Summary'!B207,"")</f>
        <v/>
      </c>
      <c r="C207" s="331" t="e">
        <f ca="true">+VALUE('Data Summary'!C207)</f>
        <v>#VALUE!</v>
      </c>
      <c r="D207" s="98" t="e">
        <f ca="true">+IF(AND(ISNUMBER(OFFSET('Water Data'!$D$4,0,10*ROW('Water Data'!D201))),'Data Summary'!BS207="Yes"),100-OFFSET('Water Data'!$D$4,0,10*ROW('Water Data'!D201)),NA())</f>
        <v>#N/A</v>
      </c>
      <c r="E207" s="98" t="e">
        <f ca="true">+IF(AND(ISNUMBER(OFFSET('Water Data'!$D$6,0,10*ROW('Water Data'!D201))),'Data Summary'!BT207="Yes"),OFFSET('Water Data'!$D$6,0,10*ROW('Water Data'!D201)),NA())</f>
        <v>#N/A</v>
      </c>
      <c r="F207" s="98" t="e">
        <f ca="true">+IF(AND(ISNUMBER(OFFSET('Water Data'!$D$9,0,10*ROW('Water Data'!D201))),'Data Summary'!BU207="Yes"),OFFSET('Water Data'!$D$9,0,10*ROW('Water Data'!D201)),NA())</f>
        <v>#N/A</v>
      </c>
      <c r="G207" s="98" t="e">
        <f ca="true">+IF(AND(ISNUMBER(OFFSET('Water Data'!$E$4,0,10*ROW('Water Data'!E201))),'Data Summary'!BV207="Yes"),100-OFFSET('Water Data'!$E$4,0,10*ROW('Water Data'!E201)),NA())</f>
        <v>#N/A</v>
      </c>
      <c r="H207" s="98" t="e">
        <f ca="true">+IF(AND(ISNUMBER(OFFSET('Water Data'!$E$6,0,10*ROW('Water Data'!E201))),'Data Summary'!BW207="Yes"),OFFSET('Water Data'!$E$6,0,10*ROW('Water Data'!E201)),NA())</f>
        <v>#N/A</v>
      </c>
      <c r="I207" s="98" t="e">
        <f ca="true">+IF(AND(ISNUMBER(OFFSET('Water Data'!$E$9,0,10*ROW('Water Data'!E201))),'Data Summary'!BX207="Yes"),OFFSET('Water Data'!$E$9,0,10*ROW('Water Data'!E201)),NA())</f>
        <v>#N/A</v>
      </c>
      <c r="J207" s="98" t="e">
        <f ca="true">+IF(AND(ISNUMBER(OFFSET('Water Data'!$F$4,0,10*ROW('Water Data'!F201))),'Data Summary'!BY207="Yes"),100-OFFSET('Water Data'!$F$4,0,10*ROW('Water Data'!F201)),NA())</f>
        <v>#N/A</v>
      </c>
      <c r="K207" s="98" t="e">
        <f ca="true">+IF(AND(ISNUMBER(OFFSET('Water Data'!$F$6,0,10*ROW('Water Data'!F201))),'Data Summary'!BZ207="Yes"),OFFSET('Water Data'!$F$6,0,10*ROW('Water Data'!F201)),NA())</f>
        <v>#N/A</v>
      </c>
      <c r="L207" s="98" t="e">
        <f ca="true">+IF(AND(ISNUMBER(OFFSET('Water Data'!$F$9,0,10*ROW('Water Data'!F201))),'Data Summary'!CA207="Yes"),OFFSET('Water Data'!$F$9,0,10*ROW('Water Data'!F201)),NA())</f>
        <v>#N/A</v>
      </c>
      <c r="M207" s="98" t="e">
        <f ca="true">+IF(AND(ISNUMBER(OFFSET('Water Data'!$G$4,0,10*ROW('Water Data'!G201))),'Data Summary'!CB207="Yes"),100-OFFSET('Water Data'!$G$4,0,10*ROW('Water Data'!G201)),NA())</f>
        <v>#N/A</v>
      </c>
      <c r="N207" s="98" t="e">
        <f ca="true">+IF(AND(ISNUMBER(OFFSET('Water Data'!$G$6,0,10*ROW('Water Data'!G201))),'Data Summary'!CC207="Yes"),OFFSET('Water Data'!$G$6,0,10*ROW('Water Data'!G201)),NA())</f>
        <v>#N/A</v>
      </c>
      <c r="O207" s="98" t="e">
        <f ca="true">+IF(AND(ISNUMBER(OFFSET('Water Data'!$G$9,0,10*ROW('Water Data'!G201))),'Data Summary'!CD207="Yes"),OFFSET('Water Data'!$G$9,0,10*ROW('Water Data'!G201)),NA())</f>
        <v>#N/A</v>
      </c>
      <c r="P207" s="98" t="e">
        <f ca="true">+IF(AND(ISNUMBER(OFFSET('Water Data'!$H$4,0,10*ROW('Water Data'!H201))),'Data Summary'!CE207="Yes"),100-OFFSET('Water Data'!$H$4,0,10*ROW('Water Data'!H201)),NA())</f>
        <v>#N/A</v>
      </c>
      <c r="Q207" s="98" t="e">
        <f ca="true">+IF(AND(ISNUMBER(OFFSET('Water Data'!$H$6,0,10*ROW('Water Data'!H201))),'Data Summary'!CF207="Yes"),OFFSET('Water Data'!$H$6,0,10*ROW('Water Data'!H201)),NA())</f>
        <v>#N/A</v>
      </c>
      <c r="R207" s="98" t="e">
        <f ca="true">+IF(AND(ISNUMBER(OFFSET('Water Data'!$H$9,0,10*ROW('Water Data'!H201))),'Data Summary'!CG207="Yes"),OFFSET('Water Data'!$H$9,0,10*ROW('Water Data'!H201)),NA())</f>
        <v>#N/A</v>
      </c>
      <c r="S207" s="98" t="e">
        <f ca="true">+IF(AND(ISNUMBER(OFFSET('Water Data'!$I$4,0,10*ROW('Water Data'!I201))),'Data Summary'!CH207="Yes"),100-OFFSET('Water Data'!$I$4,0,10*ROW('Water Data'!I201)),NA())</f>
        <v>#N/A</v>
      </c>
      <c r="T207" s="98" t="e">
        <f ca="true">+IF(AND(ISNUMBER(OFFSET('Water Data'!$I$6,0,10*ROW('Water Data'!I201))),'Data Summary'!CI207="Yes"),OFFSET('Water Data'!$I$6,0,10*ROW('Water Data'!I201)),NA())</f>
        <v>#N/A</v>
      </c>
      <c r="U207" s="98" t="e">
        <f ca="true">+IF(AND(ISNUMBER(OFFSET('Water Data'!$I$9,0,10*ROW('Water Data'!I201))),'Data Summary'!CJ207="Yes"),OFFSET('Water Data'!$I$9,0,10*ROW('Water Data'!I201)),NA())</f>
        <v>#N/A</v>
      </c>
      <c r="V207" s="99" t="e">
        <f ca="true">+IF(AND(ISNUMBER(OFFSET('Sanitation Data'!$D$4,0,10*ROW('Sanitation Data'!D201))),'Data Summary'!CK207="Yes"),100-OFFSET('Sanitation Data'!$D$4,0,10*ROW('Sanitation Data'!D201)),NA())</f>
        <v>#N/A</v>
      </c>
      <c r="W207" s="99" t="e">
        <f ca="true">+IF(AND(ISNUMBER(OFFSET('Sanitation Data'!$D$6,0,10*ROW('Sanitation Data'!D201))),'Data Summary'!CL207="Yes"),OFFSET('Sanitation Data'!$D$6,0,10*ROW('Sanitation Data'!D201)),NA())</f>
        <v>#N/A</v>
      </c>
      <c r="X207" s="99" t="e">
        <f ca="true">+IF(AND(ISNUMBER(OFFSET('Sanitation Data'!$D$10,0,10*ROW('Sanitation Data'!D201))),'Data Summary'!CM207="Yes"),OFFSET('Sanitation Data'!$D$10,0,10*ROW('Sanitation Data'!D201)),NA())</f>
        <v>#N/A</v>
      </c>
      <c r="Y207" s="99" t="e">
        <f ca="true">+IF(AND(ISNUMBER(OFFSET('Sanitation Data'!$D$11,0,10*ROW('Sanitation Data'!D201))),'Data Summary'!CN207="Yes"),OFFSET('Sanitation Data'!$D$11,0,10*ROW('Sanitation Data'!D201)),NA())</f>
        <v>#N/A</v>
      </c>
      <c r="Z207" s="99" t="e">
        <f ca="true">+IF(AND(ISNUMBER(OFFSET('Sanitation Data'!$D$12,0,10*ROW('Sanitation Data'!D201))),'Data Summary'!CO207="Yes"),OFFSET('Sanitation Data'!$D$12,0,10*ROW('Sanitation Data'!D201)),NA())</f>
        <v>#N/A</v>
      </c>
      <c r="AA207" s="99" t="e">
        <f ca="true">+IF(AND(ISNUMBER(OFFSET('Sanitation Data'!$E$4,0,10*ROW('Sanitation Data'!E201))),'Data Summary'!CP207="Yes"),100-OFFSET('Sanitation Data'!$E$4,0,10*ROW('Sanitation Data'!E201)),NA())</f>
        <v>#N/A</v>
      </c>
      <c r="AB207" s="99" t="e">
        <f ca="true">+IF(AND(ISNUMBER(OFFSET('Sanitation Data'!$E$6,0,10*ROW('Sanitation Data'!E201))),'Data Summary'!CQ207="Yes"),OFFSET('Sanitation Data'!$E$6,0,10*ROW('Sanitation Data'!E201)),NA())</f>
        <v>#N/A</v>
      </c>
      <c r="AC207" s="99" t="e">
        <f ca="true">+IF(AND(ISNUMBER(OFFSET('Sanitation Data'!$E$10,0,10*ROW('Sanitation Data'!E201))),'Data Summary'!CR207="Yes"),OFFSET('Sanitation Data'!$E$10,0,10*ROW('Sanitation Data'!E201)),NA())</f>
        <v>#N/A</v>
      </c>
      <c r="AD207" s="99" t="e">
        <f ca="true">+IF(AND(ISNUMBER(OFFSET('Sanitation Data'!$E$11,0,10*ROW('Sanitation Data'!E201))),'Data Summary'!CS207="Yes"),OFFSET('Sanitation Data'!$E$11,0,10*ROW('Sanitation Data'!E201)),NA())</f>
        <v>#N/A</v>
      </c>
      <c r="AE207" s="99" t="e">
        <f ca="true">+IF(AND(ISNUMBER(OFFSET('Sanitation Data'!$E$12,0,10*ROW('Sanitation Data'!E201))),'Data Summary'!CT207="Yes"),OFFSET('Sanitation Data'!$E$12,0,10*ROW('Sanitation Data'!E201)),NA())</f>
        <v>#N/A</v>
      </c>
      <c r="AF207" s="99" t="e">
        <f ca="true">+IF(AND(ISNUMBER(OFFSET('Sanitation Data'!$F$4,0,10*ROW('Sanitation Data'!F201))),'Data Summary'!CU207="Yes"),100-OFFSET('Sanitation Data'!$F$4,0,10*ROW('Sanitation Data'!F201)),NA())</f>
        <v>#N/A</v>
      </c>
      <c r="AG207" s="99" t="e">
        <f ca="true">+IF(AND(ISNUMBER(OFFSET('Sanitation Data'!$F$6,0,10*ROW('Sanitation Data'!F201))),'Data Summary'!CV207="Yes"),OFFSET('Sanitation Data'!$F$6,0,10*ROW('Sanitation Data'!F201)),NA())</f>
        <v>#N/A</v>
      </c>
      <c r="AH207" s="99" t="e">
        <f ca="true">+IF(AND(ISNUMBER(OFFSET('Sanitation Data'!$F$10,0,10*ROW('Sanitation Data'!F201))),'Data Summary'!CW207="Yes"),OFFSET('Sanitation Data'!$F$10,0,10*ROW('Sanitation Data'!F201)),NA())</f>
        <v>#N/A</v>
      </c>
      <c r="AI207" s="99" t="e">
        <f ca="true">+IF(AND(ISNUMBER(OFFSET('Sanitation Data'!$F$11,0,10*ROW('Sanitation Data'!F201))),'Data Summary'!CX207="Yes"),OFFSET('Sanitation Data'!$F$11,0,10*ROW('Sanitation Data'!F201)),NA())</f>
        <v>#N/A</v>
      </c>
      <c r="AJ207" s="99" t="e">
        <f ca="true">+IF(AND(ISNUMBER(OFFSET('Sanitation Data'!$F$12,0,10*ROW('Sanitation Data'!F201))),'Data Summary'!CY207="Yes"),OFFSET('Sanitation Data'!$F$12,0,10*ROW('Sanitation Data'!F201)),NA())</f>
        <v>#N/A</v>
      </c>
      <c r="AK207" s="99" t="e">
        <f ca="true">+IF(AND(ISNUMBER(OFFSET('Sanitation Data'!$G$4,0,10*ROW('Sanitation Data'!G201))),'Data Summary'!CZ207="Yes"),100-OFFSET('Sanitation Data'!$G$4,0,10*ROW('Sanitation Data'!G201)),NA())</f>
        <v>#N/A</v>
      </c>
      <c r="AL207" s="99" t="e">
        <f ca="true">+IF(AND(ISNUMBER(OFFSET('Sanitation Data'!$G$6,0,10*ROW('Sanitation Data'!G201))),'Data Summary'!DA207="Yes"),OFFSET('Sanitation Data'!$G$6,0,10*ROW('Sanitation Data'!G201)),NA())</f>
        <v>#N/A</v>
      </c>
      <c r="AM207" s="99" t="e">
        <f ca="true">+IF(AND(ISNUMBER(OFFSET('Sanitation Data'!$G$10,0,10*ROW('Sanitation Data'!G201))),'Data Summary'!DB207="Yes"),OFFSET('Sanitation Data'!$G$10,0,10*ROW('Sanitation Data'!G201)),NA())</f>
        <v>#N/A</v>
      </c>
      <c r="AN207" s="99" t="e">
        <f ca="true">+IF(AND(ISNUMBER(OFFSET('Sanitation Data'!$G$11,0,10*ROW('Sanitation Data'!G201))),'Data Summary'!DC207="Yes"),OFFSET('Sanitation Data'!$G$11,0,10*ROW('Sanitation Data'!G201)),NA())</f>
        <v>#N/A</v>
      </c>
      <c r="AO207" s="99" t="e">
        <f ca="true">+IF(AND(ISNUMBER(OFFSET('Sanitation Data'!$G$12,0,10*ROW('Sanitation Data'!G201))),'Data Summary'!DD207="Yes"),OFFSET('Sanitation Data'!$G$12,0,10*ROW('Sanitation Data'!G201)),NA())</f>
        <v>#N/A</v>
      </c>
      <c r="AP207" s="99" t="e">
        <f ca="true">+IF(AND(ISNUMBER(OFFSET('Sanitation Data'!$H$4,0,10*ROW('Sanitation Data'!H201))),'Data Summary'!DE207="Yes"),100-OFFSET('Sanitation Data'!$H$4,0,10*ROW('Sanitation Data'!H201)),NA())</f>
        <v>#N/A</v>
      </c>
      <c r="AQ207" s="99" t="e">
        <f ca="true">+IF(AND(ISNUMBER(OFFSET('Sanitation Data'!$H$6,0,10*ROW('Sanitation Data'!H201))),'Data Summary'!DF207="Yes"),OFFSET('Sanitation Data'!$H$6,0,10*ROW('Sanitation Data'!H201)),NA())</f>
        <v>#N/A</v>
      </c>
      <c r="AR207" s="99" t="e">
        <f ca="true">+IF(AND(ISNUMBER(OFFSET('Sanitation Data'!$H$10,0,10*ROW('Sanitation Data'!H201))),'Data Summary'!DG207="Yes"),OFFSET('Sanitation Data'!$H$10,0,10*ROW('Sanitation Data'!H201)),NA())</f>
        <v>#N/A</v>
      </c>
      <c r="AS207" s="99" t="e">
        <f ca="true">+IF(AND(ISNUMBER(OFFSET('Sanitation Data'!$H$11,0,10*ROW('Sanitation Data'!H201))),'Data Summary'!DH207="Yes"),OFFSET('Sanitation Data'!$H$11,0,10*ROW('Sanitation Data'!H201)),NA())</f>
        <v>#N/A</v>
      </c>
      <c r="AT207" s="99" t="e">
        <f ca="true">+IF(AND(ISNUMBER(OFFSET('Sanitation Data'!$H$12,0,10*ROW('Sanitation Data'!H201))),'Data Summary'!DI207="Yes"),OFFSET('Sanitation Data'!$H$12,0,10*ROW('Sanitation Data'!H201)),NA())</f>
        <v>#N/A</v>
      </c>
      <c r="AU207" s="99" t="e">
        <f ca="true">+IF(AND(ISNUMBER(OFFSET('Sanitation Data'!$I$4,0,10*ROW('Sanitation Data'!I201))),'Data Summary'!DJ207="Yes"),100-OFFSET('Sanitation Data'!$I$4,0,10*ROW('Sanitation Data'!I201)),NA())</f>
        <v>#N/A</v>
      </c>
      <c r="AV207" s="99" t="e">
        <f ca="true">+IF(AND(ISNUMBER(OFFSET('Sanitation Data'!$I$6,0,10*ROW('Sanitation Data'!I201))),'Data Summary'!DK207="Yes"),OFFSET('Sanitation Data'!$I$6,0,10*ROW('Sanitation Data'!I201)),NA())</f>
        <v>#N/A</v>
      </c>
      <c r="AW207" s="99" t="e">
        <f ca="true">+IF(AND(ISNUMBER(OFFSET('Sanitation Data'!$I$10,0,10*ROW('Sanitation Data'!I201))),'Data Summary'!DL207="Yes"),OFFSET('Sanitation Data'!$I$10,0,10*ROW('Sanitation Data'!I201)),NA())</f>
        <v>#N/A</v>
      </c>
      <c r="AX207" s="99" t="e">
        <f ca="true">+IF(AND(ISNUMBER(OFFSET('Sanitation Data'!$I$11,0,10*ROW('Sanitation Data'!I201))),'Data Summary'!DM207="Yes"),OFFSET('Sanitation Data'!$I$11,0,10*ROW('Sanitation Data'!I201)),NA())</f>
        <v>#N/A</v>
      </c>
      <c r="AY207" s="99" t="e">
        <f ca="true">+IF(AND(ISNUMBER(OFFSET('Sanitation Data'!$I$12,0,10*ROW('Sanitation Data'!I201))),'Data Summary'!DN207="Yes"),OFFSET('Sanitation Data'!$I$12,0,10*ROW('Sanitation Data'!I201)),NA())</f>
        <v>#N/A</v>
      </c>
      <c r="AZ207" s="100" t="e">
        <f ca="true">+IF(AND(ISNUMBER(OFFSET('Hygiene Data'!$D$5,0,10*ROW('Hygiene Data'!D201))),'Data Summary'!DO207="Yes"),OFFSET('Hygiene Data'!$D$5,0,10*ROW('Hygiene Data'!D201)),NA())</f>
        <v>#N/A</v>
      </c>
      <c r="BA207" s="100" t="e">
        <f ca="true">+IF(AND(ISNUMBER(OFFSET('Hygiene Data'!$D$7,0,10*ROW('Hygiene Data'!D201))),'Data Summary'!DP207="Yes"),OFFSET('Hygiene Data'!$D$7,0,10*ROW('Hygiene Data'!D201)),NA())</f>
        <v>#N/A</v>
      </c>
      <c r="BB207" s="100" t="e">
        <f ca="true">+IF(AND(ISNUMBER(OFFSET('Hygiene Data'!$D$9,0,10*ROW('Hygiene Data'!D201))),'Data Summary'!DQ207="Yes"),OFFSET('Hygiene Data'!$D$9,0,10*ROW('Hygiene Data'!D201)),NA())</f>
        <v>#N/A</v>
      </c>
      <c r="BC207" s="100" t="e">
        <f ca="true">+IF(AND(ISNUMBER(OFFSET('Hygiene Data'!$E$5,0,10*ROW('Hygiene Data'!E201))),'Data Summary'!DR207="Yes"),OFFSET('Hygiene Data'!$E$5,0,10*ROW('Hygiene Data'!E201)),NA())</f>
        <v>#N/A</v>
      </c>
      <c r="BD207" s="100" t="e">
        <f ca="true">+IF(AND(ISNUMBER(OFFSET('Hygiene Data'!$E$7,0,10*ROW('Hygiene Data'!E201))),'Data Summary'!DS207="Yes"),OFFSET('Hygiene Data'!$E$7,0,10*ROW('Hygiene Data'!E201)),NA())</f>
        <v>#N/A</v>
      </c>
      <c r="BE207" s="100" t="e">
        <f ca="true">+IF(AND(ISNUMBER(OFFSET('Hygiene Data'!$E$9,0,10*ROW('Hygiene Data'!E201))),'Data Summary'!DT207="Yes"),OFFSET('Hygiene Data'!$E$9,0,10*ROW('Hygiene Data'!E201)),NA())</f>
        <v>#N/A</v>
      </c>
      <c r="BF207" s="100" t="e">
        <f ca="true">+IF(AND(ISNUMBER(OFFSET('Hygiene Data'!$F$5,0,10*ROW('Hygiene Data'!F201))),'Data Summary'!DU207="Yes"),OFFSET('Hygiene Data'!$F$5,0,10*ROW('Hygiene Data'!F201)),NA())</f>
        <v>#N/A</v>
      </c>
      <c r="BG207" s="100" t="e">
        <f ca="true">+IF(AND(ISNUMBER(OFFSET('Hygiene Data'!$F$7,0,10*ROW('Hygiene Data'!F201))),'Data Summary'!DV207="Yes"),OFFSET('Hygiene Data'!$F$7,0,10*ROW('Hygiene Data'!F201)),NA())</f>
        <v>#N/A</v>
      </c>
      <c r="BH207" s="100" t="e">
        <f ca="true">+IF(AND(ISNUMBER(OFFSET('Hygiene Data'!$F$9,0,10*ROW('Hygiene Data'!F201))),'Data Summary'!DW207="Yes"),OFFSET('Hygiene Data'!$F$9,0,10*ROW('Hygiene Data'!F201)),NA())</f>
        <v>#N/A</v>
      </c>
      <c r="BI207" s="100" t="e">
        <f ca="true">+IF(AND(ISNUMBER(OFFSET('Hygiene Data'!$G$5,0,10*ROW('Hygiene Data'!G201))),'Data Summary'!DX207="Yes"),OFFSET('Hygiene Data'!$G$5,0,10*ROW('Hygiene Data'!G201)),NA())</f>
        <v>#N/A</v>
      </c>
      <c r="BJ207" s="100" t="e">
        <f ca="true">+IF(AND(ISNUMBER(OFFSET('Hygiene Data'!$G$7,0,10*ROW('Hygiene Data'!G201))),'Data Summary'!DY207="Yes"),OFFSET('Hygiene Data'!$G$7,0,10*ROW('Hygiene Data'!G201)),NA())</f>
        <v>#N/A</v>
      </c>
      <c r="BK207" s="100" t="e">
        <f ca="true">+IF(AND(ISNUMBER(OFFSET('Hygiene Data'!$G$9,0,10*ROW('Hygiene Data'!G201))),'Data Summary'!DZ207="Yes"),OFFSET('Hygiene Data'!$G$9,0,10*ROW('Hygiene Data'!G201)),NA())</f>
        <v>#N/A</v>
      </c>
      <c r="BL207" s="100" t="e">
        <f ca="true">+IF(AND(ISNUMBER(OFFSET('Hygiene Data'!$H$5,0,10*ROW('Hygiene Data'!H201))),'Data Summary'!EA207="Yes"),OFFSET('Hygiene Data'!$H$5,0,10*ROW('Hygiene Data'!H201)),NA())</f>
        <v>#N/A</v>
      </c>
      <c r="BM207" s="100" t="e">
        <f ca="true">+IF(AND(ISNUMBER(OFFSET('Hygiene Data'!$H$7,0,10*ROW('Hygiene Data'!H201))),'Data Summary'!EB207="Yes"),OFFSET('Hygiene Data'!$H$7,0,10*ROW('Hygiene Data'!H201)),NA())</f>
        <v>#N/A</v>
      </c>
      <c r="BN207" s="100" t="e">
        <f ca="true">+IF(AND(ISNUMBER(OFFSET('Hygiene Data'!$H$9,0,10*ROW('Hygiene Data'!H201))),'Data Summary'!EC207="Yes"),OFFSET('Hygiene Data'!$H$9,0,10*ROW('Hygiene Data'!H201)),NA())</f>
        <v>#N/A</v>
      </c>
      <c r="BO207" s="100" t="e">
        <f ca="true">+IF(AND(ISNUMBER(OFFSET('Hygiene Data'!$I$5,0,10*ROW('Hygiene Data'!I201))),'Data Summary'!ED207="Yes"),OFFSET('Hygiene Data'!$I$5,0,10*ROW('Hygiene Data'!I201)),NA())</f>
        <v>#N/A</v>
      </c>
      <c r="BP207" s="100" t="e">
        <f ca="true">+IF(AND(ISNUMBER(OFFSET('Hygiene Data'!$I$7,0,10*ROW('Hygiene Data'!I201))),'Data Summary'!EE207="Yes"),OFFSET('Hygiene Data'!$I$7,0,10*ROW('Hygiene Data'!I201)),NA())</f>
        <v>#N/A</v>
      </c>
      <c r="BQ207" s="100"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7A4D-EFE7-4992-BF34-4D16728C52E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57"/>
      <c r="I1" s="557"/>
      <c r="J1" s="557"/>
      <c r="K1" s="557"/>
      <c r="L1" s="557"/>
      <c r="M1" s="557"/>
      <c r="N1" s="557"/>
      <c r="O1" s="557"/>
      <c r="P1" s="557"/>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54</v>
      </c>
      <c r="G3" s="156" t="s">
        <v>17</v>
      </c>
      <c r="H3" s="156" t="s">
        <v>18</v>
      </c>
      <c r="I3" s="162"/>
      <c r="J3" s="160"/>
      <c r="K3" s="161" t="s">
        <v>4</v>
      </c>
      <c r="L3" s="156" t="s">
        <v>7</v>
      </c>
      <c r="M3" s="156" t="s">
        <v>2</v>
      </c>
      <c r="N3" s="156" t="s">
        <v>1</v>
      </c>
      <c r="O3" s="156" t="s">
        <v>54</v>
      </c>
      <c r="P3" s="156" t="s">
        <v>17</v>
      </c>
      <c r="Q3" s="156" t="s">
        <v>18</v>
      </c>
      <c r="R3" s="158"/>
      <c r="S3" s="163"/>
      <c r="T3" s="161" t="s">
        <v>4</v>
      </c>
      <c r="U3" s="156" t="s">
        <v>7</v>
      </c>
      <c r="V3" s="156" t="s">
        <v>2</v>
      </c>
      <c r="W3" s="156" t="s">
        <v>1</v>
      </c>
      <c r="X3" s="156" t="s">
        <v>54</v>
      </c>
      <c r="Y3" s="156" t="s">
        <v>17</v>
      </c>
      <c r="Z3" s="156" t="s">
        <v>18</v>
      </c>
      <c r="AB3" s="159"/>
      <c r="AC3" s="159"/>
      <c r="AD3" s="159"/>
      <c r="AE3" s="159"/>
      <c r="AF3" s="159"/>
      <c r="AG3" s="159"/>
    </row>
    <row xmlns:x14ac="http://schemas.microsoft.com/office/spreadsheetml/2009/9/ac" r="4" ht="15.75" x14ac:dyDescent="0.25">
      <c r="A4" s="160" t="s">
        <v>34</v>
      </c>
      <c r="B4" s="10">
        <v>2023</v>
      </c>
      <c r="C4" s="10"/>
      <c r="D4" s="10"/>
      <c r="E4" s="10">
        <v>45.578659999999999</v>
      </c>
      <c r="F4" s="10"/>
      <c r="G4" s="10"/>
      <c r="H4" s="10"/>
      <c r="I4" s="162"/>
      <c r="J4" s="160" t="s">
        <v>34</v>
      </c>
      <c r="K4" s="10">
        <v>2023</v>
      </c>
      <c r="L4" s="10">
        <v>84.579591840000006</v>
      </c>
      <c r="M4" s="10">
        <v>85.039370079999998</v>
      </c>
      <c r="N4" s="10">
        <v>59.593179999999997</v>
      </c>
      <c r="O4" s="10"/>
      <c r="P4" s="10">
        <v>79.428571430000005</v>
      </c>
      <c r="Q4" s="10">
        <v>80.58823529</v>
      </c>
      <c r="R4" s="159"/>
      <c r="S4" s="160" t="s">
        <v>34</v>
      </c>
      <c r="T4" s="10">
        <v>2023</v>
      </c>
      <c r="U4" s="10">
        <v>16.926930980000002</v>
      </c>
      <c r="V4" s="10"/>
      <c r="W4" s="10">
        <v>60.39378</v>
      </c>
      <c r="X4" s="10"/>
      <c r="Y4" s="10">
        <v>10.86</v>
      </c>
      <c r="Z4" s="10">
        <v>21.587377719999999</v>
      </c>
      <c r="AA4" s="159"/>
      <c r="AB4" s="159"/>
      <c r="AC4" s="159"/>
      <c r="AD4" s="159"/>
      <c r="AE4" s="159"/>
      <c r="AF4" s="159"/>
      <c r="AG4" s="159"/>
    </row>
    <row xmlns:x14ac="http://schemas.microsoft.com/office/spreadsheetml/2009/9/ac" r="5" ht="15.75" x14ac:dyDescent="0.25">
      <c r="A5" s="160" t="s">
        <v>35</v>
      </c>
      <c r="B5" s="10">
        <v>2023</v>
      </c>
      <c r="C5" s="10"/>
      <c r="D5" s="10"/>
      <c r="E5" s="10">
        <v>18.18410913</v>
      </c>
      <c r="F5" s="10"/>
      <c r="G5" s="10"/>
      <c r="H5" s="10"/>
      <c r="I5" s="162"/>
      <c r="J5" s="160" t="s">
        <v>35</v>
      </c>
      <c r="K5" s="10">
        <v>2023</v>
      </c>
      <c r="L5" s="10"/>
      <c r="M5" s="10">
        <v>11.321803689999999</v>
      </c>
      <c r="N5" s="10">
        <v>0</v>
      </c>
      <c r="O5" s="10"/>
      <c r="P5" s="10"/>
      <c r="Q5" s="10"/>
      <c r="R5" s="159"/>
      <c r="S5" s="160" t="s">
        <v>35</v>
      </c>
      <c r="T5" s="10">
        <v>2023</v>
      </c>
      <c r="U5" s="10"/>
      <c r="V5" s="10"/>
      <c r="W5" s="10"/>
      <c r="X5" s="10"/>
      <c r="Y5" s="10"/>
      <c r="Z5" s="10"/>
      <c r="AA5" s="159"/>
      <c r="AB5" s="159"/>
      <c r="AC5" s="159"/>
      <c r="AD5" s="159"/>
      <c r="AE5" s="159"/>
      <c r="AF5" s="159"/>
      <c r="AG5" s="159"/>
    </row>
    <row xmlns:x14ac="http://schemas.microsoft.com/office/spreadsheetml/2009/9/ac" r="6" s="155" customFormat="true" ht="15.75" x14ac:dyDescent="0.25">
      <c r="A6" s="160" t="s">
        <v>36</v>
      </c>
      <c r="B6" s="10">
        <v>2023</v>
      </c>
      <c r="C6" s="10">
        <v>22.905195490000001</v>
      </c>
      <c r="D6" s="10">
        <v>7.6203176260000003</v>
      </c>
      <c r="E6" s="10">
        <v>36.237230869999998</v>
      </c>
      <c r="F6" s="10"/>
      <c r="G6" s="10">
        <v>23.014200590000002</v>
      </c>
      <c r="H6" s="10">
        <v>22.4852071</v>
      </c>
      <c r="I6" s="162"/>
      <c r="J6" s="160" t="s">
        <v>36</v>
      </c>
      <c r="K6" s="10">
        <v>2023</v>
      </c>
      <c r="L6" s="10"/>
      <c r="M6" s="10">
        <v>3.6388262349999998</v>
      </c>
      <c r="N6" s="10">
        <v>40.406820000000003</v>
      </c>
      <c r="O6" s="10"/>
      <c r="P6" s="10"/>
      <c r="Q6" s="10"/>
      <c r="R6" s="158"/>
      <c r="S6" s="160" t="s">
        <v>36</v>
      </c>
      <c r="T6" s="10">
        <v>2023</v>
      </c>
      <c r="U6" s="10"/>
      <c r="V6" s="10"/>
      <c r="W6" s="10"/>
      <c r="X6" s="10"/>
      <c r="Y6" s="10"/>
      <c r="Z6" s="10"/>
      <c r="AA6" s="159"/>
      <c r="AB6" s="159"/>
      <c r="AC6" s="159"/>
      <c r="AD6" s="159"/>
      <c r="AE6" s="159"/>
      <c r="AF6" s="159"/>
      <c r="AG6" s="159"/>
    </row>
    <row xmlns:x14ac="http://schemas.microsoft.com/office/spreadsheetml/2009/9/ac" r="7" s="155" customFormat="true" ht="15.75" x14ac:dyDescent="0.25">
      <c r="A7" s="164" t="s">
        <v>239</v>
      </c>
      <c r="B7" s="10">
        <v>2023</v>
      </c>
      <c r="C7" s="10">
        <v>77.094804510000003</v>
      </c>
      <c r="D7" s="10">
        <v>92.379682369999998</v>
      </c>
      <c r="E7" s="10">
        <v>0</v>
      </c>
      <c r="F7" s="10">
        <v>100</v>
      </c>
      <c r="G7" s="10">
        <v>76.985799409999998</v>
      </c>
      <c r="H7" s="10">
        <v>77.514792900000003</v>
      </c>
      <c r="I7" s="159"/>
      <c r="J7" s="164" t="s">
        <v>239</v>
      </c>
      <c r="K7" s="10">
        <v>2023</v>
      </c>
      <c r="L7" s="10">
        <v>15.420408159999999</v>
      </c>
      <c r="M7" s="10">
        <v>0</v>
      </c>
      <c r="N7" s="10">
        <v>0</v>
      </c>
      <c r="O7" s="10">
        <v>100</v>
      </c>
      <c r="P7" s="10">
        <v>20.571428569999998</v>
      </c>
      <c r="Q7" s="10">
        <v>19.41176471</v>
      </c>
      <c r="R7" s="159"/>
      <c r="S7" s="164" t="s">
        <v>239</v>
      </c>
      <c r="T7" s="10">
        <v>2023</v>
      </c>
      <c r="U7" s="10">
        <v>83.073069020000005</v>
      </c>
      <c r="V7" s="10">
        <v>100</v>
      </c>
      <c r="W7" s="10">
        <v>39.60622</v>
      </c>
      <c r="X7" s="10">
        <v>100</v>
      </c>
      <c r="Y7" s="10">
        <v>89.14</v>
      </c>
      <c r="Z7" s="10">
        <v>78.412622279999994</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50</v>
      </c>
      <c r="B13" s="176" t="s">
        <v>41</v>
      </c>
      <c r="C13" s="175" t="s">
        <v>89</v>
      </c>
      <c r="D13" s="175" t="s">
        <v>51</v>
      </c>
      <c r="E13" s="175" t="s">
        <v>196</v>
      </c>
      <c r="F13" s="175" t="s">
        <v>90</v>
      </c>
      <c r="G13" s="175" t="s">
        <v>91</v>
      </c>
      <c r="H13" s="175" t="s">
        <v>92</v>
      </c>
      <c r="I13" s="175" t="s">
        <v>93</v>
      </c>
      <c r="J13" s="175" t="s">
        <v>236</v>
      </c>
      <c r="K13" s="175" t="s">
        <v>197</v>
      </c>
      <c r="L13" s="175" t="s">
        <v>94</v>
      </c>
      <c r="M13" s="175" t="s">
        <v>95</v>
      </c>
      <c r="N13" s="175" t="s">
        <v>96</v>
      </c>
      <c r="O13" s="177" t="s">
        <v>97</v>
      </c>
      <c r="P13" s="177" t="s">
        <v>237</v>
      </c>
      <c r="Q13" s="175" t="s">
        <v>123</v>
      </c>
      <c r="R13" s="175" t="s">
        <v>156</v>
      </c>
      <c r="S13" s="178" t="s">
        <v>98</v>
      </c>
      <c r="T13" s="179" t="s">
        <v>99</v>
      </c>
      <c r="U13" s="179" t="s">
        <v>100</v>
      </c>
      <c r="V13" s="179" t="s">
        <v>238</v>
      </c>
    </row>
    <row xmlns:x14ac="http://schemas.microsoft.com/office/spreadsheetml/2009/9/ac" r="14" s="182" customFormat="true" ht="12" x14ac:dyDescent="0.2">
      <c r="A14" s="180" t="s">
        <v>157</v>
      </c>
      <c r="B14" s="10">
        <v>2000</v>
      </c>
      <c r="C14" s="181" t="s">
        <v>7</v>
      </c>
      <c r="D14" s="10">
        <v>11465908</v>
      </c>
      <c r="E14" s="10"/>
      <c r="F14" s="10">
        <v>73.638917293233078</v>
      </c>
      <c r="G14" s="10"/>
      <c r="H14" s="10"/>
      <c r="I14" s="10">
        <v>26.361082706766918</v>
      </c>
      <c r="J14" s="10">
        <v>73.638917293233078</v>
      </c>
      <c r="K14" s="10"/>
      <c r="L14" s="10"/>
      <c r="M14" s="10"/>
      <c r="N14" s="10"/>
      <c r="O14" s="10"/>
      <c r="P14" s="10">
        <v>100</v>
      </c>
      <c r="Q14" s="10"/>
      <c r="R14" s="10"/>
      <c r="S14" s="10"/>
      <c r="T14" s="10"/>
      <c r="U14" s="10"/>
      <c r="V14" s="10">
        <v>100</v>
      </c>
    </row>
    <row xmlns:x14ac="http://schemas.microsoft.com/office/spreadsheetml/2009/9/ac" r="15" s="182" customFormat="true" ht="12" x14ac:dyDescent="0.2">
      <c r="A15" s="180" t="s">
        <v>157</v>
      </c>
      <c r="B15" s="10">
        <v>2001</v>
      </c>
      <c r="C15" s="181" t="s">
        <v>7</v>
      </c>
      <c r="D15" s="10">
        <v>11539834</v>
      </c>
      <c r="E15" s="10"/>
      <c r="F15" s="10">
        <v>73.638917293233078</v>
      </c>
      <c r="G15" s="10"/>
      <c r="H15" s="10"/>
      <c r="I15" s="10">
        <v>26.361082706766918</v>
      </c>
      <c r="J15" s="10">
        <v>73.638917293233078</v>
      </c>
      <c r="K15" s="10"/>
      <c r="L15" s="10"/>
      <c r="M15" s="10"/>
      <c r="N15" s="10"/>
      <c r="O15" s="10"/>
      <c r="P15" s="10">
        <v>100</v>
      </c>
      <c r="Q15" s="10"/>
      <c r="R15" s="10"/>
      <c r="S15" s="10"/>
      <c r="T15" s="10"/>
      <c r="U15" s="10"/>
      <c r="V15" s="10">
        <v>100</v>
      </c>
    </row>
    <row xmlns:x14ac="http://schemas.microsoft.com/office/spreadsheetml/2009/9/ac" r="16" s="182" customFormat="true" ht="12" x14ac:dyDescent="0.2">
      <c r="A16" s="180" t="s">
        <v>157</v>
      </c>
      <c r="B16" s="10">
        <v>2002</v>
      </c>
      <c r="C16" s="181" t="s">
        <v>7</v>
      </c>
      <c r="D16" s="10">
        <v>11603953</v>
      </c>
      <c r="E16" s="10"/>
      <c r="F16" s="10">
        <v>73.638917293233078</v>
      </c>
      <c r="G16" s="10"/>
      <c r="H16" s="10"/>
      <c r="I16" s="10">
        <v>26.361082706766918</v>
      </c>
      <c r="J16" s="10">
        <v>73.638917293233078</v>
      </c>
      <c r="K16" s="10"/>
      <c r="L16" s="10"/>
      <c r="M16" s="10"/>
      <c r="N16" s="10"/>
      <c r="O16" s="10"/>
      <c r="P16" s="10">
        <v>100</v>
      </c>
      <c r="Q16" s="10"/>
      <c r="R16" s="10"/>
      <c r="S16" s="10"/>
      <c r="T16" s="10"/>
      <c r="U16" s="10"/>
      <c r="V16" s="10">
        <v>100</v>
      </c>
    </row>
    <row xmlns:x14ac="http://schemas.microsoft.com/office/spreadsheetml/2009/9/ac" r="17" s="182" customFormat="true" ht="12" x14ac:dyDescent="0.2">
      <c r="A17" s="180" t="s">
        <v>157</v>
      </c>
      <c r="B17" s="10">
        <v>2003</v>
      </c>
      <c r="C17" s="181" t="s">
        <v>7</v>
      </c>
      <c r="D17" s="10">
        <v>11655607</v>
      </c>
      <c r="E17" s="10"/>
      <c r="F17" s="10">
        <v>73.638917293233078</v>
      </c>
      <c r="G17" s="10"/>
      <c r="H17" s="10"/>
      <c r="I17" s="10">
        <v>26.361082706766918</v>
      </c>
      <c r="J17" s="10">
        <v>73.638917293233078</v>
      </c>
      <c r="K17" s="10"/>
      <c r="L17" s="10"/>
      <c r="M17" s="10"/>
      <c r="N17" s="10"/>
      <c r="O17" s="10"/>
      <c r="P17" s="10">
        <v>100</v>
      </c>
      <c r="Q17" s="10"/>
      <c r="R17" s="10"/>
      <c r="S17" s="10"/>
      <c r="T17" s="10"/>
      <c r="U17" s="10"/>
      <c r="V17" s="10">
        <v>100</v>
      </c>
    </row>
    <row xmlns:x14ac="http://schemas.microsoft.com/office/spreadsheetml/2009/9/ac" r="18" s="182" customFormat="true" ht="12" x14ac:dyDescent="0.2">
      <c r="A18" s="180" t="s">
        <v>157</v>
      </c>
      <c r="B18" s="10">
        <v>2004</v>
      </c>
      <c r="C18" s="181" t="s">
        <v>7</v>
      </c>
      <c r="D18" s="10">
        <v>11691814</v>
      </c>
      <c r="E18" s="10"/>
      <c r="F18" s="10">
        <v>73.638917293233078</v>
      </c>
      <c r="G18" s="10"/>
      <c r="H18" s="10"/>
      <c r="I18" s="10">
        <v>26.361082706766918</v>
      </c>
      <c r="J18" s="10">
        <v>73.638917293233078</v>
      </c>
      <c r="K18" s="10"/>
      <c r="L18" s="10"/>
      <c r="M18" s="10"/>
      <c r="N18" s="10"/>
      <c r="O18" s="10"/>
      <c r="P18" s="10">
        <v>100</v>
      </c>
      <c r="Q18" s="10"/>
      <c r="R18" s="10"/>
      <c r="S18" s="10"/>
      <c r="T18" s="10"/>
      <c r="U18" s="10"/>
      <c r="V18" s="10">
        <v>100</v>
      </c>
    </row>
    <row xmlns:x14ac="http://schemas.microsoft.com/office/spreadsheetml/2009/9/ac" r="19" s="182" customFormat="true" ht="12" x14ac:dyDescent="0.2">
      <c r="A19" s="180" t="s">
        <v>157</v>
      </c>
      <c r="B19" s="10">
        <v>2005</v>
      </c>
      <c r="C19" s="181" t="s">
        <v>7</v>
      </c>
      <c r="D19" s="10">
        <v>11707199</v>
      </c>
      <c r="E19" s="10"/>
      <c r="F19" s="10">
        <v>73.842204776647463</v>
      </c>
      <c r="G19" s="10"/>
      <c r="H19" s="10"/>
      <c r="I19" s="10">
        <v>26.15779522335254</v>
      </c>
      <c r="J19" s="10">
        <v>73.842204776647463</v>
      </c>
      <c r="K19" s="10"/>
      <c r="L19" s="10"/>
      <c r="M19" s="10"/>
      <c r="N19" s="10"/>
      <c r="O19" s="10"/>
      <c r="P19" s="10">
        <v>100</v>
      </c>
      <c r="Q19" s="10"/>
      <c r="R19" s="10"/>
      <c r="S19" s="10"/>
      <c r="T19" s="10"/>
      <c r="U19" s="10"/>
      <c r="V19" s="10">
        <v>100</v>
      </c>
    </row>
    <row xmlns:x14ac="http://schemas.microsoft.com/office/spreadsheetml/2009/9/ac" r="20" s="182" customFormat="true" ht="12" x14ac:dyDescent="0.2">
      <c r="A20" s="180" t="s">
        <v>157</v>
      </c>
      <c r="B20" s="10">
        <v>2006</v>
      </c>
      <c r="C20" s="181" t="s">
        <v>7</v>
      </c>
      <c r="D20" s="10">
        <v>11706854</v>
      </c>
      <c r="E20" s="10"/>
      <c r="F20" s="10">
        <v>74.045492260061906</v>
      </c>
      <c r="G20" s="10">
        <v>62.034999999999997</v>
      </c>
      <c r="H20" s="10">
        <v>12.0104922600619</v>
      </c>
      <c r="I20" s="10">
        <v>25.954507739938091</v>
      </c>
      <c r="J20" s="10">
        <v>0</v>
      </c>
      <c r="K20" s="10"/>
      <c r="L20" s="10"/>
      <c r="M20" s="10">
        <v>56.248979591837269</v>
      </c>
      <c r="N20" s="10"/>
      <c r="O20" s="10"/>
      <c r="P20" s="10">
        <v>43.751020408162731</v>
      </c>
      <c r="Q20" s="10"/>
      <c r="R20" s="10"/>
      <c r="S20" s="10"/>
      <c r="T20" s="10"/>
      <c r="U20" s="10"/>
      <c r="V20" s="10">
        <v>100</v>
      </c>
    </row>
    <row xmlns:x14ac="http://schemas.microsoft.com/office/spreadsheetml/2009/9/ac" r="21" s="182" customFormat="true" ht="12" x14ac:dyDescent="0.2">
      <c r="A21" s="180" t="s">
        <v>157</v>
      </c>
      <c r="B21" s="10">
        <v>2007</v>
      </c>
      <c r="C21" s="181" t="s">
        <v>7</v>
      </c>
      <c r="D21" s="10">
        <v>11685102</v>
      </c>
      <c r="E21" s="10"/>
      <c r="F21" s="10">
        <v>74.248779743476348</v>
      </c>
      <c r="G21" s="10">
        <v>62.034999999999997</v>
      </c>
      <c r="H21" s="10">
        <v>12.213779743476341</v>
      </c>
      <c r="I21" s="10">
        <v>25.751220256523649</v>
      </c>
      <c r="J21" s="10">
        <v>0</v>
      </c>
      <c r="K21" s="10"/>
      <c r="L21" s="10"/>
      <c r="M21" s="10">
        <v>56.248979591837269</v>
      </c>
      <c r="N21" s="10"/>
      <c r="O21" s="10"/>
      <c r="P21" s="10">
        <v>43.751020408162731</v>
      </c>
      <c r="Q21" s="10"/>
      <c r="R21" s="10"/>
      <c r="S21" s="10"/>
      <c r="T21" s="10"/>
      <c r="U21" s="10"/>
      <c r="V21" s="10">
        <v>100</v>
      </c>
    </row>
    <row xmlns:x14ac="http://schemas.microsoft.com/office/spreadsheetml/2009/9/ac" r="22" s="182" customFormat="true" ht="12" x14ac:dyDescent="0.2">
      <c r="A22" s="180" t="s">
        <v>157</v>
      </c>
      <c r="B22" s="10">
        <v>2008</v>
      </c>
      <c r="C22" s="181" t="s">
        <v>7</v>
      </c>
      <c r="D22" s="10">
        <v>11644630</v>
      </c>
      <c r="E22" s="10">
        <v>85.2</v>
      </c>
      <c r="F22" s="10">
        <v>74.452067226890733</v>
      </c>
      <c r="G22" s="10">
        <v>62.034999999999997</v>
      </c>
      <c r="H22" s="10">
        <v>12.41706722689073</v>
      </c>
      <c r="I22" s="10">
        <v>25.54793277310927</v>
      </c>
      <c r="J22" s="10">
        <v>0</v>
      </c>
      <c r="K22" s="10"/>
      <c r="L22" s="10">
        <v>77.8</v>
      </c>
      <c r="M22" s="10">
        <v>56.248979591837269</v>
      </c>
      <c r="N22" s="10">
        <v>21.551020408162731</v>
      </c>
      <c r="O22" s="10">
        <v>22.2</v>
      </c>
      <c r="P22" s="10">
        <v>0</v>
      </c>
      <c r="Q22" s="10">
        <v>60.7</v>
      </c>
      <c r="R22" s="10">
        <v>54.1</v>
      </c>
      <c r="S22" s="10"/>
      <c r="T22" s="10"/>
      <c r="U22" s="10">
        <v>45.9</v>
      </c>
      <c r="V22" s="10">
        <v>54.1</v>
      </c>
    </row>
    <row xmlns:x14ac="http://schemas.microsoft.com/office/spreadsheetml/2009/9/ac" r="23" s="182" customFormat="true" ht="12" x14ac:dyDescent="0.2">
      <c r="A23" s="180" t="s">
        <v>157</v>
      </c>
      <c r="B23" s="10">
        <v>2009</v>
      </c>
      <c r="C23" s="181" t="s">
        <v>7</v>
      </c>
      <c r="D23" s="10">
        <v>11591531</v>
      </c>
      <c r="E23" s="10">
        <v>85.2</v>
      </c>
      <c r="F23" s="10">
        <v>74.655354710305176</v>
      </c>
      <c r="G23" s="10">
        <v>62.034999999999997</v>
      </c>
      <c r="H23" s="10">
        <v>12.62035471030517</v>
      </c>
      <c r="I23" s="10">
        <v>25.344645289694821</v>
      </c>
      <c r="J23" s="10">
        <v>0</v>
      </c>
      <c r="K23" s="10"/>
      <c r="L23" s="10">
        <v>77.8</v>
      </c>
      <c r="M23" s="10">
        <v>56.248979591837269</v>
      </c>
      <c r="N23" s="10">
        <v>21.551020408162731</v>
      </c>
      <c r="O23" s="10">
        <v>22.2</v>
      </c>
      <c r="P23" s="10">
        <v>0</v>
      </c>
      <c r="Q23" s="10">
        <v>60.7</v>
      </c>
      <c r="R23" s="10">
        <v>54.1</v>
      </c>
      <c r="S23" s="10"/>
      <c r="T23" s="10"/>
      <c r="U23" s="10">
        <v>45.9</v>
      </c>
      <c r="V23" s="10">
        <v>54.1</v>
      </c>
    </row>
    <row xmlns:x14ac="http://schemas.microsoft.com/office/spreadsheetml/2009/9/ac" r="24" s="182" customFormat="true" ht="12" x14ac:dyDescent="0.2">
      <c r="A24" s="180" t="s">
        <v>157</v>
      </c>
      <c r="B24" s="10">
        <v>2010</v>
      </c>
      <c r="C24" s="181" t="s">
        <v>7</v>
      </c>
      <c r="D24" s="10">
        <v>11524678</v>
      </c>
      <c r="E24" s="10">
        <v>85.2</v>
      </c>
      <c r="F24" s="10">
        <v>74.858642193719561</v>
      </c>
      <c r="G24" s="10">
        <v>62.034999999999997</v>
      </c>
      <c r="H24" s="10">
        <v>12.823642193719561</v>
      </c>
      <c r="I24" s="10">
        <v>25.141357806280439</v>
      </c>
      <c r="J24" s="10">
        <v>0</v>
      </c>
      <c r="K24" s="10"/>
      <c r="L24" s="10">
        <v>77.8</v>
      </c>
      <c r="M24" s="10">
        <v>56.248979591837269</v>
      </c>
      <c r="N24" s="10">
        <v>21.551020408162731</v>
      </c>
      <c r="O24" s="10">
        <v>22.2</v>
      </c>
      <c r="P24" s="10">
        <v>0</v>
      </c>
      <c r="Q24" s="10">
        <v>60.7</v>
      </c>
      <c r="R24" s="10">
        <v>54.1</v>
      </c>
      <c r="S24" s="10"/>
      <c r="T24" s="10"/>
      <c r="U24" s="10">
        <v>45.9</v>
      </c>
      <c r="V24" s="10">
        <v>54.1</v>
      </c>
    </row>
    <row xmlns:x14ac="http://schemas.microsoft.com/office/spreadsheetml/2009/9/ac" r="25" s="182" customFormat="true" ht="12" x14ac:dyDescent="0.2">
      <c r="A25" s="180" t="s">
        <v>157</v>
      </c>
      <c r="B25" s="10">
        <v>2011</v>
      </c>
      <c r="C25" s="181" t="s">
        <v>7</v>
      </c>
      <c r="D25" s="10">
        <v>11444137</v>
      </c>
      <c r="E25" s="10">
        <v>85.2</v>
      </c>
      <c r="F25" s="10">
        <v>75.061929677134003</v>
      </c>
      <c r="G25" s="10">
        <v>62.034999999999997</v>
      </c>
      <c r="H25" s="10">
        <v>13.026929677134</v>
      </c>
      <c r="I25" s="10">
        <v>24.938070322866</v>
      </c>
      <c r="J25" s="10">
        <v>0</v>
      </c>
      <c r="K25" s="10"/>
      <c r="L25" s="10">
        <v>77.8</v>
      </c>
      <c r="M25" s="10">
        <v>58.824489795919362</v>
      </c>
      <c r="N25" s="10">
        <v>18.975510204080631</v>
      </c>
      <c r="O25" s="10">
        <v>22.2</v>
      </c>
      <c r="P25" s="10">
        <v>0</v>
      </c>
      <c r="Q25" s="10">
        <v>60.7</v>
      </c>
      <c r="R25" s="10">
        <v>54.1</v>
      </c>
      <c r="S25" s="10"/>
      <c r="T25" s="10"/>
      <c r="U25" s="10">
        <v>45.9</v>
      </c>
      <c r="V25" s="10">
        <v>54.1</v>
      </c>
    </row>
    <row xmlns:x14ac="http://schemas.microsoft.com/office/spreadsheetml/2009/9/ac" r="26" s="182" customFormat="true" ht="12" x14ac:dyDescent="0.2">
      <c r="A26" s="180" t="s">
        <v>157</v>
      </c>
      <c r="B26" s="10">
        <v>2012</v>
      </c>
      <c r="C26" s="181" t="s">
        <v>7</v>
      </c>
      <c r="D26" s="10">
        <v>11351551</v>
      </c>
      <c r="E26" s="10">
        <v>85.2</v>
      </c>
      <c r="F26" s="10">
        <v>75.265217160548389</v>
      </c>
      <c r="G26" s="10">
        <v>62.034999999999997</v>
      </c>
      <c r="H26" s="10">
        <v>13.23021716054838</v>
      </c>
      <c r="I26" s="10">
        <v>24.734782839451611</v>
      </c>
      <c r="J26" s="10">
        <v>0</v>
      </c>
      <c r="K26" s="10"/>
      <c r="L26" s="10">
        <v>77.8</v>
      </c>
      <c r="M26" s="10">
        <v>61.400000000000553</v>
      </c>
      <c r="N26" s="10">
        <v>16.399999999999451</v>
      </c>
      <c r="O26" s="10">
        <v>22.2</v>
      </c>
      <c r="P26" s="10">
        <v>0</v>
      </c>
      <c r="Q26" s="10">
        <v>60.7</v>
      </c>
      <c r="R26" s="10">
        <v>54.1</v>
      </c>
      <c r="S26" s="10"/>
      <c r="T26" s="10"/>
      <c r="U26" s="10">
        <v>45.9</v>
      </c>
      <c r="V26" s="10">
        <v>54.1</v>
      </c>
    </row>
    <row xmlns:x14ac="http://schemas.microsoft.com/office/spreadsheetml/2009/9/ac" r="27" s="182" customFormat="true" ht="12" x14ac:dyDescent="0.2">
      <c r="A27" s="180" t="s">
        <v>157</v>
      </c>
      <c r="B27" s="10">
        <v>2013</v>
      </c>
      <c r="C27" s="181" t="s">
        <v>7</v>
      </c>
      <c r="D27" s="10">
        <v>11251999</v>
      </c>
      <c r="E27" s="10">
        <v>85.2</v>
      </c>
      <c r="F27" s="10">
        <v>75.468504643962831</v>
      </c>
      <c r="G27" s="10">
        <v>62.034999999999997</v>
      </c>
      <c r="H27" s="10">
        <v>13.433504643962831</v>
      </c>
      <c r="I27" s="10">
        <v>24.531495356037169</v>
      </c>
      <c r="J27" s="10">
        <v>0</v>
      </c>
      <c r="K27" s="10"/>
      <c r="L27" s="10">
        <v>77.8</v>
      </c>
      <c r="M27" s="10">
        <v>63.975510204082639</v>
      </c>
      <c r="N27" s="10">
        <v>13.82448979591736</v>
      </c>
      <c r="O27" s="10">
        <v>22.2</v>
      </c>
      <c r="P27" s="10">
        <v>0</v>
      </c>
      <c r="Q27" s="10">
        <v>60.7</v>
      </c>
      <c r="R27" s="10">
        <v>54.1</v>
      </c>
      <c r="S27" s="10"/>
      <c r="T27" s="10"/>
      <c r="U27" s="10">
        <v>45.9</v>
      </c>
      <c r="V27" s="10">
        <v>54.1</v>
      </c>
    </row>
    <row xmlns:x14ac="http://schemas.microsoft.com/office/spreadsheetml/2009/9/ac" r="28" s="182" customFormat="true" ht="12" x14ac:dyDescent="0.2">
      <c r="A28" s="180" t="s">
        <v>157</v>
      </c>
      <c r="B28" s="10">
        <v>2014</v>
      </c>
      <c r="C28" s="181" t="s">
        <v>7</v>
      </c>
      <c r="D28" s="10">
        <v>11150365</v>
      </c>
      <c r="E28" s="10">
        <v>85.2</v>
      </c>
      <c r="F28" s="10">
        <v>75.671792127377273</v>
      </c>
      <c r="G28" s="10">
        <v>62.034999999999997</v>
      </c>
      <c r="H28" s="10">
        <v>13.636792127377269</v>
      </c>
      <c r="I28" s="10">
        <v>24.32820787262273</v>
      </c>
      <c r="J28" s="10">
        <v>0</v>
      </c>
      <c r="K28" s="10"/>
      <c r="L28" s="10">
        <v>77.8</v>
      </c>
      <c r="M28" s="10">
        <v>66.551020408163822</v>
      </c>
      <c r="N28" s="10">
        <v>11.24897959183618</v>
      </c>
      <c r="O28" s="10">
        <v>22.2</v>
      </c>
      <c r="P28" s="10">
        <v>0</v>
      </c>
      <c r="Q28" s="10">
        <v>60.7</v>
      </c>
      <c r="R28" s="10">
        <v>54.1</v>
      </c>
      <c r="S28" s="10"/>
      <c r="T28" s="10"/>
      <c r="U28" s="10">
        <v>45.9</v>
      </c>
      <c r="V28" s="10">
        <v>54.1</v>
      </c>
    </row>
    <row xmlns:x14ac="http://schemas.microsoft.com/office/spreadsheetml/2009/9/ac" r="29" s="182" customFormat="true" ht="12" x14ac:dyDescent="0.2">
      <c r="A29" s="180" t="s">
        <v>157</v>
      </c>
      <c r="B29" s="10">
        <v>2015</v>
      </c>
      <c r="C29" s="181" t="s">
        <v>7</v>
      </c>
      <c r="D29" s="10">
        <v>11053647</v>
      </c>
      <c r="E29" s="10">
        <v>85.2</v>
      </c>
      <c r="F29" s="10">
        <v>75.875079610791659</v>
      </c>
      <c r="G29" s="10">
        <v>62.034999999999997</v>
      </c>
      <c r="H29" s="10">
        <v>13.84007961079165</v>
      </c>
      <c r="I29" s="10">
        <v>24.124920389208341</v>
      </c>
      <c r="J29" s="10">
        <v>0</v>
      </c>
      <c r="K29" s="10"/>
      <c r="L29" s="10">
        <v>77.8</v>
      </c>
      <c r="M29" s="10">
        <v>69.126530612245915</v>
      </c>
      <c r="N29" s="10">
        <v>8.673469387754082</v>
      </c>
      <c r="O29" s="10">
        <v>22.2</v>
      </c>
      <c r="P29" s="10">
        <v>0</v>
      </c>
      <c r="Q29" s="10">
        <v>60.7</v>
      </c>
      <c r="R29" s="10">
        <v>54.1</v>
      </c>
      <c r="S29" s="10">
        <v>16.926930984817769</v>
      </c>
      <c r="T29" s="10">
        <v>37.173069015182243</v>
      </c>
      <c r="U29" s="10">
        <v>45.9</v>
      </c>
      <c r="V29" s="10">
        <v>0</v>
      </c>
    </row>
    <row xmlns:x14ac="http://schemas.microsoft.com/office/spreadsheetml/2009/9/ac" r="30" s="182" customFormat="true" ht="12" x14ac:dyDescent="0.2">
      <c r="A30" s="180" t="s">
        <v>157</v>
      </c>
      <c r="B30" s="10">
        <v>2016</v>
      </c>
      <c r="C30" s="181" t="s">
        <v>7</v>
      </c>
      <c r="D30" s="10">
        <v>10978573</v>
      </c>
      <c r="E30" s="10">
        <v>85.2</v>
      </c>
      <c r="F30" s="10">
        <v>76.078367094206101</v>
      </c>
      <c r="G30" s="10">
        <v>62.034999999999997</v>
      </c>
      <c r="H30" s="10">
        <v>14.043367094206101</v>
      </c>
      <c r="I30" s="10">
        <v>23.921632905793899</v>
      </c>
      <c r="J30" s="10">
        <v>0</v>
      </c>
      <c r="K30" s="10"/>
      <c r="L30" s="10">
        <v>77.8</v>
      </c>
      <c r="M30" s="10">
        <v>71.702040816327099</v>
      </c>
      <c r="N30" s="10">
        <v>6.0979591836728986</v>
      </c>
      <c r="O30" s="10">
        <v>22.2</v>
      </c>
      <c r="P30" s="10">
        <v>0</v>
      </c>
      <c r="Q30" s="10">
        <v>60.7</v>
      </c>
      <c r="R30" s="10">
        <v>54.1</v>
      </c>
      <c r="S30" s="10">
        <v>16.926930984817769</v>
      </c>
      <c r="T30" s="10">
        <v>37.173069015182243</v>
      </c>
      <c r="U30" s="10">
        <v>45.9</v>
      </c>
      <c r="V30" s="10">
        <v>0</v>
      </c>
    </row>
    <row xmlns:x14ac="http://schemas.microsoft.com/office/spreadsheetml/2009/9/ac" r="31" s="182" customFormat="true" ht="12" x14ac:dyDescent="0.2">
      <c r="A31" s="180" t="s">
        <v>157</v>
      </c>
      <c r="B31" s="10">
        <v>2017</v>
      </c>
      <c r="C31" s="181" t="s">
        <v>7</v>
      </c>
      <c r="D31" s="10">
        <v>10930547</v>
      </c>
      <c r="E31" s="10"/>
      <c r="F31" s="10">
        <v>76.281654577620486</v>
      </c>
      <c r="G31" s="10">
        <v>62.034999999999997</v>
      </c>
      <c r="H31" s="10">
        <v>14.246654577620481</v>
      </c>
      <c r="I31" s="10">
        <v>23.71834542237951</v>
      </c>
      <c r="J31" s="10">
        <v>0</v>
      </c>
      <c r="K31" s="10"/>
      <c r="L31" s="10"/>
      <c r="M31" s="10">
        <v>74.277551020409192</v>
      </c>
      <c r="N31" s="10"/>
      <c r="O31" s="10"/>
      <c r="P31" s="10">
        <v>25.722448979590808</v>
      </c>
      <c r="Q31" s="10"/>
      <c r="R31" s="10"/>
      <c r="S31" s="10">
        <v>16.926930984817769</v>
      </c>
      <c r="T31" s="10"/>
      <c r="U31" s="10"/>
      <c r="V31" s="10">
        <v>83.073069015182227</v>
      </c>
    </row>
    <row xmlns:x14ac="http://schemas.microsoft.com/office/spreadsheetml/2009/9/ac" r="32" s="182" customFormat="true" ht="12" x14ac:dyDescent="0.2">
      <c r="A32" s="180" t="s">
        <v>157</v>
      </c>
      <c r="B32" s="10">
        <v>2018</v>
      </c>
      <c r="C32" s="181" t="s">
        <v>7</v>
      </c>
      <c r="D32" s="10">
        <v>10944848</v>
      </c>
      <c r="E32" s="10"/>
      <c r="F32" s="10">
        <v>76.484942061034928</v>
      </c>
      <c r="G32" s="10">
        <v>62.034999999999997</v>
      </c>
      <c r="H32" s="10">
        <v>14.449942061034919</v>
      </c>
      <c r="I32" s="10">
        <v>23.515057938965072</v>
      </c>
      <c r="J32" s="10">
        <v>0</v>
      </c>
      <c r="K32" s="10"/>
      <c r="L32" s="10"/>
      <c r="M32" s="10">
        <v>76.853061224490375</v>
      </c>
      <c r="N32" s="10"/>
      <c r="O32" s="10"/>
      <c r="P32" s="10">
        <v>23.146938775509621</v>
      </c>
      <c r="Q32" s="10"/>
      <c r="R32" s="10"/>
      <c r="S32" s="10">
        <v>16.926930984817769</v>
      </c>
      <c r="T32" s="10"/>
      <c r="U32" s="10"/>
      <c r="V32" s="10">
        <v>83.073069015182227</v>
      </c>
    </row>
    <row xmlns:x14ac="http://schemas.microsoft.com/office/spreadsheetml/2009/9/ac" r="33" s="182" customFormat="true" ht="12" x14ac:dyDescent="0.2">
      <c r="A33" s="180" t="s">
        <v>157</v>
      </c>
      <c r="B33" s="10">
        <v>2019</v>
      </c>
      <c r="C33" s="181" t="s">
        <v>7</v>
      </c>
      <c r="D33" s="10">
        <v>11043308</v>
      </c>
      <c r="E33" s="10"/>
      <c r="F33" s="10">
        <v>76.688229544449314</v>
      </c>
      <c r="G33" s="10">
        <v>62.034999999999997</v>
      </c>
      <c r="H33" s="10">
        <v>14.65322954444931</v>
      </c>
      <c r="I33" s="10">
        <v>23.31177045555069</v>
      </c>
      <c r="J33" s="10">
        <v>0</v>
      </c>
      <c r="K33" s="10"/>
      <c r="L33" s="10"/>
      <c r="M33" s="10">
        <v>79.428571428572468</v>
      </c>
      <c r="N33" s="10"/>
      <c r="O33" s="10"/>
      <c r="P33" s="10">
        <v>20.571428571427528</v>
      </c>
      <c r="Q33" s="10"/>
      <c r="R33" s="10"/>
      <c r="S33" s="10">
        <v>16.926930984817769</v>
      </c>
      <c r="T33" s="10"/>
      <c r="U33" s="10"/>
      <c r="V33" s="10">
        <v>83.073069015182227</v>
      </c>
    </row>
    <row xmlns:x14ac="http://schemas.microsoft.com/office/spreadsheetml/2009/9/ac" r="34" s="182" customFormat="true" ht="12" x14ac:dyDescent="0.2">
      <c r="A34" s="180" t="s">
        <v>157</v>
      </c>
      <c r="B34" s="10">
        <v>2020</v>
      </c>
      <c r="C34" s="181" t="s">
        <v>7</v>
      </c>
      <c r="D34" s="10">
        <v>11044930</v>
      </c>
      <c r="E34" s="10"/>
      <c r="F34" s="10">
        <v>76.891517027863756</v>
      </c>
      <c r="G34" s="10"/>
      <c r="H34" s="10"/>
      <c r="I34" s="10">
        <v>23.10848297213624</v>
      </c>
      <c r="J34" s="10">
        <v>76.891517027863756</v>
      </c>
      <c r="K34" s="10"/>
      <c r="L34" s="10"/>
      <c r="M34" s="10">
        <v>82.004081632653651</v>
      </c>
      <c r="N34" s="10"/>
      <c r="O34" s="10"/>
      <c r="P34" s="10">
        <v>17.995918367346349</v>
      </c>
      <c r="Q34" s="10"/>
      <c r="R34" s="10"/>
      <c r="S34" s="10">
        <v>16.926930984817769</v>
      </c>
      <c r="T34" s="10"/>
      <c r="U34" s="10"/>
      <c r="V34" s="10">
        <v>83.073069015182227</v>
      </c>
    </row>
    <row xmlns:x14ac="http://schemas.microsoft.com/office/spreadsheetml/2009/9/ac" r="35" s="182" customFormat="true" ht="12" x14ac:dyDescent="0.2">
      <c r="A35" s="180" t="s">
        <v>157</v>
      </c>
      <c r="B35" s="10">
        <v>2021</v>
      </c>
      <c r="C35" s="181" t="s">
        <v>7</v>
      </c>
      <c r="D35" s="10">
        <v>11062176</v>
      </c>
      <c r="E35" s="10"/>
      <c r="F35" s="10">
        <v>77.094804511278198</v>
      </c>
      <c r="G35" s="10"/>
      <c r="H35" s="10"/>
      <c r="I35" s="10">
        <v>22.905195488721802</v>
      </c>
      <c r="J35" s="10">
        <v>77.094804511278198</v>
      </c>
      <c r="K35" s="10"/>
      <c r="L35" s="10"/>
      <c r="M35" s="10">
        <v>84.579591836735744</v>
      </c>
      <c r="N35" s="10"/>
      <c r="O35" s="10"/>
      <c r="P35" s="10">
        <v>15.420408163264259</v>
      </c>
      <c r="Q35" s="10"/>
      <c r="R35" s="10"/>
      <c r="S35" s="10">
        <v>16.926930984817769</v>
      </c>
      <c r="T35" s="10"/>
      <c r="U35" s="10"/>
      <c r="V35" s="10">
        <v>83.073069015182227</v>
      </c>
    </row>
    <row xmlns:x14ac="http://schemas.microsoft.com/office/spreadsheetml/2009/9/ac" r="36" s="182" customFormat="true" ht="12" x14ac:dyDescent="0.2">
      <c r="A36" s="180" t="s">
        <v>157</v>
      </c>
      <c r="B36" s="10">
        <v>2022</v>
      </c>
      <c r="C36" s="181" t="s">
        <v>7</v>
      </c>
      <c r="D36" s="10">
        <v>11063196</v>
      </c>
      <c r="E36" s="10"/>
      <c r="F36" s="10">
        <v>77.094804511278198</v>
      </c>
      <c r="G36" s="10"/>
      <c r="H36" s="10"/>
      <c r="I36" s="10">
        <v>22.905195488721802</v>
      </c>
      <c r="J36" s="10">
        <v>77.094804511278198</v>
      </c>
      <c r="K36" s="10"/>
      <c r="L36" s="10"/>
      <c r="M36" s="10">
        <v>84.579591836735744</v>
      </c>
      <c r="N36" s="10"/>
      <c r="O36" s="10"/>
      <c r="P36" s="10">
        <v>15.420408163264259</v>
      </c>
      <c r="Q36" s="10"/>
      <c r="R36" s="10"/>
      <c r="S36" s="10">
        <v>16.926930984817769</v>
      </c>
      <c r="T36" s="10"/>
      <c r="U36" s="10"/>
      <c r="V36" s="10">
        <v>83.073069015182227</v>
      </c>
    </row>
    <row xmlns:x14ac="http://schemas.microsoft.com/office/spreadsheetml/2009/9/ac" r="37" s="182" customFormat="true" ht="12" x14ac:dyDescent="0.2">
      <c r="A37" s="180" t="s">
        <v>157</v>
      </c>
      <c r="B37" s="10">
        <v>2023</v>
      </c>
      <c r="C37" s="181" t="s">
        <v>7</v>
      </c>
      <c r="D37" s="10">
        <v>10408276</v>
      </c>
      <c r="E37" s="10"/>
      <c r="F37" s="10">
        <v>77.094804511278198</v>
      </c>
      <c r="G37" s="10"/>
      <c r="H37" s="10"/>
      <c r="I37" s="10">
        <v>22.905195488721802</v>
      </c>
      <c r="J37" s="10">
        <v>77.094804511278198</v>
      </c>
      <c r="K37" s="10"/>
      <c r="L37" s="10"/>
      <c r="M37" s="10">
        <v>84.579591836735744</v>
      </c>
      <c r="N37" s="10"/>
      <c r="O37" s="10"/>
      <c r="P37" s="10">
        <v>15.420408163264259</v>
      </c>
      <c r="Q37" s="10"/>
      <c r="R37" s="10"/>
      <c r="S37" s="10">
        <v>16.926930984817769</v>
      </c>
      <c r="T37" s="10"/>
      <c r="U37" s="10"/>
      <c r="V37" s="10">
        <v>83.073069015182227</v>
      </c>
    </row>
    <row xmlns:x14ac="http://schemas.microsoft.com/office/spreadsheetml/2009/9/ac" r="38" s="182" customFormat="true" ht="12" x14ac:dyDescent="0.2">
      <c r="A38" s="180" t="s">
        <v>157</v>
      </c>
      <c r="B38" s="10">
        <v>2024</v>
      </c>
      <c r="C38" s="18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157</v>
      </c>
      <c r="B39" s="10">
        <v>2025</v>
      </c>
      <c r="C39" s="18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157</v>
      </c>
      <c r="B40" s="10">
        <v>2026</v>
      </c>
      <c r="C40" s="18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157</v>
      </c>
      <c r="B41" s="10">
        <v>2027</v>
      </c>
      <c r="C41" s="18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157</v>
      </c>
      <c r="B42" s="10">
        <v>2028</v>
      </c>
      <c r="C42" s="18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157</v>
      </c>
      <c r="B43" s="10">
        <v>2029</v>
      </c>
      <c r="C43" s="18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157</v>
      </c>
      <c r="B44" s="10">
        <v>2030</v>
      </c>
      <c r="C44" s="18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157</v>
      </c>
      <c r="B45" s="10">
        <v>2000</v>
      </c>
      <c r="C45" s="181" t="s">
        <v>1</v>
      </c>
      <c r="D45" s="10">
        <v>8479841.6635388173</v>
      </c>
      <c r="E45" s="10"/>
      <c r="F45" s="10">
        <v>93.195757706485466</v>
      </c>
      <c r="G45" s="10"/>
      <c r="H45" s="10"/>
      <c r="I45" s="10">
        <v>6.8042422935145339</v>
      </c>
      <c r="J45" s="10">
        <v>93.195757706485466</v>
      </c>
      <c r="K45" s="10"/>
      <c r="L45" s="10">
        <v>96.576201141025024</v>
      </c>
      <c r="M45" s="10"/>
      <c r="N45" s="10"/>
      <c r="O45" s="10">
        <v>3.4237988589749762</v>
      </c>
      <c r="P45" s="10">
        <v>96.576201141025024</v>
      </c>
      <c r="Q45" s="10"/>
      <c r="R45" s="10"/>
      <c r="S45" s="10"/>
      <c r="T45" s="10"/>
      <c r="U45" s="10"/>
      <c r="V45" s="10">
        <v>100</v>
      </c>
    </row>
    <row xmlns:x14ac="http://schemas.microsoft.com/office/spreadsheetml/2009/9/ac" r="46" s="182" customFormat="true" ht="12" x14ac:dyDescent="0.2">
      <c r="A46" s="180" t="s">
        <v>157</v>
      </c>
      <c r="B46" s="10">
        <v>2001</v>
      </c>
      <c r="C46" s="181" t="s">
        <v>1</v>
      </c>
      <c r="D46" s="10">
        <v>8583212.8772991933</v>
      </c>
      <c r="E46" s="10"/>
      <c r="F46" s="10">
        <v>93.195757706485466</v>
      </c>
      <c r="G46" s="10"/>
      <c r="H46" s="10"/>
      <c r="I46" s="10">
        <v>6.8042422935145339</v>
      </c>
      <c r="J46" s="10">
        <v>93.195757706485466</v>
      </c>
      <c r="K46" s="10"/>
      <c r="L46" s="10">
        <v>96.576201141025024</v>
      </c>
      <c r="M46" s="10"/>
      <c r="N46" s="10"/>
      <c r="O46" s="10">
        <v>3.4237988589749762</v>
      </c>
      <c r="P46" s="10">
        <v>96.576201141025024</v>
      </c>
      <c r="Q46" s="10"/>
      <c r="R46" s="10"/>
      <c r="S46" s="10"/>
      <c r="T46" s="10"/>
      <c r="U46" s="10"/>
      <c r="V46" s="10">
        <v>100</v>
      </c>
    </row>
    <row xmlns:x14ac="http://schemas.microsoft.com/office/spreadsheetml/2009/9/ac" r="47" s="182" customFormat="true" ht="12" x14ac:dyDescent="0.2">
      <c r="A47" s="180" t="s">
        <v>157</v>
      </c>
      <c r="B47" s="10">
        <v>2002</v>
      </c>
      <c r="C47" s="181" t="s">
        <v>1</v>
      </c>
      <c r="D47" s="10">
        <v>8679408.3854504395</v>
      </c>
      <c r="E47" s="10"/>
      <c r="F47" s="10">
        <v>93.195757706485466</v>
      </c>
      <c r="G47" s="10"/>
      <c r="H47" s="10"/>
      <c r="I47" s="10">
        <v>6.8042422935145339</v>
      </c>
      <c r="J47" s="10">
        <v>93.195757706485466</v>
      </c>
      <c r="K47" s="10"/>
      <c r="L47" s="10">
        <v>96.576201141025024</v>
      </c>
      <c r="M47" s="10"/>
      <c r="N47" s="10"/>
      <c r="O47" s="10">
        <v>3.4237988589749762</v>
      </c>
      <c r="P47" s="10">
        <v>96.576201141025024</v>
      </c>
      <c r="Q47" s="10"/>
      <c r="R47" s="10"/>
      <c r="S47" s="10"/>
      <c r="T47" s="10"/>
      <c r="U47" s="10"/>
      <c r="V47" s="10">
        <v>100</v>
      </c>
    </row>
    <row xmlns:x14ac="http://schemas.microsoft.com/office/spreadsheetml/2009/9/ac" r="48" s="182" customFormat="true" ht="12" x14ac:dyDescent="0.2">
      <c r="A48" s="180" t="s">
        <v>157</v>
      </c>
      <c r="B48" s="10">
        <v>2003</v>
      </c>
      <c r="C48" s="181" t="s">
        <v>1</v>
      </c>
      <c r="D48" s="10">
        <v>8766298.4100335687</v>
      </c>
      <c r="E48" s="10"/>
      <c r="F48" s="10">
        <v>93.195757706485466</v>
      </c>
      <c r="G48" s="10"/>
      <c r="H48" s="10"/>
      <c r="I48" s="10">
        <v>6.8042422935145339</v>
      </c>
      <c r="J48" s="10">
        <v>93.195757706485466</v>
      </c>
      <c r="K48" s="10"/>
      <c r="L48" s="10">
        <v>96.576201141025024</v>
      </c>
      <c r="M48" s="10"/>
      <c r="N48" s="10"/>
      <c r="O48" s="10">
        <v>3.4237988589749762</v>
      </c>
      <c r="P48" s="10">
        <v>96.576201141025024</v>
      </c>
      <c r="Q48" s="10"/>
      <c r="R48" s="10"/>
      <c r="S48" s="10"/>
      <c r="T48" s="10"/>
      <c r="U48" s="10"/>
      <c r="V48" s="10">
        <v>100</v>
      </c>
    </row>
    <row xmlns:x14ac="http://schemas.microsoft.com/office/spreadsheetml/2009/9/ac" r="49" s="182" customFormat="true" ht="12" x14ac:dyDescent="0.2">
      <c r="A49" s="180" t="s">
        <v>157</v>
      </c>
      <c r="B49" s="10">
        <v>2004</v>
      </c>
      <c r="C49" s="181" t="s">
        <v>1</v>
      </c>
      <c r="D49" s="10">
        <v>8841350.0679252613</v>
      </c>
      <c r="E49" s="10"/>
      <c r="F49" s="10">
        <v>93.195757706485466</v>
      </c>
      <c r="G49" s="10"/>
      <c r="H49" s="10"/>
      <c r="I49" s="10">
        <v>6.8042422935145339</v>
      </c>
      <c r="J49" s="10">
        <v>93.195757706485466</v>
      </c>
      <c r="K49" s="10"/>
      <c r="L49" s="10">
        <v>96.576201141025024</v>
      </c>
      <c r="M49" s="10"/>
      <c r="N49" s="10"/>
      <c r="O49" s="10">
        <v>3.4237988589749762</v>
      </c>
      <c r="P49" s="10">
        <v>96.576201141025024</v>
      </c>
      <c r="Q49" s="10"/>
      <c r="R49" s="10"/>
      <c r="S49" s="10"/>
      <c r="T49" s="10"/>
      <c r="U49" s="10"/>
      <c r="V49" s="10">
        <v>100</v>
      </c>
    </row>
    <row xmlns:x14ac="http://schemas.microsoft.com/office/spreadsheetml/2009/9/ac" r="50" s="182" customFormat="true" ht="12" x14ac:dyDescent="0.2">
      <c r="A50" s="180" t="s">
        <v>157</v>
      </c>
      <c r="B50" s="10">
        <v>2005</v>
      </c>
      <c r="C50" s="181" t="s">
        <v>1</v>
      </c>
      <c r="D50" s="10">
        <v>8900281.2107072435</v>
      </c>
      <c r="E50" s="10"/>
      <c r="F50" s="10">
        <v>93.147753275147267</v>
      </c>
      <c r="G50" s="10"/>
      <c r="H50" s="10"/>
      <c r="I50" s="10">
        <v>6.8522467248527326</v>
      </c>
      <c r="J50" s="10">
        <v>93.147753275147267</v>
      </c>
      <c r="K50" s="10"/>
      <c r="L50" s="10">
        <v>96.56355247182799</v>
      </c>
      <c r="M50" s="10"/>
      <c r="N50" s="10"/>
      <c r="O50" s="10">
        <v>3.4364475281720099</v>
      </c>
      <c r="P50" s="10">
        <v>96.56355247182799</v>
      </c>
      <c r="Q50" s="10"/>
      <c r="R50" s="10"/>
      <c r="S50" s="10"/>
      <c r="T50" s="10"/>
      <c r="U50" s="10"/>
      <c r="V50" s="10">
        <v>100</v>
      </c>
    </row>
    <row xmlns:x14ac="http://schemas.microsoft.com/office/spreadsheetml/2009/9/ac" r="51" s="182" customFormat="true" ht="12" x14ac:dyDescent="0.2">
      <c r="A51" s="180" t="s">
        <v>157</v>
      </c>
      <c r="B51" s="10">
        <v>2006</v>
      </c>
      <c r="C51" s="181" t="s">
        <v>1</v>
      </c>
      <c r="D51" s="10">
        <v>8946728.6251380909</v>
      </c>
      <c r="E51" s="10"/>
      <c r="F51" s="10">
        <v>93.099748843809067</v>
      </c>
      <c r="G51" s="10"/>
      <c r="H51" s="10"/>
      <c r="I51" s="10">
        <v>6.900251156190933</v>
      </c>
      <c r="J51" s="10">
        <v>93.099748843809067</v>
      </c>
      <c r="K51" s="10"/>
      <c r="L51" s="10">
        <v>96.550903802630941</v>
      </c>
      <c r="M51" s="10"/>
      <c r="N51" s="10"/>
      <c r="O51" s="10">
        <v>3.4490961973690588</v>
      </c>
      <c r="P51" s="10">
        <v>96.550903802630941</v>
      </c>
      <c r="Q51" s="10"/>
      <c r="R51" s="10"/>
      <c r="S51" s="10"/>
      <c r="T51" s="10"/>
      <c r="U51" s="10"/>
      <c r="V51" s="10">
        <v>100</v>
      </c>
    </row>
    <row xmlns:x14ac="http://schemas.microsoft.com/office/spreadsheetml/2009/9/ac" r="52" s="182" customFormat="true" ht="12" x14ac:dyDescent="0.2">
      <c r="A52" s="180" t="s">
        <v>157</v>
      </c>
      <c r="B52" s="10">
        <v>2007</v>
      </c>
      <c r="C52" s="181" t="s">
        <v>1</v>
      </c>
      <c r="D52" s="10">
        <v>8976028.1734126285</v>
      </c>
      <c r="E52" s="10"/>
      <c r="F52" s="10">
        <v>93.051744412470853</v>
      </c>
      <c r="G52" s="10"/>
      <c r="H52" s="10"/>
      <c r="I52" s="10">
        <v>6.9482555875291467</v>
      </c>
      <c r="J52" s="10">
        <v>93.051744412470853</v>
      </c>
      <c r="K52" s="10"/>
      <c r="L52" s="10">
        <v>96.538255133433907</v>
      </c>
      <c r="M52" s="10"/>
      <c r="N52" s="10"/>
      <c r="O52" s="10">
        <v>3.461744866566093</v>
      </c>
      <c r="P52" s="10">
        <v>96.538255133433907</v>
      </c>
      <c r="Q52" s="10"/>
      <c r="R52" s="10"/>
      <c r="S52" s="10"/>
      <c r="T52" s="10"/>
      <c r="U52" s="10"/>
      <c r="V52" s="10">
        <v>100</v>
      </c>
    </row>
    <row xmlns:x14ac="http://schemas.microsoft.com/office/spreadsheetml/2009/9/ac" r="53" s="182" customFormat="true" ht="12" x14ac:dyDescent="0.2">
      <c r="A53" s="180" t="s">
        <v>157</v>
      </c>
      <c r="B53" s="10">
        <v>2008</v>
      </c>
      <c r="C53" s="181" t="s">
        <v>1</v>
      </c>
      <c r="D53" s="10">
        <v>8990120.4223854057</v>
      </c>
      <c r="E53" s="10"/>
      <c r="F53" s="10">
        <v>93.003739981132654</v>
      </c>
      <c r="G53" s="10"/>
      <c r="H53" s="10"/>
      <c r="I53" s="10">
        <v>6.9962600188673463</v>
      </c>
      <c r="J53" s="10">
        <v>93.003739981132654</v>
      </c>
      <c r="K53" s="10"/>
      <c r="L53" s="10">
        <v>96.525606464236873</v>
      </c>
      <c r="M53" s="10"/>
      <c r="N53" s="10"/>
      <c r="O53" s="10">
        <v>3.4743935357631268</v>
      </c>
      <c r="P53" s="10">
        <v>96.525606464236873</v>
      </c>
      <c r="Q53" s="10"/>
      <c r="R53" s="10"/>
      <c r="S53" s="10"/>
      <c r="T53" s="10"/>
      <c r="U53" s="10"/>
      <c r="V53" s="10">
        <v>100</v>
      </c>
    </row>
    <row xmlns:x14ac="http://schemas.microsoft.com/office/spreadsheetml/2009/9/ac" r="54" s="182" customFormat="true" ht="12" x14ac:dyDescent="0.2">
      <c r="A54" s="180" t="s">
        <v>157</v>
      </c>
      <c r="B54" s="10">
        <v>2009</v>
      </c>
      <c r="C54" s="181" t="s">
        <v>1</v>
      </c>
      <c r="D54" s="10">
        <v>8993520.9234980009</v>
      </c>
      <c r="E54" s="10"/>
      <c r="F54" s="10">
        <v>92.955735549794454</v>
      </c>
      <c r="G54" s="10"/>
      <c r="H54" s="10"/>
      <c r="I54" s="10">
        <v>7.0442644502055458</v>
      </c>
      <c r="J54" s="10">
        <v>92.955735549794454</v>
      </c>
      <c r="K54" s="10"/>
      <c r="L54" s="10">
        <v>96.512957795039824</v>
      </c>
      <c r="M54" s="10"/>
      <c r="N54" s="10"/>
      <c r="O54" s="10">
        <v>3.4870422049601761</v>
      </c>
      <c r="P54" s="10">
        <v>96.512957795039824</v>
      </c>
      <c r="Q54" s="10"/>
      <c r="R54" s="10"/>
      <c r="S54" s="10"/>
      <c r="T54" s="10"/>
      <c r="U54" s="10"/>
      <c r="V54" s="10">
        <v>100</v>
      </c>
    </row>
    <row xmlns:x14ac="http://schemas.microsoft.com/office/spreadsheetml/2009/9/ac" r="55" s="182" customFormat="true" ht="12" x14ac:dyDescent="0.2">
      <c r="A55" s="180" t="s">
        <v>157</v>
      </c>
      <c r="B55" s="10">
        <v>2010</v>
      </c>
      <c r="C55" s="181" t="s">
        <v>1</v>
      </c>
      <c r="D55" s="10">
        <v>8985099.5971806329</v>
      </c>
      <c r="E55" s="10"/>
      <c r="F55" s="10">
        <v>92.90773111845624</v>
      </c>
      <c r="G55" s="10"/>
      <c r="H55" s="10"/>
      <c r="I55" s="10">
        <v>7.0922688815437596</v>
      </c>
      <c r="J55" s="10">
        <v>92.90773111845624</v>
      </c>
      <c r="K55" s="10"/>
      <c r="L55" s="10">
        <v>96.50030912584279</v>
      </c>
      <c r="M55" s="10"/>
      <c r="N55" s="10"/>
      <c r="O55" s="10">
        <v>3.4996908741572099</v>
      </c>
      <c r="P55" s="10">
        <v>96.50030912584279</v>
      </c>
      <c r="Q55" s="10"/>
      <c r="R55" s="10"/>
      <c r="S55" s="10"/>
      <c r="T55" s="10"/>
      <c r="U55" s="10"/>
      <c r="V55" s="10">
        <v>100</v>
      </c>
    </row>
    <row xmlns:x14ac="http://schemas.microsoft.com/office/spreadsheetml/2009/9/ac" r="56" s="182" customFormat="true" ht="12" x14ac:dyDescent="0.2">
      <c r="A56" s="180" t="s">
        <v>157</v>
      </c>
      <c r="B56" s="10">
        <v>2011</v>
      </c>
      <c r="C56" s="181" t="s">
        <v>1</v>
      </c>
      <c r="D56" s="10">
        <v>8964764.6141757965</v>
      </c>
      <c r="E56" s="10"/>
      <c r="F56" s="10">
        <v>92.859726687118041</v>
      </c>
      <c r="G56" s="10"/>
      <c r="H56" s="10"/>
      <c r="I56" s="10">
        <v>7.1402733128819591</v>
      </c>
      <c r="J56" s="10">
        <v>92.859726687118041</v>
      </c>
      <c r="K56" s="10"/>
      <c r="L56" s="10">
        <v>96.487660456645756</v>
      </c>
      <c r="M56" s="10"/>
      <c r="N56" s="10"/>
      <c r="O56" s="10">
        <v>3.5123395433542441</v>
      </c>
      <c r="P56" s="10">
        <v>96.487660456645756</v>
      </c>
      <c r="Q56" s="10"/>
      <c r="R56" s="10"/>
      <c r="S56" s="10"/>
      <c r="T56" s="10"/>
      <c r="U56" s="10"/>
      <c r="V56" s="10">
        <v>100</v>
      </c>
    </row>
    <row xmlns:x14ac="http://schemas.microsoft.com/office/spreadsheetml/2009/9/ac" r="57" s="182" customFormat="true" ht="12" x14ac:dyDescent="0.2">
      <c r="A57" s="180" t="s">
        <v>157</v>
      </c>
      <c r="B57" s="10">
        <v>2012</v>
      </c>
      <c r="C57" s="181" t="s">
        <v>1</v>
      </c>
      <c r="D57" s="10">
        <v>8933783.7437322233</v>
      </c>
      <c r="E57" s="10"/>
      <c r="F57" s="10">
        <v>92.811722255779841</v>
      </c>
      <c r="G57" s="10"/>
      <c r="H57" s="10"/>
      <c r="I57" s="10">
        <v>7.1882777442201586</v>
      </c>
      <c r="J57" s="10">
        <v>92.811722255779841</v>
      </c>
      <c r="K57" s="10"/>
      <c r="L57" s="10">
        <v>96.475011787448707</v>
      </c>
      <c r="M57" s="10"/>
      <c r="N57" s="10"/>
      <c r="O57" s="10">
        <v>3.524988212551293</v>
      </c>
      <c r="P57" s="10">
        <v>96.475011787448707</v>
      </c>
      <c r="Q57" s="10"/>
      <c r="R57" s="10"/>
      <c r="S57" s="10"/>
      <c r="T57" s="10"/>
      <c r="U57" s="10"/>
      <c r="V57" s="10">
        <v>100</v>
      </c>
    </row>
    <row xmlns:x14ac="http://schemas.microsoft.com/office/spreadsheetml/2009/9/ac" r="58" s="182" customFormat="true" ht="12" x14ac:dyDescent="0.2">
      <c r="A58" s="180" t="s">
        <v>157</v>
      </c>
      <c r="B58" s="10">
        <v>2013</v>
      </c>
      <c r="C58" s="181" t="s">
        <v>1</v>
      </c>
      <c r="D58" s="10">
        <v>8895942.592873916</v>
      </c>
      <c r="E58" s="10"/>
      <c r="F58" s="10">
        <v>92.763717824441642</v>
      </c>
      <c r="G58" s="10"/>
      <c r="H58" s="10"/>
      <c r="I58" s="10">
        <v>7.2362821755583582</v>
      </c>
      <c r="J58" s="10">
        <v>92.763717824441642</v>
      </c>
      <c r="K58" s="10"/>
      <c r="L58" s="10">
        <v>96.462363118251673</v>
      </c>
      <c r="M58" s="10"/>
      <c r="N58" s="10"/>
      <c r="O58" s="10">
        <v>3.5376368817483268</v>
      </c>
      <c r="P58" s="10">
        <v>96.462363118251673</v>
      </c>
      <c r="Q58" s="10"/>
      <c r="R58" s="10"/>
      <c r="S58" s="10"/>
      <c r="T58" s="10"/>
      <c r="U58" s="10"/>
      <c r="V58" s="10">
        <v>100</v>
      </c>
    </row>
    <row xmlns:x14ac="http://schemas.microsoft.com/office/spreadsheetml/2009/9/ac" r="59" s="182" customFormat="true" ht="12" x14ac:dyDescent="0.2">
      <c r="A59" s="180" t="s">
        <v>157</v>
      </c>
      <c r="B59" s="10">
        <v>2014</v>
      </c>
      <c r="C59" s="181" t="s">
        <v>1</v>
      </c>
      <c r="D59" s="10">
        <v>8855062.4668346401</v>
      </c>
      <c r="E59" s="10"/>
      <c r="F59" s="10">
        <v>92.715713393103428</v>
      </c>
      <c r="G59" s="10"/>
      <c r="H59" s="10"/>
      <c r="I59" s="10">
        <v>7.2842866068965719</v>
      </c>
      <c r="J59" s="10">
        <v>92.715713393103428</v>
      </c>
      <c r="K59" s="10"/>
      <c r="L59" s="10">
        <v>96.449714449054639</v>
      </c>
      <c r="M59" s="10"/>
      <c r="N59" s="10"/>
      <c r="O59" s="10">
        <v>3.550285550945361</v>
      </c>
      <c r="P59" s="10">
        <v>96.449714449054639</v>
      </c>
      <c r="Q59" s="10"/>
      <c r="R59" s="10"/>
      <c r="S59" s="10"/>
      <c r="T59" s="10"/>
      <c r="U59" s="10"/>
      <c r="V59" s="10">
        <v>100</v>
      </c>
    </row>
    <row xmlns:x14ac="http://schemas.microsoft.com/office/spreadsheetml/2009/9/ac" r="60" s="182" customFormat="true" ht="12" x14ac:dyDescent="0.2">
      <c r="A60" s="180" t="s">
        <v>157</v>
      </c>
      <c r="B60" s="10">
        <v>2015</v>
      </c>
      <c r="C60" s="181" t="s">
        <v>1</v>
      </c>
      <c r="D60" s="10">
        <v>8816830.9863333888</v>
      </c>
      <c r="E60" s="10"/>
      <c r="F60" s="10">
        <v>92.667708961765229</v>
      </c>
      <c r="G60" s="10"/>
      <c r="H60" s="10"/>
      <c r="I60" s="10">
        <v>7.3322910382347706</v>
      </c>
      <c r="J60" s="10">
        <v>92.667708961765229</v>
      </c>
      <c r="K60" s="10"/>
      <c r="L60" s="10">
        <v>96.437065779857591</v>
      </c>
      <c r="M60" s="10">
        <v>85.039370078740163</v>
      </c>
      <c r="N60" s="10">
        <v>11.39769570111743</v>
      </c>
      <c r="O60" s="10">
        <v>3.562934220142409</v>
      </c>
      <c r="P60" s="10">
        <v>0</v>
      </c>
      <c r="Q60" s="10"/>
      <c r="R60" s="10"/>
      <c r="S60" s="10"/>
      <c r="T60" s="10"/>
      <c r="U60" s="10"/>
      <c r="V60" s="10">
        <v>100</v>
      </c>
    </row>
    <row xmlns:x14ac="http://schemas.microsoft.com/office/spreadsheetml/2009/9/ac" r="61" s="182" customFormat="true" ht="12" x14ac:dyDescent="0.2">
      <c r="A61" s="180" t="s">
        <v>157</v>
      </c>
      <c r="B61" s="10">
        <v>2016</v>
      </c>
      <c r="C61" s="181" t="s">
        <v>1</v>
      </c>
      <c r="D61" s="10">
        <v>8794715.4464620966</v>
      </c>
      <c r="E61" s="10"/>
      <c r="F61" s="10">
        <v>92.619704530427029</v>
      </c>
      <c r="G61" s="10"/>
      <c r="H61" s="10"/>
      <c r="I61" s="10">
        <v>7.380295469572971</v>
      </c>
      <c r="J61" s="10">
        <v>92.619704530427029</v>
      </c>
      <c r="K61" s="10"/>
      <c r="L61" s="10">
        <v>96.424417110660556</v>
      </c>
      <c r="M61" s="10">
        <v>85.039370078740163</v>
      </c>
      <c r="N61" s="10">
        <v>11.38504703192039</v>
      </c>
      <c r="O61" s="10">
        <v>3.5755828893394441</v>
      </c>
      <c r="P61" s="10">
        <v>0</v>
      </c>
      <c r="Q61" s="10"/>
      <c r="R61" s="10"/>
      <c r="S61" s="10"/>
      <c r="T61" s="10"/>
      <c r="U61" s="10"/>
      <c r="V61" s="10">
        <v>100</v>
      </c>
    </row>
    <row xmlns:x14ac="http://schemas.microsoft.com/office/spreadsheetml/2009/9/ac" r="62" s="182" customFormat="true" ht="12" x14ac:dyDescent="0.2">
      <c r="A62" s="180" t="s">
        <v>157</v>
      </c>
      <c r="B62" s="10">
        <v>2017</v>
      </c>
      <c r="C62" s="181" t="s">
        <v>1</v>
      </c>
      <c r="D62" s="10">
        <v>8793187.7462193295</v>
      </c>
      <c r="E62" s="10"/>
      <c r="F62" s="10">
        <v>92.571700099088815</v>
      </c>
      <c r="G62" s="10"/>
      <c r="H62" s="10"/>
      <c r="I62" s="10">
        <v>7.4282999009111847</v>
      </c>
      <c r="J62" s="10">
        <v>92.571700099088815</v>
      </c>
      <c r="K62" s="10"/>
      <c r="L62" s="10">
        <v>96.411768441463522</v>
      </c>
      <c r="M62" s="10">
        <v>85.039370078740163</v>
      </c>
      <c r="N62" s="10">
        <v>11.372398362723359</v>
      </c>
      <c r="O62" s="10">
        <v>3.5882315585364779</v>
      </c>
      <c r="P62" s="10">
        <v>0</v>
      </c>
      <c r="Q62" s="10"/>
      <c r="R62" s="10"/>
      <c r="S62" s="10"/>
      <c r="T62" s="10"/>
      <c r="U62" s="10"/>
      <c r="V62" s="10">
        <v>100</v>
      </c>
    </row>
    <row xmlns:x14ac="http://schemas.microsoft.com/office/spreadsheetml/2009/9/ac" r="63" s="182" customFormat="true" ht="12" x14ac:dyDescent="0.2">
      <c r="A63" s="180" t="s">
        <v>157</v>
      </c>
      <c r="B63" s="10">
        <v>2018</v>
      </c>
      <c r="C63" s="181" t="s">
        <v>1</v>
      </c>
      <c r="D63" s="10">
        <v>8841029.3040795904</v>
      </c>
      <c r="E63" s="10"/>
      <c r="F63" s="10">
        <v>92.523695667750616</v>
      </c>
      <c r="G63" s="10"/>
      <c r="H63" s="10"/>
      <c r="I63" s="10">
        <v>7.4763043322493843</v>
      </c>
      <c r="J63" s="10">
        <v>92.523695667750616</v>
      </c>
      <c r="K63" s="10"/>
      <c r="L63" s="10">
        <v>96.399119772266488</v>
      </c>
      <c r="M63" s="10">
        <v>85.039370078740163</v>
      </c>
      <c r="N63" s="10">
        <v>11.35974969352633</v>
      </c>
      <c r="O63" s="10">
        <v>3.6008802277335121</v>
      </c>
      <c r="P63" s="10">
        <v>0</v>
      </c>
      <c r="Q63" s="10"/>
      <c r="R63" s="10"/>
      <c r="S63" s="10"/>
      <c r="T63" s="10"/>
      <c r="U63" s="10"/>
      <c r="V63" s="10">
        <v>100</v>
      </c>
    </row>
    <row xmlns:x14ac="http://schemas.microsoft.com/office/spreadsheetml/2009/9/ac" r="64" s="182" customFormat="true" ht="12" x14ac:dyDescent="0.2">
      <c r="A64" s="180" t="s">
        <v>157</v>
      </c>
      <c r="B64" s="10">
        <v>2019</v>
      </c>
      <c r="C64" s="181" t="s">
        <v>1</v>
      </c>
      <c r="D64" s="10">
        <v>8956564.1091616824</v>
      </c>
      <c r="E64" s="10"/>
      <c r="F64" s="10">
        <v>92.475691236412416</v>
      </c>
      <c r="G64" s="10"/>
      <c r="H64" s="10"/>
      <c r="I64" s="10">
        <v>7.5243087635875838</v>
      </c>
      <c r="J64" s="10">
        <v>92.475691236412416</v>
      </c>
      <c r="K64" s="10"/>
      <c r="L64" s="10">
        <v>96.386471103069439</v>
      </c>
      <c r="M64" s="10">
        <v>85.039370078740163</v>
      </c>
      <c r="N64" s="10">
        <v>11.34710102432928</v>
      </c>
      <c r="O64" s="10">
        <v>3.613528896930561</v>
      </c>
      <c r="P64" s="10">
        <v>0</v>
      </c>
      <c r="Q64" s="10"/>
      <c r="R64" s="10"/>
      <c r="S64" s="10"/>
      <c r="T64" s="10"/>
      <c r="U64" s="10"/>
      <c r="V64" s="10">
        <v>100</v>
      </c>
    </row>
    <row xmlns:x14ac="http://schemas.microsoft.com/office/spreadsheetml/2009/9/ac" r="65" s="182" customFormat="true" ht="12" x14ac:dyDescent="0.2">
      <c r="A65" s="180" t="s">
        <v>157</v>
      </c>
      <c r="B65" s="10">
        <v>2020</v>
      </c>
      <c r="C65" s="181" t="s">
        <v>1</v>
      </c>
      <c r="D65" s="10">
        <v>8993334.5895645153</v>
      </c>
      <c r="E65" s="10"/>
      <c r="F65" s="10">
        <v>92.427686805074202</v>
      </c>
      <c r="G65" s="10"/>
      <c r="H65" s="10"/>
      <c r="I65" s="10">
        <v>7.5723131949257976</v>
      </c>
      <c r="J65" s="10">
        <v>92.427686805074202</v>
      </c>
      <c r="K65" s="10"/>
      <c r="L65" s="10">
        <v>96.373822433872405</v>
      </c>
      <c r="M65" s="10">
        <v>85.039370078740163</v>
      </c>
      <c r="N65" s="10">
        <v>11.334452355132241</v>
      </c>
      <c r="O65" s="10">
        <v>3.6261775661275948</v>
      </c>
      <c r="P65" s="10">
        <v>0</v>
      </c>
      <c r="Q65" s="10"/>
      <c r="R65" s="10"/>
      <c r="S65" s="10"/>
      <c r="T65" s="10"/>
      <c r="U65" s="10"/>
      <c r="V65" s="10">
        <v>100</v>
      </c>
    </row>
    <row xmlns:x14ac="http://schemas.microsoft.com/office/spreadsheetml/2009/9/ac" r="66" s="182" customFormat="true" ht="12" x14ac:dyDescent="0.2">
      <c r="A66" s="180" t="s">
        <v>157</v>
      </c>
      <c r="B66" s="10">
        <v>2021</v>
      </c>
      <c r="C66" s="181" t="s">
        <v>1</v>
      </c>
      <c r="D66" s="10">
        <v>9042222.4260864258</v>
      </c>
      <c r="E66" s="10"/>
      <c r="F66" s="10">
        <v>92.379682373736003</v>
      </c>
      <c r="G66" s="10"/>
      <c r="H66" s="10"/>
      <c r="I66" s="10">
        <v>7.6203176262639971</v>
      </c>
      <c r="J66" s="10">
        <v>92.379682373736003</v>
      </c>
      <c r="K66" s="10"/>
      <c r="L66" s="10">
        <v>96.361173764675357</v>
      </c>
      <c r="M66" s="10">
        <v>85.039370078740163</v>
      </c>
      <c r="N66" s="10">
        <v>11.32180368593519</v>
      </c>
      <c r="O66" s="10">
        <v>3.6388262353246432</v>
      </c>
      <c r="P66" s="10">
        <v>0</v>
      </c>
      <c r="Q66" s="10"/>
      <c r="R66" s="10"/>
      <c r="S66" s="10"/>
      <c r="T66" s="10"/>
      <c r="U66" s="10"/>
      <c r="V66" s="10">
        <v>100</v>
      </c>
    </row>
    <row xmlns:x14ac="http://schemas.microsoft.com/office/spreadsheetml/2009/9/ac" r="67" s="182" customFormat="true" ht="12" x14ac:dyDescent="0.2">
      <c r="A67" s="180" t="s">
        <v>157</v>
      </c>
      <c r="B67" s="10">
        <v>2022</v>
      </c>
      <c r="C67" s="181" t="s">
        <v>1</v>
      </c>
      <c r="D67" s="10">
        <v>9077352.6556219477</v>
      </c>
      <c r="E67" s="10"/>
      <c r="F67" s="10">
        <v>92.379682373736003</v>
      </c>
      <c r="G67" s="10"/>
      <c r="H67" s="10"/>
      <c r="I67" s="10">
        <v>7.6203176262639971</v>
      </c>
      <c r="J67" s="10">
        <v>92.379682373736003</v>
      </c>
      <c r="K67" s="10"/>
      <c r="L67" s="10">
        <v>96.361173764675357</v>
      </c>
      <c r="M67" s="10">
        <v>85.039370078740163</v>
      </c>
      <c r="N67" s="10">
        <v>11.32180368593519</v>
      </c>
      <c r="O67" s="10">
        <v>3.6388262353246432</v>
      </c>
      <c r="P67" s="10">
        <v>0</v>
      </c>
      <c r="Q67" s="10"/>
      <c r="R67" s="10"/>
      <c r="S67" s="10"/>
      <c r="T67" s="10"/>
      <c r="U67" s="10"/>
      <c r="V67" s="10">
        <v>100</v>
      </c>
    </row>
    <row xmlns:x14ac="http://schemas.microsoft.com/office/spreadsheetml/2009/9/ac" r="68" s="182" customFormat="true" ht="12" x14ac:dyDescent="0.2">
      <c r="A68" s="180" t="s">
        <v>157</v>
      </c>
      <c r="B68" s="10">
        <v>2023</v>
      </c>
      <c r="C68" s="181" t="s">
        <v>1</v>
      </c>
      <c r="D68" s="10">
        <v>8571631.2295248415</v>
      </c>
      <c r="E68" s="10"/>
      <c r="F68" s="10">
        <v>92.379682373736003</v>
      </c>
      <c r="G68" s="10"/>
      <c r="H68" s="10"/>
      <c r="I68" s="10">
        <v>7.6203176262639971</v>
      </c>
      <c r="J68" s="10">
        <v>92.379682373736003</v>
      </c>
      <c r="K68" s="10"/>
      <c r="L68" s="10">
        <v>96.361173764675357</v>
      </c>
      <c r="M68" s="10">
        <v>85.039370078740163</v>
      </c>
      <c r="N68" s="10">
        <v>11.32180368593519</v>
      </c>
      <c r="O68" s="10">
        <v>3.6388262353246432</v>
      </c>
      <c r="P68" s="10">
        <v>0</v>
      </c>
      <c r="Q68" s="10"/>
      <c r="R68" s="10"/>
      <c r="S68" s="10"/>
      <c r="T68" s="10"/>
      <c r="U68" s="10"/>
      <c r="V68" s="10">
        <v>100</v>
      </c>
    </row>
    <row xmlns:x14ac="http://schemas.microsoft.com/office/spreadsheetml/2009/9/ac" r="69" s="182" customFormat="true" ht="12" x14ac:dyDescent="0.2">
      <c r="A69" s="180" t="s">
        <v>157</v>
      </c>
      <c r="B69" s="10">
        <v>2024</v>
      </c>
      <c r="C69" s="18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157</v>
      </c>
      <c r="B70" s="10">
        <v>2025</v>
      </c>
      <c r="C70" s="18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157</v>
      </c>
      <c r="B71" s="10">
        <v>2026</v>
      </c>
      <c r="C71" s="18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157</v>
      </c>
      <c r="B72" s="10">
        <v>2027</v>
      </c>
      <c r="C72" s="18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157</v>
      </c>
      <c r="B73" s="10">
        <v>2028</v>
      </c>
      <c r="C73" s="18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157</v>
      </c>
      <c r="B74" s="10">
        <v>2029</v>
      </c>
      <c r="C74" s="18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157</v>
      </c>
      <c r="B75" s="10">
        <v>2030</v>
      </c>
      <c r="C75" s="18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157</v>
      </c>
      <c r="B76" s="10">
        <v>2000</v>
      </c>
      <c r="C76" s="181" t="s">
        <v>2</v>
      </c>
      <c r="D76" s="10">
        <v>2986066.3364611822</v>
      </c>
      <c r="E76" s="10"/>
      <c r="F76" s="10">
        <v>52.662203093909277</v>
      </c>
      <c r="G76" s="10"/>
      <c r="H76" s="10"/>
      <c r="I76" s="10">
        <v>47.337796906090723</v>
      </c>
      <c r="J76" s="10">
        <v>52.662203093909277</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157</v>
      </c>
      <c r="B77" s="10">
        <v>2001</v>
      </c>
      <c r="C77" s="181" t="s">
        <v>2</v>
      </c>
      <c r="D77" s="10">
        <v>2956621.1227008058</v>
      </c>
      <c r="E77" s="10"/>
      <c r="F77" s="10">
        <v>52.662203093909277</v>
      </c>
      <c r="G77" s="10"/>
      <c r="H77" s="10"/>
      <c r="I77" s="10">
        <v>47.337796906090723</v>
      </c>
      <c r="J77" s="10">
        <v>52.662203093909277</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157</v>
      </c>
      <c r="B78" s="10">
        <v>2002</v>
      </c>
      <c r="C78" s="181" t="s">
        <v>2</v>
      </c>
      <c r="D78" s="10">
        <v>2924544.61454956</v>
      </c>
      <c r="E78" s="10"/>
      <c r="F78" s="10">
        <v>52.662203093909277</v>
      </c>
      <c r="G78" s="10"/>
      <c r="H78" s="10"/>
      <c r="I78" s="10">
        <v>47.337796906090723</v>
      </c>
      <c r="J78" s="10">
        <v>52.662203093909277</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157</v>
      </c>
      <c r="B79" s="10">
        <v>2003</v>
      </c>
      <c r="C79" s="181" t="s">
        <v>2</v>
      </c>
      <c r="D79" s="10">
        <v>2889308.5899664299</v>
      </c>
      <c r="E79" s="10"/>
      <c r="F79" s="10">
        <v>52.662203093909277</v>
      </c>
      <c r="G79" s="10"/>
      <c r="H79" s="10"/>
      <c r="I79" s="10">
        <v>47.337796906090723</v>
      </c>
      <c r="J79" s="10">
        <v>52.662203093909277</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157</v>
      </c>
      <c r="B80" s="10">
        <v>2004</v>
      </c>
      <c r="C80" s="181" t="s">
        <v>2</v>
      </c>
      <c r="D80" s="10">
        <v>2850463.9320747368</v>
      </c>
      <c r="E80" s="10"/>
      <c r="F80" s="10">
        <v>52.662203093909277</v>
      </c>
      <c r="G80" s="10"/>
      <c r="H80" s="10"/>
      <c r="I80" s="10">
        <v>47.337796906090723</v>
      </c>
      <c r="J80" s="10">
        <v>52.662203093909277</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157</v>
      </c>
      <c r="B81" s="10">
        <v>2005</v>
      </c>
      <c r="C81" s="181" t="s">
        <v>2</v>
      </c>
      <c r="D81" s="10">
        <v>2806917.7892927551</v>
      </c>
      <c r="E81" s="10"/>
      <c r="F81" s="10">
        <v>53.246443411589553</v>
      </c>
      <c r="G81" s="10"/>
      <c r="H81" s="10"/>
      <c r="I81" s="10">
        <v>46.753556588410447</v>
      </c>
      <c r="J81" s="10">
        <v>53.246443411589553</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157</v>
      </c>
      <c r="B82" s="10">
        <v>2006</v>
      </c>
      <c r="C82" s="181" t="s">
        <v>2</v>
      </c>
      <c r="D82" s="10">
        <v>2760125.3748619081</v>
      </c>
      <c r="E82" s="10"/>
      <c r="F82" s="10">
        <v>53.830683729269822</v>
      </c>
      <c r="G82" s="10"/>
      <c r="H82" s="10"/>
      <c r="I82" s="10">
        <v>46.169316270730178</v>
      </c>
      <c r="J82" s="10">
        <v>53.830683729269822</v>
      </c>
      <c r="K82" s="10"/>
      <c r="L82" s="10"/>
      <c r="M82" s="10"/>
      <c r="N82" s="10"/>
      <c r="O82" s="10"/>
      <c r="P82" s="10">
        <v>100</v>
      </c>
      <c r="Q82" s="10"/>
      <c r="R82" s="10"/>
      <c r="S82" s="10"/>
      <c r="T82" s="10"/>
      <c r="U82" s="10"/>
      <c r="V82" s="10">
        <v>100</v>
      </c>
    </row>
    <row xmlns:x14ac="http://schemas.microsoft.com/office/spreadsheetml/2009/9/ac" r="83" s="182" customFormat="true" ht="12" x14ac:dyDescent="0.2">
      <c r="A83" s="180" t="s">
        <v>157</v>
      </c>
      <c r="B83" s="10">
        <v>2007</v>
      </c>
      <c r="C83" s="181" t="s">
        <v>2</v>
      </c>
      <c r="D83" s="10">
        <v>2709073.826587372</v>
      </c>
      <c r="E83" s="10"/>
      <c r="F83" s="10">
        <v>54.414924046950091</v>
      </c>
      <c r="G83" s="10"/>
      <c r="H83" s="10"/>
      <c r="I83" s="10">
        <v>45.585075953049909</v>
      </c>
      <c r="J83" s="10">
        <v>54.414924046950091</v>
      </c>
      <c r="K83" s="10"/>
      <c r="L83" s="10"/>
      <c r="M83" s="10"/>
      <c r="N83" s="10"/>
      <c r="O83" s="10"/>
      <c r="P83" s="10">
        <v>100</v>
      </c>
      <c r="Q83" s="10"/>
      <c r="R83" s="10"/>
      <c r="S83" s="10"/>
      <c r="T83" s="10"/>
      <c r="U83" s="10"/>
      <c r="V83" s="10">
        <v>100</v>
      </c>
    </row>
    <row xmlns:x14ac="http://schemas.microsoft.com/office/spreadsheetml/2009/9/ac" r="84" s="182" customFormat="true" ht="12" x14ac:dyDescent="0.2">
      <c r="A84" s="180" t="s">
        <v>157</v>
      </c>
      <c r="B84" s="10">
        <v>2008</v>
      </c>
      <c r="C84" s="181" t="s">
        <v>2</v>
      </c>
      <c r="D84" s="10">
        <v>2654509.5776145929</v>
      </c>
      <c r="E84" s="10"/>
      <c r="F84" s="10">
        <v>54.99916436463036</v>
      </c>
      <c r="G84" s="10"/>
      <c r="H84" s="10"/>
      <c r="I84" s="10">
        <v>45.00083563536964</v>
      </c>
      <c r="J84" s="10">
        <v>54.99916436463036</v>
      </c>
      <c r="K84" s="10"/>
      <c r="L84" s="10"/>
      <c r="M84" s="10"/>
      <c r="N84" s="10"/>
      <c r="O84" s="10"/>
      <c r="P84" s="10">
        <v>100</v>
      </c>
      <c r="Q84" s="10"/>
      <c r="R84" s="10"/>
      <c r="S84" s="10"/>
      <c r="T84" s="10"/>
      <c r="U84" s="10"/>
      <c r="V84" s="10">
        <v>100</v>
      </c>
    </row>
    <row xmlns:x14ac="http://schemas.microsoft.com/office/spreadsheetml/2009/9/ac" r="85" s="182" customFormat="true" ht="12" x14ac:dyDescent="0.2">
      <c r="A85" s="180" t="s">
        <v>157</v>
      </c>
      <c r="B85" s="10">
        <v>2009</v>
      </c>
      <c r="C85" s="181" t="s">
        <v>2</v>
      </c>
      <c r="D85" s="10">
        <v>2598010.0765019991</v>
      </c>
      <c r="E85" s="10"/>
      <c r="F85" s="10">
        <v>55.583404682310629</v>
      </c>
      <c r="G85" s="10"/>
      <c r="H85" s="10"/>
      <c r="I85" s="10">
        <v>44.416595317689371</v>
      </c>
      <c r="J85" s="10">
        <v>55.583404682310629</v>
      </c>
      <c r="K85" s="10"/>
      <c r="L85" s="10"/>
      <c r="M85" s="10"/>
      <c r="N85" s="10"/>
      <c r="O85" s="10"/>
      <c r="P85" s="10">
        <v>100</v>
      </c>
      <c r="Q85" s="10"/>
      <c r="R85" s="10"/>
      <c r="S85" s="10"/>
      <c r="T85" s="10"/>
      <c r="U85" s="10"/>
      <c r="V85" s="10">
        <v>100</v>
      </c>
    </row>
    <row xmlns:x14ac="http://schemas.microsoft.com/office/spreadsheetml/2009/9/ac" r="86" s="182" customFormat="true" ht="12" x14ac:dyDescent="0.2">
      <c r="A86" s="180" t="s">
        <v>157</v>
      </c>
      <c r="B86" s="10">
        <v>2010</v>
      </c>
      <c r="C86" s="181" t="s">
        <v>2</v>
      </c>
      <c r="D86" s="10">
        <v>2539578.4028193662</v>
      </c>
      <c r="E86" s="10"/>
      <c r="F86" s="10">
        <v>56.167644999990898</v>
      </c>
      <c r="G86" s="10"/>
      <c r="H86" s="10"/>
      <c r="I86" s="10">
        <v>43.832355000009102</v>
      </c>
      <c r="J86" s="10">
        <v>56.167644999990898</v>
      </c>
      <c r="K86" s="10"/>
      <c r="L86" s="10"/>
      <c r="M86" s="10"/>
      <c r="N86" s="10"/>
      <c r="O86" s="10"/>
      <c r="P86" s="10">
        <v>100</v>
      </c>
      <c r="Q86" s="10"/>
      <c r="R86" s="10"/>
      <c r="S86" s="10"/>
      <c r="T86" s="10"/>
      <c r="U86" s="10"/>
      <c r="V86" s="10">
        <v>100</v>
      </c>
    </row>
    <row xmlns:x14ac="http://schemas.microsoft.com/office/spreadsheetml/2009/9/ac" r="87" s="182" customFormat="true" ht="12" x14ac:dyDescent="0.2">
      <c r="A87" s="180" t="s">
        <v>157</v>
      </c>
      <c r="B87" s="10">
        <v>2011</v>
      </c>
      <c r="C87" s="181" t="s">
        <v>2</v>
      </c>
      <c r="D87" s="10">
        <v>2479372.385824203</v>
      </c>
      <c r="E87" s="10"/>
      <c r="F87" s="10">
        <v>56.751885317671167</v>
      </c>
      <c r="G87" s="10">
        <v>56.751885317671167</v>
      </c>
      <c r="H87" s="10">
        <v>0</v>
      </c>
      <c r="I87" s="10">
        <v>43.248114682328833</v>
      </c>
      <c r="J87" s="10">
        <v>0</v>
      </c>
      <c r="K87" s="10"/>
      <c r="L87" s="10">
        <v>91.641419999999925</v>
      </c>
      <c r="M87" s="10"/>
      <c r="N87" s="10"/>
      <c r="O87" s="10">
        <v>8.3585800000000745</v>
      </c>
      <c r="P87" s="10">
        <v>91.641419999999925</v>
      </c>
      <c r="Q87" s="10"/>
      <c r="R87" s="10"/>
      <c r="S87" s="10">
        <v>91.02234000000044</v>
      </c>
      <c r="T87" s="10"/>
      <c r="U87" s="10"/>
      <c r="V87" s="10">
        <v>8.9776599999995597</v>
      </c>
    </row>
    <row xmlns:x14ac="http://schemas.microsoft.com/office/spreadsheetml/2009/9/ac" r="88" s="182" customFormat="true" ht="12" x14ac:dyDescent="0.2">
      <c r="A88" s="180" t="s">
        <v>157</v>
      </c>
      <c r="B88" s="10">
        <v>2012</v>
      </c>
      <c r="C88" s="181" t="s">
        <v>2</v>
      </c>
      <c r="D88" s="10">
        <v>2417767.2562677758</v>
      </c>
      <c r="E88" s="10"/>
      <c r="F88" s="10">
        <v>57.336125635351443</v>
      </c>
      <c r="G88" s="10">
        <v>57.336125635351443</v>
      </c>
      <c r="H88" s="10">
        <v>0</v>
      </c>
      <c r="I88" s="10">
        <v>42.663874364648557</v>
      </c>
      <c r="J88" s="10">
        <v>0</v>
      </c>
      <c r="K88" s="10"/>
      <c r="L88" s="10">
        <v>91.641419999999925</v>
      </c>
      <c r="M88" s="10"/>
      <c r="N88" s="10"/>
      <c r="O88" s="10">
        <v>8.3585800000000745</v>
      </c>
      <c r="P88" s="10">
        <v>91.641419999999925</v>
      </c>
      <c r="Q88" s="10"/>
      <c r="R88" s="10"/>
      <c r="S88" s="10">
        <v>91.02234000000044</v>
      </c>
      <c r="T88" s="10"/>
      <c r="U88" s="10"/>
      <c r="V88" s="10">
        <v>8.9776599999995597</v>
      </c>
    </row>
    <row xmlns:x14ac="http://schemas.microsoft.com/office/spreadsheetml/2009/9/ac" r="89" s="182" customFormat="true" ht="12" x14ac:dyDescent="0.2">
      <c r="A89" s="180" t="s">
        <v>157</v>
      </c>
      <c r="B89" s="10">
        <v>2013</v>
      </c>
      <c r="C89" s="181" t="s">
        <v>2</v>
      </c>
      <c r="D89" s="10">
        <v>2356056.407126083</v>
      </c>
      <c r="E89" s="10"/>
      <c r="F89" s="10">
        <v>57.920365953031713</v>
      </c>
      <c r="G89" s="10">
        <v>57.920365953031713</v>
      </c>
      <c r="H89" s="10">
        <v>0</v>
      </c>
      <c r="I89" s="10">
        <v>42.079634046968287</v>
      </c>
      <c r="J89" s="10">
        <v>0</v>
      </c>
      <c r="K89" s="10"/>
      <c r="L89" s="10">
        <v>91.641419999999925</v>
      </c>
      <c r="M89" s="10"/>
      <c r="N89" s="10"/>
      <c r="O89" s="10">
        <v>8.3585800000000745</v>
      </c>
      <c r="P89" s="10">
        <v>91.641419999999925</v>
      </c>
      <c r="Q89" s="10"/>
      <c r="R89" s="10"/>
      <c r="S89" s="10">
        <v>91.02234000000044</v>
      </c>
      <c r="T89" s="10"/>
      <c r="U89" s="10"/>
      <c r="V89" s="10">
        <v>8.9776599999995597</v>
      </c>
    </row>
    <row xmlns:x14ac="http://schemas.microsoft.com/office/spreadsheetml/2009/9/ac" r="90" s="182" customFormat="true" ht="12" x14ac:dyDescent="0.2">
      <c r="A90" s="180" t="s">
        <v>157</v>
      </c>
      <c r="B90" s="10">
        <v>2014</v>
      </c>
      <c r="C90" s="181" t="s">
        <v>2</v>
      </c>
      <c r="D90" s="10">
        <v>2295302.5331653589</v>
      </c>
      <c r="E90" s="10"/>
      <c r="F90" s="10">
        <v>58.504606270711967</v>
      </c>
      <c r="G90" s="10">
        <v>58.504606270711967</v>
      </c>
      <c r="H90" s="10">
        <v>0</v>
      </c>
      <c r="I90" s="10">
        <v>41.495393729288033</v>
      </c>
      <c r="J90" s="10">
        <v>0</v>
      </c>
      <c r="K90" s="10"/>
      <c r="L90" s="10">
        <v>91.641419999999925</v>
      </c>
      <c r="M90" s="10"/>
      <c r="N90" s="10"/>
      <c r="O90" s="10">
        <v>8.3585800000000745</v>
      </c>
      <c r="P90" s="10">
        <v>91.641419999999925</v>
      </c>
      <c r="Q90" s="10"/>
      <c r="R90" s="10"/>
      <c r="S90" s="10">
        <v>91.02234000000044</v>
      </c>
      <c r="T90" s="10"/>
      <c r="U90" s="10"/>
      <c r="V90" s="10">
        <v>8.9776599999995597</v>
      </c>
    </row>
    <row xmlns:x14ac="http://schemas.microsoft.com/office/spreadsheetml/2009/9/ac" r="91" s="182" customFormat="true" ht="12" x14ac:dyDescent="0.2">
      <c r="A91" s="180" t="s">
        <v>157</v>
      </c>
      <c r="B91" s="10">
        <v>2015</v>
      </c>
      <c r="C91" s="181" t="s">
        <v>2</v>
      </c>
      <c r="D91" s="10">
        <v>2236816.0136666112</v>
      </c>
      <c r="E91" s="10"/>
      <c r="F91" s="10">
        <v>59.088846588392236</v>
      </c>
      <c r="G91" s="10">
        <v>59.088846588392236</v>
      </c>
      <c r="H91" s="10">
        <v>0</v>
      </c>
      <c r="I91" s="10">
        <v>40.911153411607764</v>
      </c>
      <c r="J91" s="10">
        <v>0</v>
      </c>
      <c r="K91" s="10"/>
      <c r="L91" s="10">
        <v>91.641419999999925</v>
      </c>
      <c r="M91" s="10">
        <v>64.583333333333343</v>
      </c>
      <c r="N91" s="10">
        <v>27.058086666666579</v>
      </c>
      <c r="O91" s="10">
        <v>8.3585800000000745</v>
      </c>
      <c r="P91" s="10">
        <v>0</v>
      </c>
      <c r="Q91" s="10"/>
      <c r="R91" s="10"/>
      <c r="S91" s="10">
        <v>91.02234000000044</v>
      </c>
      <c r="T91" s="10"/>
      <c r="U91" s="10"/>
      <c r="V91" s="10">
        <v>8.9776599999995597</v>
      </c>
    </row>
    <row xmlns:x14ac="http://schemas.microsoft.com/office/spreadsheetml/2009/9/ac" r="92" s="182" customFormat="true" ht="12" x14ac:dyDescent="0.2">
      <c r="A92" s="180" t="s">
        <v>157</v>
      </c>
      <c r="B92" s="10">
        <v>2016</v>
      </c>
      <c r="C92" s="181" t="s">
        <v>2</v>
      </c>
      <c r="D92" s="10">
        <v>2183857.5535379029</v>
      </c>
      <c r="E92" s="10"/>
      <c r="F92" s="10">
        <v>59.673086906072513</v>
      </c>
      <c r="G92" s="10">
        <v>59.673086906072513</v>
      </c>
      <c r="H92" s="10">
        <v>0</v>
      </c>
      <c r="I92" s="10">
        <v>40.326913093927487</v>
      </c>
      <c r="J92" s="10">
        <v>0</v>
      </c>
      <c r="K92" s="10"/>
      <c r="L92" s="10">
        <v>87.63539000000037</v>
      </c>
      <c r="M92" s="10">
        <v>64.583333333333343</v>
      </c>
      <c r="N92" s="10">
        <v>23.052056666667031</v>
      </c>
      <c r="O92" s="10">
        <v>12.36460999999963</v>
      </c>
      <c r="P92" s="10">
        <v>0</v>
      </c>
      <c r="Q92" s="10"/>
      <c r="R92" s="10"/>
      <c r="S92" s="10">
        <v>87.193769999999859</v>
      </c>
      <c r="T92" s="10"/>
      <c r="U92" s="10"/>
      <c r="V92" s="10">
        <v>12.80623000000014</v>
      </c>
    </row>
    <row xmlns:x14ac="http://schemas.microsoft.com/office/spreadsheetml/2009/9/ac" r="93" s="182" customFormat="true" ht="12" x14ac:dyDescent="0.2">
      <c r="A93" s="180" t="s">
        <v>157</v>
      </c>
      <c r="B93" s="10">
        <v>2017</v>
      </c>
      <c r="C93" s="181" t="s">
        <v>2</v>
      </c>
      <c r="D93" s="10">
        <v>2137359.25378067</v>
      </c>
      <c r="E93" s="10"/>
      <c r="F93" s="10">
        <v>60.257327223752782</v>
      </c>
      <c r="G93" s="10">
        <v>60.257327223752782</v>
      </c>
      <c r="H93" s="10">
        <v>0</v>
      </c>
      <c r="I93" s="10">
        <v>39.742672776247218</v>
      </c>
      <c r="J93" s="10">
        <v>0</v>
      </c>
      <c r="K93" s="10"/>
      <c r="L93" s="10">
        <v>83.629359999999906</v>
      </c>
      <c r="M93" s="10">
        <v>64.583333333333343</v>
      </c>
      <c r="N93" s="10">
        <v>19.04602666666656</v>
      </c>
      <c r="O93" s="10">
        <v>16.37064000000009</v>
      </c>
      <c r="P93" s="10">
        <v>0</v>
      </c>
      <c r="Q93" s="10"/>
      <c r="R93" s="10"/>
      <c r="S93" s="10">
        <v>83.365200000000186</v>
      </c>
      <c r="T93" s="10"/>
      <c r="U93" s="10"/>
      <c r="V93" s="10">
        <v>16.63479999999981</v>
      </c>
    </row>
    <row xmlns:x14ac="http://schemas.microsoft.com/office/spreadsheetml/2009/9/ac" r="94" s="182" customFormat="true" ht="12" x14ac:dyDescent="0.2">
      <c r="A94" s="180" t="s">
        <v>157</v>
      </c>
      <c r="B94" s="10">
        <v>2018</v>
      </c>
      <c r="C94" s="181" t="s">
        <v>2</v>
      </c>
      <c r="D94" s="10">
        <v>2103818.6959204101</v>
      </c>
      <c r="E94" s="10"/>
      <c r="F94" s="10">
        <v>60.841567541433051</v>
      </c>
      <c r="G94" s="10">
        <v>60.841567541433051</v>
      </c>
      <c r="H94" s="10">
        <v>0</v>
      </c>
      <c r="I94" s="10">
        <v>39.158432458566949</v>
      </c>
      <c r="J94" s="10">
        <v>0</v>
      </c>
      <c r="K94" s="10"/>
      <c r="L94" s="10">
        <v>79.623330000000351</v>
      </c>
      <c r="M94" s="10">
        <v>64.583333333333343</v>
      </c>
      <c r="N94" s="10">
        <v>15.03999666666701</v>
      </c>
      <c r="O94" s="10">
        <v>20.376669999999649</v>
      </c>
      <c r="P94" s="10">
        <v>0</v>
      </c>
      <c r="Q94" s="10"/>
      <c r="R94" s="10"/>
      <c r="S94" s="10">
        <v>79.536630000000514</v>
      </c>
      <c r="T94" s="10"/>
      <c r="U94" s="10"/>
      <c r="V94" s="10">
        <v>20.46336999999949</v>
      </c>
    </row>
    <row xmlns:x14ac="http://schemas.microsoft.com/office/spreadsheetml/2009/9/ac" r="95" s="182" customFormat="true" ht="12" x14ac:dyDescent="0.2">
      <c r="A95" s="180" t="s">
        <v>157</v>
      </c>
      <c r="B95" s="10">
        <v>2019</v>
      </c>
      <c r="C95" s="181" t="s">
        <v>2</v>
      </c>
      <c r="D95" s="10">
        <v>2086743.890838318</v>
      </c>
      <c r="E95" s="10"/>
      <c r="F95" s="10">
        <v>61.42580785911332</v>
      </c>
      <c r="G95" s="10">
        <v>61.42580785911332</v>
      </c>
      <c r="H95" s="10">
        <v>0</v>
      </c>
      <c r="I95" s="10">
        <v>38.57419214088668</v>
      </c>
      <c r="J95" s="10">
        <v>0</v>
      </c>
      <c r="K95" s="10"/>
      <c r="L95" s="10">
        <v>75.617299999999886</v>
      </c>
      <c r="M95" s="10">
        <v>64.583333333333343</v>
      </c>
      <c r="N95" s="10">
        <v>11.03396666666654</v>
      </c>
      <c r="O95" s="10">
        <v>24.38270000000011</v>
      </c>
      <c r="P95" s="10">
        <v>0</v>
      </c>
      <c r="Q95" s="10"/>
      <c r="R95" s="10"/>
      <c r="S95" s="10">
        <v>75.708059999999932</v>
      </c>
      <c r="T95" s="10"/>
      <c r="U95" s="10"/>
      <c r="V95" s="10">
        <v>24.291940000000071</v>
      </c>
    </row>
    <row xmlns:x14ac="http://schemas.microsoft.com/office/spreadsheetml/2009/9/ac" r="96" s="182" customFormat="true" ht="12" x14ac:dyDescent="0.2">
      <c r="A96" s="180" t="s">
        <v>157</v>
      </c>
      <c r="B96" s="10">
        <v>2020</v>
      </c>
      <c r="C96" s="181" t="s">
        <v>2</v>
      </c>
      <c r="D96" s="10">
        <v>2051595.4104354859</v>
      </c>
      <c r="E96" s="10"/>
      <c r="F96" s="10">
        <v>62.010048176793589</v>
      </c>
      <c r="G96" s="10">
        <v>59.94046999999955</v>
      </c>
      <c r="H96" s="10">
        <v>2.0695781767940389</v>
      </c>
      <c r="I96" s="10">
        <v>37.989951823206411</v>
      </c>
      <c r="J96" s="10">
        <v>0</v>
      </c>
      <c r="K96" s="10"/>
      <c r="L96" s="10">
        <v>71.611270000000331</v>
      </c>
      <c r="M96" s="10">
        <v>64.583333333333343</v>
      </c>
      <c r="N96" s="10">
        <v>7.0279366666669887</v>
      </c>
      <c r="O96" s="10">
        <v>28.388729999999669</v>
      </c>
      <c r="P96" s="10">
        <v>0</v>
      </c>
      <c r="Q96" s="10"/>
      <c r="R96" s="10"/>
      <c r="S96" s="10">
        <v>71.87949000000026</v>
      </c>
      <c r="T96" s="10"/>
      <c r="U96" s="10"/>
      <c r="V96" s="10">
        <v>28.12050999999974</v>
      </c>
    </row>
    <row xmlns:x14ac="http://schemas.microsoft.com/office/spreadsheetml/2009/9/ac" r="97" s="182" customFormat="true" ht="12" x14ac:dyDescent="0.2">
      <c r="A97" s="180" t="s">
        <v>157</v>
      </c>
      <c r="B97" s="10">
        <v>2021</v>
      </c>
      <c r="C97" s="181" t="s">
        <v>2</v>
      </c>
      <c r="D97" s="10">
        <v>2019953.573913574</v>
      </c>
      <c r="E97" s="10"/>
      <c r="F97" s="10">
        <v>62.594288494473858</v>
      </c>
      <c r="G97" s="10">
        <v>55.153199999998833</v>
      </c>
      <c r="H97" s="10">
        <v>7.4410884944750251</v>
      </c>
      <c r="I97" s="10">
        <v>37.405711505526142</v>
      </c>
      <c r="J97" s="10">
        <v>0</v>
      </c>
      <c r="K97" s="10"/>
      <c r="L97" s="10">
        <v>67.605239999999867</v>
      </c>
      <c r="M97" s="10">
        <v>64.583333333333343</v>
      </c>
      <c r="N97" s="10">
        <v>3.0219066666665242</v>
      </c>
      <c r="O97" s="10">
        <v>32.394760000000133</v>
      </c>
      <c r="P97" s="10">
        <v>0</v>
      </c>
      <c r="Q97" s="10"/>
      <c r="R97" s="10"/>
      <c r="S97" s="10">
        <v>68.050920000000588</v>
      </c>
      <c r="T97" s="10"/>
      <c r="U97" s="10"/>
      <c r="V97" s="10">
        <v>31.949079999999409</v>
      </c>
    </row>
    <row xmlns:x14ac="http://schemas.microsoft.com/office/spreadsheetml/2009/9/ac" r="98" s="182" customFormat="true" ht="12" x14ac:dyDescent="0.2">
      <c r="A98" s="180" t="s">
        <v>157</v>
      </c>
      <c r="B98" s="10">
        <v>2022</v>
      </c>
      <c r="C98" s="181" t="s">
        <v>2</v>
      </c>
      <c r="D98" s="10">
        <v>1985843.344378052</v>
      </c>
      <c r="E98" s="10"/>
      <c r="F98" s="10">
        <v>63.178528812154127</v>
      </c>
      <c r="G98" s="10">
        <v>50.365929999999928</v>
      </c>
      <c r="H98" s="10">
        <v>12.81259881215419</v>
      </c>
      <c r="I98" s="10">
        <v>36.821471187845873</v>
      </c>
      <c r="J98" s="10">
        <v>0</v>
      </c>
      <c r="K98" s="10"/>
      <c r="L98" s="10">
        <v>63.599210000000312</v>
      </c>
      <c r="M98" s="10">
        <v>63.599210000000312</v>
      </c>
      <c r="N98" s="10">
        <v>0</v>
      </c>
      <c r="O98" s="10">
        <v>36.400789999999688</v>
      </c>
      <c r="P98" s="10">
        <v>0</v>
      </c>
      <c r="Q98" s="10"/>
      <c r="R98" s="10"/>
      <c r="S98" s="10">
        <v>64.222350000000006</v>
      </c>
      <c r="T98" s="10"/>
      <c r="U98" s="10"/>
      <c r="V98" s="10">
        <v>35.777649999999987</v>
      </c>
    </row>
    <row xmlns:x14ac="http://schemas.microsoft.com/office/spreadsheetml/2009/9/ac" r="99" s="182" customFormat="true" ht="12" x14ac:dyDescent="0.2">
      <c r="A99" s="180" t="s">
        <v>157</v>
      </c>
      <c r="B99" s="10">
        <v>2023</v>
      </c>
      <c r="C99" s="181" t="s">
        <v>2</v>
      </c>
      <c r="D99" s="10">
        <v>1836644.7704751589</v>
      </c>
      <c r="E99" s="10"/>
      <c r="F99" s="10">
        <v>63.762769129834403</v>
      </c>
      <c r="G99" s="10">
        <v>45.578659999999218</v>
      </c>
      <c r="H99" s="10">
        <v>18.184109129835178</v>
      </c>
      <c r="I99" s="10">
        <v>36.237230870165597</v>
      </c>
      <c r="J99" s="10">
        <v>0</v>
      </c>
      <c r="K99" s="10"/>
      <c r="L99" s="10">
        <v>59.593179999999847</v>
      </c>
      <c r="M99" s="10">
        <v>59.593179999999847</v>
      </c>
      <c r="N99" s="10">
        <v>0</v>
      </c>
      <c r="O99" s="10">
        <v>40.406820000000153</v>
      </c>
      <c r="P99" s="10">
        <v>0</v>
      </c>
      <c r="Q99" s="10"/>
      <c r="R99" s="10"/>
      <c r="S99" s="10">
        <v>60.393780000000334</v>
      </c>
      <c r="T99" s="10"/>
      <c r="U99" s="10"/>
      <c r="V99" s="10">
        <v>39.606219999999666</v>
      </c>
    </row>
    <row xmlns:x14ac="http://schemas.microsoft.com/office/spreadsheetml/2009/9/ac" r="100" s="182" customFormat="true" ht="12" x14ac:dyDescent="0.2">
      <c r="A100" s="180" t="s">
        <v>157</v>
      </c>
      <c r="B100" s="10">
        <v>2024</v>
      </c>
      <c r="C100" s="18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157</v>
      </c>
      <c r="B101" s="10">
        <v>2025</v>
      </c>
      <c r="C101" s="18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157</v>
      </c>
      <c r="B102" s="10">
        <v>2026</v>
      </c>
      <c r="C102" s="18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157</v>
      </c>
      <c r="B103" s="10">
        <v>2027</v>
      </c>
      <c r="C103" s="18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157</v>
      </c>
      <c r="B104" s="10">
        <v>2028</v>
      </c>
      <c r="C104" s="18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157</v>
      </c>
      <c r="B105" s="10">
        <v>2029</v>
      </c>
      <c r="C105" s="18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157</v>
      </c>
      <c r="B106" s="10">
        <v>2030</v>
      </c>
      <c r="C106" s="18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157</v>
      </c>
      <c r="B107" s="10">
        <v>2000</v>
      </c>
      <c r="C107" s="181" t="s">
        <v>16</v>
      </c>
      <c r="D107" s="10">
        <v>2594467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157</v>
      </c>
      <c r="B108" s="10">
        <v>2001</v>
      </c>
      <c r="C108" s="181" t="s">
        <v>16</v>
      </c>
      <c r="D108" s="10">
        <v>2588990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157</v>
      </c>
      <c r="B109" s="10">
        <v>2002</v>
      </c>
      <c r="C109" s="181" t="s">
        <v>16</v>
      </c>
      <c r="D109" s="10">
        <v>2575577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157</v>
      </c>
      <c r="B110" s="10">
        <v>2003</v>
      </c>
      <c r="C110" s="183" t="s">
        <v>16</v>
      </c>
      <c r="D110" s="10">
        <v>2554700</v>
      </c>
      <c r="E110" s="10"/>
      <c r="F110" s="10"/>
      <c r="G110" s="10"/>
      <c r="H110" s="10"/>
      <c r="I110" s="10"/>
      <c r="J110" s="10">
        <v>100</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157</v>
      </c>
      <c r="B111" s="10">
        <v>2004</v>
      </c>
      <c r="C111" s="183" t="s">
        <v>16</v>
      </c>
      <c r="D111" s="10">
        <v>2527546</v>
      </c>
      <c r="E111" s="10"/>
      <c r="F111" s="10"/>
      <c r="G111" s="10"/>
      <c r="H111" s="10"/>
      <c r="I111" s="10"/>
      <c r="J111" s="10">
        <v>100</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157</v>
      </c>
      <c r="B112" s="10">
        <v>2005</v>
      </c>
      <c r="C112" s="183" t="s">
        <v>16</v>
      </c>
      <c r="D112" s="10">
        <v>2494290</v>
      </c>
      <c r="E112" s="10"/>
      <c r="F112" s="10"/>
      <c r="G112" s="10"/>
      <c r="H112" s="10"/>
      <c r="I112" s="10"/>
      <c r="J112" s="10">
        <v>100</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157</v>
      </c>
      <c r="B113" s="10">
        <v>2006</v>
      </c>
      <c r="C113" s="183" t="s">
        <v>16</v>
      </c>
      <c r="D113" s="10">
        <v>2462478</v>
      </c>
      <c r="E113" s="10"/>
      <c r="F113" s="10"/>
      <c r="G113" s="10"/>
      <c r="H113" s="10"/>
      <c r="I113" s="10"/>
      <c r="J113" s="10">
        <v>100</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157</v>
      </c>
      <c r="B114" s="10">
        <v>2007</v>
      </c>
      <c r="C114" s="183" t="s">
        <v>16</v>
      </c>
      <c r="D114" s="10">
        <v>2431042</v>
      </c>
      <c r="E114" s="10"/>
      <c r="F114" s="10"/>
      <c r="G114" s="10"/>
      <c r="H114" s="10"/>
      <c r="I114" s="10"/>
      <c r="J114" s="10">
        <v>100</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157</v>
      </c>
      <c r="B115" s="10">
        <v>2008</v>
      </c>
      <c r="C115" s="183" t="s">
        <v>16</v>
      </c>
      <c r="D115" s="10">
        <v>2401497</v>
      </c>
      <c r="E115" s="10"/>
      <c r="F115" s="10">
        <v>73</v>
      </c>
      <c r="G115" s="10">
        <v>56.866999999999997</v>
      </c>
      <c r="H115" s="10">
        <v>16.132999999999999</v>
      </c>
      <c r="I115" s="10">
        <v>27</v>
      </c>
      <c r="J115" s="10">
        <v>0</v>
      </c>
      <c r="K115" s="10">
        <v>92.1</v>
      </c>
      <c r="L115" s="10"/>
      <c r="M115" s="10"/>
      <c r="N115" s="10"/>
      <c r="O115" s="10">
        <v>7.9000000000000057</v>
      </c>
      <c r="P115" s="10">
        <v>92.1</v>
      </c>
      <c r="Q115" s="10"/>
      <c r="R115" s="10"/>
      <c r="S115" s="10">
        <v>18.618099999999998</v>
      </c>
      <c r="T115" s="10"/>
      <c r="U115" s="10"/>
      <c r="V115" s="10">
        <v>81.381900000000002</v>
      </c>
      <c r="W115" s="184"/>
      <c r="X115" s="184"/>
      <c r="Y115" s="184"/>
      <c r="Z115" s="184"/>
      <c r="AA115" s="184"/>
      <c r="AB115" s="184"/>
      <c r="AC115" s="184"/>
      <c r="AD115" s="184"/>
      <c r="AE115" s="184"/>
    </row>
    <row xmlns:x14ac="http://schemas.microsoft.com/office/spreadsheetml/2009/9/ac" r="116" s="182" customFormat="true" ht="12" x14ac:dyDescent="0.2">
      <c r="A116" s="180" t="s">
        <v>157</v>
      </c>
      <c r="B116" s="10">
        <v>2009</v>
      </c>
      <c r="C116" s="185" t="s">
        <v>16</v>
      </c>
      <c r="D116" s="10">
        <v>2376874</v>
      </c>
      <c r="E116" s="10"/>
      <c r="F116" s="10">
        <v>73</v>
      </c>
      <c r="G116" s="10">
        <v>56.866999999999997</v>
      </c>
      <c r="H116" s="10">
        <v>16.132999999999999</v>
      </c>
      <c r="I116" s="10">
        <v>27</v>
      </c>
      <c r="J116" s="10">
        <v>0</v>
      </c>
      <c r="K116" s="10">
        <v>92.1</v>
      </c>
      <c r="L116" s="10"/>
      <c r="M116" s="10"/>
      <c r="N116" s="10"/>
      <c r="O116" s="10">
        <v>7.9000000000000057</v>
      </c>
      <c r="P116" s="10">
        <v>92.1</v>
      </c>
      <c r="Q116" s="10"/>
      <c r="R116" s="10"/>
      <c r="S116" s="10">
        <v>18.618099999999998</v>
      </c>
      <c r="T116" s="10"/>
      <c r="U116" s="10"/>
      <c r="V116" s="10">
        <v>81.381900000000002</v>
      </c>
      <c r="W116" s="185"/>
      <c r="X116" s="185"/>
      <c r="Y116" s="185"/>
      <c r="Z116" s="185"/>
      <c r="AA116" s="185"/>
      <c r="AB116" s="185"/>
      <c r="AC116" s="185"/>
    </row>
    <row xmlns:x14ac="http://schemas.microsoft.com/office/spreadsheetml/2009/9/ac" r="117" s="182" customFormat="true" ht="12" x14ac:dyDescent="0.2">
      <c r="A117" s="180" t="s">
        <v>157</v>
      </c>
      <c r="B117" s="10">
        <v>2010</v>
      </c>
      <c r="C117" s="185" t="s">
        <v>16</v>
      </c>
      <c r="D117" s="10">
        <v>2354212</v>
      </c>
      <c r="E117" s="10"/>
      <c r="F117" s="10">
        <v>73</v>
      </c>
      <c r="G117" s="10">
        <v>56.866999999999997</v>
      </c>
      <c r="H117" s="10">
        <v>16.132999999999999</v>
      </c>
      <c r="I117" s="10">
        <v>27</v>
      </c>
      <c r="J117" s="10">
        <v>0</v>
      </c>
      <c r="K117" s="10">
        <v>92.1</v>
      </c>
      <c r="L117" s="10"/>
      <c r="M117" s="10"/>
      <c r="N117" s="10"/>
      <c r="O117" s="10">
        <v>7.9000000000000057</v>
      </c>
      <c r="P117" s="10">
        <v>92.1</v>
      </c>
      <c r="Q117" s="10"/>
      <c r="R117" s="10"/>
      <c r="S117" s="10">
        <v>18.618099999999998</v>
      </c>
      <c r="T117" s="10"/>
      <c r="U117" s="10"/>
      <c r="V117" s="10">
        <v>81.381900000000002</v>
      </c>
      <c r="W117" s="185"/>
      <c r="X117" s="185"/>
      <c r="Y117" s="185"/>
      <c r="Z117" s="185"/>
      <c r="AA117" s="185"/>
      <c r="AB117" s="185"/>
      <c r="AC117" s="185"/>
    </row>
    <row xmlns:x14ac="http://schemas.microsoft.com/office/spreadsheetml/2009/9/ac" r="118" s="182" customFormat="true" ht="12" x14ac:dyDescent="0.2">
      <c r="A118" s="180" t="s">
        <v>157</v>
      </c>
      <c r="B118" s="10">
        <v>2011</v>
      </c>
      <c r="C118" s="185" t="s">
        <v>16</v>
      </c>
      <c r="D118" s="10">
        <v>2332551</v>
      </c>
      <c r="E118" s="10"/>
      <c r="F118" s="10">
        <v>73</v>
      </c>
      <c r="G118" s="10">
        <v>56.866999999999997</v>
      </c>
      <c r="H118" s="10">
        <v>16.132999999999999</v>
      </c>
      <c r="I118" s="10">
        <v>27</v>
      </c>
      <c r="J118" s="10">
        <v>0</v>
      </c>
      <c r="K118" s="10">
        <v>92.1</v>
      </c>
      <c r="L118" s="10"/>
      <c r="M118" s="10"/>
      <c r="N118" s="10"/>
      <c r="O118" s="10">
        <v>7.9000000000000057</v>
      </c>
      <c r="P118" s="10">
        <v>92.1</v>
      </c>
      <c r="Q118" s="10"/>
      <c r="R118" s="10"/>
      <c r="S118" s="10">
        <v>18.618099999999998</v>
      </c>
      <c r="T118" s="10"/>
      <c r="U118" s="10"/>
      <c r="V118" s="10">
        <v>81.381900000000002</v>
      </c>
      <c r="W118" s="185"/>
      <c r="X118" s="185"/>
      <c r="Y118" s="185"/>
      <c r="Z118" s="185"/>
      <c r="AA118" s="185"/>
      <c r="AB118" s="185"/>
      <c r="AC118" s="185"/>
      <c r="AD118" s="185"/>
    </row>
    <row xmlns:x14ac="http://schemas.microsoft.com/office/spreadsheetml/2009/9/ac" r="119" s="182" customFormat="true" ht="12" x14ac:dyDescent="0.2">
      <c r="A119" s="180" t="s">
        <v>157</v>
      </c>
      <c r="B119" s="10">
        <v>2012</v>
      </c>
      <c r="C119" s="185" t="s">
        <v>16</v>
      </c>
      <c r="D119" s="10">
        <v>2311182</v>
      </c>
      <c r="E119" s="10"/>
      <c r="F119" s="10">
        <v>73</v>
      </c>
      <c r="G119" s="10">
        <v>56.866999999999997</v>
      </c>
      <c r="H119" s="10">
        <v>16.132999999999999</v>
      </c>
      <c r="I119" s="10">
        <v>27</v>
      </c>
      <c r="J119" s="10">
        <v>0</v>
      </c>
      <c r="K119" s="10">
        <v>92.1</v>
      </c>
      <c r="L119" s="10"/>
      <c r="M119" s="10"/>
      <c r="N119" s="10"/>
      <c r="O119" s="10">
        <v>7.9000000000000057</v>
      </c>
      <c r="P119" s="10">
        <v>92.1</v>
      </c>
      <c r="Q119" s="10"/>
      <c r="R119" s="10"/>
      <c r="S119" s="10">
        <v>18.618099999999998</v>
      </c>
      <c r="T119" s="10"/>
      <c r="U119" s="10"/>
      <c r="V119" s="10">
        <v>81.381900000000002</v>
      </c>
      <c r="W119" s="185"/>
      <c r="X119" s="185"/>
      <c r="Y119" s="185"/>
      <c r="Z119" s="185"/>
      <c r="AA119" s="185"/>
      <c r="AB119" s="185"/>
      <c r="AC119" s="185"/>
      <c r="AD119" s="185"/>
    </row>
    <row xmlns:x14ac="http://schemas.microsoft.com/office/spreadsheetml/2009/9/ac" r="120" s="182" customFormat="true" ht="12" x14ac:dyDescent="0.2">
      <c r="A120" s="180" t="s">
        <v>157</v>
      </c>
      <c r="B120" s="10">
        <v>2013</v>
      </c>
      <c r="C120" s="185" t="s">
        <v>16</v>
      </c>
      <c r="D120" s="10">
        <v>2293075</v>
      </c>
      <c r="E120" s="10"/>
      <c r="F120" s="10">
        <v>73</v>
      </c>
      <c r="G120" s="10">
        <v>56.866999999999997</v>
      </c>
      <c r="H120" s="10">
        <v>16.132999999999999</v>
      </c>
      <c r="I120" s="10">
        <v>27</v>
      </c>
      <c r="J120" s="10">
        <v>0</v>
      </c>
      <c r="K120" s="10">
        <v>92.1</v>
      </c>
      <c r="L120" s="10"/>
      <c r="M120" s="10"/>
      <c r="N120" s="10"/>
      <c r="O120" s="10">
        <v>7.9000000000000057</v>
      </c>
      <c r="P120" s="10">
        <v>92.1</v>
      </c>
      <c r="Q120" s="10"/>
      <c r="R120" s="10"/>
      <c r="S120" s="10">
        <v>18.618099999999998</v>
      </c>
      <c r="T120" s="10"/>
      <c r="U120" s="10"/>
      <c r="V120" s="10">
        <v>81.381900000000002</v>
      </c>
      <c r="W120" s="185"/>
      <c r="X120" s="185"/>
      <c r="Y120" s="185"/>
      <c r="Z120" s="185"/>
      <c r="AA120" s="185"/>
      <c r="AB120" s="185"/>
      <c r="AC120" s="185"/>
      <c r="AD120" s="185"/>
    </row>
    <row xmlns:x14ac="http://schemas.microsoft.com/office/spreadsheetml/2009/9/ac" r="121" s="182" customFormat="true" ht="12" x14ac:dyDescent="0.2">
      <c r="A121" s="180" t="s">
        <v>157</v>
      </c>
      <c r="B121" s="10">
        <v>2014</v>
      </c>
      <c r="C121" s="185" t="s">
        <v>16</v>
      </c>
      <c r="D121" s="10">
        <v>2278286</v>
      </c>
      <c r="E121" s="10"/>
      <c r="F121" s="10">
        <v>73</v>
      </c>
      <c r="G121" s="10">
        <v>56.866999999999997</v>
      </c>
      <c r="H121" s="10">
        <v>16.132999999999999</v>
      </c>
      <c r="I121" s="10">
        <v>27</v>
      </c>
      <c r="J121" s="10">
        <v>0</v>
      </c>
      <c r="K121" s="10">
        <v>92.1</v>
      </c>
      <c r="L121" s="10"/>
      <c r="M121" s="10"/>
      <c r="N121" s="10"/>
      <c r="O121" s="10">
        <v>7.9000000000000057</v>
      </c>
      <c r="P121" s="10">
        <v>92.1</v>
      </c>
      <c r="Q121" s="10"/>
      <c r="R121" s="10"/>
      <c r="S121" s="10">
        <v>18.618099999999998</v>
      </c>
      <c r="T121" s="10"/>
      <c r="U121" s="10"/>
      <c r="V121" s="10">
        <v>81.381900000000002</v>
      </c>
      <c r="W121" s="185"/>
      <c r="X121" s="185"/>
      <c r="Y121" s="185"/>
      <c r="Z121" s="185"/>
      <c r="AA121" s="185"/>
      <c r="AB121" s="185"/>
      <c r="AC121" s="185"/>
      <c r="AD121" s="185"/>
    </row>
    <row xmlns:x14ac="http://schemas.microsoft.com/office/spreadsheetml/2009/9/ac" r="122" s="182" customFormat="true" ht="12" x14ac:dyDescent="0.2">
      <c r="A122" s="180" t="s">
        <v>157</v>
      </c>
      <c r="B122" s="10">
        <v>2015</v>
      </c>
      <c r="C122" s="185" t="s">
        <v>16</v>
      </c>
      <c r="D122" s="10">
        <v>2267318</v>
      </c>
      <c r="E122" s="10"/>
      <c r="F122" s="10">
        <v>73</v>
      </c>
      <c r="G122" s="10">
        <v>56.866999999999997</v>
      </c>
      <c r="H122" s="10">
        <v>16.132999999999999</v>
      </c>
      <c r="I122" s="10">
        <v>27</v>
      </c>
      <c r="J122" s="10">
        <v>0</v>
      </c>
      <c r="K122" s="10">
        <v>92.1</v>
      </c>
      <c r="L122" s="10"/>
      <c r="M122" s="10"/>
      <c r="N122" s="10"/>
      <c r="O122" s="10">
        <v>7.9000000000000057</v>
      </c>
      <c r="P122" s="10">
        <v>92.1</v>
      </c>
      <c r="Q122" s="10"/>
      <c r="R122" s="10"/>
      <c r="S122" s="10">
        <v>18.618099999999998</v>
      </c>
      <c r="T122" s="10"/>
      <c r="U122" s="10"/>
      <c r="V122" s="10">
        <v>81.381900000000002</v>
      </c>
      <c r="W122" s="185"/>
      <c r="X122" s="185"/>
      <c r="Y122" s="185"/>
      <c r="Z122" s="185"/>
      <c r="AA122" s="185"/>
      <c r="AB122" s="185"/>
      <c r="AC122" s="185"/>
      <c r="AD122" s="185"/>
    </row>
    <row xmlns:x14ac="http://schemas.microsoft.com/office/spreadsheetml/2009/9/ac" r="123" s="182" customFormat="true" ht="12" x14ac:dyDescent="0.2">
      <c r="A123" s="180" t="s">
        <v>157</v>
      </c>
      <c r="B123" s="10">
        <v>2016</v>
      </c>
      <c r="C123" s="185" t="s">
        <v>16</v>
      </c>
      <c r="D123" s="10">
        <v>2263445</v>
      </c>
      <c r="E123" s="10"/>
      <c r="F123" s="10">
        <v>73</v>
      </c>
      <c r="G123" s="10">
        <v>56.866999999999997</v>
      </c>
      <c r="H123" s="10">
        <v>16.132999999999999</v>
      </c>
      <c r="I123" s="10">
        <v>27</v>
      </c>
      <c r="J123" s="10">
        <v>0</v>
      </c>
      <c r="K123" s="10">
        <v>92.1</v>
      </c>
      <c r="L123" s="10"/>
      <c r="M123" s="10"/>
      <c r="N123" s="10"/>
      <c r="O123" s="10">
        <v>7.9000000000000057</v>
      </c>
      <c r="P123" s="10">
        <v>92.1</v>
      </c>
      <c r="Q123" s="10"/>
      <c r="R123" s="10"/>
      <c r="S123" s="10">
        <v>18.618099999999998</v>
      </c>
      <c r="T123" s="10"/>
      <c r="U123" s="10"/>
      <c r="V123" s="10">
        <v>81.381900000000002</v>
      </c>
      <c r="W123" s="185"/>
      <c r="X123" s="185"/>
      <c r="Y123" s="185"/>
      <c r="Z123" s="185"/>
      <c r="AA123" s="185"/>
      <c r="AB123" s="185"/>
      <c r="AC123" s="185"/>
      <c r="AD123" s="185"/>
    </row>
    <row xmlns:x14ac="http://schemas.microsoft.com/office/spreadsheetml/2009/9/ac" r="124" s="182" customFormat="true" ht="12" x14ac:dyDescent="0.2">
      <c r="A124" s="180" t="s">
        <v>157</v>
      </c>
      <c r="B124" s="10">
        <v>2017</v>
      </c>
      <c r="C124" s="185" t="s">
        <v>16</v>
      </c>
      <c r="D124" s="10">
        <v>2267366</v>
      </c>
      <c r="E124" s="10"/>
      <c r="F124" s="10"/>
      <c r="G124" s="10"/>
      <c r="H124" s="10"/>
      <c r="I124" s="10"/>
      <c r="J124" s="10">
        <v>100</v>
      </c>
      <c r="K124" s="10"/>
      <c r="L124" s="10"/>
      <c r="M124" s="10"/>
      <c r="N124" s="10"/>
      <c r="O124" s="10"/>
      <c r="P124" s="10">
        <v>100</v>
      </c>
      <c r="Q124" s="10"/>
      <c r="R124" s="10"/>
      <c r="S124" s="10"/>
      <c r="T124" s="10"/>
      <c r="U124" s="10"/>
      <c r="V124" s="10">
        <v>100</v>
      </c>
      <c r="W124" s="185"/>
      <c r="X124" s="185"/>
      <c r="Y124" s="185"/>
      <c r="Z124" s="185"/>
      <c r="AA124" s="185"/>
      <c r="AB124" s="185"/>
      <c r="AC124" s="185"/>
      <c r="AD124" s="185"/>
    </row>
    <row xmlns:x14ac="http://schemas.microsoft.com/office/spreadsheetml/2009/9/ac" r="125" s="182" customFormat="true" ht="12" x14ac:dyDescent="0.2">
      <c r="A125" s="180" t="s">
        <v>157</v>
      </c>
      <c r="B125" s="10">
        <v>2018</v>
      </c>
      <c r="C125" s="185" t="s">
        <v>16</v>
      </c>
      <c r="D125" s="10">
        <v>2288694</v>
      </c>
      <c r="E125" s="10"/>
      <c r="F125" s="10"/>
      <c r="G125" s="10"/>
      <c r="H125" s="10"/>
      <c r="I125" s="10"/>
      <c r="J125" s="10">
        <v>100</v>
      </c>
      <c r="K125" s="10"/>
      <c r="L125" s="10"/>
      <c r="M125" s="10"/>
      <c r="N125" s="10"/>
      <c r="O125" s="10"/>
      <c r="P125" s="10">
        <v>100</v>
      </c>
      <c r="Q125" s="10"/>
      <c r="R125" s="10"/>
      <c r="S125" s="10"/>
      <c r="T125" s="10"/>
      <c r="U125" s="10"/>
      <c r="V125" s="10">
        <v>100</v>
      </c>
      <c r="W125" s="185"/>
      <c r="X125" s="185"/>
      <c r="Y125" s="185"/>
      <c r="Z125" s="185"/>
      <c r="AA125" s="185"/>
      <c r="AB125" s="185"/>
      <c r="AC125" s="185"/>
      <c r="AD125" s="185"/>
    </row>
    <row xmlns:x14ac="http://schemas.microsoft.com/office/spreadsheetml/2009/9/ac" r="126" s="182" customFormat="true" ht="12" x14ac:dyDescent="0.2">
      <c r="A126" s="180" t="s">
        <v>157</v>
      </c>
      <c r="B126" s="10">
        <v>2019</v>
      </c>
      <c r="C126" s="185" t="s">
        <v>16</v>
      </c>
      <c r="D126" s="10">
        <v>2331488</v>
      </c>
      <c r="E126" s="10"/>
      <c r="F126" s="10"/>
      <c r="G126" s="10"/>
      <c r="H126" s="10"/>
      <c r="I126" s="10"/>
      <c r="J126" s="10">
        <v>100</v>
      </c>
      <c r="K126" s="10"/>
      <c r="L126" s="10"/>
      <c r="M126" s="10"/>
      <c r="N126" s="10"/>
      <c r="O126" s="10"/>
      <c r="P126" s="10">
        <v>100</v>
      </c>
      <c r="Q126" s="10"/>
      <c r="R126" s="10"/>
      <c r="S126" s="10"/>
      <c r="T126" s="10"/>
      <c r="U126" s="10"/>
      <c r="V126" s="10">
        <v>100</v>
      </c>
      <c r="W126" s="185"/>
      <c r="X126" s="185"/>
      <c r="Y126" s="185"/>
      <c r="Z126" s="185"/>
      <c r="AA126" s="185"/>
      <c r="AB126" s="185"/>
      <c r="AC126" s="185"/>
      <c r="AD126" s="185"/>
    </row>
    <row xmlns:x14ac="http://schemas.microsoft.com/office/spreadsheetml/2009/9/ac" r="127" s="182" customFormat="true" ht="12" x14ac:dyDescent="0.2">
      <c r="A127" s="180" t="s">
        <v>157</v>
      </c>
      <c r="B127" s="10">
        <v>2020</v>
      </c>
      <c r="C127" s="185" t="s">
        <v>16</v>
      </c>
      <c r="D127" s="10">
        <v>2336318</v>
      </c>
      <c r="E127" s="10"/>
      <c r="F127" s="10"/>
      <c r="G127" s="10"/>
      <c r="H127" s="10"/>
      <c r="I127" s="10"/>
      <c r="J127" s="10">
        <v>100</v>
      </c>
      <c r="K127" s="10"/>
      <c r="L127" s="10"/>
      <c r="M127" s="10"/>
      <c r="N127" s="10"/>
      <c r="O127" s="10"/>
      <c r="P127" s="10">
        <v>100</v>
      </c>
      <c r="Q127" s="10"/>
      <c r="R127" s="10"/>
      <c r="S127" s="10"/>
      <c r="T127" s="10"/>
      <c r="U127" s="10"/>
      <c r="V127" s="10">
        <v>100</v>
      </c>
      <c r="W127" s="185"/>
      <c r="X127" s="185"/>
      <c r="Y127" s="185"/>
      <c r="Z127" s="185"/>
      <c r="AA127" s="185"/>
      <c r="AB127" s="185"/>
      <c r="AC127" s="185"/>
      <c r="AD127" s="185"/>
    </row>
    <row xmlns:x14ac="http://schemas.microsoft.com/office/spreadsheetml/2009/9/ac" r="128" s="182" customFormat="true" ht="12" x14ac:dyDescent="0.2">
      <c r="A128" s="185" t="s">
        <v>157</v>
      </c>
      <c r="B128" s="10">
        <v>2021</v>
      </c>
      <c r="C128" s="185" t="s">
        <v>16</v>
      </c>
      <c r="D128" s="10">
        <v>2344264</v>
      </c>
      <c r="E128" s="10"/>
      <c r="F128" s="10"/>
      <c r="G128" s="10"/>
      <c r="H128" s="10"/>
      <c r="I128" s="10"/>
      <c r="J128" s="10">
        <v>100</v>
      </c>
      <c r="K128" s="10"/>
      <c r="L128" s="10"/>
      <c r="M128" s="10"/>
      <c r="N128" s="10"/>
      <c r="O128" s="10"/>
      <c r="P128" s="10">
        <v>100</v>
      </c>
      <c r="Q128" s="10"/>
      <c r="R128" s="10"/>
      <c r="S128" s="10"/>
      <c r="T128" s="10"/>
      <c r="U128" s="10"/>
      <c r="V128" s="10">
        <v>100</v>
      </c>
      <c r="W128" s="185"/>
      <c r="X128" s="185"/>
      <c r="Y128" s="185"/>
      <c r="Z128" s="185"/>
      <c r="AA128" s="185"/>
      <c r="AB128" s="185"/>
      <c r="AC128" s="185"/>
      <c r="AD128" s="185"/>
    </row>
    <row xmlns:x14ac="http://schemas.microsoft.com/office/spreadsheetml/2009/9/ac" r="129" s="182" customFormat="true" ht="12" x14ac:dyDescent="0.2">
      <c r="A129" s="185" t="s">
        <v>157</v>
      </c>
      <c r="B129" s="10">
        <v>2022</v>
      </c>
      <c r="C129" s="185" t="s">
        <v>16</v>
      </c>
      <c r="D129" s="10">
        <v>2339162</v>
      </c>
      <c r="E129" s="10"/>
      <c r="F129" s="10"/>
      <c r="G129" s="10"/>
      <c r="H129" s="10"/>
      <c r="I129" s="10"/>
      <c r="J129" s="10">
        <v>100</v>
      </c>
      <c r="K129" s="10"/>
      <c r="L129" s="10"/>
      <c r="M129" s="10"/>
      <c r="N129" s="10"/>
      <c r="O129" s="10"/>
      <c r="P129" s="10">
        <v>100</v>
      </c>
      <c r="Q129" s="10"/>
      <c r="R129" s="10"/>
      <c r="S129" s="10"/>
      <c r="T129" s="10"/>
      <c r="U129" s="10"/>
      <c r="V129" s="10">
        <v>100</v>
      </c>
      <c r="W129" s="185"/>
      <c r="X129" s="185"/>
      <c r="Y129" s="185"/>
      <c r="Z129" s="185"/>
      <c r="AA129" s="185"/>
      <c r="AB129" s="185"/>
      <c r="AC129" s="185"/>
      <c r="AD129" s="185"/>
    </row>
    <row xmlns:x14ac="http://schemas.microsoft.com/office/spreadsheetml/2009/9/ac" r="130" s="182" customFormat="true" ht="12" x14ac:dyDescent="0.2">
      <c r="A130" s="185" t="s">
        <v>157</v>
      </c>
      <c r="B130" s="10">
        <v>2023</v>
      </c>
      <c r="C130" s="185" t="s">
        <v>16</v>
      </c>
      <c r="D130" s="10">
        <v>2204736</v>
      </c>
      <c r="E130" s="10"/>
      <c r="F130" s="10"/>
      <c r="G130" s="10"/>
      <c r="H130" s="10"/>
      <c r="I130" s="10"/>
      <c r="J130" s="10">
        <v>100</v>
      </c>
      <c r="K130" s="10"/>
      <c r="L130" s="10"/>
      <c r="M130" s="10"/>
      <c r="N130" s="10"/>
      <c r="O130" s="10"/>
      <c r="P130" s="10">
        <v>100</v>
      </c>
      <c r="Q130" s="10"/>
      <c r="R130" s="10"/>
      <c r="S130" s="10"/>
      <c r="T130" s="10"/>
      <c r="U130" s="10"/>
      <c r="V130" s="10">
        <v>100</v>
      </c>
      <c r="W130" s="185"/>
      <c r="X130" s="185"/>
      <c r="Y130" s="185"/>
      <c r="Z130" s="185"/>
      <c r="AA130" s="185"/>
      <c r="AB130" s="185"/>
      <c r="AC130" s="185"/>
      <c r="AD130" s="185"/>
    </row>
    <row xmlns:x14ac="http://schemas.microsoft.com/office/spreadsheetml/2009/9/ac" r="131" s="182" customFormat="true" ht="12" x14ac:dyDescent="0.2">
      <c r="A131" s="185" t="s">
        <v>157</v>
      </c>
      <c r="B131" s="10">
        <v>2024</v>
      </c>
      <c r="C131" s="185" t="s">
        <v>16</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157</v>
      </c>
      <c r="B132" s="10">
        <v>2025</v>
      </c>
      <c r="C132" s="185" t="s">
        <v>16</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157</v>
      </c>
      <c r="B133" s="10">
        <v>2026</v>
      </c>
      <c r="C133" s="185" t="s">
        <v>16</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157</v>
      </c>
      <c r="B134" s="10">
        <v>2027</v>
      </c>
      <c r="C134" s="185" t="s">
        <v>16</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157</v>
      </c>
      <c r="B135" s="10">
        <v>2028</v>
      </c>
      <c r="C135" s="185" t="s">
        <v>16</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157</v>
      </c>
      <c r="B136" s="10">
        <v>2029</v>
      </c>
      <c r="C136" s="185" t="s">
        <v>16</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157</v>
      </c>
      <c r="B137" s="10">
        <v>2030</v>
      </c>
      <c r="C137" s="185" t="s">
        <v>16</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157</v>
      </c>
      <c r="B138" s="10">
        <v>2000</v>
      </c>
      <c r="C138" s="185" t="s">
        <v>17</v>
      </c>
      <c r="D138" s="10">
        <v>4200394</v>
      </c>
      <c r="E138" s="10"/>
      <c r="F138" s="10">
        <v>74.635203460392177</v>
      </c>
      <c r="G138" s="10"/>
      <c r="H138" s="10"/>
      <c r="I138" s="10">
        <v>25.36479653960782</v>
      </c>
      <c r="J138" s="10">
        <v>74.635203460392177</v>
      </c>
      <c r="K138" s="10"/>
      <c r="L138" s="10"/>
      <c r="M138" s="10"/>
      <c r="N138" s="10"/>
      <c r="O138" s="10"/>
      <c r="P138" s="10">
        <v>100</v>
      </c>
      <c r="Q138" s="10"/>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157</v>
      </c>
      <c r="B139" s="10">
        <v>2001</v>
      </c>
      <c r="C139" s="185" t="s">
        <v>17</v>
      </c>
      <c r="D139" s="10">
        <v>4237769</v>
      </c>
      <c r="E139" s="10"/>
      <c r="F139" s="10">
        <v>74.635203460392177</v>
      </c>
      <c r="G139" s="10"/>
      <c r="H139" s="10"/>
      <c r="I139" s="10">
        <v>25.36479653960782</v>
      </c>
      <c r="J139" s="10">
        <v>74.635203460392177</v>
      </c>
      <c r="K139" s="10"/>
      <c r="L139" s="10"/>
      <c r="M139" s="10"/>
      <c r="N139" s="10"/>
      <c r="O139" s="10"/>
      <c r="P139" s="10">
        <v>100</v>
      </c>
      <c r="Q139" s="10"/>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157</v>
      </c>
      <c r="B140" s="10">
        <v>2002</v>
      </c>
      <c r="C140" s="185" t="s">
        <v>17</v>
      </c>
      <c r="D140" s="10">
        <v>4264332</v>
      </c>
      <c r="E140" s="10"/>
      <c r="F140" s="10">
        <v>74.635203460392177</v>
      </c>
      <c r="G140" s="10"/>
      <c r="H140" s="10"/>
      <c r="I140" s="10">
        <v>25.36479653960782</v>
      </c>
      <c r="J140" s="10">
        <v>74.635203460392177</v>
      </c>
      <c r="K140" s="10"/>
      <c r="L140" s="10"/>
      <c r="M140" s="10"/>
      <c r="N140" s="10"/>
      <c r="O140" s="10"/>
      <c r="P140" s="10">
        <v>100</v>
      </c>
      <c r="Q140" s="10"/>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157</v>
      </c>
      <c r="B141" s="10">
        <v>2003</v>
      </c>
      <c r="C141" s="185" t="s">
        <v>17</v>
      </c>
      <c r="D141" s="10">
        <v>4279384</v>
      </c>
      <c r="E141" s="10"/>
      <c r="F141" s="10">
        <v>74.635203460392177</v>
      </c>
      <c r="G141" s="10"/>
      <c r="H141" s="10"/>
      <c r="I141" s="10">
        <v>25.36479653960782</v>
      </c>
      <c r="J141" s="10">
        <v>74.635203460392177</v>
      </c>
      <c r="K141" s="10"/>
      <c r="L141" s="10"/>
      <c r="M141" s="10"/>
      <c r="N141" s="10"/>
      <c r="O141" s="10"/>
      <c r="P141" s="10">
        <v>100</v>
      </c>
      <c r="Q141" s="10"/>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157</v>
      </c>
      <c r="B142" s="10">
        <v>2004</v>
      </c>
      <c r="C142" s="185" t="s">
        <v>17</v>
      </c>
      <c r="D142" s="10">
        <v>4281203</v>
      </c>
      <c r="E142" s="10"/>
      <c r="F142" s="10">
        <v>74.635203460392177</v>
      </c>
      <c r="G142" s="10"/>
      <c r="H142" s="10"/>
      <c r="I142" s="10">
        <v>25.36479653960782</v>
      </c>
      <c r="J142" s="10">
        <v>74.635203460392177</v>
      </c>
      <c r="K142" s="10"/>
      <c r="L142" s="10"/>
      <c r="M142" s="10"/>
      <c r="N142" s="10"/>
      <c r="O142" s="10"/>
      <c r="P142" s="10">
        <v>100</v>
      </c>
      <c r="Q142" s="10"/>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157</v>
      </c>
      <c r="B143" s="10">
        <v>2005</v>
      </c>
      <c r="C143" s="185" t="s">
        <v>17</v>
      </c>
      <c r="D143" s="10">
        <v>4271388</v>
      </c>
      <c r="E143" s="10"/>
      <c r="F143" s="10">
        <v>74.773473810551195</v>
      </c>
      <c r="G143" s="10"/>
      <c r="H143" s="10"/>
      <c r="I143" s="10">
        <v>25.226526189448801</v>
      </c>
      <c r="J143" s="10">
        <v>74.773473810551195</v>
      </c>
      <c r="K143" s="10"/>
      <c r="L143" s="10"/>
      <c r="M143" s="10"/>
      <c r="N143" s="10"/>
      <c r="O143" s="10"/>
      <c r="P143" s="10">
        <v>100</v>
      </c>
      <c r="Q143" s="10"/>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157</v>
      </c>
      <c r="B144" s="10">
        <v>2006</v>
      </c>
      <c r="C144" s="185" t="s">
        <v>17</v>
      </c>
      <c r="D144" s="10">
        <v>4249889</v>
      </c>
      <c r="E144" s="10"/>
      <c r="F144" s="10">
        <v>74.911744160710271</v>
      </c>
      <c r="G144" s="10"/>
      <c r="H144" s="10"/>
      <c r="I144" s="10">
        <v>25.088255839289729</v>
      </c>
      <c r="J144" s="10">
        <v>74.911744160710271</v>
      </c>
      <c r="K144" s="10"/>
      <c r="L144" s="10"/>
      <c r="M144" s="10"/>
      <c r="N144" s="10"/>
      <c r="O144" s="10"/>
      <c r="P144" s="10">
        <v>100</v>
      </c>
      <c r="Q144" s="10"/>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157</v>
      </c>
      <c r="B145" s="10">
        <v>2007</v>
      </c>
      <c r="C145" s="185" t="s">
        <v>17</v>
      </c>
      <c r="D145" s="10">
        <v>4218159</v>
      </c>
      <c r="E145" s="10"/>
      <c r="F145" s="10">
        <v>75.050014510869289</v>
      </c>
      <c r="G145" s="10"/>
      <c r="H145" s="10"/>
      <c r="I145" s="10">
        <v>24.949985489130711</v>
      </c>
      <c r="J145" s="10">
        <v>75.050014510869289</v>
      </c>
      <c r="K145" s="10"/>
      <c r="L145" s="10"/>
      <c r="M145" s="10"/>
      <c r="N145" s="10"/>
      <c r="O145" s="10"/>
      <c r="P145" s="10">
        <v>100</v>
      </c>
      <c r="Q145" s="10"/>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157</v>
      </c>
      <c r="B146" s="10">
        <v>2008</v>
      </c>
      <c r="C146" s="185" t="s">
        <v>17</v>
      </c>
      <c r="D146" s="10">
        <v>4178811</v>
      </c>
      <c r="E146" s="10"/>
      <c r="F146" s="10">
        <v>75.188284861028308</v>
      </c>
      <c r="G146" s="10"/>
      <c r="H146" s="10"/>
      <c r="I146" s="10">
        <v>24.811715138971689</v>
      </c>
      <c r="J146" s="10">
        <v>75.188284861028308</v>
      </c>
      <c r="K146" s="10"/>
      <c r="L146" s="10"/>
      <c r="M146" s="10"/>
      <c r="N146" s="10"/>
      <c r="O146" s="10"/>
      <c r="P146" s="10">
        <v>100</v>
      </c>
      <c r="Q146" s="10"/>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157</v>
      </c>
      <c r="B147" s="10">
        <v>2009</v>
      </c>
      <c r="C147" s="185" t="s">
        <v>17</v>
      </c>
      <c r="D147" s="10">
        <v>4134716</v>
      </c>
      <c r="E147" s="10"/>
      <c r="F147" s="10">
        <v>75.326555211187326</v>
      </c>
      <c r="G147" s="10">
        <v>68.87</v>
      </c>
      <c r="H147" s="10">
        <v>6.4565552111873217</v>
      </c>
      <c r="I147" s="10">
        <v>24.67344478881267</v>
      </c>
      <c r="J147" s="10">
        <v>0</v>
      </c>
      <c r="K147" s="10"/>
      <c r="L147" s="10"/>
      <c r="M147" s="10"/>
      <c r="N147" s="10"/>
      <c r="O147" s="10"/>
      <c r="P147" s="10">
        <v>100</v>
      </c>
      <c r="Q147" s="10"/>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157</v>
      </c>
      <c r="B148" s="10">
        <v>2010</v>
      </c>
      <c r="C148" s="185" t="s">
        <v>17</v>
      </c>
      <c r="D148" s="10">
        <v>4088415</v>
      </c>
      <c r="E148" s="10"/>
      <c r="F148" s="10">
        <v>75.464825561346345</v>
      </c>
      <c r="G148" s="10">
        <v>68.87</v>
      </c>
      <c r="H148" s="10">
        <v>6.5948255613463402</v>
      </c>
      <c r="I148" s="10">
        <v>24.535174438653659</v>
      </c>
      <c r="J148" s="10">
        <v>0</v>
      </c>
      <c r="K148" s="10"/>
      <c r="L148" s="10"/>
      <c r="M148" s="10"/>
      <c r="N148" s="10"/>
      <c r="O148" s="10"/>
      <c r="P148" s="10">
        <v>100</v>
      </c>
      <c r="Q148" s="10"/>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157</v>
      </c>
      <c r="B149" s="10">
        <v>2011</v>
      </c>
      <c r="C149" s="185" t="s">
        <v>17</v>
      </c>
      <c r="D149" s="10">
        <v>4041939</v>
      </c>
      <c r="E149" s="10"/>
      <c r="F149" s="10">
        <v>75.603095911505363</v>
      </c>
      <c r="G149" s="10">
        <v>68.87</v>
      </c>
      <c r="H149" s="10">
        <v>6.7330959115053588</v>
      </c>
      <c r="I149" s="10">
        <v>24.39690408849464</v>
      </c>
      <c r="J149" s="10">
        <v>0</v>
      </c>
      <c r="K149" s="10"/>
      <c r="L149" s="10"/>
      <c r="M149" s="10"/>
      <c r="N149" s="10"/>
      <c r="O149" s="10"/>
      <c r="P149" s="10">
        <v>100</v>
      </c>
      <c r="Q149" s="10"/>
      <c r="R149" s="10"/>
      <c r="S149" s="10"/>
      <c r="T149" s="10"/>
      <c r="U149" s="10"/>
      <c r="V149" s="10">
        <v>100</v>
      </c>
      <c r="W149" s="185"/>
      <c r="X149" s="185"/>
      <c r="Y149" s="185"/>
      <c r="Z149" s="185"/>
      <c r="AA149" s="185"/>
      <c r="AB149" s="185"/>
      <c r="AC149" s="185"/>
      <c r="AD149" s="185"/>
    </row>
    <row xmlns:x14ac="http://schemas.microsoft.com/office/spreadsheetml/2009/9/ac" r="150" s="182" customFormat="true" ht="12" x14ac:dyDescent="0.2">
      <c r="A150" s="185" t="s">
        <v>157</v>
      </c>
      <c r="B150" s="10">
        <v>2012</v>
      </c>
      <c r="C150" s="185" t="s">
        <v>17</v>
      </c>
      <c r="D150" s="10">
        <v>3997351</v>
      </c>
      <c r="E150" s="10"/>
      <c r="F150" s="10">
        <v>75.741366261664382</v>
      </c>
      <c r="G150" s="10">
        <v>68.87</v>
      </c>
      <c r="H150" s="10">
        <v>6.8713662616643774</v>
      </c>
      <c r="I150" s="10">
        <v>24.258633738335622</v>
      </c>
      <c r="J150" s="10">
        <v>0</v>
      </c>
      <c r="K150" s="10"/>
      <c r="L150" s="10"/>
      <c r="M150" s="10"/>
      <c r="N150" s="10"/>
      <c r="O150" s="10"/>
      <c r="P150" s="10">
        <v>100</v>
      </c>
      <c r="Q150" s="10"/>
      <c r="R150" s="10"/>
      <c r="S150" s="10"/>
      <c r="T150" s="10"/>
      <c r="U150" s="10"/>
      <c r="V150" s="10">
        <v>100</v>
      </c>
      <c r="W150" s="185"/>
      <c r="X150" s="185"/>
      <c r="Y150" s="185"/>
      <c r="Z150" s="185"/>
      <c r="AA150" s="185"/>
      <c r="AB150" s="185"/>
      <c r="AC150" s="185"/>
      <c r="AD150" s="185"/>
    </row>
    <row xmlns:x14ac="http://schemas.microsoft.com/office/spreadsheetml/2009/9/ac" r="151" s="182" customFormat="true" ht="12" x14ac:dyDescent="0.2">
      <c r="A151" s="185" t="s">
        <v>157</v>
      </c>
      <c r="B151" s="10">
        <v>2013</v>
      </c>
      <c r="C151" s="185" t="s">
        <v>17</v>
      </c>
      <c r="D151" s="10">
        <v>3953879</v>
      </c>
      <c r="E151" s="10"/>
      <c r="F151" s="10">
        <v>75.8796366118234</v>
      </c>
      <c r="G151" s="10">
        <v>68.87</v>
      </c>
      <c r="H151" s="10">
        <v>7.0096366118233959</v>
      </c>
      <c r="I151" s="10">
        <v>24.1203633881766</v>
      </c>
      <c r="J151" s="10">
        <v>0</v>
      </c>
      <c r="K151" s="10"/>
      <c r="L151" s="10"/>
      <c r="M151" s="10"/>
      <c r="N151" s="10"/>
      <c r="O151" s="10"/>
      <c r="P151" s="10">
        <v>100</v>
      </c>
      <c r="Q151" s="10"/>
      <c r="R151" s="10"/>
      <c r="S151" s="10"/>
      <c r="T151" s="10"/>
      <c r="U151" s="10"/>
      <c r="V151" s="10">
        <v>100</v>
      </c>
      <c r="W151" s="185"/>
      <c r="X151" s="185"/>
      <c r="Y151" s="185"/>
      <c r="Z151" s="185"/>
      <c r="AA151" s="185"/>
      <c r="AB151" s="185"/>
      <c r="AC151" s="185"/>
      <c r="AD151" s="185"/>
    </row>
    <row xmlns:x14ac="http://schemas.microsoft.com/office/spreadsheetml/2009/9/ac" r="152" s="182" customFormat="true" ht="12" x14ac:dyDescent="0.2">
      <c r="A152" s="185" t="s">
        <v>157</v>
      </c>
      <c r="B152" s="10">
        <v>2014</v>
      </c>
      <c r="C152" s="185" t="s">
        <v>17</v>
      </c>
      <c r="D152" s="10">
        <v>3913370</v>
      </c>
      <c r="E152" s="10"/>
      <c r="F152" s="10">
        <v>76.017906961982419</v>
      </c>
      <c r="G152" s="10">
        <v>68.87</v>
      </c>
      <c r="H152" s="10">
        <v>7.1479069619824136</v>
      </c>
      <c r="I152" s="10">
        <v>23.982093038017581</v>
      </c>
      <c r="J152" s="10">
        <v>0</v>
      </c>
      <c r="K152" s="10"/>
      <c r="L152" s="10"/>
      <c r="M152" s="10"/>
      <c r="N152" s="10"/>
      <c r="O152" s="10"/>
      <c r="P152" s="10">
        <v>100</v>
      </c>
      <c r="Q152" s="10"/>
      <c r="R152" s="10"/>
      <c r="S152" s="10"/>
      <c r="T152" s="10"/>
      <c r="U152" s="10"/>
      <c r="V152" s="10">
        <v>100</v>
      </c>
      <c r="W152" s="185"/>
      <c r="X152" s="185"/>
      <c r="Y152" s="185"/>
      <c r="Z152" s="185"/>
      <c r="AA152" s="185"/>
      <c r="AB152" s="185"/>
      <c r="AC152" s="185"/>
      <c r="AD152" s="185"/>
    </row>
    <row xmlns:x14ac="http://schemas.microsoft.com/office/spreadsheetml/2009/9/ac" r="153" s="182" customFormat="true" ht="12" x14ac:dyDescent="0.2">
      <c r="A153" s="185" t="s">
        <v>157</v>
      </c>
      <c r="B153" s="10">
        <v>2015</v>
      </c>
      <c r="C153" s="185" t="s">
        <v>17</v>
      </c>
      <c r="D153" s="10">
        <v>3878209</v>
      </c>
      <c r="E153" s="10"/>
      <c r="F153" s="10">
        <v>76.156177312141438</v>
      </c>
      <c r="G153" s="10">
        <v>68.87</v>
      </c>
      <c r="H153" s="10">
        <v>7.286177312141433</v>
      </c>
      <c r="I153" s="10">
        <v>23.843822687858559</v>
      </c>
      <c r="J153" s="10">
        <v>0</v>
      </c>
      <c r="K153" s="10"/>
      <c r="L153" s="10"/>
      <c r="M153" s="10">
        <v>79.428571428571431</v>
      </c>
      <c r="N153" s="10"/>
      <c r="O153" s="10"/>
      <c r="P153" s="10">
        <v>20.571428571428569</v>
      </c>
      <c r="Q153" s="10"/>
      <c r="R153" s="10"/>
      <c r="S153" s="10">
        <v>10.86</v>
      </c>
      <c r="T153" s="10"/>
      <c r="U153" s="10"/>
      <c r="V153" s="10">
        <v>89.14</v>
      </c>
      <c r="W153" s="185"/>
      <c r="X153" s="185"/>
      <c r="Y153" s="185"/>
      <c r="Z153" s="185"/>
      <c r="AA153" s="185"/>
      <c r="AB153" s="185"/>
      <c r="AC153" s="185"/>
      <c r="AD153" s="185"/>
    </row>
    <row xmlns:x14ac="http://schemas.microsoft.com/office/spreadsheetml/2009/9/ac" r="154" s="182" customFormat="true" ht="12" x14ac:dyDescent="0.2">
      <c r="A154" s="185" t="s">
        <v>157</v>
      </c>
      <c r="B154" s="10">
        <v>2016</v>
      </c>
      <c r="C154" s="185" t="s">
        <v>17</v>
      </c>
      <c r="D154" s="10">
        <v>3853185</v>
      </c>
      <c r="E154" s="10"/>
      <c r="F154" s="10">
        <v>76.294447662300513</v>
      </c>
      <c r="G154" s="10">
        <v>68.87</v>
      </c>
      <c r="H154" s="10">
        <v>7.4244476623005076</v>
      </c>
      <c r="I154" s="10">
        <v>23.705552337699491</v>
      </c>
      <c r="J154" s="10">
        <v>0</v>
      </c>
      <c r="K154" s="10"/>
      <c r="L154" s="10"/>
      <c r="M154" s="10">
        <v>79.428571428571431</v>
      </c>
      <c r="N154" s="10"/>
      <c r="O154" s="10"/>
      <c r="P154" s="10">
        <v>20.571428571428569</v>
      </c>
      <c r="Q154" s="10"/>
      <c r="R154" s="10"/>
      <c r="S154" s="10">
        <v>10.86</v>
      </c>
      <c r="T154" s="10"/>
      <c r="U154" s="10"/>
      <c r="V154" s="10">
        <v>89.14</v>
      </c>
      <c r="W154" s="185"/>
      <c r="X154" s="185"/>
      <c r="Y154" s="185"/>
      <c r="Z154" s="185"/>
      <c r="AA154" s="185"/>
      <c r="AB154" s="185"/>
      <c r="AC154" s="185"/>
      <c r="AD154" s="185"/>
    </row>
    <row xmlns:x14ac="http://schemas.microsoft.com/office/spreadsheetml/2009/9/ac" r="155" s="182" customFormat="true" ht="12" x14ac:dyDescent="0.2">
      <c r="A155" s="185" t="s">
        <v>157</v>
      </c>
      <c r="B155" s="10">
        <v>2017</v>
      </c>
      <c r="C155" s="185" t="s">
        <v>17</v>
      </c>
      <c r="D155" s="10">
        <v>3840687</v>
      </c>
      <c r="E155" s="10"/>
      <c r="F155" s="10">
        <v>76.432718012459532</v>
      </c>
      <c r="G155" s="10">
        <v>68.87</v>
      </c>
      <c r="H155" s="10">
        <v>7.562718012459527</v>
      </c>
      <c r="I155" s="10">
        <v>23.567281987540468</v>
      </c>
      <c r="J155" s="10">
        <v>0</v>
      </c>
      <c r="K155" s="10"/>
      <c r="L155" s="10"/>
      <c r="M155" s="10">
        <v>79.428571428571431</v>
      </c>
      <c r="N155" s="10"/>
      <c r="O155" s="10"/>
      <c r="P155" s="10">
        <v>20.571428571428569</v>
      </c>
      <c r="Q155" s="10"/>
      <c r="R155" s="10"/>
      <c r="S155" s="10">
        <v>10.86</v>
      </c>
      <c r="T155" s="10"/>
      <c r="U155" s="10"/>
      <c r="V155" s="10">
        <v>89.14</v>
      </c>
      <c r="W155" s="185"/>
      <c r="X155" s="185"/>
      <c r="Y155" s="185"/>
      <c r="Z155" s="185"/>
      <c r="AA155" s="185"/>
      <c r="AB155" s="185"/>
      <c r="AC155" s="185"/>
      <c r="AD155" s="185"/>
    </row>
    <row xmlns:x14ac="http://schemas.microsoft.com/office/spreadsheetml/2009/9/ac" r="156" s="182" customFormat="true" ht="12" x14ac:dyDescent="0.2">
      <c r="A156" s="185" t="s">
        <v>157</v>
      </c>
      <c r="B156" s="10">
        <v>2018</v>
      </c>
      <c r="C156" s="185" t="s">
        <v>17</v>
      </c>
      <c r="D156" s="10">
        <v>3853057</v>
      </c>
      <c r="E156" s="10"/>
      <c r="F156" s="10">
        <v>76.57098836261855</v>
      </c>
      <c r="G156" s="10"/>
      <c r="H156" s="10"/>
      <c r="I156" s="10">
        <v>23.42901163738145</v>
      </c>
      <c r="J156" s="10">
        <v>76.57098836261855</v>
      </c>
      <c r="K156" s="10"/>
      <c r="L156" s="10"/>
      <c r="M156" s="10">
        <v>79.428571428571431</v>
      </c>
      <c r="N156" s="10"/>
      <c r="O156" s="10"/>
      <c r="P156" s="10">
        <v>20.571428571428569</v>
      </c>
      <c r="Q156" s="10"/>
      <c r="R156" s="10"/>
      <c r="S156" s="10">
        <v>10.86</v>
      </c>
      <c r="T156" s="10"/>
      <c r="U156" s="10"/>
      <c r="V156" s="10">
        <v>89.14</v>
      </c>
      <c r="W156" s="185"/>
      <c r="X156" s="185"/>
      <c r="Y156" s="185"/>
      <c r="Z156" s="185"/>
      <c r="AA156" s="185"/>
      <c r="AB156" s="185"/>
      <c r="AC156" s="185"/>
      <c r="AD156" s="185"/>
    </row>
    <row xmlns:x14ac="http://schemas.microsoft.com/office/spreadsheetml/2009/9/ac" r="157" s="182" customFormat="true" ht="12" x14ac:dyDescent="0.2">
      <c r="A157" s="185" t="s">
        <v>157</v>
      </c>
      <c r="B157" s="10">
        <v>2019</v>
      </c>
      <c r="C157" s="185" t="s">
        <v>17</v>
      </c>
      <c r="D157" s="10">
        <v>3899198</v>
      </c>
      <c r="E157" s="10"/>
      <c r="F157" s="10">
        <v>76.709258712777569</v>
      </c>
      <c r="G157" s="10"/>
      <c r="H157" s="10"/>
      <c r="I157" s="10">
        <v>23.290741287222431</v>
      </c>
      <c r="J157" s="10">
        <v>76.709258712777569</v>
      </c>
      <c r="K157" s="10"/>
      <c r="L157" s="10"/>
      <c r="M157" s="10">
        <v>79.428571428571431</v>
      </c>
      <c r="N157" s="10"/>
      <c r="O157" s="10"/>
      <c r="P157" s="10">
        <v>20.571428571428569</v>
      </c>
      <c r="Q157" s="10"/>
      <c r="R157" s="10"/>
      <c r="S157" s="10">
        <v>10.86</v>
      </c>
      <c r="T157" s="10"/>
      <c r="U157" s="10"/>
      <c r="V157" s="10">
        <v>89.14</v>
      </c>
      <c r="W157" s="185"/>
      <c r="X157" s="185"/>
      <c r="Y157" s="185"/>
      <c r="Z157" s="185"/>
      <c r="AA157" s="185"/>
      <c r="AB157" s="185"/>
      <c r="AC157" s="185"/>
      <c r="AD157" s="185"/>
    </row>
    <row xmlns:x14ac="http://schemas.microsoft.com/office/spreadsheetml/2009/9/ac" r="158" s="182" customFormat="true" ht="12" x14ac:dyDescent="0.2">
      <c r="A158" s="185" t="s">
        <v>157</v>
      </c>
      <c r="B158" s="10">
        <v>2020</v>
      </c>
      <c r="C158" s="185" t="s">
        <v>17</v>
      </c>
      <c r="D158" s="10">
        <v>3916135</v>
      </c>
      <c r="E158" s="10"/>
      <c r="F158" s="10">
        <v>76.847529062936587</v>
      </c>
      <c r="G158" s="10"/>
      <c r="H158" s="10"/>
      <c r="I158" s="10">
        <v>23.152470937063409</v>
      </c>
      <c r="J158" s="10">
        <v>76.847529062936587</v>
      </c>
      <c r="K158" s="10"/>
      <c r="L158" s="10"/>
      <c r="M158" s="10">
        <v>79.428571428571431</v>
      </c>
      <c r="N158" s="10"/>
      <c r="O158" s="10"/>
      <c r="P158" s="10">
        <v>20.571428571428569</v>
      </c>
      <c r="Q158" s="10"/>
      <c r="R158" s="10"/>
      <c r="S158" s="10">
        <v>10.86</v>
      </c>
      <c r="T158" s="10"/>
      <c r="U158" s="10"/>
      <c r="V158" s="10">
        <v>89.14</v>
      </c>
      <c r="W158" s="185"/>
      <c r="X158" s="185"/>
      <c r="Y158" s="185"/>
      <c r="Z158" s="185"/>
      <c r="AA158" s="185"/>
      <c r="AB158" s="185"/>
      <c r="AC158" s="185"/>
      <c r="AD158" s="185"/>
    </row>
    <row xmlns:x14ac="http://schemas.microsoft.com/office/spreadsheetml/2009/9/ac" r="159" s="182" customFormat="true" ht="12" x14ac:dyDescent="0.2">
      <c r="A159" s="185" t="s">
        <v>157</v>
      </c>
      <c r="B159" s="10">
        <v>2021</v>
      </c>
      <c r="C159" s="185" t="s">
        <v>17</v>
      </c>
      <c r="D159" s="10">
        <v>3935384</v>
      </c>
      <c r="E159" s="10"/>
      <c r="F159" s="10">
        <v>76.985799413095606</v>
      </c>
      <c r="G159" s="10"/>
      <c r="H159" s="10"/>
      <c r="I159" s="10">
        <v>23.014200586904391</v>
      </c>
      <c r="J159" s="10">
        <v>76.985799413095606</v>
      </c>
      <c r="K159" s="10"/>
      <c r="L159" s="10"/>
      <c r="M159" s="10">
        <v>79.428571428571431</v>
      </c>
      <c r="N159" s="10"/>
      <c r="O159" s="10"/>
      <c r="P159" s="10">
        <v>20.571428571428569</v>
      </c>
      <c r="Q159" s="10"/>
      <c r="R159" s="10"/>
      <c r="S159" s="10">
        <v>10.86</v>
      </c>
      <c r="T159" s="10"/>
      <c r="U159" s="10"/>
      <c r="V159" s="10">
        <v>89.14</v>
      </c>
      <c r="W159" s="185"/>
      <c r="X159" s="185"/>
      <c r="Y159" s="185"/>
      <c r="Z159" s="185"/>
      <c r="AA159" s="185"/>
      <c r="AB159" s="185"/>
      <c r="AC159" s="185"/>
      <c r="AD159" s="185"/>
    </row>
    <row xmlns:x14ac="http://schemas.microsoft.com/office/spreadsheetml/2009/9/ac" r="160" s="182" customFormat="true" ht="12" x14ac:dyDescent="0.2">
      <c r="A160" s="185" t="s">
        <v>157</v>
      </c>
      <c r="B160" s="10">
        <v>2022</v>
      </c>
      <c r="C160" s="185" t="s">
        <v>17</v>
      </c>
      <c r="D160" s="10">
        <v>3949675</v>
      </c>
      <c r="E160" s="10"/>
      <c r="F160" s="10">
        <v>76.985799413095606</v>
      </c>
      <c r="G160" s="10"/>
      <c r="H160" s="10"/>
      <c r="I160" s="10">
        <v>23.014200586904391</v>
      </c>
      <c r="J160" s="10">
        <v>76.985799413095606</v>
      </c>
      <c r="K160" s="10"/>
      <c r="L160" s="10"/>
      <c r="M160" s="10">
        <v>79.428571428571431</v>
      </c>
      <c r="N160" s="10"/>
      <c r="O160" s="10"/>
      <c r="P160" s="10">
        <v>20.571428571428569</v>
      </c>
      <c r="Q160" s="10"/>
      <c r="R160" s="10"/>
      <c r="S160" s="10">
        <v>10.86</v>
      </c>
      <c r="T160" s="10"/>
      <c r="U160" s="10"/>
      <c r="V160" s="10">
        <v>89.14</v>
      </c>
      <c r="W160" s="185"/>
      <c r="X160" s="185"/>
      <c r="Y160" s="185"/>
      <c r="Z160" s="185"/>
      <c r="AA160" s="185"/>
      <c r="AB160" s="185"/>
      <c r="AC160" s="185"/>
      <c r="AD160" s="185"/>
    </row>
    <row xmlns:x14ac="http://schemas.microsoft.com/office/spreadsheetml/2009/9/ac" r="161" s="182" customFormat="true" ht="12" x14ac:dyDescent="0.2">
      <c r="A161" s="185" t="s">
        <v>157</v>
      </c>
      <c r="B161" s="10">
        <v>2023</v>
      </c>
      <c r="C161" s="185" t="s">
        <v>17</v>
      </c>
      <c r="D161" s="10">
        <v>3684141</v>
      </c>
      <c r="E161" s="10"/>
      <c r="F161" s="10">
        <v>76.985799413095606</v>
      </c>
      <c r="G161" s="10"/>
      <c r="H161" s="10"/>
      <c r="I161" s="10">
        <v>23.014200586904391</v>
      </c>
      <c r="J161" s="10">
        <v>76.985799413095606</v>
      </c>
      <c r="K161" s="10"/>
      <c r="L161" s="10"/>
      <c r="M161" s="10">
        <v>79.428571428571431</v>
      </c>
      <c r="N161" s="10"/>
      <c r="O161" s="10"/>
      <c r="P161" s="10">
        <v>20.571428571428569</v>
      </c>
      <c r="Q161" s="10"/>
      <c r="R161" s="10"/>
      <c r="S161" s="10">
        <v>10.86</v>
      </c>
      <c r="T161" s="10"/>
      <c r="U161" s="10"/>
      <c r="V161" s="10">
        <v>89.14</v>
      </c>
      <c r="W161" s="185"/>
      <c r="X161" s="185"/>
      <c r="Y161" s="185"/>
      <c r="Z161" s="185"/>
      <c r="AA161" s="185"/>
      <c r="AB161" s="185"/>
      <c r="AC161" s="185"/>
      <c r="AD161" s="185"/>
    </row>
    <row xmlns:x14ac="http://schemas.microsoft.com/office/spreadsheetml/2009/9/ac" r="162" s="182" customFormat="true" ht="12" x14ac:dyDescent="0.2">
      <c r="A162" s="185" t="s">
        <v>157</v>
      </c>
      <c r="B162" s="10">
        <v>2024</v>
      </c>
      <c r="C162" s="185" t="s">
        <v>17</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157</v>
      </c>
      <c r="B163" s="10">
        <v>2025</v>
      </c>
      <c r="C163" s="185" t="s">
        <v>17</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157</v>
      </c>
      <c r="B164" s="10">
        <v>2026</v>
      </c>
      <c r="C164" s="185" t="s">
        <v>17</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157</v>
      </c>
      <c r="B165" s="10">
        <v>2027</v>
      </c>
      <c r="C165" s="185" t="s">
        <v>17</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157</v>
      </c>
      <c r="B166" s="10">
        <v>2028</v>
      </c>
      <c r="C166" s="185" t="s">
        <v>17</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157</v>
      </c>
      <c r="B167" s="10">
        <v>2029</v>
      </c>
      <c r="C167" s="185" t="s">
        <v>17</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157</v>
      </c>
      <c r="B168" s="10">
        <v>2030</v>
      </c>
      <c r="C168" s="185" t="s">
        <v>17</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157</v>
      </c>
      <c r="B169" s="10">
        <v>2000</v>
      </c>
      <c r="C169" s="186" t="s">
        <v>18</v>
      </c>
      <c r="D169" s="10">
        <v>4671047</v>
      </c>
      <c r="E169" s="10"/>
      <c r="F169" s="10"/>
      <c r="G169" s="10"/>
      <c r="H169" s="10"/>
      <c r="I169" s="10"/>
      <c r="J169" s="10">
        <v>100</v>
      </c>
      <c r="K169" s="10"/>
      <c r="L169" s="10"/>
      <c r="M169" s="10"/>
      <c r="N169" s="10"/>
      <c r="O169" s="10"/>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157</v>
      </c>
      <c r="B170" s="10">
        <v>2001</v>
      </c>
      <c r="C170" s="186" t="s">
        <v>18</v>
      </c>
      <c r="D170" s="10">
        <v>4713075</v>
      </c>
      <c r="E170" s="10"/>
      <c r="F170" s="10"/>
      <c r="G170" s="10"/>
      <c r="H170" s="10"/>
      <c r="I170" s="10"/>
      <c r="J170" s="10">
        <v>100</v>
      </c>
      <c r="K170" s="10"/>
      <c r="L170" s="10"/>
      <c r="M170" s="10"/>
      <c r="N170" s="10"/>
      <c r="O170" s="10"/>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157</v>
      </c>
      <c r="B171" s="10">
        <v>2002</v>
      </c>
      <c r="C171" s="186" t="s">
        <v>18</v>
      </c>
      <c r="D171" s="10">
        <v>4764044</v>
      </c>
      <c r="E171" s="10"/>
      <c r="F171" s="10"/>
      <c r="G171" s="10"/>
      <c r="H171" s="10"/>
      <c r="I171" s="10"/>
      <c r="J171" s="10">
        <v>100</v>
      </c>
      <c r="K171" s="10"/>
      <c r="L171" s="10"/>
      <c r="M171" s="10"/>
      <c r="N171" s="10"/>
      <c r="O171" s="10"/>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157</v>
      </c>
      <c r="B172" s="10">
        <v>2003</v>
      </c>
      <c r="C172" s="186" t="s">
        <v>18</v>
      </c>
      <c r="D172" s="10">
        <v>4821523</v>
      </c>
      <c r="E172" s="10"/>
      <c r="F172" s="10"/>
      <c r="G172" s="10"/>
      <c r="H172" s="10"/>
      <c r="I172" s="10"/>
      <c r="J172" s="10">
        <v>100</v>
      </c>
      <c r="K172" s="10"/>
      <c r="L172" s="10"/>
      <c r="M172" s="10"/>
      <c r="N172" s="10"/>
      <c r="O172" s="10"/>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157</v>
      </c>
      <c r="B173" s="10">
        <v>2004</v>
      </c>
      <c r="C173" s="186" t="s">
        <v>18</v>
      </c>
      <c r="D173" s="10">
        <v>4883065</v>
      </c>
      <c r="E173" s="10"/>
      <c r="F173" s="10"/>
      <c r="G173" s="10"/>
      <c r="H173" s="10"/>
      <c r="I173" s="10"/>
      <c r="J173" s="10">
        <v>100</v>
      </c>
      <c r="K173" s="10"/>
      <c r="L173" s="10"/>
      <c r="M173" s="10"/>
      <c r="N173" s="10"/>
      <c r="O173" s="10"/>
      <c r="P173" s="10">
        <v>100</v>
      </c>
      <c r="Q173" s="10"/>
      <c r="R173" s="10"/>
      <c r="S173" s="10"/>
      <c r="T173" s="10"/>
      <c r="U173" s="10"/>
      <c r="V173" s="10">
        <v>100</v>
      </c>
      <c r="W173" s="186"/>
      <c r="X173" s="186"/>
      <c r="Y173" s="186"/>
      <c r="Z173" s="186"/>
      <c r="AA173" s="186"/>
      <c r="AB173" s="186"/>
    </row>
    <row xmlns:x14ac="http://schemas.microsoft.com/office/spreadsheetml/2009/9/ac" r="174" ht="15.75" x14ac:dyDescent="0.25">
      <c r="A174" s="186" t="s">
        <v>157</v>
      </c>
      <c r="B174" s="10">
        <v>2005</v>
      </c>
      <c r="C174" s="186" t="s">
        <v>18</v>
      </c>
      <c r="D174" s="10">
        <v>4941521</v>
      </c>
      <c r="E174" s="10"/>
      <c r="F174" s="10"/>
      <c r="G174" s="10"/>
      <c r="H174" s="10"/>
      <c r="I174" s="10"/>
      <c r="J174" s="10">
        <v>100</v>
      </c>
      <c r="K174" s="10"/>
      <c r="L174" s="10"/>
      <c r="M174" s="10"/>
      <c r="N174" s="10"/>
      <c r="O174" s="10"/>
      <c r="P174" s="10">
        <v>100</v>
      </c>
      <c r="Q174" s="10"/>
      <c r="R174" s="10"/>
      <c r="S174" s="10"/>
      <c r="T174" s="10"/>
      <c r="U174" s="10"/>
      <c r="V174" s="10">
        <v>100</v>
      </c>
      <c r="W174" s="186"/>
      <c r="X174" s="186"/>
      <c r="Y174" s="186"/>
      <c r="Z174" s="186"/>
      <c r="AA174" s="186"/>
      <c r="AB174" s="186"/>
    </row>
    <row xmlns:x14ac="http://schemas.microsoft.com/office/spreadsheetml/2009/9/ac" r="175" ht="15.75" x14ac:dyDescent="0.25">
      <c r="A175" s="186" t="s">
        <v>157</v>
      </c>
      <c r="B175" s="10">
        <v>2006</v>
      </c>
      <c r="C175" s="186" t="s">
        <v>18</v>
      </c>
      <c r="D175" s="10">
        <v>4994487</v>
      </c>
      <c r="E175" s="10"/>
      <c r="F175" s="10"/>
      <c r="G175" s="10"/>
      <c r="H175" s="10"/>
      <c r="I175" s="10"/>
      <c r="J175" s="10">
        <v>100</v>
      </c>
      <c r="K175" s="10"/>
      <c r="L175" s="10"/>
      <c r="M175" s="10"/>
      <c r="N175" s="10"/>
      <c r="O175" s="10"/>
      <c r="P175" s="10">
        <v>100</v>
      </c>
      <c r="Q175" s="10"/>
      <c r="R175" s="10"/>
      <c r="S175" s="10"/>
      <c r="T175" s="10"/>
      <c r="U175" s="10"/>
      <c r="V175" s="10">
        <v>100</v>
      </c>
      <c r="W175" s="186"/>
      <c r="X175" s="186"/>
      <c r="Y175" s="186"/>
      <c r="Z175" s="186"/>
      <c r="AA175" s="186"/>
      <c r="AB175" s="186"/>
    </row>
    <row xmlns:x14ac="http://schemas.microsoft.com/office/spreadsheetml/2009/9/ac" r="176" ht="15.75" x14ac:dyDescent="0.25">
      <c r="A176" s="186" t="s">
        <v>157</v>
      </c>
      <c r="B176" s="10">
        <v>2007</v>
      </c>
      <c r="C176" s="186" t="s">
        <v>18</v>
      </c>
      <c r="D176" s="10">
        <v>5035901</v>
      </c>
      <c r="E176" s="10"/>
      <c r="F176" s="10"/>
      <c r="G176" s="10"/>
      <c r="H176" s="10"/>
      <c r="I176" s="10"/>
      <c r="J176" s="10">
        <v>100</v>
      </c>
      <c r="K176" s="10"/>
      <c r="L176" s="10"/>
      <c r="M176" s="10"/>
      <c r="N176" s="10"/>
      <c r="O176" s="10"/>
      <c r="P176" s="10">
        <v>100</v>
      </c>
      <c r="Q176" s="10"/>
      <c r="R176" s="10"/>
      <c r="S176" s="10"/>
      <c r="T176" s="10"/>
      <c r="U176" s="10"/>
      <c r="V176" s="10">
        <v>100</v>
      </c>
      <c r="W176" s="186"/>
      <c r="X176" s="186"/>
      <c r="Y176" s="186"/>
      <c r="Z176" s="186"/>
      <c r="AA176" s="186"/>
      <c r="AB176" s="186"/>
    </row>
    <row xmlns:x14ac="http://schemas.microsoft.com/office/spreadsheetml/2009/9/ac" r="177" ht="15.75" x14ac:dyDescent="0.25">
      <c r="A177" s="186" t="s">
        <v>157</v>
      </c>
      <c r="B177" s="10">
        <v>2008</v>
      </c>
      <c r="C177" s="186" t="s">
        <v>18</v>
      </c>
      <c r="D177" s="10">
        <v>5064322</v>
      </c>
      <c r="E177" s="10"/>
      <c r="F177" s="10"/>
      <c r="G177" s="10"/>
      <c r="H177" s="10"/>
      <c r="I177" s="10"/>
      <c r="J177" s="10">
        <v>100</v>
      </c>
      <c r="K177" s="10"/>
      <c r="L177" s="10"/>
      <c r="M177" s="10"/>
      <c r="N177" s="10"/>
      <c r="O177" s="10"/>
      <c r="P177" s="10">
        <v>100</v>
      </c>
      <c r="Q177" s="10"/>
      <c r="R177" s="10"/>
      <c r="S177" s="10"/>
      <c r="T177" s="10"/>
      <c r="U177" s="10"/>
      <c r="V177" s="10">
        <v>100</v>
      </c>
      <c r="W177" s="186"/>
      <c r="X177" s="186"/>
      <c r="Y177" s="186"/>
      <c r="Z177" s="186"/>
      <c r="AA177" s="186"/>
      <c r="AB177" s="186"/>
    </row>
    <row xmlns:x14ac="http://schemas.microsoft.com/office/spreadsheetml/2009/9/ac" r="178" ht="15.75" x14ac:dyDescent="0.25">
      <c r="A178" s="186" t="s">
        <v>157</v>
      </c>
      <c r="B178" s="10">
        <v>2009</v>
      </c>
      <c r="C178" s="186" t="s">
        <v>18</v>
      </c>
      <c r="D178" s="10">
        <v>5079941</v>
      </c>
      <c r="E178" s="10"/>
      <c r="F178" s="10"/>
      <c r="G178" s="10"/>
      <c r="H178" s="10"/>
      <c r="I178" s="10"/>
      <c r="J178" s="10">
        <v>100</v>
      </c>
      <c r="K178" s="10"/>
      <c r="L178" s="10"/>
      <c r="M178" s="10"/>
      <c r="N178" s="10"/>
      <c r="O178" s="10"/>
      <c r="P178" s="10">
        <v>100</v>
      </c>
      <c r="Q178" s="10"/>
      <c r="R178" s="10"/>
      <c r="S178" s="10"/>
      <c r="T178" s="10"/>
      <c r="U178" s="10"/>
      <c r="V178" s="10">
        <v>100</v>
      </c>
      <c r="W178" s="186"/>
      <c r="X178" s="186"/>
      <c r="Y178" s="186"/>
      <c r="Z178" s="186"/>
      <c r="AA178" s="186"/>
      <c r="AB178" s="186"/>
    </row>
    <row xmlns:x14ac="http://schemas.microsoft.com/office/spreadsheetml/2009/9/ac" r="179" ht="15.75" x14ac:dyDescent="0.25">
      <c r="A179" s="186" t="s">
        <v>157</v>
      </c>
      <c r="B179" s="10">
        <v>2010</v>
      </c>
      <c r="C179" s="186" t="s">
        <v>18</v>
      </c>
      <c r="D179" s="10">
        <v>5082051</v>
      </c>
      <c r="E179" s="10"/>
      <c r="F179" s="10"/>
      <c r="G179" s="10"/>
      <c r="H179" s="10"/>
      <c r="I179" s="10"/>
      <c r="J179" s="10">
        <v>100</v>
      </c>
      <c r="K179" s="10"/>
      <c r="L179" s="10"/>
      <c r="M179" s="10"/>
      <c r="N179" s="10"/>
      <c r="O179" s="10"/>
      <c r="P179" s="10">
        <v>100</v>
      </c>
      <c r="Q179" s="10"/>
      <c r="R179" s="10"/>
      <c r="S179" s="10"/>
      <c r="T179" s="10"/>
      <c r="U179" s="10"/>
      <c r="V179" s="10">
        <v>100</v>
      </c>
      <c r="W179" s="186"/>
      <c r="X179" s="186"/>
      <c r="Y179" s="186"/>
      <c r="Z179" s="186"/>
      <c r="AA179" s="186"/>
      <c r="AB179" s="186"/>
    </row>
    <row xmlns:x14ac="http://schemas.microsoft.com/office/spreadsheetml/2009/9/ac" r="180" ht="15.75" x14ac:dyDescent="0.25">
      <c r="A180" s="186" t="s">
        <v>157</v>
      </c>
      <c r="B180" s="10">
        <v>2011</v>
      </c>
      <c r="C180" s="186" t="s">
        <v>18</v>
      </c>
      <c r="D180" s="10">
        <v>5069647</v>
      </c>
      <c r="E180" s="10"/>
      <c r="F180" s="10"/>
      <c r="G180" s="10"/>
      <c r="H180" s="10"/>
      <c r="I180" s="10"/>
      <c r="J180" s="10">
        <v>100</v>
      </c>
      <c r="K180" s="10"/>
      <c r="L180" s="10"/>
      <c r="M180" s="10"/>
      <c r="N180" s="10"/>
      <c r="O180" s="10"/>
      <c r="P180" s="10">
        <v>100</v>
      </c>
      <c r="Q180" s="10"/>
      <c r="R180" s="10"/>
      <c r="S180" s="10"/>
      <c r="T180" s="10"/>
      <c r="U180" s="10"/>
      <c r="V180" s="10">
        <v>100</v>
      </c>
      <c r="W180" s="186"/>
      <c r="X180" s="186"/>
      <c r="Y180" s="186"/>
      <c r="Z180" s="186"/>
      <c r="AA180" s="186"/>
      <c r="AB180" s="186"/>
    </row>
    <row xmlns:x14ac="http://schemas.microsoft.com/office/spreadsheetml/2009/9/ac" r="181" ht="15.75" x14ac:dyDescent="0.25">
      <c r="A181" s="186" t="s">
        <v>157</v>
      </c>
      <c r="B181" s="10">
        <v>2012</v>
      </c>
      <c r="C181" s="186" t="s">
        <v>18</v>
      </c>
      <c r="D181" s="10">
        <v>5043018</v>
      </c>
      <c r="E181" s="10"/>
      <c r="F181" s="10"/>
      <c r="G181" s="10"/>
      <c r="H181" s="10"/>
      <c r="I181" s="10"/>
      <c r="J181" s="10">
        <v>100</v>
      </c>
      <c r="K181" s="10"/>
      <c r="L181" s="10"/>
      <c r="M181" s="10"/>
      <c r="N181" s="10"/>
      <c r="O181" s="10"/>
      <c r="P181" s="10">
        <v>100</v>
      </c>
      <c r="Q181" s="10"/>
      <c r="R181" s="10"/>
      <c r="S181" s="10"/>
      <c r="T181" s="10"/>
      <c r="U181" s="10"/>
      <c r="V181" s="10">
        <v>100</v>
      </c>
      <c r="W181" s="186"/>
      <c r="X181" s="186"/>
      <c r="Y181" s="186"/>
      <c r="Z181" s="186"/>
      <c r="AA181" s="186"/>
      <c r="AB181" s="186"/>
    </row>
    <row xmlns:x14ac="http://schemas.microsoft.com/office/spreadsheetml/2009/9/ac" r="182" ht="15.75" x14ac:dyDescent="0.25">
      <c r="A182" s="186" t="s">
        <v>157</v>
      </c>
      <c r="B182" s="10">
        <v>2013</v>
      </c>
      <c r="C182" s="186" t="s">
        <v>18</v>
      </c>
      <c r="D182" s="10">
        <v>5005045</v>
      </c>
      <c r="E182" s="10"/>
      <c r="F182" s="10"/>
      <c r="G182" s="10"/>
      <c r="H182" s="10"/>
      <c r="I182" s="10"/>
      <c r="J182" s="10">
        <v>100</v>
      </c>
      <c r="K182" s="10"/>
      <c r="L182" s="10"/>
      <c r="M182" s="10"/>
      <c r="N182" s="10"/>
      <c r="O182" s="10"/>
      <c r="P182" s="10">
        <v>100</v>
      </c>
      <c r="Q182" s="10"/>
      <c r="R182" s="10"/>
      <c r="S182" s="10"/>
      <c r="T182" s="10"/>
      <c r="U182" s="10"/>
      <c r="V182" s="10">
        <v>100</v>
      </c>
      <c r="W182" s="186"/>
      <c r="X182" s="186"/>
      <c r="Y182" s="186"/>
      <c r="Z182" s="186"/>
      <c r="AA182" s="186"/>
      <c r="AB182" s="186"/>
    </row>
    <row xmlns:x14ac="http://schemas.microsoft.com/office/spreadsheetml/2009/9/ac" r="183" ht="15.75" x14ac:dyDescent="0.25">
      <c r="A183" s="186" t="s">
        <v>157</v>
      </c>
      <c r="B183" s="10">
        <v>2014</v>
      </c>
      <c r="C183" s="186" t="s">
        <v>18</v>
      </c>
      <c r="D183" s="10">
        <v>4958709</v>
      </c>
      <c r="E183" s="10"/>
      <c r="F183" s="10"/>
      <c r="G183" s="10"/>
      <c r="H183" s="10"/>
      <c r="I183" s="10"/>
      <c r="J183" s="10">
        <v>100</v>
      </c>
      <c r="K183" s="10"/>
      <c r="L183" s="10"/>
      <c r="M183" s="10"/>
      <c r="N183" s="10"/>
      <c r="O183" s="10"/>
      <c r="P183" s="10">
        <v>100</v>
      </c>
      <c r="Q183" s="10"/>
      <c r="R183" s="10"/>
      <c r="S183" s="10"/>
      <c r="T183" s="10"/>
      <c r="U183" s="10"/>
      <c r="V183" s="10">
        <v>100</v>
      </c>
      <c r="W183" s="186"/>
      <c r="X183" s="186"/>
      <c r="Y183" s="186"/>
      <c r="Z183" s="186"/>
      <c r="AA183" s="186"/>
      <c r="AB183" s="186"/>
    </row>
    <row xmlns:x14ac="http://schemas.microsoft.com/office/spreadsheetml/2009/9/ac" r="184" ht="15.75" x14ac:dyDescent="0.25">
      <c r="A184" s="186" t="s">
        <v>157</v>
      </c>
      <c r="B184" s="10">
        <v>2015</v>
      </c>
      <c r="C184" s="186" t="s">
        <v>18</v>
      </c>
      <c r="D184" s="10">
        <v>4908120</v>
      </c>
      <c r="E184" s="10"/>
      <c r="F184" s="10">
        <v>77.514792899408278</v>
      </c>
      <c r="G184" s="10"/>
      <c r="H184" s="10"/>
      <c r="I184" s="10">
        <v>22.485207100591719</v>
      </c>
      <c r="J184" s="10">
        <v>77.514792899408278</v>
      </c>
      <c r="K184" s="10"/>
      <c r="L184" s="10"/>
      <c r="M184" s="10">
        <v>80.588235294117652</v>
      </c>
      <c r="N184" s="10"/>
      <c r="O184" s="10"/>
      <c r="P184" s="10">
        <v>19.411764705882351</v>
      </c>
      <c r="Q184" s="10"/>
      <c r="R184" s="10"/>
      <c r="S184" s="10">
        <v>21.587377715644489</v>
      </c>
      <c r="T184" s="10"/>
      <c r="U184" s="10"/>
      <c r="V184" s="10">
        <v>78.412622284355507</v>
      </c>
      <c r="W184" s="186"/>
      <c r="X184" s="186"/>
      <c r="Y184" s="186"/>
      <c r="Z184" s="186"/>
      <c r="AA184" s="186"/>
      <c r="AB184" s="186"/>
    </row>
    <row xmlns:x14ac="http://schemas.microsoft.com/office/spreadsheetml/2009/9/ac" r="185" ht="15.75" x14ac:dyDescent="0.25">
      <c r="A185" s="186" t="s">
        <v>157</v>
      </c>
      <c r="B185" s="10">
        <v>2016</v>
      </c>
      <c r="C185" s="186" t="s">
        <v>18</v>
      </c>
      <c r="D185" s="10">
        <v>4861943</v>
      </c>
      <c r="E185" s="10"/>
      <c r="F185" s="10">
        <v>77.514792899408278</v>
      </c>
      <c r="G185" s="10"/>
      <c r="H185" s="10"/>
      <c r="I185" s="10">
        <v>22.485207100591719</v>
      </c>
      <c r="J185" s="10">
        <v>77.514792899408278</v>
      </c>
      <c r="K185" s="10"/>
      <c r="L185" s="10"/>
      <c r="M185" s="10">
        <v>80.588235294117652</v>
      </c>
      <c r="N185" s="10"/>
      <c r="O185" s="10"/>
      <c r="P185" s="10">
        <v>19.411764705882351</v>
      </c>
      <c r="Q185" s="10"/>
      <c r="R185" s="10"/>
      <c r="S185" s="10">
        <v>21.587377715644489</v>
      </c>
      <c r="T185" s="10"/>
      <c r="U185" s="10"/>
      <c r="V185" s="10">
        <v>78.412622284355507</v>
      </c>
      <c r="W185" s="186"/>
      <c r="X185" s="186"/>
      <c r="Y185" s="186"/>
      <c r="Z185" s="186"/>
      <c r="AA185" s="186"/>
      <c r="AB185" s="186"/>
    </row>
    <row xmlns:x14ac="http://schemas.microsoft.com/office/spreadsheetml/2009/9/ac" r="186" ht="15.75" x14ac:dyDescent="0.25">
      <c r="A186" s="186" t="s">
        <v>157</v>
      </c>
      <c r="B186" s="10">
        <v>2017</v>
      </c>
      <c r="C186" s="186" t="s">
        <v>18</v>
      </c>
      <c r="D186" s="10">
        <v>4822494</v>
      </c>
      <c r="E186" s="10"/>
      <c r="F186" s="10">
        <v>77.514792899408278</v>
      </c>
      <c r="G186" s="10"/>
      <c r="H186" s="10"/>
      <c r="I186" s="10">
        <v>22.485207100591719</v>
      </c>
      <c r="J186" s="10">
        <v>77.514792899408278</v>
      </c>
      <c r="K186" s="10"/>
      <c r="L186" s="10"/>
      <c r="M186" s="10">
        <v>80.588235294117652</v>
      </c>
      <c r="N186" s="10"/>
      <c r="O186" s="10"/>
      <c r="P186" s="10">
        <v>19.411764705882351</v>
      </c>
      <c r="Q186" s="10"/>
      <c r="R186" s="10"/>
      <c r="S186" s="10">
        <v>21.587377715644489</v>
      </c>
      <c r="T186" s="10"/>
      <c r="U186" s="10"/>
      <c r="V186" s="10">
        <v>78.412622284355507</v>
      </c>
      <c r="W186" s="186"/>
      <c r="X186" s="186"/>
      <c r="Y186" s="186"/>
      <c r="Z186" s="186"/>
      <c r="AA186" s="186"/>
      <c r="AB186" s="186"/>
    </row>
    <row xmlns:x14ac="http://schemas.microsoft.com/office/spreadsheetml/2009/9/ac" r="187" ht="15.75" x14ac:dyDescent="0.25">
      <c r="A187" s="186" t="s">
        <v>157</v>
      </c>
      <c r="B187" s="10">
        <v>2018</v>
      </c>
      <c r="C187" s="186" t="s">
        <v>18</v>
      </c>
      <c r="D187" s="10">
        <v>4803097</v>
      </c>
      <c r="E187" s="10"/>
      <c r="F187" s="10">
        <v>77.514792899408278</v>
      </c>
      <c r="G187" s="10"/>
      <c r="H187" s="10"/>
      <c r="I187" s="10">
        <v>22.485207100591719</v>
      </c>
      <c r="J187" s="10">
        <v>77.514792899408278</v>
      </c>
      <c r="K187" s="10"/>
      <c r="L187" s="10"/>
      <c r="M187" s="10">
        <v>80.588235294117652</v>
      </c>
      <c r="N187" s="10"/>
      <c r="O187" s="10"/>
      <c r="P187" s="10">
        <v>19.411764705882351</v>
      </c>
      <c r="Q187" s="10"/>
      <c r="R187" s="10"/>
      <c r="S187" s="10">
        <v>21.587377715644489</v>
      </c>
      <c r="T187" s="10"/>
      <c r="U187" s="10"/>
      <c r="V187" s="10">
        <v>78.412622284355507</v>
      </c>
      <c r="W187" s="186"/>
      <c r="X187" s="186"/>
      <c r="Y187" s="186"/>
      <c r="Z187" s="186"/>
      <c r="AA187" s="186"/>
      <c r="AB187" s="186"/>
    </row>
    <row xmlns:x14ac="http://schemas.microsoft.com/office/spreadsheetml/2009/9/ac" r="188" ht="15.75" x14ac:dyDescent="0.25">
      <c r="A188" s="186" t="s">
        <v>157</v>
      </c>
      <c r="B188" s="10">
        <v>2019</v>
      </c>
      <c r="C188" s="186" t="s">
        <v>18</v>
      </c>
      <c r="D188" s="10">
        <v>4812622</v>
      </c>
      <c r="E188" s="10"/>
      <c r="F188" s="10">
        <v>77.514792899408278</v>
      </c>
      <c r="G188" s="10"/>
      <c r="H188" s="10"/>
      <c r="I188" s="10">
        <v>22.485207100591719</v>
      </c>
      <c r="J188" s="10">
        <v>77.514792899408278</v>
      </c>
      <c r="K188" s="10"/>
      <c r="L188" s="10"/>
      <c r="M188" s="10">
        <v>80.588235294117652</v>
      </c>
      <c r="N188" s="10"/>
      <c r="O188" s="10"/>
      <c r="P188" s="10">
        <v>19.411764705882351</v>
      </c>
      <c r="Q188" s="10"/>
      <c r="R188" s="10"/>
      <c r="S188" s="10">
        <v>21.587377715644489</v>
      </c>
      <c r="T188" s="10"/>
      <c r="U188" s="10"/>
      <c r="V188" s="10">
        <v>78.412622284355507</v>
      </c>
      <c r="W188" s="186"/>
      <c r="X188" s="186"/>
      <c r="Y188" s="186"/>
      <c r="Z188" s="186"/>
      <c r="AA188" s="186"/>
      <c r="AB188" s="186"/>
    </row>
    <row xmlns:x14ac="http://schemas.microsoft.com/office/spreadsheetml/2009/9/ac" r="189" ht="15.75" x14ac:dyDescent="0.25">
      <c r="A189" s="186" t="s">
        <v>157</v>
      </c>
      <c r="B189" s="10">
        <v>2020</v>
      </c>
      <c r="C189" s="186" t="s">
        <v>18</v>
      </c>
      <c r="D189" s="10">
        <v>4792477</v>
      </c>
      <c r="E189" s="10"/>
      <c r="F189" s="10">
        <v>77.514792899408278</v>
      </c>
      <c r="G189" s="10"/>
      <c r="H189" s="10"/>
      <c r="I189" s="10">
        <v>22.485207100591719</v>
      </c>
      <c r="J189" s="10">
        <v>77.514792899408278</v>
      </c>
      <c r="K189" s="10"/>
      <c r="L189" s="10"/>
      <c r="M189" s="10">
        <v>80.588235294117652</v>
      </c>
      <c r="N189" s="10"/>
      <c r="O189" s="10"/>
      <c r="P189" s="10">
        <v>19.411764705882351</v>
      </c>
      <c r="Q189" s="10"/>
      <c r="R189" s="10"/>
      <c r="S189" s="10">
        <v>21.587377715644489</v>
      </c>
      <c r="T189" s="10"/>
      <c r="U189" s="10"/>
      <c r="V189" s="10">
        <v>78.412622284355507</v>
      </c>
      <c r="W189" s="186"/>
      <c r="X189" s="186"/>
      <c r="Y189" s="186"/>
      <c r="Z189" s="186"/>
      <c r="AA189" s="186"/>
      <c r="AB189" s="186"/>
    </row>
    <row xmlns:x14ac="http://schemas.microsoft.com/office/spreadsheetml/2009/9/ac" r="190" ht="15.75" x14ac:dyDescent="0.25">
      <c r="A190" s="186" t="s">
        <v>157</v>
      </c>
      <c r="B190" s="10">
        <v>2021</v>
      </c>
      <c r="C190" s="186" t="s">
        <v>18</v>
      </c>
      <c r="D190" s="10">
        <v>4782528</v>
      </c>
      <c r="E190" s="10"/>
      <c r="F190" s="10">
        <v>77.514792899408278</v>
      </c>
      <c r="G190" s="10"/>
      <c r="H190" s="10"/>
      <c r="I190" s="10">
        <v>22.485207100591719</v>
      </c>
      <c r="J190" s="10">
        <v>77.514792899408278</v>
      </c>
      <c r="K190" s="10"/>
      <c r="L190" s="10"/>
      <c r="M190" s="10">
        <v>80.588235294117652</v>
      </c>
      <c r="N190" s="10"/>
      <c r="O190" s="10"/>
      <c r="P190" s="10">
        <v>19.411764705882351</v>
      </c>
      <c r="Q190" s="10"/>
      <c r="R190" s="10"/>
      <c r="S190" s="10">
        <v>21.587377715644489</v>
      </c>
      <c r="T190" s="10"/>
      <c r="U190" s="10"/>
      <c r="V190" s="10">
        <v>78.412622284355507</v>
      </c>
      <c r="W190" s="186"/>
      <c r="X190" s="186"/>
      <c r="Y190" s="186"/>
      <c r="Z190" s="186"/>
      <c r="AA190" s="186"/>
      <c r="AB190" s="186"/>
    </row>
    <row xmlns:x14ac="http://schemas.microsoft.com/office/spreadsheetml/2009/9/ac" r="191" ht="15.75" x14ac:dyDescent="0.25">
      <c r="A191" s="186" t="s">
        <v>157</v>
      </c>
      <c r="B191" s="10">
        <v>2022</v>
      </c>
      <c r="C191" s="186" t="s">
        <v>18</v>
      </c>
      <c r="D191" s="10">
        <v>4774359</v>
      </c>
      <c r="E191" s="10"/>
      <c r="F191" s="10">
        <v>77.514792899408278</v>
      </c>
      <c r="G191" s="10"/>
      <c r="H191" s="10"/>
      <c r="I191" s="10">
        <v>22.485207100591719</v>
      </c>
      <c r="J191" s="10">
        <v>77.514792899408278</v>
      </c>
      <c r="K191" s="10"/>
      <c r="L191" s="10"/>
      <c r="M191" s="10">
        <v>80.588235294117652</v>
      </c>
      <c r="N191" s="10"/>
      <c r="O191" s="10"/>
      <c r="P191" s="10">
        <v>19.411764705882351</v>
      </c>
      <c r="Q191" s="10"/>
      <c r="R191" s="10"/>
      <c r="S191" s="10">
        <v>21.587377715644489</v>
      </c>
      <c r="T191" s="10"/>
      <c r="U191" s="10"/>
      <c r="V191" s="10">
        <v>78.412622284355507</v>
      </c>
      <c r="W191" s="186"/>
      <c r="X191" s="186"/>
      <c r="Y191" s="186"/>
      <c r="Z191" s="186"/>
      <c r="AA191" s="186"/>
      <c r="AB191" s="186"/>
    </row>
    <row xmlns:x14ac="http://schemas.microsoft.com/office/spreadsheetml/2009/9/ac" r="192" ht="15.75" x14ac:dyDescent="0.25">
      <c r="A192" s="186" t="s">
        <v>157</v>
      </c>
      <c r="B192" s="10">
        <v>2023</v>
      </c>
      <c r="C192" s="186" t="s">
        <v>18</v>
      </c>
      <c r="D192" s="10">
        <v>4519399</v>
      </c>
      <c r="E192" s="10"/>
      <c r="F192" s="10">
        <v>77.514792899408278</v>
      </c>
      <c r="G192" s="10"/>
      <c r="H192" s="10"/>
      <c r="I192" s="10">
        <v>22.485207100591719</v>
      </c>
      <c r="J192" s="10">
        <v>77.514792899408278</v>
      </c>
      <c r="K192" s="10"/>
      <c r="L192" s="10"/>
      <c r="M192" s="10">
        <v>80.588235294117652</v>
      </c>
      <c r="N192" s="10"/>
      <c r="O192" s="10"/>
      <c r="P192" s="10">
        <v>19.411764705882351</v>
      </c>
      <c r="Q192" s="10"/>
      <c r="R192" s="10"/>
      <c r="S192" s="10">
        <v>21.587377715644489</v>
      </c>
      <c r="T192" s="10"/>
      <c r="U192" s="10"/>
      <c r="V192" s="10">
        <v>78.412622284355507</v>
      </c>
      <c r="W192" s="186"/>
      <c r="X192" s="186"/>
      <c r="Y192" s="186"/>
      <c r="Z192" s="186"/>
      <c r="AA192" s="186"/>
      <c r="AB192" s="186"/>
    </row>
    <row xmlns:x14ac="http://schemas.microsoft.com/office/spreadsheetml/2009/9/ac" r="193" ht="15.75" x14ac:dyDescent="0.25">
      <c r="A193" s="186" t="s">
        <v>157</v>
      </c>
      <c r="B193" s="10">
        <v>2024</v>
      </c>
      <c r="C193" s="186" t="s">
        <v>18</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157</v>
      </c>
      <c r="B194" s="10">
        <v>2025</v>
      </c>
      <c r="C194" s="186" t="s">
        <v>18</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157</v>
      </c>
      <c r="B195" s="10">
        <v>2026</v>
      </c>
      <c r="C195" s="186" t="s">
        <v>18</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157</v>
      </c>
      <c r="B196" s="10">
        <v>2027</v>
      </c>
      <c r="C196" s="186" t="s">
        <v>18</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157</v>
      </c>
      <c r="B197" s="10">
        <v>2028</v>
      </c>
      <c r="C197" s="186" t="s">
        <v>18</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157</v>
      </c>
      <c r="B198" s="10">
        <v>2029</v>
      </c>
      <c r="C198" s="186" t="s">
        <v>18</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157</v>
      </c>
      <c r="B199" s="10">
        <v>2030</v>
      </c>
      <c r="C199" s="186" t="s">
        <v>18</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267C-ADCE-458A-880F-90028287F11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6" customWidth="true"/>
    <col min="2" max="2" width="6.5" style="217" customWidth="true"/>
    <col min="3" max="3" width="14.125" style="218" customWidth="true"/>
    <col min="4" max="4" width="9.75" style="196" customWidth="true"/>
    <col min="5" max="5" width="8" style="219" customWidth="true"/>
    <col min="6" max="6" width="8" style="220" customWidth="true"/>
    <col min="7" max="7" width="8" style="221" customWidth="true"/>
    <col min="8" max="8" width="8" style="222" customWidth="true"/>
    <col min="9" max="9" width="8" style="215" customWidth="true"/>
    <col min="10" max="10" width="8" style="223" customWidth="true"/>
    <col min="11" max="11" width="8" style="224" customWidth="true"/>
    <col min="12" max="12" width="8" style="220" customWidth="true"/>
    <col min="13" max="13" width="8" style="225" customWidth="true"/>
    <col min="14" max="14" width="8" style="226" customWidth="true"/>
    <col min="15" max="19" width="8" style="196" customWidth="true"/>
    <col min="20" max="16384" width="9" style="196"/>
  </cols>
  <sheetData>
    <row xmlns:x14ac="http://schemas.microsoft.com/office/spreadsheetml/2009/9/ac" r="1" ht="20.25" customHeight="true" x14ac:dyDescent="0.2">
      <c r="A1" s="558" t="s">
        <v>283</v>
      </c>
      <c r="B1" s="559"/>
      <c r="C1" s="559"/>
      <c r="D1" s="559"/>
      <c r="E1" s="560" t="s">
        <v>52</v>
      </c>
      <c r="F1" s="561"/>
      <c r="G1" s="561"/>
      <c r="H1" s="561"/>
      <c r="I1" s="562"/>
      <c r="J1" s="563" t="s">
        <v>10</v>
      </c>
      <c r="K1" s="563"/>
      <c r="L1" s="563"/>
      <c r="M1" s="563"/>
      <c r="N1" s="563"/>
      <c r="O1" s="564" t="s">
        <v>11</v>
      </c>
      <c r="P1" s="565"/>
      <c r="Q1" s="565"/>
      <c r="R1" s="565"/>
      <c r="S1" s="566"/>
    </row>
    <row xmlns:x14ac="http://schemas.microsoft.com/office/spreadsheetml/2009/9/ac" r="2" x14ac:dyDescent="0.2">
      <c r="A2" s="559"/>
      <c r="B2" s="559"/>
      <c r="C2" s="559"/>
      <c r="D2" s="559"/>
      <c r="E2" s="197"/>
      <c r="F2" s="198"/>
      <c r="G2" s="227"/>
      <c r="H2" s="199"/>
      <c r="I2" s="228"/>
      <c r="J2" s="200"/>
      <c r="K2" s="198"/>
      <c r="L2" s="229"/>
      <c r="M2" s="199"/>
      <c r="N2" s="230"/>
      <c r="O2" s="197"/>
      <c r="P2" s="198"/>
      <c r="Q2" s="201"/>
      <c r="R2" s="199"/>
      <c r="S2" s="228"/>
    </row>
    <row xmlns:x14ac="http://schemas.microsoft.com/office/spreadsheetml/2009/9/ac" r="3" ht="134.25" customHeight="true" x14ac:dyDescent="0.2">
      <c r="A3" s="202" t="s">
        <v>9</v>
      </c>
      <c r="B3" s="203" t="s">
        <v>4</v>
      </c>
      <c r="C3" s="204" t="s">
        <v>8</v>
      </c>
      <c r="D3" s="205" t="s">
        <v>208</v>
      </c>
      <c r="E3" s="206" t="s">
        <v>25</v>
      </c>
      <c r="F3" s="207" t="s">
        <v>19</v>
      </c>
      <c r="G3" s="231" t="s">
        <v>193</v>
      </c>
      <c r="H3" s="208" t="s">
        <v>202</v>
      </c>
      <c r="I3" s="232" t="s">
        <v>36</v>
      </c>
      <c r="J3" s="209" t="s">
        <v>25</v>
      </c>
      <c r="K3" s="210" t="s">
        <v>19</v>
      </c>
      <c r="L3" s="233" t="s">
        <v>194</v>
      </c>
      <c r="M3" s="208" t="s">
        <v>202</v>
      </c>
      <c r="N3" s="234" t="s">
        <v>36</v>
      </c>
      <c r="O3" s="206" t="s">
        <v>25</v>
      </c>
      <c r="P3" s="207" t="s">
        <v>139</v>
      </c>
      <c r="Q3" s="211" t="s">
        <v>195</v>
      </c>
      <c r="R3" s="208" t="s">
        <v>202</v>
      </c>
      <c r="S3" s="232" t="s">
        <v>36</v>
      </c>
    </row>
    <row xmlns:x14ac="http://schemas.microsoft.com/office/spreadsheetml/2009/9/ac" r="4" x14ac:dyDescent="0.2">
      <c r="A4" s="333" t="str">
        <f>IF(ISBLANK(Regressions!A14), " ", Regressions!A14)</f>
        <v>Colombia</v>
      </c>
      <c r="B4" s="334">
        <f>IF(ISBLANK(Regressions!B14), " ", Regressions!B14)</f>
        <v>2000</v>
      </c>
      <c r="C4" s="212" t="str">
        <f>IF(ISBLANK(Regressions!C14), " ", Regressions!C14)</f>
        <v>National</v>
      </c>
      <c r="D4" s="335">
        <f>IF(ISBLANK(Regressions!D14), " ", Regressions!D14)</f>
        <v>11465908</v>
      </c>
      <c r="E4" s="213" t="e">
        <f>IF(ISNUMBER(Regressions!E14),ROUND(Regressions!E14, 1), NA())</f>
        <v>#N/A</v>
      </c>
      <c r="F4" s="336">
        <f>IF(ISNUMBER(Regressions!F14),ROUND(Regressions!F14, 1), NA())</f>
        <v>73.599999999999994</v>
      </c>
      <c r="G4" s="235" t="e">
        <f>IF(ISNUMBER(Regressions!G14),ROUND(Regressions!G14, 1), NA())</f>
        <v>#N/A</v>
      </c>
      <c r="H4" s="337" t="e">
        <f>IF(ISNUMBER(Regressions!H14),ROUND(Regressions!H14, 1), NA())</f>
        <v>#N/A</v>
      </c>
      <c r="I4" s="236">
        <f>IF(ISNUMBER(Regressions!I14),ROUND(Regressions!I14, 1), NA())</f>
        <v>26.4</v>
      </c>
      <c r="J4" s="338" t="e">
        <f>IF(ISNUMBER(Regressions!K14),ROUND(Regressions!K14, 1), NA())</f>
        <v>#N/A</v>
      </c>
      <c r="K4" s="336" t="e">
        <f>IF(ISNUMBER(Regressions!L14),ROUND(Regressions!L14, 1), NA())</f>
        <v>#N/A</v>
      </c>
      <c r="L4" s="237" t="e">
        <f>IF(ISNUMBER(Regressions!M14),ROUND(Regressions!M14, 1), NA())</f>
        <v>#N/A</v>
      </c>
      <c r="M4" s="337" t="e">
        <f>IF(ISNUMBER(Regressions!N14),ROUND(Regressions!N14, 1), NA())</f>
        <v>#N/A</v>
      </c>
      <c r="N4" s="236" t="e">
        <f>IF(ISNUMBER(Regressions!O14),ROUND(Regressions!O14, 1), NA())</f>
        <v>#N/A</v>
      </c>
      <c r="O4" s="338" t="e">
        <f>IF(ISNUMBER(Regressions!Q14),ROUND(Regressions!Q14, 1), NA())</f>
        <v>#N/A</v>
      </c>
      <c r="P4" s="336" t="e">
        <f>IF(ISNUMBER(Regressions!R14),ROUND(Regressions!R14, 1), NA())</f>
        <v>#N/A</v>
      </c>
      <c r="Q4" s="214" t="e">
        <f>IF(ISNUMBER(Regressions!S14),ROUND(Regressions!S14, 1), NA())</f>
        <v>#N/A</v>
      </c>
      <c r="R4" s="337" t="e">
        <f>IF(ISNUMBER(Regressions!T14),ROUND(Regressions!T14, 1), NA())</f>
        <v>#N/A</v>
      </c>
      <c r="S4" s="236" t="e">
        <f>IF(ISNUMBER(Regressions!U14),ROUND(Regressions!U14, 1), NA())</f>
        <v>#N/A</v>
      </c>
    </row>
    <row xmlns:x14ac="http://schemas.microsoft.com/office/spreadsheetml/2009/9/ac" r="5" x14ac:dyDescent="0.2">
      <c r="A5" s="333" t="str">
        <f>IF(ISBLANK(Regressions!A15), " ", Regressions!A15)</f>
        <v>Colombia</v>
      </c>
      <c r="B5" s="334">
        <f>IF(ISBLANK(Regressions!B15), " ", Regressions!B15)</f>
        <v>2001</v>
      </c>
      <c r="C5" s="339" t="str">
        <f>IF(ISBLANK(Regressions!C15), " ", Regressions!C15)</f>
        <v>National</v>
      </c>
      <c r="D5" s="335">
        <f>IF(ISBLANK(Regressions!D15), " ", Regressions!D15)</f>
        <v>11539834</v>
      </c>
      <c r="E5" s="213" t="e">
        <f>IF(ISNUMBER(Regressions!E15),ROUND(Regressions!E15, 1), NA())</f>
        <v>#N/A</v>
      </c>
      <c r="F5" s="336">
        <f>IF(ISNUMBER(Regressions!F15),ROUND(Regressions!F15, 1), NA())</f>
        <v>73.599999999999994</v>
      </c>
      <c r="G5" s="235" t="e">
        <f>IF(ISNUMBER(Regressions!G15),ROUND(Regressions!G15, 1), NA())</f>
        <v>#N/A</v>
      </c>
      <c r="H5" s="337" t="e">
        <f>IF(ISNUMBER(Regressions!H15),ROUND(Regressions!H15, 1), NA())</f>
        <v>#N/A</v>
      </c>
      <c r="I5" s="236">
        <f>IF(ISNUMBER(Regressions!I15),ROUND(Regressions!I15, 1), NA())</f>
        <v>26.4</v>
      </c>
      <c r="J5" s="338" t="e">
        <f>IF(ISNUMBER(Regressions!K15),ROUND(Regressions!K15, 1), NA())</f>
        <v>#N/A</v>
      </c>
      <c r="K5" s="336" t="e">
        <f>IF(ISNUMBER(Regressions!L15),ROUND(Regressions!L15, 1), NA())</f>
        <v>#N/A</v>
      </c>
      <c r="L5" s="237" t="e">
        <f>IF(ISNUMBER(Regressions!M15),ROUND(Regressions!M15, 1), NA())</f>
        <v>#N/A</v>
      </c>
      <c r="M5" s="337" t="e">
        <f>IF(ISNUMBER(Regressions!N15),ROUND(Regressions!N15, 1), NA())</f>
        <v>#N/A</v>
      </c>
      <c r="N5" s="236" t="e">
        <f>IF(ISNUMBER(Regressions!O15),ROUND(Regressions!O15, 1), NA())</f>
        <v>#N/A</v>
      </c>
      <c r="O5" s="338" t="e">
        <f>IF(ISNUMBER(Regressions!Q15),ROUND(Regressions!Q15, 1), NA())</f>
        <v>#N/A</v>
      </c>
      <c r="P5" s="336" t="e">
        <f>IF(ISNUMBER(Regressions!R15),ROUND(Regressions!R15, 1), NA())</f>
        <v>#N/A</v>
      </c>
      <c r="Q5" s="214" t="e">
        <f>IF(ISNUMBER(Regressions!S15),ROUND(Regressions!S15, 1), NA())</f>
        <v>#N/A</v>
      </c>
      <c r="R5" s="337" t="e">
        <f>IF(ISNUMBER(Regressions!T15),ROUND(Regressions!T15, 1), NA())</f>
        <v>#N/A</v>
      </c>
      <c r="S5" s="236" t="e">
        <f>IF(ISNUMBER(Regressions!U15),ROUND(Regressions!U15, 1), NA())</f>
        <v>#N/A</v>
      </c>
      <c r="T5" s="215"/>
      <c r="U5" s="215"/>
      <c r="V5" s="215"/>
      <c r="W5" s="215"/>
      <c r="X5" s="215"/>
      <c r="Y5" s="215"/>
      <c r="Z5" s="215"/>
      <c r="AA5" s="215"/>
    </row>
    <row xmlns:x14ac="http://schemas.microsoft.com/office/spreadsheetml/2009/9/ac" r="6" x14ac:dyDescent="0.2">
      <c r="A6" s="333" t="str">
        <f>IF(ISBLANK(Regressions!A16), " ", Regressions!A16)</f>
        <v>Colombia</v>
      </c>
      <c r="B6" s="334">
        <f>IF(ISBLANK(Regressions!B16), " ", Regressions!B16)</f>
        <v>2002</v>
      </c>
      <c r="C6" s="339" t="str">
        <f>IF(ISBLANK(Regressions!C16), " ", Regressions!C16)</f>
        <v>National</v>
      </c>
      <c r="D6" s="335">
        <f>IF(ISBLANK(Regressions!D16), " ", Regressions!D16)</f>
        <v>11603953</v>
      </c>
      <c r="E6" s="213" t="e">
        <f>IF(ISNUMBER(Regressions!E16),ROUND(Regressions!E16, 1), NA())</f>
        <v>#N/A</v>
      </c>
      <c r="F6" s="336">
        <f>IF(ISNUMBER(Regressions!F16),ROUND(Regressions!F16, 1), NA())</f>
        <v>73.599999999999994</v>
      </c>
      <c r="G6" s="235" t="e">
        <f>IF(ISNUMBER(Regressions!G16),ROUND(Regressions!G16, 1), NA())</f>
        <v>#N/A</v>
      </c>
      <c r="H6" s="337" t="e">
        <f>IF(ISNUMBER(Regressions!H16),ROUND(Regressions!H16, 1), NA())</f>
        <v>#N/A</v>
      </c>
      <c r="I6" s="236">
        <f>IF(ISNUMBER(Regressions!I16),ROUND(Regressions!I16, 1), NA())</f>
        <v>26.4</v>
      </c>
      <c r="J6" s="338" t="e">
        <f>IF(ISNUMBER(Regressions!K16),ROUND(Regressions!K16, 1), NA())</f>
        <v>#N/A</v>
      </c>
      <c r="K6" s="336" t="e">
        <f>IF(ISNUMBER(Regressions!L16),ROUND(Regressions!L16, 1), NA())</f>
        <v>#N/A</v>
      </c>
      <c r="L6" s="237" t="e">
        <f>IF(ISNUMBER(Regressions!M16),ROUND(Regressions!M16, 1), NA())</f>
        <v>#N/A</v>
      </c>
      <c r="M6" s="337" t="e">
        <f>IF(ISNUMBER(Regressions!N16),ROUND(Regressions!N16, 1), NA())</f>
        <v>#N/A</v>
      </c>
      <c r="N6" s="236" t="e">
        <f>IF(ISNUMBER(Regressions!O16),ROUND(Regressions!O16, 1), NA())</f>
        <v>#N/A</v>
      </c>
      <c r="O6" s="338" t="e">
        <f>IF(ISNUMBER(Regressions!Q16),ROUND(Regressions!Q16, 1), NA())</f>
        <v>#N/A</v>
      </c>
      <c r="P6" s="336" t="e">
        <f>IF(ISNUMBER(Regressions!R16),ROUND(Regressions!R16, 1), NA())</f>
        <v>#N/A</v>
      </c>
      <c r="Q6" s="214" t="e">
        <f>IF(ISNUMBER(Regressions!S16),ROUND(Regressions!S16, 1), NA())</f>
        <v>#N/A</v>
      </c>
      <c r="R6" s="337" t="e">
        <f>IF(ISNUMBER(Regressions!T16),ROUND(Regressions!T16, 1), NA())</f>
        <v>#N/A</v>
      </c>
      <c r="S6" s="236" t="e">
        <f>IF(ISNUMBER(Regressions!U16),ROUND(Regressions!U16, 1), NA())</f>
        <v>#N/A</v>
      </c>
      <c r="T6" s="215"/>
      <c r="U6" s="215"/>
      <c r="V6" s="215"/>
      <c r="W6" s="215"/>
      <c r="X6" s="215"/>
      <c r="Y6" s="215"/>
      <c r="Z6" s="215"/>
      <c r="AA6" s="215"/>
    </row>
    <row xmlns:x14ac="http://schemas.microsoft.com/office/spreadsheetml/2009/9/ac" r="7" x14ac:dyDescent="0.2">
      <c r="A7" s="333" t="str">
        <f>IF(ISBLANK(Regressions!A17), " ", Regressions!A17)</f>
        <v>Colombia</v>
      </c>
      <c r="B7" s="334">
        <f>IF(ISBLANK(Regressions!B17), " ", Regressions!B17)</f>
        <v>2003</v>
      </c>
      <c r="C7" s="339" t="str">
        <f>IF(ISBLANK(Regressions!C17), " ", Regressions!C17)</f>
        <v>National</v>
      </c>
      <c r="D7" s="335">
        <f>IF(ISBLANK(Regressions!D17), " ", Regressions!D17)</f>
        <v>11655607</v>
      </c>
      <c r="E7" s="213" t="e">
        <f>IF(ISNUMBER(Regressions!E17),ROUND(Regressions!E17, 1), NA())</f>
        <v>#N/A</v>
      </c>
      <c r="F7" s="336">
        <f>IF(ISNUMBER(Regressions!F17),ROUND(Regressions!F17, 1), NA())</f>
        <v>73.599999999999994</v>
      </c>
      <c r="G7" s="235" t="e">
        <f>IF(ISNUMBER(Regressions!G17),ROUND(Regressions!G17, 1), NA())</f>
        <v>#N/A</v>
      </c>
      <c r="H7" s="337" t="e">
        <f>IF(ISNUMBER(Regressions!H17),ROUND(Regressions!H17, 1), NA())</f>
        <v>#N/A</v>
      </c>
      <c r="I7" s="236">
        <f>IF(ISNUMBER(Regressions!I17),ROUND(Regressions!I17, 1), NA())</f>
        <v>26.4</v>
      </c>
      <c r="J7" s="338" t="e">
        <f>IF(ISNUMBER(Regressions!K17),ROUND(Regressions!K17, 1), NA())</f>
        <v>#N/A</v>
      </c>
      <c r="K7" s="336" t="e">
        <f>IF(ISNUMBER(Regressions!L17),ROUND(Regressions!L17, 1), NA())</f>
        <v>#N/A</v>
      </c>
      <c r="L7" s="237" t="e">
        <f>IF(ISNUMBER(Regressions!M17),ROUND(Regressions!M17, 1), NA())</f>
        <v>#N/A</v>
      </c>
      <c r="M7" s="337" t="e">
        <f>IF(ISNUMBER(Regressions!N17),ROUND(Regressions!N17, 1), NA())</f>
        <v>#N/A</v>
      </c>
      <c r="N7" s="236" t="e">
        <f>IF(ISNUMBER(Regressions!O17),ROUND(Regressions!O17, 1), NA())</f>
        <v>#N/A</v>
      </c>
      <c r="O7" s="338" t="e">
        <f>IF(ISNUMBER(Regressions!Q17),ROUND(Regressions!Q17, 1), NA())</f>
        <v>#N/A</v>
      </c>
      <c r="P7" s="336" t="e">
        <f>IF(ISNUMBER(Regressions!R17),ROUND(Regressions!R17, 1), NA())</f>
        <v>#N/A</v>
      </c>
      <c r="Q7" s="214" t="e">
        <f>IF(ISNUMBER(Regressions!S17),ROUND(Regressions!S17, 1), NA())</f>
        <v>#N/A</v>
      </c>
      <c r="R7" s="337" t="e">
        <f>IF(ISNUMBER(Regressions!T17),ROUND(Regressions!T17, 1), NA())</f>
        <v>#N/A</v>
      </c>
      <c r="S7" s="236" t="e">
        <f>IF(ISNUMBER(Regressions!U17),ROUND(Regressions!U17, 1), NA())</f>
        <v>#N/A</v>
      </c>
      <c r="T7" s="215"/>
      <c r="U7" s="215"/>
      <c r="V7" s="215"/>
      <c r="W7" s="215"/>
      <c r="X7" s="215"/>
      <c r="Y7" s="215"/>
      <c r="Z7" s="215"/>
      <c r="AA7" s="215"/>
    </row>
    <row xmlns:x14ac="http://schemas.microsoft.com/office/spreadsheetml/2009/9/ac" r="8" x14ac:dyDescent="0.2">
      <c r="A8" s="333" t="str">
        <f>IF(ISBLANK(Regressions!A18), " ", Regressions!A18)</f>
        <v>Colombia</v>
      </c>
      <c r="B8" s="334">
        <f>IF(ISBLANK(Regressions!B18), " ", Regressions!B18)</f>
        <v>2004</v>
      </c>
      <c r="C8" s="339" t="str">
        <f>IF(ISBLANK(Regressions!C18), " ", Regressions!C18)</f>
        <v>National</v>
      </c>
      <c r="D8" s="335">
        <f>IF(ISBLANK(Regressions!D18), " ", Regressions!D18)</f>
        <v>11691814</v>
      </c>
      <c r="E8" s="213" t="e">
        <f>IF(ISNUMBER(Regressions!E18),ROUND(Regressions!E18, 1), NA())</f>
        <v>#N/A</v>
      </c>
      <c r="F8" s="336">
        <f>IF(ISNUMBER(Regressions!F18),ROUND(Regressions!F18, 1), NA())</f>
        <v>73.599999999999994</v>
      </c>
      <c r="G8" s="235" t="e">
        <f>IF(ISNUMBER(Regressions!G18),ROUND(Regressions!G18, 1), NA())</f>
        <v>#N/A</v>
      </c>
      <c r="H8" s="337" t="e">
        <f>IF(ISNUMBER(Regressions!H18),ROUND(Regressions!H18, 1), NA())</f>
        <v>#N/A</v>
      </c>
      <c r="I8" s="236">
        <f>IF(ISNUMBER(Regressions!I18),ROUND(Regressions!I18, 1), NA())</f>
        <v>26.4</v>
      </c>
      <c r="J8" s="338" t="e">
        <f>IF(ISNUMBER(Regressions!K18),ROUND(Regressions!K18, 1), NA())</f>
        <v>#N/A</v>
      </c>
      <c r="K8" s="336" t="e">
        <f>IF(ISNUMBER(Regressions!L18),ROUND(Regressions!L18, 1), NA())</f>
        <v>#N/A</v>
      </c>
      <c r="L8" s="237" t="e">
        <f>IF(ISNUMBER(Regressions!M18),ROUND(Regressions!M18, 1), NA())</f>
        <v>#N/A</v>
      </c>
      <c r="M8" s="337" t="e">
        <f>IF(ISNUMBER(Regressions!N18),ROUND(Regressions!N18, 1), NA())</f>
        <v>#N/A</v>
      </c>
      <c r="N8" s="236" t="e">
        <f>IF(ISNUMBER(Regressions!O18),ROUND(Regressions!O18, 1), NA())</f>
        <v>#N/A</v>
      </c>
      <c r="O8" s="338" t="e">
        <f>IF(ISNUMBER(Regressions!Q18),ROUND(Regressions!Q18, 1), NA())</f>
        <v>#N/A</v>
      </c>
      <c r="P8" s="336" t="e">
        <f>IF(ISNUMBER(Regressions!R18),ROUND(Regressions!R18, 1), NA())</f>
        <v>#N/A</v>
      </c>
      <c r="Q8" s="214" t="e">
        <f>IF(ISNUMBER(Regressions!S18),ROUND(Regressions!S18, 1), NA())</f>
        <v>#N/A</v>
      </c>
      <c r="R8" s="337" t="e">
        <f>IF(ISNUMBER(Regressions!T18),ROUND(Regressions!T18, 1), NA())</f>
        <v>#N/A</v>
      </c>
      <c r="S8" s="236" t="e">
        <f>IF(ISNUMBER(Regressions!U18),ROUND(Regressions!U18, 1), NA())</f>
        <v>#N/A</v>
      </c>
      <c r="T8" s="215"/>
      <c r="U8" s="215"/>
      <c r="V8" s="215"/>
      <c r="W8" s="215"/>
      <c r="X8" s="215"/>
      <c r="Y8" s="215"/>
      <c r="Z8" s="215"/>
      <c r="AA8" s="215"/>
    </row>
    <row xmlns:x14ac="http://schemas.microsoft.com/office/spreadsheetml/2009/9/ac" r="9" x14ac:dyDescent="0.2">
      <c r="A9" s="333" t="str">
        <f>IF(ISBLANK(Regressions!A19), " ", Regressions!A19)</f>
        <v>Colombia</v>
      </c>
      <c r="B9" s="334">
        <f>IF(ISBLANK(Regressions!B19), " ", Regressions!B19)</f>
        <v>2005</v>
      </c>
      <c r="C9" s="339" t="str">
        <f>IF(ISBLANK(Regressions!C19), " ", Regressions!C19)</f>
        <v>National</v>
      </c>
      <c r="D9" s="335">
        <f>IF(ISBLANK(Regressions!D19), " ", Regressions!D19)</f>
        <v>11707199</v>
      </c>
      <c r="E9" s="213" t="e">
        <f>IF(ISNUMBER(Regressions!E19),ROUND(Regressions!E19, 1), NA())</f>
        <v>#N/A</v>
      </c>
      <c r="F9" s="336">
        <f>IF(ISNUMBER(Regressions!F19),ROUND(Regressions!F19, 1), NA())</f>
        <v>73.8</v>
      </c>
      <c r="G9" s="235" t="e">
        <f>IF(ISNUMBER(Regressions!G19),ROUND(Regressions!G19, 1), NA())</f>
        <v>#N/A</v>
      </c>
      <c r="H9" s="337" t="e">
        <f>IF(ISNUMBER(Regressions!H19),ROUND(Regressions!H19, 1), NA())</f>
        <v>#N/A</v>
      </c>
      <c r="I9" s="236">
        <f>IF(ISNUMBER(Regressions!I19),ROUND(Regressions!I19, 1), NA())</f>
        <v>26.2</v>
      </c>
      <c r="J9" s="338" t="e">
        <f>IF(ISNUMBER(Regressions!K19),ROUND(Regressions!K19, 1), NA())</f>
        <v>#N/A</v>
      </c>
      <c r="K9" s="336" t="e">
        <f>IF(ISNUMBER(Regressions!L19),ROUND(Regressions!L19, 1), NA())</f>
        <v>#N/A</v>
      </c>
      <c r="L9" s="237" t="e">
        <f>IF(ISNUMBER(Regressions!M19),ROUND(Regressions!M19, 1), NA())</f>
        <v>#N/A</v>
      </c>
      <c r="M9" s="337" t="e">
        <f>IF(ISNUMBER(Regressions!N19),ROUND(Regressions!N19, 1), NA())</f>
        <v>#N/A</v>
      </c>
      <c r="N9" s="236" t="e">
        <f>IF(ISNUMBER(Regressions!O19),ROUND(Regressions!O19, 1), NA())</f>
        <v>#N/A</v>
      </c>
      <c r="O9" s="338" t="e">
        <f>IF(ISNUMBER(Regressions!Q19),ROUND(Regressions!Q19, 1), NA())</f>
        <v>#N/A</v>
      </c>
      <c r="P9" s="336" t="e">
        <f>IF(ISNUMBER(Regressions!R19),ROUND(Regressions!R19, 1), NA())</f>
        <v>#N/A</v>
      </c>
      <c r="Q9" s="214" t="e">
        <f>IF(ISNUMBER(Regressions!S19),ROUND(Regressions!S19, 1), NA())</f>
        <v>#N/A</v>
      </c>
      <c r="R9" s="337" t="e">
        <f>IF(ISNUMBER(Regressions!T19),ROUND(Regressions!T19, 1), NA())</f>
        <v>#N/A</v>
      </c>
      <c r="S9" s="236" t="e">
        <f>IF(ISNUMBER(Regressions!U19),ROUND(Regressions!U19, 1), NA())</f>
        <v>#N/A</v>
      </c>
    </row>
    <row xmlns:x14ac="http://schemas.microsoft.com/office/spreadsheetml/2009/9/ac" r="10" x14ac:dyDescent="0.2">
      <c r="A10" s="333" t="str">
        <f>IF(ISBLANK(Regressions!A20), " ", Regressions!A20)</f>
        <v>Colombia</v>
      </c>
      <c r="B10" s="334">
        <f>IF(ISBLANK(Regressions!B20), " ", Regressions!B20)</f>
        <v>2006</v>
      </c>
      <c r="C10" s="339" t="str">
        <f>IF(ISBLANK(Regressions!C20), " ", Regressions!C20)</f>
        <v>National</v>
      </c>
      <c r="D10" s="335">
        <f>IF(ISBLANK(Regressions!D20), " ", Regressions!D20)</f>
        <v>11706854</v>
      </c>
      <c r="E10" s="213" t="e">
        <f>IF(ISNUMBER(Regressions!E20),ROUND(Regressions!E20, 1), NA())</f>
        <v>#N/A</v>
      </c>
      <c r="F10" s="336">
        <f>IF(ISNUMBER(Regressions!F20),ROUND(Regressions!F20, 1), NA())</f>
        <v>74</v>
      </c>
      <c r="G10" s="235">
        <f>IF(ISNUMBER(Regressions!G20),ROUND(Regressions!G20, 1), NA())</f>
        <v>62</v>
      </c>
      <c r="H10" s="337">
        <f>IF(ISNUMBER(Regressions!H20),ROUND(Regressions!H20, 1), NA())</f>
        <v>12</v>
      </c>
      <c r="I10" s="236">
        <f>IF(ISNUMBER(Regressions!I20),ROUND(Regressions!I20, 1), NA())</f>
        <v>26</v>
      </c>
      <c r="J10" s="338" t="e">
        <f>IF(ISNUMBER(Regressions!K20),ROUND(Regressions!K20, 1), NA())</f>
        <v>#N/A</v>
      </c>
      <c r="K10" s="336" t="e">
        <f>IF(ISNUMBER(Regressions!L20),ROUND(Regressions!L20, 1), NA())</f>
        <v>#N/A</v>
      </c>
      <c r="L10" s="237">
        <f>IF(ISNUMBER(Regressions!M20),ROUND(Regressions!M20, 1), NA())</f>
        <v>56.2</v>
      </c>
      <c r="M10" s="337" t="e">
        <f>IF(ISNUMBER(Regressions!N20),ROUND(Regressions!N20, 1), NA())</f>
        <v>#N/A</v>
      </c>
      <c r="N10" s="236" t="e">
        <f>IF(ISNUMBER(Regressions!O20),ROUND(Regressions!O20, 1), NA())</f>
        <v>#N/A</v>
      </c>
      <c r="O10" s="338" t="e">
        <f>IF(ISNUMBER(Regressions!Q20),ROUND(Regressions!Q20, 1), NA())</f>
        <v>#N/A</v>
      </c>
      <c r="P10" s="336" t="e">
        <f>IF(ISNUMBER(Regressions!R20),ROUND(Regressions!R20, 1), NA())</f>
        <v>#N/A</v>
      </c>
      <c r="Q10" s="214" t="e">
        <f>IF(ISNUMBER(Regressions!S20),ROUND(Regressions!S20, 1), NA())</f>
        <v>#N/A</v>
      </c>
      <c r="R10" s="337" t="e">
        <f>IF(ISNUMBER(Regressions!T20),ROUND(Regressions!T20, 1), NA())</f>
        <v>#N/A</v>
      </c>
      <c r="S10" s="236" t="e">
        <f>IF(ISNUMBER(Regressions!U20),ROUND(Regressions!U20, 1), NA())</f>
        <v>#N/A</v>
      </c>
    </row>
    <row xmlns:x14ac="http://schemas.microsoft.com/office/spreadsheetml/2009/9/ac" r="11" x14ac:dyDescent="0.2">
      <c r="A11" s="333" t="str">
        <f>IF(ISBLANK(Regressions!A21), " ", Regressions!A21)</f>
        <v>Colombia</v>
      </c>
      <c r="B11" s="334">
        <f>IF(ISBLANK(Regressions!B21), " ", Regressions!B21)</f>
        <v>2007</v>
      </c>
      <c r="C11" s="339" t="str">
        <f>IF(ISBLANK(Regressions!C21), " ", Regressions!C21)</f>
        <v>National</v>
      </c>
      <c r="D11" s="335">
        <f>IF(ISBLANK(Regressions!D21), " ", Regressions!D21)</f>
        <v>11685102</v>
      </c>
      <c r="E11" s="213" t="e">
        <f>IF(ISNUMBER(Regressions!E21),ROUND(Regressions!E21, 1), NA())</f>
        <v>#N/A</v>
      </c>
      <c r="F11" s="336">
        <f>IF(ISNUMBER(Regressions!F21),ROUND(Regressions!F21, 1), NA())</f>
        <v>74.2</v>
      </c>
      <c r="G11" s="235">
        <f>IF(ISNUMBER(Regressions!G21),ROUND(Regressions!G21, 1), NA())</f>
        <v>62</v>
      </c>
      <c r="H11" s="337">
        <f>IF(ISNUMBER(Regressions!H21),ROUND(Regressions!H21, 1), NA())</f>
        <v>12.2</v>
      </c>
      <c r="I11" s="236">
        <f>IF(ISNUMBER(Regressions!I21),ROUND(Regressions!I21, 1), NA())</f>
        <v>25.8</v>
      </c>
      <c r="J11" s="338" t="e">
        <f>IF(ISNUMBER(Regressions!K21),ROUND(Regressions!K21, 1), NA())</f>
        <v>#N/A</v>
      </c>
      <c r="K11" s="336" t="e">
        <f>IF(ISNUMBER(Regressions!L21),ROUND(Regressions!L21, 1), NA())</f>
        <v>#N/A</v>
      </c>
      <c r="L11" s="237">
        <f>IF(ISNUMBER(Regressions!M21),ROUND(Regressions!M21, 1), NA())</f>
        <v>56.2</v>
      </c>
      <c r="M11" s="337" t="e">
        <f>IF(ISNUMBER(Regressions!N21),ROUND(Regressions!N21, 1), NA())</f>
        <v>#N/A</v>
      </c>
      <c r="N11" s="236" t="e">
        <f>IF(ISNUMBER(Regressions!O21),ROUND(Regressions!O21, 1), NA())</f>
        <v>#N/A</v>
      </c>
      <c r="O11" s="338" t="e">
        <f>IF(ISNUMBER(Regressions!Q21),ROUND(Regressions!Q21, 1), NA())</f>
        <v>#N/A</v>
      </c>
      <c r="P11" s="336" t="e">
        <f>IF(ISNUMBER(Regressions!R21),ROUND(Regressions!R21, 1), NA())</f>
        <v>#N/A</v>
      </c>
      <c r="Q11" s="214" t="e">
        <f>IF(ISNUMBER(Regressions!S21),ROUND(Regressions!S21, 1), NA())</f>
        <v>#N/A</v>
      </c>
      <c r="R11" s="337" t="e">
        <f>IF(ISNUMBER(Regressions!T21),ROUND(Regressions!T21, 1), NA())</f>
        <v>#N/A</v>
      </c>
      <c r="S11" s="236" t="e">
        <f>IF(ISNUMBER(Regressions!U21),ROUND(Regressions!U21, 1), NA())</f>
        <v>#N/A</v>
      </c>
    </row>
    <row xmlns:x14ac="http://schemas.microsoft.com/office/spreadsheetml/2009/9/ac" r="12" x14ac:dyDescent="0.2">
      <c r="A12" s="333" t="str">
        <f>IF(ISBLANK(Regressions!A22), " ", Regressions!A22)</f>
        <v>Colombia</v>
      </c>
      <c r="B12" s="334">
        <f>IF(ISBLANK(Regressions!B22), " ", Regressions!B22)</f>
        <v>2008</v>
      </c>
      <c r="C12" s="339" t="str">
        <f>IF(ISBLANK(Regressions!C22), " ", Regressions!C22)</f>
        <v>National</v>
      </c>
      <c r="D12" s="335">
        <f>IF(ISBLANK(Regressions!D22), " ", Regressions!D22)</f>
        <v>11644630</v>
      </c>
      <c r="E12" s="213">
        <f>IF(ISNUMBER(Regressions!E22),ROUND(Regressions!E22, 1), NA())</f>
        <v>85.2</v>
      </c>
      <c r="F12" s="336">
        <f>IF(ISNUMBER(Regressions!F22),ROUND(Regressions!F22, 1), NA())</f>
        <v>74.5</v>
      </c>
      <c r="G12" s="235">
        <f>IF(ISNUMBER(Regressions!G22),ROUND(Regressions!G22, 1), NA())</f>
        <v>62</v>
      </c>
      <c r="H12" s="337">
        <f>IF(ISNUMBER(Regressions!H22),ROUND(Regressions!H22, 1), NA())</f>
        <v>12.4</v>
      </c>
      <c r="I12" s="236">
        <f>IF(ISNUMBER(Regressions!I22),ROUND(Regressions!I22, 1), NA())</f>
        <v>25.5</v>
      </c>
      <c r="J12" s="338" t="e">
        <f>IF(ISNUMBER(Regressions!K22),ROUND(Regressions!K22, 1), NA())</f>
        <v>#N/A</v>
      </c>
      <c r="K12" s="336">
        <f>IF(ISNUMBER(Regressions!L22),ROUND(Regressions!L22, 1), NA())</f>
        <v>77.8</v>
      </c>
      <c r="L12" s="237">
        <f>IF(ISNUMBER(Regressions!M22),ROUND(Regressions!M22, 1), NA())</f>
        <v>56.2</v>
      </c>
      <c r="M12" s="337">
        <f>IF(ISNUMBER(Regressions!N22),ROUND(Regressions!N22, 1), NA())</f>
        <v>21.6</v>
      </c>
      <c r="N12" s="236">
        <f>IF(ISNUMBER(Regressions!O22),ROUND(Regressions!O22, 1), NA())</f>
        <v>22.2</v>
      </c>
      <c r="O12" s="338">
        <f>IF(ISNUMBER(Regressions!Q22),ROUND(Regressions!Q22, 1), NA())</f>
        <v>60.7</v>
      </c>
      <c r="P12" s="336">
        <f>IF(ISNUMBER(Regressions!R22),ROUND(Regressions!R22, 1), NA())</f>
        <v>54.1</v>
      </c>
      <c r="Q12" s="214" t="e">
        <f>IF(ISNUMBER(Regressions!S22),ROUND(Regressions!S22, 1), NA())</f>
        <v>#N/A</v>
      </c>
      <c r="R12" s="337" t="e">
        <f>IF(ISNUMBER(Regressions!T22),ROUND(Regressions!T22, 1), NA())</f>
        <v>#N/A</v>
      </c>
      <c r="S12" s="236">
        <f>IF(ISNUMBER(Regressions!U22),ROUND(Regressions!U22, 1), NA())</f>
        <v>45.9</v>
      </c>
    </row>
    <row xmlns:x14ac="http://schemas.microsoft.com/office/spreadsheetml/2009/9/ac" r="13" x14ac:dyDescent="0.2">
      <c r="A13" s="333" t="str">
        <f>IF(ISBLANK(Regressions!A23), " ", Regressions!A23)</f>
        <v>Colombia</v>
      </c>
      <c r="B13" s="334">
        <f>IF(ISBLANK(Regressions!B23), " ", Regressions!B23)</f>
        <v>2009</v>
      </c>
      <c r="C13" s="339" t="str">
        <f>IF(ISBLANK(Regressions!C23), " ", Regressions!C23)</f>
        <v>National</v>
      </c>
      <c r="D13" s="335">
        <f>IF(ISBLANK(Regressions!D23), " ", Regressions!D23)</f>
        <v>11591531</v>
      </c>
      <c r="E13" s="213">
        <f>IF(ISNUMBER(Regressions!E23),ROUND(Regressions!E23, 1), NA())</f>
        <v>85.2</v>
      </c>
      <c r="F13" s="336">
        <f>IF(ISNUMBER(Regressions!F23),ROUND(Regressions!F23, 1), NA())</f>
        <v>74.7</v>
      </c>
      <c r="G13" s="235">
        <f>IF(ISNUMBER(Regressions!G23),ROUND(Regressions!G23, 1), NA())</f>
        <v>62</v>
      </c>
      <c r="H13" s="337">
        <f>IF(ISNUMBER(Regressions!H23),ROUND(Regressions!H23, 1), NA())</f>
        <v>12.6</v>
      </c>
      <c r="I13" s="236">
        <f>IF(ISNUMBER(Regressions!I23),ROUND(Regressions!I23, 1), NA())</f>
        <v>25.3</v>
      </c>
      <c r="J13" s="338" t="e">
        <f>IF(ISNUMBER(Regressions!K23),ROUND(Regressions!K23, 1), NA())</f>
        <v>#N/A</v>
      </c>
      <c r="K13" s="336">
        <f>IF(ISNUMBER(Regressions!L23),ROUND(Regressions!L23, 1), NA())</f>
        <v>77.8</v>
      </c>
      <c r="L13" s="237">
        <f>IF(ISNUMBER(Regressions!M23),ROUND(Regressions!M23, 1), NA())</f>
        <v>56.2</v>
      </c>
      <c r="M13" s="337">
        <f>IF(ISNUMBER(Regressions!N23),ROUND(Regressions!N23, 1), NA())</f>
        <v>21.6</v>
      </c>
      <c r="N13" s="236">
        <f>IF(ISNUMBER(Regressions!O23),ROUND(Regressions!O23, 1), NA())</f>
        <v>22.2</v>
      </c>
      <c r="O13" s="338">
        <f>IF(ISNUMBER(Regressions!Q23),ROUND(Regressions!Q23, 1), NA())</f>
        <v>60.7</v>
      </c>
      <c r="P13" s="336">
        <f>IF(ISNUMBER(Regressions!R23),ROUND(Regressions!R23, 1), NA())</f>
        <v>54.1</v>
      </c>
      <c r="Q13" s="214" t="e">
        <f>IF(ISNUMBER(Regressions!S23),ROUND(Regressions!S23, 1), NA())</f>
        <v>#N/A</v>
      </c>
      <c r="R13" s="337" t="e">
        <f>IF(ISNUMBER(Regressions!T23),ROUND(Regressions!T23, 1), NA())</f>
        <v>#N/A</v>
      </c>
      <c r="S13" s="236">
        <f>IF(ISNUMBER(Regressions!U23),ROUND(Regressions!U23, 1), NA())</f>
        <v>45.9</v>
      </c>
    </row>
    <row xmlns:x14ac="http://schemas.microsoft.com/office/spreadsheetml/2009/9/ac" r="14" x14ac:dyDescent="0.2">
      <c r="A14" s="333" t="str">
        <f>IF(ISBLANK(Regressions!A24), " ", Regressions!A24)</f>
        <v>Colombia</v>
      </c>
      <c r="B14" s="334">
        <f>IF(ISBLANK(Regressions!B24), " ", Regressions!B24)</f>
        <v>2010</v>
      </c>
      <c r="C14" s="339" t="str">
        <f>IF(ISBLANK(Regressions!C24), " ", Regressions!C24)</f>
        <v>National</v>
      </c>
      <c r="D14" s="335">
        <f>IF(ISBLANK(Regressions!D24), " ", Regressions!D24)</f>
        <v>11524678</v>
      </c>
      <c r="E14" s="213">
        <f>IF(ISNUMBER(Regressions!E24),ROUND(Regressions!E24, 1), NA())</f>
        <v>85.2</v>
      </c>
      <c r="F14" s="336">
        <f>IF(ISNUMBER(Regressions!F24),ROUND(Regressions!F24, 1), NA())</f>
        <v>74.900000000000006</v>
      </c>
      <c r="G14" s="235">
        <f>IF(ISNUMBER(Regressions!G24),ROUND(Regressions!G24, 1), NA())</f>
        <v>62</v>
      </c>
      <c r="H14" s="337">
        <f>IF(ISNUMBER(Regressions!H24),ROUND(Regressions!H24, 1), NA())</f>
        <v>12.8</v>
      </c>
      <c r="I14" s="236">
        <f>IF(ISNUMBER(Regressions!I24),ROUND(Regressions!I24, 1), NA())</f>
        <v>25.1</v>
      </c>
      <c r="J14" s="338" t="e">
        <f>IF(ISNUMBER(Regressions!K24),ROUND(Regressions!K24, 1), NA())</f>
        <v>#N/A</v>
      </c>
      <c r="K14" s="336">
        <f>IF(ISNUMBER(Regressions!L24),ROUND(Regressions!L24, 1), NA())</f>
        <v>77.8</v>
      </c>
      <c r="L14" s="237">
        <f>IF(ISNUMBER(Regressions!M24),ROUND(Regressions!M24, 1), NA())</f>
        <v>56.2</v>
      </c>
      <c r="M14" s="337">
        <f>IF(ISNUMBER(Regressions!N24),ROUND(Regressions!N24, 1), NA())</f>
        <v>21.6</v>
      </c>
      <c r="N14" s="236">
        <f>IF(ISNUMBER(Regressions!O24),ROUND(Regressions!O24, 1), NA())</f>
        <v>22.2</v>
      </c>
      <c r="O14" s="338">
        <f>IF(ISNUMBER(Regressions!Q24),ROUND(Regressions!Q24, 1), NA())</f>
        <v>60.7</v>
      </c>
      <c r="P14" s="336">
        <f>IF(ISNUMBER(Regressions!R24),ROUND(Regressions!R24, 1), NA())</f>
        <v>54.1</v>
      </c>
      <c r="Q14" s="214" t="e">
        <f>IF(ISNUMBER(Regressions!S24),ROUND(Regressions!S24, 1), NA())</f>
        <v>#N/A</v>
      </c>
      <c r="R14" s="337" t="e">
        <f>IF(ISNUMBER(Regressions!T24),ROUND(Regressions!T24, 1), NA())</f>
        <v>#N/A</v>
      </c>
      <c r="S14" s="236">
        <f>IF(ISNUMBER(Regressions!U24),ROUND(Regressions!U24, 1), NA())</f>
        <v>45.9</v>
      </c>
    </row>
    <row xmlns:x14ac="http://schemas.microsoft.com/office/spreadsheetml/2009/9/ac" r="15" x14ac:dyDescent="0.2">
      <c r="A15" s="333" t="str">
        <f>IF(ISBLANK(Regressions!A25), " ", Regressions!A25)</f>
        <v>Colombia</v>
      </c>
      <c r="B15" s="334">
        <f>IF(ISBLANK(Regressions!B25), " ", Regressions!B25)</f>
        <v>2011</v>
      </c>
      <c r="C15" s="339" t="str">
        <f>IF(ISBLANK(Regressions!C25), " ", Regressions!C25)</f>
        <v>National</v>
      </c>
      <c r="D15" s="335">
        <f>IF(ISBLANK(Regressions!D25), " ", Regressions!D25)</f>
        <v>11444137</v>
      </c>
      <c r="E15" s="213">
        <f>IF(ISNUMBER(Regressions!E25),ROUND(Regressions!E25, 1), NA())</f>
        <v>85.2</v>
      </c>
      <c r="F15" s="336">
        <f>IF(ISNUMBER(Regressions!F25),ROUND(Regressions!F25, 1), NA())</f>
        <v>75.099999999999994</v>
      </c>
      <c r="G15" s="235">
        <f>IF(ISNUMBER(Regressions!G25),ROUND(Regressions!G25, 1), NA())</f>
        <v>62</v>
      </c>
      <c r="H15" s="337">
        <f>IF(ISNUMBER(Regressions!H25),ROUND(Regressions!H25, 1), NA())</f>
        <v>13</v>
      </c>
      <c r="I15" s="236">
        <f>IF(ISNUMBER(Regressions!I25),ROUND(Regressions!I25, 1), NA())</f>
        <v>24.9</v>
      </c>
      <c r="J15" s="338" t="e">
        <f>IF(ISNUMBER(Regressions!K25),ROUND(Regressions!K25, 1), NA())</f>
        <v>#N/A</v>
      </c>
      <c r="K15" s="336">
        <f>IF(ISNUMBER(Regressions!L25),ROUND(Regressions!L25, 1), NA())</f>
        <v>77.8</v>
      </c>
      <c r="L15" s="237">
        <f>IF(ISNUMBER(Regressions!M25),ROUND(Regressions!M25, 1), NA())</f>
        <v>58.8</v>
      </c>
      <c r="M15" s="337">
        <f>IF(ISNUMBER(Regressions!N25),ROUND(Regressions!N25, 1), NA())</f>
        <v>19</v>
      </c>
      <c r="N15" s="236">
        <f>IF(ISNUMBER(Regressions!O25),ROUND(Regressions!O25, 1), NA())</f>
        <v>22.2</v>
      </c>
      <c r="O15" s="338">
        <f>IF(ISNUMBER(Regressions!Q25),ROUND(Regressions!Q25, 1), NA())</f>
        <v>60.7</v>
      </c>
      <c r="P15" s="336">
        <f>IF(ISNUMBER(Regressions!R25),ROUND(Regressions!R25, 1), NA())</f>
        <v>54.1</v>
      </c>
      <c r="Q15" s="214" t="e">
        <f>IF(ISNUMBER(Regressions!S25),ROUND(Regressions!S25, 1), NA())</f>
        <v>#N/A</v>
      </c>
      <c r="R15" s="337" t="e">
        <f>IF(ISNUMBER(Regressions!T25),ROUND(Regressions!T25, 1), NA())</f>
        <v>#N/A</v>
      </c>
      <c r="S15" s="236">
        <f>IF(ISNUMBER(Regressions!U25),ROUND(Regressions!U25, 1), NA())</f>
        <v>45.9</v>
      </c>
    </row>
    <row xmlns:x14ac="http://schemas.microsoft.com/office/spreadsheetml/2009/9/ac" r="16" x14ac:dyDescent="0.2">
      <c r="A16" s="333" t="str">
        <f>IF(ISBLANK(Regressions!A26), " ", Regressions!A26)</f>
        <v>Colombia</v>
      </c>
      <c r="B16" s="334">
        <f>IF(ISBLANK(Regressions!B26), " ", Regressions!B26)</f>
        <v>2012</v>
      </c>
      <c r="C16" s="339" t="str">
        <f>IF(ISBLANK(Regressions!C26), " ", Regressions!C26)</f>
        <v>National</v>
      </c>
      <c r="D16" s="335">
        <f>IF(ISBLANK(Regressions!D26), " ", Regressions!D26)</f>
        <v>11351551</v>
      </c>
      <c r="E16" s="213">
        <f>IF(ISNUMBER(Regressions!E26),ROUND(Regressions!E26, 1), NA())</f>
        <v>85.2</v>
      </c>
      <c r="F16" s="336">
        <f>IF(ISNUMBER(Regressions!F26),ROUND(Regressions!F26, 1), NA())</f>
        <v>75.3</v>
      </c>
      <c r="G16" s="235">
        <f>IF(ISNUMBER(Regressions!G26),ROUND(Regressions!G26, 1), NA())</f>
        <v>62</v>
      </c>
      <c r="H16" s="337">
        <f>IF(ISNUMBER(Regressions!H26),ROUND(Regressions!H26, 1), NA())</f>
        <v>13.2</v>
      </c>
      <c r="I16" s="236">
        <f>IF(ISNUMBER(Regressions!I26),ROUND(Regressions!I26, 1), NA())</f>
        <v>24.7</v>
      </c>
      <c r="J16" s="338" t="e">
        <f>IF(ISNUMBER(Regressions!K26),ROUND(Regressions!K26, 1), NA())</f>
        <v>#N/A</v>
      </c>
      <c r="K16" s="336">
        <f>IF(ISNUMBER(Regressions!L26),ROUND(Regressions!L26, 1), NA())</f>
        <v>77.8</v>
      </c>
      <c r="L16" s="237">
        <f>IF(ISNUMBER(Regressions!M26),ROUND(Regressions!M26, 1), NA())</f>
        <v>61.4</v>
      </c>
      <c r="M16" s="337">
        <f>IF(ISNUMBER(Regressions!N26),ROUND(Regressions!N26, 1), NA())</f>
        <v>16.399999999999999</v>
      </c>
      <c r="N16" s="236">
        <f>IF(ISNUMBER(Regressions!O26),ROUND(Regressions!O26, 1), NA())</f>
        <v>22.2</v>
      </c>
      <c r="O16" s="338">
        <f>IF(ISNUMBER(Regressions!Q26),ROUND(Regressions!Q26, 1), NA())</f>
        <v>60.7</v>
      </c>
      <c r="P16" s="336">
        <f>IF(ISNUMBER(Regressions!R26),ROUND(Regressions!R26, 1), NA())</f>
        <v>54.1</v>
      </c>
      <c r="Q16" s="214" t="e">
        <f>IF(ISNUMBER(Regressions!S26),ROUND(Regressions!S26, 1), NA())</f>
        <v>#N/A</v>
      </c>
      <c r="R16" s="337" t="e">
        <f>IF(ISNUMBER(Regressions!T26),ROUND(Regressions!T26, 1), NA())</f>
        <v>#N/A</v>
      </c>
      <c r="S16" s="236">
        <f>IF(ISNUMBER(Regressions!U26),ROUND(Regressions!U26, 1), NA())</f>
        <v>45.9</v>
      </c>
    </row>
    <row xmlns:x14ac="http://schemas.microsoft.com/office/spreadsheetml/2009/9/ac" r="17" x14ac:dyDescent="0.2">
      <c r="A17" s="333" t="str">
        <f>IF(ISBLANK(Regressions!A27), " ", Regressions!A27)</f>
        <v>Colombia</v>
      </c>
      <c r="B17" s="334">
        <f>IF(ISBLANK(Regressions!B27), " ", Regressions!B27)</f>
        <v>2013</v>
      </c>
      <c r="C17" s="339" t="str">
        <f>IF(ISBLANK(Regressions!C27), " ", Regressions!C27)</f>
        <v>National</v>
      </c>
      <c r="D17" s="335">
        <f>IF(ISBLANK(Regressions!D27), " ", Regressions!D27)</f>
        <v>11251999</v>
      </c>
      <c r="E17" s="213">
        <f>IF(ISNUMBER(Regressions!E27),ROUND(Regressions!E27, 1), NA())</f>
        <v>85.2</v>
      </c>
      <c r="F17" s="336">
        <f>IF(ISNUMBER(Regressions!F27),ROUND(Regressions!F27, 1), NA())</f>
        <v>75.5</v>
      </c>
      <c r="G17" s="235">
        <f>IF(ISNUMBER(Regressions!G27),ROUND(Regressions!G27, 1), NA())</f>
        <v>62</v>
      </c>
      <c r="H17" s="337">
        <f>IF(ISNUMBER(Regressions!H27),ROUND(Regressions!H27, 1), NA())</f>
        <v>13.4</v>
      </c>
      <c r="I17" s="236">
        <f>IF(ISNUMBER(Regressions!I27),ROUND(Regressions!I27, 1), NA())</f>
        <v>24.5</v>
      </c>
      <c r="J17" s="338" t="e">
        <f>IF(ISNUMBER(Regressions!K27),ROUND(Regressions!K27, 1), NA())</f>
        <v>#N/A</v>
      </c>
      <c r="K17" s="336">
        <f>IF(ISNUMBER(Regressions!L27),ROUND(Regressions!L27, 1), NA())</f>
        <v>77.8</v>
      </c>
      <c r="L17" s="237">
        <f>IF(ISNUMBER(Regressions!M27),ROUND(Regressions!M27, 1), NA())</f>
        <v>64</v>
      </c>
      <c r="M17" s="337">
        <f>IF(ISNUMBER(Regressions!N27),ROUND(Regressions!N27, 1), NA())</f>
        <v>13.8</v>
      </c>
      <c r="N17" s="236">
        <f>IF(ISNUMBER(Regressions!O27),ROUND(Regressions!O27, 1), NA())</f>
        <v>22.2</v>
      </c>
      <c r="O17" s="338">
        <f>IF(ISNUMBER(Regressions!Q27),ROUND(Regressions!Q27, 1), NA())</f>
        <v>60.7</v>
      </c>
      <c r="P17" s="336">
        <f>IF(ISNUMBER(Regressions!R27),ROUND(Regressions!R27, 1), NA())</f>
        <v>54.1</v>
      </c>
      <c r="Q17" s="214" t="e">
        <f>IF(ISNUMBER(Regressions!S27),ROUND(Regressions!S27, 1), NA())</f>
        <v>#N/A</v>
      </c>
      <c r="R17" s="337" t="e">
        <f>IF(ISNUMBER(Regressions!T27),ROUND(Regressions!T27, 1), NA())</f>
        <v>#N/A</v>
      </c>
      <c r="S17" s="236">
        <f>IF(ISNUMBER(Regressions!U27),ROUND(Regressions!U27, 1), NA())</f>
        <v>45.9</v>
      </c>
    </row>
    <row xmlns:x14ac="http://schemas.microsoft.com/office/spreadsheetml/2009/9/ac" r="18" x14ac:dyDescent="0.2">
      <c r="A18" s="333" t="str">
        <f>IF(ISBLANK(Regressions!A28), " ", Regressions!A28)</f>
        <v>Colombia</v>
      </c>
      <c r="B18" s="334">
        <f>IF(ISBLANK(Regressions!B28), " ", Regressions!B28)</f>
        <v>2014</v>
      </c>
      <c r="C18" s="339" t="str">
        <f>IF(ISBLANK(Regressions!C28), " ", Regressions!C28)</f>
        <v>National</v>
      </c>
      <c r="D18" s="335">
        <f>IF(ISBLANK(Regressions!D28), " ", Regressions!D28)</f>
        <v>11150365</v>
      </c>
      <c r="E18" s="213">
        <f>IF(ISNUMBER(Regressions!E28),ROUND(Regressions!E28, 1), NA())</f>
        <v>85.2</v>
      </c>
      <c r="F18" s="336">
        <f>IF(ISNUMBER(Regressions!F28),ROUND(Regressions!F28, 1), NA())</f>
        <v>75.7</v>
      </c>
      <c r="G18" s="235">
        <f>IF(ISNUMBER(Regressions!G28),ROUND(Regressions!G28, 1), NA())</f>
        <v>62</v>
      </c>
      <c r="H18" s="337">
        <f>IF(ISNUMBER(Regressions!H28),ROUND(Regressions!H28, 1), NA())</f>
        <v>13.6</v>
      </c>
      <c r="I18" s="236">
        <f>IF(ISNUMBER(Regressions!I28),ROUND(Regressions!I28, 1), NA())</f>
        <v>24.3</v>
      </c>
      <c r="J18" s="338" t="e">
        <f>IF(ISNUMBER(Regressions!K28),ROUND(Regressions!K28, 1), NA())</f>
        <v>#N/A</v>
      </c>
      <c r="K18" s="336">
        <f>IF(ISNUMBER(Regressions!L28),ROUND(Regressions!L28, 1), NA())</f>
        <v>77.8</v>
      </c>
      <c r="L18" s="237">
        <f>IF(ISNUMBER(Regressions!M28),ROUND(Regressions!M28, 1), NA())</f>
        <v>66.599999999999994</v>
      </c>
      <c r="M18" s="337">
        <f>IF(ISNUMBER(Regressions!N28),ROUND(Regressions!N28, 1), NA())</f>
        <v>11.2</v>
      </c>
      <c r="N18" s="236">
        <f>IF(ISNUMBER(Regressions!O28),ROUND(Regressions!O28, 1), NA())</f>
        <v>22.2</v>
      </c>
      <c r="O18" s="338">
        <f>IF(ISNUMBER(Regressions!Q28),ROUND(Regressions!Q28, 1), NA())</f>
        <v>60.7</v>
      </c>
      <c r="P18" s="336">
        <f>IF(ISNUMBER(Regressions!R28),ROUND(Regressions!R28, 1), NA())</f>
        <v>54.1</v>
      </c>
      <c r="Q18" s="214" t="e">
        <f>IF(ISNUMBER(Regressions!S28),ROUND(Regressions!S28, 1), NA())</f>
        <v>#N/A</v>
      </c>
      <c r="R18" s="337" t="e">
        <f>IF(ISNUMBER(Regressions!T28),ROUND(Regressions!T28, 1), NA())</f>
        <v>#N/A</v>
      </c>
      <c r="S18" s="236">
        <f>IF(ISNUMBER(Regressions!U28),ROUND(Regressions!U28, 1), NA())</f>
        <v>45.9</v>
      </c>
    </row>
    <row xmlns:x14ac="http://schemas.microsoft.com/office/spreadsheetml/2009/9/ac" r="19" x14ac:dyDescent="0.2">
      <c r="A19" s="333" t="str">
        <f>IF(ISBLANK(Regressions!A29), " ", Regressions!A29)</f>
        <v>Colombia</v>
      </c>
      <c r="B19" s="334">
        <f>IF(ISBLANK(Regressions!B29), " ", Regressions!B29)</f>
        <v>2015</v>
      </c>
      <c r="C19" s="339" t="str">
        <f>IF(ISBLANK(Regressions!C29), " ", Regressions!C29)</f>
        <v>National</v>
      </c>
      <c r="D19" s="335">
        <f>IF(ISBLANK(Regressions!D29), " ", Regressions!D29)</f>
        <v>11053647</v>
      </c>
      <c r="E19" s="213">
        <f>IF(ISNUMBER(Regressions!E29),ROUND(Regressions!E29, 1), NA())</f>
        <v>85.2</v>
      </c>
      <c r="F19" s="336">
        <f>IF(ISNUMBER(Regressions!F29),ROUND(Regressions!F29, 1), NA())</f>
        <v>75.900000000000006</v>
      </c>
      <c r="G19" s="235">
        <f>IF(ISNUMBER(Regressions!G29),ROUND(Regressions!G29, 1), NA())</f>
        <v>62</v>
      </c>
      <c r="H19" s="337">
        <f>IF(ISNUMBER(Regressions!H29),ROUND(Regressions!H29, 1), NA())</f>
        <v>13.8</v>
      </c>
      <c r="I19" s="236">
        <f>IF(ISNUMBER(Regressions!I29),ROUND(Regressions!I29, 1), NA())</f>
        <v>24.1</v>
      </c>
      <c r="J19" s="338" t="e">
        <f>IF(ISNUMBER(Regressions!K29),ROUND(Regressions!K29, 1), NA())</f>
        <v>#N/A</v>
      </c>
      <c r="K19" s="336">
        <f>IF(ISNUMBER(Regressions!L29),ROUND(Regressions!L29, 1), NA())</f>
        <v>77.8</v>
      </c>
      <c r="L19" s="237">
        <f>IF(ISNUMBER(Regressions!M29),ROUND(Regressions!M29, 1), NA())</f>
        <v>69.099999999999994</v>
      </c>
      <c r="M19" s="337">
        <f>IF(ISNUMBER(Regressions!N29),ROUND(Regressions!N29, 1), NA())</f>
        <v>8.6999999999999993</v>
      </c>
      <c r="N19" s="236">
        <f>IF(ISNUMBER(Regressions!O29),ROUND(Regressions!O29, 1), NA())</f>
        <v>22.2</v>
      </c>
      <c r="O19" s="338">
        <f>IF(ISNUMBER(Regressions!Q29),ROUND(Regressions!Q29, 1), NA())</f>
        <v>60.7</v>
      </c>
      <c r="P19" s="336">
        <f>IF(ISNUMBER(Regressions!R29),ROUND(Regressions!R29, 1), NA())</f>
        <v>54.1</v>
      </c>
      <c r="Q19" s="214">
        <f>IF(ISNUMBER(Regressions!S29),ROUND(Regressions!S29, 1), NA())</f>
        <v>16.899999999999999</v>
      </c>
      <c r="R19" s="337">
        <f>IF(ISNUMBER(Regressions!T29),ROUND(Regressions!T29, 1), NA())</f>
        <v>37.200000000000003</v>
      </c>
      <c r="S19" s="236">
        <f>IF(ISNUMBER(Regressions!U29),ROUND(Regressions!U29, 1), NA())</f>
        <v>45.9</v>
      </c>
    </row>
    <row xmlns:x14ac="http://schemas.microsoft.com/office/spreadsheetml/2009/9/ac" r="20" x14ac:dyDescent="0.2">
      <c r="A20" s="333" t="str">
        <f>IF(ISBLANK(Regressions!A30), " ", Regressions!A30)</f>
        <v>Colombia</v>
      </c>
      <c r="B20" s="334">
        <f>IF(ISBLANK(Regressions!B30), " ", Regressions!B30)</f>
        <v>2016</v>
      </c>
      <c r="C20" s="339" t="str">
        <f>IF(ISBLANK(Regressions!C30), " ", Regressions!C30)</f>
        <v>National</v>
      </c>
      <c r="D20" s="335">
        <f>IF(ISBLANK(Regressions!D30), " ", Regressions!D30)</f>
        <v>10978573</v>
      </c>
      <c r="E20" s="213">
        <f>IF(ISNUMBER(Regressions!E30),ROUND(Regressions!E30, 1), NA())</f>
        <v>85.2</v>
      </c>
      <c r="F20" s="336">
        <f>IF(ISNUMBER(Regressions!F30),ROUND(Regressions!F30, 1), NA())</f>
        <v>76.099999999999994</v>
      </c>
      <c r="G20" s="235">
        <f>IF(ISNUMBER(Regressions!G30),ROUND(Regressions!G30, 1), NA())</f>
        <v>62</v>
      </c>
      <c r="H20" s="337">
        <f>IF(ISNUMBER(Regressions!H30),ROUND(Regressions!H30, 1), NA())</f>
        <v>14</v>
      </c>
      <c r="I20" s="236">
        <f>IF(ISNUMBER(Regressions!I30),ROUND(Regressions!I30, 1), NA())</f>
        <v>23.9</v>
      </c>
      <c r="J20" s="338" t="e">
        <f>IF(ISNUMBER(Regressions!K30),ROUND(Regressions!K30, 1), NA())</f>
        <v>#N/A</v>
      </c>
      <c r="K20" s="336">
        <f>IF(ISNUMBER(Regressions!L30),ROUND(Regressions!L30, 1), NA())</f>
        <v>77.8</v>
      </c>
      <c r="L20" s="237">
        <f>IF(ISNUMBER(Regressions!M30),ROUND(Regressions!M30, 1), NA())</f>
        <v>71.7</v>
      </c>
      <c r="M20" s="337">
        <f>IF(ISNUMBER(Regressions!N30),ROUND(Regressions!N30, 1), NA())</f>
        <v>6.1</v>
      </c>
      <c r="N20" s="236">
        <f>IF(ISNUMBER(Regressions!O30),ROUND(Regressions!O30, 1), NA())</f>
        <v>22.2</v>
      </c>
      <c r="O20" s="338">
        <f>IF(ISNUMBER(Regressions!Q30),ROUND(Regressions!Q30, 1), NA())</f>
        <v>60.7</v>
      </c>
      <c r="P20" s="336">
        <f>IF(ISNUMBER(Regressions!R30),ROUND(Regressions!R30, 1), NA())</f>
        <v>54.1</v>
      </c>
      <c r="Q20" s="214">
        <f>IF(ISNUMBER(Regressions!S30),ROUND(Regressions!S30, 1), NA())</f>
        <v>16.899999999999999</v>
      </c>
      <c r="R20" s="337">
        <f>IF(ISNUMBER(Regressions!T30),ROUND(Regressions!T30, 1), NA())</f>
        <v>37.200000000000003</v>
      </c>
      <c r="S20" s="236">
        <f>IF(ISNUMBER(Regressions!U30),ROUND(Regressions!U30, 1), NA())</f>
        <v>45.9</v>
      </c>
    </row>
    <row xmlns:x14ac="http://schemas.microsoft.com/office/spreadsheetml/2009/9/ac" r="21" x14ac:dyDescent="0.2">
      <c r="A21" s="333" t="str">
        <f>IF(ISBLANK(Regressions!A31), " ", Regressions!A31)</f>
        <v>Colombia</v>
      </c>
      <c r="B21" s="334">
        <f>IF(ISBLANK(Regressions!B31), " ", Regressions!B31)</f>
        <v>2017</v>
      </c>
      <c r="C21" s="339" t="str">
        <f>IF(ISBLANK(Regressions!C31), " ", Regressions!C31)</f>
        <v>National</v>
      </c>
      <c r="D21" s="335">
        <f>IF(ISBLANK(Regressions!D31), " ", Regressions!D31)</f>
        <v>10930547</v>
      </c>
      <c r="E21" s="213" t="e">
        <f>IF(ISNUMBER(Regressions!E31),ROUND(Regressions!E31, 1), NA())</f>
        <v>#N/A</v>
      </c>
      <c r="F21" s="336">
        <f>IF(ISNUMBER(Regressions!F31),ROUND(Regressions!F31, 1), NA())</f>
        <v>76.3</v>
      </c>
      <c r="G21" s="235">
        <f>IF(ISNUMBER(Regressions!G31),ROUND(Regressions!G31, 1), NA())</f>
        <v>62</v>
      </c>
      <c r="H21" s="337">
        <f>IF(ISNUMBER(Regressions!H31),ROUND(Regressions!H31, 1), NA())</f>
        <v>14.2</v>
      </c>
      <c r="I21" s="236">
        <f>IF(ISNUMBER(Regressions!I31),ROUND(Regressions!I31, 1), NA())</f>
        <v>23.7</v>
      </c>
      <c r="J21" s="338" t="e">
        <f>IF(ISNUMBER(Regressions!K31),ROUND(Regressions!K31, 1), NA())</f>
        <v>#N/A</v>
      </c>
      <c r="K21" s="336" t="e">
        <f>IF(ISNUMBER(Regressions!L31),ROUND(Regressions!L31, 1), NA())</f>
        <v>#N/A</v>
      </c>
      <c r="L21" s="237">
        <f>IF(ISNUMBER(Regressions!M31),ROUND(Regressions!M31, 1), NA())</f>
        <v>74.3</v>
      </c>
      <c r="M21" s="337" t="e">
        <f>IF(ISNUMBER(Regressions!N31),ROUND(Regressions!N31, 1), NA())</f>
        <v>#N/A</v>
      </c>
      <c r="N21" s="236" t="e">
        <f>IF(ISNUMBER(Regressions!O31),ROUND(Regressions!O31, 1), NA())</f>
        <v>#N/A</v>
      </c>
      <c r="O21" s="338" t="e">
        <f>IF(ISNUMBER(Regressions!Q31),ROUND(Regressions!Q31, 1), NA())</f>
        <v>#N/A</v>
      </c>
      <c r="P21" s="336" t="e">
        <f>IF(ISNUMBER(Regressions!R31),ROUND(Regressions!R31, 1), NA())</f>
        <v>#N/A</v>
      </c>
      <c r="Q21" s="214">
        <f>IF(ISNUMBER(Regressions!S31),ROUND(Regressions!S31, 1), NA())</f>
        <v>16.899999999999999</v>
      </c>
      <c r="R21" s="337" t="e">
        <f>IF(ISNUMBER(Regressions!T31),ROUND(Regressions!T31, 1), NA())</f>
        <v>#N/A</v>
      </c>
      <c r="S21" s="236" t="e">
        <f>IF(ISNUMBER(Regressions!U31),ROUND(Regressions!U31, 1), NA())</f>
        <v>#N/A</v>
      </c>
    </row>
    <row xmlns:x14ac="http://schemas.microsoft.com/office/spreadsheetml/2009/9/ac" r="22" x14ac:dyDescent="0.2">
      <c r="A22" s="333" t="str">
        <f>IF(ISBLANK(Regressions!A32), " ", Regressions!A32)</f>
        <v>Colombia</v>
      </c>
      <c r="B22" s="334">
        <f>IF(ISBLANK(Regressions!B32), " ", Regressions!B32)</f>
        <v>2018</v>
      </c>
      <c r="C22" s="339" t="str">
        <f>IF(ISBLANK(Regressions!C32), " ", Regressions!C32)</f>
        <v>National</v>
      </c>
      <c r="D22" s="335">
        <f>IF(ISBLANK(Regressions!D32), " ", Regressions!D32)</f>
        <v>10944848</v>
      </c>
      <c r="E22" s="213" t="e">
        <f>IF(ISNUMBER(Regressions!E32),ROUND(Regressions!E32, 1), NA())</f>
        <v>#N/A</v>
      </c>
      <c r="F22" s="336">
        <f>IF(ISNUMBER(Regressions!F32),ROUND(Regressions!F32, 1), NA())</f>
        <v>76.5</v>
      </c>
      <c r="G22" s="235">
        <f>IF(ISNUMBER(Regressions!G32),ROUND(Regressions!G32, 1), NA())</f>
        <v>62</v>
      </c>
      <c r="H22" s="337">
        <f>IF(ISNUMBER(Regressions!H32),ROUND(Regressions!H32, 1), NA())</f>
        <v>14.4</v>
      </c>
      <c r="I22" s="236">
        <f>IF(ISNUMBER(Regressions!I32),ROUND(Regressions!I32, 1), NA())</f>
        <v>23.5</v>
      </c>
      <c r="J22" s="338" t="e">
        <f>IF(ISNUMBER(Regressions!K32),ROUND(Regressions!K32, 1), NA())</f>
        <v>#N/A</v>
      </c>
      <c r="K22" s="336" t="e">
        <f>IF(ISNUMBER(Regressions!L32),ROUND(Regressions!L32, 1), NA())</f>
        <v>#N/A</v>
      </c>
      <c r="L22" s="237">
        <f>IF(ISNUMBER(Regressions!M32),ROUND(Regressions!M32, 1), NA())</f>
        <v>76.900000000000006</v>
      </c>
      <c r="M22" s="337" t="e">
        <f>IF(ISNUMBER(Regressions!N32),ROUND(Regressions!N32, 1), NA())</f>
        <v>#N/A</v>
      </c>
      <c r="N22" s="236" t="e">
        <f>IF(ISNUMBER(Regressions!O32),ROUND(Regressions!O32, 1), NA())</f>
        <v>#N/A</v>
      </c>
      <c r="O22" s="338" t="e">
        <f>IF(ISNUMBER(Regressions!Q32),ROUND(Regressions!Q32, 1), NA())</f>
        <v>#N/A</v>
      </c>
      <c r="P22" s="336" t="e">
        <f>IF(ISNUMBER(Regressions!R32),ROUND(Regressions!R32, 1), NA())</f>
        <v>#N/A</v>
      </c>
      <c r="Q22" s="214">
        <f>IF(ISNUMBER(Regressions!S32),ROUND(Regressions!S32, 1), NA())</f>
        <v>16.899999999999999</v>
      </c>
      <c r="R22" s="337" t="e">
        <f>IF(ISNUMBER(Regressions!T32),ROUND(Regressions!T32, 1), NA())</f>
        <v>#N/A</v>
      </c>
      <c r="S22" s="236" t="e">
        <f>IF(ISNUMBER(Regressions!U32),ROUND(Regressions!U32, 1), NA())</f>
        <v>#N/A</v>
      </c>
    </row>
    <row xmlns:x14ac="http://schemas.microsoft.com/office/spreadsheetml/2009/9/ac" r="23" x14ac:dyDescent="0.2">
      <c r="A23" s="333" t="str">
        <f>IF(ISBLANK(Regressions!A33), " ", Regressions!A33)</f>
        <v>Colombia</v>
      </c>
      <c r="B23" s="334">
        <f>IF(ISBLANK(Regressions!B33), " ", Regressions!B33)</f>
        <v>2019</v>
      </c>
      <c r="C23" s="339" t="str">
        <f>IF(ISBLANK(Regressions!C33), " ", Regressions!C33)</f>
        <v>National</v>
      </c>
      <c r="D23" s="335">
        <f>IF(ISBLANK(Regressions!D33), " ", Regressions!D33)</f>
        <v>11043308</v>
      </c>
      <c r="E23" s="213" t="e">
        <f>IF(ISNUMBER(Regressions!E33),ROUND(Regressions!E33, 1), NA())</f>
        <v>#N/A</v>
      </c>
      <c r="F23" s="336">
        <f>IF(ISNUMBER(Regressions!F33),ROUND(Regressions!F33, 1), NA())</f>
        <v>76.7</v>
      </c>
      <c r="G23" s="235">
        <f>IF(ISNUMBER(Regressions!G33),ROUND(Regressions!G33, 1), NA())</f>
        <v>62</v>
      </c>
      <c r="H23" s="337">
        <f>IF(ISNUMBER(Regressions!H33),ROUND(Regressions!H33, 1), NA())</f>
        <v>14.7</v>
      </c>
      <c r="I23" s="236">
        <f>IF(ISNUMBER(Regressions!I33),ROUND(Regressions!I33, 1), NA())</f>
        <v>23.3</v>
      </c>
      <c r="J23" s="338" t="e">
        <f>IF(ISNUMBER(Regressions!K33),ROUND(Regressions!K33, 1), NA())</f>
        <v>#N/A</v>
      </c>
      <c r="K23" s="336" t="e">
        <f>IF(ISNUMBER(Regressions!L33),ROUND(Regressions!L33, 1), NA())</f>
        <v>#N/A</v>
      </c>
      <c r="L23" s="237">
        <f>IF(ISNUMBER(Regressions!M33),ROUND(Regressions!M33, 1), NA())</f>
        <v>79.400000000000006</v>
      </c>
      <c r="M23" s="337" t="e">
        <f>IF(ISNUMBER(Regressions!N33),ROUND(Regressions!N33, 1), NA())</f>
        <v>#N/A</v>
      </c>
      <c r="N23" s="236" t="e">
        <f>IF(ISNUMBER(Regressions!O33),ROUND(Regressions!O33, 1), NA())</f>
        <v>#N/A</v>
      </c>
      <c r="O23" s="338" t="e">
        <f>IF(ISNUMBER(Regressions!Q33),ROUND(Regressions!Q33, 1), NA())</f>
        <v>#N/A</v>
      </c>
      <c r="P23" s="336" t="e">
        <f>IF(ISNUMBER(Regressions!R33),ROUND(Regressions!R33, 1), NA())</f>
        <v>#N/A</v>
      </c>
      <c r="Q23" s="214">
        <f>IF(ISNUMBER(Regressions!S33),ROUND(Regressions!S33, 1), NA())</f>
        <v>16.899999999999999</v>
      </c>
      <c r="R23" s="337" t="e">
        <f>IF(ISNUMBER(Regressions!T33),ROUND(Regressions!T33, 1), NA())</f>
        <v>#N/A</v>
      </c>
      <c r="S23" s="236" t="e">
        <f>IF(ISNUMBER(Regressions!U33),ROUND(Regressions!U33, 1), NA())</f>
        <v>#N/A</v>
      </c>
    </row>
    <row xmlns:x14ac="http://schemas.microsoft.com/office/spreadsheetml/2009/9/ac" r="24" x14ac:dyDescent="0.2">
      <c r="A24" s="333" t="str">
        <f>IF(ISBLANK(Regressions!A34), " ", Regressions!A34)</f>
        <v>Colombia</v>
      </c>
      <c r="B24" s="334">
        <f>IF(ISBLANK(Regressions!B34), " ", Regressions!B34)</f>
        <v>2020</v>
      </c>
      <c r="C24" s="339" t="str">
        <f>IF(ISBLANK(Regressions!C34), " ", Regressions!C34)</f>
        <v>National</v>
      </c>
      <c r="D24" s="335">
        <f>IF(ISBLANK(Regressions!D34), " ", Regressions!D34)</f>
        <v>11044930</v>
      </c>
      <c r="E24" s="213" t="e">
        <f>IF(ISNUMBER(Regressions!E34),ROUND(Regressions!E34, 1), NA())</f>
        <v>#N/A</v>
      </c>
      <c r="F24" s="336">
        <f>IF(ISNUMBER(Regressions!F34),ROUND(Regressions!F34, 1), NA())</f>
        <v>76.900000000000006</v>
      </c>
      <c r="G24" s="235" t="e">
        <f>IF(ISNUMBER(Regressions!G34),ROUND(Regressions!G34, 1), NA())</f>
        <v>#N/A</v>
      </c>
      <c r="H24" s="337" t="e">
        <f>IF(ISNUMBER(Regressions!H34),ROUND(Regressions!H34, 1), NA())</f>
        <v>#N/A</v>
      </c>
      <c r="I24" s="236">
        <f>IF(ISNUMBER(Regressions!I34),ROUND(Regressions!I34, 1), NA())</f>
        <v>23.1</v>
      </c>
      <c r="J24" s="338" t="e">
        <f>IF(ISNUMBER(Regressions!K34),ROUND(Regressions!K34, 1), NA())</f>
        <v>#N/A</v>
      </c>
      <c r="K24" s="336" t="e">
        <f>IF(ISNUMBER(Regressions!L34),ROUND(Regressions!L34, 1), NA())</f>
        <v>#N/A</v>
      </c>
      <c r="L24" s="237">
        <f>IF(ISNUMBER(Regressions!M34),ROUND(Regressions!M34, 1), NA())</f>
        <v>82</v>
      </c>
      <c r="M24" s="337" t="e">
        <f>IF(ISNUMBER(Regressions!N34),ROUND(Regressions!N34, 1), NA())</f>
        <v>#N/A</v>
      </c>
      <c r="N24" s="236" t="e">
        <f>IF(ISNUMBER(Regressions!O34),ROUND(Regressions!O34, 1), NA())</f>
        <v>#N/A</v>
      </c>
      <c r="O24" s="338" t="e">
        <f>IF(ISNUMBER(Regressions!Q34),ROUND(Regressions!Q34, 1), NA())</f>
        <v>#N/A</v>
      </c>
      <c r="P24" s="336" t="e">
        <f>IF(ISNUMBER(Regressions!R34),ROUND(Regressions!R34, 1), NA())</f>
        <v>#N/A</v>
      </c>
      <c r="Q24" s="214">
        <f>IF(ISNUMBER(Regressions!S34),ROUND(Regressions!S34, 1), NA())</f>
        <v>16.899999999999999</v>
      </c>
      <c r="R24" s="337" t="e">
        <f>IF(ISNUMBER(Regressions!T34),ROUND(Regressions!T34, 1), NA())</f>
        <v>#N/A</v>
      </c>
      <c r="S24" s="236" t="e">
        <f>IF(ISNUMBER(Regressions!U34),ROUND(Regressions!U34, 1), NA())</f>
        <v>#N/A</v>
      </c>
    </row>
    <row xmlns:x14ac="http://schemas.microsoft.com/office/spreadsheetml/2009/9/ac" r="25" x14ac:dyDescent="0.2">
      <c r="A25" s="395" t="str">
        <f>IF(ISBLANK(Regressions!A35), " ", Regressions!A35)</f>
        <v>Colombia</v>
      </c>
      <c r="B25" s="396">
        <f>IF(ISBLANK(Regressions!B35), " ", Regressions!B35)</f>
        <v>2021</v>
      </c>
      <c r="C25" s="397" t="str">
        <f>IF(ISBLANK(Regressions!C35), " ", Regressions!C35)</f>
        <v>National</v>
      </c>
      <c r="D25" s="398">
        <f>IF(ISBLANK(Regressions!D35), " ", Regressions!D35)</f>
        <v>11062176</v>
      </c>
      <c r="E25" s="401" t="e">
        <f>IF(ISNUMBER(Regressions!E35),ROUND(Regressions!E35, 1), NA())</f>
        <v>#N/A</v>
      </c>
      <c r="F25" s="399">
        <f>IF(ISNUMBER(Regressions!F35),ROUND(Regressions!F35, 1), NA())</f>
        <v>77.099999999999994</v>
      </c>
      <c r="G25" s="402" t="e">
        <f>IF(ISNUMBER(Regressions!G35),ROUND(Regressions!G35, 1), NA())</f>
        <v>#N/A</v>
      </c>
      <c r="H25" s="400" t="e">
        <f>IF(ISNUMBER(Regressions!H35),ROUND(Regressions!H35, 1), NA())</f>
        <v>#N/A</v>
      </c>
      <c r="I25" s="403">
        <f>IF(ISNUMBER(Regressions!I35),ROUND(Regressions!I35, 1), NA())</f>
        <v>22.9</v>
      </c>
      <c r="J25" s="401" t="e">
        <f>IF(ISNUMBER(Regressions!K35),ROUND(Regressions!K35, 1), NA())</f>
        <v>#N/A</v>
      </c>
      <c r="K25" s="399" t="e">
        <f>IF(ISNUMBER(Regressions!L35),ROUND(Regressions!L35, 1), NA())</f>
        <v>#N/A</v>
      </c>
      <c r="L25" s="404">
        <f>IF(ISNUMBER(Regressions!M35),ROUND(Regressions!M35, 1), NA())</f>
        <v>84.6</v>
      </c>
      <c r="M25" s="400" t="e">
        <f>IF(ISNUMBER(Regressions!N35),ROUND(Regressions!N35, 1), NA())</f>
        <v>#N/A</v>
      </c>
      <c r="N25" s="403" t="e">
        <f>IF(ISNUMBER(Regressions!O35),ROUND(Regressions!O35, 1), NA())</f>
        <v>#N/A</v>
      </c>
      <c r="O25" s="401" t="e">
        <f>IF(ISNUMBER(Regressions!Q35),ROUND(Regressions!Q35, 1), NA())</f>
        <v>#N/A</v>
      </c>
      <c r="P25" s="399" t="e">
        <f>IF(ISNUMBER(Regressions!R35),ROUND(Regressions!R35, 1), NA())</f>
        <v>#N/A</v>
      </c>
      <c r="Q25" s="405">
        <f>IF(ISNUMBER(Regressions!S35),ROUND(Regressions!S35, 1), NA())</f>
        <v>16.899999999999999</v>
      </c>
      <c r="R25" s="400" t="e">
        <f>IF(ISNUMBER(Regressions!T35),ROUND(Regressions!T35, 1), NA())</f>
        <v>#N/A</v>
      </c>
      <c r="S25" s="403" t="e">
        <f>IF(ISNUMBER(Regressions!U35),ROUND(Regressions!U35, 1), NA())</f>
        <v>#N/A</v>
      </c>
      <c r="T25" s="394"/>
      <c r="U25" s="394"/>
      <c r="V25" s="394"/>
      <c r="W25" s="394"/>
      <c r="X25" s="394"/>
      <c r="Y25" s="394"/>
      <c r="Z25" s="394"/>
      <c r="AA25" s="394"/>
      <c r="AB25" s="394"/>
      <c r="AC25" s="394"/>
    </row>
    <row xmlns:x14ac="http://schemas.microsoft.com/office/spreadsheetml/2009/9/ac" r="26" x14ac:dyDescent="0.2">
      <c r="A26" s="333" t="str">
        <f>IF(ISBLANK(Regressions!A36), " ", Regressions!A36)</f>
        <v>Colombia</v>
      </c>
      <c r="B26" s="334">
        <f>IF(ISBLANK(Regressions!B36), " ", Regressions!B36)</f>
        <v>2022</v>
      </c>
      <c r="C26" s="339" t="str">
        <f>IF(ISBLANK(Regressions!C36), " ", Regressions!C36)</f>
        <v>National</v>
      </c>
      <c r="D26" s="335">
        <f>IF(ISBLANK(Regressions!D36), " ", Regressions!D36)</f>
        <v>11063196</v>
      </c>
      <c r="E26" s="213" t="e">
        <f>IF(ISNUMBER(Regressions!E36),ROUND(Regressions!E36, 1), NA())</f>
        <v>#N/A</v>
      </c>
      <c r="F26" s="336">
        <f>IF(ISNUMBER(Regressions!F36),ROUND(Regressions!F36, 1), NA())</f>
        <v>77.099999999999994</v>
      </c>
      <c r="G26" s="235" t="e">
        <f>IF(ISNUMBER(Regressions!G36),ROUND(Regressions!G36, 1), NA())</f>
        <v>#N/A</v>
      </c>
      <c r="H26" s="337" t="e">
        <f>IF(ISNUMBER(Regressions!H36),ROUND(Regressions!H36, 1), NA())</f>
        <v>#N/A</v>
      </c>
      <c r="I26" s="236">
        <f>IF(ISNUMBER(Regressions!I36),ROUND(Regressions!I36, 1), NA())</f>
        <v>22.9</v>
      </c>
      <c r="J26" s="338" t="e">
        <f>IF(ISNUMBER(Regressions!K36),ROUND(Regressions!K36, 1), NA())</f>
        <v>#N/A</v>
      </c>
      <c r="K26" s="336" t="e">
        <f>IF(ISNUMBER(Regressions!L36),ROUND(Regressions!L36, 1), NA())</f>
        <v>#N/A</v>
      </c>
      <c r="L26" s="237">
        <f>IF(ISNUMBER(Regressions!M36),ROUND(Regressions!M36, 1), NA())</f>
        <v>84.6</v>
      </c>
      <c r="M26" s="337" t="e">
        <f>IF(ISNUMBER(Regressions!N36),ROUND(Regressions!N36, 1), NA())</f>
        <v>#N/A</v>
      </c>
      <c r="N26" s="236" t="e">
        <f>IF(ISNUMBER(Regressions!O36),ROUND(Regressions!O36, 1), NA())</f>
        <v>#N/A</v>
      </c>
      <c r="O26" s="338" t="e">
        <f>IF(ISNUMBER(Regressions!Q36),ROUND(Regressions!Q36, 1), NA())</f>
        <v>#N/A</v>
      </c>
      <c r="P26" s="336" t="e">
        <f>IF(ISNUMBER(Regressions!R36),ROUND(Regressions!R36, 1), NA())</f>
        <v>#N/A</v>
      </c>
      <c r="Q26" s="214">
        <f>IF(ISNUMBER(Regressions!S36),ROUND(Regressions!S36, 1), NA())</f>
        <v>16.899999999999999</v>
      </c>
      <c r="R26" s="337" t="e">
        <f>IF(ISNUMBER(Regressions!T36),ROUND(Regressions!T36, 1), NA())</f>
        <v>#N/A</v>
      </c>
      <c r="S26" s="236" t="e">
        <f>IF(ISNUMBER(Regressions!U36),ROUND(Regressions!U36, 1), NA())</f>
        <v>#N/A</v>
      </c>
    </row>
    <row xmlns:x14ac="http://schemas.microsoft.com/office/spreadsheetml/2009/9/ac" r="27" x14ac:dyDescent="0.2">
      <c r="A27" s="340" t="str">
        <f>IF(ISBLANK(Regressions!A37), " ", Regressions!A37)</f>
        <v>Colombia</v>
      </c>
      <c r="B27" s="341">
        <f>IF(ISBLANK(Regressions!B37), " ", Regressions!B37)</f>
        <v>2023</v>
      </c>
      <c r="C27" s="342" t="str">
        <f>IF(ISBLANK(Regressions!C37), " ", Regressions!C37)</f>
        <v>National</v>
      </c>
      <c r="D27" s="343">
        <f>IF(ISBLANK(Regressions!D37), " ", Regressions!D37)</f>
        <v>10408276</v>
      </c>
      <c r="E27" s="344" t="e">
        <f>IF(ISNUMBER(Regressions!E37),ROUND(Regressions!E37, 1), NA())</f>
        <v>#N/A</v>
      </c>
      <c r="F27" s="345">
        <f>IF(ISNUMBER(Regressions!F37),ROUND(Regressions!F37, 1), NA())</f>
        <v>77.099999999999994</v>
      </c>
      <c r="G27" s="346" t="e">
        <f>IF(ISNUMBER(Regressions!G37),ROUND(Regressions!G37, 1), NA())</f>
        <v>#N/A</v>
      </c>
      <c r="H27" s="347" t="e">
        <f>IF(ISNUMBER(Regressions!H37),ROUND(Regressions!H37, 1), NA())</f>
        <v>#N/A</v>
      </c>
      <c r="I27" s="348">
        <f>IF(ISNUMBER(Regressions!I37),ROUND(Regressions!I37, 1), NA())</f>
        <v>22.9</v>
      </c>
      <c r="J27" s="349" t="e">
        <f>IF(ISNUMBER(Regressions!K37),ROUND(Regressions!K37, 1), NA())</f>
        <v>#N/A</v>
      </c>
      <c r="K27" s="345" t="e">
        <f>IF(ISNUMBER(Regressions!L37),ROUND(Regressions!L37, 1), NA())</f>
        <v>#N/A</v>
      </c>
      <c r="L27" s="350">
        <f>IF(ISNUMBER(Regressions!M37),ROUND(Regressions!M37, 1), NA())</f>
        <v>84.6</v>
      </c>
      <c r="M27" s="347" t="e">
        <f>IF(ISNUMBER(Regressions!N37),ROUND(Regressions!N37, 1), NA())</f>
        <v>#N/A</v>
      </c>
      <c r="N27" s="348" t="e">
        <f>IF(ISNUMBER(Regressions!O37),ROUND(Regressions!O37, 1), NA())</f>
        <v>#N/A</v>
      </c>
      <c r="O27" s="349" t="e">
        <f>IF(ISNUMBER(Regressions!Q37),ROUND(Regressions!Q37, 1), NA())</f>
        <v>#N/A</v>
      </c>
      <c r="P27" s="345" t="e">
        <f>IF(ISNUMBER(Regressions!R37),ROUND(Regressions!R37, 1), NA())</f>
        <v>#N/A</v>
      </c>
      <c r="Q27" s="351">
        <f>IF(ISNUMBER(Regressions!S37),ROUND(Regressions!S37, 1), NA())</f>
        <v>16.899999999999999</v>
      </c>
      <c r="R27" s="347" t="e">
        <f>IF(ISNUMBER(Regressions!T37),ROUND(Regressions!T37, 1), NA())</f>
        <v>#N/A</v>
      </c>
      <c r="S27" s="348" t="e">
        <f>IF(ISNUMBER(Regressions!U37),ROUND(Regressions!U37, 1), NA())</f>
        <v>#N/A</v>
      </c>
    </row>
    <row xmlns:x14ac="http://schemas.microsoft.com/office/spreadsheetml/2009/9/ac" r="28" hidden="true" x14ac:dyDescent="0.2">
      <c r="A28" s="333" t="str">
        <f>IF(ISBLANK(Regressions!A38), " ", Regressions!A38)</f>
        <v>Colombia</v>
      </c>
      <c r="B28" s="334">
        <f>IF(ISBLANK(Regressions!B38), " ", Regressions!B38)</f>
        <v>2024</v>
      </c>
      <c r="C28" s="339" t="str">
        <f>IF(ISBLANK(Regressions!C38), " ", Regressions!C38)</f>
        <v>National</v>
      </c>
      <c r="D28" s="335" t="str">
        <f>IF(ISBLANK(Regressions!D38), " ", Regressions!D38)</f>
        <v> </v>
      </c>
      <c r="E28" s="213" t="e">
        <f>IF(ISNUMBER(Regressions!E38),ROUND(Regressions!E38, 1), NA())</f>
        <v>#N/A</v>
      </c>
      <c r="F28" s="336" t="e">
        <f>IF(ISNUMBER(Regressions!F38),ROUND(Regressions!F38, 1), NA())</f>
        <v>#N/A</v>
      </c>
      <c r="G28" s="235" t="e">
        <f>IF(ISNUMBER(Regressions!G38),ROUND(Regressions!G38, 1), NA())</f>
        <v>#N/A</v>
      </c>
      <c r="H28" s="337" t="e">
        <f>IF(ISNUMBER(Regressions!H38),ROUND(Regressions!H38, 1), NA())</f>
        <v>#N/A</v>
      </c>
      <c r="I28" s="236" t="e">
        <f>IF(ISNUMBER(Regressions!I38),ROUND(Regressions!I38, 1), NA())</f>
        <v>#N/A</v>
      </c>
      <c r="J28" s="338" t="e">
        <f>IF(ISNUMBER(Regressions!K38),ROUND(Regressions!K38, 1), NA())</f>
        <v>#N/A</v>
      </c>
      <c r="K28" s="336" t="e">
        <f>IF(ISNUMBER(Regressions!L38),ROUND(Regressions!L38, 1), NA())</f>
        <v>#N/A</v>
      </c>
      <c r="L28" s="237" t="e">
        <f>IF(ISNUMBER(Regressions!M38),ROUND(Regressions!M38, 1), NA())</f>
        <v>#N/A</v>
      </c>
      <c r="M28" s="337" t="e">
        <f>IF(ISNUMBER(Regressions!N38),ROUND(Regressions!N38, 1), NA())</f>
        <v>#N/A</v>
      </c>
      <c r="N28" s="236" t="e">
        <f>IF(ISNUMBER(Regressions!O38),ROUND(Regressions!O38, 1), NA())</f>
        <v>#N/A</v>
      </c>
      <c r="O28" s="338" t="e">
        <f>IF(ISNUMBER(Regressions!Q38),ROUND(Regressions!Q38, 1), NA())</f>
        <v>#N/A</v>
      </c>
      <c r="P28" s="336" t="e">
        <f>IF(ISNUMBER(Regressions!R38),ROUND(Regressions!R38, 1), NA())</f>
        <v>#N/A</v>
      </c>
      <c r="Q28" s="214" t="e">
        <f>IF(ISNUMBER(Regressions!S38),ROUND(Regressions!S38, 1), NA())</f>
        <v>#N/A</v>
      </c>
      <c r="R28" s="337" t="e">
        <f>IF(ISNUMBER(Regressions!T38),ROUND(Regressions!T38, 1), NA())</f>
        <v>#N/A</v>
      </c>
      <c r="S28" s="236" t="e">
        <f>IF(ISNUMBER(Regressions!U38),ROUND(Regressions!U38, 1), NA())</f>
        <v>#N/A</v>
      </c>
    </row>
    <row xmlns:x14ac="http://schemas.microsoft.com/office/spreadsheetml/2009/9/ac" r="29" hidden="true" x14ac:dyDescent="0.2">
      <c r="A29" s="333" t="str">
        <f>IF(ISBLANK(Regressions!A39), " ", Regressions!A39)</f>
        <v>Colombia</v>
      </c>
      <c r="B29" s="334">
        <f>IF(ISBLANK(Regressions!B39), " ", Regressions!B39)</f>
        <v>2025</v>
      </c>
      <c r="C29" s="339" t="str">
        <f>IF(ISBLANK(Regressions!C39), " ", Regressions!C39)</f>
        <v>National</v>
      </c>
      <c r="D29" s="335" t="str">
        <f>IF(ISBLANK(Regressions!D39), " ", Regressions!D39)</f>
        <v> </v>
      </c>
      <c r="E29" s="213" t="e">
        <f>IF(ISNUMBER(Regressions!E39),ROUND(Regressions!E39, 1), NA())</f>
        <v>#N/A</v>
      </c>
      <c r="F29" s="336" t="e">
        <f>IF(ISNUMBER(Regressions!F39),ROUND(Regressions!F39, 1), NA())</f>
        <v>#N/A</v>
      </c>
      <c r="G29" s="235" t="e">
        <f>IF(ISNUMBER(Regressions!G39),ROUND(Regressions!G39, 1), NA())</f>
        <v>#N/A</v>
      </c>
      <c r="H29" s="337" t="e">
        <f>IF(ISNUMBER(Regressions!H39),ROUND(Regressions!H39, 1), NA())</f>
        <v>#N/A</v>
      </c>
      <c r="I29" s="236" t="e">
        <f>IF(ISNUMBER(Regressions!I39),ROUND(Regressions!I39, 1), NA())</f>
        <v>#N/A</v>
      </c>
      <c r="J29" s="338" t="e">
        <f>IF(ISNUMBER(Regressions!K39),ROUND(Regressions!K39, 1), NA())</f>
        <v>#N/A</v>
      </c>
      <c r="K29" s="336" t="e">
        <f>IF(ISNUMBER(Regressions!L39),ROUND(Regressions!L39, 1), NA())</f>
        <v>#N/A</v>
      </c>
      <c r="L29" s="237" t="e">
        <f>IF(ISNUMBER(Regressions!M39),ROUND(Regressions!M39, 1), NA())</f>
        <v>#N/A</v>
      </c>
      <c r="M29" s="337" t="e">
        <f>IF(ISNUMBER(Regressions!N39),ROUND(Regressions!N39, 1), NA())</f>
        <v>#N/A</v>
      </c>
      <c r="N29" s="236" t="e">
        <f>IF(ISNUMBER(Regressions!O39),ROUND(Regressions!O39, 1), NA())</f>
        <v>#N/A</v>
      </c>
      <c r="O29" s="338" t="e">
        <f>IF(ISNUMBER(Regressions!Q39),ROUND(Regressions!Q39, 1), NA())</f>
        <v>#N/A</v>
      </c>
      <c r="P29" s="336" t="e">
        <f>IF(ISNUMBER(Regressions!R39),ROUND(Regressions!R39, 1), NA())</f>
        <v>#N/A</v>
      </c>
      <c r="Q29" s="214" t="e">
        <f>IF(ISNUMBER(Regressions!S39),ROUND(Regressions!S39, 1), NA())</f>
        <v>#N/A</v>
      </c>
      <c r="R29" s="337" t="e">
        <f>IF(ISNUMBER(Regressions!T39),ROUND(Regressions!T39, 1), NA())</f>
        <v>#N/A</v>
      </c>
      <c r="S29" s="236" t="e">
        <f>IF(ISNUMBER(Regressions!U39),ROUND(Regressions!U39, 1), NA())</f>
        <v>#N/A</v>
      </c>
    </row>
    <row xmlns:x14ac="http://schemas.microsoft.com/office/spreadsheetml/2009/9/ac" r="30" hidden="true" x14ac:dyDescent="0.2">
      <c r="A30" s="333" t="str">
        <f>IF(ISBLANK(Regressions!A40), " ", Regressions!A40)</f>
        <v>Colombia</v>
      </c>
      <c r="B30" s="334">
        <f>IF(ISBLANK(Regressions!B40), " ", Regressions!B40)</f>
        <v>2026</v>
      </c>
      <c r="C30" s="339" t="str">
        <f>IF(ISBLANK(Regressions!C40), " ", Regressions!C40)</f>
        <v>National</v>
      </c>
      <c r="D30" s="335" t="str">
        <f>IF(ISBLANK(Regressions!D40), " ", Regressions!D40)</f>
        <v> </v>
      </c>
      <c r="E30" s="213" t="e">
        <f>IF(ISNUMBER(Regressions!E40),ROUND(Regressions!E40, 1), NA())</f>
        <v>#N/A</v>
      </c>
      <c r="F30" s="336" t="e">
        <f>IF(ISNUMBER(Regressions!F40),ROUND(Regressions!F40, 1), NA())</f>
        <v>#N/A</v>
      </c>
      <c r="G30" s="235" t="e">
        <f>IF(ISNUMBER(Regressions!G40),ROUND(Regressions!G40, 1), NA())</f>
        <v>#N/A</v>
      </c>
      <c r="H30" s="337" t="e">
        <f>IF(ISNUMBER(Regressions!H40),ROUND(Regressions!H40, 1), NA())</f>
        <v>#N/A</v>
      </c>
      <c r="I30" s="236" t="e">
        <f>IF(ISNUMBER(Regressions!I40),ROUND(Regressions!I40, 1), NA())</f>
        <v>#N/A</v>
      </c>
      <c r="J30" s="338" t="e">
        <f>IF(ISNUMBER(Regressions!K40),ROUND(Regressions!K40, 1), NA())</f>
        <v>#N/A</v>
      </c>
      <c r="K30" s="336" t="e">
        <f>IF(ISNUMBER(Regressions!L40),ROUND(Regressions!L40, 1), NA())</f>
        <v>#N/A</v>
      </c>
      <c r="L30" s="237" t="e">
        <f>IF(ISNUMBER(Regressions!M40),ROUND(Regressions!M40, 1), NA())</f>
        <v>#N/A</v>
      </c>
      <c r="M30" s="337" t="e">
        <f>IF(ISNUMBER(Regressions!N40),ROUND(Regressions!N40, 1), NA())</f>
        <v>#N/A</v>
      </c>
      <c r="N30" s="236" t="e">
        <f>IF(ISNUMBER(Regressions!O40),ROUND(Regressions!O40, 1), NA())</f>
        <v>#N/A</v>
      </c>
      <c r="O30" s="338" t="e">
        <f>IF(ISNUMBER(Regressions!Q40),ROUND(Regressions!Q40, 1), NA())</f>
        <v>#N/A</v>
      </c>
      <c r="P30" s="336" t="e">
        <f>IF(ISNUMBER(Regressions!R40),ROUND(Regressions!R40, 1), NA())</f>
        <v>#N/A</v>
      </c>
      <c r="Q30" s="214" t="e">
        <f>IF(ISNUMBER(Regressions!S40),ROUND(Regressions!S40, 1), NA())</f>
        <v>#N/A</v>
      </c>
      <c r="R30" s="337" t="e">
        <f>IF(ISNUMBER(Regressions!T40),ROUND(Regressions!T40, 1), NA())</f>
        <v>#N/A</v>
      </c>
      <c r="S30" s="236" t="e">
        <f>IF(ISNUMBER(Regressions!U40),ROUND(Regressions!U40, 1), NA())</f>
        <v>#N/A</v>
      </c>
    </row>
    <row xmlns:x14ac="http://schemas.microsoft.com/office/spreadsheetml/2009/9/ac" r="31" hidden="true" x14ac:dyDescent="0.2">
      <c r="A31" s="333" t="str">
        <f>IF(ISBLANK(Regressions!A41), " ", Regressions!A41)</f>
        <v>Colombia</v>
      </c>
      <c r="B31" s="334">
        <f>IF(ISBLANK(Regressions!B41), " ", Regressions!B41)</f>
        <v>2027</v>
      </c>
      <c r="C31" s="339" t="str">
        <f>IF(ISBLANK(Regressions!C41), " ", Regressions!C41)</f>
        <v>National</v>
      </c>
      <c r="D31" s="335" t="str">
        <f>IF(ISBLANK(Regressions!D41), " ", Regressions!D41)</f>
        <v> </v>
      </c>
      <c r="E31" s="213" t="e">
        <f>IF(ISNUMBER(Regressions!E41),ROUND(Regressions!E41, 1), NA())</f>
        <v>#N/A</v>
      </c>
      <c r="F31" s="336" t="e">
        <f>IF(ISNUMBER(Regressions!F41),ROUND(Regressions!F41, 1), NA())</f>
        <v>#N/A</v>
      </c>
      <c r="G31" s="235" t="e">
        <f>IF(ISNUMBER(Regressions!G41),ROUND(Regressions!G41, 1), NA())</f>
        <v>#N/A</v>
      </c>
      <c r="H31" s="337" t="e">
        <f>IF(ISNUMBER(Regressions!H41),ROUND(Regressions!H41, 1), NA())</f>
        <v>#N/A</v>
      </c>
      <c r="I31" s="236" t="e">
        <f>IF(ISNUMBER(Regressions!I41),ROUND(Regressions!I41, 1), NA())</f>
        <v>#N/A</v>
      </c>
      <c r="J31" s="338" t="e">
        <f>IF(ISNUMBER(Regressions!K41),ROUND(Regressions!K41, 1), NA())</f>
        <v>#N/A</v>
      </c>
      <c r="K31" s="336" t="e">
        <f>IF(ISNUMBER(Regressions!L41),ROUND(Regressions!L41, 1), NA())</f>
        <v>#N/A</v>
      </c>
      <c r="L31" s="237" t="e">
        <f>IF(ISNUMBER(Regressions!M41),ROUND(Regressions!M41, 1), NA())</f>
        <v>#N/A</v>
      </c>
      <c r="M31" s="337" t="e">
        <f>IF(ISNUMBER(Regressions!N41),ROUND(Regressions!N41, 1), NA())</f>
        <v>#N/A</v>
      </c>
      <c r="N31" s="236" t="e">
        <f>IF(ISNUMBER(Regressions!O41),ROUND(Regressions!O41, 1), NA())</f>
        <v>#N/A</v>
      </c>
      <c r="O31" s="338" t="e">
        <f>IF(ISNUMBER(Regressions!Q41),ROUND(Regressions!Q41, 1), NA())</f>
        <v>#N/A</v>
      </c>
      <c r="P31" s="336" t="e">
        <f>IF(ISNUMBER(Regressions!R41),ROUND(Regressions!R41, 1), NA())</f>
        <v>#N/A</v>
      </c>
      <c r="Q31" s="214" t="e">
        <f>IF(ISNUMBER(Regressions!S41),ROUND(Regressions!S41, 1), NA())</f>
        <v>#N/A</v>
      </c>
      <c r="R31" s="337" t="e">
        <f>IF(ISNUMBER(Regressions!T41),ROUND(Regressions!T41, 1), NA())</f>
        <v>#N/A</v>
      </c>
      <c r="S31" s="236" t="e">
        <f>IF(ISNUMBER(Regressions!U41),ROUND(Regressions!U41, 1), NA())</f>
        <v>#N/A</v>
      </c>
    </row>
    <row xmlns:x14ac="http://schemas.microsoft.com/office/spreadsheetml/2009/9/ac" r="32" hidden="true" x14ac:dyDescent="0.2">
      <c r="A32" s="333" t="str">
        <f>IF(ISBLANK(Regressions!A42), " ", Regressions!A42)</f>
        <v>Colombia</v>
      </c>
      <c r="B32" s="334">
        <f>IF(ISBLANK(Regressions!B42), " ", Regressions!B42)</f>
        <v>2028</v>
      </c>
      <c r="C32" s="339" t="str">
        <f>IF(ISBLANK(Regressions!C42), " ", Regressions!C42)</f>
        <v>National</v>
      </c>
      <c r="D32" s="335" t="str">
        <f>IF(ISBLANK(Regressions!D42), " ", Regressions!D42)</f>
        <v> </v>
      </c>
      <c r="E32" s="213" t="e">
        <f>IF(ISNUMBER(Regressions!E42),ROUND(Regressions!E42, 1), NA())</f>
        <v>#N/A</v>
      </c>
      <c r="F32" s="336" t="e">
        <f>IF(ISNUMBER(Regressions!F42),ROUND(Regressions!F42, 1), NA())</f>
        <v>#N/A</v>
      </c>
      <c r="G32" s="235" t="e">
        <f>IF(ISNUMBER(Regressions!G42),ROUND(Regressions!G42, 1), NA())</f>
        <v>#N/A</v>
      </c>
      <c r="H32" s="337" t="e">
        <f>IF(ISNUMBER(Regressions!H42),ROUND(Regressions!H42, 1), NA())</f>
        <v>#N/A</v>
      </c>
      <c r="I32" s="236" t="e">
        <f>IF(ISNUMBER(Regressions!I42),ROUND(Regressions!I42, 1), NA())</f>
        <v>#N/A</v>
      </c>
      <c r="J32" s="338" t="e">
        <f>IF(ISNUMBER(Regressions!K42),ROUND(Regressions!K42, 1), NA())</f>
        <v>#N/A</v>
      </c>
      <c r="K32" s="336" t="e">
        <f>IF(ISNUMBER(Regressions!L42),ROUND(Regressions!L42, 1), NA())</f>
        <v>#N/A</v>
      </c>
      <c r="L32" s="237" t="e">
        <f>IF(ISNUMBER(Regressions!M42),ROUND(Regressions!M42, 1), NA())</f>
        <v>#N/A</v>
      </c>
      <c r="M32" s="337" t="e">
        <f>IF(ISNUMBER(Regressions!N42),ROUND(Regressions!N42, 1), NA())</f>
        <v>#N/A</v>
      </c>
      <c r="N32" s="236" t="e">
        <f>IF(ISNUMBER(Regressions!O42),ROUND(Regressions!O42, 1), NA())</f>
        <v>#N/A</v>
      </c>
      <c r="O32" s="338" t="e">
        <f>IF(ISNUMBER(Regressions!Q42),ROUND(Regressions!Q42, 1), NA())</f>
        <v>#N/A</v>
      </c>
      <c r="P32" s="336" t="e">
        <f>IF(ISNUMBER(Regressions!R42),ROUND(Regressions!R42, 1), NA())</f>
        <v>#N/A</v>
      </c>
      <c r="Q32" s="214" t="e">
        <f>IF(ISNUMBER(Regressions!S42),ROUND(Regressions!S42, 1), NA())</f>
        <v>#N/A</v>
      </c>
      <c r="R32" s="337" t="e">
        <f>IF(ISNUMBER(Regressions!T42),ROUND(Regressions!T42, 1), NA())</f>
        <v>#N/A</v>
      </c>
      <c r="S32" s="236" t="e">
        <f>IF(ISNUMBER(Regressions!U42),ROUND(Regressions!U42, 1), NA())</f>
        <v>#N/A</v>
      </c>
    </row>
    <row xmlns:x14ac="http://schemas.microsoft.com/office/spreadsheetml/2009/9/ac" r="33" hidden="true" x14ac:dyDescent="0.2">
      <c r="A33" s="333" t="str">
        <f>IF(ISBLANK(Regressions!A43), " ", Regressions!A43)</f>
        <v>Colombia</v>
      </c>
      <c r="B33" s="334">
        <f>IF(ISBLANK(Regressions!B43), " ", Regressions!B43)</f>
        <v>2029</v>
      </c>
      <c r="C33" s="339" t="str">
        <f>IF(ISBLANK(Regressions!C43), " ", Regressions!C43)</f>
        <v>National</v>
      </c>
      <c r="D33" s="335" t="str">
        <f>IF(ISBLANK(Regressions!D43), " ", Regressions!D43)</f>
        <v> </v>
      </c>
      <c r="E33" s="213" t="e">
        <f>IF(ISNUMBER(Regressions!E43),ROUND(Regressions!E43, 1), NA())</f>
        <v>#N/A</v>
      </c>
      <c r="F33" s="336" t="e">
        <f>IF(ISNUMBER(Regressions!F43),ROUND(Regressions!F43, 1), NA())</f>
        <v>#N/A</v>
      </c>
      <c r="G33" s="235" t="e">
        <f>IF(ISNUMBER(Regressions!G43),ROUND(Regressions!G43, 1), NA())</f>
        <v>#N/A</v>
      </c>
      <c r="H33" s="337" t="e">
        <f>IF(ISNUMBER(Regressions!H43),ROUND(Regressions!H43, 1), NA())</f>
        <v>#N/A</v>
      </c>
      <c r="I33" s="236" t="e">
        <f>IF(ISNUMBER(Regressions!I43),ROUND(Regressions!I43, 1), NA())</f>
        <v>#N/A</v>
      </c>
      <c r="J33" s="338" t="e">
        <f>IF(ISNUMBER(Regressions!K43),ROUND(Regressions!K43, 1), NA())</f>
        <v>#N/A</v>
      </c>
      <c r="K33" s="336" t="e">
        <f>IF(ISNUMBER(Regressions!L43),ROUND(Regressions!L43, 1), NA())</f>
        <v>#N/A</v>
      </c>
      <c r="L33" s="237" t="e">
        <f>IF(ISNUMBER(Regressions!M43),ROUND(Regressions!M43, 1), NA())</f>
        <v>#N/A</v>
      </c>
      <c r="M33" s="337" t="e">
        <f>IF(ISNUMBER(Regressions!N43),ROUND(Regressions!N43, 1), NA())</f>
        <v>#N/A</v>
      </c>
      <c r="N33" s="236" t="e">
        <f>IF(ISNUMBER(Regressions!O43),ROUND(Regressions!O43, 1), NA())</f>
        <v>#N/A</v>
      </c>
      <c r="O33" s="338" t="e">
        <f>IF(ISNUMBER(Regressions!Q43),ROUND(Regressions!Q43, 1), NA())</f>
        <v>#N/A</v>
      </c>
      <c r="P33" s="336" t="e">
        <f>IF(ISNUMBER(Regressions!R43),ROUND(Regressions!R43, 1), NA())</f>
        <v>#N/A</v>
      </c>
      <c r="Q33" s="214" t="e">
        <f>IF(ISNUMBER(Regressions!S43),ROUND(Regressions!S43, 1), NA())</f>
        <v>#N/A</v>
      </c>
      <c r="R33" s="337" t="e">
        <f>IF(ISNUMBER(Regressions!T43),ROUND(Regressions!T43, 1), NA())</f>
        <v>#N/A</v>
      </c>
      <c r="S33" s="236" t="e">
        <f>IF(ISNUMBER(Regressions!U43),ROUND(Regressions!U43, 1), NA())</f>
        <v>#N/A</v>
      </c>
    </row>
    <row xmlns:x14ac="http://schemas.microsoft.com/office/spreadsheetml/2009/9/ac" r="34" hidden="true" x14ac:dyDescent="0.2">
      <c r="A34" s="333" t="str">
        <f>IF(ISBLANK(Regressions!A44), " ", Regressions!A44)</f>
        <v>Colombia</v>
      </c>
      <c r="B34" s="334">
        <f>IF(ISBLANK(Regressions!B44), " ", Regressions!B44)</f>
        <v>2030</v>
      </c>
      <c r="C34" s="339" t="str">
        <f>IF(ISBLANK(Regressions!C44), " ", Regressions!C44)</f>
        <v>National</v>
      </c>
      <c r="D34" s="335" t="str">
        <f>IF(ISBLANK(Regressions!D44), " ", Regressions!D44)</f>
        <v> </v>
      </c>
      <c r="E34" s="213" t="e">
        <f>IF(ISNUMBER(Regressions!E44),ROUND(Regressions!E44, 1), NA())</f>
        <v>#N/A</v>
      </c>
      <c r="F34" s="336" t="e">
        <f>IF(ISNUMBER(Regressions!F44),ROUND(Regressions!F44, 1), NA())</f>
        <v>#N/A</v>
      </c>
      <c r="G34" s="235" t="e">
        <f>IF(ISNUMBER(Regressions!G44),ROUND(Regressions!G44, 1), NA())</f>
        <v>#N/A</v>
      </c>
      <c r="H34" s="337" t="e">
        <f>IF(ISNUMBER(Regressions!H44),ROUND(Regressions!H44, 1), NA())</f>
        <v>#N/A</v>
      </c>
      <c r="I34" s="236" t="e">
        <f>IF(ISNUMBER(Regressions!I44),ROUND(Regressions!I44, 1), NA())</f>
        <v>#N/A</v>
      </c>
      <c r="J34" s="338" t="e">
        <f>IF(ISNUMBER(Regressions!K44),ROUND(Regressions!K44, 1), NA())</f>
        <v>#N/A</v>
      </c>
      <c r="K34" s="336" t="e">
        <f>IF(ISNUMBER(Regressions!L44),ROUND(Regressions!L44, 1), NA())</f>
        <v>#N/A</v>
      </c>
      <c r="L34" s="237" t="e">
        <f>IF(ISNUMBER(Regressions!M44),ROUND(Regressions!M44, 1), NA())</f>
        <v>#N/A</v>
      </c>
      <c r="M34" s="337" t="e">
        <f>IF(ISNUMBER(Regressions!N44),ROUND(Regressions!N44, 1), NA())</f>
        <v>#N/A</v>
      </c>
      <c r="N34" s="236" t="e">
        <f>IF(ISNUMBER(Regressions!O44),ROUND(Regressions!O44, 1), NA())</f>
        <v>#N/A</v>
      </c>
      <c r="O34" s="338" t="e">
        <f>IF(ISNUMBER(Regressions!Q44),ROUND(Regressions!Q44, 1), NA())</f>
        <v>#N/A</v>
      </c>
      <c r="P34" s="336" t="e">
        <f>IF(ISNUMBER(Regressions!R44),ROUND(Regressions!R44, 1), NA())</f>
        <v>#N/A</v>
      </c>
      <c r="Q34" s="214" t="e">
        <f>IF(ISNUMBER(Regressions!S44),ROUND(Regressions!S44, 1), NA())</f>
        <v>#N/A</v>
      </c>
      <c r="R34" s="337" t="e">
        <f>IF(ISNUMBER(Regressions!T44),ROUND(Regressions!T44, 1), NA())</f>
        <v>#N/A</v>
      </c>
      <c r="S34" s="236" t="e">
        <f>IF(ISNUMBER(Regressions!U44),ROUND(Regressions!U44, 1), NA())</f>
        <v>#N/A</v>
      </c>
    </row>
    <row xmlns:x14ac="http://schemas.microsoft.com/office/spreadsheetml/2009/9/ac" r="35" x14ac:dyDescent="0.2">
      <c r="A35" s="333" t="str">
        <f>IF(ISBLANK(Regressions!A45), " ", Regressions!A45)</f>
        <v>Colombia</v>
      </c>
      <c r="B35" s="334">
        <f>IF(ISBLANK(Regressions!B45), " ", Regressions!B45)</f>
        <v>2000</v>
      </c>
      <c r="C35" s="339" t="str">
        <f>IF(ISBLANK(Regressions!C45), " ", Regressions!C45)</f>
        <v>Urban</v>
      </c>
      <c r="D35" s="335">
        <f>IF(ISBLANK(Regressions!D45), " ", Regressions!D45)</f>
        <v>8479841.6635388173</v>
      </c>
      <c r="E35" s="213" t="e">
        <f>IF(ISNUMBER(Regressions!E45),ROUND(Regressions!E45, 1), NA())</f>
        <v>#N/A</v>
      </c>
      <c r="F35" s="336">
        <f>IF(ISNUMBER(Regressions!F45),ROUND(Regressions!F45, 1), NA())</f>
        <v>93.2</v>
      </c>
      <c r="G35" s="235" t="e">
        <f>IF(ISNUMBER(Regressions!G45),ROUND(Regressions!G45, 1), NA())</f>
        <v>#N/A</v>
      </c>
      <c r="H35" s="337" t="e">
        <f>IF(ISNUMBER(Regressions!H45),ROUND(Regressions!H45, 1), NA())</f>
        <v>#N/A</v>
      </c>
      <c r="I35" s="236">
        <f>IF(ISNUMBER(Regressions!I45),ROUND(Regressions!I45, 1), NA())</f>
        <v>6.8</v>
      </c>
      <c r="J35" s="338" t="e">
        <f>IF(ISNUMBER(Regressions!K45),ROUND(Regressions!K45, 1), NA())</f>
        <v>#N/A</v>
      </c>
      <c r="K35" s="336">
        <f>IF(ISNUMBER(Regressions!L45),ROUND(Regressions!L45, 1), NA())</f>
        <v>96.6</v>
      </c>
      <c r="L35" s="237" t="e">
        <f>IF(ISNUMBER(Regressions!M45),ROUND(Regressions!M45, 1), NA())</f>
        <v>#N/A</v>
      </c>
      <c r="M35" s="337" t="e">
        <f>IF(ISNUMBER(Regressions!N45),ROUND(Regressions!N45, 1), NA())</f>
        <v>#N/A</v>
      </c>
      <c r="N35" s="236">
        <f>IF(ISNUMBER(Regressions!O45),ROUND(Regressions!O45, 1), NA())</f>
        <v>3.4</v>
      </c>
      <c r="O35" s="338" t="e">
        <f>IF(ISNUMBER(Regressions!Q45),ROUND(Regressions!Q45, 1), NA())</f>
        <v>#N/A</v>
      </c>
      <c r="P35" s="336" t="e">
        <f>IF(ISNUMBER(Regressions!R45),ROUND(Regressions!R45, 1), NA())</f>
        <v>#N/A</v>
      </c>
      <c r="Q35" s="214" t="e">
        <f>IF(ISNUMBER(Regressions!S45),ROUND(Regressions!S45, 1), NA())</f>
        <v>#N/A</v>
      </c>
      <c r="R35" s="337" t="e">
        <f>IF(ISNUMBER(Regressions!T45),ROUND(Regressions!T45, 1), NA())</f>
        <v>#N/A</v>
      </c>
      <c r="S35" s="236" t="e">
        <f>IF(ISNUMBER(Regressions!U45),ROUND(Regressions!U45, 1), NA())</f>
        <v>#N/A</v>
      </c>
    </row>
    <row xmlns:x14ac="http://schemas.microsoft.com/office/spreadsheetml/2009/9/ac" r="36" x14ac:dyDescent="0.2">
      <c r="A36" s="333" t="str">
        <f>IF(ISBLANK(Regressions!A46), " ", Regressions!A46)</f>
        <v>Colombia</v>
      </c>
      <c r="B36" s="334">
        <f>IF(ISBLANK(Regressions!B46), " ", Regressions!B46)</f>
        <v>2001</v>
      </c>
      <c r="C36" s="339" t="str">
        <f>IF(ISBLANK(Regressions!C46), " ", Regressions!C46)</f>
        <v>Urban</v>
      </c>
      <c r="D36" s="335">
        <f>IF(ISBLANK(Regressions!D46), " ", Regressions!D46)</f>
        <v>8583212.8772991933</v>
      </c>
      <c r="E36" s="213" t="e">
        <f>IF(ISNUMBER(Regressions!E46),ROUND(Regressions!E46, 1), NA())</f>
        <v>#N/A</v>
      </c>
      <c r="F36" s="336">
        <f>IF(ISNUMBER(Regressions!F46),ROUND(Regressions!F46, 1), NA())</f>
        <v>93.2</v>
      </c>
      <c r="G36" s="235" t="e">
        <f>IF(ISNUMBER(Regressions!G46),ROUND(Regressions!G46, 1), NA())</f>
        <v>#N/A</v>
      </c>
      <c r="H36" s="337" t="e">
        <f>IF(ISNUMBER(Regressions!H46),ROUND(Regressions!H46, 1), NA())</f>
        <v>#N/A</v>
      </c>
      <c r="I36" s="236">
        <f>IF(ISNUMBER(Regressions!I46),ROUND(Regressions!I46, 1), NA())</f>
        <v>6.8</v>
      </c>
      <c r="J36" s="338" t="e">
        <f>IF(ISNUMBER(Regressions!K46),ROUND(Regressions!K46, 1), NA())</f>
        <v>#N/A</v>
      </c>
      <c r="K36" s="336">
        <f>IF(ISNUMBER(Regressions!L46),ROUND(Regressions!L46, 1), NA())</f>
        <v>96.6</v>
      </c>
      <c r="L36" s="237" t="e">
        <f>IF(ISNUMBER(Regressions!M46),ROUND(Regressions!M46, 1), NA())</f>
        <v>#N/A</v>
      </c>
      <c r="M36" s="337" t="e">
        <f>IF(ISNUMBER(Regressions!N46),ROUND(Regressions!N46, 1), NA())</f>
        <v>#N/A</v>
      </c>
      <c r="N36" s="236">
        <f>IF(ISNUMBER(Regressions!O46),ROUND(Regressions!O46, 1), NA())</f>
        <v>3.4</v>
      </c>
      <c r="O36" s="338" t="e">
        <f>IF(ISNUMBER(Regressions!Q46),ROUND(Regressions!Q46, 1), NA())</f>
        <v>#N/A</v>
      </c>
      <c r="P36" s="336" t="e">
        <f>IF(ISNUMBER(Regressions!R46),ROUND(Regressions!R46, 1), NA())</f>
        <v>#N/A</v>
      </c>
      <c r="Q36" s="214" t="e">
        <f>IF(ISNUMBER(Regressions!S46),ROUND(Regressions!S46, 1), NA())</f>
        <v>#N/A</v>
      </c>
      <c r="R36" s="337" t="e">
        <f>IF(ISNUMBER(Regressions!T46),ROUND(Regressions!T46, 1), NA())</f>
        <v>#N/A</v>
      </c>
      <c r="S36" s="236" t="e">
        <f>IF(ISNUMBER(Regressions!U46),ROUND(Regressions!U46, 1), NA())</f>
        <v>#N/A</v>
      </c>
    </row>
    <row xmlns:x14ac="http://schemas.microsoft.com/office/spreadsheetml/2009/9/ac" r="37" x14ac:dyDescent="0.2">
      <c r="A37" s="333" t="str">
        <f>IF(ISBLANK(Regressions!A47), " ", Regressions!A47)</f>
        <v>Colombia</v>
      </c>
      <c r="B37" s="334">
        <f>IF(ISBLANK(Regressions!B47), " ", Regressions!B47)</f>
        <v>2002</v>
      </c>
      <c r="C37" s="339" t="str">
        <f>IF(ISBLANK(Regressions!C47), " ", Regressions!C47)</f>
        <v>Urban</v>
      </c>
      <c r="D37" s="335">
        <f>IF(ISBLANK(Regressions!D47), " ", Regressions!D47)</f>
        <v>8679408.3854504395</v>
      </c>
      <c r="E37" s="213" t="e">
        <f>IF(ISNUMBER(Regressions!E47),ROUND(Regressions!E47, 1), NA())</f>
        <v>#N/A</v>
      </c>
      <c r="F37" s="336">
        <f>IF(ISNUMBER(Regressions!F47),ROUND(Regressions!F47, 1), NA())</f>
        <v>93.2</v>
      </c>
      <c r="G37" s="235" t="e">
        <f>IF(ISNUMBER(Regressions!G47),ROUND(Regressions!G47, 1), NA())</f>
        <v>#N/A</v>
      </c>
      <c r="H37" s="337" t="e">
        <f>IF(ISNUMBER(Regressions!H47),ROUND(Regressions!H47, 1), NA())</f>
        <v>#N/A</v>
      </c>
      <c r="I37" s="236">
        <f>IF(ISNUMBER(Regressions!I47),ROUND(Regressions!I47, 1), NA())</f>
        <v>6.8</v>
      </c>
      <c r="J37" s="338" t="e">
        <f>IF(ISNUMBER(Regressions!K47),ROUND(Regressions!K47, 1), NA())</f>
        <v>#N/A</v>
      </c>
      <c r="K37" s="336">
        <f>IF(ISNUMBER(Regressions!L47),ROUND(Regressions!L47, 1), NA())</f>
        <v>96.6</v>
      </c>
      <c r="L37" s="237" t="e">
        <f>IF(ISNUMBER(Regressions!M47),ROUND(Regressions!M47, 1), NA())</f>
        <v>#N/A</v>
      </c>
      <c r="M37" s="337" t="e">
        <f>IF(ISNUMBER(Regressions!N47),ROUND(Regressions!N47, 1), NA())</f>
        <v>#N/A</v>
      </c>
      <c r="N37" s="236">
        <f>IF(ISNUMBER(Regressions!O47),ROUND(Regressions!O47, 1), NA())</f>
        <v>3.4</v>
      </c>
      <c r="O37" s="338" t="e">
        <f>IF(ISNUMBER(Regressions!Q47),ROUND(Regressions!Q47, 1), NA())</f>
        <v>#N/A</v>
      </c>
      <c r="P37" s="336" t="e">
        <f>IF(ISNUMBER(Regressions!R47),ROUND(Regressions!R47, 1), NA())</f>
        <v>#N/A</v>
      </c>
      <c r="Q37" s="214" t="e">
        <f>IF(ISNUMBER(Regressions!S47),ROUND(Regressions!S47, 1), NA())</f>
        <v>#N/A</v>
      </c>
      <c r="R37" s="337" t="e">
        <f>IF(ISNUMBER(Regressions!T47),ROUND(Regressions!T47, 1), NA())</f>
        <v>#N/A</v>
      </c>
      <c r="S37" s="236" t="e">
        <f>IF(ISNUMBER(Regressions!U47),ROUND(Regressions!U47, 1), NA())</f>
        <v>#N/A</v>
      </c>
    </row>
    <row xmlns:x14ac="http://schemas.microsoft.com/office/spreadsheetml/2009/9/ac" r="38" x14ac:dyDescent="0.2">
      <c r="A38" s="333" t="str">
        <f>IF(ISBLANK(Regressions!A48), " ", Regressions!A48)</f>
        <v>Colombia</v>
      </c>
      <c r="B38" s="334">
        <f>IF(ISBLANK(Regressions!B48), " ", Regressions!B48)</f>
        <v>2003</v>
      </c>
      <c r="C38" s="339" t="str">
        <f>IF(ISBLANK(Regressions!C48), " ", Regressions!C48)</f>
        <v>Urban</v>
      </c>
      <c r="D38" s="335">
        <f>IF(ISBLANK(Regressions!D48), " ", Regressions!D48)</f>
        <v>8766298.4100335687</v>
      </c>
      <c r="E38" s="213" t="e">
        <f>IF(ISNUMBER(Regressions!E48),ROUND(Regressions!E48, 1), NA())</f>
        <v>#N/A</v>
      </c>
      <c r="F38" s="336">
        <f>IF(ISNUMBER(Regressions!F48),ROUND(Regressions!F48, 1), NA())</f>
        <v>93.2</v>
      </c>
      <c r="G38" s="235" t="e">
        <f>IF(ISNUMBER(Regressions!G48),ROUND(Regressions!G48, 1), NA())</f>
        <v>#N/A</v>
      </c>
      <c r="H38" s="337" t="e">
        <f>IF(ISNUMBER(Regressions!H48),ROUND(Regressions!H48, 1), NA())</f>
        <v>#N/A</v>
      </c>
      <c r="I38" s="236">
        <f>IF(ISNUMBER(Regressions!I48),ROUND(Regressions!I48, 1), NA())</f>
        <v>6.8</v>
      </c>
      <c r="J38" s="338" t="e">
        <f>IF(ISNUMBER(Regressions!K48),ROUND(Regressions!K48, 1), NA())</f>
        <v>#N/A</v>
      </c>
      <c r="K38" s="336">
        <f>IF(ISNUMBER(Regressions!L48),ROUND(Regressions!L48, 1), NA())</f>
        <v>96.6</v>
      </c>
      <c r="L38" s="237" t="e">
        <f>IF(ISNUMBER(Regressions!M48),ROUND(Regressions!M48, 1), NA())</f>
        <v>#N/A</v>
      </c>
      <c r="M38" s="337" t="e">
        <f>IF(ISNUMBER(Regressions!N48),ROUND(Regressions!N48, 1), NA())</f>
        <v>#N/A</v>
      </c>
      <c r="N38" s="236">
        <f>IF(ISNUMBER(Regressions!O48),ROUND(Regressions!O48, 1), NA())</f>
        <v>3.4</v>
      </c>
      <c r="O38" s="338" t="e">
        <f>IF(ISNUMBER(Regressions!Q48),ROUND(Regressions!Q48, 1), NA())</f>
        <v>#N/A</v>
      </c>
      <c r="P38" s="336" t="e">
        <f>IF(ISNUMBER(Regressions!R48),ROUND(Regressions!R48, 1), NA())</f>
        <v>#N/A</v>
      </c>
      <c r="Q38" s="214" t="e">
        <f>IF(ISNUMBER(Regressions!S48),ROUND(Regressions!S48, 1), NA())</f>
        <v>#N/A</v>
      </c>
      <c r="R38" s="337" t="e">
        <f>IF(ISNUMBER(Regressions!T48),ROUND(Regressions!T48, 1), NA())</f>
        <v>#N/A</v>
      </c>
      <c r="S38" s="236" t="e">
        <f>IF(ISNUMBER(Regressions!U48),ROUND(Regressions!U48, 1), NA())</f>
        <v>#N/A</v>
      </c>
    </row>
    <row xmlns:x14ac="http://schemas.microsoft.com/office/spreadsheetml/2009/9/ac" r="39" x14ac:dyDescent="0.2">
      <c r="A39" s="333" t="str">
        <f>IF(ISBLANK(Regressions!A49), " ", Regressions!A49)</f>
        <v>Colombia</v>
      </c>
      <c r="B39" s="334">
        <f>IF(ISBLANK(Regressions!B49), " ", Regressions!B49)</f>
        <v>2004</v>
      </c>
      <c r="C39" s="339" t="str">
        <f>IF(ISBLANK(Regressions!C49), " ", Regressions!C49)</f>
        <v>Urban</v>
      </c>
      <c r="D39" s="335">
        <f>IF(ISBLANK(Regressions!D49), " ", Regressions!D49)</f>
        <v>8841350.0679252613</v>
      </c>
      <c r="E39" s="213" t="e">
        <f>IF(ISNUMBER(Regressions!E49),ROUND(Regressions!E49, 1), NA())</f>
        <v>#N/A</v>
      </c>
      <c r="F39" s="336">
        <f>IF(ISNUMBER(Regressions!F49),ROUND(Regressions!F49, 1), NA())</f>
        <v>93.2</v>
      </c>
      <c r="G39" s="235" t="e">
        <f>IF(ISNUMBER(Regressions!G49),ROUND(Regressions!G49, 1), NA())</f>
        <v>#N/A</v>
      </c>
      <c r="H39" s="337" t="e">
        <f>IF(ISNUMBER(Regressions!H49),ROUND(Regressions!H49, 1), NA())</f>
        <v>#N/A</v>
      </c>
      <c r="I39" s="236">
        <f>IF(ISNUMBER(Regressions!I49),ROUND(Regressions!I49, 1), NA())</f>
        <v>6.8</v>
      </c>
      <c r="J39" s="338" t="e">
        <f>IF(ISNUMBER(Regressions!K49),ROUND(Regressions!K49, 1), NA())</f>
        <v>#N/A</v>
      </c>
      <c r="K39" s="336">
        <f>IF(ISNUMBER(Regressions!L49),ROUND(Regressions!L49, 1), NA())</f>
        <v>96.6</v>
      </c>
      <c r="L39" s="237" t="e">
        <f>IF(ISNUMBER(Regressions!M49),ROUND(Regressions!M49, 1), NA())</f>
        <v>#N/A</v>
      </c>
      <c r="M39" s="337" t="e">
        <f>IF(ISNUMBER(Regressions!N49),ROUND(Regressions!N49, 1), NA())</f>
        <v>#N/A</v>
      </c>
      <c r="N39" s="236">
        <f>IF(ISNUMBER(Regressions!O49),ROUND(Regressions!O49, 1), NA())</f>
        <v>3.4</v>
      </c>
      <c r="O39" s="338" t="e">
        <f>IF(ISNUMBER(Regressions!Q49),ROUND(Regressions!Q49, 1), NA())</f>
        <v>#N/A</v>
      </c>
      <c r="P39" s="336" t="e">
        <f>IF(ISNUMBER(Regressions!R49),ROUND(Regressions!R49, 1), NA())</f>
        <v>#N/A</v>
      </c>
      <c r="Q39" s="214" t="e">
        <f>IF(ISNUMBER(Regressions!S49),ROUND(Regressions!S49, 1), NA())</f>
        <v>#N/A</v>
      </c>
      <c r="R39" s="337" t="e">
        <f>IF(ISNUMBER(Regressions!T49),ROUND(Regressions!T49, 1), NA())</f>
        <v>#N/A</v>
      </c>
      <c r="S39" s="236" t="e">
        <f>IF(ISNUMBER(Regressions!U49),ROUND(Regressions!U49, 1), NA())</f>
        <v>#N/A</v>
      </c>
    </row>
    <row xmlns:x14ac="http://schemas.microsoft.com/office/spreadsheetml/2009/9/ac" r="40" x14ac:dyDescent="0.2">
      <c r="A40" s="333" t="str">
        <f>IF(ISBLANK(Regressions!A50), " ", Regressions!A50)</f>
        <v>Colombia</v>
      </c>
      <c r="B40" s="334">
        <f>IF(ISBLANK(Regressions!B50), " ", Regressions!B50)</f>
        <v>2005</v>
      </c>
      <c r="C40" s="339" t="str">
        <f>IF(ISBLANK(Regressions!C50), " ", Regressions!C50)</f>
        <v>Urban</v>
      </c>
      <c r="D40" s="335">
        <f>IF(ISBLANK(Regressions!D50), " ", Regressions!D50)</f>
        <v>8900281.2107072435</v>
      </c>
      <c r="E40" s="213" t="e">
        <f>IF(ISNUMBER(Regressions!E50),ROUND(Regressions!E50, 1), NA())</f>
        <v>#N/A</v>
      </c>
      <c r="F40" s="336">
        <f>IF(ISNUMBER(Regressions!F50),ROUND(Regressions!F50, 1), NA())</f>
        <v>93.1</v>
      </c>
      <c r="G40" s="235" t="e">
        <f>IF(ISNUMBER(Regressions!G50),ROUND(Regressions!G50, 1), NA())</f>
        <v>#N/A</v>
      </c>
      <c r="H40" s="337" t="e">
        <f>IF(ISNUMBER(Regressions!H50),ROUND(Regressions!H50, 1), NA())</f>
        <v>#N/A</v>
      </c>
      <c r="I40" s="236">
        <f>IF(ISNUMBER(Regressions!I50),ROUND(Regressions!I50, 1), NA())</f>
        <v>6.9</v>
      </c>
      <c r="J40" s="338" t="e">
        <f>IF(ISNUMBER(Regressions!K50),ROUND(Regressions!K50, 1), NA())</f>
        <v>#N/A</v>
      </c>
      <c r="K40" s="336">
        <f>IF(ISNUMBER(Regressions!L50),ROUND(Regressions!L50, 1), NA())</f>
        <v>96.6</v>
      </c>
      <c r="L40" s="237" t="e">
        <f>IF(ISNUMBER(Regressions!M50),ROUND(Regressions!M50, 1), NA())</f>
        <v>#N/A</v>
      </c>
      <c r="M40" s="337" t="e">
        <f>IF(ISNUMBER(Regressions!N50),ROUND(Regressions!N50, 1), NA())</f>
        <v>#N/A</v>
      </c>
      <c r="N40" s="236">
        <f>IF(ISNUMBER(Regressions!O50),ROUND(Regressions!O50, 1), NA())</f>
        <v>3.4</v>
      </c>
      <c r="O40" s="338" t="e">
        <f>IF(ISNUMBER(Regressions!Q50),ROUND(Regressions!Q50, 1), NA())</f>
        <v>#N/A</v>
      </c>
      <c r="P40" s="336" t="e">
        <f>IF(ISNUMBER(Regressions!R50),ROUND(Regressions!R50, 1), NA())</f>
        <v>#N/A</v>
      </c>
      <c r="Q40" s="214" t="e">
        <f>IF(ISNUMBER(Regressions!S50),ROUND(Regressions!S50, 1), NA())</f>
        <v>#N/A</v>
      </c>
      <c r="R40" s="337" t="e">
        <f>IF(ISNUMBER(Regressions!T50),ROUND(Regressions!T50, 1), NA())</f>
        <v>#N/A</v>
      </c>
      <c r="S40" s="236" t="e">
        <f>IF(ISNUMBER(Regressions!U50),ROUND(Regressions!U50, 1), NA())</f>
        <v>#N/A</v>
      </c>
    </row>
    <row xmlns:x14ac="http://schemas.microsoft.com/office/spreadsheetml/2009/9/ac" r="41" x14ac:dyDescent="0.2">
      <c r="A41" s="333" t="str">
        <f>IF(ISBLANK(Regressions!A51), " ", Regressions!A51)</f>
        <v>Colombia</v>
      </c>
      <c r="B41" s="334">
        <f>IF(ISBLANK(Regressions!B51), " ", Regressions!B51)</f>
        <v>2006</v>
      </c>
      <c r="C41" s="339" t="str">
        <f>IF(ISBLANK(Regressions!C51), " ", Regressions!C51)</f>
        <v>Urban</v>
      </c>
      <c r="D41" s="335">
        <f>IF(ISBLANK(Regressions!D51), " ", Regressions!D51)</f>
        <v>8946728.6251380909</v>
      </c>
      <c r="E41" s="213" t="e">
        <f>IF(ISNUMBER(Regressions!E51),ROUND(Regressions!E51, 1), NA())</f>
        <v>#N/A</v>
      </c>
      <c r="F41" s="336">
        <f>IF(ISNUMBER(Regressions!F51),ROUND(Regressions!F51, 1), NA())</f>
        <v>93.1</v>
      </c>
      <c r="G41" s="235" t="e">
        <f>IF(ISNUMBER(Regressions!G51),ROUND(Regressions!G51, 1), NA())</f>
        <v>#N/A</v>
      </c>
      <c r="H41" s="337" t="e">
        <f>IF(ISNUMBER(Regressions!H51),ROUND(Regressions!H51, 1), NA())</f>
        <v>#N/A</v>
      </c>
      <c r="I41" s="236">
        <f>IF(ISNUMBER(Regressions!I51),ROUND(Regressions!I51, 1), NA())</f>
        <v>6.9</v>
      </c>
      <c r="J41" s="338" t="e">
        <f>IF(ISNUMBER(Regressions!K51),ROUND(Regressions!K51, 1), NA())</f>
        <v>#N/A</v>
      </c>
      <c r="K41" s="336">
        <f>IF(ISNUMBER(Regressions!L51),ROUND(Regressions!L51, 1), NA())</f>
        <v>96.6</v>
      </c>
      <c r="L41" s="237" t="e">
        <f>IF(ISNUMBER(Regressions!M51),ROUND(Regressions!M51, 1), NA())</f>
        <v>#N/A</v>
      </c>
      <c r="M41" s="337" t="e">
        <f>IF(ISNUMBER(Regressions!N51),ROUND(Regressions!N51, 1), NA())</f>
        <v>#N/A</v>
      </c>
      <c r="N41" s="236">
        <f>IF(ISNUMBER(Regressions!O51),ROUND(Regressions!O51, 1), NA())</f>
        <v>3.4</v>
      </c>
      <c r="O41" s="338" t="e">
        <f>IF(ISNUMBER(Regressions!Q51),ROUND(Regressions!Q51, 1), NA())</f>
        <v>#N/A</v>
      </c>
      <c r="P41" s="336" t="e">
        <f>IF(ISNUMBER(Regressions!R51),ROUND(Regressions!R51, 1), NA())</f>
        <v>#N/A</v>
      </c>
      <c r="Q41" s="214" t="e">
        <f>IF(ISNUMBER(Regressions!S51),ROUND(Regressions!S51, 1), NA())</f>
        <v>#N/A</v>
      </c>
      <c r="R41" s="337" t="e">
        <f>IF(ISNUMBER(Regressions!T51),ROUND(Regressions!T51, 1), NA())</f>
        <v>#N/A</v>
      </c>
      <c r="S41" s="236" t="e">
        <f>IF(ISNUMBER(Regressions!U51),ROUND(Regressions!U51, 1), NA())</f>
        <v>#N/A</v>
      </c>
    </row>
    <row xmlns:x14ac="http://schemas.microsoft.com/office/spreadsheetml/2009/9/ac" r="42" x14ac:dyDescent="0.2">
      <c r="A42" s="333" t="str">
        <f>IF(ISBLANK(Regressions!A52), " ", Regressions!A52)</f>
        <v>Colombia</v>
      </c>
      <c r="B42" s="334">
        <f>IF(ISBLANK(Regressions!B52), " ", Regressions!B52)</f>
        <v>2007</v>
      </c>
      <c r="C42" s="339" t="str">
        <f>IF(ISBLANK(Regressions!C52), " ", Regressions!C52)</f>
        <v>Urban</v>
      </c>
      <c r="D42" s="335">
        <f>IF(ISBLANK(Regressions!D52), " ", Regressions!D52)</f>
        <v>8976028.1734126285</v>
      </c>
      <c r="E42" s="213" t="e">
        <f>IF(ISNUMBER(Regressions!E52),ROUND(Regressions!E52, 1), NA())</f>
        <v>#N/A</v>
      </c>
      <c r="F42" s="336">
        <f>IF(ISNUMBER(Regressions!F52),ROUND(Regressions!F52, 1), NA())</f>
        <v>93.1</v>
      </c>
      <c r="G42" s="235" t="e">
        <f>IF(ISNUMBER(Regressions!G52),ROUND(Regressions!G52, 1), NA())</f>
        <v>#N/A</v>
      </c>
      <c r="H42" s="337" t="e">
        <f>IF(ISNUMBER(Regressions!H52),ROUND(Regressions!H52, 1), NA())</f>
        <v>#N/A</v>
      </c>
      <c r="I42" s="236">
        <f>IF(ISNUMBER(Regressions!I52),ROUND(Regressions!I52, 1), NA())</f>
        <v>6.9</v>
      </c>
      <c r="J42" s="338" t="e">
        <f>IF(ISNUMBER(Regressions!K52),ROUND(Regressions!K52, 1), NA())</f>
        <v>#N/A</v>
      </c>
      <c r="K42" s="336">
        <f>IF(ISNUMBER(Regressions!L52),ROUND(Regressions!L52, 1), NA())</f>
        <v>96.5</v>
      </c>
      <c r="L42" s="237" t="e">
        <f>IF(ISNUMBER(Regressions!M52),ROUND(Regressions!M52, 1), NA())</f>
        <v>#N/A</v>
      </c>
      <c r="M42" s="337" t="e">
        <f>IF(ISNUMBER(Regressions!N52),ROUND(Regressions!N52, 1), NA())</f>
        <v>#N/A</v>
      </c>
      <c r="N42" s="236">
        <f>IF(ISNUMBER(Regressions!O52),ROUND(Regressions!O52, 1), NA())</f>
        <v>3.5</v>
      </c>
      <c r="O42" s="338" t="e">
        <f>IF(ISNUMBER(Regressions!Q52),ROUND(Regressions!Q52, 1), NA())</f>
        <v>#N/A</v>
      </c>
      <c r="P42" s="336" t="e">
        <f>IF(ISNUMBER(Regressions!R52),ROUND(Regressions!R52, 1), NA())</f>
        <v>#N/A</v>
      </c>
      <c r="Q42" s="214" t="e">
        <f>IF(ISNUMBER(Regressions!S52),ROUND(Regressions!S52, 1), NA())</f>
        <v>#N/A</v>
      </c>
      <c r="R42" s="337" t="e">
        <f>IF(ISNUMBER(Regressions!T52),ROUND(Regressions!T52, 1), NA())</f>
        <v>#N/A</v>
      </c>
      <c r="S42" s="236" t="e">
        <f>IF(ISNUMBER(Regressions!U52),ROUND(Regressions!U52, 1), NA())</f>
        <v>#N/A</v>
      </c>
    </row>
    <row xmlns:x14ac="http://schemas.microsoft.com/office/spreadsheetml/2009/9/ac" r="43" x14ac:dyDescent="0.2">
      <c r="A43" s="333" t="str">
        <f>IF(ISBLANK(Regressions!A53), " ", Regressions!A53)</f>
        <v>Colombia</v>
      </c>
      <c r="B43" s="334">
        <f>IF(ISBLANK(Regressions!B53), " ", Regressions!B53)</f>
        <v>2008</v>
      </c>
      <c r="C43" s="339" t="str">
        <f>IF(ISBLANK(Regressions!C53), " ", Regressions!C53)</f>
        <v>Urban</v>
      </c>
      <c r="D43" s="335">
        <f>IF(ISBLANK(Regressions!D53), " ", Regressions!D53)</f>
        <v>8990120.4223854057</v>
      </c>
      <c r="E43" s="213" t="e">
        <f>IF(ISNUMBER(Regressions!E53),ROUND(Regressions!E53, 1), NA())</f>
        <v>#N/A</v>
      </c>
      <c r="F43" s="336">
        <f>IF(ISNUMBER(Regressions!F53),ROUND(Regressions!F53, 1), NA())</f>
        <v>93</v>
      </c>
      <c r="G43" s="235" t="e">
        <f>IF(ISNUMBER(Regressions!G53),ROUND(Regressions!G53, 1), NA())</f>
        <v>#N/A</v>
      </c>
      <c r="H43" s="337" t="e">
        <f>IF(ISNUMBER(Regressions!H53),ROUND(Regressions!H53, 1), NA())</f>
        <v>#N/A</v>
      </c>
      <c r="I43" s="236">
        <f>IF(ISNUMBER(Regressions!I53),ROUND(Regressions!I53, 1), NA())</f>
        <v>7</v>
      </c>
      <c r="J43" s="338" t="e">
        <f>IF(ISNUMBER(Regressions!K53),ROUND(Regressions!K53, 1), NA())</f>
        <v>#N/A</v>
      </c>
      <c r="K43" s="336">
        <f>IF(ISNUMBER(Regressions!L53),ROUND(Regressions!L53, 1), NA())</f>
        <v>96.5</v>
      </c>
      <c r="L43" s="237" t="e">
        <f>IF(ISNUMBER(Regressions!M53),ROUND(Regressions!M53, 1), NA())</f>
        <v>#N/A</v>
      </c>
      <c r="M43" s="337" t="e">
        <f>IF(ISNUMBER(Regressions!N53),ROUND(Regressions!N53, 1), NA())</f>
        <v>#N/A</v>
      </c>
      <c r="N43" s="236">
        <f>IF(ISNUMBER(Regressions!O53),ROUND(Regressions!O53, 1), NA())</f>
        <v>3.5</v>
      </c>
      <c r="O43" s="338" t="e">
        <f>IF(ISNUMBER(Regressions!Q53),ROUND(Regressions!Q53, 1), NA())</f>
        <v>#N/A</v>
      </c>
      <c r="P43" s="336" t="e">
        <f>IF(ISNUMBER(Regressions!R53),ROUND(Regressions!R53, 1), NA())</f>
        <v>#N/A</v>
      </c>
      <c r="Q43" s="214" t="e">
        <f>IF(ISNUMBER(Regressions!S53),ROUND(Regressions!S53, 1), NA())</f>
        <v>#N/A</v>
      </c>
      <c r="R43" s="337" t="e">
        <f>IF(ISNUMBER(Regressions!T53),ROUND(Regressions!T53, 1), NA())</f>
        <v>#N/A</v>
      </c>
      <c r="S43" s="236" t="e">
        <f>IF(ISNUMBER(Regressions!U53),ROUND(Regressions!U53, 1), NA())</f>
        <v>#N/A</v>
      </c>
    </row>
    <row xmlns:x14ac="http://schemas.microsoft.com/office/spreadsheetml/2009/9/ac" r="44" x14ac:dyDescent="0.2">
      <c r="A44" s="333" t="str">
        <f>IF(ISBLANK(Regressions!A54), " ", Regressions!A54)</f>
        <v>Colombia</v>
      </c>
      <c r="B44" s="334">
        <f>IF(ISBLANK(Regressions!B54), " ", Regressions!B54)</f>
        <v>2009</v>
      </c>
      <c r="C44" s="339" t="str">
        <f>IF(ISBLANK(Regressions!C54), " ", Regressions!C54)</f>
        <v>Urban</v>
      </c>
      <c r="D44" s="335">
        <f>IF(ISBLANK(Regressions!D54), " ", Regressions!D54)</f>
        <v>8993520.9234980009</v>
      </c>
      <c r="E44" s="213" t="e">
        <f>IF(ISNUMBER(Regressions!E54),ROUND(Regressions!E54, 1), NA())</f>
        <v>#N/A</v>
      </c>
      <c r="F44" s="336">
        <f>IF(ISNUMBER(Regressions!F54),ROUND(Regressions!F54, 1), NA())</f>
        <v>93</v>
      </c>
      <c r="G44" s="235" t="e">
        <f>IF(ISNUMBER(Regressions!G54),ROUND(Regressions!G54, 1), NA())</f>
        <v>#N/A</v>
      </c>
      <c r="H44" s="337" t="e">
        <f>IF(ISNUMBER(Regressions!H54),ROUND(Regressions!H54, 1), NA())</f>
        <v>#N/A</v>
      </c>
      <c r="I44" s="236">
        <f>IF(ISNUMBER(Regressions!I54),ROUND(Regressions!I54, 1), NA())</f>
        <v>7</v>
      </c>
      <c r="J44" s="338" t="e">
        <f>IF(ISNUMBER(Regressions!K54),ROUND(Regressions!K54, 1), NA())</f>
        <v>#N/A</v>
      </c>
      <c r="K44" s="336">
        <f>IF(ISNUMBER(Regressions!L54),ROUND(Regressions!L54, 1), NA())</f>
        <v>96.5</v>
      </c>
      <c r="L44" s="237" t="e">
        <f>IF(ISNUMBER(Regressions!M54),ROUND(Regressions!M54, 1), NA())</f>
        <v>#N/A</v>
      </c>
      <c r="M44" s="337" t="e">
        <f>IF(ISNUMBER(Regressions!N54),ROUND(Regressions!N54, 1), NA())</f>
        <v>#N/A</v>
      </c>
      <c r="N44" s="236">
        <f>IF(ISNUMBER(Regressions!O54),ROUND(Regressions!O54, 1), NA())</f>
        <v>3.5</v>
      </c>
      <c r="O44" s="338" t="e">
        <f>IF(ISNUMBER(Regressions!Q54),ROUND(Regressions!Q54, 1), NA())</f>
        <v>#N/A</v>
      </c>
      <c r="P44" s="336" t="e">
        <f>IF(ISNUMBER(Regressions!R54),ROUND(Regressions!R54, 1), NA())</f>
        <v>#N/A</v>
      </c>
      <c r="Q44" s="214" t="e">
        <f>IF(ISNUMBER(Regressions!S54),ROUND(Regressions!S54, 1), NA())</f>
        <v>#N/A</v>
      </c>
      <c r="R44" s="337" t="e">
        <f>IF(ISNUMBER(Regressions!T54),ROUND(Regressions!T54, 1), NA())</f>
        <v>#N/A</v>
      </c>
      <c r="S44" s="236" t="e">
        <f>IF(ISNUMBER(Regressions!U54),ROUND(Regressions!U54, 1), NA())</f>
        <v>#N/A</v>
      </c>
    </row>
    <row xmlns:x14ac="http://schemas.microsoft.com/office/spreadsheetml/2009/9/ac" r="45" x14ac:dyDescent="0.2">
      <c r="A45" s="333" t="str">
        <f>IF(ISBLANK(Regressions!A55), " ", Regressions!A55)</f>
        <v>Colombia</v>
      </c>
      <c r="B45" s="334">
        <f>IF(ISBLANK(Regressions!B55), " ", Regressions!B55)</f>
        <v>2010</v>
      </c>
      <c r="C45" s="339" t="str">
        <f>IF(ISBLANK(Regressions!C55), " ", Regressions!C55)</f>
        <v>Urban</v>
      </c>
      <c r="D45" s="335">
        <f>IF(ISBLANK(Regressions!D55), " ", Regressions!D55)</f>
        <v>8985099.5971806329</v>
      </c>
      <c r="E45" s="213" t="e">
        <f>IF(ISNUMBER(Regressions!E55),ROUND(Regressions!E55, 1), NA())</f>
        <v>#N/A</v>
      </c>
      <c r="F45" s="336">
        <f>IF(ISNUMBER(Regressions!F55),ROUND(Regressions!F55, 1), NA())</f>
        <v>92.9</v>
      </c>
      <c r="G45" s="235" t="e">
        <f>IF(ISNUMBER(Regressions!G55),ROUND(Regressions!G55, 1), NA())</f>
        <v>#N/A</v>
      </c>
      <c r="H45" s="337" t="e">
        <f>IF(ISNUMBER(Regressions!H55),ROUND(Regressions!H55, 1), NA())</f>
        <v>#N/A</v>
      </c>
      <c r="I45" s="236">
        <f>IF(ISNUMBER(Regressions!I55),ROUND(Regressions!I55, 1), NA())</f>
        <v>7.1</v>
      </c>
      <c r="J45" s="338" t="e">
        <f>IF(ISNUMBER(Regressions!K55),ROUND(Regressions!K55, 1), NA())</f>
        <v>#N/A</v>
      </c>
      <c r="K45" s="336">
        <f>IF(ISNUMBER(Regressions!L55),ROUND(Regressions!L55, 1), NA())</f>
        <v>96.5</v>
      </c>
      <c r="L45" s="237" t="e">
        <f>IF(ISNUMBER(Regressions!M55),ROUND(Regressions!M55, 1), NA())</f>
        <v>#N/A</v>
      </c>
      <c r="M45" s="337" t="e">
        <f>IF(ISNUMBER(Regressions!N55),ROUND(Regressions!N55, 1), NA())</f>
        <v>#N/A</v>
      </c>
      <c r="N45" s="236">
        <f>IF(ISNUMBER(Regressions!O55),ROUND(Regressions!O55, 1), NA())</f>
        <v>3.5</v>
      </c>
      <c r="O45" s="338" t="e">
        <f>IF(ISNUMBER(Regressions!Q55),ROUND(Regressions!Q55, 1), NA())</f>
        <v>#N/A</v>
      </c>
      <c r="P45" s="336" t="e">
        <f>IF(ISNUMBER(Regressions!R55),ROUND(Regressions!R55, 1), NA())</f>
        <v>#N/A</v>
      </c>
      <c r="Q45" s="214" t="e">
        <f>IF(ISNUMBER(Regressions!S55),ROUND(Regressions!S55, 1), NA())</f>
        <v>#N/A</v>
      </c>
      <c r="R45" s="337" t="e">
        <f>IF(ISNUMBER(Regressions!T55),ROUND(Regressions!T55, 1), NA())</f>
        <v>#N/A</v>
      </c>
      <c r="S45" s="236" t="e">
        <f>IF(ISNUMBER(Regressions!U55),ROUND(Regressions!U55, 1), NA())</f>
        <v>#N/A</v>
      </c>
    </row>
    <row xmlns:x14ac="http://schemas.microsoft.com/office/spreadsheetml/2009/9/ac" r="46" x14ac:dyDescent="0.2">
      <c r="A46" s="333" t="str">
        <f>IF(ISBLANK(Regressions!A56), " ", Regressions!A56)</f>
        <v>Colombia</v>
      </c>
      <c r="B46" s="334">
        <f>IF(ISBLANK(Regressions!B56), " ", Regressions!B56)</f>
        <v>2011</v>
      </c>
      <c r="C46" s="339" t="str">
        <f>IF(ISBLANK(Regressions!C56), " ", Regressions!C56)</f>
        <v>Urban</v>
      </c>
      <c r="D46" s="335">
        <f>IF(ISBLANK(Regressions!D56), " ", Regressions!D56)</f>
        <v>8964764.6141757965</v>
      </c>
      <c r="E46" s="213" t="e">
        <f>IF(ISNUMBER(Regressions!E56),ROUND(Regressions!E56, 1), NA())</f>
        <v>#N/A</v>
      </c>
      <c r="F46" s="336">
        <f>IF(ISNUMBER(Regressions!F56),ROUND(Regressions!F56, 1), NA())</f>
        <v>92.9</v>
      </c>
      <c r="G46" s="235" t="e">
        <f>IF(ISNUMBER(Regressions!G56),ROUND(Regressions!G56, 1), NA())</f>
        <v>#N/A</v>
      </c>
      <c r="H46" s="337" t="e">
        <f>IF(ISNUMBER(Regressions!H56),ROUND(Regressions!H56, 1), NA())</f>
        <v>#N/A</v>
      </c>
      <c r="I46" s="236">
        <f>IF(ISNUMBER(Regressions!I56),ROUND(Regressions!I56, 1), NA())</f>
        <v>7.1</v>
      </c>
      <c r="J46" s="338" t="e">
        <f>IF(ISNUMBER(Regressions!K56),ROUND(Regressions!K56, 1), NA())</f>
        <v>#N/A</v>
      </c>
      <c r="K46" s="336">
        <f>IF(ISNUMBER(Regressions!L56),ROUND(Regressions!L56, 1), NA())</f>
        <v>96.5</v>
      </c>
      <c r="L46" s="237" t="e">
        <f>IF(ISNUMBER(Regressions!M56),ROUND(Regressions!M56, 1), NA())</f>
        <v>#N/A</v>
      </c>
      <c r="M46" s="337" t="e">
        <f>IF(ISNUMBER(Regressions!N56),ROUND(Regressions!N56, 1), NA())</f>
        <v>#N/A</v>
      </c>
      <c r="N46" s="236">
        <f>IF(ISNUMBER(Regressions!O56),ROUND(Regressions!O56, 1), NA())</f>
        <v>3.5</v>
      </c>
      <c r="O46" s="338" t="e">
        <f>IF(ISNUMBER(Regressions!Q56),ROUND(Regressions!Q56, 1), NA())</f>
        <v>#N/A</v>
      </c>
      <c r="P46" s="336" t="e">
        <f>IF(ISNUMBER(Regressions!R56),ROUND(Regressions!R56, 1), NA())</f>
        <v>#N/A</v>
      </c>
      <c r="Q46" s="214" t="e">
        <f>IF(ISNUMBER(Regressions!S56),ROUND(Regressions!S56, 1), NA())</f>
        <v>#N/A</v>
      </c>
      <c r="R46" s="337" t="e">
        <f>IF(ISNUMBER(Regressions!T56),ROUND(Regressions!T56, 1), NA())</f>
        <v>#N/A</v>
      </c>
      <c r="S46" s="236" t="e">
        <f>IF(ISNUMBER(Regressions!U56),ROUND(Regressions!U56, 1), NA())</f>
        <v>#N/A</v>
      </c>
    </row>
    <row xmlns:x14ac="http://schemas.microsoft.com/office/spreadsheetml/2009/9/ac" r="47" x14ac:dyDescent="0.2">
      <c r="A47" s="333" t="str">
        <f>IF(ISBLANK(Regressions!A57), " ", Regressions!A57)</f>
        <v>Colombia</v>
      </c>
      <c r="B47" s="334">
        <f>IF(ISBLANK(Regressions!B57), " ", Regressions!B57)</f>
        <v>2012</v>
      </c>
      <c r="C47" s="339" t="str">
        <f>IF(ISBLANK(Regressions!C57), " ", Regressions!C57)</f>
        <v>Urban</v>
      </c>
      <c r="D47" s="335">
        <f>IF(ISBLANK(Regressions!D57), " ", Regressions!D57)</f>
        <v>8933783.7437322233</v>
      </c>
      <c r="E47" s="213" t="e">
        <f>IF(ISNUMBER(Regressions!E57),ROUND(Regressions!E57, 1), NA())</f>
        <v>#N/A</v>
      </c>
      <c r="F47" s="336">
        <f>IF(ISNUMBER(Regressions!F57),ROUND(Regressions!F57, 1), NA())</f>
        <v>92.8</v>
      </c>
      <c r="G47" s="235" t="e">
        <f>IF(ISNUMBER(Regressions!G57),ROUND(Regressions!G57, 1), NA())</f>
        <v>#N/A</v>
      </c>
      <c r="H47" s="337" t="e">
        <f>IF(ISNUMBER(Regressions!H57),ROUND(Regressions!H57, 1), NA())</f>
        <v>#N/A</v>
      </c>
      <c r="I47" s="236">
        <f>IF(ISNUMBER(Regressions!I57),ROUND(Regressions!I57, 1), NA())</f>
        <v>7.2</v>
      </c>
      <c r="J47" s="338" t="e">
        <f>IF(ISNUMBER(Regressions!K57),ROUND(Regressions!K57, 1), NA())</f>
        <v>#N/A</v>
      </c>
      <c r="K47" s="336">
        <f>IF(ISNUMBER(Regressions!L57),ROUND(Regressions!L57, 1), NA())</f>
        <v>96.5</v>
      </c>
      <c r="L47" s="237" t="e">
        <f>IF(ISNUMBER(Regressions!M57),ROUND(Regressions!M57, 1), NA())</f>
        <v>#N/A</v>
      </c>
      <c r="M47" s="337" t="e">
        <f>IF(ISNUMBER(Regressions!N57),ROUND(Regressions!N57, 1), NA())</f>
        <v>#N/A</v>
      </c>
      <c r="N47" s="236">
        <f>IF(ISNUMBER(Regressions!O57),ROUND(Regressions!O57, 1), NA())</f>
        <v>3.5</v>
      </c>
      <c r="O47" s="338" t="e">
        <f>IF(ISNUMBER(Regressions!Q57),ROUND(Regressions!Q57, 1), NA())</f>
        <v>#N/A</v>
      </c>
      <c r="P47" s="336" t="e">
        <f>IF(ISNUMBER(Regressions!R57),ROUND(Regressions!R57, 1), NA())</f>
        <v>#N/A</v>
      </c>
      <c r="Q47" s="214" t="e">
        <f>IF(ISNUMBER(Regressions!S57),ROUND(Regressions!S57, 1), NA())</f>
        <v>#N/A</v>
      </c>
      <c r="R47" s="337" t="e">
        <f>IF(ISNUMBER(Regressions!T57),ROUND(Regressions!T57, 1), NA())</f>
        <v>#N/A</v>
      </c>
      <c r="S47" s="236" t="e">
        <f>IF(ISNUMBER(Regressions!U57),ROUND(Regressions!U57, 1), NA())</f>
        <v>#N/A</v>
      </c>
    </row>
    <row xmlns:x14ac="http://schemas.microsoft.com/office/spreadsheetml/2009/9/ac" r="48" x14ac:dyDescent="0.2">
      <c r="A48" s="333" t="str">
        <f>IF(ISBLANK(Regressions!A58), " ", Regressions!A58)</f>
        <v>Colombia</v>
      </c>
      <c r="B48" s="334">
        <f>IF(ISBLANK(Regressions!B58), " ", Regressions!B58)</f>
        <v>2013</v>
      </c>
      <c r="C48" s="339" t="str">
        <f>IF(ISBLANK(Regressions!C58), " ", Regressions!C58)</f>
        <v>Urban</v>
      </c>
      <c r="D48" s="335">
        <f>IF(ISBLANK(Regressions!D58), " ", Regressions!D58)</f>
        <v>8895942.592873916</v>
      </c>
      <c r="E48" s="213" t="e">
        <f>IF(ISNUMBER(Regressions!E58),ROUND(Regressions!E58, 1), NA())</f>
        <v>#N/A</v>
      </c>
      <c r="F48" s="336">
        <f>IF(ISNUMBER(Regressions!F58),ROUND(Regressions!F58, 1), NA())</f>
        <v>92.8</v>
      </c>
      <c r="G48" s="235" t="e">
        <f>IF(ISNUMBER(Regressions!G58),ROUND(Regressions!G58, 1), NA())</f>
        <v>#N/A</v>
      </c>
      <c r="H48" s="337" t="e">
        <f>IF(ISNUMBER(Regressions!H58),ROUND(Regressions!H58, 1), NA())</f>
        <v>#N/A</v>
      </c>
      <c r="I48" s="236">
        <f>IF(ISNUMBER(Regressions!I58),ROUND(Regressions!I58, 1), NA())</f>
        <v>7.2</v>
      </c>
      <c r="J48" s="338" t="e">
        <f>IF(ISNUMBER(Regressions!K58),ROUND(Regressions!K58, 1), NA())</f>
        <v>#N/A</v>
      </c>
      <c r="K48" s="336">
        <f>IF(ISNUMBER(Regressions!L58),ROUND(Regressions!L58, 1), NA())</f>
        <v>96.5</v>
      </c>
      <c r="L48" s="237" t="e">
        <f>IF(ISNUMBER(Regressions!M58),ROUND(Regressions!M58, 1), NA())</f>
        <v>#N/A</v>
      </c>
      <c r="M48" s="337" t="e">
        <f>IF(ISNUMBER(Regressions!N58),ROUND(Regressions!N58, 1), NA())</f>
        <v>#N/A</v>
      </c>
      <c r="N48" s="236">
        <f>IF(ISNUMBER(Regressions!O58),ROUND(Regressions!O58, 1), NA())</f>
        <v>3.5</v>
      </c>
      <c r="O48" s="338" t="e">
        <f>IF(ISNUMBER(Regressions!Q58),ROUND(Regressions!Q58, 1), NA())</f>
        <v>#N/A</v>
      </c>
      <c r="P48" s="336" t="e">
        <f>IF(ISNUMBER(Regressions!R58),ROUND(Regressions!R58, 1), NA())</f>
        <v>#N/A</v>
      </c>
      <c r="Q48" s="214" t="e">
        <f>IF(ISNUMBER(Regressions!S58),ROUND(Regressions!S58, 1), NA())</f>
        <v>#N/A</v>
      </c>
      <c r="R48" s="337" t="e">
        <f>IF(ISNUMBER(Regressions!T58),ROUND(Regressions!T58, 1), NA())</f>
        <v>#N/A</v>
      </c>
      <c r="S48" s="236" t="e">
        <f>IF(ISNUMBER(Regressions!U58),ROUND(Regressions!U58, 1), NA())</f>
        <v>#N/A</v>
      </c>
    </row>
    <row xmlns:x14ac="http://schemas.microsoft.com/office/spreadsheetml/2009/9/ac" r="49" x14ac:dyDescent="0.2">
      <c r="A49" s="333" t="str">
        <f>IF(ISBLANK(Regressions!A59), " ", Regressions!A59)</f>
        <v>Colombia</v>
      </c>
      <c r="B49" s="334">
        <f>IF(ISBLANK(Regressions!B59), " ", Regressions!B59)</f>
        <v>2014</v>
      </c>
      <c r="C49" s="339" t="str">
        <f>IF(ISBLANK(Regressions!C59), " ", Regressions!C59)</f>
        <v>Urban</v>
      </c>
      <c r="D49" s="335">
        <f>IF(ISBLANK(Regressions!D59), " ", Regressions!D59)</f>
        <v>8855062.4668346401</v>
      </c>
      <c r="E49" s="213" t="e">
        <f>IF(ISNUMBER(Regressions!E59),ROUND(Regressions!E59, 1), NA())</f>
        <v>#N/A</v>
      </c>
      <c r="F49" s="336">
        <f>IF(ISNUMBER(Regressions!F59),ROUND(Regressions!F59, 1), NA())</f>
        <v>92.7</v>
      </c>
      <c r="G49" s="235" t="e">
        <f>IF(ISNUMBER(Regressions!G59),ROUND(Regressions!G59, 1), NA())</f>
        <v>#N/A</v>
      </c>
      <c r="H49" s="337" t="e">
        <f>IF(ISNUMBER(Regressions!H59),ROUND(Regressions!H59, 1), NA())</f>
        <v>#N/A</v>
      </c>
      <c r="I49" s="236">
        <f>IF(ISNUMBER(Regressions!I59),ROUND(Regressions!I59, 1), NA())</f>
        <v>7.3</v>
      </c>
      <c r="J49" s="338" t="e">
        <f>IF(ISNUMBER(Regressions!K59),ROUND(Regressions!K59, 1), NA())</f>
        <v>#N/A</v>
      </c>
      <c r="K49" s="336">
        <f>IF(ISNUMBER(Regressions!L59),ROUND(Regressions!L59, 1), NA())</f>
        <v>96.4</v>
      </c>
      <c r="L49" s="237" t="e">
        <f>IF(ISNUMBER(Regressions!M59),ROUND(Regressions!M59, 1), NA())</f>
        <v>#N/A</v>
      </c>
      <c r="M49" s="337" t="e">
        <f>IF(ISNUMBER(Regressions!N59),ROUND(Regressions!N59, 1), NA())</f>
        <v>#N/A</v>
      </c>
      <c r="N49" s="236">
        <f>IF(ISNUMBER(Regressions!O59),ROUND(Regressions!O59, 1), NA())</f>
        <v>3.6</v>
      </c>
      <c r="O49" s="338" t="e">
        <f>IF(ISNUMBER(Regressions!Q59),ROUND(Regressions!Q59, 1), NA())</f>
        <v>#N/A</v>
      </c>
      <c r="P49" s="336" t="e">
        <f>IF(ISNUMBER(Regressions!R59),ROUND(Regressions!R59, 1), NA())</f>
        <v>#N/A</v>
      </c>
      <c r="Q49" s="214" t="e">
        <f>IF(ISNUMBER(Regressions!S59),ROUND(Regressions!S59, 1), NA())</f>
        <v>#N/A</v>
      </c>
      <c r="R49" s="337" t="e">
        <f>IF(ISNUMBER(Regressions!T59),ROUND(Regressions!T59, 1), NA())</f>
        <v>#N/A</v>
      </c>
      <c r="S49" s="236" t="e">
        <f>IF(ISNUMBER(Regressions!U59),ROUND(Regressions!U59, 1), NA())</f>
        <v>#N/A</v>
      </c>
    </row>
    <row xmlns:x14ac="http://schemas.microsoft.com/office/spreadsheetml/2009/9/ac" r="50" x14ac:dyDescent="0.2">
      <c r="A50" s="333" t="str">
        <f>IF(ISBLANK(Regressions!A60), " ", Regressions!A60)</f>
        <v>Colombia</v>
      </c>
      <c r="B50" s="334">
        <f>IF(ISBLANK(Regressions!B60), " ", Regressions!B60)</f>
        <v>2015</v>
      </c>
      <c r="C50" s="339" t="str">
        <f>IF(ISBLANK(Regressions!C60), " ", Regressions!C60)</f>
        <v>Urban</v>
      </c>
      <c r="D50" s="335">
        <f>IF(ISBLANK(Regressions!D60), " ", Regressions!D60)</f>
        <v>8816830.9863333888</v>
      </c>
      <c r="E50" s="213" t="e">
        <f>IF(ISNUMBER(Regressions!E60),ROUND(Regressions!E60, 1), NA())</f>
        <v>#N/A</v>
      </c>
      <c r="F50" s="336">
        <f>IF(ISNUMBER(Regressions!F60),ROUND(Regressions!F60, 1), NA())</f>
        <v>92.7</v>
      </c>
      <c r="G50" s="235" t="e">
        <f>IF(ISNUMBER(Regressions!G60),ROUND(Regressions!G60, 1), NA())</f>
        <v>#N/A</v>
      </c>
      <c r="H50" s="337" t="e">
        <f>IF(ISNUMBER(Regressions!H60),ROUND(Regressions!H60, 1), NA())</f>
        <v>#N/A</v>
      </c>
      <c r="I50" s="236">
        <f>IF(ISNUMBER(Regressions!I60),ROUND(Regressions!I60, 1), NA())</f>
        <v>7.3</v>
      </c>
      <c r="J50" s="338" t="e">
        <f>IF(ISNUMBER(Regressions!K60),ROUND(Regressions!K60, 1), NA())</f>
        <v>#N/A</v>
      </c>
      <c r="K50" s="336">
        <f>IF(ISNUMBER(Regressions!L60),ROUND(Regressions!L60, 1), NA())</f>
        <v>96.4</v>
      </c>
      <c r="L50" s="237">
        <f>IF(ISNUMBER(Regressions!M60),ROUND(Regressions!M60, 1), NA())</f>
        <v>85</v>
      </c>
      <c r="M50" s="337">
        <f>IF(ISNUMBER(Regressions!N60),ROUND(Regressions!N60, 1), NA())</f>
        <v>11.4</v>
      </c>
      <c r="N50" s="236">
        <f>IF(ISNUMBER(Regressions!O60),ROUND(Regressions!O60, 1), NA())</f>
        <v>3.6</v>
      </c>
      <c r="O50" s="338" t="e">
        <f>IF(ISNUMBER(Regressions!Q60),ROUND(Regressions!Q60, 1), NA())</f>
        <v>#N/A</v>
      </c>
      <c r="P50" s="336" t="e">
        <f>IF(ISNUMBER(Regressions!R60),ROUND(Regressions!R60, 1), NA())</f>
        <v>#N/A</v>
      </c>
      <c r="Q50" s="214" t="e">
        <f>IF(ISNUMBER(Regressions!S60),ROUND(Regressions!S60, 1), NA())</f>
        <v>#N/A</v>
      </c>
      <c r="R50" s="337" t="e">
        <f>IF(ISNUMBER(Regressions!T60),ROUND(Regressions!T60, 1), NA())</f>
        <v>#N/A</v>
      </c>
      <c r="S50" s="236" t="e">
        <f>IF(ISNUMBER(Regressions!U60),ROUND(Regressions!U60, 1), NA())</f>
        <v>#N/A</v>
      </c>
    </row>
    <row xmlns:x14ac="http://schemas.microsoft.com/office/spreadsheetml/2009/9/ac" r="51" x14ac:dyDescent="0.2">
      <c r="A51" s="333" t="str">
        <f>IF(ISBLANK(Regressions!A61), " ", Regressions!A61)</f>
        <v>Colombia</v>
      </c>
      <c r="B51" s="334">
        <f>IF(ISBLANK(Regressions!B61), " ", Regressions!B61)</f>
        <v>2016</v>
      </c>
      <c r="C51" s="339" t="str">
        <f>IF(ISBLANK(Regressions!C61), " ", Regressions!C61)</f>
        <v>Urban</v>
      </c>
      <c r="D51" s="335">
        <f>IF(ISBLANK(Regressions!D61), " ", Regressions!D61)</f>
        <v>8794715.4464620966</v>
      </c>
      <c r="E51" s="213" t="e">
        <f>IF(ISNUMBER(Regressions!E61),ROUND(Regressions!E61, 1), NA())</f>
        <v>#N/A</v>
      </c>
      <c r="F51" s="336">
        <f>IF(ISNUMBER(Regressions!F61),ROUND(Regressions!F61, 1), NA())</f>
        <v>92.6</v>
      </c>
      <c r="G51" s="235" t="e">
        <f>IF(ISNUMBER(Regressions!G61),ROUND(Regressions!G61, 1), NA())</f>
        <v>#N/A</v>
      </c>
      <c r="H51" s="337" t="e">
        <f>IF(ISNUMBER(Regressions!H61),ROUND(Regressions!H61, 1), NA())</f>
        <v>#N/A</v>
      </c>
      <c r="I51" s="236">
        <f>IF(ISNUMBER(Regressions!I61),ROUND(Regressions!I61, 1), NA())</f>
        <v>7.4</v>
      </c>
      <c r="J51" s="338" t="e">
        <f>IF(ISNUMBER(Regressions!K61),ROUND(Regressions!K61, 1), NA())</f>
        <v>#N/A</v>
      </c>
      <c r="K51" s="336">
        <f>IF(ISNUMBER(Regressions!L61),ROUND(Regressions!L61, 1), NA())</f>
        <v>96.4</v>
      </c>
      <c r="L51" s="237">
        <f>IF(ISNUMBER(Regressions!M61),ROUND(Regressions!M61, 1), NA())</f>
        <v>85</v>
      </c>
      <c r="M51" s="337">
        <f>IF(ISNUMBER(Regressions!N61),ROUND(Regressions!N61, 1), NA())</f>
        <v>11.4</v>
      </c>
      <c r="N51" s="236">
        <f>IF(ISNUMBER(Regressions!O61),ROUND(Regressions!O61, 1), NA())</f>
        <v>3.6</v>
      </c>
      <c r="O51" s="338" t="e">
        <f>IF(ISNUMBER(Regressions!Q61),ROUND(Regressions!Q61, 1), NA())</f>
        <v>#N/A</v>
      </c>
      <c r="P51" s="336" t="e">
        <f>IF(ISNUMBER(Regressions!R61),ROUND(Regressions!R61, 1), NA())</f>
        <v>#N/A</v>
      </c>
      <c r="Q51" s="214" t="e">
        <f>IF(ISNUMBER(Regressions!S61),ROUND(Regressions!S61, 1), NA())</f>
        <v>#N/A</v>
      </c>
      <c r="R51" s="337" t="e">
        <f>IF(ISNUMBER(Regressions!T61),ROUND(Regressions!T61, 1), NA())</f>
        <v>#N/A</v>
      </c>
      <c r="S51" s="236" t="e">
        <f>IF(ISNUMBER(Regressions!U61),ROUND(Regressions!U61, 1), NA())</f>
        <v>#N/A</v>
      </c>
    </row>
    <row xmlns:x14ac="http://schemas.microsoft.com/office/spreadsheetml/2009/9/ac" r="52" x14ac:dyDescent="0.2">
      <c r="A52" s="333" t="str">
        <f>IF(ISBLANK(Regressions!A62), " ", Regressions!A62)</f>
        <v>Colombia</v>
      </c>
      <c r="B52" s="334">
        <f>IF(ISBLANK(Regressions!B62), " ", Regressions!B62)</f>
        <v>2017</v>
      </c>
      <c r="C52" s="339" t="str">
        <f>IF(ISBLANK(Regressions!C62), " ", Regressions!C62)</f>
        <v>Urban</v>
      </c>
      <c r="D52" s="335">
        <f>IF(ISBLANK(Regressions!D62), " ", Regressions!D62)</f>
        <v>8793187.7462193295</v>
      </c>
      <c r="E52" s="213" t="e">
        <f>IF(ISNUMBER(Regressions!E62),ROUND(Regressions!E62, 1), NA())</f>
        <v>#N/A</v>
      </c>
      <c r="F52" s="336">
        <f>IF(ISNUMBER(Regressions!F62),ROUND(Regressions!F62, 1), NA())</f>
        <v>92.6</v>
      </c>
      <c r="G52" s="235" t="e">
        <f>IF(ISNUMBER(Regressions!G62),ROUND(Regressions!G62, 1), NA())</f>
        <v>#N/A</v>
      </c>
      <c r="H52" s="337" t="e">
        <f>IF(ISNUMBER(Regressions!H62),ROUND(Regressions!H62, 1), NA())</f>
        <v>#N/A</v>
      </c>
      <c r="I52" s="236">
        <f>IF(ISNUMBER(Regressions!I62),ROUND(Regressions!I62, 1), NA())</f>
        <v>7.4</v>
      </c>
      <c r="J52" s="338" t="e">
        <f>IF(ISNUMBER(Regressions!K62),ROUND(Regressions!K62, 1), NA())</f>
        <v>#N/A</v>
      </c>
      <c r="K52" s="336">
        <f>IF(ISNUMBER(Regressions!L62),ROUND(Regressions!L62, 1), NA())</f>
        <v>96.4</v>
      </c>
      <c r="L52" s="237">
        <f>IF(ISNUMBER(Regressions!M62),ROUND(Regressions!M62, 1), NA())</f>
        <v>85</v>
      </c>
      <c r="M52" s="337">
        <f>IF(ISNUMBER(Regressions!N62),ROUND(Regressions!N62, 1), NA())</f>
        <v>11.4</v>
      </c>
      <c r="N52" s="236">
        <f>IF(ISNUMBER(Regressions!O62),ROUND(Regressions!O62, 1), NA())</f>
        <v>3.6</v>
      </c>
      <c r="O52" s="338" t="e">
        <f>IF(ISNUMBER(Regressions!Q62),ROUND(Regressions!Q62, 1), NA())</f>
        <v>#N/A</v>
      </c>
      <c r="P52" s="336" t="e">
        <f>IF(ISNUMBER(Regressions!R62),ROUND(Regressions!R62, 1), NA())</f>
        <v>#N/A</v>
      </c>
      <c r="Q52" s="214" t="e">
        <f>IF(ISNUMBER(Regressions!S62),ROUND(Regressions!S62, 1), NA())</f>
        <v>#N/A</v>
      </c>
      <c r="R52" s="337" t="e">
        <f>IF(ISNUMBER(Regressions!T62),ROUND(Regressions!T62, 1), NA())</f>
        <v>#N/A</v>
      </c>
      <c r="S52" s="236" t="e">
        <f>IF(ISNUMBER(Regressions!U62),ROUND(Regressions!U62, 1), NA())</f>
        <v>#N/A</v>
      </c>
    </row>
    <row xmlns:x14ac="http://schemas.microsoft.com/office/spreadsheetml/2009/9/ac" r="53" x14ac:dyDescent="0.2">
      <c r="A53" s="333" t="str">
        <f>IF(ISBLANK(Regressions!A63), " ", Regressions!A63)</f>
        <v>Colombia</v>
      </c>
      <c r="B53" s="334">
        <f>IF(ISBLANK(Regressions!B63), " ", Regressions!B63)</f>
        <v>2018</v>
      </c>
      <c r="C53" s="339" t="str">
        <f>IF(ISBLANK(Regressions!C63), " ", Regressions!C63)</f>
        <v>Urban</v>
      </c>
      <c r="D53" s="335">
        <f>IF(ISBLANK(Regressions!D63), " ", Regressions!D63)</f>
        <v>8841029.3040795904</v>
      </c>
      <c r="E53" s="213" t="e">
        <f>IF(ISNUMBER(Regressions!E63),ROUND(Regressions!E63, 1), NA())</f>
        <v>#N/A</v>
      </c>
      <c r="F53" s="336">
        <f>IF(ISNUMBER(Regressions!F63),ROUND(Regressions!F63, 1), NA())</f>
        <v>92.5</v>
      </c>
      <c r="G53" s="235" t="e">
        <f>IF(ISNUMBER(Regressions!G63),ROUND(Regressions!G63, 1), NA())</f>
        <v>#N/A</v>
      </c>
      <c r="H53" s="337" t="e">
        <f>IF(ISNUMBER(Regressions!H63),ROUND(Regressions!H63, 1), NA())</f>
        <v>#N/A</v>
      </c>
      <c r="I53" s="236">
        <f>IF(ISNUMBER(Regressions!I63),ROUND(Regressions!I63, 1), NA())</f>
        <v>7.5</v>
      </c>
      <c r="J53" s="338" t="e">
        <f>IF(ISNUMBER(Regressions!K63),ROUND(Regressions!K63, 1), NA())</f>
        <v>#N/A</v>
      </c>
      <c r="K53" s="336">
        <f>IF(ISNUMBER(Regressions!L63),ROUND(Regressions!L63, 1), NA())</f>
        <v>96.4</v>
      </c>
      <c r="L53" s="237">
        <f>IF(ISNUMBER(Regressions!M63),ROUND(Regressions!M63, 1), NA())</f>
        <v>85</v>
      </c>
      <c r="M53" s="337">
        <f>IF(ISNUMBER(Regressions!N63),ROUND(Regressions!N63, 1), NA())</f>
        <v>11.4</v>
      </c>
      <c r="N53" s="236">
        <f>IF(ISNUMBER(Regressions!O63),ROUND(Regressions!O63, 1), NA())</f>
        <v>3.6</v>
      </c>
      <c r="O53" s="338" t="e">
        <f>IF(ISNUMBER(Regressions!Q63),ROUND(Regressions!Q63, 1), NA())</f>
        <v>#N/A</v>
      </c>
      <c r="P53" s="336" t="e">
        <f>IF(ISNUMBER(Regressions!R63),ROUND(Regressions!R63, 1), NA())</f>
        <v>#N/A</v>
      </c>
      <c r="Q53" s="214" t="e">
        <f>IF(ISNUMBER(Regressions!S63),ROUND(Regressions!S63, 1), NA())</f>
        <v>#N/A</v>
      </c>
      <c r="R53" s="337" t="e">
        <f>IF(ISNUMBER(Regressions!T63),ROUND(Regressions!T63, 1), NA())</f>
        <v>#N/A</v>
      </c>
      <c r="S53" s="236" t="e">
        <f>IF(ISNUMBER(Regressions!U63),ROUND(Regressions!U63, 1), NA())</f>
        <v>#N/A</v>
      </c>
    </row>
    <row xmlns:x14ac="http://schemas.microsoft.com/office/spreadsheetml/2009/9/ac" r="54" x14ac:dyDescent="0.2">
      <c r="A54" s="333" t="str">
        <f>IF(ISBLANK(Regressions!A64), " ", Regressions!A64)</f>
        <v>Colombia</v>
      </c>
      <c r="B54" s="334">
        <f>IF(ISBLANK(Regressions!B64), " ", Regressions!B64)</f>
        <v>2019</v>
      </c>
      <c r="C54" s="339" t="str">
        <f>IF(ISBLANK(Regressions!C64), " ", Regressions!C64)</f>
        <v>Urban</v>
      </c>
      <c r="D54" s="335">
        <f>IF(ISBLANK(Regressions!D64), " ", Regressions!D64)</f>
        <v>8956564.1091616824</v>
      </c>
      <c r="E54" s="213" t="e">
        <f>IF(ISNUMBER(Regressions!E64),ROUND(Regressions!E64, 1), NA())</f>
        <v>#N/A</v>
      </c>
      <c r="F54" s="336">
        <f>IF(ISNUMBER(Regressions!F64),ROUND(Regressions!F64, 1), NA())</f>
        <v>92.5</v>
      </c>
      <c r="G54" s="235" t="e">
        <f>IF(ISNUMBER(Regressions!G64),ROUND(Regressions!G64, 1), NA())</f>
        <v>#N/A</v>
      </c>
      <c r="H54" s="337" t="e">
        <f>IF(ISNUMBER(Regressions!H64),ROUND(Regressions!H64, 1), NA())</f>
        <v>#N/A</v>
      </c>
      <c r="I54" s="236">
        <f>IF(ISNUMBER(Regressions!I64),ROUND(Regressions!I64, 1), NA())</f>
        <v>7.5</v>
      </c>
      <c r="J54" s="338" t="e">
        <f>IF(ISNUMBER(Regressions!K64),ROUND(Regressions!K64, 1), NA())</f>
        <v>#N/A</v>
      </c>
      <c r="K54" s="336">
        <f>IF(ISNUMBER(Regressions!L64),ROUND(Regressions!L64, 1), NA())</f>
        <v>96.4</v>
      </c>
      <c r="L54" s="237">
        <f>IF(ISNUMBER(Regressions!M64),ROUND(Regressions!M64, 1), NA())</f>
        <v>85</v>
      </c>
      <c r="M54" s="337">
        <f>IF(ISNUMBER(Regressions!N64),ROUND(Regressions!N64, 1), NA())</f>
        <v>11.3</v>
      </c>
      <c r="N54" s="236">
        <f>IF(ISNUMBER(Regressions!O64),ROUND(Regressions!O64, 1), NA())</f>
        <v>3.6</v>
      </c>
      <c r="O54" s="338" t="e">
        <f>IF(ISNUMBER(Regressions!Q64),ROUND(Regressions!Q64, 1), NA())</f>
        <v>#N/A</v>
      </c>
      <c r="P54" s="336" t="e">
        <f>IF(ISNUMBER(Regressions!R64),ROUND(Regressions!R64, 1), NA())</f>
        <v>#N/A</v>
      </c>
      <c r="Q54" s="214" t="e">
        <f>IF(ISNUMBER(Regressions!S64),ROUND(Regressions!S64, 1), NA())</f>
        <v>#N/A</v>
      </c>
      <c r="R54" s="337" t="e">
        <f>IF(ISNUMBER(Regressions!T64),ROUND(Regressions!T64, 1), NA())</f>
        <v>#N/A</v>
      </c>
      <c r="S54" s="236" t="e">
        <f>IF(ISNUMBER(Regressions!U64),ROUND(Regressions!U64, 1), NA())</f>
        <v>#N/A</v>
      </c>
    </row>
    <row xmlns:x14ac="http://schemas.microsoft.com/office/spreadsheetml/2009/9/ac" r="55" ht="13.5" customHeight="true" x14ac:dyDescent="0.2">
      <c r="A55" s="333" t="str">
        <f>IF(ISBLANK(Regressions!A65), " ", Regressions!A65)</f>
        <v>Colombia</v>
      </c>
      <c r="B55" s="334">
        <f>IF(ISBLANK(Regressions!B65), " ", Regressions!B65)</f>
        <v>2020</v>
      </c>
      <c r="C55" s="339" t="str">
        <f>IF(ISBLANK(Regressions!C65), " ", Regressions!C65)</f>
        <v>Urban</v>
      </c>
      <c r="D55" s="335">
        <f>IF(ISBLANK(Regressions!D65), " ", Regressions!D65)</f>
        <v>8993334.5895645153</v>
      </c>
      <c r="E55" s="213" t="e">
        <f>IF(ISNUMBER(Regressions!E65),ROUND(Regressions!E65, 1), NA())</f>
        <v>#N/A</v>
      </c>
      <c r="F55" s="336">
        <f>IF(ISNUMBER(Regressions!F65),ROUND(Regressions!F65, 1), NA())</f>
        <v>92.4</v>
      </c>
      <c r="G55" s="235" t="e">
        <f>IF(ISNUMBER(Regressions!G65),ROUND(Regressions!G65, 1), NA())</f>
        <v>#N/A</v>
      </c>
      <c r="H55" s="337" t="e">
        <f>IF(ISNUMBER(Regressions!H65),ROUND(Regressions!H65, 1), NA())</f>
        <v>#N/A</v>
      </c>
      <c r="I55" s="236">
        <f>IF(ISNUMBER(Regressions!I65),ROUND(Regressions!I65, 1), NA())</f>
        <v>7.6</v>
      </c>
      <c r="J55" s="338" t="e">
        <f>IF(ISNUMBER(Regressions!K65),ROUND(Regressions!K65, 1), NA())</f>
        <v>#N/A</v>
      </c>
      <c r="K55" s="336">
        <f>IF(ISNUMBER(Regressions!L65),ROUND(Regressions!L65, 1), NA())</f>
        <v>96.4</v>
      </c>
      <c r="L55" s="237">
        <f>IF(ISNUMBER(Regressions!M65),ROUND(Regressions!M65, 1), NA())</f>
        <v>85</v>
      </c>
      <c r="M55" s="337">
        <f>IF(ISNUMBER(Regressions!N65),ROUND(Regressions!N65, 1), NA())</f>
        <v>11.3</v>
      </c>
      <c r="N55" s="236">
        <f>IF(ISNUMBER(Regressions!O65),ROUND(Regressions!O65, 1), NA())</f>
        <v>3.6</v>
      </c>
      <c r="O55" s="338" t="e">
        <f>IF(ISNUMBER(Regressions!Q65),ROUND(Regressions!Q65, 1), NA())</f>
        <v>#N/A</v>
      </c>
      <c r="P55" s="336" t="e">
        <f>IF(ISNUMBER(Regressions!R65),ROUND(Regressions!R65, 1), NA())</f>
        <v>#N/A</v>
      </c>
      <c r="Q55" s="214" t="e">
        <f>IF(ISNUMBER(Regressions!S65),ROUND(Regressions!S65, 1), NA())</f>
        <v>#N/A</v>
      </c>
      <c r="R55" s="337" t="e">
        <f>IF(ISNUMBER(Regressions!T65),ROUND(Regressions!T65, 1), NA())</f>
        <v>#N/A</v>
      </c>
      <c r="S55" s="236" t="e">
        <f>IF(ISNUMBER(Regressions!U65),ROUND(Regressions!U65, 1), NA())</f>
        <v>#N/A</v>
      </c>
    </row>
    <row xmlns:x14ac="http://schemas.microsoft.com/office/spreadsheetml/2009/9/ac" r="56" x14ac:dyDescent="0.2">
      <c r="A56" s="395" t="str">
        <f>IF(ISBLANK(Regressions!A66), " ", Regressions!A66)</f>
        <v>Colombia</v>
      </c>
      <c r="B56" s="396">
        <f>IF(ISBLANK(Regressions!B66), " ", Regressions!B66)</f>
        <v>2021</v>
      </c>
      <c r="C56" s="397" t="str">
        <f>IF(ISBLANK(Regressions!C66), " ", Regressions!C66)</f>
        <v>Urban</v>
      </c>
      <c r="D56" s="398">
        <f>IF(ISBLANK(Regressions!D66), " ", Regressions!D66)</f>
        <v>9042222.4260864258</v>
      </c>
      <c r="E56" s="401" t="e">
        <f>IF(ISNUMBER(Regressions!E66),ROUND(Regressions!E66, 1), NA())</f>
        <v>#N/A</v>
      </c>
      <c r="F56" s="399">
        <f>IF(ISNUMBER(Regressions!F66),ROUND(Regressions!F66, 1), NA())</f>
        <v>92.4</v>
      </c>
      <c r="G56" s="402" t="e">
        <f>IF(ISNUMBER(Regressions!G66),ROUND(Regressions!G66, 1), NA())</f>
        <v>#N/A</v>
      </c>
      <c r="H56" s="400" t="e">
        <f>IF(ISNUMBER(Regressions!H66),ROUND(Regressions!H66, 1), NA())</f>
        <v>#N/A</v>
      </c>
      <c r="I56" s="403">
        <f>IF(ISNUMBER(Regressions!I66),ROUND(Regressions!I66, 1), NA())</f>
        <v>7.6</v>
      </c>
      <c r="J56" s="401" t="e">
        <f>IF(ISNUMBER(Regressions!K66),ROUND(Regressions!K66, 1), NA())</f>
        <v>#N/A</v>
      </c>
      <c r="K56" s="399">
        <f>IF(ISNUMBER(Regressions!L66),ROUND(Regressions!L66, 1), NA())</f>
        <v>96.4</v>
      </c>
      <c r="L56" s="404">
        <f>IF(ISNUMBER(Regressions!M66),ROUND(Regressions!M66, 1), NA())</f>
        <v>85</v>
      </c>
      <c r="M56" s="400">
        <f>IF(ISNUMBER(Regressions!N66),ROUND(Regressions!N66, 1), NA())</f>
        <v>11.3</v>
      </c>
      <c r="N56" s="403">
        <f>IF(ISNUMBER(Regressions!O66),ROUND(Regressions!O66, 1), NA())</f>
        <v>3.6</v>
      </c>
      <c r="O56" s="401" t="e">
        <f>IF(ISNUMBER(Regressions!Q66),ROUND(Regressions!Q66, 1), NA())</f>
        <v>#N/A</v>
      </c>
      <c r="P56" s="399" t="e">
        <f>IF(ISNUMBER(Regressions!R66),ROUND(Regressions!R66, 1), NA())</f>
        <v>#N/A</v>
      </c>
      <c r="Q56" s="405" t="e">
        <f>IF(ISNUMBER(Regressions!S66),ROUND(Regressions!S66, 1), NA())</f>
        <v>#N/A</v>
      </c>
      <c r="R56" s="400" t="e">
        <f>IF(ISNUMBER(Regressions!T66),ROUND(Regressions!T66, 1), NA())</f>
        <v>#N/A</v>
      </c>
      <c r="S56" s="403" t="e">
        <f>IF(ISNUMBER(Regressions!U66),ROUND(Regressions!U66, 1), NA())</f>
        <v>#N/A</v>
      </c>
      <c r="T56" s="394"/>
      <c r="U56" s="394"/>
      <c r="V56" s="394"/>
      <c r="W56" s="394"/>
      <c r="X56" s="394"/>
      <c r="Y56" s="394"/>
      <c r="Z56" s="394"/>
      <c r="AA56" s="394"/>
      <c r="AB56" s="394"/>
      <c r="AC56" s="394"/>
    </row>
    <row xmlns:x14ac="http://schemas.microsoft.com/office/spreadsheetml/2009/9/ac" r="57" x14ac:dyDescent="0.2">
      <c r="A57" s="333" t="str">
        <f>IF(ISBLANK(Regressions!A67), " ", Regressions!A67)</f>
        <v>Colombia</v>
      </c>
      <c r="B57" s="334">
        <f>IF(ISBLANK(Regressions!B67), " ", Regressions!B67)</f>
        <v>2022</v>
      </c>
      <c r="C57" s="339" t="str">
        <f>IF(ISBLANK(Regressions!C67), " ", Regressions!C67)</f>
        <v>Urban</v>
      </c>
      <c r="D57" s="335">
        <f>IF(ISBLANK(Regressions!D67), " ", Regressions!D67)</f>
        <v>9077352.6556219477</v>
      </c>
      <c r="E57" s="213" t="e">
        <f>IF(ISNUMBER(Regressions!E67),ROUND(Regressions!E67, 1), NA())</f>
        <v>#N/A</v>
      </c>
      <c r="F57" s="336">
        <f>IF(ISNUMBER(Regressions!F67),ROUND(Regressions!F67, 1), NA())</f>
        <v>92.4</v>
      </c>
      <c r="G57" s="235" t="e">
        <f>IF(ISNUMBER(Regressions!G67),ROUND(Regressions!G67, 1), NA())</f>
        <v>#N/A</v>
      </c>
      <c r="H57" s="337" t="e">
        <f>IF(ISNUMBER(Regressions!H67),ROUND(Regressions!H67, 1), NA())</f>
        <v>#N/A</v>
      </c>
      <c r="I57" s="236">
        <f>IF(ISNUMBER(Regressions!I67),ROUND(Regressions!I67, 1), NA())</f>
        <v>7.6</v>
      </c>
      <c r="J57" s="338" t="e">
        <f>IF(ISNUMBER(Regressions!K67),ROUND(Regressions!K67, 1), NA())</f>
        <v>#N/A</v>
      </c>
      <c r="K57" s="336">
        <f>IF(ISNUMBER(Regressions!L67),ROUND(Regressions!L67, 1), NA())</f>
        <v>96.4</v>
      </c>
      <c r="L57" s="237">
        <f>IF(ISNUMBER(Regressions!M67),ROUND(Regressions!M67, 1), NA())</f>
        <v>85</v>
      </c>
      <c r="M57" s="337">
        <f>IF(ISNUMBER(Regressions!N67),ROUND(Regressions!N67, 1), NA())</f>
        <v>11.3</v>
      </c>
      <c r="N57" s="236">
        <f>IF(ISNUMBER(Regressions!O67),ROUND(Regressions!O67, 1), NA())</f>
        <v>3.6</v>
      </c>
      <c r="O57" s="338" t="e">
        <f>IF(ISNUMBER(Regressions!Q67),ROUND(Regressions!Q67, 1), NA())</f>
        <v>#N/A</v>
      </c>
      <c r="P57" s="336" t="e">
        <f>IF(ISNUMBER(Regressions!R67),ROUND(Regressions!R67, 1), NA())</f>
        <v>#N/A</v>
      </c>
      <c r="Q57" s="214" t="e">
        <f>IF(ISNUMBER(Regressions!S67),ROUND(Regressions!S67, 1), NA())</f>
        <v>#N/A</v>
      </c>
      <c r="R57" s="337" t="e">
        <f>IF(ISNUMBER(Regressions!T67),ROUND(Regressions!T67, 1), NA())</f>
        <v>#N/A</v>
      </c>
      <c r="S57" s="236" t="e">
        <f>IF(ISNUMBER(Regressions!U67),ROUND(Regressions!U67, 1), NA())</f>
        <v>#N/A</v>
      </c>
    </row>
    <row xmlns:x14ac="http://schemas.microsoft.com/office/spreadsheetml/2009/9/ac" r="58" x14ac:dyDescent="0.2">
      <c r="A58" s="340" t="str">
        <f>IF(ISBLANK(Regressions!A68), " ", Regressions!A68)</f>
        <v>Colombia</v>
      </c>
      <c r="B58" s="341">
        <f>IF(ISBLANK(Regressions!B68), " ", Regressions!B68)</f>
        <v>2023</v>
      </c>
      <c r="C58" s="342" t="str">
        <f>IF(ISBLANK(Regressions!C68), " ", Regressions!C68)</f>
        <v>Urban</v>
      </c>
      <c r="D58" s="343">
        <f>IF(ISBLANK(Regressions!D68), " ", Regressions!D68)</f>
        <v>8571631.2295248415</v>
      </c>
      <c r="E58" s="344" t="e">
        <f>IF(ISNUMBER(Regressions!E68),ROUND(Regressions!E68, 1), NA())</f>
        <v>#N/A</v>
      </c>
      <c r="F58" s="345">
        <f>IF(ISNUMBER(Regressions!F68),ROUND(Regressions!F68, 1), NA())</f>
        <v>92.4</v>
      </c>
      <c r="G58" s="346" t="e">
        <f>IF(ISNUMBER(Regressions!G68),ROUND(Regressions!G68, 1), NA())</f>
        <v>#N/A</v>
      </c>
      <c r="H58" s="347" t="e">
        <f>IF(ISNUMBER(Regressions!H68),ROUND(Regressions!H68, 1), NA())</f>
        <v>#N/A</v>
      </c>
      <c r="I58" s="348">
        <f>IF(ISNUMBER(Regressions!I68),ROUND(Regressions!I68, 1), NA())</f>
        <v>7.6</v>
      </c>
      <c r="J58" s="349" t="e">
        <f>IF(ISNUMBER(Regressions!K68),ROUND(Regressions!K68, 1), NA())</f>
        <v>#N/A</v>
      </c>
      <c r="K58" s="345">
        <f>IF(ISNUMBER(Regressions!L68),ROUND(Regressions!L68, 1), NA())</f>
        <v>96.4</v>
      </c>
      <c r="L58" s="350">
        <f>IF(ISNUMBER(Regressions!M68),ROUND(Regressions!M68, 1), NA())</f>
        <v>85</v>
      </c>
      <c r="M58" s="347">
        <f>IF(ISNUMBER(Regressions!N68),ROUND(Regressions!N68, 1), NA())</f>
        <v>11.3</v>
      </c>
      <c r="N58" s="348">
        <f>IF(ISNUMBER(Regressions!O68),ROUND(Regressions!O68, 1), NA())</f>
        <v>3.6</v>
      </c>
      <c r="O58" s="349" t="e">
        <f>IF(ISNUMBER(Regressions!Q68),ROUND(Regressions!Q68, 1), NA())</f>
        <v>#N/A</v>
      </c>
      <c r="P58" s="345" t="e">
        <f>IF(ISNUMBER(Regressions!R68),ROUND(Regressions!R68, 1), NA())</f>
        <v>#N/A</v>
      </c>
      <c r="Q58" s="351" t="e">
        <f>IF(ISNUMBER(Regressions!S68),ROUND(Regressions!S68, 1), NA())</f>
        <v>#N/A</v>
      </c>
      <c r="R58" s="347" t="e">
        <f>IF(ISNUMBER(Regressions!T68),ROUND(Regressions!T68, 1), NA())</f>
        <v>#N/A</v>
      </c>
      <c r="S58" s="348" t="e">
        <f>IF(ISNUMBER(Regressions!U68),ROUND(Regressions!U68, 1), NA())</f>
        <v>#N/A</v>
      </c>
    </row>
    <row xmlns:x14ac="http://schemas.microsoft.com/office/spreadsheetml/2009/9/ac" r="59" hidden="true" x14ac:dyDescent="0.2">
      <c r="A59" s="333" t="str">
        <f>IF(ISBLANK(Regressions!A69), " ", Regressions!A69)</f>
        <v>Colombia</v>
      </c>
      <c r="B59" s="334">
        <f>IF(ISBLANK(Regressions!B69), " ", Regressions!B69)</f>
        <v>2024</v>
      </c>
      <c r="C59" s="339" t="str">
        <f>IF(ISBLANK(Regressions!C69), " ", Regressions!C69)</f>
        <v>Urban</v>
      </c>
      <c r="D59" s="335" t="str">
        <f>IF(ISBLANK(Regressions!D69), " ", Regressions!D69)</f>
        <v> </v>
      </c>
      <c r="E59" s="213" t="e">
        <f>IF(ISNUMBER(Regressions!E69),ROUND(Regressions!E69, 1), NA())</f>
        <v>#N/A</v>
      </c>
      <c r="F59" s="336" t="e">
        <f>IF(ISNUMBER(Regressions!F69),ROUND(Regressions!F69, 1), NA())</f>
        <v>#N/A</v>
      </c>
      <c r="G59" s="235" t="e">
        <f>IF(ISNUMBER(Regressions!G69),ROUND(Regressions!G69, 1), NA())</f>
        <v>#N/A</v>
      </c>
      <c r="H59" s="337" t="e">
        <f>IF(ISNUMBER(Regressions!H69),ROUND(Regressions!H69, 1), NA())</f>
        <v>#N/A</v>
      </c>
      <c r="I59" s="236" t="e">
        <f>IF(ISNUMBER(Regressions!I69),ROUND(Regressions!I69, 1), NA())</f>
        <v>#N/A</v>
      </c>
      <c r="J59" s="338" t="e">
        <f>IF(ISNUMBER(Regressions!K69),ROUND(Regressions!K69, 1), NA())</f>
        <v>#N/A</v>
      </c>
      <c r="K59" s="336" t="e">
        <f>IF(ISNUMBER(Regressions!L69),ROUND(Regressions!L69, 1), NA())</f>
        <v>#N/A</v>
      </c>
      <c r="L59" s="237" t="e">
        <f>IF(ISNUMBER(Regressions!M69),ROUND(Regressions!M69, 1), NA())</f>
        <v>#N/A</v>
      </c>
      <c r="M59" s="337" t="e">
        <f>IF(ISNUMBER(Regressions!N69),ROUND(Regressions!N69, 1), NA())</f>
        <v>#N/A</v>
      </c>
      <c r="N59" s="236" t="e">
        <f>IF(ISNUMBER(Regressions!O69),ROUND(Regressions!O69, 1), NA())</f>
        <v>#N/A</v>
      </c>
      <c r="O59" s="338" t="e">
        <f>IF(ISNUMBER(Regressions!Q69),ROUND(Regressions!Q69, 1), NA())</f>
        <v>#N/A</v>
      </c>
      <c r="P59" s="336" t="e">
        <f>IF(ISNUMBER(Regressions!R69),ROUND(Regressions!R69, 1), NA())</f>
        <v>#N/A</v>
      </c>
      <c r="Q59" s="214" t="e">
        <f>IF(ISNUMBER(Regressions!S69),ROUND(Regressions!S69, 1), NA())</f>
        <v>#N/A</v>
      </c>
      <c r="R59" s="337" t="e">
        <f>IF(ISNUMBER(Regressions!T69),ROUND(Regressions!T69, 1), NA())</f>
        <v>#N/A</v>
      </c>
      <c r="S59" s="236" t="e">
        <f>IF(ISNUMBER(Regressions!U69),ROUND(Regressions!U69, 1), NA())</f>
        <v>#N/A</v>
      </c>
    </row>
    <row xmlns:x14ac="http://schemas.microsoft.com/office/spreadsheetml/2009/9/ac" r="60" hidden="true" x14ac:dyDescent="0.2">
      <c r="A60" s="333" t="str">
        <f>IF(ISBLANK(Regressions!A70), " ", Regressions!A70)</f>
        <v>Colombia</v>
      </c>
      <c r="B60" s="334">
        <f>IF(ISBLANK(Regressions!B70), " ", Regressions!B70)</f>
        <v>2025</v>
      </c>
      <c r="C60" s="339" t="str">
        <f>IF(ISBLANK(Regressions!C70), " ", Regressions!C70)</f>
        <v>Urban</v>
      </c>
      <c r="D60" s="335" t="str">
        <f>IF(ISBLANK(Regressions!D70), " ", Regressions!D70)</f>
        <v> </v>
      </c>
      <c r="E60" s="213" t="e">
        <f>IF(ISNUMBER(Regressions!E70),ROUND(Regressions!E70, 1), NA())</f>
        <v>#N/A</v>
      </c>
      <c r="F60" s="336" t="e">
        <f>IF(ISNUMBER(Regressions!F70),ROUND(Regressions!F70, 1), NA())</f>
        <v>#N/A</v>
      </c>
      <c r="G60" s="235" t="e">
        <f>IF(ISNUMBER(Regressions!G70),ROUND(Regressions!G70, 1), NA())</f>
        <v>#N/A</v>
      </c>
      <c r="H60" s="337" t="e">
        <f>IF(ISNUMBER(Regressions!H70),ROUND(Regressions!H70, 1), NA())</f>
        <v>#N/A</v>
      </c>
      <c r="I60" s="236" t="e">
        <f>IF(ISNUMBER(Regressions!I70),ROUND(Regressions!I70, 1), NA())</f>
        <v>#N/A</v>
      </c>
      <c r="J60" s="338" t="e">
        <f>IF(ISNUMBER(Regressions!K70),ROUND(Regressions!K70, 1), NA())</f>
        <v>#N/A</v>
      </c>
      <c r="K60" s="336" t="e">
        <f>IF(ISNUMBER(Regressions!L70),ROUND(Regressions!L70, 1), NA())</f>
        <v>#N/A</v>
      </c>
      <c r="L60" s="237" t="e">
        <f>IF(ISNUMBER(Regressions!M70),ROUND(Regressions!M70, 1), NA())</f>
        <v>#N/A</v>
      </c>
      <c r="M60" s="337" t="e">
        <f>IF(ISNUMBER(Regressions!N70),ROUND(Regressions!N70, 1), NA())</f>
        <v>#N/A</v>
      </c>
      <c r="N60" s="236" t="e">
        <f>IF(ISNUMBER(Regressions!O70),ROUND(Regressions!O70, 1), NA())</f>
        <v>#N/A</v>
      </c>
      <c r="O60" s="338" t="e">
        <f>IF(ISNUMBER(Regressions!Q70),ROUND(Regressions!Q70, 1), NA())</f>
        <v>#N/A</v>
      </c>
      <c r="P60" s="336" t="e">
        <f>IF(ISNUMBER(Regressions!R70),ROUND(Regressions!R70, 1), NA())</f>
        <v>#N/A</v>
      </c>
      <c r="Q60" s="214" t="e">
        <f>IF(ISNUMBER(Regressions!S70),ROUND(Regressions!S70, 1), NA())</f>
        <v>#N/A</v>
      </c>
      <c r="R60" s="337" t="e">
        <f>IF(ISNUMBER(Regressions!T70),ROUND(Regressions!T70, 1), NA())</f>
        <v>#N/A</v>
      </c>
      <c r="S60" s="236" t="e">
        <f>IF(ISNUMBER(Regressions!U70),ROUND(Regressions!U70, 1), NA())</f>
        <v>#N/A</v>
      </c>
    </row>
    <row xmlns:x14ac="http://schemas.microsoft.com/office/spreadsheetml/2009/9/ac" r="61" hidden="true" x14ac:dyDescent="0.2">
      <c r="A61" s="333" t="str">
        <f>IF(ISBLANK(Regressions!A71), " ", Regressions!A71)</f>
        <v>Colombia</v>
      </c>
      <c r="B61" s="334">
        <f>IF(ISBLANK(Regressions!B71), " ", Regressions!B71)</f>
        <v>2026</v>
      </c>
      <c r="C61" s="339" t="str">
        <f>IF(ISBLANK(Regressions!C71), " ", Regressions!C71)</f>
        <v>Urban</v>
      </c>
      <c r="D61" s="335" t="str">
        <f>IF(ISBLANK(Regressions!D71), " ", Regressions!D71)</f>
        <v> </v>
      </c>
      <c r="E61" s="213" t="e">
        <f>IF(ISNUMBER(Regressions!E71),ROUND(Regressions!E71, 1), NA())</f>
        <v>#N/A</v>
      </c>
      <c r="F61" s="336" t="e">
        <f>IF(ISNUMBER(Regressions!F71),ROUND(Regressions!F71, 1), NA())</f>
        <v>#N/A</v>
      </c>
      <c r="G61" s="235" t="e">
        <f>IF(ISNUMBER(Regressions!G71),ROUND(Regressions!G71, 1), NA())</f>
        <v>#N/A</v>
      </c>
      <c r="H61" s="337" t="e">
        <f>IF(ISNUMBER(Regressions!H71),ROUND(Regressions!H71, 1), NA())</f>
        <v>#N/A</v>
      </c>
      <c r="I61" s="236" t="e">
        <f>IF(ISNUMBER(Regressions!I71),ROUND(Regressions!I71, 1), NA())</f>
        <v>#N/A</v>
      </c>
      <c r="J61" s="338" t="e">
        <f>IF(ISNUMBER(Regressions!K71),ROUND(Regressions!K71, 1), NA())</f>
        <v>#N/A</v>
      </c>
      <c r="K61" s="336" t="e">
        <f>IF(ISNUMBER(Regressions!L71),ROUND(Regressions!L71, 1), NA())</f>
        <v>#N/A</v>
      </c>
      <c r="L61" s="237" t="e">
        <f>IF(ISNUMBER(Regressions!M71),ROUND(Regressions!M71, 1), NA())</f>
        <v>#N/A</v>
      </c>
      <c r="M61" s="337" t="e">
        <f>IF(ISNUMBER(Regressions!N71),ROUND(Regressions!N71, 1), NA())</f>
        <v>#N/A</v>
      </c>
      <c r="N61" s="236" t="e">
        <f>IF(ISNUMBER(Regressions!O71),ROUND(Regressions!O71, 1), NA())</f>
        <v>#N/A</v>
      </c>
      <c r="O61" s="338" t="e">
        <f>IF(ISNUMBER(Regressions!Q71),ROUND(Regressions!Q71, 1), NA())</f>
        <v>#N/A</v>
      </c>
      <c r="P61" s="336" t="e">
        <f>IF(ISNUMBER(Regressions!R71),ROUND(Regressions!R71, 1), NA())</f>
        <v>#N/A</v>
      </c>
      <c r="Q61" s="214" t="e">
        <f>IF(ISNUMBER(Regressions!S71),ROUND(Regressions!S71, 1), NA())</f>
        <v>#N/A</v>
      </c>
      <c r="R61" s="337" t="e">
        <f>IF(ISNUMBER(Regressions!T71),ROUND(Regressions!T71, 1), NA())</f>
        <v>#N/A</v>
      </c>
      <c r="S61" s="236" t="e">
        <f>IF(ISNUMBER(Regressions!U71),ROUND(Regressions!U71, 1), NA())</f>
        <v>#N/A</v>
      </c>
    </row>
    <row xmlns:x14ac="http://schemas.microsoft.com/office/spreadsheetml/2009/9/ac" r="62" hidden="true" x14ac:dyDescent="0.2">
      <c r="A62" s="333" t="str">
        <f>IF(ISBLANK(Regressions!A72), " ", Regressions!A72)</f>
        <v>Colombia</v>
      </c>
      <c r="B62" s="334">
        <f>IF(ISBLANK(Regressions!B72), " ", Regressions!B72)</f>
        <v>2027</v>
      </c>
      <c r="C62" s="339" t="str">
        <f>IF(ISBLANK(Regressions!C72), " ", Regressions!C72)</f>
        <v>Urban</v>
      </c>
      <c r="D62" s="335" t="str">
        <f>IF(ISBLANK(Regressions!D72), " ", Regressions!D72)</f>
        <v> </v>
      </c>
      <c r="E62" s="213" t="e">
        <f>IF(ISNUMBER(Regressions!E72),ROUND(Regressions!E72, 1), NA())</f>
        <v>#N/A</v>
      </c>
      <c r="F62" s="336" t="e">
        <f>IF(ISNUMBER(Regressions!F72),ROUND(Regressions!F72, 1), NA())</f>
        <v>#N/A</v>
      </c>
      <c r="G62" s="235" t="e">
        <f>IF(ISNUMBER(Regressions!G72),ROUND(Regressions!G72, 1), NA())</f>
        <v>#N/A</v>
      </c>
      <c r="H62" s="337" t="e">
        <f>IF(ISNUMBER(Regressions!H72),ROUND(Regressions!H72, 1), NA())</f>
        <v>#N/A</v>
      </c>
      <c r="I62" s="236" t="e">
        <f>IF(ISNUMBER(Regressions!I72),ROUND(Regressions!I72, 1), NA())</f>
        <v>#N/A</v>
      </c>
      <c r="J62" s="338" t="e">
        <f>IF(ISNUMBER(Regressions!K72),ROUND(Regressions!K72, 1), NA())</f>
        <v>#N/A</v>
      </c>
      <c r="K62" s="336" t="e">
        <f>IF(ISNUMBER(Regressions!L72),ROUND(Regressions!L72, 1), NA())</f>
        <v>#N/A</v>
      </c>
      <c r="L62" s="237" t="e">
        <f>IF(ISNUMBER(Regressions!M72),ROUND(Regressions!M72, 1), NA())</f>
        <v>#N/A</v>
      </c>
      <c r="M62" s="337" t="e">
        <f>IF(ISNUMBER(Regressions!N72),ROUND(Regressions!N72, 1), NA())</f>
        <v>#N/A</v>
      </c>
      <c r="N62" s="236" t="e">
        <f>IF(ISNUMBER(Regressions!O72),ROUND(Regressions!O72, 1), NA())</f>
        <v>#N/A</v>
      </c>
      <c r="O62" s="338" t="e">
        <f>IF(ISNUMBER(Regressions!Q72),ROUND(Regressions!Q72, 1), NA())</f>
        <v>#N/A</v>
      </c>
      <c r="P62" s="336" t="e">
        <f>IF(ISNUMBER(Regressions!R72),ROUND(Regressions!R72, 1), NA())</f>
        <v>#N/A</v>
      </c>
      <c r="Q62" s="214" t="e">
        <f>IF(ISNUMBER(Regressions!S72),ROUND(Regressions!S72, 1), NA())</f>
        <v>#N/A</v>
      </c>
      <c r="R62" s="337" t="e">
        <f>IF(ISNUMBER(Regressions!T72),ROUND(Regressions!T72, 1), NA())</f>
        <v>#N/A</v>
      </c>
      <c r="S62" s="236" t="e">
        <f>IF(ISNUMBER(Regressions!U72),ROUND(Regressions!U72, 1), NA())</f>
        <v>#N/A</v>
      </c>
    </row>
    <row xmlns:x14ac="http://schemas.microsoft.com/office/spreadsheetml/2009/9/ac" r="63" hidden="true" x14ac:dyDescent="0.2">
      <c r="A63" s="333" t="str">
        <f>IF(ISBLANK(Regressions!A73), " ", Regressions!A73)</f>
        <v>Colombia</v>
      </c>
      <c r="B63" s="334">
        <f>IF(ISBLANK(Regressions!B73), " ", Regressions!B73)</f>
        <v>2028</v>
      </c>
      <c r="C63" s="339" t="str">
        <f>IF(ISBLANK(Regressions!C73), " ", Regressions!C73)</f>
        <v>Urban</v>
      </c>
      <c r="D63" s="335" t="str">
        <f>IF(ISBLANK(Regressions!D73), " ", Regressions!D73)</f>
        <v> </v>
      </c>
      <c r="E63" s="213" t="e">
        <f>IF(ISNUMBER(Regressions!E73),ROUND(Regressions!E73, 1), NA())</f>
        <v>#N/A</v>
      </c>
      <c r="F63" s="336" t="e">
        <f>IF(ISNUMBER(Regressions!F73),ROUND(Regressions!F73, 1), NA())</f>
        <v>#N/A</v>
      </c>
      <c r="G63" s="235" t="e">
        <f>IF(ISNUMBER(Regressions!G73),ROUND(Regressions!G73, 1), NA())</f>
        <v>#N/A</v>
      </c>
      <c r="H63" s="337" t="e">
        <f>IF(ISNUMBER(Regressions!H73),ROUND(Regressions!H73, 1), NA())</f>
        <v>#N/A</v>
      </c>
      <c r="I63" s="236" t="e">
        <f>IF(ISNUMBER(Regressions!I73),ROUND(Regressions!I73, 1), NA())</f>
        <v>#N/A</v>
      </c>
      <c r="J63" s="338" t="e">
        <f>IF(ISNUMBER(Regressions!K73),ROUND(Regressions!K73, 1), NA())</f>
        <v>#N/A</v>
      </c>
      <c r="K63" s="336" t="e">
        <f>IF(ISNUMBER(Regressions!L73),ROUND(Regressions!L73, 1), NA())</f>
        <v>#N/A</v>
      </c>
      <c r="L63" s="237" t="e">
        <f>IF(ISNUMBER(Regressions!M73),ROUND(Regressions!M73, 1), NA())</f>
        <v>#N/A</v>
      </c>
      <c r="M63" s="337" t="e">
        <f>IF(ISNUMBER(Regressions!N73),ROUND(Regressions!N73, 1), NA())</f>
        <v>#N/A</v>
      </c>
      <c r="N63" s="236" t="e">
        <f>IF(ISNUMBER(Regressions!O73),ROUND(Regressions!O73, 1), NA())</f>
        <v>#N/A</v>
      </c>
      <c r="O63" s="338" t="e">
        <f>IF(ISNUMBER(Regressions!Q73),ROUND(Regressions!Q73, 1), NA())</f>
        <v>#N/A</v>
      </c>
      <c r="P63" s="336" t="e">
        <f>IF(ISNUMBER(Regressions!R73),ROUND(Regressions!R73, 1), NA())</f>
        <v>#N/A</v>
      </c>
      <c r="Q63" s="214" t="e">
        <f>IF(ISNUMBER(Regressions!S73),ROUND(Regressions!S73, 1), NA())</f>
        <v>#N/A</v>
      </c>
      <c r="R63" s="337" t="e">
        <f>IF(ISNUMBER(Regressions!T73),ROUND(Regressions!T73, 1), NA())</f>
        <v>#N/A</v>
      </c>
      <c r="S63" s="236" t="e">
        <f>IF(ISNUMBER(Regressions!U73),ROUND(Regressions!U73, 1), NA())</f>
        <v>#N/A</v>
      </c>
    </row>
    <row xmlns:x14ac="http://schemas.microsoft.com/office/spreadsheetml/2009/9/ac" r="64" hidden="true" x14ac:dyDescent="0.2">
      <c r="A64" s="333" t="str">
        <f>IF(ISBLANK(Regressions!A74), " ", Regressions!A74)</f>
        <v>Colombia</v>
      </c>
      <c r="B64" s="334">
        <f>IF(ISBLANK(Regressions!B74), " ", Regressions!B74)</f>
        <v>2029</v>
      </c>
      <c r="C64" s="339" t="str">
        <f>IF(ISBLANK(Regressions!C74), " ", Regressions!C74)</f>
        <v>Urban</v>
      </c>
      <c r="D64" s="335" t="str">
        <f>IF(ISBLANK(Regressions!D74), " ", Regressions!D74)</f>
        <v> </v>
      </c>
      <c r="E64" s="213" t="e">
        <f>IF(ISNUMBER(Regressions!E74),ROUND(Regressions!E74, 1), NA())</f>
        <v>#N/A</v>
      </c>
      <c r="F64" s="336" t="e">
        <f>IF(ISNUMBER(Regressions!F74),ROUND(Regressions!F74, 1), NA())</f>
        <v>#N/A</v>
      </c>
      <c r="G64" s="235" t="e">
        <f>IF(ISNUMBER(Regressions!G74),ROUND(Regressions!G74, 1), NA())</f>
        <v>#N/A</v>
      </c>
      <c r="H64" s="337" t="e">
        <f>IF(ISNUMBER(Regressions!H74),ROUND(Regressions!H74, 1), NA())</f>
        <v>#N/A</v>
      </c>
      <c r="I64" s="236" t="e">
        <f>IF(ISNUMBER(Regressions!I74),ROUND(Regressions!I74, 1), NA())</f>
        <v>#N/A</v>
      </c>
      <c r="J64" s="338" t="e">
        <f>IF(ISNUMBER(Regressions!K74),ROUND(Regressions!K74, 1), NA())</f>
        <v>#N/A</v>
      </c>
      <c r="K64" s="336" t="e">
        <f>IF(ISNUMBER(Regressions!L74),ROUND(Regressions!L74, 1), NA())</f>
        <v>#N/A</v>
      </c>
      <c r="L64" s="237" t="e">
        <f>IF(ISNUMBER(Regressions!M74),ROUND(Regressions!M74, 1), NA())</f>
        <v>#N/A</v>
      </c>
      <c r="M64" s="337" t="e">
        <f>IF(ISNUMBER(Regressions!N74),ROUND(Regressions!N74, 1), NA())</f>
        <v>#N/A</v>
      </c>
      <c r="N64" s="236" t="e">
        <f>IF(ISNUMBER(Regressions!O74),ROUND(Regressions!O74, 1), NA())</f>
        <v>#N/A</v>
      </c>
      <c r="O64" s="338" t="e">
        <f>IF(ISNUMBER(Regressions!Q74),ROUND(Regressions!Q74, 1), NA())</f>
        <v>#N/A</v>
      </c>
      <c r="P64" s="336" t="e">
        <f>IF(ISNUMBER(Regressions!R74),ROUND(Regressions!R74, 1), NA())</f>
        <v>#N/A</v>
      </c>
      <c r="Q64" s="214" t="e">
        <f>IF(ISNUMBER(Regressions!S74),ROUND(Regressions!S74, 1), NA())</f>
        <v>#N/A</v>
      </c>
      <c r="R64" s="337" t="e">
        <f>IF(ISNUMBER(Regressions!T74),ROUND(Regressions!T74, 1), NA())</f>
        <v>#N/A</v>
      </c>
      <c r="S64" s="236" t="e">
        <f>IF(ISNUMBER(Regressions!U74),ROUND(Regressions!U74, 1), NA())</f>
        <v>#N/A</v>
      </c>
    </row>
    <row xmlns:x14ac="http://schemas.microsoft.com/office/spreadsheetml/2009/9/ac" r="65" hidden="true" x14ac:dyDescent="0.2">
      <c r="A65" s="333" t="str">
        <f>IF(ISBLANK(Regressions!A75), " ", Regressions!A75)</f>
        <v>Colombia</v>
      </c>
      <c r="B65" s="334">
        <f>IF(ISBLANK(Regressions!B75), " ", Regressions!B75)</f>
        <v>2030</v>
      </c>
      <c r="C65" s="339" t="str">
        <f>IF(ISBLANK(Regressions!C75), " ", Regressions!C75)</f>
        <v>Urban</v>
      </c>
      <c r="D65" s="335" t="str">
        <f>IF(ISBLANK(Regressions!D75), " ", Regressions!D75)</f>
        <v> </v>
      </c>
      <c r="E65" s="213" t="e">
        <f>IF(ISNUMBER(Regressions!E75),ROUND(Regressions!E75, 1), NA())</f>
        <v>#N/A</v>
      </c>
      <c r="F65" s="336" t="e">
        <f>IF(ISNUMBER(Regressions!F75),ROUND(Regressions!F75, 1), NA())</f>
        <v>#N/A</v>
      </c>
      <c r="G65" s="235" t="e">
        <f>IF(ISNUMBER(Regressions!G75),ROUND(Regressions!G75, 1), NA())</f>
        <v>#N/A</v>
      </c>
      <c r="H65" s="337" t="e">
        <f>IF(ISNUMBER(Regressions!H75),ROUND(Regressions!H75, 1), NA())</f>
        <v>#N/A</v>
      </c>
      <c r="I65" s="236" t="e">
        <f>IF(ISNUMBER(Regressions!I75),ROUND(Regressions!I75, 1), NA())</f>
        <v>#N/A</v>
      </c>
      <c r="J65" s="338" t="e">
        <f>IF(ISNUMBER(Regressions!K75),ROUND(Regressions!K75, 1), NA())</f>
        <v>#N/A</v>
      </c>
      <c r="K65" s="336" t="e">
        <f>IF(ISNUMBER(Regressions!L75),ROUND(Regressions!L75, 1), NA())</f>
        <v>#N/A</v>
      </c>
      <c r="L65" s="237" t="e">
        <f>IF(ISNUMBER(Regressions!M75),ROUND(Regressions!M75, 1), NA())</f>
        <v>#N/A</v>
      </c>
      <c r="M65" s="337" t="e">
        <f>IF(ISNUMBER(Regressions!N75),ROUND(Regressions!N75, 1), NA())</f>
        <v>#N/A</v>
      </c>
      <c r="N65" s="236" t="e">
        <f>IF(ISNUMBER(Regressions!O75),ROUND(Regressions!O75, 1), NA())</f>
        <v>#N/A</v>
      </c>
      <c r="O65" s="338" t="e">
        <f>IF(ISNUMBER(Regressions!Q75),ROUND(Regressions!Q75, 1), NA())</f>
        <v>#N/A</v>
      </c>
      <c r="P65" s="336" t="e">
        <f>IF(ISNUMBER(Regressions!R75),ROUND(Regressions!R75, 1), NA())</f>
        <v>#N/A</v>
      </c>
      <c r="Q65" s="214" t="e">
        <f>IF(ISNUMBER(Regressions!S75),ROUND(Regressions!S75, 1), NA())</f>
        <v>#N/A</v>
      </c>
      <c r="R65" s="337" t="e">
        <f>IF(ISNUMBER(Regressions!T75),ROUND(Regressions!T75, 1), NA())</f>
        <v>#N/A</v>
      </c>
      <c r="S65" s="236" t="e">
        <f>IF(ISNUMBER(Regressions!U75),ROUND(Regressions!U75, 1), NA())</f>
        <v>#N/A</v>
      </c>
    </row>
    <row xmlns:x14ac="http://schemas.microsoft.com/office/spreadsheetml/2009/9/ac" r="66" x14ac:dyDescent="0.2">
      <c r="A66" s="333" t="str">
        <f>IF(ISBLANK(Regressions!A76), " ", Regressions!A76)</f>
        <v>Colombia</v>
      </c>
      <c r="B66" s="334">
        <f>IF(ISBLANK(Regressions!B76), " ", Regressions!B76)</f>
        <v>2000</v>
      </c>
      <c r="C66" s="339" t="str">
        <f>IF(ISBLANK(Regressions!C76), " ", Regressions!C76)</f>
        <v>Rural</v>
      </c>
      <c r="D66" s="335">
        <f>IF(ISBLANK(Regressions!D76), " ", Regressions!D76)</f>
        <v>2986066.3364611822</v>
      </c>
      <c r="E66" s="213" t="e">
        <f>IF(ISNUMBER(Regressions!E76),ROUND(Regressions!E76, 1), NA())</f>
        <v>#N/A</v>
      </c>
      <c r="F66" s="336">
        <f>IF(ISNUMBER(Regressions!F76),ROUND(Regressions!F76, 1), NA())</f>
        <v>52.7</v>
      </c>
      <c r="G66" s="235" t="e">
        <f>IF(ISNUMBER(Regressions!G76),ROUND(Regressions!G76, 1), NA())</f>
        <v>#N/A</v>
      </c>
      <c r="H66" s="337" t="e">
        <f>IF(ISNUMBER(Regressions!H76),ROUND(Regressions!H76, 1), NA())</f>
        <v>#N/A</v>
      </c>
      <c r="I66" s="236">
        <f>IF(ISNUMBER(Regressions!I76),ROUND(Regressions!I76, 1), NA())</f>
        <v>47.3</v>
      </c>
      <c r="J66" s="338" t="e">
        <f>IF(ISNUMBER(Regressions!K76),ROUND(Regressions!K76, 1), NA())</f>
        <v>#N/A</v>
      </c>
      <c r="K66" s="336" t="e">
        <f>IF(ISNUMBER(Regressions!L76),ROUND(Regressions!L76, 1), NA())</f>
        <v>#N/A</v>
      </c>
      <c r="L66" s="237" t="e">
        <f>IF(ISNUMBER(Regressions!M76),ROUND(Regressions!M76, 1), NA())</f>
        <v>#N/A</v>
      </c>
      <c r="M66" s="337" t="e">
        <f>IF(ISNUMBER(Regressions!N76),ROUND(Regressions!N76, 1), NA())</f>
        <v>#N/A</v>
      </c>
      <c r="N66" s="236" t="e">
        <f>IF(ISNUMBER(Regressions!O76),ROUND(Regressions!O76, 1), NA())</f>
        <v>#N/A</v>
      </c>
      <c r="O66" s="338" t="e">
        <f>IF(ISNUMBER(Regressions!Q76),ROUND(Regressions!Q76, 1), NA())</f>
        <v>#N/A</v>
      </c>
      <c r="P66" s="336" t="e">
        <f>IF(ISNUMBER(Regressions!R76),ROUND(Regressions!R76, 1), NA())</f>
        <v>#N/A</v>
      </c>
      <c r="Q66" s="214" t="e">
        <f>IF(ISNUMBER(Regressions!S76),ROUND(Regressions!S76, 1), NA())</f>
        <v>#N/A</v>
      </c>
      <c r="R66" s="337" t="e">
        <f>IF(ISNUMBER(Regressions!T76),ROUND(Regressions!T76, 1), NA())</f>
        <v>#N/A</v>
      </c>
      <c r="S66" s="236" t="e">
        <f>IF(ISNUMBER(Regressions!U76),ROUND(Regressions!U76, 1), NA())</f>
        <v>#N/A</v>
      </c>
    </row>
    <row xmlns:x14ac="http://schemas.microsoft.com/office/spreadsheetml/2009/9/ac" r="67" x14ac:dyDescent="0.2">
      <c r="A67" s="333" t="str">
        <f>IF(ISBLANK(Regressions!A77), " ", Regressions!A77)</f>
        <v>Colombia</v>
      </c>
      <c r="B67" s="334">
        <f>IF(ISBLANK(Regressions!B77), " ", Regressions!B77)</f>
        <v>2001</v>
      </c>
      <c r="C67" s="339" t="str">
        <f>IF(ISBLANK(Regressions!C77), " ", Regressions!C77)</f>
        <v>Rural</v>
      </c>
      <c r="D67" s="335">
        <f>IF(ISBLANK(Regressions!D77), " ", Regressions!D77)</f>
        <v>2956621.1227008058</v>
      </c>
      <c r="E67" s="213" t="e">
        <f>IF(ISNUMBER(Regressions!E77),ROUND(Regressions!E77, 1), NA())</f>
        <v>#N/A</v>
      </c>
      <c r="F67" s="336">
        <f>IF(ISNUMBER(Regressions!F77),ROUND(Regressions!F77, 1), NA())</f>
        <v>52.7</v>
      </c>
      <c r="G67" s="235" t="e">
        <f>IF(ISNUMBER(Regressions!G77),ROUND(Regressions!G77, 1), NA())</f>
        <v>#N/A</v>
      </c>
      <c r="H67" s="337" t="e">
        <f>IF(ISNUMBER(Regressions!H77),ROUND(Regressions!H77, 1), NA())</f>
        <v>#N/A</v>
      </c>
      <c r="I67" s="236">
        <f>IF(ISNUMBER(Regressions!I77),ROUND(Regressions!I77, 1), NA())</f>
        <v>47.3</v>
      </c>
      <c r="J67" s="338" t="e">
        <f>IF(ISNUMBER(Regressions!K77),ROUND(Regressions!K77, 1), NA())</f>
        <v>#N/A</v>
      </c>
      <c r="K67" s="336" t="e">
        <f>IF(ISNUMBER(Regressions!L77),ROUND(Regressions!L77, 1), NA())</f>
        <v>#N/A</v>
      </c>
      <c r="L67" s="237" t="e">
        <f>IF(ISNUMBER(Regressions!M77),ROUND(Regressions!M77, 1), NA())</f>
        <v>#N/A</v>
      </c>
      <c r="M67" s="337" t="e">
        <f>IF(ISNUMBER(Regressions!N77),ROUND(Regressions!N77, 1), NA())</f>
        <v>#N/A</v>
      </c>
      <c r="N67" s="236" t="e">
        <f>IF(ISNUMBER(Regressions!O77),ROUND(Regressions!O77, 1), NA())</f>
        <v>#N/A</v>
      </c>
      <c r="O67" s="338" t="e">
        <f>IF(ISNUMBER(Regressions!Q77),ROUND(Regressions!Q77, 1), NA())</f>
        <v>#N/A</v>
      </c>
      <c r="P67" s="336" t="e">
        <f>IF(ISNUMBER(Regressions!R77),ROUND(Regressions!R77, 1), NA())</f>
        <v>#N/A</v>
      </c>
      <c r="Q67" s="214" t="e">
        <f>IF(ISNUMBER(Regressions!S77),ROUND(Regressions!S77, 1), NA())</f>
        <v>#N/A</v>
      </c>
      <c r="R67" s="337" t="e">
        <f>IF(ISNUMBER(Regressions!T77),ROUND(Regressions!T77, 1), NA())</f>
        <v>#N/A</v>
      </c>
      <c r="S67" s="236" t="e">
        <f>IF(ISNUMBER(Regressions!U77),ROUND(Regressions!U77, 1), NA())</f>
        <v>#N/A</v>
      </c>
    </row>
    <row xmlns:x14ac="http://schemas.microsoft.com/office/spreadsheetml/2009/9/ac" r="68" x14ac:dyDescent="0.2">
      <c r="A68" s="333" t="str">
        <f>IF(ISBLANK(Regressions!A78), " ", Regressions!A78)</f>
        <v>Colombia</v>
      </c>
      <c r="B68" s="334">
        <f>IF(ISBLANK(Regressions!B78), " ", Regressions!B78)</f>
        <v>2002</v>
      </c>
      <c r="C68" s="339" t="str">
        <f>IF(ISBLANK(Regressions!C78), " ", Regressions!C78)</f>
        <v>Rural</v>
      </c>
      <c r="D68" s="335">
        <f>IF(ISBLANK(Regressions!D78), " ", Regressions!D78)</f>
        <v>2924544.61454956</v>
      </c>
      <c r="E68" s="213" t="e">
        <f>IF(ISNUMBER(Regressions!E78),ROUND(Regressions!E78, 1), NA())</f>
        <v>#N/A</v>
      </c>
      <c r="F68" s="336">
        <f>IF(ISNUMBER(Regressions!F78),ROUND(Regressions!F78, 1), NA())</f>
        <v>52.7</v>
      </c>
      <c r="G68" s="235" t="e">
        <f>IF(ISNUMBER(Regressions!G78),ROUND(Regressions!G78, 1), NA())</f>
        <v>#N/A</v>
      </c>
      <c r="H68" s="337" t="e">
        <f>IF(ISNUMBER(Regressions!H78),ROUND(Regressions!H78, 1), NA())</f>
        <v>#N/A</v>
      </c>
      <c r="I68" s="236">
        <f>IF(ISNUMBER(Regressions!I78),ROUND(Regressions!I78, 1), NA())</f>
        <v>47.3</v>
      </c>
      <c r="J68" s="338" t="e">
        <f>IF(ISNUMBER(Regressions!K78),ROUND(Regressions!K78, 1), NA())</f>
        <v>#N/A</v>
      </c>
      <c r="K68" s="336" t="e">
        <f>IF(ISNUMBER(Regressions!L78),ROUND(Regressions!L78, 1), NA())</f>
        <v>#N/A</v>
      </c>
      <c r="L68" s="237" t="e">
        <f>IF(ISNUMBER(Regressions!M78),ROUND(Regressions!M78, 1), NA())</f>
        <v>#N/A</v>
      </c>
      <c r="M68" s="337" t="e">
        <f>IF(ISNUMBER(Regressions!N78),ROUND(Regressions!N78, 1), NA())</f>
        <v>#N/A</v>
      </c>
      <c r="N68" s="236" t="e">
        <f>IF(ISNUMBER(Regressions!O78),ROUND(Regressions!O78, 1), NA())</f>
        <v>#N/A</v>
      </c>
      <c r="O68" s="338" t="e">
        <f>IF(ISNUMBER(Regressions!Q78),ROUND(Regressions!Q78, 1), NA())</f>
        <v>#N/A</v>
      </c>
      <c r="P68" s="336" t="e">
        <f>IF(ISNUMBER(Regressions!R78),ROUND(Regressions!R78, 1), NA())</f>
        <v>#N/A</v>
      </c>
      <c r="Q68" s="214" t="e">
        <f>IF(ISNUMBER(Regressions!S78),ROUND(Regressions!S78, 1), NA())</f>
        <v>#N/A</v>
      </c>
      <c r="R68" s="337" t="e">
        <f>IF(ISNUMBER(Regressions!T78),ROUND(Regressions!T78, 1), NA())</f>
        <v>#N/A</v>
      </c>
      <c r="S68" s="236" t="e">
        <f>IF(ISNUMBER(Regressions!U78),ROUND(Regressions!U78, 1), NA())</f>
        <v>#N/A</v>
      </c>
    </row>
    <row xmlns:x14ac="http://schemas.microsoft.com/office/spreadsheetml/2009/9/ac" r="69" x14ac:dyDescent="0.2">
      <c r="A69" s="333" t="str">
        <f>IF(ISBLANK(Regressions!A79), " ", Regressions!A79)</f>
        <v>Colombia</v>
      </c>
      <c r="B69" s="334">
        <f>IF(ISBLANK(Regressions!B79), " ", Regressions!B79)</f>
        <v>2003</v>
      </c>
      <c r="C69" s="339" t="str">
        <f>IF(ISBLANK(Regressions!C79), " ", Regressions!C79)</f>
        <v>Rural</v>
      </c>
      <c r="D69" s="335">
        <f>IF(ISBLANK(Regressions!D79), " ", Regressions!D79)</f>
        <v>2889308.5899664299</v>
      </c>
      <c r="E69" s="213" t="e">
        <f>IF(ISNUMBER(Regressions!E79),ROUND(Regressions!E79, 1), NA())</f>
        <v>#N/A</v>
      </c>
      <c r="F69" s="336">
        <f>IF(ISNUMBER(Regressions!F79),ROUND(Regressions!F79, 1), NA())</f>
        <v>52.7</v>
      </c>
      <c r="G69" s="235" t="e">
        <f>IF(ISNUMBER(Regressions!G79),ROUND(Regressions!G79, 1), NA())</f>
        <v>#N/A</v>
      </c>
      <c r="H69" s="337" t="e">
        <f>IF(ISNUMBER(Regressions!H79),ROUND(Regressions!H79, 1), NA())</f>
        <v>#N/A</v>
      </c>
      <c r="I69" s="236">
        <f>IF(ISNUMBER(Regressions!I79),ROUND(Regressions!I79, 1), NA())</f>
        <v>47.3</v>
      </c>
      <c r="J69" s="338" t="e">
        <f>IF(ISNUMBER(Regressions!K79),ROUND(Regressions!K79, 1), NA())</f>
        <v>#N/A</v>
      </c>
      <c r="K69" s="336" t="e">
        <f>IF(ISNUMBER(Regressions!L79),ROUND(Regressions!L79, 1), NA())</f>
        <v>#N/A</v>
      </c>
      <c r="L69" s="237" t="e">
        <f>IF(ISNUMBER(Regressions!M79),ROUND(Regressions!M79, 1), NA())</f>
        <v>#N/A</v>
      </c>
      <c r="M69" s="337" t="e">
        <f>IF(ISNUMBER(Regressions!N79),ROUND(Regressions!N79, 1), NA())</f>
        <v>#N/A</v>
      </c>
      <c r="N69" s="236" t="e">
        <f>IF(ISNUMBER(Regressions!O79),ROUND(Regressions!O79, 1), NA())</f>
        <v>#N/A</v>
      </c>
      <c r="O69" s="338" t="e">
        <f>IF(ISNUMBER(Regressions!Q79),ROUND(Regressions!Q79, 1), NA())</f>
        <v>#N/A</v>
      </c>
      <c r="P69" s="336" t="e">
        <f>IF(ISNUMBER(Regressions!R79),ROUND(Regressions!R79, 1), NA())</f>
        <v>#N/A</v>
      </c>
      <c r="Q69" s="214" t="e">
        <f>IF(ISNUMBER(Regressions!S79),ROUND(Regressions!S79, 1), NA())</f>
        <v>#N/A</v>
      </c>
      <c r="R69" s="337" t="e">
        <f>IF(ISNUMBER(Regressions!T79),ROUND(Regressions!T79, 1), NA())</f>
        <v>#N/A</v>
      </c>
      <c r="S69" s="236" t="e">
        <f>IF(ISNUMBER(Regressions!U79),ROUND(Regressions!U79, 1), NA())</f>
        <v>#N/A</v>
      </c>
    </row>
    <row xmlns:x14ac="http://schemas.microsoft.com/office/spreadsheetml/2009/9/ac" r="70" x14ac:dyDescent="0.2">
      <c r="A70" s="333" t="str">
        <f>IF(ISBLANK(Regressions!A80), " ", Regressions!A80)</f>
        <v>Colombia</v>
      </c>
      <c r="B70" s="334">
        <f>IF(ISBLANK(Regressions!B80), " ", Regressions!B80)</f>
        <v>2004</v>
      </c>
      <c r="C70" s="339" t="str">
        <f>IF(ISBLANK(Regressions!C80), " ", Regressions!C80)</f>
        <v>Rural</v>
      </c>
      <c r="D70" s="335">
        <f>IF(ISBLANK(Regressions!D80), " ", Regressions!D80)</f>
        <v>2850463.9320747368</v>
      </c>
      <c r="E70" s="213" t="e">
        <f>IF(ISNUMBER(Regressions!E80),ROUND(Regressions!E80, 1), NA())</f>
        <v>#N/A</v>
      </c>
      <c r="F70" s="336">
        <f>IF(ISNUMBER(Regressions!F80),ROUND(Regressions!F80, 1), NA())</f>
        <v>52.7</v>
      </c>
      <c r="G70" s="235" t="e">
        <f>IF(ISNUMBER(Regressions!G80),ROUND(Regressions!G80, 1), NA())</f>
        <v>#N/A</v>
      </c>
      <c r="H70" s="337" t="e">
        <f>IF(ISNUMBER(Regressions!H80),ROUND(Regressions!H80, 1), NA())</f>
        <v>#N/A</v>
      </c>
      <c r="I70" s="236">
        <f>IF(ISNUMBER(Regressions!I80),ROUND(Regressions!I80, 1), NA())</f>
        <v>47.3</v>
      </c>
      <c r="J70" s="338" t="e">
        <f>IF(ISNUMBER(Regressions!K80),ROUND(Regressions!K80, 1), NA())</f>
        <v>#N/A</v>
      </c>
      <c r="K70" s="336" t="e">
        <f>IF(ISNUMBER(Regressions!L80),ROUND(Regressions!L80, 1), NA())</f>
        <v>#N/A</v>
      </c>
      <c r="L70" s="237" t="e">
        <f>IF(ISNUMBER(Regressions!M80),ROUND(Regressions!M80, 1), NA())</f>
        <v>#N/A</v>
      </c>
      <c r="M70" s="337" t="e">
        <f>IF(ISNUMBER(Regressions!N80),ROUND(Regressions!N80, 1), NA())</f>
        <v>#N/A</v>
      </c>
      <c r="N70" s="236" t="e">
        <f>IF(ISNUMBER(Regressions!O80),ROUND(Regressions!O80, 1), NA())</f>
        <v>#N/A</v>
      </c>
      <c r="O70" s="338" t="e">
        <f>IF(ISNUMBER(Regressions!Q80),ROUND(Regressions!Q80, 1), NA())</f>
        <v>#N/A</v>
      </c>
      <c r="P70" s="336" t="e">
        <f>IF(ISNUMBER(Regressions!R80),ROUND(Regressions!R80, 1), NA())</f>
        <v>#N/A</v>
      </c>
      <c r="Q70" s="214" t="e">
        <f>IF(ISNUMBER(Regressions!S80),ROUND(Regressions!S80, 1), NA())</f>
        <v>#N/A</v>
      </c>
      <c r="R70" s="337" t="e">
        <f>IF(ISNUMBER(Regressions!T80),ROUND(Regressions!T80, 1), NA())</f>
        <v>#N/A</v>
      </c>
      <c r="S70" s="236" t="e">
        <f>IF(ISNUMBER(Regressions!U80),ROUND(Regressions!U80, 1), NA())</f>
        <v>#N/A</v>
      </c>
    </row>
    <row xmlns:x14ac="http://schemas.microsoft.com/office/spreadsheetml/2009/9/ac" r="71" x14ac:dyDescent="0.2">
      <c r="A71" s="333" t="str">
        <f>IF(ISBLANK(Regressions!A81), " ", Regressions!A81)</f>
        <v>Colombia</v>
      </c>
      <c r="B71" s="334">
        <f>IF(ISBLANK(Regressions!B81), " ", Regressions!B81)</f>
        <v>2005</v>
      </c>
      <c r="C71" s="339" t="str">
        <f>IF(ISBLANK(Regressions!C81), " ", Regressions!C81)</f>
        <v>Rural</v>
      </c>
      <c r="D71" s="335">
        <f>IF(ISBLANK(Regressions!D81), " ", Regressions!D81)</f>
        <v>2806917.7892927551</v>
      </c>
      <c r="E71" s="213" t="e">
        <f>IF(ISNUMBER(Regressions!E81),ROUND(Regressions!E81, 1), NA())</f>
        <v>#N/A</v>
      </c>
      <c r="F71" s="336">
        <f>IF(ISNUMBER(Regressions!F81),ROUND(Regressions!F81, 1), NA())</f>
        <v>53.2</v>
      </c>
      <c r="G71" s="235" t="e">
        <f>IF(ISNUMBER(Regressions!G81),ROUND(Regressions!G81, 1), NA())</f>
        <v>#N/A</v>
      </c>
      <c r="H71" s="337" t="e">
        <f>IF(ISNUMBER(Regressions!H81),ROUND(Regressions!H81, 1), NA())</f>
        <v>#N/A</v>
      </c>
      <c r="I71" s="236">
        <f>IF(ISNUMBER(Regressions!I81),ROUND(Regressions!I81, 1), NA())</f>
        <v>46.8</v>
      </c>
      <c r="J71" s="338" t="e">
        <f>IF(ISNUMBER(Regressions!K81),ROUND(Regressions!K81, 1), NA())</f>
        <v>#N/A</v>
      </c>
      <c r="K71" s="336" t="e">
        <f>IF(ISNUMBER(Regressions!L81),ROUND(Regressions!L81, 1), NA())</f>
        <v>#N/A</v>
      </c>
      <c r="L71" s="237" t="e">
        <f>IF(ISNUMBER(Regressions!M81),ROUND(Regressions!M81, 1), NA())</f>
        <v>#N/A</v>
      </c>
      <c r="M71" s="337" t="e">
        <f>IF(ISNUMBER(Regressions!N81),ROUND(Regressions!N81, 1), NA())</f>
        <v>#N/A</v>
      </c>
      <c r="N71" s="236" t="e">
        <f>IF(ISNUMBER(Regressions!O81),ROUND(Regressions!O81, 1), NA())</f>
        <v>#N/A</v>
      </c>
      <c r="O71" s="338" t="e">
        <f>IF(ISNUMBER(Regressions!Q81),ROUND(Regressions!Q81, 1), NA())</f>
        <v>#N/A</v>
      </c>
      <c r="P71" s="336" t="e">
        <f>IF(ISNUMBER(Regressions!R81),ROUND(Regressions!R81, 1), NA())</f>
        <v>#N/A</v>
      </c>
      <c r="Q71" s="214" t="e">
        <f>IF(ISNUMBER(Regressions!S81),ROUND(Regressions!S81, 1), NA())</f>
        <v>#N/A</v>
      </c>
      <c r="R71" s="337" t="e">
        <f>IF(ISNUMBER(Regressions!T81),ROUND(Regressions!T81, 1), NA())</f>
        <v>#N/A</v>
      </c>
      <c r="S71" s="236" t="e">
        <f>IF(ISNUMBER(Regressions!U81),ROUND(Regressions!U81, 1), NA())</f>
        <v>#N/A</v>
      </c>
    </row>
    <row xmlns:x14ac="http://schemas.microsoft.com/office/spreadsheetml/2009/9/ac" r="72" x14ac:dyDescent="0.2">
      <c r="A72" s="333" t="str">
        <f>IF(ISBLANK(Regressions!A82), " ", Regressions!A82)</f>
        <v>Colombia</v>
      </c>
      <c r="B72" s="334">
        <f>IF(ISBLANK(Regressions!B82), " ", Regressions!B82)</f>
        <v>2006</v>
      </c>
      <c r="C72" s="339" t="str">
        <f>IF(ISBLANK(Regressions!C82), " ", Regressions!C82)</f>
        <v>Rural</v>
      </c>
      <c r="D72" s="335">
        <f>IF(ISBLANK(Regressions!D82), " ", Regressions!D82)</f>
        <v>2760125.3748619081</v>
      </c>
      <c r="E72" s="213" t="e">
        <f>IF(ISNUMBER(Regressions!E82),ROUND(Regressions!E82, 1), NA())</f>
        <v>#N/A</v>
      </c>
      <c r="F72" s="336">
        <f>IF(ISNUMBER(Regressions!F82),ROUND(Regressions!F82, 1), NA())</f>
        <v>53.8</v>
      </c>
      <c r="G72" s="235" t="e">
        <f>IF(ISNUMBER(Regressions!G82),ROUND(Regressions!G82, 1), NA())</f>
        <v>#N/A</v>
      </c>
      <c r="H72" s="337" t="e">
        <f>IF(ISNUMBER(Regressions!H82),ROUND(Regressions!H82, 1), NA())</f>
        <v>#N/A</v>
      </c>
      <c r="I72" s="236">
        <f>IF(ISNUMBER(Regressions!I82),ROUND(Regressions!I82, 1), NA())</f>
        <v>46.2</v>
      </c>
      <c r="J72" s="338" t="e">
        <f>IF(ISNUMBER(Regressions!K82),ROUND(Regressions!K82, 1), NA())</f>
        <v>#N/A</v>
      </c>
      <c r="K72" s="336" t="e">
        <f>IF(ISNUMBER(Regressions!L82),ROUND(Regressions!L82, 1), NA())</f>
        <v>#N/A</v>
      </c>
      <c r="L72" s="237" t="e">
        <f>IF(ISNUMBER(Regressions!M82),ROUND(Regressions!M82, 1), NA())</f>
        <v>#N/A</v>
      </c>
      <c r="M72" s="337" t="e">
        <f>IF(ISNUMBER(Regressions!N82),ROUND(Regressions!N82, 1), NA())</f>
        <v>#N/A</v>
      </c>
      <c r="N72" s="236" t="e">
        <f>IF(ISNUMBER(Regressions!O82),ROUND(Regressions!O82, 1), NA())</f>
        <v>#N/A</v>
      </c>
      <c r="O72" s="338" t="e">
        <f>IF(ISNUMBER(Regressions!Q82),ROUND(Regressions!Q82, 1), NA())</f>
        <v>#N/A</v>
      </c>
      <c r="P72" s="336" t="e">
        <f>IF(ISNUMBER(Regressions!R82),ROUND(Regressions!R82, 1), NA())</f>
        <v>#N/A</v>
      </c>
      <c r="Q72" s="214" t="e">
        <f>IF(ISNUMBER(Regressions!S82),ROUND(Regressions!S82, 1), NA())</f>
        <v>#N/A</v>
      </c>
      <c r="R72" s="337" t="e">
        <f>IF(ISNUMBER(Regressions!T82),ROUND(Regressions!T82, 1), NA())</f>
        <v>#N/A</v>
      </c>
      <c r="S72" s="236" t="e">
        <f>IF(ISNUMBER(Regressions!U82),ROUND(Regressions!U82, 1), NA())</f>
        <v>#N/A</v>
      </c>
    </row>
    <row xmlns:x14ac="http://schemas.microsoft.com/office/spreadsheetml/2009/9/ac" r="73" x14ac:dyDescent="0.2">
      <c r="A73" s="333" t="str">
        <f>IF(ISBLANK(Regressions!A83), " ", Regressions!A83)</f>
        <v>Colombia</v>
      </c>
      <c r="B73" s="334">
        <f>IF(ISBLANK(Regressions!B83), " ", Regressions!B83)</f>
        <v>2007</v>
      </c>
      <c r="C73" s="339" t="str">
        <f>IF(ISBLANK(Regressions!C83), " ", Regressions!C83)</f>
        <v>Rural</v>
      </c>
      <c r="D73" s="335">
        <f>IF(ISBLANK(Regressions!D83), " ", Regressions!D83)</f>
        <v>2709073.826587372</v>
      </c>
      <c r="E73" s="213" t="e">
        <f>IF(ISNUMBER(Regressions!E83),ROUND(Regressions!E83, 1), NA())</f>
        <v>#N/A</v>
      </c>
      <c r="F73" s="336">
        <f>IF(ISNUMBER(Regressions!F83),ROUND(Regressions!F83, 1), NA())</f>
        <v>54.4</v>
      </c>
      <c r="G73" s="235" t="e">
        <f>IF(ISNUMBER(Regressions!G83),ROUND(Regressions!G83, 1), NA())</f>
        <v>#N/A</v>
      </c>
      <c r="H73" s="337" t="e">
        <f>IF(ISNUMBER(Regressions!H83),ROUND(Regressions!H83, 1), NA())</f>
        <v>#N/A</v>
      </c>
      <c r="I73" s="236">
        <f>IF(ISNUMBER(Regressions!I83),ROUND(Regressions!I83, 1), NA())</f>
        <v>45.6</v>
      </c>
      <c r="J73" s="338" t="e">
        <f>IF(ISNUMBER(Regressions!K83),ROUND(Regressions!K83, 1), NA())</f>
        <v>#N/A</v>
      </c>
      <c r="K73" s="336" t="e">
        <f>IF(ISNUMBER(Regressions!L83),ROUND(Regressions!L83, 1), NA())</f>
        <v>#N/A</v>
      </c>
      <c r="L73" s="237" t="e">
        <f>IF(ISNUMBER(Regressions!M83),ROUND(Regressions!M83, 1), NA())</f>
        <v>#N/A</v>
      </c>
      <c r="M73" s="337" t="e">
        <f>IF(ISNUMBER(Regressions!N83),ROUND(Regressions!N83, 1), NA())</f>
        <v>#N/A</v>
      </c>
      <c r="N73" s="236" t="e">
        <f>IF(ISNUMBER(Regressions!O83),ROUND(Regressions!O83, 1), NA())</f>
        <v>#N/A</v>
      </c>
      <c r="O73" s="338" t="e">
        <f>IF(ISNUMBER(Regressions!Q83),ROUND(Regressions!Q83, 1), NA())</f>
        <v>#N/A</v>
      </c>
      <c r="P73" s="336" t="e">
        <f>IF(ISNUMBER(Regressions!R83),ROUND(Regressions!R83, 1), NA())</f>
        <v>#N/A</v>
      </c>
      <c r="Q73" s="214" t="e">
        <f>IF(ISNUMBER(Regressions!S83),ROUND(Regressions!S83, 1), NA())</f>
        <v>#N/A</v>
      </c>
      <c r="R73" s="337" t="e">
        <f>IF(ISNUMBER(Regressions!T83),ROUND(Regressions!T83, 1), NA())</f>
        <v>#N/A</v>
      </c>
      <c r="S73" s="236" t="e">
        <f>IF(ISNUMBER(Regressions!U83),ROUND(Regressions!U83, 1), NA())</f>
        <v>#N/A</v>
      </c>
    </row>
    <row xmlns:x14ac="http://schemas.microsoft.com/office/spreadsheetml/2009/9/ac" r="74" x14ac:dyDescent="0.2">
      <c r="A74" s="333" t="str">
        <f>IF(ISBLANK(Regressions!A84), " ", Regressions!A84)</f>
        <v>Colombia</v>
      </c>
      <c r="B74" s="334">
        <f>IF(ISBLANK(Regressions!B84), " ", Regressions!B84)</f>
        <v>2008</v>
      </c>
      <c r="C74" s="339" t="str">
        <f>IF(ISBLANK(Regressions!C84), " ", Regressions!C84)</f>
        <v>Rural</v>
      </c>
      <c r="D74" s="335">
        <f>IF(ISBLANK(Regressions!D84), " ", Regressions!D84)</f>
        <v>2654509.5776145929</v>
      </c>
      <c r="E74" s="213" t="e">
        <f>IF(ISNUMBER(Regressions!E84),ROUND(Regressions!E84, 1), NA())</f>
        <v>#N/A</v>
      </c>
      <c r="F74" s="336">
        <f>IF(ISNUMBER(Regressions!F84),ROUND(Regressions!F84, 1), NA())</f>
        <v>55</v>
      </c>
      <c r="G74" s="235" t="e">
        <f>IF(ISNUMBER(Regressions!G84),ROUND(Regressions!G84, 1), NA())</f>
        <v>#N/A</v>
      </c>
      <c r="H74" s="337" t="e">
        <f>IF(ISNUMBER(Regressions!H84),ROUND(Regressions!H84, 1), NA())</f>
        <v>#N/A</v>
      </c>
      <c r="I74" s="236">
        <f>IF(ISNUMBER(Regressions!I84),ROUND(Regressions!I84, 1), NA())</f>
        <v>45</v>
      </c>
      <c r="J74" s="338" t="e">
        <f>IF(ISNUMBER(Regressions!K84),ROUND(Regressions!K84, 1), NA())</f>
        <v>#N/A</v>
      </c>
      <c r="K74" s="336" t="e">
        <f>IF(ISNUMBER(Regressions!L84),ROUND(Regressions!L84, 1), NA())</f>
        <v>#N/A</v>
      </c>
      <c r="L74" s="237" t="e">
        <f>IF(ISNUMBER(Regressions!M84),ROUND(Regressions!M84, 1), NA())</f>
        <v>#N/A</v>
      </c>
      <c r="M74" s="337" t="e">
        <f>IF(ISNUMBER(Regressions!N84),ROUND(Regressions!N84, 1), NA())</f>
        <v>#N/A</v>
      </c>
      <c r="N74" s="236" t="e">
        <f>IF(ISNUMBER(Regressions!O84),ROUND(Regressions!O84, 1), NA())</f>
        <v>#N/A</v>
      </c>
      <c r="O74" s="338" t="e">
        <f>IF(ISNUMBER(Regressions!Q84),ROUND(Regressions!Q84, 1), NA())</f>
        <v>#N/A</v>
      </c>
      <c r="P74" s="336" t="e">
        <f>IF(ISNUMBER(Regressions!R84),ROUND(Regressions!R84, 1), NA())</f>
        <v>#N/A</v>
      </c>
      <c r="Q74" s="214" t="e">
        <f>IF(ISNUMBER(Regressions!S84),ROUND(Regressions!S84, 1), NA())</f>
        <v>#N/A</v>
      </c>
      <c r="R74" s="337" t="e">
        <f>IF(ISNUMBER(Regressions!T84),ROUND(Regressions!T84, 1), NA())</f>
        <v>#N/A</v>
      </c>
      <c r="S74" s="236" t="e">
        <f>IF(ISNUMBER(Regressions!U84),ROUND(Regressions!U84, 1), NA())</f>
        <v>#N/A</v>
      </c>
    </row>
    <row xmlns:x14ac="http://schemas.microsoft.com/office/spreadsheetml/2009/9/ac" r="75" x14ac:dyDescent="0.2">
      <c r="A75" s="333" t="str">
        <f>IF(ISBLANK(Regressions!A85), " ", Regressions!A85)</f>
        <v>Colombia</v>
      </c>
      <c r="B75" s="334">
        <f>IF(ISBLANK(Regressions!B85), " ", Regressions!B85)</f>
        <v>2009</v>
      </c>
      <c r="C75" s="339" t="str">
        <f>IF(ISBLANK(Regressions!C85), " ", Regressions!C85)</f>
        <v>Rural</v>
      </c>
      <c r="D75" s="335">
        <f>IF(ISBLANK(Regressions!D85), " ", Regressions!D85)</f>
        <v>2598010.0765019991</v>
      </c>
      <c r="E75" s="213" t="e">
        <f>IF(ISNUMBER(Regressions!E85),ROUND(Regressions!E85, 1), NA())</f>
        <v>#N/A</v>
      </c>
      <c r="F75" s="336">
        <f>IF(ISNUMBER(Regressions!F85),ROUND(Regressions!F85, 1), NA())</f>
        <v>55.6</v>
      </c>
      <c r="G75" s="235" t="e">
        <f>IF(ISNUMBER(Regressions!G85),ROUND(Regressions!G85, 1), NA())</f>
        <v>#N/A</v>
      </c>
      <c r="H75" s="337" t="e">
        <f>IF(ISNUMBER(Regressions!H85),ROUND(Regressions!H85, 1), NA())</f>
        <v>#N/A</v>
      </c>
      <c r="I75" s="236">
        <f>IF(ISNUMBER(Regressions!I85),ROUND(Regressions!I85, 1), NA())</f>
        <v>44.4</v>
      </c>
      <c r="J75" s="338" t="e">
        <f>IF(ISNUMBER(Regressions!K85),ROUND(Regressions!K85, 1), NA())</f>
        <v>#N/A</v>
      </c>
      <c r="K75" s="336" t="e">
        <f>IF(ISNUMBER(Regressions!L85),ROUND(Regressions!L85, 1), NA())</f>
        <v>#N/A</v>
      </c>
      <c r="L75" s="237" t="e">
        <f>IF(ISNUMBER(Regressions!M85),ROUND(Regressions!M85, 1), NA())</f>
        <v>#N/A</v>
      </c>
      <c r="M75" s="337" t="e">
        <f>IF(ISNUMBER(Regressions!N85),ROUND(Regressions!N85, 1), NA())</f>
        <v>#N/A</v>
      </c>
      <c r="N75" s="236" t="e">
        <f>IF(ISNUMBER(Regressions!O85),ROUND(Regressions!O85, 1), NA())</f>
        <v>#N/A</v>
      </c>
      <c r="O75" s="338" t="e">
        <f>IF(ISNUMBER(Regressions!Q85),ROUND(Regressions!Q85, 1), NA())</f>
        <v>#N/A</v>
      </c>
      <c r="P75" s="336" t="e">
        <f>IF(ISNUMBER(Regressions!R85),ROUND(Regressions!R85, 1), NA())</f>
        <v>#N/A</v>
      </c>
      <c r="Q75" s="214" t="e">
        <f>IF(ISNUMBER(Regressions!S85),ROUND(Regressions!S85, 1), NA())</f>
        <v>#N/A</v>
      </c>
      <c r="R75" s="337" t="e">
        <f>IF(ISNUMBER(Regressions!T85),ROUND(Regressions!T85, 1), NA())</f>
        <v>#N/A</v>
      </c>
      <c r="S75" s="236" t="e">
        <f>IF(ISNUMBER(Regressions!U85),ROUND(Regressions!U85, 1), NA())</f>
        <v>#N/A</v>
      </c>
    </row>
    <row xmlns:x14ac="http://schemas.microsoft.com/office/spreadsheetml/2009/9/ac" r="76" x14ac:dyDescent="0.2">
      <c r="A76" s="333" t="str">
        <f>IF(ISBLANK(Regressions!A86), " ", Regressions!A86)</f>
        <v>Colombia</v>
      </c>
      <c r="B76" s="334">
        <f>IF(ISBLANK(Regressions!B86), " ", Regressions!B86)</f>
        <v>2010</v>
      </c>
      <c r="C76" s="339" t="str">
        <f>IF(ISBLANK(Regressions!C86), " ", Regressions!C86)</f>
        <v>Rural</v>
      </c>
      <c r="D76" s="335">
        <f>IF(ISBLANK(Regressions!D86), " ", Regressions!D86)</f>
        <v>2539578.4028193662</v>
      </c>
      <c r="E76" s="213" t="e">
        <f>IF(ISNUMBER(Regressions!E86),ROUND(Regressions!E86, 1), NA())</f>
        <v>#N/A</v>
      </c>
      <c r="F76" s="336">
        <f>IF(ISNUMBER(Regressions!F86),ROUND(Regressions!F86, 1), NA())</f>
        <v>56.2</v>
      </c>
      <c r="G76" s="235" t="e">
        <f>IF(ISNUMBER(Regressions!G86),ROUND(Regressions!G86, 1), NA())</f>
        <v>#N/A</v>
      </c>
      <c r="H76" s="337" t="e">
        <f>IF(ISNUMBER(Regressions!H86),ROUND(Regressions!H86, 1), NA())</f>
        <v>#N/A</v>
      </c>
      <c r="I76" s="236">
        <f>IF(ISNUMBER(Regressions!I86),ROUND(Regressions!I86, 1), NA())</f>
        <v>43.8</v>
      </c>
      <c r="J76" s="338" t="e">
        <f>IF(ISNUMBER(Regressions!K86),ROUND(Regressions!K86, 1), NA())</f>
        <v>#N/A</v>
      </c>
      <c r="K76" s="336" t="e">
        <f>IF(ISNUMBER(Regressions!L86),ROUND(Regressions!L86, 1), NA())</f>
        <v>#N/A</v>
      </c>
      <c r="L76" s="237" t="e">
        <f>IF(ISNUMBER(Regressions!M86),ROUND(Regressions!M86, 1), NA())</f>
        <v>#N/A</v>
      </c>
      <c r="M76" s="337" t="e">
        <f>IF(ISNUMBER(Regressions!N86),ROUND(Regressions!N86, 1), NA())</f>
        <v>#N/A</v>
      </c>
      <c r="N76" s="236" t="e">
        <f>IF(ISNUMBER(Regressions!O86),ROUND(Regressions!O86, 1), NA())</f>
        <v>#N/A</v>
      </c>
      <c r="O76" s="338" t="e">
        <f>IF(ISNUMBER(Regressions!Q86),ROUND(Regressions!Q86, 1), NA())</f>
        <v>#N/A</v>
      </c>
      <c r="P76" s="336" t="e">
        <f>IF(ISNUMBER(Regressions!R86),ROUND(Regressions!R86, 1), NA())</f>
        <v>#N/A</v>
      </c>
      <c r="Q76" s="214" t="e">
        <f>IF(ISNUMBER(Regressions!S86),ROUND(Regressions!S86, 1), NA())</f>
        <v>#N/A</v>
      </c>
      <c r="R76" s="337" t="e">
        <f>IF(ISNUMBER(Regressions!T86),ROUND(Regressions!T86, 1), NA())</f>
        <v>#N/A</v>
      </c>
      <c r="S76" s="236" t="e">
        <f>IF(ISNUMBER(Regressions!U86),ROUND(Regressions!U86, 1), NA())</f>
        <v>#N/A</v>
      </c>
    </row>
    <row xmlns:x14ac="http://schemas.microsoft.com/office/spreadsheetml/2009/9/ac" r="77" x14ac:dyDescent="0.2">
      <c r="A77" s="333" t="str">
        <f>IF(ISBLANK(Regressions!A87), " ", Regressions!A87)</f>
        <v>Colombia</v>
      </c>
      <c r="B77" s="334">
        <f>IF(ISBLANK(Regressions!B87), " ", Regressions!B87)</f>
        <v>2011</v>
      </c>
      <c r="C77" s="339" t="str">
        <f>IF(ISBLANK(Regressions!C87), " ", Regressions!C87)</f>
        <v>Rural</v>
      </c>
      <c r="D77" s="335">
        <f>IF(ISBLANK(Regressions!D87), " ", Regressions!D87)</f>
        <v>2479372.385824203</v>
      </c>
      <c r="E77" s="213" t="e">
        <f>IF(ISNUMBER(Regressions!E87),ROUND(Regressions!E87, 1), NA())</f>
        <v>#N/A</v>
      </c>
      <c r="F77" s="336">
        <f>IF(ISNUMBER(Regressions!F87),ROUND(Regressions!F87, 1), NA())</f>
        <v>56.8</v>
      </c>
      <c r="G77" s="235">
        <f>IF(ISNUMBER(Regressions!G87),ROUND(Regressions!G87, 1), NA())</f>
        <v>56.8</v>
      </c>
      <c r="H77" s="337">
        <f>IF(ISNUMBER(Regressions!H87),ROUND(Regressions!H87, 1), NA())</f>
        <v>0</v>
      </c>
      <c r="I77" s="236">
        <f>IF(ISNUMBER(Regressions!I87),ROUND(Regressions!I87, 1), NA())</f>
        <v>43.2</v>
      </c>
      <c r="J77" s="338" t="e">
        <f>IF(ISNUMBER(Regressions!K87),ROUND(Regressions!K87, 1), NA())</f>
        <v>#N/A</v>
      </c>
      <c r="K77" s="336">
        <f>IF(ISNUMBER(Regressions!L87),ROUND(Regressions!L87, 1), NA())</f>
        <v>91.6</v>
      </c>
      <c r="L77" s="237" t="e">
        <f>IF(ISNUMBER(Regressions!M87),ROUND(Regressions!M87, 1), NA())</f>
        <v>#N/A</v>
      </c>
      <c r="M77" s="337" t="e">
        <f>IF(ISNUMBER(Regressions!N87),ROUND(Regressions!N87, 1), NA())</f>
        <v>#N/A</v>
      </c>
      <c r="N77" s="236">
        <f>IF(ISNUMBER(Regressions!O87),ROUND(Regressions!O87, 1), NA())</f>
        <v>8.4</v>
      </c>
      <c r="O77" s="338" t="e">
        <f>IF(ISNUMBER(Regressions!Q87),ROUND(Regressions!Q87, 1), NA())</f>
        <v>#N/A</v>
      </c>
      <c r="P77" s="336" t="e">
        <f>IF(ISNUMBER(Regressions!R87),ROUND(Regressions!R87, 1), NA())</f>
        <v>#N/A</v>
      </c>
      <c r="Q77" s="214">
        <f>IF(ISNUMBER(Regressions!S87),ROUND(Regressions!S87, 1), NA())</f>
        <v>91</v>
      </c>
      <c r="R77" s="337" t="e">
        <f>IF(ISNUMBER(Regressions!T87),ROUND(Regressions!T87, 1), NA())</f>
        <v>#N/A</v>
      </c>
      <c r="S77" s="236" t="e">
        <f>IF(ISNUMBER(Regressions!U87),ROUND(Regressions!U87, 1), NA())</f>
        <v>#N/A</v>
      </c>
    </row>
    <row xmlns:x14ac="http://schemas.microsoft.com/office/spreadsheetml/2009/9/ac" r="78" x14ac:dyDescent="0.2">
      <c r="A78" s="333" t="str">
        <f>IF(ISBLANK(Regressions!A88), " ", Regressions!A88)</f>
        <v>Colombia</v>
      </c>
      <c r="B78" s="334">
        <f>IF(ISBLANK(Regressions!B88), " ", Regressions!B88)</f>
        <v>2012</v>
      </c>
      <c r="C78" s="339" t="str">
        <f>IF(ISBLANK(Regressions!C88), " ", Regressions!C88)</f>
        <v>Rural</v>
      </c>
      <c r="D78" s="335">
        <f>IF(ISBLANK(Regressions!D88), " ", Regressions!D88)</f>
        <v>2417767.2562677758</v>
      </c>
      <c r="E78" s="213" t="e">
        <f>IF(ISNUMBER(Regressions!E88),ROUND(Regressions!E88, 1), NA())</f>
        <v>#N/A</v>
      </c>
      <c r="F78" s="336">
        <f>IF(ISNUMBER(Regressions!F88),ROUND(Regressions!F88, 1), NA())</f>
        <v>57.3</v>
      </c>
      <c r="G78" s="235">
        <f>IF(ISNUMBER(Regressions!G88),ROUND(Regressions!G88, 1), NA())</f>
        <v>57.3</v>
      </c>
      <c r="H78" s="337">
        <f>IF(ISNUMBER(Regressions!H88),ROUND(Regressions!H88, 1), NA())</f>
        <v>0</v>
      </c>
      <c r="I78" s="236">
        <f>IF(ISNUMBER(Regressions!I88),ROUND(Regressions!I88, 1), NA())</f>
        <v>42.7</v>
      </c>
      <c r="J78" s="338" t="e">
        <f>IF(ISNUMBER(Regressions!K88),ROUND(Regressions!K88, 1), NA())</f>
        <v>#N/A</v>
      </c>
      <c r="K78" s="336">
        <f>IF(ISNUMBER(Regressions!L88),ROUND(Regressions!L88, 1), NA())</f>
        <v>91.6</v>
      </c>
      <c r="L78" s="237" t="e">
        <f>IF(ISNUMBER(Regressions!M88),ROUND(Regressions!M88, 1), NA())</f>
        <v>#N/A</v>
      </c>
      <c r="M78" s="337" t="e">
        <f>IF(ISNUMBER(Regressions!N88),ROUND(Regressions!N88, 1), NA())</f>
        <v>#N/A</v>
      </c>
      <c r="N78" s="236">
        <f>IF(ISNUMBER(Regressions!O88),ROUND(Regressions!O88, 1), NA())</f>
        <v>8.4</v>
      </c>
      <c r="O78" s="338" t="e">
        <f>IF(ISNUMBER(Regressions!Q88),ROUND(Regressions!Q88, 1), NA())</f>
        <v>#N/A</v>
      </c>
      <c r="P78" s="336" t="e">
        <f>IF(ISNUMBER(Regressions!R88),ROUND(Regressions!R88, 1), NA())</f>
        <v>#N/A</v>
      </c>
      <c r="Q78" s="214">
        <f>IF(ISNUMBER(Regressions!S88),ROUND(Regressions!S88, 1), NA())</f>
        <v>91</v>
      </c>
      <c r="R78" s="337" t="e">
        <f>IF(ISNUMBER(Regressions!T88),ROUND(Regressions!T88, 1), NA())</f>
        <v>#N/A</v>
      </c>
      <c r="S78" s="236" t="e">
        <f>IF(ISNUMBER(Regressions!U88),ROUND(Regressions!U88, 1), NA())</f>
        <v>#N/A</v>
      </c>
    </row>
    <row xmlns:x14ac="http://schemas.microsoft.com/office/spreadsheetml/2009/9/ac" r="79" x14ac:dyDescent="0.2">
      <c r="A79" s="333" t="str">
        <f>IF(ISBLANK(Regressions!A89), " ", Regressions!A89)</f>
        <v>Colombia</v>
      </c>
      <c r="B79" s="334">
        <f>IF(ISBLANK(Regressions!B89), " ", Regressions!B89)</f>
        <v>2013</v>
      </c>
      <c r="C79" s="339" t="str">
        <f>IF(ISBLANK(Regressions!C89), " ", Regressions!C89)</f>
        <v>Rural</v>
      </c>
      <c r="D79" s="335">
        <f>IF(ISBLANK(Regressions!D89), " ", Regressions!D89)</f>
        <v>2356056.407126083</v>
      </c>
      <c r="E79" s="213" t="e">
        <f>IF(ISNUMBER(Regressions!E89),ROUND(Regressions!E89, 1), NA())</f>
        <v>#N/A</v>
      </c>
      <c r="F79" s="336">
        <f>IF(ISNUMBER(Regressions!F89),ROUND(Regressions!F89, 1), NA())</f>
        <v>57.9</v>
      </c>
      <c r="G79" s="235">
        <f>IF(ISNUMBER(Regressions!G89),ROUND(Regressions!G89, 1), NA())</f>
        <v>57.9</v>
      </c>
      <c r="H79" s="337">
        <f>IF(ISNUMBER(Regressions!H89),ROUND(Regressions!H89, 1), NA())</f>
        <v>0</v>
      </c>
      <c r="I79" s="236">
        <f>IF(ISNUMBER(Regressions!I89),ROUND(Regressions!I89, 1), NA())</f>
        <v>42.1</v>
      </c>
      <c r="J79" s="338" t="e">
        <f>IF(ISNUMBER(Regressions!K89),ROUND(Regressions!K89, 1), NA())</f>
        <v>#N/A</v>
      </c>
      <c r="K79" s="336">
        <f>IF(ISNUMBER(Regressions!L89),ROUND(Regressions!L89, 1), NA())</f>
        <v>91.6</v>
      </c>
      <c r="L79" s="237" t="e">
        <f>IF(ISNUMBER(Regressions!M89),ROUND(Regressions!M89, 1), NA())</f>
        <v>#N/A</v>
      </c>
      <c r="M79" s="337" t="e">
        <f>IF(ISNUMBER(Regressions!N89),ROUND(Regressions!N89, 1), NA())</f>
        <v>#N/A</v>
      </c>
      <c r="N79" s="236">
        <f>IF(ISNUMBER(Regressions!O89),ROUND(Regressions!O89, 1), NA())</f>
        <v>8.4</v>
      </c>
      <c r="O79" s="338" t="e">
        <f>IF(ISNUMBER(Regressions!Q89),ROUND(Regressions!Q89, 1), NA())</f>
        <v>#N/A</v>
      </c>
      <c r="P79" s="336" t="e">
        <f>IF(ISNUMBER(Regressions!R89),ROUND(Regressions!R89, 1), NA())</f>
        <v>#N/A</v>
      </c>
      <c r="Q79" s="214">
        <f>IF(ISNUMBER(Regressions!S89),ROUND(Regressions!S89, 1), NA())</f>
        <v>91</v>
      </c>
      <c r="R79" s="337" t="e">
        <f>IF(ISNUMBER(Regressions!T89),ROUND(Regressions!T89, 1), NA())</f>
        <v>#N/A</v>
      </c>
      <c r="S79" s="236" t="e">
        <f>IF(ISNUMBER(Regressions!U89),ROUND(Regressions!U89, 1), NA())</f>
        <v>#N/A</v>
      </c>
    </row>
    <row xmlns:x14ac="http://schemas.microsoft.com/office/spreadsheetml/2009/9/ac" r="80" x14ac:dyDescent="0.2">
      <c r="A80" s="333" t="str">
        <f>IF(ISBLANK(Regressions!A90), " ", Regressions!A90)</f>
        <v>Colombia</v>
      </c>
      <c r="B80" s="334">
        <f>IF(ISBLANK(Regressions!B90), " ", Regressions!B90)</f>
        <v>2014</v>
      </c>
      <c r="C80" s="339" t="str">
        <f>IF(ISBLANK(Regressions!C90), " ", Regressions!C90)</f>
        <v>Rural</v>
      </c>
      <c r="D80" s="335">
        <f>IF(ISBLANK(Regressions!D90), " ", Regressions!D90)</f>
        <v>2295302.5331653589</v>
      </c>
      <c r="E80" s="213" t="e">
        <f>IF(ISNUMBER(Regressions!E90),ROUND(Regressions!E90, 1), NA())</f>
        <v>#N/A</v>
      </c>
      <c r="F80" s="336">
        <f>IF(ISNUMBER(Regressions!F90),ROUND(Regressions!F90, 1), NA())</f>
        <v>58.5</v>
      </c>
      <c r="G80" s="235">
        <f>IF(ISNUMBER(Regressions!G90),ROUND(Regressions!G90, 1), NA())</f>
        <v>58.5</v>
      </c>
      <c r="H80" s="337">
        <f>IF(ISNUMBER(Regressions!H90),ROUND(Regressions!H90, 1), NA())</f>
        <v>0</v>
      </c>
      <c r="I80" s="236">
        <f>IF(ISNUMBER(Regressions!I90),ROUND(Regressions!I90, 1), NA())</f>
        <v>41.5</v>
      </c>
      <c r="J80" s="338" t="e">
        <f>IF(ISNUMBER(Regressions!K90),ROUND(Regressions!K90, 1), NA())</f>
        <v>#N/A</v>
      </c>
      <c r="K80" s="336">
        <f>IF(ISNUMBER(Regressions!L90),ROUND(Regressions!L90, 1), NA())</f>
        <v>91.6</v>
      </c>
      <c r="L80" s="237" t="e">
        <f>IF(ISNUMBER(Regressions!M90),ROUND(Regressions!M90, 1), NA())</f>
        <v>#N/A</v>
      </c>
      <c r="M80" s="337" t="e">
        <f>IF(ISNUMBER(Regressions!N90),ROUND(Regressions!N90, 1), NA())</f>
        <v>#N/A</v>
      </c>
      <c r="N80" s="236">
        <f>IF(ISNUMBER(Regressions!O90),ROUND(Regressions!O90, 1), NA())</f>
        <v>8.4</v>
      </c>
      <c r="O80" s="338" t="e">
        <f>IF(ISNUMBER(Regressions!Q90),ROUND(Regressions!Q90, 1), NA())</f>
        <v>#N/A</v>
      </c>
      <c r="P80" s="336" t="e">
        <f>IF(ISNUMBER(Regressions!R90),ROUND(Regressions!R90, 1), NA())</f>
        <v>#N/A</v>
      </c>
      <c r="Q80" s="214">
        <f>IF(ISNUMBER(Regressions!S90),ROUND(Regressions!S90, 1), NA())</f>
        <v>91</v>
      </c>
      <c r="R80" s="337" t="e">
        <f>IF(ISNUMBER(Regressions!T90),ROUND(Regressions!T90, 1), NA())</f>
        <v>#N/A</v>
      </c>
      <c r="S80" s="236" t="e">
        <f>IF(ISNUMBER(Regressions!U90),ROUND(Regressions!U90, 1), NA())</f>
        <v>#N/A</v>
      </c>
    </row>
    <row xmlns:x14ac="http://schemas.microsoft.com/office/spreadsheetml/2009/9/ac" r="81" x14ac:dyDescent="0.2">
      <c r="A81" s="333" t="str">
        <f>IF(ISBLANK(Regressions!A91), " ", Regressions!A91)</f>
        <v>Colombia</v>
      </c>
      <c r="B81" s="334">
        <f>IF(ISBLANK(Regressions!B91), " ", Regressions!B91)</f>
        <v>2015</v>
      </c>
      <c r="C81" s="339" t="str">
        <f>IF(ISBLANK(Regressions!C91), " ", Regressions!C91)</f>
        <v>Rural</v>
      </c>
      <c r="D81" s="335">
        <f>IF(ISBLANK(Regressions!D91), " ", Regressions!D91)</f>
        <v>2236816.0136666112</v>
      </c>
      <c r="E81" s="213" t="e">
        <f>IF(ISNUMBER(Regressions!E91),ROUND(Regressions!E91, 1), NA())</f>
        <v>#N/A</v>
      </c>
      <c r="F81" s="336">
        <f>IF(ISNUMBER(Regressions!F91),ROUND(Regressions!F91, 1), NA())</f>
        <v>59.1</v>
      </c>
      <c r="G81" s="235">
        <f>IF(ISNUMBER(Regressions!G91),ROUND(Regressions!G91, 1), NA())</f>
        <v>59.1</v>
      </c>
      <c r="H81" s="337">
        <f>IF(ISNUMBER(Regressions!H91),ROUND(Regressions!H91, 1), NA())</f>
        <v>0</v>
      </c>
      <c r="I81" s="236">
        <f>IF(ISNUMBER(Regressions!I91),ROUND(Regressions!I91, 1), NA())</f>
        <v>40.9</v>
      </c>
      <c r="J81" s="338" t="e">
        <f>IF(ISNUMBER(Regressions!K91),ROUND(Regressions!K91, 1), NA())</f>
        <v>#N/A</v>
      </c>
      <c r="K81" s="336">
        <f>IF(ISNUMBER(Regressions!L91),ROUND(Regressions!L91, 1), NA())</f>
        <v>91.6</v>
      </c>
      <c r="L81" s="237">
        <f>IF(ISNUMBER(Regressions!M91),ROUND(Regressions!M91, 1), NA())</f>
        <v>64.599999999999994</v>
      </c>
      <c r="M81" s="337">
        <f>IF(ISNUMBER(Regressions!N91),ROUND(Regressions!N91, 1), NA())</f>
        <v>27.1</v>
      </c>
      <c r="N81" s="236">
        <f>IF(ISNUMBER(Regressions!O91),ROUND(Regressions!O91, 1), NA())</f>
        <v>8.4</v>
      </c>
      <c r="O81" s="338" t="e">
        <f>IF(ISNUMBER(Regressions!Q91),ROUND(Regressions!Q91, 1), NA())</f>
        <v>#N/A</v>
      </c>
      <c r="P81" s="336" t="e">
        <f>IF(ISNUMBER(Regressions!R91),ROUND(Regressions!R91, 1), NA())</f>
        <v>#N/A</v>
      </c>
      <c r="Q81" s="214">
        <f>IF(ISNUMBER(Regressions!S91),ROUND(Regressions!S91, 1), NA())</f>
        <v>91</v>
      </c>
      <c r="R81" s="337" t="e">
        <f>IF(ISNUMBER(Regressions!T91),ROUND(Regressions!T91, 1), NA())</f>
        <v>#N/A</v>
      </c>
      <c r="S81" s="236" t="e">
        <f>IF(ISNUMBER(Regressions!U91),ROUND(Regressions!U91, 1), NA())</f>
        <v>#N/A</v>
      </c>
    </row>
    <row xmlns:x14ac="http://schemas.microsoft.com/office/spreadsheetml/2009/9/ac" r="82" x14ac:dyDescent="0.2">
      <c r="A82" s="333" t="str">
        <f>IF(ISBLANK(Regressions!A92), " ", Regressions!A92)</f>
        <v>Colombia</v>
      </c>
      <c r="B82" s="334">
        <f>IF(ISBLANK(Regressions!B92), " ", Regressions!B92)</f>
        <v>2016</v>
      </c>
      <c r="C82" s="339" t="str">
        <f>IF(ISBLANK(Regressions!C92), " ", Regressions!C92)</f>
        <v>Rural</v>
      </c>
      <c r="D82" s="335">
        <f>IF(ISBLANK(Regressions!D92), " ", Regressions!D92)</f>
        <v>2183857.5535379029</v>
      </c>
      <c r="E82" s="213" t="e">
        <f>IF(ISNUMBER(Regressions!E92),ROUND(Regressions!E92, 1), NA())</f>
        <v>#N/A</v>
      </c>
      <c r="F82" s="336">
        <f>IF(ISNUMBER(Regressions!F92),ROUND(Regressions!F92, 1), NA())</f>
        <v>59.7</v>
      </c>
      <c r="G82" s="235">
        <f>IF(ISNUMBER(Regressions!G92),ROUND(Regressions!G92, 1), NA())</f>
        <v>59.7</v>
      </c>
      <c r="H82" s="337">
        <f>IF(ISNUMBER(Regressions!H92),ROUND(Regressions!H92, 1), NA())</f>
        <v>0</v>
      </c>
      <c r="I82" s="236">
        <f>IF(ISNUMBER(Regressions!I92),ROUND(Regressions!I92, 1), NA())</f>
        <v>40.299999999999997</v>
      </c>
      <c r="J82" s="338" t="e">
        <f>IF(ISNUMBER(Regressions!K92),ROUND(Regressions!K92, 1), NA())</f>
        <v>#N/A</v>
      </c>
      <c r="K82" s="336">
        <f>IF(ISNUMBER(Regressions!L92),ROUND(Regressions!L92, 1), NA())</f>
        <v>87.6</v>
      </c>
      <c r="L82" s="237">
        <f>IF(ISNUMBER(Regressions!M92),ROUND(Regressions!M92, 1), NA())</f>
        <v>64.599999999999994</v>
      </c>
      <c r="M82" s="337">
        <f>IF(ISNUMBER(Regressions!N92),ROUND(Regressions!N92, 1), NA())</f>
        <v>23.1</v>
      </c>
      <c r="N82" s="236">
        <f>IF(ISNUMBER(Regressions!O92),ROUND(Regressions!O92, 1), NA())</f>
        <v>12.4</v>
      </c>
      <c r="O82" s="338" t="e">
        <f>IF(ISNUMBER(Regressions!Q92),ROUND(Regressions!Q92, 1), NA())</f>
        <v>#N/A</v>
      </c>
      <c r="P82" s="336" t="e">
        <f>IF(ISNUMBER(Regressions!R92),ROUND(Regressions!R92, 1), NA())</f>
        <v>#N/A</v>
      </c>
      <c r="Q82" s="214">
        <f>IF(ISNUMBER(Regressions!S92),ROUND(Regressions!S92, 1), NA())</f>
        <v>87.2</v>
      </c>
      <c r="R82" s="337" t="e">
        <f>IF(ISNUMBER(Regressions!T92),ROUND(Regressions!T92, 1), NA())</f>
        <v>#N/A</v>
      </c>
      <c r="S82" s="236" t="e">
        <f>IF(ISNUMBER(Regressions!U92),ROUND(Regressions!U92, 1), NA())</f>
        <v>#N/A</v>
      </c>
    </row>
    <row xmlns:x14ac="http://schemas.microsoft.com/office/spreadsheetml/2009/9/ac" r="83" x14ac:dyDescent="0.2">
      <c r="A83" s="333" t="str">
        <f>IF(ISBLANK(Regressions!A93), " ", Regressions!A93)</f>
        <v>Colombia</v>
      </c>
      <c r="B83" s="334">
        <f>IF(ISBLANK(Regressions!B93), " ", Regressions!B93)</f>
        <v>2017</v>
      </c>
      <c r="C83" s="339" t="str">
        <f>IF(ISBLANK(Regressions!C93), " ", Regressions!C93)</f>
        <v>Rural</v>
      </c>
      <c r="D83" s="335">
        <f>IF(ISBLANK(Regressions!D93), " ", Regressions!D93)</f>
        <v>2137359.25378067</v>
      </c>
      <c r="E83" s="213" t="e">
        <f>IF(ISNUMBER(Regressions!E93),ROUND(Regressions!E93, 1), NA())</f>
        <v>#N/A</v>
      </c>
      <c r="F83" s="336">
        <f>IF(ISNUMBER(Regressions!F93),ROUND(Regressions!F93, 1), NA())</f>
        <v>60.3</v>
      </c>
      <c r="G83" s="235">
        <f>IF(ISNUMBER(Regressions!G93),ROUND(Regressions!G93, 1), NA())</f>
        <v>60.3</v>
      </c>
      <c r="H83" s="337">
        <f>IF(ISNUMBER(Regressions!H93),ROUND(Regressions!H93, 1), NA())</f>
        <v>0</v>
      </c>
      <c r="I83" s="236">
        <f>IF(ISNUMBER(Regressions!I93),ROUND(Regressions!I93, 1), NA())</f>
        <v>39.700000000000003</v>
      </c>
      <c r="J83" s="338" t="e">
        <f>IF(ISNUMBER(Regressions!K93),ROUND(Regressions!K93, 1), NA())</f>
        <v>#N/A</v>
      </c>
      <c r="K83" s="336">
        <f>IF(ISNUMBER(Regressions!L93),ROUND(Regressions!L93, 1), NA())</f>
        <v>83.6</v>
      </c>
      <c r="L83" s="237">
        <f>IF(ISNUMBER(Regressions!M93),ROUND(Regressions!M93, 1), NA())</f>
        <v>64.599999999999994</v>
      </c>
      <c r="M83" s="337">
        <f>IF(ISNUMBER(Regressions!N93),ROUND(Regressions!N93, 1), NA())</f>
        <v>19</v>
      </c>
      <c r="N83" s="236">
        <f>IF(ISNUMBER(Regressions!O93),ROUND(Regressions!O93, 1), NA())</f>
        <v>16.399999999999999</v>
      </c>
      <c r="O83" s="338" t="e">
        <f>IF(ISNUMBER(Regressions!Q93),ROUND(Regressions!Q93, 1), NA())</f>
        <v>#N/A</v>
      </c>
      <c r="P83" s="336" t="e">
        <f>IF(ISNUMBER(Regressions!R93),ROUND(Regressions!R93, 1), NA())</f>
        <v>#N/A</v>
      </c>
      <c r="Q83" s="214">
        <f>IF(ISNUMBER(Regressions!S93),ROUND(Regressions!S93, 1), NA())</f>
        <v>83.4</v>
      </c>
      <c r="R83" s="337" t="e">
        <f>IF(ISNUMBER(Regressions!T93),ROUND(Regressions!T93, 1), NA())</f>
        <v>#N/A</v>
      </c>
      <c r="S83" s="236" t="e">
        <f>IF(ISNUMBER(Regressions!U93),ROUND(Regressions!U93, 1), NA())</f>
        <v>#N/A</v>
      </c>
    </row>
    <row xmlns:x14ac="http://schemas.microsoft.com/office/spreadsheetml/2009/9/ac" r="84" x14ac:dyDescent="0.2">
      <c r="A84" s="333" t="str">
        <f>IF(ISBLANK(Regressions!A94), " ", Regressions!A94)</f>
        <v>Colombia</v>
      </c>
      <c r="B84" s="334">
        <f>IF(ISBLANK(Regressions!B94), " ", Regressions!B94)</f>
        <v>2018</v>
      </c>
      <c r="C84" s="339" t="str">
        <f>IF(ISBLANK(Regressions!C94), " ", Regressions!C94)</f>
        <v>Rural</v>
      </c>
      <c r="D84" s="335">
        <f>IF(ISBLANK(Regressions!D94), " ", Regressions!D94)</f>
        <v>2103818.6959204101</v>
      </c>
      <c r="E84" s="213" t="e">
        <f>IF(ISNUMBER(Regressions!E94),ROUND(Regressions!E94, 1), NA())</f>
        <v>#N/A</v>
      </c>
      <c r="F84" s="336">
        <f>IF(ISNUMBER(Regressions!F94),ROUND(Regressions!F94, 1), NA())</f>
        <v>60.8</v>
      </c>
      <c r="G84" s="235">
        <f>IF(ISNUMBER(Regressions!G94),ROUND(Regressions!G94, 1), NA())</f>
        <v>60.8</v>
      </c>
      <c r="H84" s="337">
        <f>IF(ISNUMBER(Regressions!H94),ROUND(Regressions!H94, 1), NA())</f>
        <v>0</v>
      </c>
      <c r="I84" s="236">
        <f>IF(ISNUMBER(Regressions!I94),ROUND(Regressions!I94, 1), NA())</f>
        <v>39.200000000000003</v>
      </c>
      <c r="J84" s="338" t="e">
        <f>IF(ISNUMBER(Regressions!K94),ROUND(Regressions!K94, 1), NA())</f>
        <v>#N/A</v>
      </c>
      <c r="K84" s="336">
        <f>IF(ISNUMBER(Regressions!L94),ROUND(Regressions!L94, 1), NA())</f>
        <v>79.599999999999994</v>
      </c>
      <c r="L84" s="237">
        <f>IF(ISNUMBER(Regressions!M94),ROUND(Regressions!M94, 1), NA())</f>
        <v>64.599999999999994</v>
      </c>
      <c r="M84" s="337">
        <f>IF(ISNUMBER(Regressions!N94),ROUND(Regressions!N94, 1), NA())</f>
        <v>15</v>
      </c>
      <c r="N84" s="236">
        <f>IF(ISNUMBER(Regressions!O94),ROUND(Regressions!O94, 1), NA())</f>
        <v>20.399999999999999</v>
      </c>
      <c r="O84" s="338" t="e">
        <f>IF(ISNUMBER(Regressions!Q94),ROUND(Regressions!Q94, 1), NA())</f>
        <v>#N/A</v>
      </c>
      <c r="P84" s="336" t="e">
        <f>IF(ISNUMBER(Regressions!R94),ROUND(Regressions!R94, 1), NA())</f>
        <v>#N/A</v>
      </c>
      <c r="Q84" s="214">
        <f>IF(ISNUMBER(Regressions!S94),ROUND(Regressions!S94, 1), NA())</f>
        <v>79.5</v>
      </c>
      <c r="R84" s="337" t="e">
        <f>IF(ISNUMBER(Regressions!T94),ROUND(Regressions!T94, 1), NA())</f>
        <v>#N/A</v>
      </c>
      <c r="S84" s="236" t="e">
        <f>IF(ISNUMBER(Regressions!U94),ROUND(Regressions!U94, 1), NA())</f>
        <v>#N/A</v>
      </c>
    </row>
    <row xmlns:x14ac="http://schemas.microsoft.com/office/spreadsheetml/2009/9/ac" r="85" x14ac:dyDescent="0.2">
      <c r="A85" s="333" t="str">
        <f>IF(ISBLANK(Regressions!A95), " ", Regressions!A95)</f>
        <v>Colombia</v>
      </c>
      <c r="B85" s="334">
        <f>IF(ISBLANK(Regressions!B95), " ", Regressions!B95)</f>
        <v>2019</v>
      </c>
      <c r="C85" s="339" t="str">
        <f>IF(ISBLANK(Regressions!C95), " ", Regressions!C95)</f>
        <v>Rural</v>
      </c>
      <c r="D85" s="335">
        <f>IF(ISBLANK(Regressions!D95), " ", Regressions!D95)</f>
        <v>2086743.890838318</v>
      </c>
      <c r="E85" s="213" t="e">
        <f>IF(ISNUMBER(Regressions!E95),ROUND(Regressions!E95, 1), NA())</f>
        <v>#N/A</v>
      </c>
      <c r="F85" s="336">
        <f>IF(ISNUMBER(Regressions!F95),ROUND(Regressions!F95, 1), NA())</f>
        <v>61.4</v>
      </c>
      <c r="G85" s="235">
        <f>IF(ISNUMBER(Regressions!G95),ROUND(Regressions!G95, 1), NA())</f>
        <v>61.4</v>
      </c>
      <c r="H85" s="337">
        <f>IF(ISNUMBER(Regressions!H95),ROUND(Regressions!H95, 1), NA())</f>
        <v>0</v>
      </c>
      <c r="I85" s="236">
        <f>IF(ISNUMBER(Regressions!I95),ROUND(Regressions!I95, 1), NA())</f>
        <v>38.6</v>
      </c>
      <c r="J85" s="338" t="e">
        <f>IF(ISNUMBER(Regressions!K95),ROUND(Regressions!K95, 1), NA())</f>
        <v>#N/A</v>
      </c>
      <c r="K85" s="336">
        <f>IF(ISNUMBER(Regressions!L95),ROUND(Regressions!L95, 1), NA())</f>
        <v>75.599999999999994</v>
      </c>
      <c r="L85" s="237">
        <f>IF(ISNUMBER(Regressions!M95),ROUND(Regressions!M95, 1), NA())</f>
        <v>64.599999999999994</v>
      </c>
      <c r="M85" s="337">
        <f>IF(ISNUMBER(Regressions!N95),ROUND(Regressions!N95, 1), NA())</f>
        <v>11</v>
      </c>
      <c r="N85" s="236">
        <f>IF(ISNUMBER(Regressions!O95),ROUND(Regressions!O95, 1), NA())</f>
        <v>24.4</v>
      </c>
      <c r="O85" s="338" t="e">
        <f>IF(ISNUMBER(Regressions!Q95),ROUND(Regressions!Q95, 1), NA())</f>
        <v>#N/A</v>
      </c>
      <c r="P85" s="336" t="e">
        <f>IF(ISNUMBER(Regressions!R95),ROUND(Regressions!R95, 1), NA())</f>
        <v>#N/A</v>
      </c>
      <c r="Q85" s="214">
        <f>IF(ISNUMBER(Regressions!S95),ROUND(Regressions!S95, 1), NA())</f>
        <v>75.7</v>
      </c>
      <c r="R85" s="337" t="e">
        <f>IF(ISNUMBER(Regressions!T95),ROUND(Regressions!T95, 1), NA())</f>
        <v>#N/A</v>
      </c>
      <c r="S85" s="236" t="e">
        <f>IF(ISNUMBER(Regressions!U95),ROUND(Regressions!U95, 1), NA())</f>
        <v>#N/A</v>
      </c>
    </row>
    <row xmlns:x14ac="http://schemas.microsoft.com/office/spreadsheetml/2009/9/ac" r="86" x14ac:dyDescent="0.2">
      <c r="A86" s="333" t="str">
        <f>IF(ISBLANK(Regressions!A96), " ", Regressions!A96)</f>
        <v>Colombia</v>
      </c>
      <c r="B86" s="334">
        <f>IF(ISBLANK(Regressions!B96), " ", Regressions!B96)</f>
        <v>2020</v>
      </c>
      <c r="C86" s="339" t="str">
        <f>IF(ISBLANK(Regressions!C96), " ", Regressions!C96)</f>
        <v>Rural</v>
      </c>
      <c r="D86" s="335">
        <f>IF(ISBLANK(Regressions!D96), " ", Regressions!D96)</f>
        <v>2051595.4104354859</v>
      </c>
      <c r="E86" s="213" t="e">
        <f>IF(ISNUMBER(Regressions!E96),ROUND(Regressions!E96, 1), NA())</f>
        <v>#N/A</v>
      </c>
      <c r="F86" s="336">
        <f>IF(ISNUMBER(Regressions!F96),ROUND(Regressions!F96, 1), NA())</f>
        <v>62</v>
      </c>
      <c r="G86" s="235">
        <f>IF(ISNUMBER(Regressions!G96),ROUND(Regressions!G96, 1), NA())</f>
        <v>59.9</v>
      </c>
      <c r="H86" s="337">
        <f>IF(ISNUMBER(Regressions!H96),ROUND(Regressions!H96, 1), NA())</f>
        <v>2.1</v>
      </c>
      <c r="I86" s="236">
        <f>IF(ISNUMBER(Regressions!I96),ROUND(Regressions!I96, 1), NA())</f>
        <v>38</v>
      </c>
      <c r="J86" s="338" t="e">
        <f>IF(ISNUMBER(Regressions!K96),ROUND(Regressions!K96, 1), NA())</f>
        <v>#N/A</v>
      </c>
      <c r="K86" s="336">
        <f>IF(ISNUMBER(Regressions!L96),ROUND(Regressions!L96, 1), NA())</f>
        <v>71.599999999999994</v>
      </c>
      <c r="L86" s="237">
        <f>IF(ISNUMBER(Regressions!M96),ROUND(Regressions!M96, 1), NA())</f>
        <v>64.599999999999994</v>
      </c>
      <c r="M86" s="337">
        <f>IF(ISNUMBER(Regressions!N96),ROUND(Regressions!N96, 1), NA())</f>
        <v>7</v>
      </c>
      <c r="N86" s="236">
        <f>IF(ISNUMBER(Regressions!O96),ROUND(Regressions!O96, 1), NA())</f>
        <v>28.4</v>
      </c>
      <c r="O86" s="338" t="e">
        <f>IF(ISNUMBER(Regressions!Q96),ROUND(Regressions!Q96, 1), NA())</f>
        <v>#N/A</v>
      </c>
      <c r="P86" s="336" t="e">
        <f>IF(ISNUMBER(Regressions!R96),ROUND(Regressions!R96, 1), NA())</f>
        <v>#N/A</v>
      </c>
      <c r="Q86" s="214">
        <f>IF(ISNUMBER(Regressions!S96),ROUND(Regressions!S96, 1), NA())</f>
        <v>71.900000000000006</v>
      </c>
      <c r="R86" s="337" t="e">
        <f>IF(ISNUMBER(Regressions!T96),ROUND(Regressions!T96, 1), NA())</f>
        <v>#N/A</v>
      </c>
      <c r="S86" s="236" t="e">
        <f>IF(ISNUMBER(Regressions!U96),ROUND(Regressions!U96, 1), NA())</f>
        <v>#N/A</v>
      </c>
    </row>
    <row xmlns:x14ac="http://schemas.microsoft.com/office/spreadsheetml/2009/9/ac" r="87" x14ac:dyDescent="0.2">
      <c r="A87" s="395" t="str">
        <f>IF(ISBLANK(Regressions!A97), " ", Regressions!A97)</f>
        <v>Colombia</v>
      </c>
      <c r="B87" s="396">
        <f>IF(ISBLANK(Regressions!B97), " ", Regressions!B97)</f>
        <v>2021</v>
      </c>
      <c r="C87" s="397" t="str">
        <f>IF(ISBLANK(Regressions!C97), " ", Regressions!C97)</f>
        <v>Rural</v>
      </c>
      <c r="D87" s="398">
        <f>IF(ISBLANK(Regressions!D97), " ", Regressions!D97)</f>
        <v>2019953.573913574</v>
      </c>
      <c r="E87" s="401" t="e">
        <f>IF(ISNUMBER(Regressions!E97),ROUND(Regressions!E97, 1), NA())</f>
        <v>#N/A</v>
      </c>
      <c r="F87" s="399">
        <f>IF(ISNUMBER(Regressions!F97),ROUND(Regressions!F97, 1), NA())</f>
        <v>62.6</v>
      </c>
      <c r="G87" s="402">
        <f>IF(ISNUMBER(Regressions!G97),ROUND(Regressions!G97, 1), NA())</f>
        <v>55.2</v>
      </c>
      <c r="H87" s="400">
        <f>IF(ISNUMBER(Regressions!H97),ROUND(Regressions!H97, 1), NA())</f>
        <v>7.4</v>
      </c>
      <c r="I87" s="403">
        <f>IF(ISNUMBER(Regressions!I97),ROUND(Regressions!I97, 1), NA())</f>
        <v>37.4</v>
      </c>
      <c r="J87" s="401" t="e">
        <f>IF(ISNUMBER(Regressions!K97),ROUND(Regressions!K97, 1), NA())</f>
        <v>#N/A</v>
      </c>
      <c r="K87" s="399">
        <f>IF(ISNUMBER(Regressions!L97),ROUND(Regressions!L97, 1), NA())</f>
        <v>67.599999999999994</v>
      </c>
      <c r="L87" s="404">
        <f>IF(ISNUMBER(Regressions!M97),ROUND(Regressions!M97, 1), NA())</f>
        <v>64.599999999999994</v>
      </c>
      <c r="M87" s="400">
        <f>IF(ISNUMBER(Regressions!N97),ROUND(Regressions!N97, 1), NA())</f>
        <v>3</v>
      </c>
      <c r="N87" s="403">
        <f>IF(ISNUMBER(Regressions!O97),ROUND(Regressions!O97, 1), NA())</f>
        <v>32.4</v>
      </c>
      <c r="O87" s="401" t="e">
        <f>IF(ISNUMBER(Regressions!Q97),ROUND(Regressions!Q97, 1), NA())</f>
        <v>#N/A</v>
      </c>
      <c r="P87" s="399" t="e">
        <f>IF(ISNUMBER(Regressions!R97),ROUND(Regressions!R97, 1), NA())</f>
        <v>#N/A</v>
      </c>
      <c r="Q87" s="405">
        <f>IF(ISNUMBER(Regressions!S97),ROUND(Regressions!S97, 1), NA())</f>
        <v>68.099999999999994</v>
      </c>
      <c r="R87" s="400" t="e">
        <f>IF(ISNUMBER(Regressions!T97),ROUND(Regressions!T97, 1), NA())</f>
        <v>#N/A</v>
      </c>
      <c r="S87" s="403" t="e">
        <f>IF(ISNUMBER(Regressions!U97),ROUND(Regressions!U97, 1), NA())</f>
        <v>#N/A</v>
      </c>
      <c r="T87" s="394"/>
      <c r="U87" s="394"/>
      <c r="V87" s="394"/>
      <c r="W87" s="394"/>
      <c r="X87" s="394"/>
      <c r="Y87" s="394"/>
      <c r="Z87" s="394"/>
      <c r="AA87" s="394"/>
      <c r="AB87" s="394"/>
      <c r="AC87" s="394"/>
    </row>
    <row xmlns:x14ac="http://schemas.microsoft.com/office/spreadsheetml/2009/9/ac" r="88" x14ac:dyDescent="0.2">
      <c r="A88" s="333" t="str">
        <f>IF(ISBLANK(Regressions!A98), " ", Regressions!A98)</f>
        <v>Colombia</v>
      </c>
      <c r="B88" s="334">
        <f>IF(ISBLANK(Regressions!B98), " ", Regressions!B98)</f>
        <v>2022</v>
      </c>
      <c r="C88" s="339" t="str">
        <f>IF(ISBLANK(Regressions!C98), " ", Regressions!C98)</f>
        <v>Rural</v>
      </c>
      <c r="D88" s="335">
        <f>IF(ISBLANK(Regressions!D98), " ", Regressions!D98)</f>
        <v>1985843.344378052</v>
      </c>
      <c r="E88" s="213" t="e">
        <f>IF(ISNUMBER(Regressions!E98),ROUND(Regressions!E98, 1), NA())</f>
        <v>#N/A</v>
      </c>
      <c r="F88" s="336">
        <f>IF(ISNUMBER(Regressions!F98),ROUND(Regressions!F98, 1), NA())</f>
        <v>63.2</v>
      </c>
      <c r="G88" s="235">
        <f>IF(ISNUMBER(Regressions!G98),ROUND(Regressions!G98, 1), NA())</f>
        <v>50.4</v>
      </c>
      <c r="H88" s="337">
        <f>IF(ISNUMBER(Regressions!H98),ROUND(Regressions!H98, 1), NA())</f>
        <v>12.8</v>
      </c>
      <c r="I88" s="236">
        <f>IF(ISNUMBER(Regressions!I98),ROUND(Regressions!I98, 1), NA())</f>
        <v>36.799999999999997</v>
      </c>
      <c r="J88" s="338" t="e">
        <f>IF(ISNUMBER(Regressions!K98),ROUND(Regressions!K98, 1), NA())</f>
        <v>#N/A</v>
      </c>
      <c r="K88" s="336">
        <f>IF(ISNUMBER(Regressions!L98),ROUND(Regressions!L98, 1), NA())</f>
        <v>63.6</v>
      </c>
      <c r="L88" s="237">
        <f>IF(ISNUMBER(Regressions!M98),ROUND(Regressions!M98, 1), NA())</f>
        <v>63.6</v>
      </c>
      <c r="M88" s="337">
        <f>IF(ISNUMBER(Regressions!N98),ROUND(Regressions!N98, 1), NA())</f>
        <v>0</v>
      </c>
      <c r="N88" s="236">
        <f>IF(ISNUMBER(Regressions!O98),ROUND(Regressions!O98, 1), NA())</f>
        <v>36.4</v>
      </c>
      <c r="O88" s="338" t="e">
        <f>IF(ISNUMBER(Regressions!Q98),ROUND(Regressions!Q98, 1), NA())</f>
        <v>#N/A</v>
      </c>
      <c r="P88" s="336" t="e">
        <f>IF(ISNUMBER(Regressions!R98),ROUND(Regressions!R98, 1), NA())</f>
        <v>#N/A</v>
      </c>
      <c r="Q88" s="214">
        <f>IF(ISNUMBER(Regressions!S98),ROUND(Regressions!S98, 1), NA())</f>
        <v>64.2</v>
      </c>
      <c r="R88" s="337" t="e">
        <f>IF(ISNUMBER(Regressions!T98),ROUND(Regressions!T98, 1), NA())</f>
        <v>#N/A</v>
      </c>
      <c r="S88" s="236" t="e">
        <f>IF(ISNUMBER(Regressions!U98),ROUND(Regressions!U98, 1), NA())</f>
        <v>#N/A</v>
      </c>
    </row>
    <row xmlns:x14ac="http://schemas.microsoft.com/office/spreadsheetml/2009/9/ac" r="89" x14ac:dyDescent="0.2">
      <c r="A89" s="340" t="str">
        <f>IF(ISBLANK(Regressions!A99), " ", Regressions!A99)</f>
        <v>Colombia</v>
      </c>
      <c r="B89" s="341">
        <f>IF(ISBLANK(Regressions!B99), " ", Regressions!B99)</f>
        <v>2023</v>
      </c>
      <c r="C89" s="342" t="str">
        <f>IF(ISBLANK(Regressions!C99), " ", Regressions!C99)</f>
        <v>Rural</v>
      </c>
      <c r="D89" s="343">
        <f>IF(ISBLANK(Regressions!D99), " ", Regressions!D99)</f>
        <v>1836644.7704751589</v>
      </c>
      <c r="E89" s="344" t="e">
        <f>IF(ISNUMBER(Regressions!E99),ROUND(Regressions!E99, 1), NA())</f>
        <v>#N/A</v>
      </c>
      <c r="F89" s="345">
        <f>IF(ISNUMBER(Regressions!F99),ROUND(Regressions!F99, 1), NA())</f>
        <v>63.8</v>
      </c>
      <c r="G89" s="346">
        <f>IF(ISNUMBER(Regressions!G99),ROUND(Regressions!G99, 1), NA())</f>
        <v>45.6</v>
      </c>
      <c r="H89" s="347">
        <f>IF(ISNUMBER(Regressions!H99),ROUND(Regressions!H99, 1), NA())</f>
        <v>18.2</v>
      </c>
      <c r="I89" s="348">
        <f>IF(ISNUMBER(Regressions!I99),ROUND(Regressions!I99, 1), NA())</f>
        <v>36.200000000000003</v>
      </c>
      <c r="J89" s="349" t="e">
        <f>IF(ISNUMBER(Regressions!K99),ROUND(Regressions!K99, 1), NA())</f>
        <v>#N/A</v>
      </c>
      <c r="K89" s="345">
        <f>IF(ISNUMBER(Regressions!L99),ROUND(Regressions!L99, 1), NA())</f>
        <v>59.6</v>
      </c>
      <c r="L89" s="350">
        <f>IF(ISNUMBER(Regressions!M99),ROUND(Regressions!M99, 1), NA())</f>
        <v>59.6</v>
      </c>
      <c r="M89" s="347">
        <f>IF(ISNUMBER(Regressions!N99),ROUND(Regressions!N99, 1), NA())</f>
        <v>0</v>
      </c>
      <c r="N89" s="348">
        <f>IF(ISNUMBER(Regressions!O99),ROUND(Regressions!O99, 1), NA())</f>
        <v>40.4</v>
      </c>
      <c r="O89" s="349" t="e">
        <f>IF(ISNUMBER(Regressions!Q99),ROUND(Regressions!Q99, 1), NA())</f>
        <v>#N/A</v>
      </c>
      <c r="P89" s="345" t="e">
        <f>IF(ISNUMBER(Regressions!R99),ROUND(Regressions!R99, 1), NA())</f>
        <v>#N/A</v>
      </c>
      <c r="Q89" s="351">
        <f>IF(ISNUMBER(Regressions!S99),ROUND(Regressions!S99, 1), NA())</f>
        <v>60.4</v>
      </c>
      <c r="R89" s="347" t="e">
        <f>IF(ISNUMBER(Regressions!T99),ROUND(Regressions!T99, 1), NA())</f>
        <v>#N/A</v>
      </c>
      <c r="S89" s="348" t="e">
        <f>IF(ISNUMBER(Regressions!U99),ROUND(Regressions!U99, 1), NA())</f>
        <v>#N/A</v>
      </c>
    </row>
    <row xmlns:x14ac="http://schemas.microsoft.com/office/spreadsheetml/2009/9/ac" r="90" hidden="true" x14ac:dyDescent="0.2">
      <c r="A90" s="333" t="str">
        <f>IF(ISBLANK(Regressions!A100), " ", Regressions!A100)</f>
        <v>Colombia</v>
      </c>
      <c r="B90" s="334">
        <f>IF(ISBLANK(Regressions!B100), " ", Regressions!B100)</f>
        <v>2024</v>
      </c>
      <c r="C90" s="339" t="str">
        <f>IF(ISBLANK(Regressions!C100), " ", Regressions!C100)</f>
        <v>Rural</v>
      </c>
      <c r="D90" s="335" t="str">
        <f>IF(ISBLANK(Regressions!D100), " ", Regressions!D100)</f>
        <v> </v>
      </c>
      <c r="E90" s="213" t="e">
        <f>IF(ISNUMBER(Regressions!E100),ROUND(Regressions!E100, 1), NA())</f>
        <v>#N/A</v>
      </c>
      <c r="F90" s="336" t="e">
        <f>IF(ISNUMBER(Regressions!F100),ROUND(Regressions!F100, 1), NA())</f>
        <v>#N/A</v>
      </c>
      <c r="G90" s="235" t="e">
        <f>IF(ISNUMBER(Regressions!G100),ROUND(Regressions!G100, 1), NA())</f>
        <v>#N/A</v>
      </c>
      <c r="H90" s="337" t="e">
        <f>IF(ISNUMBER(Regressions!H100),ROUND(Regressions!H100, 1), NA())</f>
        <v>#N/A</v>
      </c>
      <c r="I90" s="236" t="e">
        <f>IF(ISNUMBER(Regressions!I100),ROUND(Regressions!I100, 1), NA())</f>
        <v>#N/A</v>
      </c>
      <c r="J90" s="338" t="e">
        <f>IF(ISNUMBER(Regressions!K100),ROUND(Regressions!K100, 1), NA())</f>
        <v>#N/A</v>
      </c>
      <c r="K90" s="336" t="e">
        <f>IF(ISNUMBER(Regressions!L100),ROUND(Regressions!L100, 1), NA())</f>
        <v>#N/A</v>
      </c>
      <c r="L90" s="237" t="e">
        <f>IF(ISNUMBER(Regressions!M100),ROUND(Regressions!M100, 1), NA())</f>
        <v>#N/A</v>
      </c>
      <c r="M90" s="337" t="e">
        <f>IF(ISNUMBER(Regressions!N100),ROUND(Regressions!N100, 1), NA())</f>
        <v>#N/A</v>
      </c>
      <c r="N90" s="236" t="e">
        <f>IF(ISNUMBER(Regressions!O100),ROUND(Regressions!O100, 1), NA())</f>
        <v>#N/A</v>
      </c>
      <c r="O90" s="338" t="e">
        <f>IF(ISNUMBER(Regressions!Q100),ROUND(Regressions!Q100, 1), NA())</f>
        <v>#N/A</v>
      </c>
      <c r="P90" s="336" t="e">
        <f>IF(ISNUMBER(Regressions!R100),ROUND(Regressions!R100, 1), NA())</f>
        <v>#N/A</v>
      </c>
      <c r="Q90" s="214" t="e">
        <f>IF(ISNUMBER(Regressions!S100),ROUND(Regressions!S100, 1), NA())</f>
        <v>#N/A</v>
      </c>
      <c r="R90" s="337" t="e">
        <f>IF(ISNUMBER(Regressions!T100),ROUND(Regressions!T100, 1), NA())</f>
        <v>#N/A</v>
      </c>
      <c r="S90" s="236" t="e">
        <f>IF(ISNUMBER(Regressions!U100),ROUND(Regressions!U100, 1), NA())</f>
        <v>#N/A</v>
      </c>
    </row>
    <row xmlns:x14ac="http://schemas.microsoft.com/office/spreadsheetml/2009/9/ac" r="91" hidden="true" x14ac:dyDescent="0.2">
      <c r="A91" s="333" t="str">
        <f>IF(ISBLANK(Regressions!A101), " ", Regressions!A101)</f>
        <v>Colombia</v>
      </c>
      <c r="B91" s="334">
        <f>IF(ISBLANK(Regressions!B101), " ", Regressions!B101)</f>
        <v>2025</v>
      </c>
      <c r="C91" s="339" t="str">
        <f>IF(ISBLANK(Regressions!C101), " ", Regressions!C101)</f>
        <v>Rural</v>
      </c>
      <c r="D91" s="335" t="str">
        <f>IF(ISBLANK(Regressions!D101), " ", Regressions!D101)</f>
        <v> </v>
      </c>
      <c r="E91" s="213" t="e">
        <f>IF(ISNUMBER(Regressions!E101),ROUND(Regressions!E101, 1), NA())</f>
        <v>#N/A</v>
      </c>
      <c r="F91" s="336" t="e">
        <f>IF(ISNUMBER(Regressions!F101),ROUND(Regressions!F101, 1), NA())</f>
        <v>#N/A</v>
      </c>
      <c r="G91" s="235" t="e">
        <f>IF(ISNUMBER(Regressions!G101),ROUND(Regressions!G101, 1), NA())</f>
        <v>#N/A</v>
      </c>
      <c r="H91" s="337" t="e">
        <f>IF(ISNUMBER(Regressions!H101),ROUND(Regressions!H101, 1), NA())</f>
        <v>#N/A</v>
      </c>
      <c r="I91" s="236" t="e">
        <f>IF(ISNUMBER(Regressions!I101),ROUND(Regressions!I101, 1), NA())</f>
        <v>#N/A</v>
      </c>
      <c r="J91" s="338" t="e">
        <f>IF(ISNUMBER(Regressions!K101),ROUND(Regressions!K101, 1), NA())</f>
        <v>#N/A</v>
      </c>
      <c r="K91" s="336" t="e">
        <f>IF(ISNUMBER(Regressions!L101),ROUND(Regressions!L101, 1), NA())</f>
        <v>#N/A</v>
      </c>
      <c r="L91" s="237" t="e">
        <f>IF(ISNUMBER(Regressions!M101),ROUND(Regressions!M101, 1), NA())</f>
        <v>#N/A</v>
      </c>
      <c r="M91" s="337" t="e">
        <f>IF(ISNUMBER(Regressions!N101),ROUND(Regressions!N101, 1), NA())</f>
        <v>#N/A</v>
      </c>
      <c r="N91" s="236" t="e">
        <f>IF(ISNUMBER(Regressions!O101),ROUND(Regressions!O101, 1), NA())</f>
        <v>#N/A</v>
      </c>
      <c r="O91" s="338" t="e">
        <f>IF(ISNUMBER(Regressions!Q101),ROUND(Regressions!Q101, 1), NA())</f>
        <v>#N/A</v>
      </c>
      <c r="P91" s="336" t="e">
        <f>IF(ISNUMBER(Regressions!R101),ROUND(Regressions!R101, 1), NA())</f>
        <v>#N/A</v>
      </c>
      <c r="Q91" s="214" t="e">
        <f>IF(ISNUMBER(Regressions!S101),ROUND(Regressions!S101, 1), NA())</f>
        <v>#N/A</v>
      </c>
      <c r="R91" s="337" t="e">
        <f>IF(ISNUMBER(Regressions!T101),ROUND(Regressions!T101, 1), NA())</f>
        <v>#N/A</v>
      </c>
      <c r="S91" s="236" t="e">
        <f>IF(ISNUMBER(Regressions!U101),ROUND(Regressions!U101, 1), NA())</f>
        <v>#N/A</v>
      </c>
    </row>
    <row xmlns:x14ac="http://schemas.microsoft.com/office/spreadsheetml/2009/9/ac" r="92" hidden="true" x14ac:dyDescent="0.2">
      <c r="A92" s="333" t="str">
        <f>IF(ISBLANK(Regressions!A102), " ", Regressions!A102)</f>
        <v>Colombia</v>
      </c>
      <c r="B92" s="334">
        <f>IF(ISBLANK(Regressions!B102), " ", Regressions!B102)</f>
        <v>2026</v>
      </c>
      <c r="C92" s="339" t="str">
        <f>IF(ISBLANK(Regressions!C102), " ", Regressions!C102)</f>
        <v>Rural</v>
      </c>
      <c r="D92" s="335" t="str">
        <f>IF(ISBLANK(Regressions!D102), " ", Regressions!D102)</f>
        <v> </v>
      </c>
      <c r="E92" s="213" t="e">
        <f>IF(ISNUMBER(Regressions!E102),ROUND(Regressions!E102, 1), NA())</f>
        <v>#N/A</v>
      </c>
      <c r="F92" s="336" t="e">
        <f>IF(ISNUMBER(Regressions!F102),ROUND(Regressions!F102, 1), NA())</f>
        <v>#N/A</v>
      </c>
      <c r="G92" s="235" t="e">
        <f>IF(ISNUMBER(Regressions!G102),ROUND(Regressions!G102, 1), NA())</f>
        <v>#N/A</v>
      </c>
      <c r="H92" s="337" t="e">
        <f>IF(ISNUMBER(Regressions!H102),ROUND(Regressions!H102, 1), NA())</f>
        <v>#N/A</v>
      </c>
      <c r="I92" s="236" t="e">
        <f>IF(ISNUMBER(Regressions!I102),ROUND(Regressions!I102, 1), NA())</f>
        <v>#N/A</v>
      </c>
      <c r="J92" s="338" t="e">
        <f>IF(ISNUMBER(Regressions!K102),ROUND(Regressions!K102, 1), NA())</f>
        <v>#N/A</v>
      </c>
      <c r="K92" s="336" t="e">
        <f>IF(ISNUMBER(Regressions!L102),ROUND(Regressions!L102, 1), NA())</f>
        <v>#N/A</v>
      </c>
      <c r="L92" s="237" t="e">
        <f>IF(ISNUMBER(Regressions!M102),ROUND(Regressions!M102, 1), NA())</f>
        <v>#N/A</v>
      </c>
      <c r="M92" s="337" t="e">
        <f>IF(ISNUMBER(Regressions!N102),ROUND(Regressions!N102, 1), NA())</f>
        <v>#N/A</v>
      </c>
      <c r="N92" s="236" t="e">
        <f>IF(ISNUMBER(Regressions!O102),ROUND(Regressions!O102, 1), NA())</f>
        <v>#N/A</v>
      </c>
      <c r="O92" s="338" t="e">
        <f>IF(ISNUMBER(Regressions!Q102),ROUND(Regressions!Q102, 1), NA())</f>
        <v>#N/A</v>
      </c>
      <c r="P92" s="336" t="e">
        <f>IF(ISNUMBER(Regressions!R102),ROUND(Regressions!R102, 1), NA())</f>
        <v>#N/A</v>
      </c>
      <c r="Q92" s="214" t="e">
        <f>IF(ISNUMBER(Regressions!S102),ROUND(Regressions!S102, 1), NA())</f>
        <v>#N/A</v>
      </c>
      <c r="R92" s="337" t="e">
        <f>IF(ISNUMBER(Regressions!T102),ROUND(Regressions!T102, 1), NA())</f>
        <v>#N/A</v>
      </c>
      <c r="S92" s="236" t="e">
        <f>IF(ISNUMBER(Regressions!U102),ROUND(Regressions!U102, 1), NA())</f>
        <v>#N/A</v>
      </c>
    </row>
    <row xmlns:x14ac="http://schemas.microsoft.com/office/spreadsheetml/2009/9/ac" r="93" hidden="true" x14ac:dyDescent="0.2">
      <c r="A93" s="333" t="str">
        <f>IF(ISBLANK(Regressions!A103), " ", Regressions!A103)</f>
        <v>Colombia</v>
      </c>
      <c r="B93" s="334">
        <f>IF(ISBLANK(Regressions!B103), " ", Regressions!B103)</f>
        <v>2027</v>
      </c>
      <c r="C93" s="339" t="str">
        <f>IF(ISBLANK(Regressions!C103), " ", Regressions!C103)</f>
        <v>Rural</v>
      </c>
      <c r="D93" s="335" t="str">
        <f>IF(ISBLANK(Regressions!D103), " ", Regressions!D103)</f>
        <v> </v>
      </c>
      <c r="E93" s="213" t="e">
        <f>IF(ISNUMBER(Regressions!E103),ROUND(Regressions!E103, 1), NA())</f>
        <v>#N/A</v>
      </c>
      <c r="F93" s="336" t="e">
        <f>IF(ISNUMBER(Regressions!F103),ROUND(Regressions!F103, 1), NA())</f>
        <v>#N/A</v>
      </c>
      <c r="G93" s="235" t="e">
        <f>IF(ISNUMBER(Regressions!G103),ROUND(Regressions!G103, 1), NA())</f>
        <v>#N/A</v>
      </c>
      <c r="H93" s="337" t="e">
        <f>IF(ISNUMBER(Regressions!H103),ROUND(Regressions!H103, 1), NA())</f>
        <v>#N/A</v>
      </c>
      <c r="I93" s="236" t="e">
        <f>IF(ISNUMBER(Regressions!I103),ROUND(Regressions!I103, 1), NA())</f>
        <v>#N/A</v>
      </c>
      <c r="J93" s="338" t="e">
        <f>IF(ISNUMBER(Regressions!K103),ROUND(Regressions!K103, 1), NA())</f>
        <v>#N/A</v>
      </c>
      <c r="K93" s="336" t="e">
        <f>IF(ISNUMBER(Regressions!L103),ROUND(Regressions!L103, 1), NA())</f>
        <v>#N/A</v>
      </c>
      <c r="L93" s="237" t="e">
        <f>IF(ISNUMBER(Regressions!M103),ROUND(Regressions!M103, 1), NA())</f>
        <v>#N/A</v>
      </c>
      <c r="M93" s="337" t="e">
        <f>IF(ISNUMBER(Regressions!N103),ROUND(Regressions!N103, 1), NA())</f>
        <v>#N/A</v>
      </c>
      <c r="N93" s="236" t="e">
        <f>IF(ISNUMBER(Regressions!O103),ROUND(Regressions!O103, 1), NA())</f>
        <v>#N/A</v>
      </c>
      <c r="O93" s="338" t="e">
        <f>IF(ISNUMBER(Regressions!Q103),ROUND(Regressions!Q103, 1), NA())</f>
        <v>#N/A</v>
      </c>
      <c r="P93" s="336" t="e">
        <f>IF(ISNUMBER(Regressions!R103),ROUND(Regressions!R103, 1), NA())</f>
        <v>#N/A</v>
      </c>
      <c r="Q93" s="214" t="e">
        <f>IF(ISNUMBER(Regressions!S103),ROUND(Regressions!S103, 1), NA())</f>
        <v>#N/A</v>
      </c>
      <c r="R93" s="337" t="e">
        <f>IF(ISNUMBER(Regressions!T103),ROUND(Regressions!T103, 1), NA())</f>
        <v>#N/A</v>
      </c>
      <c r="S93" s="236" t="e">
        <f>IF(ISNUMBER(Regressions!U103),ROUND(Regressions!U103, 1), NA())</f>
        <v>#N/A</v>
      </c>
    </row>
    <row xmlns:x14ac="http://schemas.microsoft.com/office/spreadsheetml/2009/9/ac" r="94" hidden="true" x14ac:dyDescent="0.2">
      <c r="A94" s="333" t="str">
        <f>IF(ISBLANK(Regressions!A104), " ", Regressions!A104)</f>
        <v>Colombia</v>
      </c>
      <c r="B94" s="334">
        <f>IF(ISBLANK(Regressions!B104), " ", Regressions!B104)</f>
        <v>2028</v>
      </c>
      <c r="C94" s="339" t="str">
        <f>IF(ISBLANK(Regressions!C104), " ", Regressions!C104)</f>
        <v>Rural</v>
      </c>
      <c r="D94" s="335" t="str">
        <f>IF(ISBLANK(Regressions!D104), " ", Regressions!D104)</f>
        <v> </v>
      </c>
      <c r="E94" s="213" t="e">
        <f>IF(ISNUMBER(Regressions!E104),ROUND(Regressions!E104, 1), NA())</f>
        <v>#N/A</v>
      </c>
      <c r="F94" s="336" t="e">
        <f>IF(ISNUMBER(Regressions!F104),ROUND(Regressions!F104, 1), NA())</f>
        <v>#N/A</v>
      </c>
      <c r="G94" s="235" t="e">
        <f>IF(ISNUMBER(Regressions!G104),ROUND(Regressions!G104, 1), NA())</f>
        <v>#N/A</v>
      </c>
      <c r="H94" s="337" t="e">
        <f>IF(ISNUMBER(Regressions!H104),ROUND(Regressions!H104, 1), NA())</f>
        <v>#N/A</v>
      </c>
      <c r="I94" s="236" t="e">
        <f>IF(ISNUMBER(Regressions!I104),ROUND(Regressions!I104, 1), NA())</f>
        <v>#N/A</v>
      </c>
      <c r="J94" s="338" t="e">
        <f>IF(ISNUMBER(Regressions!K104),ROUND(Regressions!K104, 1), NA())</f>
        <v>#N/A</v>
      </c>
      <c r="K94" s="336" t="e">
        <f>IF(ISNUMBER(Regressions!L104),ROUND(Regressions!L104, 1), NA())</f>
        <v>#N/A</v>
      </c>
      <c r="L94" s="237" t="e">
        <f>IF(ISNUMBER(Regressions!M104),ROUND(Regressions!M104, 1), NA())</f>
        <v>#N/A</v>
      </c>
      <c r="M94" s="337" t="e">
        <f>IF(ISNUMBER(Regressions!N104),ROUND(Regressions!N104, 1), NA())</f>
        <v>#N/A</v>
      </c>
      <c r="N94" s="236" t="e">
        <f>IF(ISNUMBER(Regressions!O104),ROUND(Regressions!O104, 1), NA())</f>
        <v>#N/A</v>
      </c>
      <c r="O94" s="338" t="e">
        <f>IF(ISNUMBER(Regressions!Q104),ROUND(Regressions!Q104, 1), NA())</f>
        <v>#N/A</v>
      </c>
      <c r="P94" s="336" t="e">
        <f>IF(ISNUMBER(Regressions!R104),ROUND(Regressions!R104, 1), NA())</f>
        <v>#N/A</v>
      </c>
      <c r="Q94" s="214" t="e">
        <f>IF(ISNUMBER(Regressions!S104),ROUND(Regressions!S104, 1), NA())</f>
        <v>#N/A</v>
      </c>
      <c r="R94" s="337" t="e">
        <f>IF(ISNUMBER(Regressions!T104),ROUND(Regressions!T104, 1), NA())</f>
        <v>#N/A</v>
      </c>
      <c r="S94" s="236" t="e">
        <f>IF(ISNUMBER(Regressions!U104),ROUND(Regressions!U104, 1), NA())</f>
        <v>#N/A</v>
      </c>
    </row>
    <row xmlns:x14ac="http://schemas.microsoft.com/office/spreadsheetml/2009/9/ac" r="95" hidden="true" x14ac:dyDescent="0.2">
      <c r="A95" s="333" t="str">
        <f>IF(ISBLANK(Regressions!A105), " ", Regressions!A105)</f>
        <v>Colombia</v>
      </c>
      <c r="B95" s="334">
        <f>IF(ISBLANK(Regressions!B105), " ", Regressions!B105)</f>
        <v>2029</v>
      </c>
      <c r="C95" s="339" t="str">
        <f>IF(ISBLANK(Regressions!C105), " ", Regressions!C105)</f>
        <v>Rural</v>
      </c>
      <c r="D95" s="335" t="str">
        <f>IF(ISBLANK(Regressions!D105), " ", Regressions!D105)</f>
        <v> </v>
      </c>
      <c r="E95" s="213" t="e">
        <f>IF(ISNUMBER(Regressions!E105),ROUND(Regressions!E105, 1), NA())</f>
        <v>#N/A</v>
      </c>
      <c r="F95" s="336" t="e">
        <f>IF(ISNUMBER(Regressions!F105),ROUND(Regressions!F105, 1), NA())</f>
        <v>#N/A</v>
      </c>
      <c r="G95" s="235" t="e">
        <f>IF(ISNUMBER(Regressions!G105),ROUND(Regressions!G105, 1), NA())</f>
        <v>#N/A</v>
      </c>
      <c r="H95" s="337" t="e">
        <f>IF(ISNUMBER(Regressions!H105),ROUND(Regressions!H105, 1), NA())</f>
        <v>#N/A</v>
      </c>
      <c r="I95" s="236" t="e">
        <f>IF(ISNUMBER(Regressions!I105),ROUND(Regressions!I105, 1), NA())</f>
        <v>#N/A</v>
      </c>
      <c r="J95" s="338" t="e">
        <f>IF(ISNUMBER(Regressions!K105),ROUND(Regressions!K105, 1), NA())</f>
        <v>#N/A</v>
      </c>
      <c r="K95" s="336" t="e">
        <f>IF(ISNUMBER(Regressions!L105),ROUND(Regressions!L105, 1), NA())</f>
        <v>#N/A</v>
      </c>
      <c r="L95" s="237" t="e">
        <f>IF(ISNUMBER(Regressions!M105),ROUND(Regressions!M105, 1), NA())</f>
        <v>#N/A</v>
      </c>
      <c r="M95" s="337" t="e">
        <f>IF(ISNUMBER(Regressions!N105),ROUND(Regressions!N105, 1), NA())</f>
        <v>#N/A</v>
      </c>
      <c r="N95" s="236" t="e">
        <f>IF(ISNUMBER(Regressions!O105),ROUND(Regressions!O105, 1), NA())</f>
        <v>#N/A</v>
      </c>
      <c r="O95" s="338" t="e">
        <f>IF(ISNUMBER(Regressions!Q105),ROUND(Regressions!Q105, 1), NA())</f>
        <v>#N/A</v>
      </c>
      <c r="P95" s="336" t="e">
        <f>IF(ISNUMBER(Regressions!R105),ROUND(Regressions!R105, 1), NA())</f>
        <v>#N/A</v>
      </c>
      <c r="Q95" s="214" t="e">
        <f>IF(ISNUMBER(Regressions!S105),ROUND(Regressions!S105, 1), NA())</f>
        <v>#N/A</v>
      </c>
      <c r="R95" s="337" t="e">
        <f>IF(ISNUMBER(Regressions!T105),ROUND(Regressions!T105, 1), NA())</f>
        <v>#N/A</v>
      </c>
      <c r="S95" s="236" t="e">
        <f>IF(ISNUMBER(Regressions!U105),ROUND(Regressions!U105, 1), NA())</f>
        <v>#N/A</v>
      </c>
    </row>
    <row xmlns:x14ac="http://schemas.microsoft.com/office/spreadsheetml/2009/9/ac" r="96" hidden="true" x14ac:dyDescent="0.2">
      <c r="A96" s="333" t="str">
        <f>IF(ISBLANK(Regressions!A106), " ", Regressions!A106)</f>
        <v>Colombia</v>
      </c>
      <c r="B96" s="334">
        <f>IF(ISBLANK(Regressions!B106), " ", Regressions!B106)</f>
        <v>2030</v>
      </c>
      <c r="C96" s="339" t="str">
        <f>IF(ISBLANK(Regressions!C106), " ", Regressions!C106)</f>
        <v>Rural</v>
      </c>
      <c r="D96" s="335" t="str">
        <f>IF(ISBLANK(Regressions!D106), " ", Regressions!D106)</f>
        <v> </v>
      </c>
      <c r="E96" s="213" t="e">
        <f>IF(ISNUMBER(Regressions!E106),ROUND(Regressions!E106, 1), NA())</f>
        <v>#N/A</v>
      </c>
      <c r="F96" s="336" t="e">
        <f>IF(ISNUMBER(Regressions!F106),ROUND(Regressions!F106, 1), NA())</f>
        <v>#N/A</v>
      </c>
      <c r="G96" s="235" t="e">
        <f>IF(ISNUMBER(Regressions!G106),ROUND(Regressions!G106, 1), NA())</f>
        <v>#N/A</v>
      </c>
      <c r="H96" s="337" t="e">
        <f>IF(ISNUMBER(Regressions!H106),ROUND(Regressions!H106, 1), NA())</f>
        <v>#N/A</v>
      </c>
      <c r="I96" s="236" t="e">
        <f>IF(ISNUMBER(Regressions!I106),ROUND(Regressions!I106, 1), NA())</f>
        <v>#N/A</v>
      </c>
      <c r="J96" s="338" t="e">
        <f>IF(ISNUMBER(Regressions!K106),ROUND(Regressions!K106, 1), NA())</f>
        <v>#N/A</v>
      </c>
      <c r="K96" s="336" t="e">
        <f>IF(ISNUMBER(Regressions!L106),ROUND(Regressions!L106, 1), NA())</f>
        <v>#N/A</v>
      </c>
      <c r="L96" s="237" t="e">
        <f>IF(ISNUMBER(Regressions!M106),ROUND(Regressions!M106, 1), NA())</f>
        <v>#N/A</v>
      </c>
      <c r="M96" s="337" t="e">
        <f>IF(ISNUMBER(Regressions!N106),ROUND(Regressions!N106, 1), NA())</f>
        <v>#N/A</v>
      </c>
      <c r="N96" s="236" t="e">
        <f>IF(ISNUMBER(Regressions!O106),ROUND(Regressions!O106, 1), NA())</f>
        <v>#N/A</v>
      </c>
      <c r="O96" s="338" t="e">
        <f>IF(ISNUMBER(Regressions!Q106),ROUND(Regressions!Q106, 1), NA())</f>
        <v>#N/A</v>
      </c>
      <c r="P96" s="336" t="e">
        <f>IF(ISNUMBER(Regressions!R106),ROUND(Regressions!R106, 1), NA())</f>
        <v>#N/A</v>
      </c>
      <c r="Q96" s="214" t="e">
        <f>IF(ISNUMBER(Regressions!S106),ROUND(Regressions!S106, 1), NA())</f>
        <v>#N/A</v>
      </c>
      <c r="R96" s="337" t="e">
        <f>IF(ISNUMBER(Regressions!T106),ROUND(Regressions!T106, 1), NA())</f>
        <v>#N/A</v>
      </c>
      <c r="S96" s="236" t="e">
        <f>IF(ISNUMBER(Regressions!U106),ROUND(Regressions!U106, 1), NA())</f>
        <v>#N/A</v>
      </c>
    </row>
    <row xmlns:x14ac="http://schemas.microsoft.com/office/spreadsheetml/2009/9/ac" r="97" x14ac:dyDescent="0.2">
      <c r="A97" s="333" t="str">
        <f>IF(ISBLANK(Regressions!A107), " ", Regressions!A107)</f>
        <v>Colombia</v>
      </c>
      <c r="B97" s="334">
        <f>IF(ISBLANK(Regressions!B107), " ", Regressions!B107)</f>
        <v>2000</v>
      </c>
      <c r="C97" s="339" t="str">
        <f>IF(ISBLANK(Regressions!C107), " ", Regressions!C107)</f>
        <v>Pre-primary</v>
      </c>
      <c r="D97" s="335">
        <f>IF(ISBLANK(Regressions!D107), " ", Regressions!D107)</f>
        <v>2594467</v>
      </c>
      <c r="E97" s="213" t="e">
        <f>IF(ISNUMBER(Regressions!E107),ROUND(Regressions!E107, 1), NA())</f>
        <v>#N/A</v>
      </c>
      <c r="F97" s="336" t="e">
        <f>IF(ISNUMBER(Regressions!F107),ROUND(Regressions!F107, 1), NA())</f>
        <v>#N/A</v>
      </c>
      <c r="G97" s="235" t="e">
        <f>IF(ISNUMBER(Regressions!G107),ROUND(Regressions!G107, 1), NA())</f>
        <v>#N/A</v>
      </c>
      <c r="H97" s="337" t="e">
        <f>IF(ISNUMBER(Regressions!H107),ROUND(Regressions!H107, 1), NA())</f>
        <v>#N/A</v>
      </c>
      <c r="I97" s="236" t="e">
        <f>IF(ISNUMBER(Regressions!I107),ROUND(Regressions!I107, 1), NA())</f>
        <v>#N/A</v>
      </c>
      <c r="J97" s="338" t="e">
        <f>IF(ISNUMBER(Regressions!K107),ROUND(Regressions!K107, 1), NA())</f>
        <v>#N/A</v>
      </c>
      <c r="K97" s="336" t="e">
        <f>IF(ISNUMBER(Regressions!L107),ROUND(Regressions!L107, 1), NA())</f>
        <v>#N/A</v>
      </c>
      <c r="L97" s="237" t="e">
        <f>IF(ISNUMBER(Regressions!M107),ROUND(Regressions!M107, 1), NA())</f>
        <v>#N/A</v>
      </c>
      <c r="M97" s="337" t="e">
        <f>IF(ISNUMBER(Regressions!N107),ROUND(Regressions!N107, 1), NA())</f>
        <v>#N/A</v>
      </c>
      <c r="N97" s="236" t="e">
        <f>IF(ISNUMBER(Regressions!O107),ROUND(Regressions!O107, 1), NA())</f>
        <v>#N/A</v>
      </c>
      <c r="O97" s="338" t="e">
        <f>IF(ISNUMBER(Regressions!Q107),ROUND(Regressions!Q107, 1), NA())</f>
        <v>#N/A</v>
      </c>
      <c r="P97" s="336" t="e">
        <f>IF(ISNUMBER(Regressions!R107),ROUND(Regressions!R107, 1), NA())</f>
        <v>#N/A</v>
      </c>
      <c r="Q97" s="214" t="e">
        <f>IF(ISNUMBER(Regressions!S107),ROUND(Regressions!S107, 1), NA())</f>
        <v>#N/A</v>
      </c>
      <c r="R97" s="337" t="e">
        <f>IF(ISNUMBER(Regressions!T107),ROUND(Regressions!T107, 1), NA())</f>
        <v>#N/A</v>
      </c>
      <c r="S97" s="236" t="e">
        <f>IF(ISNUMBER(Regressions!U107),ROUND(Regressions!U107, 1), NA())</f>
        <v>#N/A</v>
      </c>
    </row>
    <row xmlns:x14ac="http://schemas.microsoft.com/office/spreadsheetml/2009/9/ac" r="98" x14ac:dyDescent="0.2">
      <c r="A98" s="333" t="str">
        <f>IF(ISBLANK(Regressions!A108), " ", Regressions!A108)</f>
        <v>Colombia</v>
      </c>
      <c r="B98" s="334">
        <f>IF(ISBLANK(Regressions!B108), " ", Regressions!B108)</f>
        <v>2001</v>
      </c>
      <c r="C98" s="339" t="str">
        <f>IF(ISBLANK(Regressions!C108), " ", Regressions!C108)</f>
        <v>Pre-primary</v>
      </c>
      <c r="D98" s="335">
        <f>IF(ISBLANK(Regressions!D108), " ", Regressions!D108)</f>
        <v>2588990</v>
      </c>
      <c r="E98" s="213" t="e">
        <f>IF(ISNUMBER(Regressions!E108),ROUND(Regressions!E108, 1), NA())</f>
        <v>#N/A</v>
      </c>
      <c r="F98" s="336" t="e">
        <f>IF(ISNUMBER(Regressions!F108),ROUND(Regressions!F108, 1), NA())</f>
        <v>#N/A</v>
      </c>
      <c r="G98" s="235" t="e">
        <f>IF(ISNUMBER(Regressions!G108),ROUND(Regressions!G108, 1), NA())</f>
        <v>#N/A</v>
      </c>
      <c r="H98" s="337" t="e">
        <f>IF(ISNUMBER(Regressions!H108),ROUND(Regressions!H108, 1), NA())</f>
        <v>#N/A</v>
      </c>
      <c r="I98" s="236" t="e">
        <f>IF(ISNUMBER(Regressions!I108),ROUND(Regressions!I108, 1), NA())</f>
        <v>#N/A</v>
      </c>
      <c r="J98" s="338" t="e">
        <f>IF(ISNUMBER(Regressions!K108),ROUND(Regressions!K108, 1), NA())</f>
        <v>#N/A</v>
      </c>
      <c r="K98" s="336" t="e">
        <f>IF(ISNUMBER(Regressions!L108),ROUND(Regressions!L108, 1), NA())</f>
        <v>#N/A</v>
      </c>
      <c r="L98" s="237" t="e">
        <f>IF(ISNUMBER(Regressions!M108),ROUND(Regressions!M108, 1), NA())</f>
        <v>#N/A</v>
      </c>
      <c r="M98" s="337" t="e">
        <f>IF(ISNUMBER(Regressions!N108),ROUND(Regressions!N108, 1), NA())</f>
        <v>#N/A</v>
      </c>
      <c r="N98" s="236" t="e">
        <f>IF(ISNUMBER(Regressions!O108),ROUND(Regressions!O108, 1), NA())</f>
        <v>#N/A</v>
      </c>
      <c r="O98" s="338" t="e">
        <f>IF(ISNUMBER(Regressions!Q108),ROUND(Regressions!Q108, 1), NA())</f>
        <v>#N/A</v>
      </c>
      <c r="P98" s="336" t="e">
        <f>IF(ISNUMBER(Regressions!R108),ROUND(Regressions!R108, 1), NA())</f>
        <v>#N/A</v>
      </c>
      <c r="Q98" s="214" t="e">
        <f>IF(ISNUMBER(Regressions!S108),ROUND(Regressions!S108, 1), NA())</f>
        <v>#N/A</v>
      </c>
      <c r="R98" s="337" t="e">
        <f>IF(ISNUMBER(Regressions!T108),ROUND(Regressions!T108, 1), NA())</f>
        <v>#N/A</v>
      </c>
      <c r="S98" s="236" t="e">
        <f>IF(ISNUMBER(Regressions!U108),ROUND(Regressions!U108, 1), NA())</f>
        <v>#N/A</v>
      </c>
    </row>
    <row xmlns:x14ac="http://schemas.microsoft.com/office/spreadsheetml/2009/9/ac" r="99" x14ac:dyDescent="0.2">
      <c r="A99" s="333" t="str">
        <f>IF(ISBLANK(Regressions!A109), " ", Regressions!A109)</f>
        <v>Colombia</v>
      </c>
      <c r="B99" s="334">
        <f>IF(ISBLANK(Regressions!B109), " ", Regressions!B109)</f>
        <v>2002</v>
      </c>
      <c r="C99" s="339" t="str">
        <f>IF(ISBLANK(Regressions!C109), " ", Regressions!C109)</f>
        <v>Pre-primary</v>
      </c>
      <c r="D99" s="335">
        <f>IF(ISBLANK(Regressions!D109), " ", Regressions!D109)</f>
        <v>2575577</v>
      </c>
      <c r="E99" s="213" t="e">
        <f>IF(ISNUMBER(Regressions!E109),ROUND(Regressions!E109, 1), NA())</f>
        <v>#N/A</v>
      </c>
      <c r="F99" s="336" t="e">
        <f>IF(ISNUMBER(Regressions!F109),ROUND(Regressions!F109, 1), NA())</f>
        <v>#N/A</v>
      </c>
      <c r="G99" s="235" t="e">
        <f>IF(ISNUMBER(Regressions!G109),ROUND(Regressions!G109, 1), NA())</f>
        <v>#N/A</v>
      </c>
      <c r="H99" s="337" t="e">
        <f>IF(ISNUMBER(Regressions!H109),ROUND(Regressions!H109, 1), NA())</f>
        <v>#N/A</v>
      </c>
      <c r="I99" s="236" t="e">
        <f>IF(ISNUMBER(Regressions!I109),ROUND(Regressions!I109, 1), NA())</f>
        <v>#N/A</v>
      </c>
      <c r="J99" s="338" t="e">
        <f>IF(ISNUMBER(Regressions!K109),ROUND(Regressions!K109, 1), NA())</f>
        <v>#N/A</v>
      </c>
      <c r="K99" s="336" t="e">
        <f>IF(ISNUMBER(Regressions!L109),ROUND(Regressions!L109, 1), NA())</f>
        <v>#N/A</v>
      </c>
      <c r="L99" s="237" t="e">
        <f>IF(ISNUMBER(Regressions!M109),ROUND(Regressions!M109, 1), NA())</f>
        <v>#N/A</v>
      </c>
      <c r="M99" s="337" t="e">
        <f>IF(ISNUMBER(Regressions!N109),ROUND(Regressions!N109, 1), NA())</f>
        <v>#N/A</v>
      </c>
      <c r="N99" s="236" t="e">
        <f>IF(ISNUMBER(Regressions!O109),ROUND(Regressions!O109, 1), NA())</f>
        <v>#N/A</v>
      </c>
      <c r="O99" s="338" t="e">
        <f>IF(ISNUMBER(Regressions!Q109),ROUND(Regressions!Q109, 1), NA())</f>
        <v>#N/A</v>
      </c>
      <c r="P99" s="336" t="e">
        <f>IF(ISNUMBER(Regressions!R109),ROUND(Regressions!R109, 1), NA())</f>
        <v>#N/A</v>
      </c>
      <c r="Q99" s="214" t="e">
        <f>IF(ISNUMBER(Regressions!S109),ROUND(Regressions!S109, 1), NA())</f>
        <v>#N/A</v>
      </c>
      <c r="R99" s="337" t="e">
        <f>IF(ISNUMBER(Regressions!T109),ROUND(Regressions!T109, 1), NA())</f>
        <v>#N/A</v>
      </c>
      <c r="S99" s="236" t="e">
        <f>IF(ISNUMBER(Regressions!U109),ROUND(Regressions!U109, 1), NA())</f>
        <v>#N/A</v>
      </c>
    </row>
    <row xmlns:x14ac="http://schemas.microsoft.com/office/spreadsheetml/2009/9/ac" r="100" x14ac:dyDescent="0.2">
      <c r="A100" s="333" t="str">
        <f>IF(ISBLANK(Regressions!A110), " ", Regressions!A110)</f>
        <v>Colombia</v>
      </c>
      <c r="B100" s="334">
        <f>IF(ISBLANK(Regressions!B110), " ", Regressions!B110)</f>
        <v>2003</v>
      </c>
      <c r="C100" s="339" t="str">
        <f>IF(ISBLANK(Regressions!C110), " ", Regressions!C110)</f>
        <v>Pre-primary</v>
      </c>
      <c r="D100" s="335">
        <f>IF(ISBLANK(Regressions!D110), " ", Regressions!D110)</f>
        <v>2554700</v>
      </c>
      <c r="E100" s="213" t="e">
        <f>IF(ISNUMBER(Regressions!E110),ROUND(Regressions!E110, 1), NA())</f>
        <v>#N/A</v>
      </c>
      <c r="F100" s="336" t="e">
        <f>IF(ISNUMBER(Regressions!F110),ROUND(Regressions!F110, 1), NA())</f>
        <v>#N/A</v>
      </c>
      <c r="G100" s="235" t="e">
        <f>IF(ISNUMBER(Regressions!G110),ROUND(Regressions!G110, 1), NA())</f>
        <v>#N/A</v>
      </c>
      <c r="H100" s="337" t="e">
        <f>IF(ISNUMBER(Regressions!H110),ROUND(Regressions!H110, 1), NA())</f>
        <v>#N/A</v>
      </c>
      <c r="I100" s="236" t="e">
        <f>IF(ISNUMBER(Regressions!I110),ROUND(Regressions!I110, 1), NA())</f>
        <v>#N/A</v>
      </c>
      <c r="J100" s="338" t="e">
        <f>IF(ISNUMBER(Regressions!K110),ROUND(Regressions!K110, 1), NA())</f>
        <v>#N/A</v>
      </c>
      <c r="K100" s="336" t="e">
        <f>IF(ISNUMBER(Regressions!L110),ROUND(Regressions!L110, 1), NA())</f>
        <v>#N/A</v>
      </c>
      <c r="L100" s="237" t="e">
        <f>IF(ISNUMBER(Regressions!M110),ROUND(Regressions!M110, 1), NA())</f>
        <v>#N/A</v>
      </c>
      <c r="M100" s="337" t="e">
        <f>IF(ISNUMBER(Regressions!N110),ROUND(Regressions!N110, 1), NA())</f>
        <v>#N/A</v>
      </c>
      <c r="N100" s="236" t="e">
        <f>IF(ISNUMBER(Regressions!O110),ROUND(Regressions!O110, 1), NA())</f>
        <v>#N/A</v>
      </c>
      <c r="O100" s="338" t="e">
        <f>IF(ISNUMBER(Regressions!Q110),ROUND(Regressions!Q110, 1), NA())</f>
        <v>#N/A</v>
      </c>
      <c r="P100" s="336" t="e">
        <f>IF(ISNUMBER(Regressions!R110),ROUND(Regressions!R110, 1), NA())</f>
        <v>#N/A</v>
      </c>
      <c r="Q100" s="214" t="e">
        <f>IF(ISNUMBER(Regressions!S110),ROUND(Regressions!S110, 1), NA())</f>
        <v>#N/A</v>
      </c>
      <c r="R100" s="337" t="e">
        <f>IF(ISNUMBER(Regressions!T110),ROUND(Regressions!T110, 1), NA())</f>
        <v>#N/A</v>
      </c>
      <c r="S100" s="236" t="e">
        <f>IF(ISNUMBER(Regressions!U110),ROUND(Regressions!U110, 1), NA())</f>
        <v>#N/A</v>
      </c>
    </row>
    <row xmlns:x14ac="http://schemas.microsoft.com/office/spreadsheetml/2009/9/ac" r="101" x14ac:dyDescent="0.2">
      <c r="A101" s="333" t="str">
        <f>IF(ISBLANK(Regressions!A111), " ", Regressions!A111)</f>
        <v>Colombia</v>
      </c>
      <c r="B101" s="334">
        <f>IF(ISBLANK(Regressions!B111), " ", Regressions!B111)</f>
        <v>2004</v>
      </c>
      <c r="C101" s="339" t="str">
        <f>IF(ISBLANK(Regressions!C111), " ", Regressions!C111)</f>
        <v>Pre-primary</v>
      </c>
      <c r="D101" s="335">
        <f>IF(ISBLANK(Regressions!D111), " ", Regressions!D111)</f>
        <v>2527546</v>
      </c>
      <c r="E101" s="213" t="e">
        <f>IF(ISNUMBER(Regressions!E111),ROUND(Regressions!E111, 1), NA())</f>
        <v>#N/A</v>
      </c>
      <c r="F101" s="336" t="e">
        <f>IF(ISNUMBER(Regressions!F111),ROUND(Regressions!F111, 1), NA())</f>
        <v>#N/A</v>
      </c>
      <c r="G101" s="235" t="e">
        <f>IF(ISNUMBER(Regressions!G111),ROUND(Regressions!G111, 1), NA())</f>
        <v>#N/A</v>
      </c>
      <c r="H101" s="337" t="e">
        <f>IF(ISNUMBER(Regressions!H111),ROUND(Regressions!H111, 1), NA())</f>
        <v>#N/A</v>
      </c>
      <c r="I101" s="236" t="e">
        <f>IF(ISNUMBER(Regressions!I111),ROUND(Regressions!I111, 1), NA())</f>
        <v>#N/A</v>
      </c>
      <c r="J101" s="338" t="e">
        <f>IF(ISNUMBER(Regressions!K111),ROUND(Regressions!K111, 1), NA())</f>
        <v>#N/A</v>
      </c>
      <c r="K101" s="336" t="e">
        <f>IF(ISNUMBER(Regressions!L111),ROUND(Regressions!L111, 1), NA())</f>
        <v>#N/A</v>
      </c>
      <c r="L101" s="237" t="e">
        <f>IF(ISNUMBER(Regressions!M111),ROUND(Regressions!M111, 1), NA())</f>
        <v>#N/A</v>
      </c>
      <c r="M101" s="337" t="e">
        <f>IF(ISNUMBER(Regressions!N111),ROUND(Regressions!N111, 1), NA())</f>
        <v>#N/A</v>
      </c>
      <c r="N101" s="236" t="e">
        <f>IF(ISNUMBER(Regressions!O111),ROUND(Regressions!O111, 1), NA())</f>
        <v>#N/A</v>
      </c>
      <c r="O101" s="338" t="e">
        <f>IF(ISNUMBER(Regressions!Q111),ROUND(Regressions!Q111, 1), NA())</f>
        <v>#N/A</v>
      </c>
      <c r="P101" s="336" t="e">
        <f>IF(ISNUMBER(Regressions!R111),ROUND(Regressions!R111, 1), NA())</f>
        <v>#N/A</v>
      </c>
      <c r="Q101" s="214" t="e">
        <f>IF(ISNUMBER(Regressions!S111),ROUND(Regressions!S111, 1), NA())</f>
        <v>#N/A</v>
      </c>
      <c r="R101" s="337" t="e">
        <f>IF(ISNUMBER(Regressions!T111),ROUND(Regressions!T111, 1), NA())</f>
        <v>#N/A</v>
      </c>
      <c r="S101" s="236" t="e">
        <f>IF(ISNUMBER(Regressions!U111),ROUND(Regressions!U111, 1), NA())</f>
        <v>#N/A</v>
      </c>
    </row>
    <row xmlns:x14ac="http://schemas.microsoft.com/office/spreadsheetml/2009/9/ac" r="102" x14ac:dyDescent="0.2">
      <c r="A102" s="333" t="str">
        <f>IF(ISBLANK(Regressions!A112), " ", Regressions!A112)</f>
        <v>Colombia</v>
      </c>
      <c r="B102" s="334">
        <f>IF(ISBLANK(Regressions!B112), " ", Regressions!B112)</f>
        <v>2005</v>
      </c>
      <c r="C102" s="339" t="str">
        <f>IF(ISBLANK(Regressions!C112), " ", Regressions!C112)</f>
        <v>Pre-primary</v>
      </c>
      <c r="D102" s="335">
        <f>IF(ISBLANK(Regressions!D112), " ", Regressions!D112)</f>
        <v>2494290</v>
      </c>
      <c r="E102" s="213" t="e">
        <f>IF(ISNUMBER(Regressions!E112),ROUND(Regressions!E112, 1), NA())</f>
        <v>#N/A</v>
      </c>
      <c r="F102" s="336" t="e">
        <f>IF(ISNUMBER(Regressions!F112),ROUND(Regressions!F112, 1), NA())</f>
        <v>#N/A</v>
      </c>
      <c r="G102" s="235" t="e">
        <f>IF(ISNUMBER(Regressions!G112),ROUND(Regressions!G112, 1), NA())</f>
        <v>#N/A</v>
      </c>
      <c r="H102" s="337" t="e">
        <f>IF(ISNUMBER(Regressions!H112),ROUND(Regressions!H112, 1), NA())</f>
        <v>#N/A</v>
      </c>
      <c r="I102" s="236" t="e">
        <f>IF(ISNUMBER(Regressions!I112),ROUND(Regressions!I112, 1), NA())</f>
        <v>#N/A</v>
      </c>
      <c r="J102" s="338" t="e">
        <f>IF(ISNUMBER(Regressions!K112),ROUND(Regressions!K112, 1), NA())</f>
        <v>#N/A</v>
      </c>
      <c r="K102" s="336" t="e">
        <f>IF(ISNUMBER(Regressions!L112),ROUND(Regressions!L112, 1), NA())</f>
        <v>#N/A</v>
      </c>
      <c r="L102" s="237" t="e">
        <f>IF(ISNUMBER(Regressions!M112),ROUND(Regressions!M112, 1), NA())</f>
        <v>#N/A</v>
      </c>
      <c r="M102" s="337" t="e">
        <f>IF(ISNUMBER(Regressions!N112),ROUND(Regressions!N112, 1), NA())</f>
        <v>#N/A</v>
      </c>
      <c r="N102" s="236" t="e">
        <f>IF(ISNUMBER(Regressions!O112),ROUND(Regressions!O112, 1), NA())</f>
        <v>#N/A</v>
      </c>
      <c r="O102" s="338" t="e">
        <f>IF(ISNUMBER(Regressions!Q112),ROUND(Regressions!Q112, 1), NA())</f>
        <v>#N/A</v>
      </c>
      <c r="P102" s="336" t="e">
        <f>IF(ISNUMBER(Regressions!R112),ROUND(Regressions!R112, 1), NA())</f>
        <v>#N/A</v>
      </c>
      <c r="Q102" s="214" t="e">
        <f>IF(ISNUMBER(Regressions!S112),ROUND(Regressions!S112, 1), NA())</f>
        <v>#N/A</v>
      </c>
      <c r="R102" s="337" t="e">
        <f>IF(ISNUMBER(Regressions!T112),ROUND(Regressions!T112, 1), NA())</f>
        <v>#N/A</v>
      </c>
      <c r="S102" s="236" t="e">
        <f>IF(ISNUMBER(Regressions!U112),ROUND(Regressions!U112, 1), NA())</f>
        <v>#N/A</v>
      </c>
    </row>
    <row xmlns:x14ac="http://schemas.microsoft.com/office/spreadsheetml/2009/9/ac" r="103" x14ac:dyDescent="0.2">
      <c r="A103" s="333" t="str">
        <f>IF(ISBLANK(Regressions!A113), " ", Regressions!A113)</f>
        <v>Colombia</v>
      </c>
      <c r="B103" s="334">
        <f>IF(ISBLANK(Regressions!B113), " ", Regressions!B113)</f>
        <v>2006</v>
      </c>
      <c r="C103" s="339" t="str">
        <f>IF(ISBLANK(Regressions!C113), " ", Regressions!C113)</f>
        <v>Pre-primary</v>
      </c>
      <c r="D103" s="335">
        <f>IF(ISBLANK(Regressions!D113), " ", Regressions!D113)</f>
        <v>2462478</v>
      </c>
      <c r="E103" s="213" t="e">
        <f>IF(ISNUMBER(Regressions!E113),ROUND(Regressions!E113, 1), NA())</f>
        <v>#N/A</v>
      </c>
      <c r="F103" s="336" t="e">
        <f>IF(ISNUMBER(Regressions!F113),ROUND(Regressions!F113, 1), NA())</f>
        <v>#N/A</v>
      </c>
      <c r="G103" s="235" t="e">
        <f>IF(ISNUMBER(Regressions!G113),ROUND(Regressions!G113, 1), NA())</f>
        <v>#N/A</v>
      </c>
      <c r="H103" s="337" t="e">
        <f>IF(ISNUMBER(Regressions!H113),ROUND(Regressions!H113, 1), NA())</f>
        <v>#N/A</v>
      </c>
      <c r="I103" s="236" t="e">
        <f>IF(ISNUMBER(Regressions!I113),ROUND(Regressions!I113, 1), NA())</f>
        <v>#N/A</v>
      </c>
      <c r="J103" s="338" t="e">
        <f>IF(ISNUMBER(Regressions!K113),ROUND(Regressions!K113, 1), NA())</f>
        <v>#N/A</v>
      </c>
      <c r="K103" s="336" t="e">
        <f>IF(ISNUMBER(Regressions!L113),ROUND(Regressions!L113, 1), NA())</f>
        <v>#N/A</v>
      </c>
      <c r="L103" s="237" t="e">
        <f>IF(ISNUMBER(Regressions!M113),ROUND(Regressions!M113, 1), NA())</f>
        <v>#N/A</v>
      </c>
      <c r="M103" s="337" t="e">
        <f>IF(ISNUMBER(Regressions!N113),ROUND(Regressions!N113, 1), NA())</f>
        <v>#N/A</v>
      </c>
      <c r="N103" s="236" t="e">
        <f>IF(ISNUMBER(Regressions!O113),ROUND(Regressions!O113, 1), NA())</f>
        <v>#N/A</v>
      </c>
      <c r="O103" s="338" t="e">
        <f>IF(ISNUMBER(Regressions!Q113),ROUND(Regressions!Q113, 1), NA())</f>
        <v>#N/A</v>
      </c>
      <c r="P103" s="336" t="e">
        <f>IF(ISNUMBER(Regressions!R113),ROUND(Regressions!R113, 1), NA())</f>
        <v>#N/A</v>
      </c>
      <c r="Q103" s="214" t="e">
        <f>IF(ISNUMBER(Regressions!S113),ROUND(Regressions!S113, 1), NA())</f>
        <v>#N/A</v>
      </c>
      <c r="R103" s="337" t="e">
        <f>IF(ISNUMBER(Regressions!T113),ROUND(Regressions!T113, 1), NA())</f>
        <v>#N/A</v>
      </c>
      <c r="S103" s="236" t="e">
        <f>IF(ISNUMBER(Regressions!U113),ROUND(Regressions!U113, 1), NA())</f>
        <v>#N/A</v>
      </c>
    </row>
    <row xmlns:x14ac="http://schemas.microsoft.com/office/spreadsheetml/2009/9/ac" r="104" x14ac:dyDescent="0.2">
      <c r="A104" s="333" t="str">
        <f>IF(ISBLANK(Regressions!A114), " ", Regressions!A114)</f>
        <v>Colombia</v>
      </c>
      <c r="B104" s="334">
        <f>IF(ISBLANK(Regressions!B114), " ", Regressions!B114)</f>
        <v>2007</v>
      </c>
      <c r="C104" s="339" t="str">
        <f>IF(ISBLANK(Regressions!C114), " ", Regressions!C114)</f>
        <v>Pre-primary</v>
      </c>
      <c r="D104" s="335">
        <f>IF(ISBLANK(Regressions!D114), " ", Regressions!D114)</f>
        <v>2431042</v>
      </c>
      <c r="E104" s="213" t="e">
        <f>IF(ISNUMBER(Regressions!E114),ROUND(Regressions!E114, 1), NA())</f>
        <v>#N/A</v>
      </c>
      <c r="F104" s="336" t="e">
        <f>IF(ISNUMBER(Regressions!F114),ROUND(Regressions!F114, 1), NA())</f>
        <v>#N/A</v>
      </c>
      <c r="G104" s="235" t="e">
        <f>IF(ISNUMBER(Regressions!G114),ROUND(Regressions!G114, 1), NA())</f>
        <v>#N/A</v>
      </c>
      <c r="H104" s="337" t="e">
        <f>IF(ISNUMBER(Regressions!H114),ROUND(Regressions!H114, 1), NA())</f>
        <v>#N/A</v>
      </c>
      <c r="I104" s="236" t="e">
        <f>IF(ISNUMBER(Regressions!I114),ROUND(Regressions!I114, 1), NA())</f>
        <v>#N/A</v>
      </c>
      <c r="J104" s="338" t="e">
        <f>IF(ISNUMBER(Regressions!K114),ROUND(Regressions!K114, 1), NA())</f>
        <v>#N/A</v>
      </c>
      <c r="K104" s="336" t="e">
        <f>IF(ISNUMBER(Regressions!L114),ROUND(Regressions!L114, 1), NA())</f>
        <v>#N/A</v>
      </c>
      <c r="L104" s="237" t="e">
        <f>IF(ISNUMBER(Regressions!M114),ROUND(Regressions!M114, 1), NA())</f>
        <v>#N/A</v>
      </c>
      <c r="M104" s="337" t="e">
        <f>IF(ISNUMBER(Regressions!N114),ROUND(Regressions!N114, 1), NA())</f>
        <v>#N/A</v>
      </c>
      <c r="N104" s="236" t="e">
        <f>IF(ISNUMBER(Regressions!O114),ROUND(Regressions!O114, 1), NA())</f>
        <v>#N/A</v>
      </c>
      <c r="O104" s="338" t="e">
        <f>IF(ISNUMBER(Regressions!Q114),ROUND(Regressions!Q114, 1), NA())</f>
        <v>#N/A</v>
      </c>
      <c r="P104" s="336" t="e">
        <f>IF(ISNUMBER(Regressions!R114),ROUND(Regressions!R114, 1), NA())</f>
        <v>#N/A</v>
      </c>
      <c r="Q104" s="214" t="e">
        <f>IF(ISNUMBER(Regressions!S114),ROUND(Regressions!S114, 1), NA())</f>
        <v>#N/A</v>
      </c>
      <c r="R104" s="337" t="e">
        <f>IF(ISNUMBER(Regressions!T114),ROUND(Regressions!T114, 1), NA())</f>
        <v>#N/A</v>
      </c>
      <c r="S104" s="236" t="e">
        <f>IF(ISNUMBER(Regressions!U114),ROUND(Regressions!U114, 1), NA())</f>
        <v>#N/A</v>
      </c>
    </row>
    <row xmlns:x14ac="http://schemas.microsoft.com/office/spreadsheetml/2009/9/ac" r="105" x14ac:dyDescent="0.2">
      <c r="A105" s="333" t="str">
        <f>IF(ISBLANK(Regressions!A115), " ", Regressions!A115)</f>
        <v>Colombia</v>
      </c>
      <c r="B105" s="334">
        <f>IF(ISBLANK(Regressions!B115), " ", Regressions!B115)</f>
        <v>2008</v>
      </c>
      <c r="C105" s="339" t="str">
        <f>IF(ISBLANK(Regressions!C115), " ", Regressions!C115)</f>
        <v>Pre-primary</v>
      </c>
      <c r="D105" s="335">
        <f>IF(ISBLANK(Regressions!D115), " ", Regressions!D115)</f>
        <v>2401497</v>
      </c>
      <c r="E105" s="213" t="e">
        <f>IF(ISNUMBER(Regressions!E115),ROUND(Regressions!E115, 1), NA())</f>
        <v>#N/A</v>
      </c>
      <c r="F105" s="336">
        <f>IF(ISNUMBER(Regressions!F115),ROUND(Regressions!F115, 1), NA())</f>
        <v>73</v>
      </c>
      <c r="G105" s="235">
        <f>IF(ISNUMBER(Regressions!G115),ROUND(Regressions!G115, 1), NA())</f>
        <v>56.9</v>
      </c>
      <c r="H105" s="337">
        <f>IF(ISNUMBER(Regressions!H115),ROUND(Regressions!H115, 1), NA())</f>
        <v>16.100000000000001</v>
      </c>
      <c r="I105" s="236">
        <f>IF(ISNUMBER(Regressions!I115),ROUND(Regressions!I115, 1), NA())</f>
        <v>27</v>
      </c>
      <c r="J105" s="338">
        <f>IF(ISNUMBER(Regressions!K115),ROUND(Regressions!K115, 1), NA())</f>
        <v>92.1</v>
      </c>
      <c r="K105" s="336" t="e">
        <f>IF(ISNUMBER(Regressions!L115),ROUND(Regressions!L115, 1), NA())</f>
        <v>#N/A</v>
      </c>
      <c r="L105" s="237" t="e">
        <f>IF(ISNUMBER(Regressions!M115),ROUND(Regressions!M115, 1), NA())</f>
        <v>#N/A</v>
      </c>
      <c r="M105" s="337" t="e">
        <f>IF(ISNUMBER(Regressions!N115),ROUND(Regressions!N115, 1), NA())</f>
        <v>#N/A</v>
      </c>
      <c r="N105" s="236">
        <f>IF(ISNUMBER(Regressions!O115),ROUND(Regressions!O115, 1), NA())</f>
        <v>7.9</v>
      </c>
      <c r="O105" s="338" t="e">
        <f>IF(ISNUMBER(Regressions!Q115),ROUND(Regressions!Q115, 1), NA())</f>
        <v>#N/A</v>
      </c>
      <c r="P105" s="336" t="e">
        <f>IF(ISNUMBER(Regressions!R115),ROUND(Regressions!R115, 1), NA())</f>
        <v>#N/A</v>
      </c>
      <c r="Q105" s="214">
        <f>IF(ISNUMBER(Regressions!S115),ROUND(Regressions!S115, 1), NA())</f>
        <v>18.600000000000001</v>
      </c>
      <c r="R105" s="337" t="e">
        <f>IF(ISNUMBER(Regressions!T115),ROUND(Regressions!T115, 1), NA())</f>
        <v>#N/A</v>
      </c>
      <c r="S105" s="236" t="e">
        <f>IF(ISNUMBER(Regressions!U115),ROUND(Regressions!U115, 1), NA())</f>
        <v>#N/A</v>
      </c>
    </row>
    <row xmlns:x14ac="http://schemas.microsoft.com/office/spreadsheetml/2009/9/ac" r="106" x14ac:dyDescent="0.2">
      <c r="A106" s="333" t="str">
        <f>IF(ISBLANK(Regressions!A116), " ", Regressions!A116)</f>
        <v>Colombia</v>
      </c>
      <c r="B106" s="334">
        <f>IF(ISBLANK(Regressions!B116), " ", Regressions!B116)</f>
        <v>2009</v>
      </c>
      <c r="C106" s="339" t="str">
        <f>IF(ISBLANK(Regressions!C116), " ", Regressions!C116)</f>
        <v>Pre-primary</v>
      </c>
      <c r="D106" s="335">
        <f>IF(ISBLANK(Regressions!D116), " ", Regressions!D116)</f>
        <v>2376874</v>
      </c>
      <c r="E106" s="213" t="e">
        <f>IF(ISNUMBER(Regressions!E116),ROUND(Regressions!E116, 1), NA())</f>
        <v>#N/A</v>
      </c>
      <c r="F106" s="336">
        <f>IF(ISNUMBER(Regressions!F116),ROUND(Regressions!F116, 1), NA())</f>
        <v>73</v>
      </c>
      <c r="G106" s="235">
        <f>IF(ISNUMBER(Regressions!G116),ROUND(Regressions!G116, 1), NA())</f>
        <v>56.9</v>
      </c>
      <c r="H106" s="337">
        <f>IF(ISNUMBER(Regressions!H116),ROUND(Regressions!H116, 1), NA())</f>
        <v>16.100000000000001</v>
      </c>
      <c r="I106" s="236">
        <f>IF(ISNUMBER(Regressions!I116),ROUND(Regressions!I116, 1), NA())</f>
        <v>27</v>
      </c>
      <c r="J106" s="338">
        <f>IF(ISNUMBER(Regressions!K116),ROUND(Regressions!K116, 1), NA())</f>
        <v>92.1</v>
      </c>
      <c r="K106" s="336" t="e">
        <f>IF(ISNUMBER(Regressions!L116),ROUND(Regressions!L116, 1), NA())</f>
        <v>#N/A</v>
      </c>
      <c r="L106" s="237" t="e">
        <f>IF(ISNUMBER(Regressions!M116),ROUND(Regressions!M116, 1), NA())</f>
        <v>#N/A</v>
      </c>
      <c r="M106" s="337" t="e">
        <f>IF(ISNUMBER(Regressions!N116),ROUND(Regressions!N116, 1), NA())</f>
        <v>#N/A</v>
      </c>
      <c r="N106" s="236">
        <f>IF(ISNUMBER(Regressions!O116),ROUND(Regressions!O116, 1), NA())</f>
        <v>7.9</v>
      </c>
      <c r="O106" s="338" t="e">
        <f>IF(ISNUMBER(Regressions!Q116),ROUND(Regressions!Q116, 1), NA())</f>
        <v>#N/A</v>
      </c>
      <c r="P106" s="336" t="e">
        <f>IF(ISNUMBER(Regressions!R116),ROUND(Regressions!R116, 1), NA())</f>
        <v>#N/A</v>
      </c>
      <c r="Q106" s="214">
        <f>IF(ISNUMBER(Regressions!S116),ROUND(Regressions!S116, 1), NA())</f>
        <v>18.600000000000001</v>
      </c>
      <c r="R106" s="337" t="e">
        <f>IF(ISNUMBER(Regressions!T116),ROUND(Regressions!T116, 1), NA())</f>
        <v>#N/A</v>
      </c>
      <c r="S106" s="236" t="e">
        <f>IF(ISNUMBER(Regressions!U116),ROUND(Regressions!U116, 1), NA())</f>
        <v>#N/A</v>
      </c>
    </row>
    <row xmlns:x14ac="http://schemas.microsoft.com/office/spreadsheetml/2009/9/ac" r="107" x14ac:dyDescent="0.2">
      <c r="A107" s="333" t="str">
        <f>IF(ISBLANK(Regressions!A117), " ", Regressions!A117)</f>
        <v>Colombia</v>
      </c>
      <c r="B107" s="334">
        <f>IF(ISBLANK(Regressions!B117), " ", Regressions!B117)</f>
        <v>2010</v>
      </c>
      <c r="C107" s="339" t="str">
        <f>IF(ISBLANK(Regressions!C117), " ", Regressions!C117)</f>
        <v>Pre-primary</v>
      </c>
      <c r="D107" s="335">
        <f>IF(ISBLANK(Regressions!D117), " ", Regressions!D117)</f>
        <v>2354212</v>
      </c>
      <c r="E107" s="213" t="e">
        <f>IF(ISNUMBER(Regressions!E117),ROUND(Regressions!E117, 1), NA())</f>
        <v>#N/A</v>
      </c>
      <c r="F107" s="336">
        <f>IF(ISNUMBER(Regressions!F117),ROUND(Regressions!F117, 1), NA())</f>
        <v>73</v>
      </c>
      <c r="G107" s="235">
        <f>IF(ISNUMBER(Regressions!G117),ROUND(Regressions!G117, 1), NA())</f>
        <v>56.9</v>
      </c>
      <c r="H107" s="337">
        <f>IF(ISNUMBER(Regressions!H117),ROUND(Regressions!H117, 1), NA())</f>
        <v>16.100000000000001</v>
      </c>
      <c r="I107" s="236">
        <f>IF(ISNUMBER(Regressions!I117),ROUND(Regressions!I117, 1), NA())</f>
        <v>27</v>
      </c>
      <c r="J107" s="338">
        <f>IF(ISNUMBER(Regressions!K117),ROUND(Regressions!K117, 1), NA())</f>
        <v>92.1</v>
      </c>
      <c r="K107" s="336" t="e">
        <f>IF(ISNUMBER(Regressions!L117),ROUND(Regressions!L117, 1), NA())</f>
        <v>#N/A</v>
      </c>
      <c r="L107" s="237" t="e">
        <f>IF(ISNUMBER(Regressions!M117),ROUND(Regressions!M117, 1), NA())</f>
        <v>#N/A</v>
      </c>
      <c r="M107" s="337" t="e">
        <f>IF(ISNUMBER(Regressions!N117),ROUND(Regressions!N117, 1), NA())</f>
        <v>#N/A</v>
      </c>
      <c r="N107" s="236">
        <f>IF(ISNUMBER(Regressions!O117),ROUND(Regressions!O117, 1), NA())</f>
        <v>7.9</v>
      </c>
      <c r="O107" s="338" t="e">
        <f>IF(ISNUMBER(Regressions!Q117),ROUND(Regressions!Q117, 1), NA())</f>
        <v>#N/A</v>
      </c>
      <c r="P107" s="336" t="e">
        <f>IF(ISNUMBER(Regressions!R117),ROUND(Regressions!R117, 1), NA())</f>
        <v>#N/A</v>
      </c>
      <c r="Q107" s="214">
        <f>IF(ISNUMBER(Regressions!S117),ROUND(Regressions!S117, 1), NA())</f>
        <v>18.600000000000001</v>
      </c>
      <c r="R107" s="337" t="e">
        <f>IF(ISNUMBER(Regressions!T117),ROUND(Regressions!T117, 1), NA())</f>
        <v>#N/A</v>
      </c>
      <c r="S107" s="236" t="e">
        <f>IF(ISNUMBER(Regressions!U117),ROUND(Regressions!U117, 1), NA())</f>
        <v>#N/A</v>
      </c>
    </row>
    <row xmlns:x14ac="http://schemas.microsoft.com/office/spreadsheetml/2009/9/ac" r="108" x14ac:dyDescent="0.2">
      <c r="A108" s="333" t="str">
        <f>IF(ISBLANK(Regressions!A118), " ", Regressions!A118)</f>
        <v>Colombia</v>
      </c>
      <c r="B108" s="334">
        <f>IF(ISBLANK(Regressions!B118), " ", Regressions!B118)</f>
        <v>2011</v>
      </c>
      <c r="C108" s="339" t="str">
        <f>IF(ISBLANK(Regressions!C118), " ", Regressions!C118)</f>
        <v>Pre-primary</v>
      </c>
      <c r="D108" s="335">
        <f>IF(ISBLANK(Regressions!D118), " ", Regressions!D118)</f>
        <v>2332551</v>
      </c>
      <c r="E108" s="213" t="e">
        <f>IF(ISNUMBER(Regressions!E118),ROUND(Regressions!E118, 1), NA())</f>
        <v>#N/A</v>
      </c>
      <c r="F108" s="336">
        <f>IF(ISNUMBER(Regressions!F118),ROUND(Regressions!F118, 1), NA())</f>
        <v>73</v>
      </c>
      <c r="G108" s="235">
        <f>IF(ISNUMBER(Regressions!G118),ROUND(Regressions!G118, 1), NA())</f>
        <v>56.9</v>
      </c>
      <c r="H108" s="337">
        <f>IF(ISNUMBER(Regressions!H118),ROUND(Regressions!H118, 1), NA())</f>
        <v>16.100000000000001</v>
      </c>
      <c r="I108" s="236">
        <f>IF(ISNUMBER(Regressions!I118),ROUND(Regressions!I118, 1), NA())</f>
        <v>27</v>
      </c>
      <c r="J108" s="338">
        <f>IF(ISNUMBER(Regressions!K118),ROUND(Regressions!K118, 1), NA())</f>
        <v>92.1</v>
      </c>
      <c r="K108" s="336" t="e">
        <f>IF(ISNUMBER(Regressions!L118),ROUND(Regressions!L118, 1), NA())</f>
        <v>#N/A</v>
      </c>
      <c r="L108" s="237" t="e">
        <f>IF(ISNUMBER(Regressions!M118),ROUND(Regressions!M118, 1), NA())</f>
        <v>#N/A</v>
      </c>
      <c r="M108" s="337" t="e">
        <f>IF(ISNUMBER(Regressions!N118),ROUND(Regressions!N118, 1), NA())</f>
        <v>#N/A</v>
      </c>
      <c r="N108" s="236">
        <f>IF(ISNUMBER(Regressions!O118),ROUND(Regressions!O118, 1), NA())</f>
        <v>7.9</v>
      </c>
      <c r="O108" s="338" t="e">
        <f>IF(ISNUMBER(Regressions!Q118),ROUND(Regressions!Q118, 1), NA())</f>
        <v>#N/A</v>
      </c>
      <c r="P108" s="336" t="e">
        <f>IF(ISNUMBER(Regressions!R118),ROUND(Regressions!R118, 1), NA())</f>
        <v>#N/A</v>
      </c>
      <c r="Q108" s="214">
        <f>IF(ISNUMBER(Regressions!S118),ROUND(Regressions!S118, 1), NA())</f>
        <v>18.600000000000001</v>
      </c>
      <c r="R108" s="337" t="e">
        <f>IF(ISNUMBER(Regressions!T118),ROUND(Regressions!T118, 1), NA())</f>
        <v>#N/A</v>
      </c>
      <c r="S108" s="236" t="e">
        <f>IF(ISNUMBER(Regressions!U118),ROUND(Regressions!U118, 1), NA())</f>
        <v>#N/A</v>
      </c>
    </row>
    <row xmlns:x14ac="http://schemas.microsoft.com/office/spreadsheetml/2009/9/ac" r="109" x14ac:dyDescent="0.2">
      <c r="A109" s="333" t="str">
        <f>IF(ISBLANK(Regressions!A119), " ", Regressions!A119)</f>
        <v>Colombia</v>
      </c>
      <c r="B109" s="334">
        <f>IF(ISBLANK(Regressions!B119), " ", Regressions!B119)</f>
        <v>2012</v>
      </c>
      <c r="C109" s="339" t="str">
        <f>IF(ISBLANK(Regressions!C119), " ", Regressions!C119)</f>
        <v>Pre-primary</v>
      </c>
      <c r="D109" s="335">
        <f>IF(ISBLANK(Regressions!D119), " ", Regressions!D119)</f>
        <v>2311182</v>
      </c>
      <c r="E109" s="213" t="e">
        <f>IF(ISNUMBER(Regressions!E119),ROUND(Regressions!E119, 1), NA())</f>
        <v>#N/A</v>
      </c>
      <c r="F109" s="336">
        <f>IF(ISNUMBER(Regressions!F119),ROUND(Regressions!F119, 1), NA())</f>
        <v>73</v>
      </c>
      <c r="G109" s="235">
        <f>IF(ISNUMBER(Regressions!G119),ROUND(Regressions!G119, 1), NA())</f>
        <v>56.9</v>
      </c>
      <c r="H109" s="337">
        <f>IF(ISNUMBER(Regressions!H119),ROUND(Regressions!H119, 1), NA())</f>
        <v>16.100000000000001</v>
      </c>
      <c r="I109" s="236">
        <f>IF(ISNUMBER(Regressions!I119),ROUND(Regressions!I119, 1), NA())</f>
        <v>27</v>
      </c>
      <c r="J109" s="338">
        <f>IF(ISNUMBER(Regressions!K119),ROUND(Regressions!K119, 1), NA())</f>
        <v>92.1</v>
      </c>
      <c r="K109" s="336" t="e">
        <f>IF(ISNUMBER(Regressions!L119),ROUND(Regressions!L119, 1), NA())</f>
        <v>#N/A</v>
      </c>
      <c r="L109" s="237" t="e">
        <f>IF(ISNUMBER(Regressions!M119),ROUND(Regressions!M119, 1), NA())</f>
        <v>#N/A</v>
      </c>
      <c r="M109" s="337" t="e">
        <f>IF(ISNUMBER(Regressions!N119),ROUND(Regressions!N119, 1), NA())</f>
        <v>#N/A</v>
      </c>
      <c r="N109" s="236">
        <f>IF(ISNUMBER(Regressions!O119),ROUND(Regressions!O119, 1), NA())</f>
        <v>7.9</v>
      </c>
      <c r="O109" s="338" t="e">
        <f>IF(ISNUMBER(Regressions!Q119),ROUND(Regressions!Q119, 1), NA())</f>
        <v>#N/A</v>
      </c>
      <c r="P109" s="336" t="e">
        <f>IF(ISNUMBER(Regressions!R119),ROUND(Regressions!R119, 1), NA())</f>
        <v>#N/A</v>
      </c>
      <c r="Q109" s="214">
        <f>IF(ISNUMBER(Regressions!S119),ROUND(Regressions!S119, 1), NA())</f>
        <v>18.600000000000001</v>
      </c>
      <c r="R109" s="337" t="e">
        <f>IF(ISNUMBER(Regressions!T119),ROUND(Regressions!T119, 1), NA())</f>
        <v>#N/A</v>
      </c>
      <c r="S109" s="236" t="e">
        <f>IF(ISNUMBER(Regressions!U119),ROUND(Regressions!U119, 1), NA())</f>
        <v>#N/A</v>
      </c>
    </row>
    <row xmlns:x14ac="http://schemas.microsoft.com/office/spreadsheetml/2009/9/ac" r="110" x14ac:dyDescent="0.2">
      <c r="A110" s="333" t="str">
        <f>IF(ISBLANK(Regressions!A120), " ", Regressions!A120)</f>
        <v>Colombia</v>
      </c>
      <c r="B110" s="334">
        <f>IF(ISBLANK(Regressions!B120), " ", Regressions!B120)</f>
        <v>2013</v>
      </c>
      <c r="C110" s="339" t="str">
        <f>IF(ISBLANK(Regressions!C120), " ", Regressions!C120)</f>
        <v>Pre-primary</v>
      </c>
      <c r="D110" s="335">
        <f>IF(ISBLANK(Regressions!D120), " ", Regressions!D120)</f>
        <v>2293075</v>
      </c>
      <c r="E110" s="213" t="e">
        <f>IF(ISNUMBER(Regressions!E120),ROUND(Regressions!E120, 1), NA())</f>
        <v>#N/A</v>
      </c>
      <c r="F110" s="336">
        <f>IF(ISNUMBER(Regressions!F120),ROUND(Regressions!F120, 1), NA())</f>
        <v>73</v>
      </c>
      <c r="G110" s="235">
        <f>IF(ISNUMBER(Regressions!G120),ROUND(Regressions!G120, 1), NA())</f>
        <v>56.9</v>
      </c>
      <c r="H110" s="337">
        <f>IF(ISNUMBER(Regressions!H120),ROUND(Regressions!H120, 1), NA())</f>
        <v>16.100000000000001</v>
      </c>
      <c r="I110" s="236">
        <f>IF(ISNUMBER(Regressions!I120),ROUND(Regressions!I120, 1), NA())</f>
        <v>27</v>
      </c>
      <c r="J110" s="338">
        <f>IF(ISNUMBER(Regressions!K120),ROUND(Regressions!K120, 1), NA())</f>
        <v>92.1</v>
      </c>
      <c r="K110" s="336" t="e">
        <f>IF(ISNUMBER(Regressions!L120),ROUND(Regressions!L120, 1), NA())</f>
        <v>#N/A</v>
      </c>
      <c r="L110" s="237" t="e">
        <f>IF(ISNUMBER(Regressions!M120),ROUND(Regressions!M120, 1), NA())</f>
        <v>#N/A</v>
      </c>
      <c r="M110" s="337" t="e">
        <f>IF(ISNUMBER(Regressions!N120),ROUND(Regressions!N120, 1), NA())</f>
        <v>#N/A</v>
      </c>
      <c r="N110" s="236">
        <f>IF(ISNUMBER(Regressions!O120),ROUND(Regressions!O120, 1), NA())</f>
        <v>7.9</v>
      </c>
      <c r="O110" s="338" t="e">
        <f>IF(ISNUMBER(Regressions!Q120),ROUND(Regressions!Q120, 1), NA())</f>
        <v>#N/A</v>
      </c>
      <c r="P110" s="336" t="e">
        <f>IF(ISNUMBER(Regressions!R120),ROUND(Regressions!R120, 1), NA())</f>
        <v>#N/A</v>
      </c>
      <c r="Q110" s="214">
        <f>IF(ISNUMBER(Regressions!S120),ROUND(Regressions!S120, 1), NA())</f>
        <v>18.600000000000001</v>
      </c>
      <c r="R110" s="337" t="e">
        <f>IF(ISNUMBER(Regressions!T120),ROUND(Regressions!T120, 1), NA())</f>
        <v>#N/A</v>
      </c>
      <c r="S110" s="236" t="e">
        <f>IF(ISNUMBER(Regressions!U120),ROUND(Regressions!U120, 1), NA())</f>
        <v>#N/A</v>
      </c>
    </row>
    <row xmlns:x14ac="http://schemas.microsoft.com/office/spreadsheetml/2009/9/ac" r="111" x14ac:dyDescent="0.2">
      <c r="A111" s="333" t="str">
        <f>IF(ISBLANK(Regressions!A121), " ", Regressions!A121)</f>
        <v>Colombia</v>
      </c>
      <c r="B111" s="334">
        <f>IF(ISBLANK(Regressions!B121), " ", Regressions!B121)</f>
        <v>2014</v>
      </c>
      <c r="C111" s="339" t="str">
        <f>IF(ISBLANK(Regressions!C121), " ", Regressions!C121)</f>
        <v>Pre-primary</v>
      </c>
      <c r="D111" s="335">
        <f>IF(ISBLANK(Regressions!D121), " ", Regressions!D121)</f>
        <v>2278286</v>
      </c>
      <c r="E111" s="213" t="e">
        <f>IF(ISNUMBER(Regressions!E121),ROUND(Regressions!E121, 1), NA())</f>
        <v>#N/A</v>
      </c>
      <c r="F111" s="336">
        <f>IF(ISNUMBER(Regressions!F121),ROUND(Regressions!F121, 1), NA())</f>
        <v>73</v>
      </c>
      <c r="G111" s="235">
        <f>IF(ISNUMBER(Regressions!G121),ROUND(Regressions!G121, 1), NA())</f>
        <v>56.9</v>
      </c>
      <c r="H111" s="337">
        <f>IF(ISNUMBER(Regressions!H121),ROUND(Regressions!H121, 1), NA())</f>
        <v>16.100000000000001</v>
      </c>
      <c r="I111" s="236">
        <f>IF(ISNUMBER(Regressions!I121),ROUND(Regressions!I121, 1), NA())</f>
        <v>27</v>
      </c>
      <c r="J111" s="338">
        <f>IF(ISNUMBER(Regressions!K121),ROUND(Regressions!K121, 1), NA())</f>
        <v>92.1</v>
      </c>
      <c r="K111" s="336" t="e">
        <f>IF(ISNUMBER(Regressions!L121),ROUND(Regressions!L121, 1), NA())</f>
        <v>#N/A</v>
      </c>
      <c r="L111" s="237" t="e">
        <f>IF(ISNUMBER(Regressions!M121),ROUND(Regressions!M121, 1), NA())</f>
        <v>#N/A</v>
      </c>
      <c r="M111" s="337" t="e">
        <f>IF(ISNUMBER(Regressions!N121),ROUND(Regressions!N121, 1), NA())</f>
        <v>#N/A</v>
      </c>
      <c r="N111" s="236">
        <f>IF(ISNUMBER(Regressions!O121),ROUND(Regressions!O121, 1), NA())</f>
        <v>7.9</v>
      </c>
      <c r="O111" s="338" t="e">
        <f>IF(ISNUMBER(Regressions!Q121),ROUND(Regressions!Q121, 1), NA())</f>
        <v>#N/A</v>
      </c>
      <c r="P111" s="336" t="e">
        <f>IF(ISNUMBER(Regressions!R121),ROUND(Regressions!R121, 1), NA())</f>
        <v>#N/A</v>
      </c>
      <c r="Q111" s="214">
        <f>IF(ISNUMBER(Regressions!S121),ROUND(Regressions!S121, 1), NA())</f>
        <v>18.600000000000001</v>
      </c>
      <c r="R111" s="337" t="e">
        <f>IF(ISNUMBER(Regressions!T121),ROUND(Regressions!T121, 1), NA())</f>
        <v>#N/A</v>
      </c>
      <c r="S111" s="236" t="e">
        <f>IF(ISNUMBER(Regressions!U121),ROUND(Regressions!U121, 1), NA())</f>
        <v>#N/A</v>
      </c>
    </row>
    <row xmlns:x14ac="http://schemas.microsoft.com/office/spreadsheetml/2009/9/ac" r="112" x14ac:dyDescent="0.2">
      <c r="A112" s="333" t="str">
        <f>IF(ISBLANK(Regressions!A122), " ", Regressions!A122)</f>
        <v>Colombia</v>
      </c>
      <c r="B112" s="334">
        <f>IF(ISBLANK(Regressions!B122), " ", Regressions!B122)</f>
        <v>2015</v>
      </c>
      <c r="C112" s="339" t="str">
        <f>IF(ISBLANK(Regressions!C122), " ", Regressions!C122)</f>
        <v>Pre-primary</v>
      </c>
      <c r="D112" s="335">
        <f>IF(ISBLANK(Regressions!D122), " ", Regressions!D122)</f>
        <v>2267318</v>
      </c>
      <c r="E112" s="213" t="e">
        <f>IF(ISNUMBER(Regressions!E122),ROUND(Regressions!E122, 1), NA())</f>
        <v>#N/A</v>
      </c>
      <c r="F112" s="336">
        <f>IF(ISNUMBER(Regressions!F122),ROUND(Regressions!F122, 1), NA())</f>
        <v>73</v>
      </c>
      <c r="G112" s="235">
        <f>IF(ISNUMBER(Regressions!G122),ROUND(Regressions!G122, 1), NA())</f>
        <v>56.9</v>
      </c>
      <c r="H112" s="337">
        <f>IF(ISNUMBER(Regressions!H122),ROUND(Regressions!H122, 1), NA())</f>
        <v>16.100000000000001</v>
      </c>
      <c r="I112" s="236">
        <f>IF(ISNUMBER(Regressions!I122),ROUND(Regressions!I122, 1), NA())</f>
        <v>27</v>
      </c>
      <c r="J112" s="338">
        <f>IF(ISNUMBER(Regressions!K122),ROUND(Regressions!K122, 1), NA())</f>
        <v>92.1</v>
      </c>
      <c r="K112" s="336" t="e">
        <f>IF(ISNUMBER(Regressions!L122),ROUND(Regressions!L122, 1), NA())</f>
        <v>#N/A</v>
      </c>
      <c r="L112" s="237" t="e">
        <f>IF(ISNUMBER(Regressions!M122),ROUND(Regressions!M122, 1), NA())</f>
        <v>#N/A</v>
      </c>
      <c r="M112" s="337" t="e">
        <f>IF(ISNUMBER(Regressions!N122),ROUND(Regressions!N122, 1), NA())</f>
        <v>#N/A</v>
      </c>
      <c r="N112" s="236">
        <f>IF(ISNUMBER(Regressions!O122),ROUND(Regressions!O122, 1), NA())</f>
        <v>7.9</v>
      </c>
      <c r="O112" s="338" t="e">
        <f>IF(ISNUMBER(Regressions!Q122),ROUND(Regressions!Q122, 1), NA())</f>
        <v>#N/A</v>
      </c>
      <c r="P112" s="336" t="e">
        <f>IF(ISNUMBER(Regressions!R122),ROUND(Regressions!R122, 1), NA())</f>
        <v>#N/A</v>
      </c>
      <c r="Q112" s="214">
        <f>IF(ISNUMBER(Regressions!S122),ROUND(Regressions!S122, 1), NA())</f>
        <v>18.600000000000001</v>
      </c>
      <c r="R112" s="337" t="e">
        <f>IF(ISNUMBER(Regressions!T122),ROUND(Regressions!T122, 1), NA())</f>
        <v>#N/A</v>
      </c>
      <c r="S112" s="236" t="e">
        <f>IF(ISNUMBER(Regressions!U122),ROUND(Regressions!U122, 1), NA())</f>
        <v>#N/A</v>
      </c>
    </row>
    <row xmlns:x14ac="http://schemas.microsoft.com/office/spreadsheetml/2009/9/ac" r="113" x14ac:dyDescent="0.2">
      <c r="A113" s="333" t="str">
        <f>IF(ISBLANK(Regressions!A123), " ", Regressions!A123)</f>
        <v>Colombia</v>
      </c>
      <c r="B113" s="334">
        <f>IF(ISBLANK(Regressions!B123), " ", Regressions!B123)</f>
        <v>2016</v>
      </c>
      <c r="C113" s="339" t="str">
        <f>IF(ISBLANK(Regressions!C123), " ", Regressions!C123)</f>
        <v>Pre-primary</v>
      </c>
      <c r="D113" s="335">
        <f>IF(ISBLANK(Regressions!D123), " ", Regressions!D123)</f>
        <v>2263445</v>
      </c>
      <c r="E113" s="213" t="e">
        <f>IF(ISNUMBER(Regressions!E123),ROUND(Regressions!E123, 1), NA())</f>
        <v>#N/A</v>
      </c>
      <c r="F113" s="336">
        <f>IF(ISNUMBER(Regressions!F123),ROUND(Regressions!F123, 1), NA())</f>
        <v>73</v>
      </c>
      <c r="G113" s="235">
        <f>IF(ISNUMBER(Regressions!G123),ROUND(Regressions!G123, 1), NA())</f>
        <v>56.9</v>
      </c>
      <c r="H113" s="337">
        <f>IF(ISNUMBER(Regressions!H123),ROUND(Regressions!H123, 1), NA())</f>
        <v>16.100000000000001</v>
      </c>
      <c r="I113" s="236">
        <f>IF(ISNUMBER(Regressions!I123),ROUND(Regressions!I123, 1), NA())</f>
        <v>27</v>
      </c>
      <c r="J113" s="338">
        <f>IF(ISNUMBER(Regressions!K123),ROUND(Regressions!K123, 1), NA())</f>
        <v>92.1</v>
      </c>
      <c r="K113" s="336" t="e">
        <f>IF(ISNUMBER(Regressions!L123),ROUND(Regressions!L123, 1), NA())</f>
        <v>#N/A</v>
      </c>
      <c r="L113" s="237" t="e">
        <f>IF(ISNUMBER(Regressions!M123),ROUND(Regressions!M123, 1), NA())</f>
        <v>#N/A</v>
      </c>
      <c r="M113" s="337" t="e">
        <f>IF(ISNUMBER(Regressions!N123),ROUND(Regressions!N123, 1), NA())</f>
        <v>#N/A</v>
      </c>
      <c r="N113" s="236">
        <f>IF(ISNUMBER(Regressions!O123),ROUND(Regressions!O123, 1), NA())</f>
        <v>7.9</v>
      </c>
      <c r="O113" s="338" t="e">
        <f>IF(ISNUMBER(Regressions!Q123),ROUND(Regressions!Q123, 1), NA())</f>
        <v>#N/A</v>
      </c>
      <c r="P113" s="336" t="e">
        <f>IF(ISNUMBER(Regressions!R123),ROUND(Regressions!R123, 1), NA())</f>
        <v>#N/A</v>
      </c>
      <c r="Q113" s="214">
        <f>IF(ISNUMBER(Regressions!S123),ROUND(Regressions!S123, 1), NA())</f>
        <v>18.600000000000001</v>
      </c>
      <c r="R113" s="337" t="e">
        <f>IF(ISNUMBER(Regressions!T123),ROUND(Regressions!T123, 1), NA())</f>
        <v>#N/A</v>
      </c>
      <c r="S113" s="236" t="e">
        <f>IF(ISNUMBER(Regressions!U123),ROUND(Regressions!U123, 1), NA())</f>
        <v>#N/A</v>
      </c>
    </row>
    <row xmlns:x14ac="http://schemas.microsoft.com/office/spreadsheetml/2009/9/ac" r="114" x14ac:dyDescent="0.2">
      <c r="A114" s="333" t="str">
        <f>IF(ISBLANK(Regressions!A124), " ", Regressions!A124)</f>
        <v>Colombia</v>
      </c>
      <c r="B114" s="334">
        <f>IF(ISBLANK(Regressions!B124), " ", Regressions!B124)</f>
        <v>2017</v>
      </c>
      <c r="C114" s="339" t="str">
        <f>IF(ISBLANK(Regressions!C124), " ", Regressions!C124)</f>
        <v>Pre-primary</v>
      </c>
      <c r="D114" s="335">
        <f>IF(ISBLANK(Regressions!D124), " ", Regressions!D124)</f>
        <v>2267366</v>
      </c>
      <c r="E114" s="213" t="e">
        <f>IF(ISNUMBER(Regressions!E124),ROUND(Regressions!E124, 1), NA())</f>
        <v>#N/A</v>
      </c>
      <c r="F114" s="336" t="e">
        <f>IF(ISNUMBER(Regressions!F124),ROUND(Regressions!F124, 1), NA())</f>
        <v>#N/A</v>
      </c>
      <c r="G114" s="235" t="e">
        <f>IF(ISNUMBER(Regressions!G124),ROUND(Regressions!G124, 1), NA())</f>
        <v>#N/A</v>
      </c>
      <c r="H114" s="337" t="e">
        <f>IF(ISNUMBER(Regressions!H124),ROUND(Regressions!H124, 1), NA())</f>
        <v>#N/A</v>
      </c>
      <c r="I114" s="236" t="e">
        <f>IF(ISNUMBER(Regressions!I124),ROUND(Regressions!I124, 1), NA())</f>
        <v>#N/A</v>
      </c>
      <c r="J114" s="338" t="e">
        <f>IF(ISNUMBER(Regressions!K124),ROUND(Regressions!K124, 1), NA())</f>
        <v>#N/A</v>
      </c>
      <c r="K114" s="336" t="e">
        <f>IF(ISNUMBER(Regressions!L124),ROUND(Regressions!L124, 1), NA())</f>
        <v>#N/A</v>
      </c>
      <c r="L114" s="237" t="e">
        <f>IF(ISNUMBER(Regressions!M124),ROUND(Regressions!M124, 1), NA())</f>
        <v>#N/A</v>
      </c>
      <c r="M114" s="337" t="e">
        <f>IF(ISNUMBER(Regressions!N124),ROUND(Regressions!N124, 1), NA())</f>
        <v>#N/A</v>
      </c>
      <c r="N114" s="236" t="e">
        <f>IF(ISNUMBER(Regressions!O124),ROUND(Regressions!O124, 1), NA())</f>
        <v>#N/A</v>
      </c>
      <c r="O114" s="338" t="e">
        <f>IF(ISNUMBER(Regressions!Q124),ROUND(Regressions!Q124, 1), NA())</f>
        <v>#N/A</v>
      </c>
      <c r="P114" s="336" t="e">
        <f>IF(ISNUMBER(Regressions!R124),ROUND(Regressions!R124, 1), NA())</f>
        <v>#N/A</v>
      </c>
      <c r="Q114" s="214" t="e">
        <f>IF(ISNUMBER(Regressions!S124),ROUND(Regressions!S124, 1), NA())</f>
        <v>#N/A</v>
      </c>
      <c r="R114" s="337" t="e">
        <f>IF(ISNUMBER(Regressions!T124),ROUND(Regressions!T124, 1), NA())</f>
        <v>#N/A</v>
      </c>
      <c r="S114" s="236" t="e">
        <f>IF(ISNUMBER(Regressions!U124),ROUND(Regressions!U124, 1), NA())</f>
        <v>#N/A</v>
      </c>
    </row>
    <row xmlns:x14ac="http://schemas.microsoft.com/office/spreadsheetml/2009/9/ac" r="115" x14ac:dyDescent="0.2">
      <c r="A115" s="333" t="str">
        <f>IF(ISBLANK(Regressions!A125), " ", Regressions!A125)</f>
        <v>Colombia</v>
      </c>
      <c r="B115" s="334">
        <f>IF(ISBLANK(Regressions!B125), " ", Regressions!B125)</f>
        <v>2018</v>
      </c>
      <c r="C115" s="339" t="str">
        <f>IF(ISBLANK(Regressions!C125), " ", Regressions!C125)</f>
        <v>Pre-primary</v>
      </c>
      <c r="D115" s="335">
        <f>IF(ISBLANK(Regressions!D125), " ", Regressions!D125)</f>
        <v>2288694</v>
      </c>
      <c r="E115" s="213" t="e">
        <f>IF(ISNUMBER(Regressions!E125),ROUND(Regressions!E125, 1), NA())</f>
        <v>#N/A</v>
      </c>
      <c r="F115" s="336" t="e">
        <f>IF(ISNUMBER(Regressions!F125),ROUND(Regressions!F125, 1), NA())</f>
        <v>#N/A</v>
      </c>
      <c r="G115" s="235" t="e">
        <f>IF(ISNUMBER(Regressions!G125),ROUND(Regressions!G125, 1), NA())</f>
        <v>#N/A</v>
      </c>
      <c r="H115" s="337" t="e">
        <f>IF(ISNUMBER(Regressions!H125),ROUND(Regressions!H125, 1), NA())</f>
        <v>#N/A</v>
      </c>
      <c r="I115" s="236" t="e">
        <f>IF(ISNUMBER(Regressions!I125),ROUND(Regressions!I125, 1), NA())</f>
        <v>#N/A</v>
      </c>
      <c r="J115" s="338" t="e">
        <f>IF(ISNUMBER(Regressions!K125),ROUND(Regressions!K125, 1), NA())</f>
        <v>#N/A</v>
      </c>
      <c r="K115" s="336" t="e">
        <f>IF(ISNUMBER(Regressions!L125),ROUND(Regressions!L125, 1), NA())</f>
        <v>#N/A</v>
      </c>
      <c r="L115" s="237" t="e">
        <f>IF(ISNUMBER(Regressions!M125),ROUND(Regressions!M125, 1), NA())</f>
        <v>#N/A</v>
      </c>
      <c r="M115" s="337" t="e">
        <f>IF(ISNUMBER(Regressions!N125),ROUND(Regressions!N125, 1), NA())</f>
        <v>#N/A</v>
      </c>
      <c r="N115" s="236" t="e">
        <f>IF(ISNUMBER(Regressions!O125),ROUND(Regressions!O125, 1), NA())</f>
        <v>#N/A</v>
      </c>
      <c r="O115" s="338" t="e">
        <f>IF(ISNUMBER(Regressions!Q125),ROUND(Regressions!Q125, 1), NA())</f>
        <v>#N/A</v>
      </c>
      <c r="P115" s="336" t="e">
        <f>IF(ISNUMBER(Regressions!R125),ROUND(Regressions!R125, 1), NA())</f>
        <v>#N/A</v>
      </c>
      <c r="Q115" s="214" t="e">
        <f>IF(ISNUMBER(Regressions!S125),ROUND(Regressions!S125, 1), NA())</f>
        <v>#N/A</v>
      </c>
      <c r="R115" s="337" t="e">
        <f>IF(ISNUMBER(Regressions!T125),ROUND(Regressions!T125, 1), NA())</f>
        <v>#N/A</v>
      </c>
      <c r="S115" s="236" t="e">
        <f>IF(ISNUMBER(Regressions!U125),ROUND(Regressions!U125, 1), NA())</f>
        <v>#N/A</v>
      </c>
    </row>
    <row xmlns:x14ac="http://schemas.microsoft.com/office/spreadsheetml/2009/9/ac" r="116" x14ac:dyDescent="0.2">
      <c r="A116" s="333" t="str">
        <f>IF(ISBLANK(Regressions!A126), " ", Regressions!A126)</f>
        <v>Colombia</v>
      </c>
      <c r="B116" s="334">
        <f>IF(ISBLANK(Regressions!B126), " ", Regressions!B126)</f>
        <v>2019</v>
      </c>
      <c r="C116" s="339" t="str">
        <f>IF(ISBLANK(Regressions!C126), " ", Regressions!C126)</f>
        <v>Pre-primary</v>
      </c>
      <c r="D116" s="335">
        <f>IF(ISBLANK(Regressions!D126), " ", Regressions!D126)</f>
        <v>2331488</v>
      </c>
      <c r="E116" s="213" t="e">
        <f>IF(ISNUMBER(Regressions!E126),ROUND(Regressions!E126, 1), NA())</f>
        <v>#N/A</v>
      </c>
      <c r="F116" s="336" t="e">
        <f>IF(ISNUMBER(Regressions!F126),ROUND(Regressions!F126, 1), NA())</f>
        <v>#N/A</v>
      </c>
      <c r="G116" s="235" t="e">
        <f>IF(ISNUMBER(Regressions!G126),ROUND(Regressions!G126, 1), NA())</f>
        <v>#N/A</v>
      </c>
      <c r="H116" s="337" t="e">
        <f>IF(ISNUMBER(Regressions!H126),ROUND(Regressions!H126, 1), NA())</f>
        <v>#N/A</v>
      </c>
      <c r="I116" s="236" t="e">
        <f>IF(ISNUMBER(Regressions!I126),ROUND(Regressions!I126, 1), NA())</f>
        <v>#N/A</v>
      </c>
      <c r="J116" s="338" t="e">
        <f>IF(ISNUMBER(Regressions!K126),ROUND(Regressions!K126, 1), NA())</f>
        <v>#N/A</v>
      </c>
      <c r="K116" s="336" t="e">
        <f>IF(ISNUMBER(Regressions!L126),ROUND(Regressions!L126, 1), NA())</f>
        <v>#N/A</v>
      </c>
      <c r="L116" s="237" t="e">
        <f>IF(ISNUMBER(Regressions!M126),ROUND(Regressions!M126, 1), NA())</f>
        <v>#N/A</v>
      </c>
      <c r="M116" s="337" t="e">
        <f>IF(ISNUMBER(Regressions!N126),ROUND(Regressions!N126, 1), NA())</f>
        <v>#N/A</v>
      </c>
      <c r="N116" s="236" t="e">
        <f>IF(ISNUMBER(Regressions!O126),ROUND(Regressions!O126, 1), NA())</f>
        <v>#N/A</v>
      </c>
      <c r="O116" s="338" t="e">
        <f>IF(ISNUMBER(Regressions!Q126),ROUND(Regressions!Q126, 1), NA())</f>
        <v>#N/A</v>
      </c>
      <c r="P116" s="336" t="e">
        <f>IF(ISNUMBER(Regressions!R126),ROUND(Regressions!R126, 1), NA())</f>
        <v>#N/A</v>
      </c>
      <c r="Q116" s="214" t="e">
        <f>IF(ISNUMBER(Regressions!S126),ROUND(Regressions!S126, 1), NA())</f>
        <v>#N/A</v>
      </c>
      <c r="R116" s="337" t="e">
        <f>IF(ISNUMBER(Regressions!T126),ROUND(Regressions!T126, 1), NA())</f>
        <v>#N/A</v>
      </c>
      <c r="S116" s="236" t="e">
        <f>IF(ISNUMBER(Regressions!U126),ROUND(Regressions!U126, 1), NA())</f>
        <v>#N/A</v>
      </c>
    </row>
    <row xmlns:x14ac="http://schemas.microsoft.com/office/spreadsheetml/2009/9/ac" r="117" x14ac:dyDescent="0.2">
      <c r="A117" s="333" t="str">
        <f>IF(ISBLANK(Regressions!A127), " ", Regressions!A127)</f>
        <v>Colombia</v>
      </c>
      <c r="B117" s="334">
        <f>IF(ISBLANK(Regressions!B127), " ", Regressions!B127)</f>
        <v>2020</v>
      </c>
      <c r="C117" s="339" t="str">
        <f>IF(ISBLANK(Regressions!C127), " ", Regressions!C127)</f>
        <v>Pre-primary</v>
      </c>
      <c r="D117" s="335">
        <f>IF(ISBLANK(Regressions!D127), " ", Regressions!D127)</f>
        <v>2336318</v>
      </c>
      <c r="E117" s="213" t="e">
        <f>IF(ISNUMBER(Regressions!E127),ROUND(Regressions!E127, 1), NA())</f>
        <v>#N/A</v>
      </c>
      <c r="F117" s="336" t="e">
        <f>IF(ISNUMBER(Regressions!F127),ROUND(Regressions!F127, 1), NA())</f>
        <v>#N/A</v>
      </c>
      <c r="G117" s="235" t="e">
        <f>IF(ISNUMBER(Regressions!G127),ROUND(Regressions!G127, 1), NA())</f>
        <v>#N/A</v>
      </c>
      <c r="H117" s="337" t="e">
        <f>IF(ISNUMBER(Regressions!H127),ROUND(Regressions!H127, 1), NA())</f>
        <v>#N/A</v>
      </c>
      <c r="I117" s="236" t="e">
        <f>IF(ISNUMBER(Regressions!I127),ROUND(Regressions!I127, 1), NA())</f>
        <v>#N/A</v>
      </c>
      <c r="J117" s="338" t="e">
        <f>IF(ISNUMBER(Regressions!K127),ROUND(Regressions!K127, 1), NA())</f>
        <v>#N/A</v>
      </c>
      <c r="K117" s="336" t="e">
        <f>IF(ISNUMBER(Regressions!L127),ROUND(Regressions!L127, 1), NA())</f>
        <v>#N/A</v>
      </c>
      <c r="L117" s="237" t="e">
        <f>IF(ISNUMBER(Regressions!M127),ROUND(Regressions!M127, 1), NA())</f>
        <v>#N/A</v>
      </c>
      <c r="M117" s="337" t="e">
        <f>IF(ISNUMBER(Regressions!N127),ROUND(Regressions!N127, 1), NA())</f>
        <v>#N/A</v>
      </c>
      <c r="N117" s="236" t="e">
        <f>IF(ISNUMBER(Regressions!O127),ROUND(Regressions!O127, 1), NA())</f>
        <v>#N/A</v>
      </c>
      <c r="O117" s="338" t="e">
        <f>IF(ISNUMBER(Regressions!Q127),ROUND(Regressions!Q127, 1), NA())</f>
        <v>#N/A</v>
      </c>
      <c r="P117" s="336" t="e">
        <f>IF(ISNUMBER(Regressions!R127),ROUND(Regressions!R127, 1), NA())</f>
        <v>#N/A</v>
      </c>
      <c r="Q117" s="214" t="e">
        <f>IF(ISNUMBER(Regressions!S127),ROUND(Regressions!S127, 1), NA())</f>
        <v>#N/A</v>
      </c>
      <c r="R117" s="337" t="e">
        <f>IF(ISNUMBER(Regressions!T127),ROUND(Regressions!T127, 1), NA())</f>
        <v>#N/A</v>
      </c>
      <c r="S117" s="236" t="e">
        <f>IF(ISNUMBER(Regressions!U127),ROUND(Regressions!U127, 1), NA())</f>
        <v>#N/A</v>
      </c>
    </row>
    <row xmlns:x14ac="http://schemas.microsoft.com/office/spreadsheetml/2009/9/ac" r="118" x14ac:dyDescent="0.2">
      <c r="A118" s="395" t="str">
        <f>IF(ISBLANK(Regressions!A128), " ", Regressions!A128)</f>
        <v>Colombia</v>
      </c>
      <c r="B118" s="396">
        <f>IF(ISBLANK(Regressions!B128), " ", Regressions!B128)</f>
        <v>2021</v>
      </c>
      <c r="C118" s="397" t="str">
        <f>IF(ISBLANK(Regressions!C128), " ", Regressions!C128)</f>
        <v>Pre-primary</v>
      </c>
      <c r="D118" s="398">
        <f>IF(ISBLANK(Regressions!D128), " ", Regressions!D128)</f>
        <v>2344264</v>
      </c>
      <c r="E118" s="401" t="e">
        <f>IF(ISNUMBER(Regressions!E128),ROUND(Regressions!E128, 1), NA())</f>
        <v>#N/A</v>
      </c>
      <c r="F118" s="399" t="e">
        <f>IF(ISNUMBER(Regressions!F128),ROUND(Regressions!F128, 1), NA())</f>
        <v>#N/A</v>
      </c>
      <c r="G118" s="402" t="e">
        <f>IF(ISNUMBER(Regressions!G128),ROUND(Regressions!G128, 1), NA())</f>
        <v>#N/A</v>
      </c>
      <c r="H118" s="400" t="e">
        <f>IF(ISNUMBER(Regressions!H128),ROUND(Regressions!H128, 1), NA())</f>
        <v>#N/A</v>
      </c>
      <c r="I118" s="403" t="e">
        <f>IF(ISNUMBER(Regressions!I128),ROUND(Regressions!I128, 1), NA())</f>
        <v>#N/A</v>
      </c>
      <c r="J118" s="401" t="e">
        <f>IF(ISNUMBER(Regressions!K128),ROUND(Regressions!K128, 1), NA())</f>
        <v>#N/A</v>
      </c>
      <c r="K118" s="399" t="e">
        <f>IF(ISNUMBER(Regressions!L128),ROUND(Regressions!L128, 1), NA())</f>
        <v>#N/A</v>
      </c>
      <c r="L118" s="404" t="e">
        <f>IF(ISNUMBER(Regressions!M128),ROUND(Regressions!M128, 1), NA())</f>
        <v>#N/A</v>
      </c>
      <c r="M118" s="400" t="e">
        <f>IF(ISNUMBER(Regressions!N128),ROUND(Regressions!N128, 1), NA())</f>
        <v>#N/A</v>
      </c>
      <c r="N118" s="403" t="e">
        <f>IF(ISNUMBER(Regressions!O128),ROUND(Regressions!O128, 1), NA())</f>
        <v>#N/A</v>
      </c>
      <c r="O118" s="401" t="e">
        <f>IF(ISNUMBER(Regressions!Q128),ROUND(Regressions!Q128, 1), NA())</f>
        <v>#N/A</v>
      </c>
      <c r="P118" s="399" t="e">
        <f>IF(ISNUMBER(Regressions!R128),ROUND(Regressions!R128, 1), NA())</f>
        <v>#N/A</v>
      </c>
      <c r="Q118" s="405" t="e">
        <f>IF(ISNUMBER(Regressions!S128),ROUND(Regressions!S128, 1), NA())</f>
        <v>#N/A</v>
      </c>
      <c r="R118" s="400" t="e">
        <f>IF(ISNUMBER(Regressions!T128),ROUND(Regressions!T128, 1), NA())</f>
        <v>#N/A</v>
      </c>
      <c r="S118" s="403" t="e">
        <f>IF(ISNUMBER(Regressions!U128),ROUND(Regressions!U128, 1), NA())</f>
        <v>#N/A</v>
      </c>
      <c r="T118" s="394"/>
      <c r="U118" s="394"/>
      <c r="V118" s="394"/>
      <c r="W118" s="394"/>
      <c r="X118" s="394"/>
      <c r="Y118" s="394"/>
      <c r="Z118" s="394"/>
      <c r="AA118" s="394"/>
      <c r="AB118" s="394"/>
      <c r="AC118" s="394"/>
    </row>
    <row xmlns:x14ac="http://schemas.microsoft.com/office/spreadsheetml/2009/9/ac" r="119" x14ac:dyDescent="0.2">
      <c r="A119" s="333" t="str">
        <f>IF(ISBLANK(Regressions!A129), " ", Regressions!A129)</f>
        <v>Colombia</v>
      </c>
      <c r="B119" s="334">
        <f>IF(ISBLANK(Regressions!B129), " ", Regressions!B129)</f>
        <v>2022</v>
      </c>
      <c r="C119" s="339" t="str">
        <f>IF(ISBLANK(Regressions!C129), " ", Regressions!C129)</f>
        <v>Pre-primary</v>
      </c>
      <c r="D119" s="335">
        <f>IF(ISBLANK(Regressions!D129), " ", Regressions!D129)</f>
        <v>2339162</v>
      </c>
      <c r="E119" s="213" t="e">
        <f>IF(ISNUMBER(Regressions!E129),ROUND(Regressions!E129, 1), NA())</f>
        <v>#N/A</v>
      </c>
      <c r="F119" s="336" t="e">
        <f>IF(ISNUMBER(Regressions!F129),ROUND(Regressions!F129, 1), NA())</f>
        <v>#N/A</v>
      </c>
      <c r="G119" s="235" t="e">
        <f>IF(ISNUMBER(Regressions!G129),ROUND(Regressions!G129, 1), NA())</f>
        <v>#N/A</v>
      </c>
      <c r="H119" s="337" t="e">
        <f>IF(ISNUMBER(Regressions!H129),ROUND(Regressions!H129, 1), NA())</f>
        <v>#N/A</v>
      </c>
      <c r="I119" s="236" t="e">
        <f>IF(ISNUMBER(Regressions!I129),ROUND(Regressions!I129, 1), NA())</f>
        <v>#N/A</v>
      </c>
      <c r="J119" s="338" t="e">
        <f>IF(ISNUMBER(Regressions!K129),ROUND(Regressions!K129, 1), NA())</f>
        <v>#N/A</v>
      </c>
      <c r="K119" s="336" t="e">
        <f>IF(ISNUMBER(Regressions!L129),ROUND(Regressions!L129, 1), NA())</f>
        <v>#N/A</v>
      </c>
      <c r="L119" s="237" t="e">
        <f>IF(ISNUMBER(Regressions!M129),ROUND(Regressions!M129, 1), NA())</f>
        <v>#N/A</v>
      </c>
      <c r="M119" s="337" t="e">
        <f>IF(ISNUMBER(Regressions!N129),ROUND(Regressions!N129, 1), NA())</f>
        <v>#N/A</v>
      </c>
      <c r="N119" s="236" t="e">
        <f>IF(ISNUMBER(Regressions!O129),ROUND(Regressions!O129, 1), NA())</f>
        <v>#N/A</v>
      </c>
      <c r="O119" s="338" t="e">
        <f>IF(ISNUMBER(Regressions!Q129),ROUND(Regressions!Q129, 1), NA())</f>
        <v>#N/A</v>
      </c>
      <c r="P119" s="336" t="e">
        <f>IF(ISNUMBER(Regressions!R129),ROUND(Regressions!R129, 1), NA())</f>
        <v>#N/A</v>
      </c>
      <c r="Q119" s="214" t="e">
        <f>IF(ISNUMBER(Regressions!S129),ROUND(Regressions!S129, 1), NA())</f>
        <v>#N/A</v>
      </c>
      <c r="R119" s="337" t="e">
        <f>IF(ISNUMBER(Regressions!T129),ROUND(Regressions!T129, 1), NA())</f>
        <v>#N/A</v>
      </c>
      <c r="S119" s="236" t="e">
        <f>IF(ISNUMBER(Regressions!U129),ROUND(Regressions!U129, 1), NA())</f>
        <v>#N/A</v>
      </c>
    </row>
    <row xmlns:x14ac="http://schemas.microsoft.com/office/spreadsheetml/2009/9/ac" r="120" x14ac:dyDescent="0.2">
      <c r="A120" s="340" t="str">
        <f>IF(ISBLANK(Regressions!A130), " ", Regressions!A130)</f>
        <v>Colombia</v>
      </c>
      <c r="B120" s="341">
        <f>IF(ISBLANK(Regressions!B130), " ", Regressions!B130)</f>
        <v>2023</v>
      </c>
      <c r="C120" s="342" t="str">
        <f>IF(ISBLANK(Regressions!C130), " ", Regressions!C130)</f>
        <v>Pre-primary</v>
      </c>
      <c r="D120" s="343">
        <f>IF(ISBLANK(Regressions!D130), " ", Regressions!D130)</f>
        <v>2204736</v>
      </c>
      <c r="E120" s="344" t="e">
        <f>IF(ISNUMBER(Regressions!E130),ROUND(Regressions!E130, 1), NA())</f>
        <v>#N/A</v>
      </c>
      <c r="F120" s="345" t="e">
        <f>IF(ISNUMBER(Regressions!F130),ROUND(Regressions!F130, 1), NA())</f>
        <v>#N/A</v>
      </c>
      <c r="G120" s="346" t="e">
        <f>IF(ISNUMBER(Regressions!G130),ROUND(Regressions!G130, 1), NA())</f>
        <v>#N/A</v>
      </c>
      <c r="H120" s="347" t="e">
        <f>IF(ISNUMBER(Regressions!H130),ROUND(Regressions!H130, 1), NA())</f>
        <v>#N/A</v>
      </c>
      <c r="I120" s="348" t="e">
        <f>IF(ISNUMBER(Regressions!I130),ROUND(Regressions!I130, 1), NA())</f>
        <v>#N/A</v>
      </c>
      <c r="J120" s="349" t="e">
        <f>IF(ISNUMBER(Regressions!K130),ROUND(Regressions!K130, 1), NA())</f>
        <v>#N/A</v>
      </c>
      <c r="K120" s="345" t="e">
        <f>IF(ISNUMBER(Regressions!L130),ROUND(Regressions!L130, 1), NA())</f>
        <v>#N/A</v>
      </c>
      <c r="L120" s="350" t="e">
        <f>IF(ISNUMBER(Regressions!M130),ROUND(Regressions!M130, 1), NA())</f>
        <v>#N/A</v>
      </c>
      <c r="M120" s="347" t="e">
        <f>IF(ISNUMBER(Regressions!N130),ROUND(Regressions!N130, 1), NA())</f>
        <v>#N/A</v>
      </c>
      <c r="N120" s="348" t="e">
        <f>IF(ISNUMBER(Regressions!O130),ROUND(Regressions!O130, 1), NA())</f>
        <v>#N/A</v>
      </c>
      <c r="O120" s="349" t="e">
        <f>IF(ISNUMBER(Regressions!Q130),ROUND(Regressions!Q130, 1), NA())</f>
        <v>#N/A</v>
      </c>
      <c r="P120" s="345" t="e">
        <f>IF(ISNUMBER(Regressions!R130),ROUND(Regressions!R130, 1), NA())</f>
        <v>#N/A</v>
      </c>
      <c r="Q120" s="351" t="e">
        <f>IF(ISNUMBER(Regressions!S130),ROUND(Regressions!S130, 1), NA())</f>
        <v>#N/A</v>
      </c>
      <c r="R120" s="347" t="e">
        <f>IF(ISNUMBER(Regressions!T130),ROUND(Regressions!T130, 1), NA())</f>
        <v>#N/A</v>
      </c>
      <c r="S120" s="348" t="e">
        <f>IF(ISNUMBER(Regressions!U130),ROUND(Regressions!U130, 1), NA())</f>
        <v>#N/A</v>
      </c>
    </row>
    <row xmlns:x14ac="http://schemas.microsoft.com/office/spreadsheetml/2009/9/ac" r="121" hidden="true" x14ac:dyDescent="0.2">
      <c r="A121" s="333" t="str">
        <f>IF(ISBLANK(Regressions!A131), " ", Regressions!A131)</f>
        <v>Colombia</v>
      </c>
      <c r="B121" s="334">
        <f>IF(ISBLANK(Regressions!B131), " ", Regressions!B131)</f>
        <v>2024</v>
      </c>
      <c r="C121" s="339" t="str">
        <f>IF(ISBLANK(Regressions!C131), " ", Regressions!C131)</f>
        <v>Pre-primary</v>
      </c>
      <c r="D121" s="335" t="str">
        <f>IF(ISBLANK(Regressions!D131), " ", Regressions!D131)</f>
        <v> </v>
      </c>
      <c r="E121" s="213" t="e">
        <f>IF(ISNUMBER(Regressions!E131),ROUND(Regressions!E131, 1), NA())</f>
        <v>#N/A</v>
      </c>
      <c r="F121" s="336" t="e">
        <f>IF(ISNUMBER(Regressions!F131),ROUND(Regressions!F131, 1), NA())</f>
        <v>#N/A</v>
      </c>
      <c r="G121" s="235" t="e">
        <f>IF(ISNUMBER(Regressions!G131),ROUND(Regressions!G131, 1), NA())</f>
        <v>#N/A</v>
      </c>
      <c r="H121" s="337" t="e">
        <f>IF(ISNUMBER(Regressions!H131),ROUND(Regressions!H131, 1), NA())</f>
        <v>#N/A</v>
      </c>
      <c r="I121" s="236" t="e">
        <f>IF(ISNUMBER(Regressions!I131),ROUND(Regressions!I131, 1), NA())</f>
        <v>#N/A</v>
      </c>
      <c r="J121" s="338" t="e">
        <f>IF(ISNUMBER(Regressions!K131),ROUND(Regressions!K131, 1), NA())</f>
        <v>#N/A</v>
      </c>
      <c r="K121" s="336" t="e">
        <f>IF(ISNUMBER(Regressions!L131),ROUND(Regressions!L131, 1), NA())</f>
        <v>#N/A</v>
      </c>
      <c r="L121" s="237" t="e">
        <f>IF(ISNUMBER(Regressions!M131),ROUND(Regressions!M131, 1), NA())</f>
        <v>#N/A</v>
      </c>
      <c r="M121" s="337" t="e">
        <f>IF(ISNUMBER(Regressions!N131),ROUND(Regressions!N131, 1), NA())</f>
        <v>#N/A</v>
      </c>
      <c r="N121" s="236" t="e">
        <f>IF(ISNUMBER(Regressions!O131),ROUND(Regressions!O131, 1), NA())</f>
        <v>#N/A</v>
      </c>
      <c r="O121" s="338" t="e">
        <f>IF(ISNUMBER(Regressions!Q131),ROUND(Regressions!Q131, 1), NA())</f>
        <v>#N/A</v>
      </c>
      <c r="P121" s="336" t="e">
        <f>IF(ISNUMBER(Regressions!R131),ROUND(Regressions!R131, 1), NA())</f>
        <v>#N/A</v>
      </c>
      <c r="Q121" s="214" t="e">
        <f>IF(ISNUMBER(Regressions!S131),ROUND(Regressions!S131, 1), NA())</f>
        <v>#N/A</v>
      </c>
      <c r="R121" s="337" t="e">
        <f>IF(ISNUMBER(Regressions!T131),ROUND(Regressions!T131, 1), NA())</f>
        <v>#N/A</v>
      </c>
      <c r="S121" s="236" t="e">
        <f>IF(ISNUMBER(Regressions!U131),ROUND(Regressions!U131, 1), NA())</f>
        <v>#N/A</v>
      </c>
    </row>
    <row xmlns:x14ac="http://schemas.microsoft.com/office/spreadsheetml/2009/9/ac" r="122" hidden="true" x14ac:dyDescent="0.2">
      <c r="A122" s="333" t="str">
        <f>IF(ISBLANK(Regressions!A132), " ", Regressions!A132)</f>
        <v>Colombia</v>
      </c>
      <c r="B122" s="334">
        <f>IF(ISBLANK(Regressions!B132), " ", Regressions!B132)</f>
        <v>2025</v>
      </c>
      <c r="C122" s="339" t="str">
        <f>IF(ISBLANK(Regressions!C132), " ", Regressions!C132)</f>
        <v>Pre-primary</v>
      </c>
      <c r="D122" s="335" t="str">
        <f>IF(ISBLANK(Regressions!D132), " ", Regressions!D132)</f>
        <v> </v>
      </c>
      <c r="E122" s="213" t="e">
        <f>IF(ISNUMBER(Regressions!E132),ROUND(Regressions!E132, 1), NA())</f>
        <v>#N/A</v>
      </c>
      <c r="F122" s="336" t="e">
        <f>IF(ISNUMBER(Regressions!F132),ROUND(Regressions!F132, 1), NA())</f>
        <v>#N/A</v>
      </c>
      <c r="G122" s="235" t="e">
        <f>IF(ISNUMBER(Regressions!G132),ROUND(Regressions!G132, 1), NA())</f>
        <v>#N/A</v>
      </c>
      <c r="H122" s="337" t="e">
        <f>IF(ISNUMBER(Regressions!H132),ROUND(Regressions!H132, 1), NA())</f>
        <v>#N/A</v>
      </c>
      <c r="I122" s="236" t="e">
        <f>IF(ISNUMBER(Regressions!I132),ROUND(Regressions!I132, 1), NA())</f>
        <v>#N/A</v>
      </c>
      <c r="J122" s="338" t="e">
        <f>IF(ISNUMBER(Regressions!K132),ROUND(Regressions!K132, 1), NA())</f>
        <v>#N/A</v>
      </c>
      <c r="K122" s="336" t="e">
        <f>IF(ISNUMBER(Regressions!L132),ROUND(Regressions!L132, 1), NA())</f>
        <v>#N/A</v>
      </c>
      <c r="L122" s="237" t="e">
        <f>IF(ISNUMBER(Regressions!M132),ROUND(Regressions!M132, 1), NA())</f>
        <v>#N/A</v>
      </c>
      <c r="M122" s="337" t="e">
        <f>IF(ISNUMBER(Regressions!N132),ROUND(Regressions!N132, 1), NA())</f>
        <v>#N/A</v>
      </c>
      <c r="N122" s="236" t="e">
        <f>IF(ISNUMBER(Regressions!O132),ROUND(Regressions!O132, 1), NA())</f>
        <v>#N/A</v>
      </c>
      <c r="O122" s="338" t="e">
        <f>IF(ISNUMBER(Regressions!Q132),ROUND(Regressions!Q132, 1), NA())</f>
        <v>#N/A</v>
      </c>
      <c r="P122" s="336" t="e">
        <f>IF(ISNUMBER(Regressions!R132),ROUND(Regressions!R132, 1), NA())</f>
        <v>#N/A</v>
      </c>
      <c r="Q122" s="214" t="e">
        <f>IF(ISNUMBER(Regressions!S132),ROUND(Regressions!S132, 1), NA())</f>
        <v>#N/A</v>
      </c>
      <c r="R122" s="337" t="e">
        <f>IF(ISNUMBER(Regressions!T132),ROUND(Regressions!T132, 1), NA())</f>
        <v>#N/A</v>
      </c>
      <c r="S122" s="236" t="e">
        <f>IF(ISNUMBER(Regressions!U132),ROUND(Regressions!U132, 1), NA())</f>
        <v>#N/A</v>
      </c>
    </row>
    <row xmlns:x14ac="http://schemas.microsoft.com/office/spreadsheetml/2009/9/ac" r="123" hidden="true" x14ac:dyDescent="0.2">
      <c r="A123" s="333" t="str">
        <f>IF(ISBLANK(Regressions!A133), " ", Regressions!A133)</f>
        <v>Colombia</v>
      </c>
      <c r="B123" s="334">
        <f>IF(ISBLANK(Regressions!B133), " ", Regressions!B133)</f>
        <v>2026</v>
      </c>
      <c r="C123" s="339" t="str">
        <f>IF(ISBLANK(Regressions!C133), " ", Regressions!C133)</f>
        <v>Pre-primary</v>
      </c>
      <c r="D123" s="335" t="str">
        <f>IF(ISBLANK(Regressions!D133), " ", Regressions!D133)</f>
        <v> </v>
      </c>
      <c r="E123" s="213" t="e">
        <f>IF(ISNUMBER(Regressions!E133),ROUND(Regressions!E133, 1), NA())</f>
        <v>#N/A</v>
      </c>
      <c r="F123" s="336" t="e">
        <f>IF(ISNUMBER(Regressions!F133),ROUND(Regressions!F133, 1), NA())</f>
        <v>#N/A</v>
      </c>
      <c r="G123" s="235" t="e">
        <f>IF(ISNUMBER(Regressions!G133),ROUND(Regressions!G133, 1), NA())</f>
        <v>#N/A</v>
      </c>
      <c r="H123" s="337" t="e">
        <f>IF(ISNUMBER(Regressions!H133),ROUND(Regressions!H133, 1), NA())</f>
        <v>#N/A</v>
      </c>
      <c r="I123" s="236" t="e">
        <f>IF(ISNUMBER(Regressions!I133),ROUND(Regressions!I133, 1), NA())</f>
        <v>#N/A</v>
      </c>
      <c r="J123" s="338" t="e">
        <f>IF(ISNUMBER(Regressions!K133),ROUND(Regressions!K133, 1), NA())</f>
        <v>#N/A</v>
      </c>
      <c r="K123" s="336" t="e">
        <f>IF(ISNUMBER(Regressions!L133),ROUND(Regressions!L133, 1), NA())</f>
        <v>#N/A</v>
      </c>
      <c r="L123" s="237" t="e">
        <f>IF(ISNUMBER(Regressions!M133),ROUND(Regressions!M133, 1), NA())</f>
        <v>#N/A</v>
      </c>
      <c r="M123" s="337" t="e">
        <f>IF(ISNUMBER(Regressions!N133),ROUND(Regressions!N133, 1), NA())</f>
        <v>#N/A</v>
      </c>
      <c r="N123" s="236" t="e">
        <f>IF(ISNUMBER(Regressions!O133),ROUND(Regressions!O133, 1), NA())</f>
        <v>#N/A</v>
      </c>
      <c r="O123" s="338" t="e">
        <f>IF(ISNUMBER(Regressions!Q133),ROUND(Regressions!Q133, 1), NA())</f>
        <v>#N/A</v>
      </c>
      <c r="P123" s="336" t="e">
        <f>IF(ISNUMBER(Regressions!R133),ROUND(Regressions!R133, 1), NA())</f>
        <v>#N/A</v>
      </c>
      <c r="Q123" s="214" t="e">
        <f>IF(ISNUMBER(Regressions!S133),ROUND(Regressions!S133, 1), NA())</f>
        <v>#N/A</v>
      </c>
      <c r="R123" s="337" t="e">
        <f>IF(ISNUMBER(Regressions!T133),ROUND(Regressions!T133, 1), NA())</f>
        <v>#N/A</v>
      </c>
      <c r="S123" s="236" t="e">
        <f>IF(ISNUMBER(Regressions!U133),ROUND(Regressions!U133, 1), NA())</f>
        <v>#N/A</v>
      </c>
    </row>
    <row xmlns:x14ac="http://schemas.microsoft.com/office/spreadsheetml/2009/9/ac" r="124" hidden="true" x14ac:dyDescent="0.2">
      <c r="A124" s="333" t="str">
        <f>IF(ISBLANK(Regressions!A134), " ", Regressions!A134)</f>
        <v>Colombia</v>
      </c>
      <c r="B124" s="334">
        <f>IF(ISBLANK(Regressions!B134), " ", Regressions!B134)</f>
        <v>2027</v>
      </c>
      <c r="C124" s="339" t="str">
        <f>IF(ISBLANK(Regressions!C134), " ", Regressions!C134)</f>
        <v>Pre-primary</v>
      </c>
      <c r="D124" s="335" t="str">
        <f>IF(ISBLANK(Regressions!D134), " ", Regressions!D134)</f>
        <v> </v>
      </c>
      <c r="E124" s="213" t="e">
        <f>IF(ISNUMBER(Regressions!E134),ROUND(Regressions!E134, 1), NA())</f>
        <v>#N/A</v>
      </c>
      <c r="F124" s="336" t="e">
        <f>IF(ISNUMBER(Regressions!F134),ROUND(Regressions!F134, 1), NA())</f>
        <v>#N/A</v>
      </c>
      <c r="G124" s="235" t="e">
        <f>IF(ISNUMBER(Regressions!G134),ROUND(Regressions!G134, 1), NA())</f>
        <v>#N/A</v>
      </c>
      <c r="H124" s="337" t="e">
        <f>IF(ISNUMBER(Regressions!H134),ROUND(Regressions!H134, 1), NA())</f>
        <v>#N/A</v>
      </c>
      <c r="I124" s="236" t="e">
        <f>IF(ISNUMBER(Regressions!I134),ROUND(Regressions!I134, 1), NA())</f>
        <v>#N/A</v>
      </c>
      <c r="J124" s="338" t="e">
        <f>IF(ISNUMBER(Regressions!K134),ROUND(Regressions!K134, 1), NA())</f>
        <v>#N/A</v>
      </c>
      <c r="K124" s="336" t="e">
        <f>IF(ISNUMBER(Regressions!L134),ROUND(Regressions!L134, 1), NA())</f>
        <v>#N/A</v>
      </c>
      <c r="L124" s="237" t="e">
        <f>IF(ISNUMBER(Regressions!M134),ROUND(Regressions!M134, 1), NA())</f>
        <v>#N/A</v>
      </c>
      <c r="M124" s="337" t="e">
        <f>IF(ISNUMBER(Regressions!N134),ROUND(Regressions!N134, 1), NA())</f>
        <v>#N/A</v>
      </c>
      <c r="N124" s="236" t="e">
        <f>IF(ISNUMBER(Regressions!O134),ROUND(Regressions!O134, 1), NA())</f>
        <v>#N/A</v>
      </c>
      <c r="O124" s="338" t="e">
        <f>IF(ISNUMBER(Regressions!Q134),ROUND(Regressions!Q134, 1), NA())</f>
        <v>#N/A</v>
      </c>
      <c r="P124" s="336" t="e">
        <f>IF(ISNUMBER(Regressions!R134),ROUND(Regressions!R134, 1), NA())</f>
        <v>#N/A</v>
      </c>
      <c r="Q124" s="214" t="e">
        <f>IF(ISNUMBER(Regressions!S134),ROUND(Regressions!S134, 1), NA())</f>
        <v>#N/A</v>
      </c>
      <c r="R124" s="337" t="e">
        <f>IF(ISNUMBER(Regressions!T134),ROUND(Regressions!T134, 1), NA())</f>
        <v>#N/A</v>
      </c>
      <c r="S124" s="236" t="e">
        <f>IF(ISNUMBER(Regressions!U134),ROUND(Regressions!U134, 1), NA())</f>
        <v>#N/A</v>
      </c>
    </row>
    <row xmlns:x14ac="http://schemas.microsoft.com/office/spreadsheetml/2009/9/ac" r="125" hidden="true" x14ac:dyDescent="0.2">
      <c r="A125" s="333" t="str">
        <f>IF(ISBLANK(Regressions!A135), " ", Regressions!A135)</f>
        <v>Colombia</v>
      </c>
      <c r="B125" s="334">
        <f>IF(ISBLANK(Regressions!B135), " ", Regressions!B135)</f>
        <v>2028</v>
      </c>
      <c r="C125" s="339" t="str">
        <f>IF(ISBLANK(Regressions!C135), " ", Regressions!C135)</f>
        <v>Pre-primary</v>
      </c>
      <c r="D125" s="335" t="str">
        <f>IF(ISBLANK(Regressions!D135), " ", Regressions!D135)</f>
        <v> </v>
      </c>
      <c r="E125" s="213" t="e">
        <f>IF(ISNUMBER(Regressions!E135),ROUND(Regressions!E135, 1), NA())</f>
        <v>#N/A</v>
      </c>
      <c r="F125" s="336" t="e">
        <f>IF(ISNUMBER(Regressions!F135),ROUND(Regressions!F135, 1), NA())</f>
        <v>#N/A</v>
      </c>
      <c r="G125" s="235" t="e">
        <f>IF(ISNUMBER(Regressions!G135),ROUND(Regressions!G135, 1), NA())</f>
        <v>#N/A</v>
      </c>
      <c r="H125" s="337" t="e">
        <f>IF(ISNUMBER(Regressions!H135),ROUND(Regressions!H135, 1), NA())</f>
        <v>#N/A</v>
      </c>
      <c r="I125" s="236" t="e">
        <f>IF(ISNUMBER(Regressions!I135),ROUND(Regressions!I135, 1), NA())</f>
        <v>#N/A</v>
      </c>
      <c r="J125" s="338" t="e">
        <f>IF(ISNUMBER(Regressions!K135),ROUND(Regressions!K135, 1), NA())</f>
        <v>#N/A</v>
      </c>
      <c r="K125" s="336" t="e">
        <f>IF(ISNUMBER(Regressions!L135),ROUND(Regressions!L135, 1), NA())</f>
        <v>#N/A</v>
      </c>
      <c r="L125" s="237" t="e">
        <f>IF(ISNUMBER(Regressions!M135),ROUND(Regressions!M135, 1), NA())</f>
        <v>#N/A</v>
      </c>
      <c r="M125" s="337" t="e">
        <f>IF(ISNUMBER(Regressions!N135),ROUND(Regressions!N135, 1), NA())</f>
        <v>#N/A</v>
      </c>
      <c r="N125" s="236" t="e">
        <f>IF(ISNUMBER(Regressions!O135),ROUND(Regressions!O135, 1), NA())</f>
        <v>#N/A</v>
      </c>
      <c r="O125" s="338" t="e">
        <f>IF(ISNUMBER(Regressions!Q135),ROUND(Regressions!Q135, 1), NA())</f>
        <v>#N/A</v>
      </c>
      <c r="P125" s="336" t="e">
        <f>IF(ISNUMBER(Regressions!R135),ROUND(Regressions!R135, 1), NA())</f>
        <v>#N/A</v>
      </c>
      <c r="Q125" s="214" t="e">
        <f>IF(ISNUMBER(Regressions!S135),ROUND(Regressions!S135, 1), NA())</f>
        <v>#N/A</v>
      </c>
      <c r="R125" s="337" t="e">
        <f>IF(ISNUMBER(Regressions!T135),ROUND(Regressions!T135, 1), NA())</f>
        <v>#N/A</v>
      </c>
      <c r="S125" s="236" t="e">
        <f>IF(ISNUMBER(Regressions!U135),ROUND(Regressions!U135, 1), NA())</f>
        <v>#N/A</v>
      </c>
    </row>
    <row xmlns:x14ac="http://schemas.microsoft.com/office/spreadsheetml/2009/9/ac" r="126" hidden="true" x14ac:dyDescent="0.2">
      <c r="A126" s="333" t="str">
        <f>IF(ISBLANK(Regressions!A136), " ", Regressions!A136)</f>
        <v>Colombia</v>
      </c>
      <c r="B126" s="334">
        <f>IF(ISBLANK(Regressions!B136), " ", Regressions!B136)</f>
        <v>2029</v>
      </c>
      <c r="C126" s="339" t="str">
        <f>IF(ISBLANK(Regressions!C136), " ", Regressions!C136)</f>
        <v>Pre-primary</v>
      </c>
      <c r="D126" s="335" t="str">
        <f>IF(ISBLANK(Regressions!D136), " ", Regressions!D136)</f>
        <v> </v>
      </c>
      <c r="E126" s="213" t="e">
        <f>IF(ISNUMBER(Regressions!E136),ROUND(Regressions!E136, 1), NA())</f>
        <v>#N/A</v>
      </c>
      <c r="F126" s="336" t="e">
        <f>IF(ISNUMBER(Regressions!F136),ROUND(Regressions!F136, 1), NA())</f>
        <v>#N/A</v>
      </c>
      <c r="G126" s="235" t="e">
        <f>IF(ISNUMBER(Regressions!G136),ROUND(Regressions!G136, 1), NA())</f>
        <v>#N/A</v>
      </c>
      <c r="H126" s="337" t="e">
        <f>IF(ISNUMBER(Regressions!H136),ROUND(Regressions!H136, 1), NA())</f>
        <v>#N/A</v>
      </c>
      <c r="I126" s="236" t="e">
        <f>IF(ISNUMBER(Regressions!I136),ROUND(Regressions!I136, 1), NA())</f>
        <v>#N/A</v>
      </c>
      <c r="J126" s="338" t="e">
        <f>IF(ISNUMBER(Regressions!K136),ROUND(Regressions!K136, 1), NA())</f>
        <v>#N/A</v>
      </c>
      <c r="K126" s="336" t="e">
        <f>IF(ISNUMBER(Regressions!L136),ROUND(Regressions!L136, 1), NA())</f>
        <v>#N/A</v>
      </c>
      <c r="L126" s="237" t="e">
        <f>IF(ISNUMBER(Regressions!M136),ROUND(Regressions!M136, 1), NA())</f>
        <v>#N/A</v>
      </c>
      <c r="M126" s="337" t="e">
        <f>IF(ISNUMBER(Regressions!N136),ROUND(Regressions!N136, 1), NA())</f>
        <v>#N/A</v>
      </c>
      <c r="N126" s="236" t="e">
        <f>IF(ISNUMBER(Regressions!O136),ROUND(Regressions!O136, 1), NA())</f>
        <v>#N/A</v>
      </c>
      <c r="O126" s="338" t="e">
        <f>IF(ISNUMBER(Regressions!Q136),ROUND(Regressions!Q136, 1), NA())</f>
        <v>#N/A</v>
      </c>
      <c r="P126" s="336" t="e">
        <f>IF(ISNUMBER(Regressions!R136),ROUND(Regressions!R136, 1), NA())</f>
        <v>#N/A</v>
      </c>
      <c r="Q126" s="214" t="e">
        <f>IF(ISNUMBER(Regressions!S136),ROUND(Regressions!S136, 1), NA())</f>
        <v>#N/A</v>
      </c>
      <c r="R126" s="337" t="e">
        <f>IF(ISNUMBER(Regressions!T136),ROUND(Regressions!T136, 1), NA())</f>
        <v>#N/A</v>
      </c>
      <c r="S126" s="236" t="e">
        <f>IF(ISNUMBER(Regressions!U136),ROUND(Regressions!U136, 1), NA())</f>
        <v>#N/A</v>
      </c>
    </row>
    <row xmlns:x14ac="http://schemas.microsoft.com/office/spreadsheetml/2009/9/ac" r="127" hidden="true" x14ac:dyDescent="0.2">
      <c r="A127" s="333" t="str">
        <f>IF(ISBLANK(Regressions!A137), " ", Regressions!A137)</f>
        <v>Colombia</v>
      </c>
      <c r="B127" s="334">
        <f>IF(ISBLANK(Regressions!B137), " ", Regressions!B137)</f>
        <v>2030</v>
      </c>
      <c r="C127" s="339" t="str">
        <f>IF(ISBLANK(Regressions!C137), " ", Regressions!C137)</f>
        <v>Pre-primary</v>
      </c>
      <c r="D127" s="335" t="str">
        <f>IF(ISBLANK(Regressions!D137), " ", Regressions!D137)</f>
        <v> </v>
      </c>
      <c r="E127" s="213" t="e">
        <f>IF(ISNUMBER(Regressions!E137),ROUND(Regressions!E137, 1), NA())</f>
        <v>#N/A</v>
      </c>
      <c r="F127" s="336" t="e">
        <f>IF(ISNUMBER(Regressions!F137),ROUND(Regressions!F137, 1), NA())</f>
        <v>#N/A</v>
      </c>
      <c r="G127" s="235" t="e">
        <f>IF(ISNUMBER(Regressions!G137),ROUND(Regressions!G137, 1), NA())</f>
        <v>#N/A</v>
      </c>
      <c r="H127" s="337" t="e">
        <f>IF(ISNUMBER(Regressions!H137),ROUND(Regressions!H137, 1), NA())</f>
        <v>#N/A</v>
      </c>
      <c r="I127" s="236" t="e">
        <f>IF(ISNUMBER(Regressions!I137),ROUND(Regressions!I137, 1), NA())</f>
        <v>#N/A</v>
      </c>
      <c r="J127" s="338" t="e">
        <f>IF(ISNUMBER(Regressions!K137),ROUND(Regressions!K137, 1), NA())</f>
        <v>#N/A</v>
      </c>
      <c r="K127" s="336" t="e">
        <f>IF(ISNUMBER(Regressions!L137),ROUND(Regressions!L137, 1), NA())</f>
        <v>#N/A</v>
      </c>
      <c r="L127" s="237" t="e">
        <f>IF(ISNUMBER(Regressions!M137),ROUND(Regressions!M137, 1), NA())</f>
        <v>#N/A</v>
      </c>
      <c r="M127" s="337" t="e">
        <f>IF(ISNUMBER(Regressions!N137),ROUND(Regressions!N137, 1), NA())</f>
        <v>#N/A</v>
      </c>
      <c r="N127" s="236" t="e">
        <f>IF(ISNUMBER(Regressions!O137),ROUND(Regressions!O137, 1), NA())</f>
        <v>#N/A</v>
      </c>
      <c r="O127" s="338" t="e">
        <f>IF(ISNUMBER(Regressions!Q137),ROUND(Regressions!Q137, 1), NA())</f>
        <v>#N/A</v>
      </c>
      <c r="P127" s="336" t="e">
        <f>IF(ISNUMBER(Regressions!R137),ROUND(Regressions!R137, 1), NA())</f>
        <v>#N/A</v>
      </c>
      <c r="Q127" s="214" t="e">
        <f>IF(ISNUMBER(Regressions!S137),ROUND(Regressions!S137, 1), NA())</f>
        <v>#N/A</v>
      </c>
      <c r="R127" s="337" t="e">
        <f>IF(ISNUMBER(Regressions!T137),ROUND(Regressions!T137, 1), NA())</f>
        <v>#N/A</v>
      </c>
      <c r="S127" s="236" t="e">
        <f>IF(ISNUMBER(Regressions!U137),ROUND(Regressions!U137, 1), NA())</f>
        <v>#N/A</v>
      </c>
    </row>
    <row xmlns:x14ac="http://schemas.microsoft.com/office/spreadsheetml/2009/9/ac" r="128" x14ac:dyDescent="0.2">
      <c r="A128" s="333" t="str">
        <f>IF(ISBLANK(Regressions!A138), " ", Regressions!A138)</f>
        <v>Colombia</v>
      </c>
      <c r="B128" s="334">
        <f>IF(ISBLANK(Regressions!B138), " ", Regressions!B138)</f>
        <v>2000</v>
      </c>
      <c r="C128" s="339" t="str">
        <f>IF(ISBLANK(Regressions!C138), " ", Regressions!C138)</f>
        <v>Primary</v>
      </c>
      <c r="D128" s="335">
        <f>IF(ISBLANK(Regressions!D138), " ", Regressions!D138)</f>
        <v>4200394</v>
      </c>
      <c r="E128" s="213" t="e">
        <f>IF(ISNUMBER(Regressions!E138),ROUND(Regressions!E138, 1), NA())</f>
        <v>#N/A</v>
      </c>
      <c r="F128" s="336">
        <f>IF(ISNUMBER(Regressions!F138),ROUND(Regressions!F138, 1), NA())</f>
        <v>74.599999999999994</v>
      </c>
      <c r="G128" s="235" t="e">
        <f>IF(ISNUMBER(Regressions!G138),ROUND(Regressions!G138, 1), NA())</f>
        <v>#N/A</v>
      </c>
      <c r="H128" s="337" t="e">
        <f>IF(ISNUMBER(Regressions!H138),ROUND(Regressions!H138, 1), NA())</f>
        <v>#N/A</v>
      </c>
      <c r="I128" s="236">
        <f>IF(ISNUMBER(Regressions!I138),ROUND(Regressions!I138, 1), NA())</f>
        <v>25.4</v>
      </c>
      <c r="J128" s="338" t="e">
        <f>IF(ISNUMBER(Regressions!K138),ROUND(Regressions!K138, 1), NA())</f>
        <v>#N/A</v>
      </c>
      <c r="K128" s="336" t="e">
        <f>IF(ISNUMBER(Regressions!L138),ROUND(Regressions!L138, 1), NA())</f>
        <v>#N/A</v>
      </c>
      <c r="L128" s="237" t="e">
        <f>IF(ISNUMBER(Regressions!M138),ROUND(Regressions!M138, 1), NA())</f>
        <v>#N/A</v>
      </c>
      <c r="M128" s="337" t="e">
        <f>IF(ISNUMBER(Regressions!N138),ROUND(Regressions!N138, 1), NA())</f>
        <v>#N/A</v>
      </c>
      <c r="N128" s="236" t="e">
        <f>IF(ISNUMBER(Regressions!O138),ROUND(Regressions!O138, 1), NA())</f>
        <v>#N/A</v>
      </c>
      <c r="O128" s="338" t="e">
        <f>IF(ISNUMBER(Regressions!Q138),ROUND(Regressions!Q138, 1), NA())</f>
        <v>#N/A</v>
      </c>
      <c r="P128" s="336" t="e">
        <f>IF(ISNUMBER(Regressions!R138),ROUND(Regressions!R138, 1), NA())</f>
        <v>#N/A</v>
      </c>
      <c r="Q128" s="214" t="e">
        <f>IF(ISNUMBER(Regressions!S138),ROUND(Regressions!S138, 1), NA())</f>
        <v>#N/A</v>
      </c>
      <c r="R128" s="337" t="e">
        <f>IF(ISNUMBER(Regressions!T138),ROUND(Regressions!T138, 1), NA())</f>
        <v>#N/A</v>
      </c>
      <c r="S128" s="236" t="e">
        <f>IF(ISNUMBER(Regressions!U138),ROUND(Regressions!U138, 1), NA())</f>
        <v>#N/A</v>
      </c>
    </row>
    <row xmlns:x14ac="http://schemas.microsoft.com/office/spreadsheetml/2009/9/ac" r="129" x14ac:dyDescent="0.2">
      <c r="A129" s="333" t="str">
        <f>IF(ISBLANK(Regressions!A139), " ", Regressions!A139)</f>
        <v>Colombia</v>
      </c>
      <c r="B129" s="334">
        <f>IF(ISBLANK(Regressions!B139), " ", Regressions!B139)</f>
        <v>2001</v>
      </c>
      <c r="C129" s="339" t="str">
        <f>IF(ISBLANK(Regressions!C139), " ", Regressions!C139)</f>
        <v>Primary</v>
      </c>
      <c r="D129" s="335">
        <f>IF(ISBLANK(Regressions!D139), " ", Regressions!D139)</f>
        <v>4237769</v>
      </c>
      <c r="E129" s="213" t="e">
        <f>IF(ISNUMBER(Regressions!E139),ROUND(Regressions!E139, 1), NA())</f>
        <v>#N/A</v>
      </c>
      <c r="F129" s="336">
        <f>IF(ISNUMBER(Regressions!F139),ROUND(Regressions!F139, 1), NA())</f>
        <v>74.599999999999994</v>
      </c>
      <c r="G129" s="235" t="e">
        <f>IF(ISNUMBER(Regressions!G139),ROUND(Regressions!G139, 1), NA())</f>
        <v>#N/A</v>
      </c>
      <c r="H129" s="337" t="e">
        <f>IF(ISNUMBER(Regressions!H139),ROUND(Regressions!H139, 1), NA())</f>
        <v>#N/A</v>
      </c>
      <c r="I129" s="236">
        <f>IF(ISNUMBER(Regressions!I139),ROUND(Regressions!I139, 1), NA())</f>
        <v>25.4</v>
      </c>
      <c r="J129" s="338" t="e">
        <f>IF(ISNUMBER(Regressions!K139),ROUND(Regressions!K139, 1), NA())</f>
        <v>#N/A</v>
      </c>
      <c r="K129" s="336" t="e">
        <f>IF(ISNUMBER(Regressions!L139),ROUND(Regressions!L139, 1), NA())</f>
        <v>#N/A</v>
      </c>
      <c r="L129" s="237" t="e">
        <f>IF(ISNUMBER(Regressions!M139),ROUND(Regressions!M139, 1), NA())</f>
        <v>#N/A</v>
      </c>
      <c r="M129" s="337" t="e">
        <f>IF(ISNUMBER(Regressions!N139),ROUND(Regressions!N139, 1), NA())</f>
        <v>#N/A</v>
      </c>
      <c r="N129" s="236" t="e">
        <f>IF(ISNUMBER(Regressions!O139),ROUND(Regressions!O139, 1), NA())</f>
        <v>#N/A</v>
      </c>
      <c r="O129" s="338" t="e">
        <f>IF(ISNUMBER(Regressions!Q139),ROUND(Regressions!Q139, 1), NA())</f>
        <v>#N/A</v>
      </c>
      <c r="P129" s="336" t="e">
        <f>IF(ISNUMBER(Regressions!R139),ROUND(Regressions!R139, 1), NA())</f>
        <v>#N/A</v>
      </c>
      <c r="Q129" s="214" t="e">
        <f>IF(ISNUMBER(Regressions!S139),ROUND(Regressions!S139, 1), NA())</f>
        <v>#N/A</v>
      </c>
      <c r="R129" s="337" t="e">
        <f>IF(ISNUMBER(Regressions!T139),ROUND(Regressions!T139, 1), NA())</f>
        <v>#N/A</v>
      </c>
      <c r="S129" s="236" t="e">
        <f>IF(ISNUMBER(Regressions!U139),ROUND(Regressions!U139, 1), NA())</f>
        <v>#N/A</v>
      </c>
    </row>
    <row xmlns:x14ac="http://schemas.microsoft.com/office/spreadsheetml/2009/9/ac" r="130" x14ac:dyDescent="0.2">
      <c r="A130" s="333" t="str">
        <f>IF(ISBLANK(Regressions!A140), " ", Regressions!A140)</f>
        <v>Colombia</v>
      </c>
      <c r="B130" s="334">
        <f>IF(ISBLANK(Regressions!B140), " ", Regressions!B140)</f>
        <v>2002</v>
      </c>
      <c r="C130" s="339" t="str">
        <f>IF(ISBLANK(Regressions!C140), " ", Regressions!C140)</f>
        <v>Primary</v>
      </c>
      <c r="D130" s="335">
        <f>IF(ISBLANK(Regressions!D140), " ", Regressions!D140)</f>
        <v>4264332</v>
      </c>
      <c r="E130" s="213" t="e">
        <f>IF(ISNUMBER(Regressions!E140),ROUND(Regressions!E140, 1), NA())</f>
        <v>#N/A</v>
      </c>
      <c r="F130" s="336">
        <f>IF(ISNUMBER(Regressions!F140),ROUND(Regressions!F140, 1), NA())</f>
        <v>74.599999999999994</v>
      </c>
      <c r="G130" s="235" t="e">
        <f>IF(ISNUMBER(Regressions!G140),ROUND(Regressions!G140, 1), NA())</f>
        <v>#N/A</v>
      </c>
      <c r="H130" s="337" t="e">
        <f>IF(ISNUMBER(Regressions!H140),ROUND(Regressions!H140, 1), NA())</f>
        <v>#N/A</v>
      </c>
      <c r="I130" s="236">
        <f>IF(ISNUMBER(Regressions!I140),ROUND(Regressions!I140, 1), NA())</f>
        <v>25.4</v>
      </c>
      <c r="J130" s="338" t="e">
        <f>IF(ISNUMBER(Regressions!K140),ROUND(Regressions!K140, 1), NA())</f>
        <v>#N/A</v>
      </c>
      <c r="K130" s="336" t="e">
        <f>IF(ISNUMBER(Regressions!L140),ROUND(Regressions!L140, 1), NA())</f>
        <v>#N/A</v>
      </c>
      <c r="L130" s="237" t="e">
        <f>IF(ISNUMBER(Regressions!M140),ROUND(Regressions!M140, 1), NA())</f>
        <v>#N/A</v>
      </c>
      <c r="M130" s="337" t="e">
        <f>IF(ISNUMBER(Regressions!N140),ROUND(Regressions!N140, 1), NA())</f>
        <v>#N/A</v>
      </c>
      <c r="N130" s="236" t="e">
        <f>IF(ISNUMBER(Regressions!O140),ROUND(Regressions!O140, 1), NA())</f>
        <v>#N/A</v>
      </c>
      <c r="O130" s="338" t="e">
        <f>IF(ISNUMBER(Regressions!Q140),ROUND(Regressions!Q140, 1), NA())</f>
        <v>#N/A</v>
      </c>
      <c r="P130" s="336" t="e">
        <f>IF(ISNUMBER(Regressions!R140),ROUND(Regressions!R140, 1), NA())</f>
        <v>#N/A</v>
      </c>
      <c r="Q130" s="214" t="e">
        <f>IF(ISNUMBER(Regressions!S140),ROUND(Regressions!S140, 1), NA())</f>
        <v>#N/A</v>
      </c>
      <c r="R130" s="337" t="e">
        <f>IF(ISNUMBER(Regressions!T140),ROUND(Regressions!T140, 1), NA())</f>
        <v>#N/A</v>
      </c>
      <c r="S130" s="236" t="e">
        <f>IF(ISNUMBER(Regressions!U140),ROUND(Regressions!U140, 1), NA())</f>
        <v>#N/A</v>
      </c>
    </row>
    <row xmlns:x14ac="http://schemas.microsoft.com/office/spreadsheetml/2009/9/ac" r="131" x14ac:dyDescent="0.2">
      <c r="A131" s="333" t="str">
        <f>IF(ISBLANK(Regressions!A141), " ", Regressions!A141)</f>
        <v>Colombia</v>
      </c>
      <c r="B131" s="334">
        <f>IF(ISBLANK(Regressions!B141), " ", Regressions!B141)</f>
        <v>2003</v>
      </c>
      <c r="C131" s="339" t="str">
        <f>IF(ISBLANK(Regressions!C141), " ", Regressions!C141)</f>
        <v>Primary</v>
      </c>
      <c r="D131" s="335">
        <f>IF(ISBLANK(Regressions!D141), " ", Regressions!D141)</f>
        <v>4279384</v>
      </c>
      <c r="E131" s="213" t="e">
        <f>IF(ISNUMBER(Regressions!E141),ROUND(Regressions!E141, 1), NA())</f>
        <v>#N/A</v>
      </c>
      <c r="F131" s="336">
        <f>IF(ISNUMBER(Regressions!F141),ROUND(Regressions!F141, 1), NA())</f>
        <v>74.599999999999994</v>
      </c>
      <c r="G131" s="235" t="e">
        <f>IF(ISNUMBER(Regressions!G141),ROUND(Regressions!G141, 1), NA())</f>
        <v>#N/A</v>
      </c>
      <c r="H131" s="337" t="e">
        <f>IF(ISNUMBER(Regressions!H141),ROUND(Regressions!H141, 1), NA())</f>
        <v>#N/A</v>
      </c>
      <c r="I131" s="236">
        <f>IF(ISNUMBER(Regressions!I141),ROUND(Regressions!I141, 1), NA())</f>
        <v>25.4</v>
      </c>
      <c r="J131" s="338" t="e">
        <f>IF(ISNUMBER(Regressions!K141),ROUND(Regressions!K141, 1), NA())</f>
        <v>#N/A</v>
      </c>
      <c r="K131" s="336" t="e">
        <f>IF(ISNUMBER(Regressions!L141),ROUND(Regressions!L141, 1), NA())</f>
        <v>#N/A</v>
      </c>
      <c r="L131" s="237" t="e">
        <f>IF(ISNUMBER(Regressions!M141),ROUND(Regressions!M141, 1), NA())</f>
        <v>#N/A</v>
      </c>
      <c r="M131" s="337" t="e">
        <f>IF(ISNUMBER(Regressions!N141),ROUND(Regressions!N141, 1), NA())</f>
        <v>#N/A</v>
      </c>
      <c r="N131" s="236" t="e">
        <f>IF(ISNUMBER(Regressions!O141),ROUND(Regressions!O141, 1), NA())</f>
        <v>#N/A</v>
      </c>
      <c r="O131" s="338" t="e">
        <f>IF(ISNUMBER(Regressions!Q141),ROUND(Regressions!Q141, 1), NA())</f>
        <v>#N/A</v>
      </c>
      <c r="P131" s="336" t="e">
        <f>IF(ISNUMBER(Regressions!R141),ROUND(Regressions!R141, 1), NA())</f>
        <v>#N/A</v>
      </c>
      <c r="Q131" s="214" t="e">
        <f>IF(ISNUMBER(Regressions!S141),ROUND(Regressions!S141, 1), NA())</f>
        <v>#N/A</v>
      </c>
      <c r="R131" s="337" t="e">
        <f>IF(ISNUMBER(Regressions!T141),ROUND(Regressions!T141, 1), NA())</f>
        <v>#N/A</v>
      </c>
      <c r="S131" s="236" t="e">
        <f>IF(ISNUMBER(Regressions!U141),ROUND(Regressions!U141, 1), NA())</f>
        <v>#N/A</v>
      </c>
    </row>
    <row xmlns:x14ac="http://schemas.microsoft.com/office/spreadsheetml/2009/9/ac" r="132" x14ac:dyDescent="0.2">
      <c r="A132" s="333" t="str">
        <f>IF(ISBLANK(Regressions!A142), " ", Regressions!A142)</f>
        <v>Colombia</v>
      </c>
      <c r="B132" s="334">
        <f>IF(ISBLANK(Regressions!B142), " ", Regressions!B142)</f>
        <v>2004</v>
      </c>
      <c r="C132" s="339" t="str">
        <f>IF(ISBLANK(Regressions!C142), " ", Regressions!C142)</f>
        <v>Primary</v>
      </c>
      <c r="D132" s="335">
        <f>IF(ISBLANK(Regressions!D142), " ", Regressions!D142)</f>
        <v>4281203</v>
      </c>
      <c r="E132" s="213" t="e">
        <f>IF(ISNUMBER(Regressions!E142),ROUND(Regressions!E142, 1), NA())</f>
        <v>#N/A</v>
      </c>
      <c r="F132" s="336">
        <f>IF(ISNUMBER(Regressions!F142),ROUND(Regressions!F142, 1), NA())</f>
        <v>74.599999999999994</v>
      </c>
      <c r="G132" s="235" t="e">
        <f>IF(ISNUMBER(Regressions!G142),ROUND(Regressions!G142, 1), NA())</f>
        <v>#N/A</v>
      </c>
      <c r="H132" s="337" t="e">
        <f>IF(ISNUMBER(Regressions!H142),ROUND(Regressions!H142, 1), NA())</f>
        <v>#N/A</v>
      </c>
      <c r="I132" s="236">
        <f>IF(ISNUMBER(Regressions!I142),ROUND(Regressions!I142, 1), NA())</f>
        <v>25.4</v>
      </c>
      <c r="J132" s="338" t="e">
        <f>IF(ISNUMBER(Regressions!K142),ROUND(Regressions!K142, 1), NA())</f>
        <v>#N/A</v>
      </c>
      <c r="K132" s="336" t="e">
        <f>IF(ISNUMBER(Regressions!L142),ROUND(Regressions!L142, 1), NA())</f>
        <v>#N/A</v>
      </c>
      <c r="L132" s="237" t="e">
        <f>IF(ISNUMBER(Regressions!M142),ROUND(Regressions!M142, 1), NA())</f>
        <v>#N/A</v>
      </c>
      <c r="M132" s="337" t="e">
        <f>IF(ISNUMBER(Regressions!N142),ROUND(Regressions!N142, 1), NA())</f>
        <v>#N/A</v>
      </c>
      <c r="N132" s="236" t="e">
        <f>IF(ISNUMBER(Regressions!O142),ROUND(Regressions!O142, 1), NA())</f>
        <v>#N/A</v>
      </c>
      <c r="O132" s="338" t="e">
        <f>IF(ISNUMBER(Regressions!Q142),ROUND(Regressions!Q142, 1), NA())</f>
        <v>#N/A</v>
      </c>
      <c r="P132" s="336" t="e">
        <f>IF(ISNUMBER(Regressions!R142),ROUND(Regressions!R142, 1), NA())</f>
        <v>#N/A</v>
      </c>
      <c r="Q132" s="214" t="e">
        <f>IF(ISNUMBER(Regressions!S142),ROUND(Regressions!S142, 1), NA())</f>
        <v>#N/A</v>
      </c>
      <c r="R132" s="337" t="e">
        <f>IF(ISNUMBER(Regressions!T142),ROUND(Regressions!T142, 1), NA())</f>
        <v>#N/A</v>
      </c>
      <c r="S132" s="236" t="e">
        <f>IF(ISNUMBER(Regressions!U142),ROUND(Regressions!U142, 1), NA())</f>
        <v>#N/A</v>
      </c>
    </row>
    <row xmlns:x14ac="http://schemas.microsoft.com/office/spreadsheetml/2009/9/ac" r="133" x14ac:dyDescent="0.2">
      <c r="A133" s="333" t="str">
        <f>IF(ISBLANK(Regressions!A143), " ", Regressions!A143)</f>
        <v>Colombia</v>
      </c>
      <c r="B133" s="334">
        <f>IF(ISBLANK(Regressions!B143), " ", Regressions!B143)</f>
        <v>2005</v>
      </c>
      <c r="C133" s="339" t="str">
        <f>IF(ISBLANK(Regressions!C143), " ", Regressions!C143)</f>
        <v>Primary</v>
      </c>
      <c r="D133" s="335">
        <f>IF(ISBLANK(Regressions!D143), " ", Regressions!D143)</f>
        <v>4271388</v>
      </c>
      <c r="E133" s="213" t="e">
        <f>IF(ISNUMBER(Regressions!E143),ROUND(Regressions!E143, 1), NA())</f>
        <v>#N/A</v>
      </c>
      <c r="F133" s="336">
        <f>IF(ISNUMBER(Regressions!F143),ROUND(Regressions!F143, 1), NA())</f>
        <v>74.8</v>
      </c>
      <c r="G133" s="235" t="e">
        <f>IF(ISNUMBER(Regressions!G143),ROUND(Regressions!G143, 1), NA())</f>
        <v>#N/A</v>
      </c>
      <c r="H133" s="337" t="e">
        <f>IF(ISNUMBER(Regressions!H143),ROUND(Regressions!H143, 1), NA())</f>
        <v>#N/A</v>
      </c>
      <c r="I133" s="236">
        <f>IF(ISNUMBER(Regressions!I143),ROUND(Regressions!I143, 1), NA())</f>
        <v>25.2</v>
      </c>
      <c r="J133" s="338" t="e">
        <f>IF(ISNUMBER(Regressions!K143),ROUND(Regressions!K143, 1), NA())</f>
        <v>#N/A</v>
      </c>
      <c r="K133" s="336" t="e">
        <f>IF(ISNUMBER(Regressions!L143),ROUND(Regressions!L143, 1), NA())</f>
        <v>#N/A</v>
      </c>
      <c r="L133" s="237" t="e">
        <f>IF(ISNUMBER(Regressions!M143),ROUND(Regressions!M143, 1), NA())</f>
        <v>#N/A</v>
      </c>
      <c r="M133" s="337" t="e">
        <f>IF(ISNUMBER(Regressions!N143),ROUND(Regressions!N143, 1), NA())</f>
        <v>#N/A</v>
      </c>
      <c r="N133" s="236" t="e">
        <f>IF(ISNUMBER(Regressions!O143),ROUND(Regressions!O143, 1), NA())</f>
        <v>#N/A</v>
      </c>
      <c r="O133" s="338" t="e">
        <f>IF(ISNUMBER(Regressions!Q143),ROUND(Regressions!Q143, 1), NA())</f>
        <v>#N/A</v>
      </c>
      <c r="P133" s="336" t="e">
        <f>IF(ISNUMBER(Regressions!R143),ROUND(Regressions!R143, 1), NA())</f>
        <v>#N/A</v>
      </c>
      <c r="Q133" s="214" t="e">
        <f>IF(ISNUMBER(Regressions!S143),ROUND(Regressions!S143, 1), NA())</f>
        <v>#N/A</v>
      </c>
      <c r="R133" s="337" t="e">
        <f>IF(ISNUMBER(Regressions!T143),ROUND(Regressions!T143, 1), NA())</f>
        <v>#N/A</v>
      </c>
      <c r="S133" s="236" t="e">
        <f>IF(ISNUMBER(Regressions!U143),ROUND(Regressions!U143, 1), NA())</f>
        <v>#N/A</v>
      </c>
    </row>
    <row xmlns:x14ac="http://schemas.microsoft.com/office/spreadsheetml/2009/9/ac" r="134" x14ac:dyDescent="0.2">
      <c r="A134" s="333" t="str">
        <f>IF(ISBLANK(Regressions!A144), " ", Regressions!A144)</f>
        <v>Colombia</v>
      </c>
      <c r="B134" s="334">
        <f>IF(ISBLANK(Regressions!B144), " ", Regressions!B144)</f>
        <v>2006</v>
      </c>
      <c r="C134" s="339" t="str">
        <f>IF(ISBLANK(Regressions!C144), " ", Regressions!C144)</f>
        <v>Primary</v>
      </c>
      <c r="D134" s="335">
        <f>IF(ISBLANK(Regressions!D144), " ", Regressions!D144)</f>
        <v>4249889</v>
      </c>
      <c r="E134" s="213" t="e">
        <f>IF(ISNUMBER(Regressions!E144),ROUND(Regressions!E144, 1), NA())</f>
        <v>#N/A</v>
      </c>
      <c r="F134" s="336">
        <f>IF(ISNUMBER(Regressions!F144),ROUND(Regressions!F144, 1), NA())</f>
        <v>74.900000000000006</v>
      </c>
      <c r="G134" s="235" t="e">
        <f>IF(ISNUMBER(Regressions!G144),ROUND(Regressions!G144, 1), NA())</f>
        <v>#N/A</v>
      </c>
      <c r="H134" s="337" t="e">
        <f>IF(ISNUMBER(Regressions!H144),ROUND(Regressions!H144, 1), NA())</f>
        <v>#N/A</v>
      </c>
      <c r="I134" s="236">
        <f>IF(ISNUMBER(Regressions!I144),ROUND(Regressions!I144, 1), NA())</f>
        <v>25.1</v>
      </c>
      <c r="J134" s="338" t="e">
        <f>IF(ISNUMBER(Regressions!K144),ROUND(Regressions!K144, 1), NA())</f>
        <v>#N/A</v>
      </c>
      <c r="K134" s="336" t="e">
        <f>IF(ISNUMBER(Regressions!L144),ROUND(Regressions!L144, 1), NA())</f>
        <v>#N/A</v>
      </c>
      <c r="L134" s="237" t="e">
        <f>IF(ISNUMBER(Regressions!M144),ROUND(Regressions!M144, 1), NA())</f>
        <v>#N/A</v>
      </c>
      <c r="M134" s="337" t="e">
        <f>IF(ISNUMBER(Regressions!N144),ROUND(Regressions!N144, 1), NA())</f>
        <v>#N/A</v>
      </c>
      <c r="N134" s="236" t="e">
        <f>IF(ISNUMBER(Regressions!O144),ROUND(Regressions!O144, 1), NA())</f>
        <v>#N/A</v>
      </c>
      <c r="O134" s="338" t="e">
        <f>IF(ISNUMBER(Regressions!Q144),ROUND(Regressions!Q144, 1), NA())</f>
        <v>#N/A</v>
      </c>
      <c r="P134" s="336" t="e">
        <f>IF(ISNUMBER(Regressions!R144),ROUND(Regressions!R144, 1), NA())</f>
        <v>#N/A</v>
      </c>
      <c r="Q134" s="214" t="e">
        <f>IF(ISNUMBER(Regressions!S144),ROUND(Regressions!S144, 1), NA())</f>
        <v>#N/A</v>
      </c>
      <c r="R134" s="337" t="e">
        <f>IF(ISNUMBER(Regressions!T144),ROUND(Regressions!T144, 1), NA())</f>
        <v>#N/A</v>
      </c>
      <c r="S134" s="236" t="e">
        <f>IF(ISNUMBER(Regressions!U144),ROUND(Regressions!U144, 1), NA())</f>
        <v>#N/A</v>
      </c>
    </row>
    <row xmlns:x14ac="http://schemas.microsoft.com/office/spreadsheetml/2009/9/ac" r="135" x14ac:dyDescent="0.2">
      <c r="A135" s="333" t="str">
        <f>IF(ISBLANK(Regressions!A145), " ", Regressions!A145)</f>
        <v>Colombia</v>
      </c>
      <c r="B135" s="334">
        <f>IF(ISBLANK(Regressions!B145), " ", Regressions!B145)</f>
        <v>2007</v>
      </c>
      <c r="C135" s="339" t="str">
        <f>IF(ISBLANK(Regressions!C145), " ", Regressions!C145)</f>
        <v>Primary</v>
      </c>
      <c r="D135" s="335">
        <f>IF(ISBLANK(Regressions!D145), " ", Regressions!D145)</f>
        <v>4218159</v>
      </c>
      <c r="E135" s="213" t="e">
        <f>IF(ISNUMBER(Regressions!E145),ROUND(Regressions!E145, 1), NA())</f>
        <v>#N/A</v>
      </c>
      <c r="F135" s="336">
        <f>IF(ISNUMBER(Regressions!F145),ROUND(Regressions!F145, 1), NA())</f>
        <v>75.099999999999994</v>
      </c>
      <c r="G135" s="235" t="e">
        <f>IF(ISNUMBER(Regressions!G145),ROUND(Regressions!G145, 1), NA())</f>
        <v>#N/A</v>
      </c>
      <c r="H135" s="337" t="e">
        <f>IF(ISNUMBER(Regressions!H145),ROUND(Regressions!H145, 1), NA())</f>
        <v>#N/A</v>
      </c>
      <c r="I135" s="236">
        <f>IF(ISNUMBER(Regressions!I145),ROUND(Regressions!I145, 1), NA())</f>
        <v>24.9</v>
      </c>
      <c r="J135" s="338" t="e">
        <f>IF(ISNUMBER(Regressions!K145),ROUND(Regressions!K145, 1), NA())</f>
        <v>#N/A</v>
      </c>
      <c r="K135" s="336" t="e">
        <f>IF(ISNUMBER(Regressions!L145),ROUND(Regressions!L145, 1), NA())</f>
        <v>#N/A</v>
      </c>
      <c r="L135" s="237" t="e">
        <f>IF(ISNUMBER(Regressions!M145),ROUND(Regressions!M145, 1), NA())</f>
        <v>#N/A</v>
      </c>
      <c r="M135" s="337" t="e">
        <f>IF(ISNUMBER(Regressions!N145),ROUND(Regressions!N145, 1), NA())</f>
        <v>#N/A</v>
      </c>
      <c r="N135" s="236" t="e">
        <f>IF(ISNUMBER(Regressions!O145),ROUND(Regressions!O145, 1), NA())</f>
        <v>#N/A</v>
      </c>
      <c r="O135" s="338" t="e">
        <f>IF(ISNUMBER(Regressions!Q145),ROUND(Regressions!Q145, 1), NA())</f>
        <v>#N/A</v>
      </c>
      <c r="P135" s="336" t="e">
        <f>IF(ISNUMBER(Regressions!R145),ROUND(Regressions!R145, 1), NA())</f>
        <v>#N/A</v>
      </c>
      <c r="Q135" s="214" t="e">
        <f>IF(ISNUMBER(Regressions!S145),ROUND(Regressions!S145, 1), NA())</f>
        <v>#N/A</v>
      </c>
      <c r="R135" s="337" t="e">
        <f>IF(ISNUMBER(Regressions!T145),ROUND(Regressions!T145, 1), NA())</f>
        <v>#N/A</v>
      </c>
      <c r="S135" s="236" t="e">
        <f>IF(ISNUMBER(Regressions!U145),ROUND(Regressions!U145, 1), NA())</f>
        <v>#N/A</v>
      </c>
    </row>
    <row xmlns:x14ac="http://schemas.microsoft.com/office/spreadsheetml/2009/9/ac" r="136" x14ac:dyDescent="0.2">
      <c r="A136" s="333" t="str">
        <f>IF(ISBLANK(Regressions!A146), " ", Regressions!A146)</f>
        <v>Colombia</v>
      </c>
      <c r="B136" s="334">
        <f>IF(ISBLANK(Regressions!B146), " ", Regressions!B146)</f>
        <v>2008</v>
      </c>
      <c r="C136" s="339" t="str">
        <f>IF(ISBLANK(Regressions!C146), " ", Regressions!C146)</f>
        <v>Primary</v>
      </c>
      <c r="D136" s="335">
        <f>IF(ISBLANK(Regressions!D146), " ", Regressions!D146)</f>
        <v>4178811</v>
      </c>
      <c r="E136" s="213" t="e">
        <f>IF(ISNUMBER(Regressions!E146),ROUND(Regressions!E146, 1), NA())</f>
        <v>#N/A</v>
      </c>
      <c r="F136" s="336">
        <f>IF(ISNUMBER(Regressions!F146),ROUND(Regressions!F146, 1), NA())</f>
        <v>75.2</v>
      </c>
      <c r="G136" s="235" t="e">
        <f>IF(ISNUMBER(Regressions!G146),ROUND(Regressions!G146, 1), NA())</f>
        <v>#N/A</v>
      </c>
      <c r="H136" s="337" t="e">
        <f>IF(ISNUMBER(Regressions!H146),ROUND(Regressions!H146, 1), NA())</f>
        <v>#N/A</v>
      </c>
      <c r="I136" s="236">
        <f>IF(ISNUMBER(Regressions!I146),ROUND(Regressions!I146, 1), NA())</f>
        <v>24.8</v>
      </c>
      <c r="J136" s="338" t="e">
        <f>IF(ISNUMBER(Regressions!K146),ROUND(Regressions!K146, 1), NA())</f>
        <v>#N/A</v>
      </c>
      <c r="K136" s="336" t="e">
        <f>IF(ISNUMBER(Regressions!L146),ROUND(Regressions!L146, 1), NA())</f>
        <v>#N/A</v>
      </c>
      <c r="L136" s="237" t="e">
        <f>IF(ISNUMBER(Regressions!M146),ROUND(Regressions!M146, 1), NA())</f>
        <v>#N/A</v>
      </c>
      <c r="M136" s="337" t="e">
        <f>IF(ISNUMBER(Regressions!N146),ROUND(Regressions!N146, 1), NA())</f>
        <v>#N/A</v>
      </c>
      <c r="N136" s="236" t="e">
        <f>IF(ISNUMBER(Regressions!O146),ROUND(Regressions!O146, 1), NA())</f>
        <v>#N/A</v>
      </c>
      <c r="O136" s="338" t="e">
        <f>IF(ISNUMBER(Regressions!Q146),ROUND(Regressions!Q146, 1), NA())</f>
        <v>#N/A</v>
      </c>
      <c r="P136" s="336" t="e">
        <f>IF(ISNUMBER(Regressions!R146),ROUND(Regressions!R146, 1), NA())</f>
        <v>#N/A</v>
      </c>
      <c r="Q136" s="214" t="e">
        <f>IF(ISNUMBER(Regressions!S146),ROUND(Regressions!S146, 1), NA())</f>
        <v>#N/A</v>
      </c>
      <c r="R136" s="337" t="e">
        <f>IF(ISNUMBER(Regressions!T146),ROUND(Regressions!T146, 1), NA())</f>
        <v>#N/A</v>
      </c>
      <c r="S136" s="236" t="e">
        <f>IF(ISNUMBER(Regressions!U146),ROUND(Regressions!U146, 1), NA())</f>
        <v>#N/A</v>
      </c>
    </row>
    <row xmlns:x14ac="http://schemas.microsoft.com/office/spreadsheetml/2009/9/ac" r="137" x14ac:dyDescent="0.2">
      <c r="A137" s="333" t="str">
        <f>IF(ISBLANK(Regressions!A147), " ", Regressions!A147)</f>
        <v>Colombia</v>
      </c>
      <c r="B137" s="334">
        <f>IF(ISBLANK(Regressions!B147), " ", Regressions!B147)</f>
        <v>2009</v>
      </c>
      <c r="C137" s="339" t="str">
        <f>IF(ISBLANK(Regressions!C147), " ", Regressions!C147)</f>
        <v>Primary</v>
      </c>
      <c r="D137" s="335">
        <f>IF(ISBLANK(Regressions!D147), " ", Regressions!D147)</f>
        <v>4134716</v>
      </c>
      <c r="E137" s="213" t="e">
        <f>IF(ISNUMBER(Regressions!E147),ROUND(Regressions!E147, 1), NA())</f>
        <v>#N/A</v>
      </c>
      <c r="F137" s="336">
        <f>IF(ISNUMBER(Regressions!F147),ROUND(Regressions!F147, 1), NA())</f>
        <v>75.3</v>
      </c>
      <c r="G137" s="235">
        <f>IF(ISNUMBER(Regressions!G147),ROUND(Regressions!G147, 1), NA())</f>
        <v>68.900000000000006</v>
      </c>
      <c r="H137" s="337">
        <f>IF(ISNUMBER(Regressions!H147),ROUND(Regressions!H147, 1), NA())</f>
        <v>6.5</v>
      </c>
      <c r="I137" s="236">
        <f>IF(ISNUMBER(Regressions!I147),ROUND(Regressions!I147, 1), NA())</f>
        <v>24.7</v>
      </c>
      <c r="J137" s="338" t="e">
        <f>IF(ISNUMBER(Regressions!K147),ROUND(Regressions!K147, 1), NA())</f>
        <v>#N/A</v>
      </c>
      <c r="K137" s="336" t="e">
        <f>IF(ISNUMBER(Regressions!L147),ROUND(Regressions!L147, 1), NA())</f>
        <v>#N/A</v>
      </c>
      <c r="L137" s="237" t="e">
        <f>IF(ISNUMBER(Regressions!M147),ROUND(Regressions!M147, 1), NA())</f>
        <v>#N/A</v>
      </c>
      <c r="M137" s="337" t="e">
        <f>IF(ISNUMBER(Regressions!N147),ROUND(Regressions!N147, 1), NA())</f>
        <v>#N/A</v>
      </c>
      <c r="N137" s="236" t="e">
        <f>IF(ISNUMBER(Regressions!O147),ROUND(Regressions!O147, 1), NA())</f>
        <v>#N/A</v>
      </c>
      <c r="O137" s="338" t="e">
        <f>IF(ISNUMBER(Regressions!Q147),ROUND(Regressions!Q147, 1), NA())</f>
        <v>#N/A</v>
      </c>
      <c r="P137" s="336" t="e">
        <f>IF(ISNUMBER(Regressions!R147),ROUND(Regressions!R147, 1), NA())</f>
        <v>#N/A</v>
      </c>
      <c r="Q137" s="214" t="e">
        <f>IF(ISNUMBER(Regressions!S147),ROUND(Regressions!S147, 1), NA())</f>
        <v>#N/A</v>
      </c>
      <c r="R137" s="337" t="e">
        <f>IF(ISNUMBER(Regressions!T147),ROUND(Regressions!T147, 1), NA())</f>
        <v>#N/A</v>
      </c>
      <c r="S137" s="236" t="e">
        <f>IF(ISNUMBER(Regressions!U147),ROUND(Regressions!U147, 1), NA())</f>
        <v>#N/A</v>
      </c>
    </row>
    <row xmlns:x14ac="http://schemas.microsoft.com/office/spreadsheetml/2009/9/ac" r="138" x14ac:dyDescent="0.2">
      <c r="A138" s="333" t="str">
        <f>IF(ISBLANK(Regressions!A148), " ", Regressions!A148)</f>
        <v>Colombia</v>
      </c>
      <c r="B138" s="334">
        <f>IF(ISBLANK(Regressions!B148), " ", Regressions!B148)</f>
        <v>2010</v>
      </c>
      <c r="C138" s="339" t="str">
        <f>IF(ISBLANK(Regressions!C148), " ", Regressions!C148)</f>
        <v>Primary</v>
      </c>
      <c r="D138" s="335">
        <f>IF(ISBLANK(Regressions!D148), " ", Regressions!D148)</f>
        <v>4088415</v>
      </c>
      <c r="E138" s="213" t="e">
        <f>IF(ISNUMBER(Regressions!E148),ROUND(Regressions!E148, 1), NA())</f>
        <v>#N/A</v>
      </c>
      <c r="F138" s="336">
        <f>IF(ISNUMBER(Regressions!F148),ROUND(Regressions!F148, 1), NA())</f>
        <v>75.5</v>
      </c>
      <c r="G138" s="235">
        <f>IF(ISNUMBER(Regressions!G148),ROUND(Regressions!G148, 1), NA())</f>
        <v>68.900000000000006</v>
      </c>
      <c r="H138" s="337">
        <f>IF(ISNUMBER(Regressions!H148),ROUND(Regressions!H148, 1), NA())</f>
        <v>6.6</v>
      </c>
      <c r="I138" s="236">
        <f>IF(ISNUMBER(Regressions!I148),ROUND(Regressions!I148, 1), NA())</f>
        <v>24.5</v>
      </c>
      <c r="J138" s="338" t="e">
        <f>IF(ISNUMBER(Regressions!K148),ROUND(Regressions!K148, 1), NA())</f>
        <v>#N/A</v>
      </c>
      <c r="K138" s="336" t="e">
        <f>IF(ISNUMBER(Regressions!L148),ROUND(Regressions!L148, 1), NA())</f>
        <v>#N/A</v>
      </c>
      <c r="L138" s="237" t="e">
        <f>IF(ISNUMBER(Regressions!M148),ROUND(Regressions!M148, 1), NA())</f>
        <v>#N/A</v>
      </c>
      <c r="M138" s="337" t="e">
        <f>IF(ISNUMBER(Regressions!N148),ROUND(Regressions!N148, 1), NA())</f>
        <v>#N/A</v>
      </c>
      <c r="N138" s="236" t="e">
        <f>IF(ISNUMBER(Regressions!O148),ROUND(Regressions!O148, 1), NA())</f>
        <v>#N/A</v>
      </c>
      <c r="O138" s="338" t="e">
        <f>IF(ISNUMBER(Regressions!Q148),ROUND(Regressions!Q148, 1), NA())</f>
        <v>#N/A</v>
      </c>
      <c r="P138" s="336" t="e">
        <f>IF(ISNUMBER(Regressions!R148),ROUND(Regressions!R148, 1), NA())</f>
        <v>#N/A</v>
      </c>
      <c r="Q138" s="214" t="e">
        <f>IF(ISNUMBER(Regressions!S148),ROUND(Regressions!S148, 1), NA())</f>
        <v>#N/A</v>
      </c>
      <c r="R138" s="337" t="e">
        <f>IF(ISNUMBER(Regressions!T148),ROUND(Regressions!T148, 1), NA())</f>
        <v>#N/A</v>
      </c>
      <c r="S138" s="236" t="e">
        <f>IF(ISNUMBER(Regressions!U148),ROUND(Regressions!U148, 1), NA())</f>
        <v>#N/A</v>
      </c>
    </row>
    <row xmlns:x14ac="http://schemas.microsoft.com/office/spreadsheetml/2009/9/ac" r="139" x14ac:dyDescent="0.2">
      <c r="A139" s="333" t="str">
        <f>IF(ISBLANK(Regressions!A149), " ", Regressions!A149)</f>
        <v>Colombia</v>
      </c>
      <c r="B139" s="334">
        <f>IF(ISBLANK(Regressions!B149), " ", Regressions!B149)</f>
        <v>2011</v>
      </c>
      <c r="C139" s="339" t="str">
        <f>IF(ISBLANK(Regressions!C149), " ", Regressions!C149)</f>
        <v>Primary</v>
      </c>
      <c r="D139" s="335">
        <f>IF(ISBLANK(Regressions!D149), " ", Regressions!D149)</f>
        <v>4041939</v>
      </c>
      <c r="E139" s="213" t="e">
        <f>IF(ISNUMBER(Regressions!E149),ROUND(Regressions!E149, 1), NA())</f>
        <v>#N/A</v>
      </c>
      <c r="F139" s="336">
        <f>IF(ISNUMBER(Regressions!F149),ROUND(Regressions!F149, 1), NA())</f>
        <v>75.599999999999994</v>
      </c>
      <c r="G139" s="235">
        <f>IF(ISNUMBER(Regressions!G149),ROUND(Regressions!G149, 1), NA())</f>
        <v>68.900000000000006</v>
      </c>
      <c r="H139" s="337">
        <f>IF(ISNUMBER(Regressions!H149),ROUND(Regressions!H149, 1), NA())</f>
        <v>6.7</v>
      </c>
      <c r="I139" s="236">
        <f>IF(ISNUMBER(Regressions!I149),ROUND(Regressions!I149, 1), NA())</f>
        <v>24.4</v>
      </c>
      <c r="J139" s="338" t="e">
        <f>IF(ISNUMBER(Regressions!K149),ROUND(Regressions!K149, 1), NA())</f>
        <v>#N/A</v>
      </c>
      <c r="K139" s="336" t="e">
        <f>IF(ISNUMBER(Regressions!L149),ROUND(Regressions!L149, 1), NA())</f>
        <v>#N/A</v>
      </c>
      <c r="L139" s="237" t="e">
        <f>IF(ISNUMBER(Regressions!M149),ROUND(Regressions!M149, 1), NA())</f>
        <v>#N/A</v>
      </c>
      <c r="M139" s="337" t="e">
        <f>IF(ISNUMBER(Regressions!N149),ROUND(Regressions!N149, 1), NA())</f>
        <v>#N/A</v>
      </c>
      <c r="N139" s="236" t="e">
        <f>IF(ISNUMBER(Regressions!O149),ROUND(Regressions!O149, 1), NA())</f>
        <v>#N/A</v>
      </c>
      <c r="O139" s="338" t="e">
        <f>IF(ISNUMBER(Regressions!Q149),ROUND(Regressions!Q149, 1), NA())</f>
        <v>#N/A</v>
      </c>
      <c r="P139" s="336" t="e">
        <f>IF(ISNUMBER(Regressions!R149),ROUND(Regressions!R149, 1), NA())</f>
        <v>#N/A</v>
      </c>
      <c r="Q139" s="214" t="e">
        <f>IF(ISNUMBER(Regressions!S149),ROUND(Regressions!S149, 1), NA())</f>
        <v>#N/A</v>
      </c>
      <c r="R139" s="337" t="e">
        <f>IF(ISNUMBER(Regressions!T149),ROUND(Regressions!T149, 1), NA())</f>
        <v>#N/A</v>
      </c>
      <c r="S139" s="236" t="e">
        <f>IF(ISNUMBER(Regressions!U149),ROUND(Regressions!U149, 1), NA())</f>
        <v>#N/A</v>
      </c>
    </row>
    <row xmlns:x14ac="http://schemas.microsoft.com/office/spreadsheetml/2009/9/ac" r="140" x14ac:dyDescent="0.2">
      <c r="A140" s="333" t="str">
        <f>IF(ISBLANK(Regressions!A150), " ", Regressions!A150)</f>
        <v>Colombia</v>
      </c>
      <c r="B140" s="334">
        <f>IF(ISBLANK(Regressions!B150), " ", Regressions!B150)</f>
        <v>2012</v>
      </c>
      <c r="C140" s="339" t="str">
        <f>IF(ISBLANK(Regressions!C150), " ", Regressions!C150)</f>
        <v>Primary</v>
      </c>
      <c r="D140" s="335">
        <f>IF(ISBLANK(Regressions!D150), " ", Regressions!D150)</f>
        <v>3997351</v>
      </c>
      <c r="E140" s="213" t="e">
        <f>IF(ISNUMBER(Regressions!E150),ROUND(Regressions!E150, 1), NA())</f>
        <v>#N/A</v>
      </c>
      <c r="F140" s="336">
        <f>IF(ISNUMBER(Regressions!F150),ROUND(Regressions!F150, 1), NA())</f>
        <v>75.7</v>
      </c>
      <c r="G140" s="235">
        <f>IF(ISNUMBER(Regressions!G150),ROUND(Regressions!G150, 1), NA())</f>
        <v>68.900000000000006</v>
      </c>
      <c r="H140" s="337">
        <f>IF(ISNUMBER(Regressions!H150),ROUND(Regressions!H150, 1), NA())</f>
        <v>6.9</v>
      </c>
      <c r="I140" s="236">
        <f>IF(ISNUMBER(Regressions!I150),ROUND(Regressions!I150, 1), NA())</f>
        <v>24.3</v>
      </c>
      <c r="J140" s="338" t="e">
        <f>IF(ISNUMBER(Regressions!K150),ROUND(Regressions!K150, 1), NA())</f>
        <v>#N/A</v>
      </c>
      <c r="K140" s="336" t="e">
        <f>IF(ISNUMBER(Regressions!L150),ROUND(Regressions!L150, 1), NA())</f>
        <v>#N/A</v>
      </c>
      <c r="L140" s="237" t="e">
        <f>IF(ISNUMBER(Regressions!M150),ROUND(Regressions!M150, 1), NA())</f>
        <v>#N/A</v>
      </c>
      <c r="M140" s="337" t="e">
        <f>IF(ISNUMBER(Regressions!N150),ROUND(Regressions!N150, 1), NA())</f>
        <v>#N/A</v>
      </c>
      <c r="N140" s="236" t="e">
        <f>IF(ISNUMBER(Regressions!O150),ROUND(Regressions!O150, 1), NA())</f>
        <v>#N/A</v>
      </c>
      <c r="O140" s="338" t="e">
        <f>IF(ISNUMBER(Regressions!Q150),ROUND(Regressions!Q150, 1), NA())</f>
        <v>#N/A</v>
      </c>
      <c r="P140" s="336" t="e">
        <f>IF(ISNUMBER(Regressions!R150),ROUND(Regressions!R150, 1), NA())</f>
        <v>#N/A</v>
      </c>
      <c r="Q140" s="214" t="e">
        <f>IF(ISNUMBER(Regressions!S150),ROUND(Regressions!S150, 1), NA())</f>
        <v>#N/A</v>
      </c>
      <c r="R140" s="337" t="e">
        <f>IF(ISNUMBER(Regressions!T150),ROUND(Regressions!T150, 1), NA())</f>
        <v>#N/A</v>
      </c>
      <c r="S140" s="236" t="e">
        <f>IF(ISNUMBER(Regressions!U150),ROUND(Regressions!U150, 1), NA())</f>
        <v>#N/A</v>
      </c>
    </row>
    <row xmlns:x14ac="http://schemas.microsoft.com/office/spreadsheetml/2009/9/ac" r="141" x14ac:dyDescent="0.2">
      <c r="A141" s="333" t="str">
        <f>IF(ISBLANK(Regressions!A151), " ", Regressions!A151)</f>
        <v>Colombia</v>
      </c>
      <c r="B141" s="334">
        <f>IF(ISBLANK(Regressions!B151), " ", Regressions!B151)</f>
        <v>2013</v>
      </c>
      <c r="C141" s="339" t="str">
        <f>IF(ISBLANK(Regressions!C151), " ", Regressions!C151)</f>
        <v>Primary</v>
      </c>
      <c r="D141" s="335">
        <f>IF(ISBLANK(Regressions!D151), " ", Regressions!D151)</f>
        <v>3953879</v>
      </c>
      <c r="E141" s="213" t="e">
        <f>IF(ISNUMBER(Regressions!E151),ROUND(Regressions!E151, 1), NA())</f>
        <v>#N/A</v>
      </c>
      <c r="F141" s="336">
        <f>IF(ISNUMBER(Regressions!F151),ROUND(Regressions!F151, 1), NA())</f>
        <v>75.900000000000006</v>
      </c>
      <c r="G141" s="235">
        <f>IF(ISNUMBER(Regressions!G151),ROUND(Regressions!G151, 1), NA())</f>
        <v>68.900000000000006</v>
      </c>
      <c r="H141" s="337">
        <f>IF(ISNUMBER(Regressions!H151),ROUND(Regressions!H151, 1), NA())</f>
        <v>7</v>
      </c>
      <c r="I141" s="236">
        <f>IF(ISNUMBER(Regressions!I151),ROUND(Regressions!I151, 1), NA())</f>
        <v>24.1</v>
      </c>
      <c r="J141" s="338" t="e">
        <f>IF(ISNUMBER(Regressions!K151),ROUND(Regressions!K151, 1), NA())</f>
        <v>#N/A</v>
      </c>
      <c r="K141" s="336" t="e">
        <f>IF(ISNUMBER(Regressions!L151),ROUND(Regressions!L151, 1), NA())</f>
        <v>#N/A</v>
      </c>
      <c r="L141" s="237" t="e">
        <f>IF(ISNUMBER(Regressions!M151),ROUND(Regressions!M151, 1), NA())</f>
        <v>#N/A</v>
      </c>
      <c r="M141" s="337" t="e">
        <f>IF(ISNUMBER(Regressions!N151),ROUND(Regressions!N151, 1), NA())</f>
        <v>#N/A</v>
      </c>
      <c r="N141" s="236" t="e">
        <f>IF(ISNUMBER(Regressions!O151),ROUND(Regressions!O151, 1), NA())</f>
        <v>#N/A</v>
      </c>
      <c r="O141" s="338" t="e">
        <f>IF(ISNUMBER(Regressions!Q151),ROUND(Regressions!Q151, 1), NA())</f>
        <v>#N/A</v>
      </c>
      <c r="P141" s="336" t="e">
        <f>IF(ISNUMBER(Regressions!R151),ROUND(Regressions!R151, 1), NA())</f>
        <v>#N/A</v>
      </c>
      <c r="Q141" s="214" t="e">
        <f>IF(ISNUMBER(Regressions!S151),ROUND(Regressions!S151, 1), NA())</f>
        <v>#N/A</v>
      </c>
      <c r="R141" s="337" t="e">
        <f>IF(ISNUMBER(Regressions!T151),ROUND(Regressions!T151, 1), NA())</f>
        <v>#N/A</v>
      </c>
      <c r="S141" s="236" t="e">
        <f>IF(ISNUMBER(Regressions!U151),ROUND(Regressions!U151, 1), NA())</f>
        <v>#N/A</v>
      </c>
    </row>
    <row xmlns:x14ac="http://schemas.microsoft.com/office/spreadsheetml/2009/9/ac" r="142" x14ac:dyDescent="0.2">
      <c r="A142" s="333" t="str">
        <f>IF(ISBLANK(Regressions!A152), " ", Regressions!A152)</f>
        <v>Colombia</v>
      </c>
      <c r="B142" s="334">
        <f>IF(ISBLANK(Regressions!B152), " ", Regressions!B152)</f>
        <v>2014</v>
      </c>
      <c r="C142" s="339" t="str">
        <f>IF(ISBLANK(Regressions!C152), " ", Regressions!C152)</f>
        <v>Primary</v>
      </c>
      <c r="D142" s="335">
        <f>IF(ISBLANK(Regressions!D152), " ", Regressions!D152)</f>
        <v>3913370</v>
      </c>
      <c r="E142" s="213" t="e">
        <f>IF(ISNUMBER(Regressions!E152),ROUND(Regressions!E152, 1), NA())</f>
        <v>#N/A</v>
      </c>
      <c r="F142" s="336">
        <f>IF(ISNUMBER(Regressions!F152),ROUND(Regressions!F152, 1), NA())</f>
        <v>76</v>
      </c>
      <c r="G142" s="235">
        <f>IF(ISNUMBER(Regressions!G152),ROUND(Regressions!G152, 1), NA())</f>
        <v>68.900000000000006</v>
      </c>
      <c r="H142" s="337">
        <f>IF(ISNUMBER(Regressions!H152),ROUND(Regressions!H152, 1), NA())</f>
        <v>7.1</v>
      </c>
      <c r="I142" s="236">
        <f>IF(ISNUMBER(Regressions!I152),ROUND(Regressions!I152, 1), NA())</f>
        <v>24</v>
      </c>
      <c r="J142" s="338" t="e">
        <f>IF(ISNUMBER(Regressions!K152),ROUND(Regressions!K152, 1), NA())</f>
        <v>#N/A</v>
      </c>
      <c r="K142" s="336" t="e">
        <f>IF(ISNUMBER(Regressions!L152),ROUND(Regressions!L152, 1), NA())</f>
        <v>#N/A</v>
      </c>
      <c r="L142" s="237" t="e">
        <f>IF(ISNUMBER(Regressions!M152),ROUND(Regressions!M152, 1), NA())</f>
        <v>#N/A</v>
      </c>
      <c r="M142" s="337" t="e">
        <f>IF(ISNUMBER(Regressions!N152),ROUND(Regressions!N152, 1), NA())</f>
        <v>#N/A</v>
      </c>
      <c r="N142" s="236" t="e">
        <f>IF(ISNUMBER(Regressions!O152),ROUND(Regressions!O152, 1), NA())</f>
        <v>#N/A</v>
      </c>
      <c r="O142" s="338" t="e">
        <f>IF(ISNUMBER(Regressions!Q152),ROUND(Regressions!Q152, 1), NA())</f>
        <v>#N/A</v>
      </c>
      <c r="P142" s="336" t="e">
        <f>IF(ISNUMBER(Regressions!R152),ROUND(Regressions!R152, 1), NA())</f>
        <v>#N/A</v>
      </c>
      <c r="Q142" s="214" t="e">
        <f>IF(ISNUMBER(Regressions!S152),ROUND(Regressions!S152, 1), NA())</f>
        <v>#N/A</v>
      </c>
      <c r="R142" s="337" t="e">
        <f>IF(ISNUMBER(Regressions!T152),ROUND(Regressions!T152, 1), NA())</f>
        <v>#N/A</v>
      </c>
      <c r="S142" s="236" t="e">
        <f>IF(ISNUMBER(Regressions!U152),ROUND(Regressions!U152, 1), NA())</f>
        <v>#N/A</v>
      </c>
    </row>
    <row xmlns:x14ac="http://schemas.microsoft.com/office/spreadsheetml/2009/9/ac" r="143" x14ac:dyDescent="0.2">
      <c r="A143" s="333" t="str">
        <f>IF(ISBLANK(Regressions!A153), " ", Regressions!A153)</f>
        <v>Colombia</v>
      </c>
      <c r="B143" s="334">
        <f>IF(ISBLANK(Regressions!B153), " ", Regressions!B153)</f>
        <v>2015</v>
      </c>
      <c r="C143" s="339" t="str">
        <f>IF(ISBLANK(Regressions!C153), " ", Regressions!C153)</f>
        <v>Primary</v>
      </c>
      <c r="D143" s="335">
        <f>IF(ISBLANK(Regressions!D153), " ", Regressions!D153)</f>
        <v>3878209</v>
      </c>
      <c r="E143" s="213" t="e">
        <f>IF(ISNUMBER(Regressions!E153),ROUND(Regressions!E153, 1), NA())</f>
        <v>#N/A</v>
      </c>
      <c r="F143" s="336">
        <f>IF(ISNUMBER(Regressions!F153),ROUND(Regressions!F153, 1), NA())</f>
        <v>76.2</v>
      </c>
      <c r="G143" s="235">
        <f>IF(ISNUMBER(Regressions!G153),ROUND(Regressions!G153, 1), NA())</f>
        <v>68.900000000000006</v>
      </c>
      <c r="H143" s="337">
        <f>IF(ISNUMBER(Regressions!H153),ROUND(Regressions!H153, 1), NA())</f>
        <v>7.3</v>
      </c>
      <c r="I143" s="236">
        <f>IF(ISNUMBER(Regressions!I153),ROUND(Regressions!I153, 1), NA())</f>
        <v>23.8</v>
      </c>
      <c r="J143" s="338" t="e">
        <f>IF(ISNUMBER(Regressions!K153),ROUND(Regressions!K153, 1), NA())</f>
        <v>#N/A</v>
      </c>
      <c r="K143" s="336" t="e">
        <f>IF(ISNUMBER(Regressions!L153),ROUND(Regressions!L153, 1), NA())</f>
        <v>#N/A</v>
      </c>
      <c r="L143" s="237">
        <f>IF(ISNUMBER(Regressions!M153),ROUND(Regressions!M153, 1), NA())</f>
        <v>79.400000000000006</v>
      </c>
      <c r="M143" s="337" t="e">
        <f>IF(ISNUMBER(Regressions!N153),ROUND(Regressions!N153, 1), NA())</f>
        <v>#N/A</v>
      </c>
      <c r="N143" s="236" t="e">
        <f>IF(ISNUMBER(Regressions!O153),ROUND(Regressions!O153, 1), NA())</f>
        <v>#N/A</v>
      </c>
      <c r="O143" s="338" t="e">
        <f>IF(ISNUMBER(Regressions!Q153),ROUND(Regressions!Q153, 1), NA())</f>
        <v>#N/A</v>
      </c>
      <c r="P143" s="336" t="e">
        <f>IF(ISNUMBER(Regressions!R153),ROUND(Regressions!R153, 1), NA())</f>
        <v>#N/A</v>
      </c>
      <c r="Q143" s="214">
        <f>IF(ISNUMBER(Regressions!S153),ROUND(Regressions!S153, 1), NA())</f>
        <v>10.9</v>
      </c>
      <c r="R143" s="337" t="e">
        <f>IF(ISNUMBER(Regressions!T153),ROUND(Regressions!T153, 1), NA())</f>
        <v>#N/A</v>
      </c>
      <c r="S143" s="236" t="e">
        <f>IF(ISNUMBER(Regressions!U153),ROUND(Regressions!U153, 1), NA())</f>
        <v>#N/A</v>
      </c>
    </row>
    <row xmlns:x14ac="http://schemas.microsoft.com/office/spreadsheetml/2009/9/ac" r="144" x14ac:dyDescent="0.2">
      <c r="A144" s="333" t="str">
        <f>IF(ISBLANK(Regressions!A154), " ", Regressions!A154)</f>
        <v>Colombia</v>
      </c>
      <c r="B144" s="334">
        <f>IF(ISBLANK(Regressions!B154), " ", Regressions!B154)</f>
        <v>2016</v>
      </c>
      <c r="C144" s="339" t="str">
        <f>IF(ISBLANK(Regressions!C154), " ", Regressions!C154)</f>
        <v>Primary</v>
      </c>
      <c r="D144" s="335">
        <f>IF(ISBLANK(Regressions!D154), " ", Regressions!D154)</f>
        <v>3853185</v>
      </c>
      <c r="E144" s="213" t="e">
        <f>IF(ISNUMBER(Regressions!E154),ROUND(Regressions!E154, 1), NA())</f>
        <v>#N/A</v>
      </c>
      <c r="F144" s="336">
        <f>IF(ISNUMBER(Regressions!F154),ROUND(Regressions!F154, 1), NA())</f>
        <v>76.3</v>
      </c>
      <c r="G144" s="235">
        <f>IF(ISNUMBER(Regressions!G154),ROUND(Regressions!G154, 1), NA())</f>
        <v>68.900000000000006</v>
      </c>
      <c r="H144" s="337">
        <f>IF(ISNUMBER(Regressions!H154),ROUND(Regressions!H154, 1), NA())</f>
        <v>7.4</v>
      </c>
      <c r="I144" s="236">
        <f>IF(ISNUMBER(Regressions!I154),ROUND(Regressions!I154, 1), NA())</f>
        <v>23.7</v>
      </c>
      <c r="J144" s="338" t="e">
        <f>IF(ISNUMBER(Regressions!K154),ROUND(Regressions!K154, 1), NA())</f>
        <v>#N/A</v>
      </c>
      <c r="K144" s="336" t="e">
        <f>IF(ISNUMBER(Regressions!L154),ROUND(Regressions!L154, 1), NA())</f>
        <v>#N/A</v>
      </c>
      <c r="L144" s="237">
        <f>IF(ISNUMBER(Regressions!M154),ROUND(Regressions!M154, 1), NA())</f>
        <v>79.400000000000006</v>
      </c>
      <c r="M144" s="337" t="e">
        <f>IF(ISNUMBER(Regressions!N154),ROUND(Regressions!N154, 1), NA())</f>
        <v>#N/A</v>
      </c>
      <c r="N144" s="236" t="e">
        <f>IF(ISNUMBER(Regressions!O154),ROUND(Regressions!O154, 1), NA())</f>
        <v>#N/A</v>
      </c>
      <c r="O144" s="338" t="e">
        <f>IF(ISNUMBER(Regressions!Q154),ROUND(Regressions!Q154, 1), NA())</f>
        <v>#N/A</v>
      </c>
      <c r="P144" s="336" t="e">
        <f>IF(ISNUMBER(Regressions!R154),ROUND(Regressions!R154, 1), NA())</f>
        <v>#N/A</v>
      </c>
      <c r="Q144" s="214">
        <f>IF(ISNUMBER(Regressions!S154),ROUND(Regressions!S154, 1), NA())</f>
        <v>10.9</v>
      </c>
      <c r="R144" s="337" t="e">
        <f>IF(ISNUMBER(Regressions!T154),ROUND(Regressions!T154, 1), NA())</f>
        <v>#N/A</v>
      </c>
      <c r="S144" s="236" t="e">
        <f>IF(ISNUMBER(Regressions!U154),ROUND(Regressions!U154, 1), NA())</f>
        <v>#N/A</v>
      </c>
    </row>
    <row xmlns:x14ac="http://schemas.microsoft.com/office/spreadsheetml/2009/9/ac" r="145" x14ac:dyDescent="0.2">
      <c r="A145" s="333" t="str">
        <f>IF(ISBLANK(Regressions!A155), " ", Regressions!A155)</f>
        <v>Colombia</v>
      </c>
      <c r="B145" s="334">
        <f>IF(ISBLANK(Regressions!B155), " ", Regressions!B155)</f>
        <v>2017</v>
      </c>
      <c r="C145" s="339" t="str">
        <f>IF(ISBLANK(Regressions!C155), " ", Regressions!C155)</f>
        <v>Primary</v>
      </c>
      <c r="D145" s="335">
        <f>IF(ISBLANK(Regressions!D155), " ", Regressions!D155)</f>
        <v>3840687</v>
      </c>
      <c r="E145" s="213" t="e">
        <f>IF(ISNUMBER(Regressions!E155),ROUND(Regressions!E155, 1), NA())</f>
        <v>#N/A</v>
      </c>
      <c r="F145" s="336">
        <f>IF(ISNUMBER(Regressions!F155),ROUND(Regressions!F155, 1), NA())</f>
        <v>76.400000000000006</v>
      </c>
      <c r="G145" s="235">
        <f>IF(ISNUMBER(Regressions!G155),ROUND(Regressions!G155, 1), NA())</f>
        <v>68.900000000000006</v>
      </c>
      <c r="H145" s="337">
        <f>IF(ISNUMBER(Regressions!H155),ROUND(Regressions!H155, 1), NA())</f>
        <v>7.6</v>
      </c>
      <c r="I145" s="236">
        <f>IF(ISNUMBER(Regressions!I155),ROUND(Regressions!I155, 1), NA())</f>
        <v>23.6</v>
      </c>
      <c r="J145" s="338" t="e">
        <f>IF(ISNUMBER(Regressions!K155),ROUND(Regressions!K155, 1), NA())</f>
        <v>#N/A</v>
      </c>
      <c r="K145" s="336" t="e">
        <f>IF(ISNUMBER(Regressions!L155),ROUND(Regressions!L155, 1), NA())</f>
        <v>#N/A</v>
      </c>
      <c r="L145" s="237">
        <f>IF(ISNUMBER(Regressions!M155),ROUND(Regressions!M155, 1), NA())</f>
        <v>79.400000000000006</v>
      </c>
      <c r="M145" s="337" t="e">
        <f>IF(ISNUMBER(Regressions!N155),ROUND(Regressions!N155, 1), NA())</f>
        <v>#N/A</v>
      </c>
      <c r="N145" s="236" t="e">
        <f>IF(ISNUMBER(Regressions!O155),ROUND(Regressions!O155, 1), NA())</f>
        <v>#N/A</v>
      </c>
      <c r="O145" s="338" t="e">
        <f>IF(ISNUMBER(Regressions!Q155),ROUND(Regressions!Q155, 1), NA())</f>
        <v>#N/A</v>
      </c>
      <c r="P145" s="336" t="e">
        <f>IF(ISNUMBER(Regressions!R155),ROUND(Regressions!R155, 1), NA())</f>
        <v>#N/A</v>
      </c>
      <c r="Q145" s="214">
        <f>IF(ISNUMBER(Regressions!S155),ROUND(Regressions!S155, 1), NA())</f>
        <v>10.9</v>
      </c>
      <c r="R145" s="337" t="e">
        <f>IF(ISNUMBER(Regressions!T155),ROUND(Regressions!T155, 1), NA())</f>
        <v>#N/A</v>
      </c>
      <c r="S145" s="236" t="e">
        <f>IF(ISNUMBER(Regressions!U155),ROUND(Regressions!U155, 1), NA())</f>
        <v>#N/A</v>
      </c>
    </row>
    <row xmlns:x14ac="http://schemas.microsoft.com/office/spreadsheetml/2009/9/ac" r="146" x14ac:dyDescent="0.2">
      <c r="A146" s="333" t="str">
        <f>IF(ISBLANK(Regressions!A156), " ", Regressions!A156)</f>
        <v>Colombia</v>
      </c>
      <c r="B146" s="334">
        <f>IF(ISBLANK(Regressions!B156), " ", Regressions!B156)</f>
        <v>2018</v>
      </c>
      <c r="C146" s="339" t="str">
        <f>IF(ISBLANK(Regressions!C156), " ", Regressions!C156)</f>
        <v>Primary</v>
      </c>
      <c r="D146" s="335">
        <f>IF(ISBLANK(Regressions!D156), " ", Regressions!D156)</f>
        <v>3853057</v>
      </c>
      <c r="E146" s="213" t="e">
        <f>IF(ISNUMBER(Regressions!E156),ROUND(Regressions!E156, 1), NA())</f>
        <v>#N/A</v>
      </c>
      <c r="F146" s="336">
        <f>IF(ISNUMBER(Regressions!F156),ROUND(Regressions!F156, 1), NA())</f>
        <v>76.599999999999994</v>
      </c>
      <c r="G146" s="235" t="e">
        <f>IF(ISNUMBER(Regressions!G156),ROUND(Regressions!G156, 1), NA())</f>
        <v>#N/A</v>
      </c>
      <c r="H146" s="337" t="e">
        <f>IF(ISNUMBER(Regressions!H156),ROUND(Regressions!H156, 1), NA())</f>
        <v>#N/A</v>
      </c>
      <c r="I146" s="236">
        <f>IF(ISNUMBER(Regressions!I156),ROUND(Regressions!I156, 1), NA())</f>
        <v>23.4</v>
      </c>
      <c r="J146" s="338" t="e">
        <f>IF(ISNUMBER(Regressions!K156),ROUND(Regressions!K156, 1), NA())</f>
        <v>#N/A</v>
      </c>
      <c r="K146" s="336" t="e">
        <f>IF(ISNUMBER(Regressions!L156),ROUND(Regressions!L156, 1), NA())</f>
        <v>#N/A</v>
      </c>
      <c r="L146" s="237">
        <f>IF(ISNUMBER(Regressions!M156),ROUND(Regressions!M156, 1), NA())</f>
        <v>79.400000000000006</v>
      </c>
      <c r="M146" s="337" t="e">
        <f>IF(ISNUMBER(Regressions!N156),ROUND(Regressions!N156, 1), NA())</f>
        <v>#N/A</v>
      </c>
      <c r="N146" s="236" t="e">
        <f>IF(ISNUMBER(Regressions!O156),ROUND(Regressions!O156, 1), NA())</f>
        <v>#N/A</v>
      </c>
      <c r="O146" s="338" t="e">
        <f>IF(ISNUMBER(Regressions!Q156),ROUND(Regressions!Q156, 1), NA())</f>
        <v>#N/A</v>
      </c>
      <c r="P146" s="336" t="e">
        <f>IF(ISNUMBER(Regressions!R156),ROUND(Regressions!R156, 1), NA())</f>
        <v>#N/A</v>
      </c>
      <c r="Q146" s="214">
        <f>IF(ISNUMBER(Regressions!S156),ROUND(Regressions!S156, 1), NA())</f>
        <v>10.9</v>
      </c>
      <c r="R146" s="337" t="e">
        <f>IF(ISNUMBER(Regressions!T156),ROUND(Regressions!T156, 1), NA())</f>
        <v>#N/A</v>
      </c>
      <c r="S146" s="236" t="e">
        <f>IF(ISNUMBER(Regressions!U156),ROUND(Regressions!U156, 1), NA())</f>
        <v>#N/A</v>
      </c>
    </row>
    <row xmlns:x14ac="http://schemas.microsoft.com/office/spreadsheetml/2009/9/ac" r="147" x14ac:dyDescent="0.2">
      <c r="A147" s="333" t="str">
        <f>IF(ISBLANK(Regressions!A157), " ", Regressions!A157)</f>
        <v>Colombia</v>
      </c>
      <c r="B147" s="334">
        <f>IF(ISBLANK(Regressions!B157), " ", Regressions!B157)</f>
        <v>2019</v>
      </c>
      <c r="C147" s="339" t="str">
        <f>IF(ISBLANK(Regressions!C157), " ", Regressions!C157)</f>
        <v>Primary</v>
      </c>
      <c r="D147" s="335">
        <f>IF(ISBLANK(Regressions!D157), " ", Regressions!D157)</f>
        <v>3899198</v>
      </c>
      <c r="E147" s="213" t="e">
        <f>IF(ISNUMBER(Regressions!E157),ROUND(Regressions!E157, 1), NA())</f>
        <v>#N/A</v>
      </c>
      <c r="F147" s="336">
        <f>IF(ISNUMBER(Regressions!F157),ROUND(Regressions!F157, 1), NA())</f>
        <v>76.7</v>
      </c>
      <c r="G147" s="235" t="e">
        <f>IF(ISNUMBER(Regressions!G157),ROUND(Regressions!G157, 1), NA())</f>
        <v>#N/A</v>
      </c>
      <c r="H147" s="337" t="e">
        <f>IF(ISNUMBER(Regressions!H157),ROUND(Regressions!H157, 1), NA())</f>
        <v>#N/A</v>
      </c>
      <c r="I147" s="236">
        <f>IF(ISNUMBER(Regressions!I157),ROUND(Regressions!I157, 1), NA())</f>
        <v>23.3</v>
      </c>
      <c r="J147" s="338" t="e">
        <f>IF(ISNUMBER(Regressions!K157),ROUND(Regressions!K157, 1), NA())</f>
        <v>#N/A</v>
      </c>
      <c r="K147" s="336" t="e">
        <f>IF(ISNUMBER(Regressions!L157),ROUND(Regressions!L157, 1), NA())</f>
        <v>#N/A</v>
      </c>
      <c r="L147" s="237">
        <f>IF(ISNUMBER(Regressions!M157),ROUND(Regressions!M157, 1), NA())</f>
        <v>79.400000000000006</v>
      </c>
      <c r="M147" s="337" t="e">
        <f>IF(ISNUMBER(Regressions!N157),ROUND(Regressions!N157, 1), NA())</f>
        <v>#N/A</v>
      </c>
      <c r="N147" s="236" t="e">
        <f>IF(ISNUMBER(Regressions!O157),ROUND(Regressions!O157, 1), NA())</f>
        <v>#N/A</v>
      </c>
      <c r="O147" s="338" t="e">
        <f>IF(ISNUMBER(Regressions!Q157),ROUND(Regressions!Q157, 1), NA())</f>
        <v>#N/A</v>
      </c>
      <c r="P147" s="336" t="e">
        <f>IF(ISNUMBER(Regressions!R157),ROUND(Regressions!R157, 1), NA())</f>
        <v>#N/A</v>
      </c>
      <c r="Q147" s="214">
        <f>IF(ISNUMBER(Regressions!S157),ROUND(Regressions!S157, 1), NA())</f>
        <v>10.9</v>
      </c>
      <c r="R147" s="337" t="e">
        <f>IF(ISNUMBER(Regressions!T157),ROUND(Regressions!T157, 1), NA())</f>
        <v>#N/A</v>
      </c>
      <c r="S147" s="236" t="e">
        <f>IF(ISNUMBER(Regressions!U157),ROUND(Regressions!U157, 1), NA())</f>
        <v>#N/A</v>
      </c>
    </row>
    <row xmlns:x14ac="http://schemas.microsoft.com/office/spreadsheetml/2009/9/ac" r="148" x14ac:dyDescent="0.2">
      <c r="A148" s="333" t="str">
        <f>IF(ISBLANK(Regressions!A158), " ", Regressions!A158)</f>
        <v>Colombia</v>
      </c>
      <c r="B148" s="334">
        <f>IF(ISBLANK(Regressions!B158), " ", Regressions!B158)</f>
        <v>2020</v>
      </c>
      <c r="C148" s="339" t="str">
        <f>IF(ISBLANK(Regressions!C158), " ", Regressions!C158)</f>
        <v>Primary</v>
      </c>
      <c r="D148" s="335">
        <f>IF(ISBLANK(Regressions!D158), " ", Regressions!D158)</f>
        <v>3916135</v>
      </c>
      <c r="E148" s="213" t="e">
        <f>IF(ISNUMBER(Regressions!E158),ROUND(Regressions!E158, 1), NA())</f>
        <v>#N/A</v>
      </c>
      <c r="F148" s="336">
        <f>IF(ISNUMBER(Regressions!F158),ROUND(Regressions!F158, 1), NA())</f>
        <v>76.8</v>
      </c>
      <c r="G148" s="235" t="e">
        <f>IF(ISNUMBER(Regressions!G158),ROUND(Regressions!G158, 1), NA())</f>
        <v>#N/A</v>
      </c>
      <c r="H148" s="337" t="e">
        <f>IF(ISNUMBER(Regressions!H158),ROUND(Regressions!H158, 1), NA())</f>
        <v>#N/A</v>
      </c>
      <c r="I148" s="236">
        <f>IF(ISNUMBER(Regressions!I158),ROUND(Regressions!I158, 1), NA())</f>
        <v>23.2</v>
      </c>
      <c r="J148" s="338" t="e">
        <f>IF(ISNUMBER(Regressions!K158),ROUND(Regressions!K158, 1), NA())</f>
        <v>#N/A</v>
      </c>
      <c r="K148" s="336" t="e">
        <f>IF(ISNUMBER(Regressions!L158),ROUND(Regressions!L158, 1), NA())</f>
        <v>#N/A</v>
      </c>
      <c r="L148" s="237">
        <f>IF(ISNUMBER(Regressions!M158),ROUND(Regressions!M158, 1), NA())</f>
        <v>79.400000000000006</v>
      </c>
      <c r="M148" s="337" t="e">
        <f>IF(ISNUMBER(Regressions!N158),ROUND(Regressions!N158, 1), NA())</f>
        <v>#N/A</v>
      </c>
      <c r="N148" s="236" t="e">
        <f>IF(ISNUMBER(Regressions!O158),ROUND(Regressions!O158, 1), NA())</f>
        <v>#N/A</v>
      </c>
      <c r="O148" s="338" t="e">
        <f>IF(ISNUMBER(Regressions!Q158),ROUND(Regressions!Q158, 1), NA())</f>
        <v>#N/A</v>
      </c>
      <c r="P148" s="336" t="e">
        <f>IF(ISNUMBER(Regressions!R158),ROUND(Regressions!R158, 1), NA())</f>
        <v>#N/A</v>
      </c>
      <c r="Q148" s="214">
        <f>IF(ISNUMBER(Regressions!S158),ROUND(Regressions!S158, 1), NA())</f>
        <v>10.9</v>
      </c>
      <c r="R148" s="337" t="e">
        <f>IF(ISNUMBER(Regressions!T158),ROUND(Regressions!T158, 1), NA())</f>
        <v>#N/A</v>
      </c>
      <c r="S148" s="236" t="e">
        <f>IF(ISNUMBER(Regressions!U158),ROUND(Regressions!U158, 1), NA())</f>
        <v>#N/A</v>
      </c>
    </row>
    <row xmlns:x14ac="http://schemas.microsoft.com/office/spreadsheetml/2009/9/ac" r="149" x14ac:dyDescent="0.2">
      <c r="A149" s="395" t="str">
        <f>IF(ISBLANK(Regressions!A159), " ", Regressions!A159)</f>
        <v>Colombia</v>
      </c>
      <c r="B149" s="396">
        <f>IF(ISBLANK(Regressions!B159), " ", Regressions!B159)</f>
        <v>2021</v>
      </c>
      <c r="C149" s="397" t="str">
        <f>IF(ISBLANK(Regressions!C159), " ", Regressions!C159)</f>
        <v>Primary</v>
      </c>
      <c r="D149" s="398">
        <f>IF(ISBLANK(Regressions!D159), " ", Regressions!D159)</f>
        <v>3935384</v>
      </c>
      <c r="E149" s="401" t="e">
        <f>IF(ISNUMBER(Regressions!E159),ROUND(Regressions!E159, 1), NA())</f>
        <v>#N/A</v>
      </c>
      <c r="F149" s="399">
        <f>IF(ISNUMBER(Regressions!F159),ROUND(Regressions!F159, 1), NA())</f>
        <v>77</v>
      </c>
      <c r="G149" s="402" t="e">
        <f>IF(ISNUMBER(Regressions!G159),ROUND(Regressions!G159, 1), NA())</f>
        <v>#N/A</v>
      </c>
      <c r="H149" s="400" t="e">
        <f>IF(ISNUMBER(Regressions!H159),ROUND(Regressions!H159, 1), NA())</f>
        <v>#N/A</v>
      </c>
      <c r="I149" s="403">
        <f>IF(ISNUMBER(Regressions!I159),ROUND(Regressions!I159, 1), NA())</f>
        <v>23</v>
      </c>
      <c r="J149" s="401" t="e">
        <f>IF(ISNUMBER(Regressions!K159),ROUND(Regressions!K159, 1), NA())</f>
        <v>#N/A</v>
      </c>
      <c r="K149" s="399" t="e">
        <f>IF(ISNUMBER(Regressions!L159),ROUND(Regressions!L159, 1), NA())</f>
        <v>#N/A</v>
      </c>
      <c r="L149" s="404">
        <f>IF(ISNUMBER(Regressions!M159),ROUND(Regressions!M159, 1), NA())</f>
        <v>79.400000000000006</v>
      </c>
      <c r="M149" s="400" t="e">
        <f>IF(ISNUMBER(Regressions!N159),ROUND(Regressions!N159, 1), NA())</f>
        <v>#N/A</v>
      </c>
      <c r="N149" s="403" t="e">
        <f>IF(ISNUMBER(Regressions!O159),ROUND(Regressions!O159, 1), NA())</f>
        <v>#N/A</v>
      </c>
      <c r="O149" s="401" t="e">
        <f>IF(ISNUMBER(Regressions!Q159),ROUND(Regressions!Q159, 1), NA())</f>
        <v>#N/A</v>
      </c>
      <c r="P149" s="399" t="e">
        <f>IF(ISNUMBER(Regressions!R159),ROUND(Regressions!R159, 1), NA())</f>
        <v>#N/A</v>
      </c>
      <c r="Q149" s="405">
        <f>IF(ISNUMBER(Regressions!S159),ROUND(Regressions!S159, 1), NA())</f>
        <v>10.9</v>
      </c>
      <c r="R149" s="400" t="e">
        <f>IF(ISNUMBER(Regressions!T159),ROUND(Regressions!T159, 1), NA())</f>
        <v>#N/A</v>
      </c>
      <c r="S149" s="403" t="e">
        <f>IF(ISNUMBER(Regressions!U159),ROUND(Regressions!U159, 1), NA())</f>
        <v>#N/A</v>
      </c>
      <c r="T149" s="394"/>
      <c r="U149" s="394"/>
      <c r="V149" s="394"/>
      <c r="W149" s="394"/>
      <c r="X149" s="394"/>
      <c r="Y149" s="394"/>
      <c r="Z149" s="394"/>
      <c r="AA149" s="394"/>
      <c r="AB149" s="394"/>
      <c r="AC149" s="394"/>
    </row>
    <row xmlns:x14ac="http://schemas.microsoft.com/office/spreadsheetml/2009/9/ac" r="150" x14ac:dyDescent="0.2">
      <c r="A150" s="333" t="str">
        <f>IF(ISBLANK(Regressions!A160), " ", Regressions!A160)</f>
        <v>Colombia</v>
      </c>
      <c r="B150" s="334">
        <f>IF(ISBLANK(Regressions!B160), " ", Regressions!B160)</f>
        <v>2022</v>
      </c>
      <c r="C150" s="339" t="str">
        <f>IF(ISBLANK(Regressions!C160), " ", Regressions!C160)</f>
        <v>Primary</v>
      </c>
      <c r="D150" s="335">
        <f>IF(ISBLANK(Regressions!D160), " ", Regressions!D160)</f>
        <v>3949675</v>
      </c>
      <c r="E150" s="213" t="e">
        <f>IF(ISNUMBER(Regressions!E160),ROUND(Regressions!E160, 1), NA())</f>
        <v>#N/A</v>
      </c>
      <c r="F150" s="336">
        <f>IF(ISNUMBER(Regressions!F160),ROUND(Regressions!F160, 1), NA())</f>
        <v>77</v>
      </c>
      <c r="G150" s="235" t="e">
        <f>IF(ISNUMBER(Regressions!G160),ROUND(Regressions!G160, 1), NA())</f>
        <v>#N/A</v>
      </c>
      <c r="H150" s="337" t="e">
        <f>IF(ISNUMBER(Regressions!H160),ROUND(Regressions!H160, 1), NA())</f>
        <v>#N/A</v>
      </c>
      <c r="I150" s="236">
        <f>IF(ISNUMBER(Regressions!I160),ROUND(Regressions!I160, 1), NA())</f>
        <v>23</v>
      </c>
      <c r="J150" s="338" t="e">
        <f>IF(ISNUMBER(Regressions!K160),ROUND(Regressions!K160, 1), NA())</f>
        <v>#N/A</v>
      </c>
      <c r="K150" s="336" t="e">
        <f>IF(ISNUMBER(Regressions!L160),ROUND(Regressions!L160, 1), NA())</f>
        <v>#N/A</v>
      </c>
      <c r="L150" s="237">
        <f>IF(ISNUMBER(Regressions!M160),ROUND(Regressions!M160, 1), NA())</f>
        <v>79.400000000000006</v>
      </c>
      <c r="M150" s="337" t="e">
        <f>IF(ISNUMBER(Regressions!N160),ROUND(Regressions!N160, 1), NA())</f>
        <v>#N/A</v>
      </c>
      <c r="N150" s="236" t="e">
        <f>IF(ISNUMBER(Regressions!O160),ROUND(Regressions!O160, 1), NA())</f>
        <v>#N/A</v>
      </c>
      <c r="O150" s="338" t="e">
        <f>IF(ISNUMBER(Regressions!Q160),ROUND(Regressions!Q160, 1), NA())</f>
        <v>#N/A</v>
      </c>
      <c r="P150" s="336" t="e">
        <f>IF(ISNUMBER(Regressions!R160),ROUND(Regressions!R160, 1), NA())</f>
        <v>#N/A</v>
      </c>
      <c r="Q150" s="214">
        <f>IF(ISNUMBER(Regressions!S160),ROUND(Regressions!S160, 1), NA())</f>
        <v>10.9</v>
      </c>
      <c r="R150" s="337" t="e">
        <f>IF(ISNUMBER(Regressions!T160),ROUND(Regressions!T160, 1), NA())</f>
        <v>#N/A</v>
      </c>
      <c r="S150" s="236" t="e">
        <f>IF(ISNUMBER(Regressions!U160),ROUND(Regressions!U160, 1), NA())</f>
        <v>#N/A</v>
      </c>
    </row>
    <row xmlns:x14ac="http://schemas.microsoft.com/office/spreadsheetml/2009/9/ac" r="151" x14ac:dyDescent="0.2">
      <c r="A151" s="340" t="str">
        <f>IF(ISBLANK(Regressions!A161), " ", Regressions!A161)</f>
        <v>Colombia</v>
      </c>
      <c r="B151" s="341">
        <f>IF(ISBLANK(Regressions!B161), " ", Regressions!B161)</f>
        <v>2023</v>
      </c>
      <c r="C151" s="342" t="str">
        <f>IF(ISBLANK(Regressions!C161), " ", Regressions!C161)</f>
        <v>Primary</v>
      </c>
      <c r="D151" s="343">
        <f>IF(ISBLANK(Regressions!D161), " ", Regressions!D161)</f>
        <v>3684141</v>
      </c>
      <c r="E151" s="344" t="e">
        <f>IF(ISNUMBER(Regressions!E161),ROUND(Regressions!E161, 1), NA())</f>
        <v>#N/A</v>
      </c>
      <c r="F151" s="345">
        <f>IF(ISNUMBER(Regressions!F161),ROUND(Regressions!F161, 1), NA())</f>
        <v>77</v>
      </c>
      <c r="G151" s="346" t="e">
        <f>IF(ISNUMBER(Regressions!G161),ROUND(Regressions!G161, 1), NA())</f>
        <v>#N/A</v>
      </c>
      <c r="H151" s="347" t="e">
        <f>IF(ISNUMBER(Regressions!H161),ROUND(Regressions!H161, 1), NA())</f>
        <v>#N/A</v>
      </c>
      <c r="I151" s="348">
        <f>IF(ISNUMBER(Regressions!I161),ROUND(Regressions!I161, 1), NA())</f>
        <v>23</v>
      </c>
      <c r="J151" s="349" t="e">
        <f>IF(ISNUMBER(Regressions!K161),ROUND(Regressions!K161, 1), NA())</f>
        <v>#N/A</v>
      </c>
      <c r="K151" s="345" t="e">
        <f>IF(ISNUMBER(Regressions!L161),ROUND(Regressions!L161, 1), NA())</f>
        <v>#N/A</v>
      </c>
      <c r="L151" s="350">
        <f>IF(ISNUMBER(Regressions!M161),ROUND(Regressions!M161, 1), NA())</f>
        <v>79.400000000000006</v>
      </c>
      <c r="M151" s="347" t="e">
        <f>IF(ISNUMBER(Regressions!N161),ROUND(Regressions!N161, 1), NA())</f>
        <v>#N/A</v>
      </c>
      <c r="N151" s="348" t="e">
        <f>IF(ISNUMBER(Regressions!O161),ROUND(Regressions!O161, 1), NA())</f>
        <v>#N/A</v>
      </c>
      <c r="O151" s="349" t="e">
        <f>IF(ISNUMBER(Regressions!Q161),ROUND(Regressions!Q161, 1), NA())</f>
        <v>#N/A</v>
      </c>
      <c r="P151" s="345" t="e">
        <f>IF(ISNUMBER(Regressions!R161),ROUND(Regressions!R161, 1), NA())</f>
        <v>#N/A</v>
      </c>
      <c r="Q151" s="351">
        <f>IF(ISNUMBER(Regressions!S161),ROUND(Regressions!S161, 1), NA())</f>
        <v>10.9</v>
      </c>
      <c r="R151" s="347" t="e">
        <f>IF(ISNUMBER(Regressions!T161),ROUND(Regressions!T161, 1), NA())</f>
        <v>#N/A</v>
      </c>
      <c r="S151" s="348" t="e">
        <f>IF(ISNUMBER(Regressions!U161),ROUND(Regressions!U161, 1), NA())</f>
        <v>#N/A</v>
      </c>
    </row>
    <row xmlns:x14ac="http://schemas.microsoft.com/office/spreadsheetml/2009/9/ac" r="152" hidden="true" x14ac:dyDescent="0.2">
      <c r="A152" s="333" t="str">
        <f>IF(ISBLANK(Regressions!A162), " ", Regressions!A162)</f>
        <v>Colombia</v>
      </c>
      <c r="B152" s="334">
        <f>IF(ISBLANK(Regressions!B162), " ", Regressions!B162)</f>
        <v>2024</v>
      </c>
      <c r="C152" s="339" t="str">
        <f>IF(ISBLANK(Regressions!C162), " ", Regressions!C162)</f>
        <v>Primary</v>
      </c>
      <c r="D152" s="335" t="str">
        <f>IF(ISBLANK(Regressions!D162), " ", Regressions!D162)</f>
        <v> </v>
      </c>
      <c r="E152" s="213" t="e">
        <f>IF(ISNUMBER(Regressions!E162),ROUND(Regressions!E162, 1), NA())</f>
        <v>#N/A</v>
      </c>
      <c r="F152" s="336" t="e">
        <f>IF(ISNUMBER(Regressions!F162),ROUND(Regressions!F162, 1), NA())</f>
        <v>#N/A</v>
      </c>
      <c r="G152" s="235" t="e">
        <f>IF(ISNUMBER(Regressions!G162),ROUND(Regressions!G162, 1), NA())</f>
        <v>#N/A</v>
      </c>
      <c r="H152" s="337" t="e">
        <f>IF(ISNUMBER(Regressions!H162),ROUND(Regressions!H162, 1), NA())</f>
        <v>#N/A</v>
      </c>
      <c r="I152" s="236" t="e">
        <f>IF(ISNUMBER(Regressions!I162),ROUND(Regressions!I162, 1), NA())</f>
        <v>#N/A</v>
      </c>
      <c r="J152" s="338" t="e">
        <f>IF(ISNUMBER(Regressions!K162),ROUND(Regressions!K162, 1), NA())</f>
        <v>#N/A</v>
      </c>
      <c r="K152" s="336" t="e">
        <f>IF(ISNUMBER(Regressions!L162),ROUND(Regressions!L162, 1), NA())</f>
        <v>#N/A</v>
      </c>
      <c r="L152" s="237" t="e">
        <f>IF(ISNUMBER(Regressions!M162),ROUND(Regressions!M162, 1), NA())</f>
        <v>#N/A</v>
      </c>
      <c r="M152" s="337" t="e">
        <f>IF(ISNUMBER(Regressions!N162),ROUND(Regressions!N162, 1), NA())</f>
        <v>#N/A</v>
      </c>
      <c r="N152" s="236" t="e">
        <f>IF(ISNUMBER(Regressions!O162),ROUND(Regressions!O162, 1), NA())</f>
        <v>#N/A</v>
      </c>
      <c r="O152" s="338" t="e">
        <f>IF(ISNUMBER(Regressions!Q162),ROUND(Regressions!Q162, 1), NA())</f>
        <v>#N/A</v>
      </c>
      <c r="P152" s="336" t="e">
        <f>IF(ISNUMBER(Regressions!R162),ROUND(Regressions!R162, 1), NA())</f>
        <v>#N/A</v>
      </c>
      <c r="Q152" s="214" t="e">
        <f>IF(ISNUMBER(Regressions!S162),ROUND(Regressions!S162, 1), NA())</f>
        <v>#N/A</v>
      </c>
      <c r="R152" s="337" t="e">
        <f>IF(ISNUMBER(Regressions!T162),ROUND(Regressions!T162, 1), NA())</f>
        <v>#N/A</v>
      </c>
      <c r="S152" s="236" t="e">
        <f>IF(ISNUMBER(Regressions!U162),ROUND(Regressions!U162, 1), NA())</f>
        <v>#N/A</v>
      </c>
    </row>
    <row xmlns:x14ac="http://schemas.microsoft.com/office/spreadsheetml/2009/9/ac" r="153" hidden="true" x14ac:dyDescent="0.2">
      <c r="A153" s="333" t="str">
        <f>IF(ISBLANK(Regressions!A163), " ", Regressions!A163)</f>
        <v>Colombia</v>
      </c>
      <c r="B153" s="334">
        <f>IF(ISBLANK(Regressions!B163), " ", Regressions!B163)</f>
        <v>2025</v>
      </c>
      <c r="C153" s="339" t="str">
        <f>IF(ISBLANK(Regressions!C163), " ", Regressions!C163)</f>
        <v>Primary</v>
      </c>
      <c r="D153" s="335" t="str">
        <f>IF(ISBLANK(Regressions!D163), " ", Regressions!D163)</f>
        <v> </v>
      </c>
      <c r="E153" s="213" t="e">
        <f>IF(ISNUMBER(Regressions!E163),ROUND(Regressions!E163, 1), NA())</f>
        <v>#N/A</v>
      </c>
      <c r="F153" s="336" t="e">
        <f>IF(ISNUMBER(Regressions!F163),ROUND(Regressions!F163, 1), NA())</f>
        <v>#N/A</v>
      </c>
      <c r="G153" s="235" t="e">
        <f>IF(ISNUMBER(Regressions!G163),ROUND(Regressions!G163, 1), NA())</f>
        <v>#N/A</v>
      </c>
      <c r="H153" s="337" t="e">
        <f>IF(ISNUMBER(Regressions!H163),ROUND(Regressions!H163, 1), NA())</f>
        <v>#N/A</v>
      </c>
      <c r="I153" s="236" t="e">
        <f>IF(ISNUMBER(Regressions!I163),ROUND(Regressions!I163, 1), NA())</f>
        <v>#N/A</v>
      </c>
      <c r="J153" s="338" t="e">
        <f>IF(ISNUMBER(Regressions!K163),ROUND(Regressions!K163, 1), NA())</f>
        <v>#N/A</v>
      </c>
      <c r="K153" s="336" t="e">
        <f>IF(ISNUMBER(Regressions!L163),ROUND(Regressions!L163, 1), NA())</f>
        <v>#N/A</v>
      </c>
      <c r="L153" s="237" t="e">
        <f>IF(ISNUMBER(Regressions!M163),ROUND(Regressions!M163, 1), NA())</f>
        <v>#N/A</v>
      </c>
      <c r="M153" s="337" t="e">
        <f>IF(ISNUMBER(Regressions!N163),ROUND(Regressions!N163, 1), NA())</f>
        <v>#N/A</v>
      </c>
      <c r="N153" s="236" t="e">
        <f>IF(ISNUMBER(Regressions!O163),ROUND(Regressions!O163, 1), NA())</f>
        <v>#N/A</v>
      </c>
      <c r="O153" s="338" t="e">
        <f>IF(ISNUMBER(Regressions!Q163),ROUND(Regressions!Q163, 1), NA())</f>
        <v>#N/A</v>
      </c>
      <c r="P153" s="336" t="e">
        <f>IF(ISNUMBER(Regressions!R163),ROUND(Regressions!R163, 1), NA())</f>
        <v>#N/A</v>
      </c>
      <c r="Q153" s="214" t="e">
        <f>IF(ISNUMBER(Regressions!S163),ROUND(Regressions!S163, 1), NA())</f>
        <v>#N/A</v>
      </c>
      <c r="R153" s="337" t="e">
        <f>IF(ISNUMBER(Regressions!T163),ROUND(Regressions!T163, 1), NA())</f>
        <v>#N/A</v>
      </c>
      <c r="S153" s="236" t="e">
        <f>IF(ISNUMBER(Regressions!U163),ROUND(Regressions!U163, 1), NA())</f>
        <v>#N/A</v>
      </c>
    </row>
    <row xmlns:x14ac="http://schemas.microsoft.com/office/spreadsheetml/2009/9/ac" r="154" hidden="true" x14ac:dyDescent="0.2">
      <c r="A154" s="333" t="str">
        <f>IF(ISBLANK(Regressions!A164), " ", Regressions!A164)</f>
        <v>Colombia</v>
      </c>
      <c r="B154" s="334">
        <f>IF(ISBLANK(Regressions!B164), " ", Regressions!B164)</f>
        <v>2026</v>
      </c>
      <c r="C154" s="339" t="str">
        <f>IF(ISBLANK(Regressions!C164), " ", Regressions!C164)</f>
        <v>Primary</v>
      </c>
      <c r="D154" s="335" t="str">
        <f>IF(ISBLANK(Regressions!D164), " ", Regressions!D164)</f>
        <v> </v>
      </c>
      <c r="E154" s="213" t="e">
        <f>IF(ISNUMBER(Regressions!E164),ROUND(Regressions!E164, 1), NA())</f>
        <v>#N/A</v>
      </c>
      <c r="F154" s="336" t="e">
        <f>IF(ISNUMBER(Regressions!F164),ROUND(Regressions!F164, 1), NA())</f>
        <v>#N/A</v>
      </c>
      <c r="G154" s="235" t="e">
        <f>IF(ISNUMBER(Regressions!G164),ROUND(Regressions!G164, 1), NA())</f>
        <v>#N/A</v>
      </c>
      <c r="H154" s="337" t="e">
        <f>IF(ISNUMBER(Regressions!H164),ROUND(Regressions!H164, 1), NA())</f>
        <v>#N/A</v>
      </c>
      <c r="I154" s="236" t="e">
        <f>IF(ISNUMBER(Regressions!I164),ROUND(Regressions!I164, 1), NA())</f>
        <v>#N/A</v>
      </c>
      <c r="J154" s="338" t="e">
        <f>IF(ISNUMBER(Regressions!K164),ROUND(Regressions!K164, 1), NA())</f>
        <v>#N/A</v>
      </c>
      <c r="K154" s="336" t="e">
        <f>IF(ISNUMBER(Regressions!L164),ROUND(Regressions!L164, 1), NA())</f>
        <v>#N/A</v>
      </c>
      <c r="L154" s="237" t="e">
        <f>IF(ISNUMBER(Regressions!M164),ROUND(Regressions!M164, 1), NA())</f>
        <v>#N/A</v>
      </c>
      <c r="M154" s="337" t="e">
        <f>IF(ISNUMBER(Regressions!N164),ROUND(Regressions!N164, 1), NA())</f>
        <v>#N/A</v>
      </c>
      <c r="N154" s="236" t="e">
        <f>IF(ISNUMBER(Regressions!O164),ROUND(Regressions!O164, 1), NA())</f>
        <v>#N/A</v>
      </c>
      <c r="O154" s="338" t="e">
        <f>IF(ISNUMBER(Regressions!Q164),ROUND(Regressions!Q164, 1), NA())</f>
        <v>#N/A</v>
      </c>
      <c r="P154" s="336" t="e">
        <f>IF(ISNUMBER(Regressions!R164),ROUND(Regressions!R164, 1), NA())</f>
        <v>#N/A</v>
      </c>
      <c r="Q154" s="214" t="e">
        <f>IF(ISNUMBER(Regressions!S164),ROUND(Regressions!S164, 1), NA())</f>
        <v>#N/A</v>
      </c>
      <c r="R154" s="337" t="e">
        <f>IF(ISNUMBER(Regressions!T164),ROUND(Regressions!T164, 1), NA())</f>
        <v>#N/A</v>
      </c>
      <c r="S154" s="236" t="e">
        <f>IF(ISNUMBER(Regressions!U164),ROUND(Regressions!U164, 1), NA())</f>
        <v>#N/A</v>
      </c>
    </row>
    <row xmlns:x14ac="http://schemas.microsoft.com/office/spreadsheetml/2009/9/ac" r="155" hidden="true" x14ac:dyDescent="0.2">
      <c r="A155" s="333" t="str">
        <f>IF(ISBLANK(Regressions!A165), " ", Regressions!A165)</f>
        <v>Colombia</v>
      </c>
      <c r="B155" s="334">
        <f>IF(ISBLANK(Regressions!B165), " ", Regressions!B165)</f>
        <v>2027</v>
      </c>
      <c r="C155" s="339" t="str">
        <f>IF(ISBLANK(Regressions!C165), " ", Regressions!C165)</f>
        <v>Primary</v>
      </c>
      <c r="D155" s="335" t="str">
        <f>IF(ISBLANK(Regressions!D165), " ", Regressions!D165)</f>
        <v> </v>
      </c>
      <c r="E155" s="213" t="e">
        <f>IF(ISNUMBER(Regressions!E165),ROUND(Regressions!E165, 1), NA())</f>
        <v>#N/A</v>
      </c>
      <c r="F155" s="336" t="e">
        <f>IF(ISNUMBER(Regressions!F165),ROUND(Regressions!F165, 1), NA())</f>
        <v>#N/A</v>
      </c>
      <c r="G155" s="235" t="e">
        <f>IF(ISNUMBER(Regressions!G165),ROUND(Regressions!G165, 1), NA())</f>
        <v>#N/A</v>
      </c>
      <c r="H155" s="337" t="e">
        <f>IF(ISNUMBER(Regressions!H165),ROUND(Regressions!H165, 1), NA())</f>
        <v>#N/A</v>
      </c>
      <c r="I155" s="236" t="e">
        <f>IF(ISNUMBER(Regressions!I165),ROUND(Regressions!I165, 1), NA())</f>
        <v>#N/A</v>
      </c>
      <c r="J155" s="338" t="e">
        <f>IF(ISNUMBER(Regressions!K165),ROUND(Regressions!K165, 1), NA())</f>
        <v>#N/A</v>
      </c>
      <c r="K155" s="336" t="e">
        <f>IF(ISNUMBER(Regressions!L165),ROUND(Regressions!L165, 1), NA())</f>
        <v>#N/A</v>
      </c>
      <c r="L155" s="237" t="e">
        <f>IF(ISNUMBER(Regressions!M165),ROUND(Regressions!M165, 1), NA())</f>
        <v>#N/A</v>
      </c>
      <c r="M155" s="337" t="e">
        <f>IF(ISNUMBER(Regressions!N165),ROUND(Regressions!N165, 1), NA())</f>
        <v>#N/A</v>
      </c>
      <c r="N155" s="236" t="e">
        <f>IF(ISNUMBER(Regressions!O165),ROUND(Regressions!O165, 1), NA())</f>
        <v>#N/A</v>
      </c>
      <c r="O155" s="338" t="e">
        <f>IF(ISNUMBER(Regressions!Q165),ROUND(Regressions!Q165, 1), NA())</f>
        <v>#N/A</v>
      </c>
      <c r="P155" s="336" t="e">
        <f>IF(ISNUMBER(Regressions!R165),ROUND(Regressions!R165, 1), NA())</f>
        <v>#N/A</v>
      </c>
      <c r="Q155" s="214" t="e">
        <f>IF(ISNUMBER(Regressions!S165),ROUND(Regressions!S165, 1), NA())</f>
        <v>#N/A</v>
      </c>
      <c r="R155" s="337" t="e">
        <f>IF(ISNUMBER(Regressions!T165),ROUND(Regressions!T165, 1), NA())</f>
        <v>#N/A</v>
      </c>
      <c r="S155" s="236" t="e">
        <f>IF(ISNUMBER(Regressions!U165),ROUND(Regressions!U165, 1), NA())</f>
        <v>#N/A</v>
      </c>
    </row>
    <row xmlns:x14ac="http://schemas.microsoft.com/office/spreadsheetml/2009/9/ac" r="156" hidden="true" x14ac:dyDescent="0.2">
      <c r="A156" s="333" t="str">
        <f>IF(ISBLANK(Regressions!A166), " ", Regressions!A166)</f>
        <v>Colombia</v>
      </c>
      <c r="B156" s="334">
        <f>IF(ISBLANK(Regressions!B166), " ", Regressions!B166)</f>
        <v>2028</v>
      </c>
      <c r="C156" s="339" t="str">
        <f>IF(ISBLANK(Regressions!C166), " ", Regressions!C166)</f>
        <v>Primary</v>
      </c>
      <c r="D156" s="335" t="str">
        <f>IF(ISBLANK(Regressions!D166), " ", Regressions!D166)</f>
        <v> </v>
      </c>
      <c r="E156" s="213" t="e">
        <f>IF(ISNUMBER(Regressions!E166),ROUND(Regressions!E166, 1), NA())</f>
        <v>#N/A</v>
      </c>
      <c r="F156" s="336" t="e">
        <f>IF(ISNUMBER(Regressions!F166),ROUND(Regressions!F166, 1), NA())</f>
        <v>#N/A</v>
      </c>
      <c r="G156" s="235" t="e">
        <f>IF(ISNUMBER(Regressions!G166),ROUND(Regressions!G166, 1), NA())</f>
        <v>#N/A</v>
      </c>
      <c r="H156" s="337" t="e">
        <f>IF(ISNUMBER(Regressions!H166),ROUND(Regressions!H166, 1), NA())</f>
        <v>#N/A</v>
      </c>
      <c r="I156" s="236" t="e">
        <f>IF(ISNUMBER(Regressions!I166),ROUND(Regressions!I166, 1), NA())</f>
        <v>#N/A</v>
      </c>
      <c r="J156" s="338" t="e">
        <f>IF(ISNUMBER(Regressions!K166),ROUND(Regressions!K166, 1), NA())</f>
        <v>#N/A</v>
      </c>
      <c r="K156" s="336" t="e">
        <f>IF(ISNUMBER(Regressions!L166),ROUND(Regressions!L166, 1), NA())</f>
        <v>#N/A</v>
      </c>
      <c r="L156" s="237" t="e">
        <f>IF(ISNUMBER(Regressions!M166),ROUND(Regressions!M166, 1), NA())</f>
        <v>#N/A</v>
      </c>
      <c r="M156" s="337" t="e">
        <f>IF(ISNUMBER(Regressions!N166),ROUND(Regressions!N166, 1), NA())</f>
        <v>#N/A</v>
      </c>
      <c r="N156" s="236" t="e">
        <f>IF(ISNUMBER(Regressions!O166),ROUND(Regressions!O166, 1), NA())</f>
        <v>#N/A</v>
      </c>
      <c r="O156" s="338" t="e">
        <f>IF(ISNUMBER(Regressions!Q166),ROUND(Regressions!Q166, 1), NA())</f>
        <v>#N/A</v>
      </c>
      <c r="P156" s="336" t="e">
        <f>IF(ISNUMBER(Regressions!R166),ROUND(Regressions!R166, 1), NA())</f>
        <v>#N/A</v>
      </c>
      <c r="Q156" s="214" t="e">
        <f>IF(ISNUMBER(Regressions!S166),ROUND(Regressions!S166, 1), NA())</f>
        <v>#N/A</v>
      </c>
      <c r="R156" s="337" t="e">
        <f>IF(ISNUMBER(Regressions!T166),ROUND(Regressions!T166, 1), NA())</f>
        <v>#N/A</v>
      </c>
      <c r="S156" s="236" t="e">
        <f>IF(ISNUMBER(Regressions!U166),ROUND(Regressions!U166, 1), NA())</f>
        <v>#N/A</v>
      </c>
    </row>
    <row xmlns:x14ac="http://schemas.microsoft.com/office/spreadsheetml/2009/9/ac" r="157" hidden="true" x14ac:dyDescent="0.2">
      <c r="A157" s="333" t="str">
        <f>IF(ISBLANK(Regressions!A167), " ", Regressions!A167)</f>
        <v>Colombia</v>
      </c>
      <c r="B157" s="334">
        <f>IF(ISBLANK(Regressions!B167), " ", Regressions!B167)</f>
        <v>2029</v>
      </c>
      <c r="C157" s="339" t="str">
        <f>IF(ISBLANK(Regressions!C167), " ", Regressions!C167)</f>
        <v>Primary</v>
      </c>
      <c r="D157" s="335" t="str">
        <f>IF(ISBLANK(Regressions!D167), " ", Regressions!D167)</f>
        <v> </v>
      </c>
      <c r="E157" s="213" t="e">
        <f>IF(ISNUMBER(Regressions!E167),ROUND(Regressions!E167, 1), NA())</f>
        <v>#N/A</v>
      </c>
      <c r="F157" s="336" t="e">
        <f>IF(ISNUMBER(Regressions!F167),ROUND(Regressions!F167, 1), NA())</f>
        <v>#N/A</v>
      </c>
      <c r="G157" s="235" t="e">
        <f>IF(ISNUMBER(Regressions!G167),ROUND(Regressions!G167, 1), NA())</f>
        <v>#N/A</v>
      </c>
      <c r="H157" s="337" t="e">
        <f>IF(ISNUMBER(Regressions!H167),ROUND(Regressions!H167, 1), NA())</f>
        <v>#N/A</v>
      </c>
      <c r="I157" s="236" t="e">
        <f>IF(ISNUMBER(Regressions!I167),ROUND(Regressions!I167, 1), NA())</f>
        <v>#N/A</v>
      </c>
      <c r="J157" s="338" t="e">
        <f>IF(ISNUMBER(Regressions!K167),ROUND(Regressions!K167, 1), NA())</f>
        <v>#N/A</v>
      </c>
      <c r="K157" s="336" t="e">
        <f>IF(ISNUMBER(Regressions!L167),ROUND(Regressions!L167, 1), NA())</f>
        <v>#N/A</v>
      </c>
      <c r="L157" s="237" t="e">
        <f>IF(ISNUMBER(Regressions!M167),ROUND(Regressions!M167, 1), NA())</f>
        <v>#N/A</v>
      </c>
      <c r="M157" s="337" t="e">
        <f>IF(ISNUMBER(Regressions!N167),ROUND(Regressions!N167, 1), NA())</f>
        <v>#N/A</v>
      </c>
      <c r="N157" s="236" t="e">
        <f>IF(ISNUMBER(Regressions!O167),ROUND(Regressions!O167, 1), NA())</f>
        <v>#N/A</v>
      </c>
      <c r="O157" s="338" t="e">
        <f>IF(ISNUMBER(Regressions!Q167),ROUND(Regressions!Q167, 1), NA())</f>
        <v>#N/A</v>
      </c>
      <c r="P157" s="336" t="e">
        <f>IF(ISNUMBER(Regressions!R167),ROUND(Regressions!R167, 1), NA())</f>
        <v>#N/A</v>
      </c>
      <c r="Q157" s="214" t="e">
        <f>IF(ISNUMBER(Regressions!S167),ROUND(Regressions!S167, 1), NA())</f>
        <v>#N/A</v>
      </c>
      <c r="R157" s="337" t="e">
        <f>IF(ISNUMBER(Regressions!T167),ROUND(Regressions!T167, 1), NA())</f>
        <v>#N/A</v>
      </c>
      <c r="S157" s="236" t="e">
        <f>IF(ISNUMBER(Regressions!U167),ROUND(Regressions!U167, 1), NA())</f>
        <v>#N/A</v>
      </c>
    </row>
    <row xmlns:x14ac="http://schemas.microsoft.com/office/spreadsheetml/2009/9/ac" r="158" hidden="true" x14ac:dyDescent="0.2">
      <c r="A158" s="333" t="str">
        <f>IF(ISBLANK(Regressions!A168), " ", Regressions!A168)</f>
        <v>Colombia</v>
      </c>
      <c r="B158" s="334">
        <f>IF(ISBLANK(Regressions!B168), " ", Regressions!B168)</f>
        <v>2030</v>
      </c>
      <c r="C158" s="339" t="str">
        <f>IF(ISBLANK(Regressions!C168), " ", Regressions!C168)</f>
        <v>Primary</v>
      </c>
      <c r="D158" s="335" t="str">
        <f>IF(ISBLANK(Regressions!D168), " ", Regressions!D168)</f>
        <v> </v>
      </c>
      <c r="E158" s="213" t="e">
        <f>IF(ISNUMBER(Regressions!E168),ROUND(Regressions!E168, 1), NA())</f>
        <v>#N/A</v>
      </c>
      <c r="F158" s="336" t="e">
        <f>IF(ISNUMBER(Regressions!F168),ROUND(Regressions!F168, 1), NA())</f>
        <v>#N/A</v>
      </c>
      <c r="G158" s="235" t="e">
        <f>IF(ISNUMBER(Regressions!G168),ROUND(Regressions!G168, 1), NA())</f>
        <v>#N/A</v>
      </c>
      <c r="H158" s="337" t="e">
        <f>IF(ISNUMBER(Regressions!H168),ROUND(Regressions!H168, 1), NA())</f>
        <v>#N/A</v>
      </c>
      <c r="I158" s="236" t="e">
        <f>IF(ISNUMBER(Regressions!I168),ROUND(Regressions!I168, 1), NA())</f>
        <v>#N/A</v>
      </c>
      <c r="J158" s="338" t="e">
        <f>IF(ISNUMBER(Regressions!K168),ROUND(Regressions!K168, 1), NA())</f>
        <v>#N/A</v>
      </c>
      <c r="K158" s="336" t="e">
        <f>IF(ISNUMBER(Regressions!L168),ROUND(Regressions!L168, 1), NA())</f>
        <v>#N/A</v>
      </c>
      <c r="L158" s="237" t="e">
        <f>IF(ISNUMBER(Regressions!M168),ROUND(Regressions!M168, 1), NA())</f>
        <v>#N/A</v>
      </c>
      <c r="M158" s="337" t="e">
        <f>IF(ISNUMBER(Regressions!N168),ROUND(Regressions!N168, 1), NA())</f>
        <v>#N/A</v>
      </c>
      <c r="N158" s="236" t="e">
        <f>IF(ISNUMBER(Regressions!O168),ROUND(Regressions!O168, 1), NA())</f>
        <v>#N/A</v>
      </c>
      <c r="O158" s="338" t="e">
        <f>IF(ISNUMBER(Regressions!Q168),ROUND(Regressions!Q168, 1), NA())</f>
        <v>#N/A</v>
      </c>
      <c r="P158" s="336" t="e">
        <f>IF(ISNUMBER(Regressions!R168),ROUND(Regressions!R168, 1), NA())</f>
        <v>#N/A</v>
      </c>
      <c r="Q158" s="214" t="e">
        <f>IF(ISNUMBER(Regressions!S168),ROUND(Regressions!S168, 1), NA())</f>
        <v>#N/A</v>
      </c>
      <c r="R158" s="337" t="e">
        <f>IF(ISNUMBER(Regressions!T168),ROUND(Regressions!T168, 1), NA())</f>
        <v>#N/A</v>
      </c>
      <c r="S158" s="236" t="e">
        <f>IF(ISNUMBER(Regressions!U168),ROUND(Regressions!U168, 1), NA())</f>
        <v>#N/A</v>
      </c>
    </row>
    <row xmlns:x14ac="http://schemas.microsoft.com/office/spreadsheetml/2009/9/ac" r="159" x14ac:dyDescent="0.2">
      <c r="A159" s="333" t="str">
        <f>IF(ISBLANK(Regressions!A169), " ", Regressions!A169)</f>
        <v>Colombia</v>
      </c>
      <c r="B159" s="334">
        <f>IF(ISBLANK(Regressions!B169), " ", Regressions!B169)</f>
        <v>2000</v>
      </c>
      <c r="C159" s="339" t="str">
        <f>IF(ISBLANK(Regressions!C169), " ", Regressions!C169)</f>
        <v>Secondary</v>
      </c>
      <c r="D159" s="335">
        <f>IF(ISBLANK(Regressions!D169), " ", Regressions!D169)</f>
        <v>4671047</v>
      </c>
      <c r="E159" s="213" t="e">
        <f>IF(ISNUMBER(Regressions!E169),ROUND(Regressions!E169, 1), NA())</f>
        <v>#N/A</v>
      </c>
      <c r="F159" s="336" t="e">
        <f>IF(ISNUMBER(Regressions!F169),ROUND(Regressions!F169, 1), NA())</f>
        <v>#N/A</v>
      </c>
      <c r="G159" s="235" t="e">
        <f>IF(ISNUMBER(Regressions!G169),ROUND(Regressions!G169, 1), NA())</f>
        <v>#N/A</v>
      </c>
      <c r="H159" s="337" t="e">
        <f>IF(ISNUMBER(Regressions!H169),ROUND(Regressions!H169, 1), NA())</f>
        <v>#N/A</v>
      </c>
      <c r="I159" s="236" t="e">
        <f>IF(ISNUMBER(Regressions!I169),ROUND(Regressions!I169, 1), NA())</f>
        <v>#N/A</v>
      </c>
      <c r="J159" s="338" t="e">
        <f>IF(ISNUMBER(Regressions!K169),ROUND(Regressions!K169, 1), NA())</f>
        <v>#N/A</v>
      </c>
      <c r="K159" s="336" t="e">
        <f>IF(ISNUMBER(Regressions!L169),ROUND(Regressions!L169, 1), NA())</f>
        <v>#N/A</v>
      </c>
      <c r="L159" s="237" t="e">
        <f>IF(ISNUMBER(Regressions!M169),ROUND(Regressions!M169, 1), NA())</f>
        <v>#N/A</v>
      </c>
      <c r="M159" s="337" t="e">
        <f>IF(ISNUMBER(Regressions!N169),ROUND(Regressions!N169, 1), NA())</f>
        <v>#N/A</v>
      </c>
      <c r="N159" s="236" t="e">
        <f>IF(ISNUMBER(Regressions!O169),ROUND(Regressions!O169, 1), NA())</f>
        <v>#N/A</v>
      </c>
      <c r="O159" s="338" t="e">
        <f>IF(ISNUMBER(Regressions!Q169),ROUND(Regressions!Q169, 1), NA())</f>
        <v>#N/A</v>
      </c>
      <c r="P159" s="336" t="e">
        <f>IF(ISNUMBER(Regressions!R169),ROUND(Regressions!R169, 1), NA())</f>
        <v>#N/A</v>
      </c>
      <c r="Q159" s="214" t="e">
        <f>IF(ISNUMBER(Regressions!S169),ROUND(Regressions!S169, 1), NA())</f>
        <v>#N/A</v>
      </c>
      <c r="R159" s="337" t="e">
        <f>IF(ISNUMBER(Regressions!T169),ROUND(Regressions!T169, 1), NA())</f>
        <v>#N/A</v>
      </c>
      <c r="S159" s="236" t="e">
        <f>IF(ISNUMBER(Regressions!U169),ROUND(Regressions!U169, 1), NA())</f>
        <v>#N/A</v>
      </c>
    </row>
    <row xmlns:x14ac="http://schemas.microsoft.com/office/spreadsheetml/2009/9/ac" r="160" x14ac:dyDescent="0.2">
      <c r="A160" s="333" t="str">
        <f>IF(ISBLANK(Regressions!A170), " ", Regressions!A170)</f>
        <v>Colombia</v>
      </c>
      <c r="B160" s="334">
        <f>IF(ISBLANK(Regressions!B170), " ", Regressions!B170)</f>
        <v>2001</v>
      </c>
      <c r="C160" s="339" t="str">
        <f>IF(ISBLANK(Regressions!C170), " ", Regressions!C170)</f>
        <v>Secondary</v>
      </c>
      <c r="D160" s="335">
        <f>IF(ISBLANK(Regressions!D170), " ", Regressions!D170)</f>
        <v>4713075</v>
      </c>
      <c r="E160" s="213" t="e">
        <f>IF(ISNUMBER(Regressions!E170),ROUND(Regressions!E170, 1), NA())</f>
        <v>#N/A</v>
      </c>
      <c r="F160" s="336" t="e">
        <f>IF(ISNUMBER(Regressions!F170),ROUND(Regressions!F170, 1), NA())</f>
        <v>#N/A</v>
      </c>
      <c r="G160" s="235" t="e">
        <f>IF(ISNUMBER(Regressions!G170),ROUND(Regressions!G170, 1), NA())</f>
        <v>#N/A</v>
      </c>
      <c r="H160" s="337" t="e">
        <f>IF(ISNUMBER(Regressions!H170),ROUND(Regressions!H170, 1), NA())</f>
        <v>#N/A</v>
      </c>
      <c r="I160" s="236" t="e">
        <f>IF(ISNUMBER(Regressions!I170),ROUND(Regressions!I170, 1), NA())</f>
        <v>#N/A</v>
      </c>
      <c r="J160" s="338" t="e">
        <f>IF(ISNUMBER(Regressions!K170),ROUND(Regressions!K170, 1), NA())</f>
        <v>#N/A</v>
      </c>
      <c r="K160" s="336" t="e">
        <f>IF(ISNUMBER(Regressions!L170),ROUND(Regressions!L170, 1), NA())</f>
        <v>#N/A</v>
      </c>
      <c r="L160" s="237" t="e">
        <f>IF(ISNUMBER(Regressions!M170),ROUND(Regressions!M170, 1), NA())</f>
        <v>#N/A</v>
      </c>
      <c r="M160" s="337" t="e">
        <f>IF(ISNUMBER(Regressions!N170),ROUND(Regressions!N170, 1), NA())</f>
        <v>#N/A</v>
      </c>
      <c r="N160" s="236" t="e">
        <f>IF(ISNUMBER(Regressions!O170),ROUND(Regressions!O170, 1), NA())</f>
        <v>#N/A</v>
      </c>
      <c r="O160" s="338" t="e">
        <f>IF(ISNUMBER(Regressions!Q170),ROUND(Regressions!Q170, 1), NA())</f>
        <v>#N/A</v>
      </c>
      <c r="P160" s="336" t="e">
        <f>IF(ISNUMBER(Regressions!R170),ROUND(Regressions!R170, 1), NA())</f>
        <v>#N/A</v>
      </c>
      <c r="Q160" s="214" t="e">
        <f>IF(ISNUMBER(Regressions!S170),ROUND(Regressions!S170, 1), NA())</f>
        <v>#N/A</v>
      </c>
      <c r="R160" s="337" t="e">
        <f>IF(ISNUMBER(Regressions!T170),ROUND(Regressions!T170, 1), NA())</f>
        <v>#N/A</v>
      </c>
      <c r="S160" s="236" t="e">
        <f>IF(ISNUMBER(Regressions!U170),ROUND(Regressions!U170, 1), NA())</f>
        <v>#N/A</v>
      </c>
    </row>
    <row xmlns:x14ac="http://schemas.microsoft.com/office/spreadsheetml/2009/9/ac" r="161" x14ac:dyDescent="0.2">
      <c r="A161" s="333" t="str">
        <f>IF(ISBLANK(Regressions!A171), " ", Regressions!A171)</f>
        <v>Colombia</v>
      </c>
      <c r="B161" s="334">
        <f>IF(ISBLANK(Regressions!B171), " ", Regressions!B171)</f>
        <v>2002</v>
      </c>
      <c r="C161" s="339" t="str">
        <f>IF(ISBLANK(Regressions!C171), " ", Regressions!C171)</f>
        <v>Secondary</v>
      </c>
      <c r="D161" s="335">
        <f>IF(ISBLANK(Regressions!D171), " ", Regressions!D171)</f>
        <v>4764044</v>
      </c>
      <c r="E161" s="213" t="e">
        <f>IF(ISNUMBER(Regressions!E171),ROUND(Regressions!E171, 1), NA())</f>
        <v>#N/A</v>
      </c>
      <c r="F161" s="336" t="e">
        <f>IF(ISNUMBER(Regressions!F171),ROUND(Regressions!F171, 1), NA())</f>
        <v>#N/A</v>
      </c>
      <c r="G161" s="235" t="e">
        <f>IF(ISNUMBER(Regressions!G171),ROUND(Regressions!G171, 1), NA())</f>
        <v>#N/A</v>
      </c>
      <c r="H161" s="337" t="e">
        <f>IF(ISNUMBER(Regressions!H171),ROUND(Regressions!H171, 1), NA())</f>
        <v>#N/A</v>
      </c>
      <c r="I161" s="236" t="e">
        <f>IF(ISNUMBER(Regressions!I171),ROUND(Regressions!I171, 1), NA())</f>
        <v>#N/A</v>
      </c>
      <c r="J161" s="338" t="e">
        <f>IF(ISNUMBER(Regressions!K171),ROUND(Regressions!K171, 1), NA())</f>
        <v>#N/A</v>
      </c>
      <c r="K161" s="336" t="e">
        <f>IF(ISNUMBER(Regressions!L171),ROUND(Regressions!L171, 1), NA())</f>
        <v>#N/A</v>
      </c>
      <c r="L161" s="237" t="e">
        <f>IF(ISNUMBER(Regressions!M171),ROUND(Regressions!M171, 1), NA())</f>
        <v>#N/A</v>
      </c>
      <c r="M161" s="337" t="e">
        <f>IF(ISNUMBER(Regressions!N171),ROUND(Regressions!N171, 1), NA())</f>
        <v>#N/A</v>
      </c>
      <c r="N161" s="236" t="e">
        <f>IF(ISNUMBER(Regressions!O171),ROUND(Regressions!O171, 1), NA())</f>
        <v>#N/A</v>
      </c>
      <c r="O161" s="338" t="e">
        <f>IF(ISNUMBER(Regressions!Q171),ROUND(Regressions!Q171, 1), NA())</f>
        <v>#N/A</v>
      </c>
      <c r="P161" s="336" t="e">
        <f>IF(ISNUMBER(Regressions!R171),ROUND(Regressions!R171, 1), NA())</f>
        <v>#N/A</v>
      </c>
      <c r="Q161" s="214" t="e">
        <f>IF(ISNUMBER(Regressions!S171),ROUND(Regressions!S171, 1), NA())</f>
        <v>#N/A</v>
      </c>
      <c r="R161" s="337" t="e">
        <f>IF(ISNUMBER(Regressions!T171),ROUND(Regressions!T171, 1), NA())</f>
        <v>#N/A</v>
      </c>
      <c r="S161" s="236" t="e">
        <f>IF(ISNUMBER(Regressions!U171),ROUND(Regressions!U171, 1), NA())</f>
        <v>#N/A</v>
      </c>
    </row>
    <row xmlns:x14ac="http://schemas.microsoft.com/office/spreadsheetml/2009/9/ac" r="162" x14ac:dyDescent="0.2">
      <c r="A162" s="333" t="str">
        <f>IF(ISBLANK(Regressions!A172), " ", Regressions!A172)</f>
        <v>Colombia</v>
      </c>
      <c r="B162" s="334">
        <f>IF(ISBLANK(Regressions!B172), " ", Regressions!B172)</f>
        <v>2003</v>
      </c>
      <c r="C162" s="339" t="str">
        <f>IF(ISBLANK(Regressions!C172), " ", Regressions!C172)</f>
        <v>Secondary</v>
      </c>
      <c r="D162" s="335">
        <f>IF(ISBLANK(Regressions!D172), " ", Regressions!D172)</f>
        <v>4821523</v>
      </c>
      <c r="E162" s="213" t="e">
        <f>IF(ISNUMBER(Regressions!E172),ROUND(Regressions!E172, 1), NA())</f>
        <v>#N/A</v>
      </c>
      <c r="F162" s="336" t="e">
        <f>IF(ISNUMBER(Regressions!F172),ROUND(Regressions!F172, 1), NA())</f>
        <v>#N/A</v>
      </c>
      <c r="G162" s="235" t="e">
        <f>IF(ISNUMBER(Regressions!G172),ROUND(Regressions!G172, 1), NA())</f>
        <v>#N/A</v>
      </c>
      <c r="H162" s="337" t="e">
        <f>IF(ISNUMBER(Regressions!H172),ROUND(Regressions!H172, 1), NA())</f>
        <v>#N/A</v>
      </c>
      <c r="I162" s="236" t="e">
        <f>IF(ISNUMBER(Regressions!I172),ROUND(Regressions!I172, 1), NA())</f>
        <v>#N/A</v>
      </c>
      <c r="J162" s="338" t="e">
        <f>IF(ISNUMBER(Regressions!K172),ROUND(Regressions!K172, 1), NA())</f>
        <v>#N/A</v>
      </c>
      <c r="K162" s="336" t="e">
        <f>IF(ISNUMBER(Regressions!L172),ROUND(Regressions!L172, 1), NA())</f>
        <v>#N/A</v>
      </c>
      <c r="L162" s="237" t="e">
        <f>IF(ISNUMBER(Regressions!M172),ROUND(Regressions!M172, 1), NA())</f>
        <v>#N/A</v>
      </c>
      <c r="M162" s="337" t="e">
        <f>IF(ISNUMBER(Regressions!N172),ROUND(Regressions!N172, 1), NA())</f>
        <v>#N/A</v>
      </c>
      <c r="N162" s="236" t="e">
        <f>IF(ISNUMBER(Regressions!O172),ROUND(Regressions!O172, 1), NA())</f>
        <v>#N/A</v>
      </c>
      <c r="O162" s="338" t="e">
        <f>IF(ISNUMBER(Regressions!Q172),ROUND(Regressions!Q172, 1), NA())</f>
        <v>#N/A</v>
      </c>
      <c r="P162" s="336" t="e">
        <f>IF(ISNUMBER(Regressions!R172),ROUND(Regressions!R172, 1), NA())</f>
        <v>#N/A</v>
      </c>
      <c r="Q162" s="214" t="e">
        <f>IF(ISNUMBER(Regressions!S172),ROUND(Regressions!S172, 1), NA())</f>
        <v>#N/A</v>
      </c>
      <c r="R162" s="337" t="e">
        <f>IF(ISNUMBER(Regressions!T172),ROUND(Regressions!T172, 1), NA())</f>
        <v>#N/A</v>
      </c>
      <c r="S162" s="236" t="e">
        <f>IF(ISNUMBER(Regressions!U172),ROUND(Regressions!U172, 1), NA())</f>
        <v>#N/A</v>
      </c>
    </row>
    <row xmlns:x14ac="http://schemas.microsoft.com/office/spreadsheetml/2009/9/ac" r="163" x14ac:dyDescent="0.2">
      <c r="A163" s="333" t="str">
        <f>IF(ISBLANK(Regressions!A173), " ", Regressions!A173)</f>
        <v>Colombia</v>
      </c>
      <c r="B163" s="334">
        <f>IF(ISBLANK(Regressions!B173), " ", Regressions!B173)</f>
        <v>2004</v>
      </c>
      <c r="C163" s="339" t="str">
        <f>IF(ISBLANK(Regressions!C173), " ", Regressions!C173)</f>
        <v>Secondary</v>
      </c>
      <c r="D163" s="335">
        <f>IF(ISBLANK(Regressions!D173), " ", Regressions!D173)</f>
        <v>4883065</v>
      </c>
      <c r="E163" s="213" t="e">
        <f>IF(ISNUMBER(Regressions!E173),ROUND(Regressions!E173, 1), NA())</f>
        <v>#N/A</v>
      </c>
      <c r="F163" s="336" t="e">
        <f>IF(ISNUMBER(Regressions!F173),ROUND(Regressions!F173, 1), NA())</f>
        <v>#N/A</v>
      </c>
      <c r="G163" s="235" t="e">
        <f>IF(ISNUMBER(Regressions!G173),ROUND(Regressions!G173, 1), NA())</f>
        <v>#N/A</v>
      </c>
      <c r="H163" s="337" t="e">
        <f>IF(ISNUMBER(Regressions!H173),ROUND(Regressions!H173, 1), NA())</f>
        <v>#N/A</v>
      </c>
      <c r="I163" s="236" t="e">
        <f>IF(ISNUMBER(Regressions!I173),ROUND(Regressions!I173, 1), NA())</f>
        <v>#N/A</v>
      </c>
      <c r="J163" s="338" t="e">
        <f>IF(ISNUMBER(Regressions!K173),ROUND(Regressions!K173, 1), NA())</f>
        <v>#N/A</v>
      </c>
      <c r="K163" s="336" t="e">
        <f>IF(ISNUMBER(Regressions!L173),ROUND(Regressions!L173, 1), NA())</f>
        <v>#N/A</v>
      </c>
      <c r="L163" s="237" t="e">
        <f>IF(ISNUMBER(Regressions!M173),ROUND(Regressions!M173, 1), NA())</f>
        <v>#N/A</v>
      </c>
      <c r="M163" s="337" t="e">
        <f>IF(ISNUMBER(Regressions!N173),ROUND(Regressions!N173, 1), NA())</f>
        <v>#N/A</v>
      </c>
      <c r="N163" s="236" t="e">
        <f>IF(ISNUMBER(Regressions!O173),ROUND(Regressions!O173, 1), NA())</f>
        <v>#N/A</v>
      </c>
      <c r="O163" s="338" t="e">
        <f>IF(ISNUMBER(Regressions!Q173),ROUND(Regressions!Q173, 1), NA())</f>
        <v>#N/A</v>
      </c>
      <c r="P163" s="336" t="e">
        <f>IF(ISNUMBER(Regressions!R173),ROUND(Regressions!R173, 1), NA())</f>
        <v>#N/A</v>
      </c>
      <c r="Q163" s="214" t="e">
        <f>IF(ISNUMBER(Regressions!S173),ROUND(Regressions!S173, 1), NA())</f>
        <v>#N/A</v>
      </c>
      <c r="R163" s="337" t="e">
        <f>IF(ISNUMBER(Regressions!T173),ROUND(Regressions!T173, 1), NA())</f>
        <v>#N/A</v>
      </c>
      <c r="S163" s="236" t="e">
        <f>IF(ISNUMBER(Regressions!U173),ROUND(Regressions!U173, 1), NA())</f>
        <v>#N/A</v>
      </c>
    </row>
    <row xmlns:x14ac="http://schemas.microsoft.com/office/spreadsheetml/2009/9/ac" r="164" x14ac:dyDescent="0.2">
      <c r="A164" s="333" t="str">
        <f>IF(ISBLANK(Regressions!A174), " ", Regressions!A174)</f>
        <v>Colombia</v>
      </c>
      <c r="B164" s="334">
        <f>IF(ISBLANK(Regressions!B174), " ", Regressions!B174)</f>
        <v>2005</v>
      </c>
      <c r="C164" s="339" t="str">
        <f>IF(ISBLANK(Regressions!C174), " ", Regressions!C174)</f>
        <v>Secondary</v>
      </c>
      <c r="D164" s="335">
        <f>IF(ISBLANK(Regressions!D174), " ", Regressions!D174)</f>
        <v>4941521</v>
      </c>
      <c r="E164" s="213" t="e">
        <f>IF(ISNUMBER(Regressions!E174),ROUND(Regressions!E174, 1), NA())</f>
        <v>#N/A</v>
      </c>
      <c r="F164" s="336" t="e">
        <f>IF(ISNUMBER(Regressions!F174),ROUND(Regressions!F174, 1), NA())</f>
        <v>#N/A</v>
      </c>
      <c r="G164" s="235" t="e">
        <f>IF(ISNUMBER(Regressions!G174),ROUND(Regressions!G174, 1), NA())</f>
        <v>#N/A</v>
      </c>
      <c r="H164" s="337" t="e">
        <f>IF(ISNUMBER(Regressions!H174),ROUND(Regressions!H174, 1), NA())</f>
        <v>#N/A</v>
      </c>
      <c r="I164" s="236" t="e">
        <f>IF(ISNUMBER(Regressions!I174),ROUND(Regressions!I174, 1), NA())</f>
        <v>#N/A</v>
      </c>
      <c r="J164" s="338" t="e">
        <f>IF(ISNUMBER(Regressions!K174),ROUND(Regressions!K174, 1), NA())</f>
        <v>#N/A</v>
      </c>
      <c r="K164" s="336" t="e">
        <f>IF(ISNUMBER(Regressions!L174),ROUND(Regressions!L174, 1), NA())</f>
        <v>#N/A</v>
      </c>
      <c r="L164" s="237" t="e">
        <f>IF(ISNUMBER(Regressions!M174),ROUND(Regressions!M174, 1), NA())</f>
        <v>#N/A</v>
      </c>
      <c r="M164" s="337" t="e">
        <f>IF(ISNUMBER(Regressions!N174),ROUND(Regressions!N174, 1), NA())</f>
        <v>#N/A</v>
      </c>
      <c r="N164" s="236" t="e">
        <f>IF(ISNUMBER(Regressions!O174),ROUND(Regressions!O174, 1), NA())</f>
        <v>#N/A</v>
      </c>
      <c r="O164" s="338" t="e">
        <f>IF(ISNUMBER(Regressions!Q174),ROUND(Regressions!Q174, 1), NA())</f>
        <v>#N/A</v>
      </c>
      <c r="P164" s="336" t="e">
        <f>IF(ISNUMBER(Regressions!R174),ROUND(Regressions!R174, 1), NA())</f>
        <v>#N/A</v>
      </c>
      <c r="Q164" s="214" t="e">
        <f>IF(ISNUMBER(Regressions!S174),ROUND(Regressions!S174, 1), NA())</f>
        <v>#N/A</v>
      </c>
      <c r="R164" s="337" t="e">
        <f>IF(ISNUMBER(Regressions!T174),ROUND(Regressions!T174, 1), NA())</f>
        <v>#N/A</v>
      </c>
      <c r="S164" s="236" t="e">
        <f>IF(ISNUMBER(Regressions!U174),ROUND(Regressions!U174, 1), NA())</f>
        <v>#N/A</v>
      </c>
    </row>
    <row xmlns:x14ac="http://schemas.microsoft.com/office/spreadsheetml/2009/9/ac" r="165" x14ac:dyDescent="0.2">
      <c r="A165" s="333" t="str">
        <f>IF(ISBLANK(Regressions!A175), " ", Regressions!A175)</f>
        <v>Colombia</v>
      </c>
      <c r="B165" s="334">
        <f>IF(ISBLANK(Regressions!B175), " ", Regressions!B175)</f>
        <v>2006</v>
      </c>
      <c r="C165" s="339" t="str">
        <f>IF(ISBLANK(Regressions!C175), " ", Regressions!C175)</f>
        <v>Secondary</v>
      </c>
      <c r="D165" s="335">
        <f>IF(ISBLANK(Regressions!D175), " ", Regressions!D175)</f>
        <v>4994487</v>
      </c>
      <c r="E165" s="213" t="e">
        <f>IF(ISNUMBER(Regressions!E175),ROUND(Regressions!E175, 1), NA())</f>
        <v>#N/A</v>
      </c>
      <c r="F165" s="336" t="e">
        <f>IF(ISNUMBER(Regressions!F175),ROUND(Regressions!F175, 1), NA())</f>
        <v>#N/A</v>
      </c>
      <c r="G165" s="235" t="e">
        <f>IF(ISNUMBER(Regressions!G175),ROUND(Regressions!G175, 1), NA())</f>
        <v>#N/A</v>
      </c>
      <c r="H165" s="337" t="e">
        <f>IF(ISNUMBER(Regressions!H175),ROUND(Regressions!H175, 1), NA())</f>
        <v>#N/A</v>
      </c>
      <c r="I165" s="236" t="e">
        <f>IF(ISNUMBER(Regressions!I175),ROUND(Regressions!I175, 1), NA())</f>
        <v>#N/A</v>
      </c>
      <c r="J165" s="338" t="e">
        <f>IF(ISNUMBER(Regressions!K175),ROUND(Regressions!K175, 1), NA())</f>
        <v>#N/A</v>
      </c>
      <c r="K165" s="336" t="e">
        <f>IF(ISNUMBER(Regressions!L175),ROUND(Regressions!L175, 1), NA())</f>
        <v>#N/A</v>
      </c>
      <c r="L165" s="237" t="e">
        <f>IF(ISNUMBER(Regressions!M175),ROUND(Regressions!M175, 1), NA())</f>
        <v>#N/A</v>
      </c>
      <c r="M165" s="337" t="e">
        <f>IF(ISNUMBER(Regressions!N175),ROUND(Regressions!N175, 1), NA())</f>
        <v>#N/A</v>
      </c>
      <c r="N165" s="236" t="e">
        <f>IF(ISNUMBER(Regressions!O175),ROUND(Regressions!O175, 1), NA())</f>
        <v>#N/A</v>
      </c>
      <c r="O165" s="338" t="e">
        <f>IF(ISNUMBER(Regressions!Q175),ROUND(Regressions!Q175, 1), NA())</f>
        <v>#N/A</v>
      </c>
      <c r="P165" s="336" t="e">
        <f>IF(ISNUMBER(Regressions!R175),ROUND(Regressions!R175, 1), NA())</f>
        <v>#N/A</v>
      </c>
      <c r="Q165" s="214" t="e">
        <f>IF(ISNUMBER(Regressions!S175),ROUND(Regressions!S175, 1), NA())</f>
        <v>#N/A</v>
      </c>
      <c r="R165" s="337" t="e">
        <f>IF(ISNUMBER(Regressions!T175),ROUND(Regressions!T175, 1), NA())</f>
        <v>#N/A</v>
      </c>
      <c r="S165" s="236" t="e">
        <f>IF(ISNUMBER(Regressions!U175),ROUND(Regressions!U175, 1), NA())</f>
        <v>#N/A</v>
      </c>
    </row>
    <row xmlns:x14ac="http://schemas.microsoft.com/office/spreadsheetml/2009/9/ac" r="166" x14ac:dyDescent="0.2">
      <c r="A166" s="333" t="str">
        <f>IF(ISBLANK(Regressions!A176), " ", Regressions!A176)</f>
        <v>Colombia</v>
      </c>
      <c r="B166" s="334">
        <f>IF(ISBLANK(Regressions!B176), " ", Regressions!B176)</f>
        <v>2007</v>
      </c>
      <c r="C166" s="339" t="str">
        <f>IF(ISBLANK(Regressions!C176), " ", Regressions!C176)</f>
        <v>Secondary</v>
      </c>
      <c r="D166" s="335">
        <f>IF(ISBLANK(Regressions!D176), " ", Regressions!D176)</f>
        <v>5035901</v>
      </c>
      <c r="E166" s="213" t="e">
        <f>IF(ISNUMBER(Regressions!E176),ROUND(Regressions!E176, 1), NA())</f>
        <v>#N/A</v>
      </c>
      <c r="F166" s="336" t="e">
        <f>IF(ISNUMBER(Regressions!F176),ROUND(Regressions!F176, 1), NA())</f>
        <v>#N/A</v>
      </c>
      <c r="G166" s="235" t="e">
        <f>IF(ISNUMBER(Regressions!G176),ROUND(Regressions!G176, 1), NA())</f>
        <v>#N/A</v>
      </c>
      <c r="H166" s="337" t="e">
        <f>IF(ISNUMBER(Regressions!H176),ROUND(Regressions!H176, 1), NA())</f>
        <v>#N/A</v>
      </c>
      <c r="I166" s="236" t="e">
        <f>IF(ISNUMBER(Regressions!I176),ROUND(Regressions!I176, 1), NA())</f>
        <v>#N/A</v>
      </c>
      <c r="J166" s="338" t="e">
        <f>IF(ISNUMBER(Regressions!K176),ROUND(Regressions!K176, 1), NA())</f>
        <v>#N/A</v>
      </c>
      <c r="K166" s="336" t="e">
        <f>IF(ISNUMBER(Regressions!L176),ROUND(Regressions!L176, 1), NA())</f>
        <v>#N/A</v>
      </c>
      <c r="L166" s="237" t="e">
        <f>IF(ISNUMBER(Regressions!M176),ROUND(Regressions!M176, 1), NA())</f>
        <v>#N/A</v>
      </c>
      <c r="M166" s="337" t="e">
        <f>IF(ISNUMBER(Regressions!N176),ROUND(Regressions!N176, 1), NA())</f>
        <v>#N/A</v>
      </c>
      <c r="N166" s="236" t="e">
        <f>IF(ISNUMBER(Regressions!O176),ROUND(Regressions!O176, 1), NA())</f>
        <v>#N/A</v>
      </c>
      <c r="O166" s="338" t="e">
        <f>IF(ISNUMBER(Regressions!Q176),ROUND(Regressions!Q176, 1), NA())</f>
        <v>#N/A</v>
      </c>
      <c r="P166" s="336" t="e">
        <f>IF(ISNUMBER(Regressions!R176),ROUND(Regressions!R176, 1), NA())</f>
        <v>#N/A</v>
      </c>
      <c r="Q166" s="214" t="e">
        <f>IF(ISNUMBER(Regressions!S176),ROUND(Regressions!S176, 1), NA())</f>
        <v>#N/A</v>
      </c>
      <c r="R166" s="337" t="e">
        <f>IF(ISNUMBER(Regressions!T176),ROUND(Regressions!T176, 1), NA())</f>
        <v>#N/A</v>
      </c>
      <c r="S166" s="236" t="e">
        <f>IF(ISNUMBER(Regressions!U176),ROUND(Regressions!U176, 1), NA())</f>
        <v>#N/A</v>
      </c>
    </row>
    <row xmlns:x14ac="http://schemas.microsoft.com/office/spreadsheetml/2009/9/ac" r="167" x14ac:dyDescent="0.2">
      <c r="A167" s="333" t="str">
        <f>IF(ISBLANK(Regressions!A177), " ", Regressions!A177)</f>
        <v>Colombia</v>
      </c>
      <c r="B167" s="334">
        <f>IF(ISBLANK(Regressions!B177), " ", Regressions!B177)</f>
        <v>2008</v>
      </c>
      <c r="C167" s="339" t="str">
        <f>IF(ISBLANK(Regressions!C177), " ", Regressions!C177)</f>
        <v>Secondary</v>
      </c>
      <c r="D167" s="335">
        <f>IF(ISBLANK(Regressions!D177), " ", Regressions!D177)</f>
        <v>5064322</v>
      </c>
      <c r="E167" s="213" t="e">
        <f>IF(ISNUMBER(Regressions!E177),ROUND(Regressions!E177, 1), NA())</f>
        <v>#N/A</v>
      </c>
      <c r="F167" s="336" t="e">
        <f>IF(ISNUMBER(Regressions!F177),ROUND(Regressions!F177, 1), NA())</f>
        <v>#N/A</v>
      </c>
      <c r="G167" s="235" t="e">
        <f>IF(ISNUMBER(Regressions!G177),ROUND(Regressions!G177, 1), NA())</f>
        <v>#N/A</v>
      </c>
      <c r="H167" s="337" t="e">
        <f>IF(ISNUMBER(Regressions!H177),ROUND(Regressions!H177, 1), NA())</f>
        <v>#N/A</v>
      </c>
      <c r="I167" s="236" t="e">
        <f>IF(ISNUMBER(Regressions!I177),ROUND(Regressions!I177, 1), NA())</f>
        <v>#N/A</v>
      </c>
      <c r="J167" s="338" t="e">
        <f>IF(ISNUMBER(Regressions!K177),ROUND(Regressions!K177, 1), NA())</f>
        <v>#N/A</v>
      </c>
      <c r="K167" s="336" t="e">
        <f>IF(ISNUMBER(Regressions!L177),ROUND(Regressions!L177, 1), NA())</f>
        <v>#N/A</v>
      </c>
      <c r="L167" s="237" t="e">
        <f>IF(ISNUMBER(Regressions!M177),ROUND(Regressions!M177, 1), NA())</f>
        <v>#N/A</v>
      </c>
      <c r="M167" s="337" t="e">
        <f>IF(ISNUMBER(Regressions!N177),ROUND(Regressions!N177, 1), NA())</f>
        <v>#N/A</v>
      </c>
      <c r="N167" s="236" t="e">
        <f>IF(ISNUMBER(Regressions!O177),ROUND(Regressions!O177, 1), NA())</f>
        <v>#N/A</v>
      </c>
      <c r="O167" s="338" t="e">
        <f>IF(ISNUMBER(Regressions!Q177),ROUND(Regressions!Q177, 1), NA())</f>
        <v>#N/A</v>
      </c>
      <c r="P167" s="336" t="e">
        <f>IF(ISNUMBER(Regressions!R177),ROUND(Regressions!R177, 1), NA())</f>
        <v>#N/A</v>
      </c>
      <c r="Q167" s="214" t="e">
        <f>IF(ISNUMBER(Regressions!S177),ROUND(Regressions!S177, 1), NA())</f>
        <v>#N/A</v>
      </c>
      <c r="R167" s="337" t="e">
        <f>IF(ISNUMBER(Regressions!T177),ROUND(Regressions!T177, 1), NA())</f>
        <v>#N/A</v>
      </c>
      <c r="S167" s="236" t="e">
        <f>IF(ISNUMBER(Regressions!U177),ROUND(Regressions!U177, 1), NA())</f>
        <v>#N/A</v>
      </c>
    </row>
    <row xmlns:x14ac="http://schemas.microsoft.com/office/spreadsheetml/2009/9/ac" r="168" x14ac:dyDescent="0.2">
      <c r="A168" s="333" t="str">
        <f>IF(ISBLANK(Regressions!A178), " ", Regressions!A178)</f>
        <v>Colombia</v>
      </c>
      <c r="B168" s="334">
        <f>IF(ISBLANK(Regressions!B178), " ", Regressions!B178)</f>
        <v>2009</v>
      </c>
      <c r="C168" s="339" t="str">
        <f>IF(ISBLANK(Regressions!C178), " ", Regressions!C178)</f>
        <v>Secondary</v>
      </c>
      <c r="D168" s="335">
        <f>IF(ISBLANK(Regressions!D178), " ", Regressions!D178)</f>
        <v>5079941</v>
      </c>
      <c r="E168" s="213" t="e">
        <f>IF(ISNUMBER(Regressions!E178),ROUND(Regressions!E178, 1), NA())</f>
        <v>#N/A</v>
      </c>
      <c r="F168" s="336" t="e">
        <f>IF(ISNUMBER(Regressions!F178),ROUND(Regressions!F178, 1), NA())</f>
        <v>#N/A</v>
      </c>
      <c r="G168" s="235" t="e">
        <f>IF(ISNUMBER(Regressions!G178),ROUND(Regressions!G178, 1), NA())</f>
        <v>#N/A</v>
      </c>
      <c r="H168" s="337" t="e">
        <f>IF(ISNUMBER(Regressions!H178),ROUND(Regressions!H178, 1), NA())</f>
        <v>#N/A</v>
      </c>
      <c r="I168" s="236" t="e">
        <f>IF(ISNUMBER(Regressions!I178),ROUND(Regressions!I178, 1), NA())</f>
        <v>#N/A</v>
      </c>
      <c r="J168" s="338" t="e">
        <f>IF(ISNUMBER(Regressions!K178),ROUND(Regressions!K178, 1), NA())</f>
        <v>#N/A</v>
      </c>
      <c r="K168" s="336" t="e">
        <f>IF(ISNUMBER(Regressions!L178),ROUND(Regressions!L178, 1), NA())</f>
        <v>#N/A</v>
      </c>
      <c r="L168" s="237" t="e">
        <f>IF(ISNUMBER(Regressions!M178),ROUND(Regressions!M178, 1), NA())</f>
        <v>#N/A</v>
      </c>
      <c r="M168" s="337" t="e">
        <f>IF(ISNUMBER(Regressions!N178),ROUND(Regressions!N178, 1), NA())</f>
        <v>#N/A</v>
      </c>
      <c r="N168" s="236" t="e">
        <f>IF(ISNUMBER(Regressions!O178),ROUND(Regressions!O178, 1), NA())</f>
        <v>#N/A</v>
      </c>
      <c r="O168" s="338" t="e">
        <f>IF(ISNUMBER(Regressions!Q178),ROUND(Regressions!Q178, 1), NA())</f>
        <v>#N/A</v>
      </c>
      <c r="P168" s="336" t="e">
        <f>IF(ISNUMBER(Regressions!R178),ROUND(Regressions!R178, 1), NA())</f>
        <v>#N/A</v>
      </c>
      <c r="Q168" s="214" t="e">
        <f>IF(ISNUMBER(Regressions!S178),ROUND(Regressions!S178, 1), NA())</f>
        <v>#N/A</v>
      </c>
      <c r="R168" s="337" t="e">
        <f>IF(ISNUMBER(Regressions!T178),ROUND(Regressions!T178, 1), NA())</f>
        <v>#N/A</v>
      </c>
      <c r="S168" s="236" t="e">
        <f>IF(ISNUMBER(Regressions!U178),ROUND(Regressions!U178, 1), NA())</f>
        <v>#N/A</v>
      </c>
    </row>
    <row xmlns:x14ac="http://schemas.microsoft.com/office/spreadsheetml/2009/9/ac" r="169" x14ac:dyDescent="0.2">
      <c r="A169" s="333" t="str">
        <f>IF(ISBLANK(Regressions!A179), " ", Regressions!A179)</f>
        <v>Colombia</v>
      </c>
      <c r="B169" s="334">
        <f>IF(ISBLANK(Regressions!B179), " ", Regressions!B179)</f>
        <v>2010</v>
      </c>
      <c r="C169" s="339" t="str">
        <f>IF(ISBLANK(Regressions!C179), " ", Regressions!C179)</f>
        <v>Secondary</v>
      </c>
      <c r="D169" s="335">
        <f>IF(ISBLANK(Regressions!D179), " ", Regressions!D179)</f>
        <v>5082051</v>
      </c>
      <c r="E169" s="213" t="e">
        <f>IF(ISNUMBER(Regressions!E179),ROUND(Regressions!E179, 1), NA())</f>
        <v>#N/A</v>
      </c>
      <c r="F169" s="336" t="e">
        <f>IF(ISNUMBER(Regressions!F179),ROUND(Regressions!F179, 1), NA())</f>
        <v>#N/A</v>
      </c>
      <c r="G169" s="235" t="e">
        <f>IF(ISNUMBER(Regressions!G179),ROUND(Regressions!G179, 1), NA())</f>
        <v>#N/A</v>
      </c>
      <c r="H169" s="337" t="e">
        <f>IF(ISNUMBER(Regressions!H179),ROUND(Regressions!H179, 1), NA())</f>
        <v>#N/A</v>
      </c>
      <c r="I169" s="236" t="e">
        <f>IF(ISNUMBER(Regressions!I179),ROUND(Regressions!I179, 1), NA())</f>
        <v>#N/A</v>
      </c>
      <c r="J169" s="338" t="e">
        <f>IF(ISNUMBER(Regressions!K179),ROUND(Regressions!K179, 1), NA())</f>
        <v>#N/A</v>
      </c>
      <c r="K169" s="336" t="e">
        <f>IF(ISNUMBER(Regressions!L179),ROUND(Regressions!L179, 1), NA())</f>
        <v>#N/A</v>
      </c>
      <c r="L169" s="237" t="e">
        <f>IF(ISNUMBER(Regressions!M179),ROUND(Regressions!M179, 1), NA())</f>
        <v>#N/A</v>
      </c>
      <c r="M169" s="337" t="e">
        <f>IF(ISNUMBER(Regressions!N179),ROUND(Regressions!N179, 1), NA())</f>
        <v>#N/A</v>
      </c>
      <c r="N169" s="236" t="e">
        <f>IF(ISNUMBER(Regressions!O179),ROUND(Regressions!O179, 1), NA())</f>
        <v>#N/A</v>
      </c>
      <c r="O169" s="338" t="e">
        <f>IF(ISNUMBER(Regressions!Q179),ROUND(Regressions!Q179, 1), NA())</f>
        <v>#N/A</v>
      </c>
      <c r="P169" s="336" t="e">
        <f>IF(ISNUMBER(Regressions!R179),ROUND(Regressions!R179, 1), NA())</f>
        <v>#N/A</v>
      </c>
      <c r="Q169" s="214" t="e">
        <f>IF(ISNUMBER(Regressions!S179),ROUND(Regressions!S179, 1), NA())</f>
        <v>#N/A</v>
      </c>
      <c r="R169" s="337" t="e">
        <f>IF(ISNUMBER(Regressions!T179),ROUND(Regressions!T179, 1), NA())</f>
        <v>#N/A</v>
      </c>
      <c r="S169" s="236" t="e">
        <f>IF(ISNUMBER(Regressions!U179),ROUND(Regressions!U179, 1), NA())</f>
        <v>#N/A</v>
      </c>
    </row>
    <row xmlns:x14ac="http://schemas.microsoft.com/office/spreadsheetml/2009/9/ac" r="170" x14ac:dyDescent="0.2">
      <c r="A170" s="333" t="str">
        <f>IF(ISBLANK(Regressions!A180), " ", Regressions!A180)</f>
        <v>Colombia</v>
      </c>
      <c r="B170" s="334">
        <f>IF(ISBLANK(Regressions!B180), " ", Regressions!B180)</f>
        <v>2011</v>
      </c>
      <c r="C170" s="339" t="str">
        <f>IF(ISBLANK(Regressions!C180), " ", Regressions!C180)</f>
        <v>Secondary</v>
      </c>
      <c r="D170" s="335">
        <f>IF(ISBLANK(Regressions!D180), " ", Regressions!D180)</f>
        <v>5069647</v>
      </c>
      <c r="E170" s="213" t="e">
        <f>IF(ISNUMBER(Regressions!E180),ROUND(Regressions!E180, 1), NA())</f>
        <v>#N/A</v>
      </c>
      <c r="F170" s="336" t="e">
        <f>IF(ISNUMBER(Regressions!F180),ROUND(Regressions!F180, 1), NA())</f>
        <v>#N/A</v>
      </c>
      <c r="G170" s="235" t="e">
        <f>IF(ISNUMBER(Regressions!G180),ROUND(Regressions!G180, 1), NA())</f>
        <v>#N/A</v>
      </c>
      <c r="H170" s="337" t="e">
        <f>IF(ISNUMBER(Regressions!H180),ROUND(Regressions!H180, 1), NA())</f>
        <v>#N/A</v>
      </c>
      <c r="I170" s="236" t="e">
        <f>IF(ISNUMBER(Regressions!I180),ROUND(Regressions!I180, 1), NA())</f>
        <v>#N/A</v>
      </c>
      <c r="J170" s="338" t="e">
        <f>IF(ISNUMBER(Regressions!K180),ROUND(Regressions!K180, 1), NA())</f>
        <v>#N/A</v>
      </c>
      <c r="K170" s="336" t="e">
        <f>IF(ISNUMBER(Regressions!L180),ROUND(Regressions!L180, 1), NA())</f>
        <v>#N/A</v>
      </c>
      <c r="L170" s="237" t="e">
        <f>IF(ISNUMBER(Regressions!M180),ROUND(Regressions!M180, 1), NA())</f>
        <v>#N/A</v>
      </c>
      <c r="M170" s="337" t="e">
        <f>IF(ISNUMBER(Regressions!N180),ROUND(Regressions!N180, 1), NA())</f>
        <v>#N/A</v>
      </c>
      <c r="N170" s="236" t="e">
        <f>IF(ISNUMBER(Regressions!O180),ROUND(Regressions!O180, 1), NA())</f>
        <v>#N/A</v>
      </c>
      <c r="O170" s="338" t="e">
        <f>IF(ISNUMBER(Regressions!Q180),ROUND(Regressions!Q180, 1), NA())</f>
        <v>#N/A</v>
      </c>
      <c r="P170" s="336" t="e">
        <f>IF(ISNUMBER(Regressions!R180),ROUND(Regressions!R180, 1), NA())</f>
        <v>#N/A</v>
      </c>
      <c r="Q170" s="214" t="e">
        <f>IF(ISNUMBER(Regressions!S180),ROUND(Regressions!S180, 1), NA())</f>
        <v>#N/A</v>
      </c>
      <c r="R170" s="337" t="e">
        <f>IF(ISNUMBER(Regressions!T180),ROUND(Regressions!T180, 1), NA())</f>
        <v>#N/A</v>
      </c>
      <c r="S170" s="236" t="e">
        <f>IF(ISNUMBER(Regressions!U180),ROUND(Regressions!U180, 1), NA())</f>
        <v>#N/A</v>
      </c>
    </row>
    <row xmlns:x14ac="http://schemas.microsoft.com/office/spreadsheetml/2009/9/ac" r="171" x14ac:dyDescent="0.2">
      <c r="A171" s="333" t="str">
        <f>IF(ISBLANK(Regressions!A181), " ", Regressions!A181)</f>
        <v>Colombia</v>
      </c>
      <c r="B171" s="334">
        <f>IF(ISBLANK(Regressions!B181), " ", Regressions!B181)</f>
        <v>2012</v>
      </c>
      <c r="C171" s="339" t="str">
        <f>IF(ISBLANK(Regressions!C181), " ", Regressions!C181)</f>
        <v>Secondary</v>
      </c>
      <c r="D171" s="335">
        <f>IF(ISBLANK(Regressions!D181), " ", Regressions!D181)</f>
        <v>5043018</v>
      </c>
      <c r="E171" s="213" t="e">
        <f>IF(ISNUMBER(Regressions!E181),ROUND(Regressions!E181, 1), NA())</f>
        <v>#N/A</v>
      </c>
      <c r="F171" s="336" t="e">
        <f>IF(ISNUMBER(Regressions!F181),ROUND(Regressions!F181, 1), NA())</f>
        <v>#N/A</v>
      </c>
      <c r="G171" s="235" t="e">
        <f>IF(ISNUMBER(Regressions!G181),ROUND(Regressions!G181, 1), NA())</f>
        <v>#N/A</v>
      </c>
      <c r="H171" s="337" t="e">
        <f>IF(ISNUMBER(Regressions!H181),ROUND(Regressions!H181, 1), NA())</f>
        <v>#N/A</v>
      </c>
      <c r="I171" s="236" t="e">
        <f>IF(ISNUMBER(Regressions!I181),ROUND(Regressions!I181, 1), NA())</f>
        <v>#N/A</v>
      </c>
      <c r="J171" s="338" t="e">
        <f>IF(ISNUMBER(Regressions!K181),ROUND(Regressions!K181, 1), NA())</f>
        <v>#N/A</v>
      </c>
      <c r="K171" s="336" t="e">
        <f>IF(ISNUMBER(Regressions!L181),ROUND(Regressions!L181, 1), NA())</f>
        <v>#N/A</v>
      </c>
      <c r="L171" s="237" t="e">
        <f>IF(ISNUMBER(Regressions!M181),ROUND(Regressions!M181, 1), NA())</f>
        <v>#N/A</v>
      </c>
      <c r="M171" s="337" t="e">
        <f>IF(ISNUMBER(Regressions!N181),ROUND(Regressions!N181, 1), NA())</f>
        <v>#N/A</v>
      </c>
      <c r="N171" s="236" t="e">
        <f>IF(ISNUMBER(Regressions!O181),ROUND(Regressions!O181, 1), NA())</f>
        <v>#N/A</v>
      </c>
      <c r="O171" s="338" t="e">
        <f>IF(ISNUMBER(Regressions!Q181),ROUND(Regressions!Q181, 1), NA())</f>
        <v>#N/A</v>
      </c>
      <c r="P171" s="336" t="e">
        <f>IF(ISNUMBER(Regressions!R181),ROUND(Regressions!R181, 1), NA())</f>
        <v>#N/A</v>
      </c>
      <c r="Q171" s="214" t="e">
        <f>IF(ISNUMBER(Regressions!S181),ROUND(Regressions!S181, 1), NA())</f>
        <v>#N/A</v>
      </c>
      <c r="R171" s="337" t="e">
        <f>IF(ISNUMBER(Regressions!T181),ROUND(Regressions!T181, 1), NA())</f>
        <v>#N/A</v>
      </c>
      <c r="S171" s="236" t="e">
        <f>IF(ISNUMBER(Regressions!U181),ROUND(Regressions!U181, 1), NA())</f>
        <v>#N/A</v>
      </c>
    </row>
    <row xmlns:x14ac="http://schemas.microsoft.com/office/spreadsheetml/2009/9/ac" r="172" x14ac:dyDescent="0.2">
      <c r="A172" s="333" t="str">
        <f>IF(ISBLANK(Regressions!A182), " ", Regressions!A182)</f>
        <v>Colombia</v>
      </c>
      <c r="B172" s="334">
        <f>IF(ISBLANK(Regressions!B182), " ", Regressions!B182)</f>
        <v>2013</v>
      </c>
      <c r="C172" s="339" t="str">
        <f>IF(ISBLANK(Regressions!C182), " ", Regressions!C182)</f>
        <v>Secondary</v>
      </c>
      <c r="D172" s="335">
        <f>IF(ISBLANK(Regressions!D182), " ", Regressions!D182)</f>
        <v>5005045</v>
      </c>
      <c r="E172" s="213" t="e">
        <f>IF(ISNUMBER(Regressions!E182),ROUND(Regressions!E182, 1), NA())</f>
        <v>#N/A</v>
      </c>
      <c r="F172" s="336" t="e">
        <f>IF(ISNUMBER(Regressions!F182),ROUND(Regressions!F182, 1), NA())</f>
        <v>#N/A</v>
      </c>
      <c r="G172" s="235" t="e">
        <f>IF(ISNUMBER(Regressions!G182),ROUND(Regressions!G182, 1), NA())</f>
        <v>#N/A</v>
      </c>
      <c r="H172" s="337" t="e">
        <f>IF(ISNUMBER(Regressions!H182),ROUND(Regressions!H182, 1), NA())</f>
        <v>#N/A</v>
      </c>
      <c r="I172" s="236" t="e">
        <f>IF(ISNUMBER(Regressions!I182),ROUND(Regressions!I182, 1), NA())</f>
        <v>#N/A</v>
      </c>
      <c r="J172" s="338" t="e">
        <f>IF(ISNUMBER(Regressions!K182),ROUND(Regressions!K182, 1), NA())</f>
        <v>#N/A</v>
      </c>
      <c r="K172" s="336" t="e">
        <f>IF(ISNUMBER(Regressions!L182),ROUND(Regressions!L182, 1), NA())</f>
        <v>#N/A</v>
      </c>
      <c r="L172" s="237" t="e">
        <f>IF(ISNUMBER(Regressions!M182),ROUND(Regressions!M182, 1), NA())</f>
        <v>#N/A</v>
      </c>
      <c r="M172" s="337" t="e">
        <f>IF(ISNUMBER(Regressions!N182),ROUND(Regressions!N182, 1), NA())</f>
        <v>#N/A</v>
      </c>
      <c r="N172" s="236" t="e">
        <f>IF(ISNUMBER(Regressions!O182),ROUND(Regressions!O182, 1), NA())</f>
        <v>#N/A</v>
      </c>
      <c r="O172" s="338" t="e">
        <f>IF(ISNUMBER(Regressions!Q182),ROUND(Regressions!Q182, 1), NA())</f>
        <v>#N/A</v>
      </c>
      <c r="P172" s="336" t="e">
        <f>IF(ISNUMBER(Regressions!R182),ROUND(Regressions!R182, 1), NA())</f>
        <v>#N/A</v>
      </c>
      <c r="Q172" s="214" t="e">
        <f>IF(ISNUMBER(Regressions!S182),ROUND(Regressions!S182, 1), NA())</f>
        <v>#N/A</v>
      </c>
      <c r="R172" s="337" t="e">
        <f>IF(ISNUMBER(Regressions!T182),ROUND(Regressions!T182, 1), NA())</f>
        <v>#N/A</v>
      </c>
      <c r="S172" s="236" t="e">
        <f>IF(ISNUMBER(Regressions!U182),ROUND(Regressions!U182, 1), NA())</f>
        <v>#N/A</v>
      </c>
    </row>
    <row xmlns:x14ac="http://schemas.microsoft.com/office/spreadsheetml/2009/9/ac" r="173" x14ac:dyDescent="0.2">
      <c r="A173" s="333" t="str">
        <f>IF(ISBLANK(Regressions!A183), " ", Regressions!A183)</f>
        <v>Colombia</v>
      </c>
      <c r="B173" s="334">
        <f>IF(ISBLANK(Regressions!B183), " ", Regressions!B183)</f>
        <v>2014</v>
      </c>
      <c r="C173" s="339" t="str">
        <f>IF(ISBLANK(Regressions!C183), " ", Regressions!C183)</f>
        <v>Secondary</v>
      </c>
      <c r="D173" s="335">
        <f>IF(ISBLANK(Regressions!D183), " ", Regressions!D183)</f>
        <v>4958709</v>
      </c>
      <c r="E173" s="213" t="e">
        <f>IF(ISNUMBER(Regressions!E183),ROUND(Regressions!E183, 1), NA())</f>
        <v>#N/A</v>
      </c>
      <c r="F173" s="336" t="e">
        <f>IF(ISNUMBER(Regressions!F183),ROUND(Regressions!F183, 1), NA())</f>
        <v>#N/A</v>
      </c>
      <c r="G173" s="235" t="e">
        <f>IF(ISNUMBER(Regressions!G183),ROUND(Regressions!G183, 1), NA())</f>
        <v>#N/A</v>
      </c>
      <c r="H173" s="337" t="e">
        <f>IF(ISNUMBER(Regressions!H183),ROUND(Regressions!H183, 1), NA())</f>
        <v>#N/A</v>
      </c>
      <c r="I173" s="236" t="e">
        <f>IF(ISNUMBER(Regressions!I183),ROUND(Regressions!I183, 1), NA())</f>
        <v>#N/A</v>
      </c>
      <c r="J173" s="338" t="e">
        <f>IF(ISNUMBER(Regressions!K183),ROUND(Regressions!K183, 1), NA())</f>
        <v>#N/A</v>
      </c>
      <c r="K173" s="336" t="e">
        <f>IF(ISNUMBER(Regressions!L183),ROUND(Regressions!L183, 1), NA())</f>
        <v>#N/A</v>
      </c>
      <c r="L173" s="237" t="e">
        <f>IF(ISNUMBER(Regressions!M183),ROUND(Regressions!M183, 1), NA())</f>
        <v>#N/A</v>
      </c>
      <c r="M173" s="337" t="e">
        <f>IF(ISNUMBER(Regressions!N183),ROUND(Regressions!N183, 1), NA())</f>
        <v>#N/A</v>
      </c>
      <c r="N173" s="236" t="e">
        <f>IF(ISNUMBER(Regressions!O183),ROUND(Regressions!O183, 1), NA())</f>
        <v>#N/A</v>
      </c>
      <c r="O173" s="338" t="e">
        <f>IF(ISNUMBER(Regressions!Q183),ROUND(Regressions!Q183, 1), NA())</f>
        <v>#N/A</v>
      </c>
      <c r="P173" s="336" t="e">
        <f>IF(ISNUMBER(Regressions!R183),ROUND(Regressions!R183, 1), NA())</f>
        <v>#N/A</v>
      </c>
      <c r="Q173" s="214" t="e">
        <f>IF(ISNUMBER(Regressions!S183),ROUND(Regressions!S183, 1), NA())</f>
        <v>#N/A</v>
      </c>
      <c r="R173" s="337" t="e">
        <f>IF(ISNUMBER(Regressions!T183),ROUND(Regressions!T183, 1), NA())</f>
        <v>#N/A</v>
      </c>
      <c r="S173" s="236" t="e">
        <f>IF(ISNUMBER(Regressions!U183),ROUND(Regressions!U183, 1), NA())</f>
        <v>#N/A</v>
      </c>
    </row>
    <row xmlns:x14ac="http://schemas.microsoft.com/office/spreadsheetml/2009/9/ac" r="174" x14ac:dyDescent="0.2">
      <c r="A174" s="333" t="str">
        <f>IF(ISBLANK(Regressions!A184), " ", Regressions!A184)</f>
        <v>Colombia</v>
      </c>
      <c r="B174" s="334">
        <f>IF(ISBLANK(Regressions!B184), " ", Regressions!B184)</f>
        <v>2015</v>
      </c>
      <c r="C174" s="339" t="str">
        <f>IF(ISBLANK(Regressions!C184), " ", Regressions!C184)</f>
        <v>Secondary</v>
      </c>
      <c r="D174" s="335">
        <f>IF(ISBLANK(Regressions!D184), " ", Regressions!D184)</f>
        <v>4908120</v>
      </c>
      <c r="E174" s="213" t="e">
        <f>IF(ISNUMBER(Regressions!E184),ROUND(Regressions!E184, 1), NA())</f>
        <v>#N/A</v>
      </c>
      <c r="F174" s="336">
        <f>IF(ISNUMBER(Regressions!F184),ROUND(Regressions!F184, 1), NA())</f>
        <v>77.5</v>
      </c>
      <c r="G174" s="235" t="e">
        <f>IF(ISNUMBER(Regressions!G184),ROUND(Regressions!G184, 1), NA())</f>
        <v>#N/A</v>
      </c>
      <c r="H174" s="337" t="e">
        <f>IF(ISNUMBER(Regressions!H184),ROUND(Regressions!H184, 1), NA())</f>
        <v>#N/A</v>
      </c>
      <c r="I174" s="236">
        <f>IF(ISNUMBER(Regressions!I184),ROUND(Regressions!I184, 1), NA())</f>
        <v>22.5</v>
      </c>
      <c r="J174" s="338" t="e">
        <f>IF(ISNUMBER(Regressions!K184),ROUND(Regressions!K184, 1), NA())</f>
        <v>#N/A</v>
      </c>
      <c r="K174" s="336" t="e">
        <f>IF(ISNUMBER(Regressions!L184),ROUND(Regressions!L184, 1), NA())</f>
        <v>#N/A</v>
      </c>
      <c r="L174" s="237">
        <f>IF(ISNUMBER(Regressions!M184),ROUND(Regressions!M184, 1), NA())</f>
        <v>80.599999999999994</v>
      </c>
      <c r="M174" s="337" t="e">
        <f>IF(ISNUMBER(Regressions!N184),ROUND(Regressions!N184, 1), NA())</f>
        <v>#N/A</v>
      </c>
      <c r="N174" s="236" t="e">
        <f>IF(ISNUMBER(Regressions!O184),ROUND(Regressions!O184, 1), NA())</f>
        <v>#N/A</v>
      </c>
      <c r="O174" s="338" t="e">
        <f>IF(ISNUMBER(Regressions!Q184),ROUND(Regressions!Q184, 1), NA())</f>
        <v>#N/A</v>
      </c>
      <c r="P174" s="336" t="e">
        <f>IF(ISNUMBER(Regressions!R184),ROUND(Regressions!R184, 1), NA())</f>
        <v>#N/A</v>
      </c>
      <c r="Q174" s="214">
        <f>IF(ISNUMBER(Regressions!S184),ROUND(Regressions!S184, 1), NA())</f>
        <v>21.6</v>
      </c>
      <c r="R174" s="337" t="e">
        <f>IF(ISNUMBER(Regressions!T184),ROUND(Regressions!T184, 1), NA())</f>
        <v>#N/A</v>
      </c>
      <c r="S174" s="236" t="e">
        <f>IF(ISNUMBER(Regressions!U184),ROUND(Regressions!U184, 1), NA())</f>
        <v>#N/A</v>
      </c>
    </row>
    <row xmlns:x14ac="http://schemas.microsoft.com/office/spreadsheetml/2009/9/ac" r="175" x14ac:dyDescent="0.2">
      <c r="A175" s="333" t="str">
        <f>IF(ISBLANK(Regressions!A185), " ", Regressions!A185)</f>
        <v>Colombia</v>
      </c>
      <c r="B175" s="334">
        <f>IF(ISBLANK(Regressions!B185), " ", Regressions!B185)</f>
        <v>2016</v>
      </c>
      <c r="C175" s="339" t="str">
        <f>IF(ISBLANK(Regressions!C185), " ", Regressions!C185)</f>
        <v>Secondary</v>
      </c>
      <c r="D175" s="335">
        <f>IF(ISBLANK(Regressions!D185), " ", Regressions!D185)</f>
        <v>4861943</v>
      </c>
      <c r="E175" s="213" t="e">
        <f>IF(ISNUMBER(Regressions!E185),ROUND(Regressions!E185, 1), NA())</f>
        <v>#N/A</v>
      </c>
      <c r="F175" s="336">
        <f>IF(ISNUMBER(Regressions!F185),ROUND(Regressions!F185, 1), NA())</f>
        <v>77.5</v>
      </c>
      <c r="G175" s="235" t="e">
        <f>IF(ISNUMBER(Regressions!G185),ROUND(Regressions!G185, 1), NA())</f>
        <v>#N/A</v>
      </c>
      <c r="H175" s="337" t="e">
        <f>IF(ISNUMBER(Regressions!H185),ROUND(Regressions!H185, 1), NA())</f>
        <v>#N/A</v>
      </c>
      <c r="I175" s="236">
        <f>IF(ISNUMBER(Regressions!I185),ROUND(Regressions!I185, 1), NA())</f>
        <v>22.5</v>
      </c>
      <c r="J175" s="338" t="e">
        <f>IF(ISNUMBER(Regressions!K185),ROUND(Regressions!K185, 1), NA())</f>
        <v>#N/A</v>
      </c>
      <c r="K175" s="336" t="e">
        <f>IF(ISNUMBER(Regressions!L185),ROUND(Regressions!L185, 1), NA())</f>
        <v>#N/A</v>
      </c>
      <c r="L175" s="237">
        <f>IF(ISNUMBER(Regressions!M185),ROUND(Regressions!M185, 1), NA())</f>
        <v>80.599999999999994</v>
      </c>
      <c r="M175" s="337" t="e">
        <f>IF(ISNUMBER(Regressions!N185),ROUND(Regressions!N185, 1), NA())</f>
        <v>#N/A</v>
      </c>
      <c r="N175" s="236" t="e">
        <f>IF(ISNUMBER(Regressions!O185),ROUND(Regressions!O185, 1), NA())</f>
        <v>#N/A</v>
      </c>
      <c r="O175" s="338" t="e">
        <f>IF(ISNUMBER(Regressions!Q185),ROUND(Regressions!Q185, 1), NA())</f>
        <v>#N/A</v>
      </c>
      <c r="P175" s="336" t="e">
        <f>IF(ISNUMBER(Regressions!R185),ROUND(Regressions!R185, 1), NA())</f>
        <v>#N/A</v>
      </c>
      <c r="Q175" s="214">
        <f>IF(ISNUMBER(Regressions!S185),ROUND(Regressions!S185, 1), NA())</f>
        <v>21.6</v>
      </c>
      <c r="R175" s="337" t="e">
        <f>IF(ISNUMBER(Regressions!T185),ROUND(Regressions!T185, 1), NA())</f>
        <v>#N/A</v>
      </c>
      <c r="S175" s="236" t="e">
        <f>IF(ISNUMBER(Regressions!U185),ROUND(Regressions!U185, 1), NA())</f>
        <v>#N/A</v>
      </c>
    </row>
    <row xmlns:x14ac="http://schemas.microsoft.com/office/spreadsheetml/2009/9/ac" r="176" x14ac:dyDescent="0.2">
      <c r="A176" s="333" t="str">
        <f>IF(ISBLANK(Regressions!A186), " ", Regressions!A186)</f>
        <v>Colombia</v>
      </c>
      <c r="B176" s="334">
        <f>IF(ISBLANK(Regressions!B186), " ", Regressions!B186)</f>
        <v>2017</v>
      </c>
      <c r="C176" s="339" t="str">
        <f>IF(ISBLANK(Regressions!C186), " ", Regressions!C186)</f>
        <v>Secondary</v>
      </c>
      <c r="D176" s="335">
        <f>IF(ISBLANK(Regressions!D186), " ", Regressions!D186)</f>
        <v>4822494</v>
      </c>
      <c r="E176" s="213" t="e">
        <f>IF(ISNUMBER(Regressions!E186),ROUND(Regressions!E186, 1), NA())</f>
        <v>#N/A</v>
      </c>
      <c r="F176" s="336">
        <f>IF(ISNUMBER(Regressions!F186),ROUND(Regressions!F186, 1), NA())</f>
        <v>77.5</v>
      </c>
      <c r="G176" s="235" t="e">
        <f>IF(ISNUMBER(Regressions!G186),ROUND(Regressions!G186, 1), NA())</f>
        <v>#N/A</v>
      </c>
      <c r="H176" s="337" t="e">
        <f>IF(ISNUMBER(Regressions!H186),ROUND(Regressions!H186, 1), NA())</f>
        <v>#N/A</v>
      </c>
      <c r="I176" s="236">
        <f>IF(ISNUMBER(Regressions!I186),ROUND(Regressions!I186, 1), NA())</f>
        <v>22.5</v>
      </c>
      <c r="J176" s="338" t="e">
        <f>IF(ISNUMBER(Regressions!K186),ROUND(Regressions!K186, 1), NA())</f>
        <v>#N/A</v>
      </c>
      <c r="K176" s="336" t="e">
        <f>IF(ISNUMBER(Regressions!L186),ROUND(Regressions!L186, 1), NA())</f>
        <v>#N/A</v>
      </c>
      <c r="L176" s="237">
        <f>IF(ISNUMBER(Regressions!M186),ROUND(Regressions!M186, 1), NA())</f>
        <v>80.599999999999994</v>
      </c>
      <c r="M176" s="337" t="e">
        <f>IF(ISNUMBER(Regressions!N186),ROUND(Regressions!N186, 1), NA())</f>
        <v>#N/A</v>
      </c>
      <c r="N176" s="236" t="e">
        <f>IF(ISNUMBER(Regressions!O186),ROUND(Regressions!O186, 1), NA())</f>
        <v>#N/A</v>
      </c>
      <c r="O176" s="338" t="e">
        <f>IF(ISNUMBER(Regressions!Q186),ROUND(Regressions!Q186, 1), NA())</f>
        <v>#N/A</v>
      </c>
      <c r="P176" s="336" t="e">
        <f>IF(ISNUMBER(Regressions!R186),ROUND(Regressions!R186, 1), NA())</f>
        <v>#N/A</v>
      </c>
      <c r="Q176" s="214">
        <f>IF(ISNUMBER(Regressions!S186),ROUND(Regressions!S186, 1), NA())</f>
        <v>21.6</v>
      </c>
      <c r="R176" s="337" t="e">
        <f>IF(ISNUMBER(Regressions!T186),ROUND(Regressions!T186, 1), NA())</f>
        <v>#N/A</v>
      </c>
      <c r="S176" s="236" t="e">
        <f>IF(ISNUMBER(Regressions!U186),ROUND(Regressions!U186, 1), NA())</f>
        <v>#N/A</v>
      </c>
    </row>
    <row xmlns:x14ac="http://schemas.microsoft.com/office/spreadsheetml/2009/9/ac" r="177" x14ac:dyDescent="0.2">
      <c r="A177" s="333" t="str">
        <f>IF(ISBLANK(Regressions!A187), " ", Regressions!A187)</f>
        <v>Colombia</v>
      </c>
      <c r="B177" s="334">
        <f>IF(ISBLANK(Regressions!B187), " ", Regressions!B187)</f>
        <v>2018</v>
      </c>
      <c r="C177" s="339" t="str">
        <f>IF(ISBLANK(Regressions!C187), " ", Regressions!C187)</f>
        <v>Secondary</v>
      </c>
      <c r="D177" s="335">
        <f>IF(ISBLANK(Regressions!D187), " ", Regressions!D187)</f>
        <v>4803097</v>
      </c>
      <c r="E177" s="213" t="e">
        <f>IF(ISNUMBER(Regressions!E187),ROUND(Regressions!E187, 1), NA())</f>
        <v>#N/A</v>
      </c>
      <c r="F177" s="336">
        <f>IF(ISNUMBER(Regressions!F187),ROUND(Regressions!F187, 1), NA())</f>
        <v>77.5</v>
      </c>
      <c r="G177" s="235" t="e">
        <f>IF(ISNUMBER(Regressions!G187),ROUND(Regressions!G187, 1), NA())</f>
        <v>#N/A</v>
      </c>
      <c r="H177" s="337" t="e">
        <f>IF(ISNUMBER(Regressions!H187),ROUND(Regressions!H187, 1), NA())</f>
        <v>#N/A</v>
      </c>
      <c r="I177" s="236">
        <f>IF(ISNUMBER(Regressions!I187),ROUND(Regressions!I187, 1), NA())</f>
        <v>22.5</v>
      </c>
      <c r="J177" s="338" t="e">
        <f>IF(ISNUMBER(Regressions!K187),ROUND(Regressions!K187, 1), NA())</f>
        <v>#N/A</v>
      </c>
      <c r="K177" s="336" t="e">
        <f>IF(ISNUMBER(Regressions!L187),ROUND(Regressions!L187, 1), NA())</f>
        <v>#N/A</v>
      </c>
      <c r="L177" s="237">
        <f>IF(ISNUMBER(Regressions!M187),ROUND(Regressions!M187, 1), NA())</f>
        <v>80.599999999999994</v>
      </c>
      <c r="M177" s="337" t="e">
        <f>IF(ISNUMBER(Regressions!N187),ROUND(Regressions!N187, 1), NA())</f>
        <v>#N/A</v>
      </c>
      <c r="N177" s="236" t="e">
        <f>IF(ISNUMBER(Regressions!O187),ROUND(Regressions!O187, 1), NA())</f>
        <v>#N/A</v>
      </c>
      <c r="O177" s="338" t="e">
        <f>IF(ISNUMBER(Regressions!Q187),ROUND(Regressions!Q187, 1), NA())</f>
        <v>#N/A</v>
      </c>
      <c r="P177" s="336" t="e">
        <f>IF(ISNUMBER(Regressions!R187),ROUND(Regressions!R187, 1), NA())</f>
        <v>#N/A</v>
      </c>
      <c r="Q177" s="214">
        <f>IF(ISNUMBER(Regressions!S187),ROUND(Regressions!S187, 1), NA())</f>
        <v>21.6</v>
      </c>
      <c r="R177" s="337" t="e">
        <f>IF(ISNUMBER(Regressions!T187),ROUND(Regressions!T187, 1), NA())</f>
        <v>#N/A</v>
      </c>
      <c r="S177" s="236" t="e">
        <f>IF(ISNUMBER(Regressions!U187),ROUND(Regressions!U187, 1), NA())</f>
        <v>#N/A</v>
      </c>
    </row>
    <row xmlns:x14ac="http://schemas.microsoft.com/office/spreadsheetml/2009/9/ac" r="178" x14ac:dyDescent="0.2">
      <c r="A178" s="333" t="str">
        <f>IF(ISBLANK(Regressions!A188), " ", Regressions!A188)</f>
        <v>Colombia</v>
      </c>
      <c r="B178" s="334">
        <f>IF(ISBLANK(Regressions!B188), " ", Regressions!B188)</f>
        <v>2019</v>
      </c>
      <c r="C178" s="339" t="str">
        <f>IF(ISBLANK(Regressions!C188), " ", Regressions!C188)</f>
        <v>Secondary</v>
      </c>
      <c r="D178" s="335">
        <f>IF(ISBLANK(Regressions!D188), " ", Regressions!D188)</f>
        <v>4812622</v>
      </c>
      <c r="E178" s="213" t="e">
        <f>IF(ISNUMBER(Regressions!E188),ROUND(Regressions!E188, 1), NA())</f>
        <v>#N/A</v>
      </c>
      <c r="F178" s="336">
        <f>IF(ISNUMBER(Regressions!F188),ROUND(Regressions!F188, 1), NA())</f>
        <v>77.5</v>
      </c>
      <c r="G178" s="235" t="e">
        <f>IF(ISNUMBER(Regressions!G188),ROUND(Regressions!G188, 1), NA())</f>
        <v>#N/A</v>
      </c>
      <c r="H178" s="337" t="e">
        <f>IF(ISNUMBER(Regressions!H188),ROUND(Regressions!H188, 1), NA())</f>
        <v>#N/A</v>
      </c>
      <c r="I178" s="236">
        <f>IF(ISNUMBER(Regressions!I188),ROUND(Regressions!I188, 1), NA())</f>
        <v>22.5</v>
      </c>
      <c r="J178" s="338" t="e">
        <f>IF(ISNUMBER(Regressions!K188),ROUND(Regressions!K188, 1), NA())</f>
        <v>#N/A</v>
      </c>
      <c r="K178" s="336" t="e">
        <f>IF(ISNUMBER(Regressions!L188),ROUND(Regressions!L188, 1), NA())</f>
        <v>#N/A</v>
      </c>
      <c r="L178" s="237">
        <f>IF(ISNUMBER(Regressions!M188),ROUND(Regressions!M188, 1), NA())</f>
        <v>80.599999999999994</v>
      </c>
      <c r="M178" s="337" t="e">
        <f>IF(ISNUMBER(Regressions!N188),ROUND(Regressions!N188, 1), NA())</f>
        <v>#N/A</v>
      </c>
      <c r="N178" s="236" t="e">
        <f>IF(ISNUMBER(Regressions!O188),ROUND(Regressions!O188, 1), NA())</f>
        <v>#N/A</v>
      </c>
      <c r="O178" s="338" t="e">
        <f>IF(ISNUMBER(Regressions!Q188),ROUND(Regressions!Q188, 1), NA())</f>
        <v>#N/A</v>
      </c>
      <c r="P178" s="336" t="e">
        <f>IF(ISNUMBER(Regressions!R188),ROUND(Regressions!R188, 1), NA())</f>
        <v>#N/A</v>
      </c>
      <c r="Q178" s="214">
        <f>IF(ISNUMBER(Regressions!S188),ROUND(Regressions!S188, 1), NA())</f>
        <v>21.6</v>
      </c>
      <c r="R178" s="337" t="e">
        <f>IF(ISNUMBER(Regressions!T188),ROUND(Regressions!T188, 1), NA())</f>
        <v>#N/A</v>
      </c>
      <c r="S178" s="236" t="e">
        <f>IF(ISNUMBER(Regressions!U188),ROUND(Regressions!U188, 1), NA())</f>
        <v>#N/A</v>
      </c>
    </row>
    <row xmlns:x14ac="http://schemas.microsoft.com/office/spreadsheetml/2009/9/ac" r="179" x14ac:dyDescent="0.2">
      <c r="A179" s="333" t="str">
        <f>IF(ISBLANK(Regressions!A189), " ", Regressions!A189)</f>
        <v>Colombia</v>
      </c>
      <c r="B179" s="334">
        <f>IF(ISBLANK(Regressions!B189), " ", Regressions!B189)</f>
        <v>2020</v>
      </c>
      <c r="C179" s="339" t="str">
        <f>IF(ISBLANK(Regressions!C189), " ", Regressions!C189)</f>
        <v>Secondary</v>
      </c>
      <c r="D179" s="335">
        <f>IF(ISBLANK(Regressions!D189), " ", Regressions!D189)</f>
        <v>4792477</v>
      </c>
      <c r="E179" s="213" t="e">
        <f>IF(ISNUMBER(Regressions!E189),ROUND(Regressions!E189, 1), NA())</f>
        <v>#N/A</v>
      </c>
      <c r="F179" s="336">
        <f>IF(ISNUMBER(Regressions!F189),ROUND(Regressions!F189, 1), NA())</f>
        <v>77.5</v>
      </c>
      <c r="G179" s="235" t="e">
        <f>IF(ISNUMBER(Regressions!G189),ROUND(Regressions!G189, 1), NA())</f>
        <v>#N/A</v>
      </c>
      <c r="H179" s="337" t="e">
        <f>IF(ISNUMBER(Regressions!H189),ROUND(Regressions!H189, 1), NA())</f>
        <v>#N/A</v>
      </c>
      <c r="I179" s="236">
        <f>IF(ISNUMBER(Regressions!I189),ROUND(Regressions!I189, 1), NA())</f>
        <v>22.5</v>
      </c>
      <c r="J179" s="338" t="e">
        <f>IF(ISNUMBER(Regressions!K189),ROUND(Regressions!K189, 1), NA())</f>
        <v>#N/A</v>
      </c>
      <c r="K179" s="336" t="e">
        <f>IF(ISNUMBER(Regressions!L189),ROUND(Regressions!L189, 1), NA())</f>
        <v>#N/A</v>
      </c>
      <c r="L179" s="237">
        <f>IF(ISNUMBER(Regressions!M189),ROUND(Regressions!M189, 1), NA())</f>
        <v>80.599999999999994</v>
      </c>
      <c r="M179" s="337" t="e">
        <f>IF(ISNUMBER(Regressions!N189),ROUND(Regressions!N189, 1), NA())</f>
        <v>#N/A</v>
      </c>
      <c r="N179" s="236" t="e">
        <f>IF(ISNUMBER(Regressions!O189),ROUND(Regressions!O189, 1), NA())</f>
        <v>#N/A</v>
      </c>
      <c r="O179" s="338" t="e">
        <f>IF(ISNUMBER(Regressions!Q189),ROUND(Regressions!Q189, 1), NA())</f>
        <v>#N/A</v>
      </c>
      <c r="P179" s="336" t="e">
        <f>IF(ISNUMBER(Regressions!R189),ROUND(Regressions!R189, 1), NA())</f>
        <v>#N/A</v>
      </c>
      <c r="Q179" s="214">
        <f>IF(ISNUMBER(Regressions!S189),ROUND(Regressions!S189, 1), NA())</f>
        <v>21.6</v>
      </c>
      <c r="R179" s="337" t="e">
        <f>IF(ISNUMBER(Regressions!T189),ROUND(Regressions!T189, 1), NA())</f>
        <v>#N/A</v>
      </c>
      <c r="S179" s="236" t="e">
        <f>IF(ISNUMBER(Regressions!U189),ROUND(Regressions!U189, 1), NA())</f>
        <v>#N/A</v>
      </c>
    </row>
    <row xmlns:x14ac="http://schemas.microsoft.com/office/spreadsheetml/2009/9/ac" r="180" x14ac:dyDescent="0.2">
      <c r="A180" s="395" t="str">
        <f>IF(ISBLANK(Regressions!A190), " ", Regressions!A190)</f>
        <v>Colombia</v>
      </c>
      <c r="B180" s="396">
        <f>IF(ISBLANK(Regressions!B190), " ", Regressions!B190)</f>
        <v>2021</v>
      </c>
      <c r="C180" s="397" t="str">
        <f>IF(ISBLANK(Regressions!C190), " ", Regressions!C190)</f>
        <v>Secondary</v>
      </c>
      <c r="D180" s="398">
        <f>IF(ISBLANK(Regressions!D190), " ", Regressions!D190)</f>
        <v>4782528</v>
      </c>
      <c r="E180" s="401" t="e">
        <f>IF(ISNUMBER(Regressions!E190),ROUND(Regressions!E190, 1), NA())</f>
        <v>#N/A</v>
      </c>
      <c r="F180" s="399">
        <f>IF(ISNUMBER(Regressions!F190),ROUND(Regressions!F190, 1), NA())</f>
        <v>77.5</v>
      </c>
      <c r="G180" s="402" t="e">
        <f>IF(ISNUMBER(Regressions!G190),ROUND(Regressions!G190, 1), NA())</f>
        <v>#N/A</v>
      </c>
      <c r="H180" s="400" t="e">
        <f>IF(ISNUMBER(Regressions!H190),ROUND(Regressions!H190, 1), NA())</f>
        <v>#N/A</v>
      </c>
      <c r="I180" s="403">
        <f>IF(ISNUMBER(Regressions!I190),ROUND(Regressions!I190, 1), NA())</f>
        <v>22.5</v>
      </c>
      <c r="J180" s="401" t="e">
        <f>IF(ISNUMBER(Regressions!K190),ROUND(Regressions!K190, 1), NA())</f>
        <v>#N/A</v>
      </c>
      <c r="K180" s="399" t="e">
        <f>IF(ISNUMBER(Regressions!L190),ROUND(Regressions!L190, 1), NA())</f>
        <v>#N/A</v>
      </c>
      <c r="L180" s="404">
        <f>IF(ISNUMBER(Regressions!M190),ROUND(Regressions!M190, 1), NA())</f>
        <v>80.599999999999994</v>
      </c>
      <c r="M180" s="400" t="e">
        <f>IF(ISNUMBER(Regressions!N190),ROUND(Regressions!N190, 1), NA())</f>
        <v>#N/A</v>
      </c>
      <c r="N180" s="403" t="e">
        <f>IF(ISNUMBER(Regressions!O190),ROUND(Regressions!O190, 1), NA())</f>
        <v>#N/A</v>
      </c>
      <c r="O180" s="401" t="e">
        <f>IF(ISNUMBER(Regressions!Q190),ROUND(Regressions!Q190, 1), NA())</f>
        <v>#N/A</v>
      </c>
      <c r="P180" s="399" t="e">
        <f>IF(ISNUMBER(Regressions!R190),ROUND(Regressions!R190, 1), NA())</f>
        <v>#N/A</v>
      </c>
      <c r="Q180" s="405">
        <f>IF(ISNUMBER(Regressions!S190),ROUND(Regressions!S190, 1), NA())</f>
        <v>21.6</v>
      </c>
      <c r="R180" s="400" t="e">
        <f>IF(ISNUMBER(Regressions!T190),ROUND(Regressions!T190, 1), NA())</f>
        <v>#N/A</v>
      </c>
      <c r="S180" s="403" t="e">
        <f>IF(ISNUMBER(Regressions!U190),ROUND(Regressions!U190, 1), NA())</f>
        <v>#N/A</v>
      </c>
      <c r="T180" s="394"/>
      <c r="U180" s="394"/>
      <c r="V180" s="394"/>
      <c r="W180" s="394"/>
      <c r="X180" s="394"/>
      <c r="Y180" s="394"/>
      <c r="Z180" s="394"/>
      <c r="AA180" s="394"/>
      <c r="AB180" s="394"/>
      <c r="AC180" s="394"/>
    </row>
    <row xmlns:x14ac="http://schemas.microsoft.com/office/spreadsheetml/2009/9/ac" r="181" x14ac:dyDescent="0.2">
      <c r="A181" s="333" t="str">
        <f>IF(ISBLANK(Regressions!A191), " ", Regressions!A191)</f>
        <v>Colombia</v>
      </c>
      <c r="B181" s="334">
        <f>IF(ISBLANK(Regressions!B191), " ", Regressions!B191)</f>
        <v>2022</v>
      </c>
      <c r="C181" s="339" t="str">
        <f>IF(ISBLANK(Regressions!C191), " ", Regressions!C191)</f>
        <v>Secondary</v>
      </c>
      <c r="D181" s="335">
        <f>IF(ISBLANK(Regressions!D191), " ", Regressions!D191)</f>
        <v>4774359</v>
      </c>
      <c r="E181" s="213" t="e">
        <f>IF(ISNUMBER(Regressions!E191),ROUND(Regressions!E191, 1), NA())</f>
        <v>#N/A</v>
      </c>
      <c r="F181" s="336">
        <f>IF(ISNUMBER(Regressions!F191),ROUND(Regressions!F191, 1), NA())</f>
        <v>77.5</v>
      </c>
      <c r="G181" s="235" t="e">
        <f>IF(ISNUMBER(Regressions!G191),ROUND(Regressions!G191, 1), NA())</f>
        <v>#N/A</v>
      </c>
      <c r="H181" s="337" t="e">
        <f>IF(ISNUMBER(Regressions!H191),ROUND(Regressions!H191, 1), NA())</f>
        <v>#N/A</v>
      </c>
      <c r="I181" s="236">
        <f>IF(ISNUMBER(Regressions!I191),ROUND(Regressions!I191, 1), NA())</f>
        <v>22.5</v>
      </c>
      <c r="J181" s="338" t="e">
        <f>IF(ISNUMBER(Regressions!K191),ROUND(Regressions!K191, 1), NA())</f>
        <v>#N/A</v>
      </c>
      <c r="K181" s="336" t="e">
        <f>IF(ISNUMBER(Regressions!L191),ROUND(Regressions!L191, 1), NA())</f>
        <v>#N/A</v>
      </c>
      <c r="L181" s="237">
        <f>IF(ISNUMBER(Regressions!M191),ROUND(Regressions!M191, 1), NA())</f>
        <v>80.599999999999994</v>
      </c>
      <c r="M181" s="337" t="e">
        <f>IF(ISNUMBER(Regressions!N191),ROUND(Regressions!N191, 1), NA())</f>
        <v>#N/A</v>
      </c>
      <c r="N181" s="236" t="e">
        <f>IF(ISNUMBER(Regressions!O191),ROUND(Regressions!O191, 1), NA())</f>
        <v>#N/A</v>
      </c>
      <c r="O181" s="338" t="e">
        <f>IF(ISNUMBER(Regressions!Q191),ROUND(Regressions!Q191, 1), NA())</f>
        <v>#N/A</v>
      </c>
      <c r="P181" s="336" t="e">
        <f>IF(ISNUMBER(Regressions!R191),ROUND(Regressions!R191, 1), NA())</f>
        <v>#N/A</v>
      </c>
      <c r="Q181" s="214">
        <f>IF(ISNUMBER(Regressions!S191),ROUND(Regressions!S191, 1), NA())</f>
        <v>21.6</v>
      </c>
      <c r="R181" s="337" t="e">
        <f>IF(ISNUMBER(Regressions!T191),ROUND(Regressions!T191, 1), NA())</f>
        <v>#N/A</v>
      </c>
      <c r="S181" s="236" t="e">
        <f>IF(ISNUMBER(Regressions!U191),ROUND(Regressions!U191, 1), NA())</f>
        <v>#N/A</v>
      </c>
    </row>
    <row xmlns:x14ac="http://schemas.microsoft.com/office/spreadsheetml/2009/9/ac" r="182" x14ac:dyDescent="0.2">
      <c r="A182" s="340" t="str">
        <f>IF(ISBLANK(Regressions!A192), " ", Regressions!A192)</f>
        <v>Colombia</v>
      </c>
      <c r="B182" s="341">
        <f>IF(ISBLANK(Regressions!B192), " ", Regressions!B192)</f>
        <v>2023</v>
      </c>
      <c r="C182" s="342" t="str">
        <f>IF(ISBLANK(Regressions!C192), " ", Regressions!C192)</f>
        <v>Secondary</v>
      </c>
      <c r="D182" s="343">
        <f>IF(ISBLANK(Regressions!D192), " ", Regressions!D192)</f>
        <v>4519399</v>
      </c>
      <c r="E182" s="344" t="e">
        <f>IF(ISNUMBER(Regressions!E192),ROUND(Regressions!E192, 1), NA())</f>
        <v>#N/A</v>
      </c>
      <c r="F182" s="345">
        <f>IF(ISNUMBER(Regressions!F192),ROUND(Regressions!F192, 1), NA())</f>
        <v>77.5</v>
      </c>
      <c r="G182" s="346" t="e">
        <f>IF(ISNUMBER(Regressions!G192),ROUND(Regressions!G192, 1), NA())</f>
        <v>#N/A</v>
      </c>
      <c r="H182" s="347" t="e">
        <f>IF(ISNUMBER(Regressions!H192),ROUND(Regressions!H192, 1), NA())</f>
        <v>#N/A</v>
      </c>
      <c r="I182" s="348">
        <f>IF(ISNUMBER(Regressions!I192),ROUND(Regressions!I192, 1), NA())</f>
        <v>22.5</v>
      </c>
      <c r="J182" s="349" t="e">
        <f>IF(ISNUMBER(Regressions!K192),ROUND(Regressions!K192, 1), NA())</f>
        <v>#N/A</v>
      </c>
      <c r="K182" s="345" t="e">
        <f>IF(ISNUMBER(Regressions!L192),ROUND(Regressions!L192, 1), NA())</f>
        <v>#N/A</v>
      </c>
      <c r="L182" s="350">
        <f>IF(ISNUMBER(Regressions!M192),ROUND(Regressions!M192, 1), NA())</f>
        <v>80.599999999999994</v>
      </c>
      <c r="M182" s="347" t="e">
        <f>IF(ISNUMBER(Regressions!N192),ROUND(Regressions!N192, 1), NA())</f>
        <v>#N/A</v>
      </c>
      <c r="N182" s="348" t="e">
        <f>IF(ISNUMBER(Regressions!O192),ROUND(Regressions!O192, 1), NA())</f>
        <v>#N/A</v>
      </c>
      <c r="O182" s="349" t="e">
        <f>IF(ISNUMBER(Regressions!Q192),ROUND(Regressions!Q192, 1), NA())</f>
        <v>#N/A</v>
      </c>
      <c r="P182" s="345" t="e">
        <f>IF(ISNUMBER(Regressions!R192),ROUND(Regressions!R192, 1), NA())</f>
        <v>#N/A</v>
      </c>
      <c r="Q182" s="351">
        <f>IF(ISNUMBER(Regressions!S192),ROUND(Regressions!S192, 1), NA())</f>
        <v>21.6</v>
      </c>
      <c r="R182" s="347" t="e">
        <f>IF(ISNUMBER(Regressions!T192),ROUND(Regressions!T192, 1), NA())</f>
        <v>#N/A</v>
      </c>
      <c r="S182" s="348" t="e">
        <f>IF(ISNUMBER(Regressions!U192),ROUND(Regressions!U192, 1), NA())</f>
        <v>#N/A</v>
      </c>
    </row>
    <row xmlns:x14ac="http://schemas.microsoft.com/office/spreadsheetml/2009/9/ac" r="183" hidden="true" x14ac:dyDescent="0.2">
      <c r="A183" s="333" t="str">
        <f>IF(ISBLANK(Regressions!A193), " ", Regressions!A193)</f>
        <v>Colombia</v>
      </c>
      <c r="B183" s="334">
        <f>IF(ISBLANK(Regressions!B193), " ", Regressions!B193)</f>
        <v>2024</v>
      </c>
      <c r="C183" s="339" t="str">
        <f>IF(ISBLANK(Regressions!C193), " ", Regressions!C193)</f>
        <v>Secondary</v>
      </c>
      <c r="D183" s="335" t="str">
        <f>IF(ISBLANK(Regressions!D193), " ", Regressions!D193)</f>
        <v> </v>
      </c>
      <c r="E183" s="213" t="e">
        <f>IF(ISNUMBER(Regressions!E193),ROUND(Regressions!E193, 1), NA())</f>
        <v>#N/A</v>
      </c>
      <c r="F183" s="336" t="e">
        <f>IF(ISNUMBER(Regressions!F193),ROUND(Regressions!F193, 1), NA())</f>
        <v>#N/A</v>
      </c>
      <c r="G183" s="235" t="e">
        <f>IF(ISNUMBER(Regressions!G193),ROUND(Regressions!G193, 1), NA())</f>
        <v>#N/A</v>
      </c>
      <c r="H183" s="337" t="e">
        <f>IF(ISNUMBER(Regressions!H193),ROUND(Regressions!H193, 1), NA())</f>
        <v>#N/A</v>
      </c>
      <c r="I183" s="236" t="e">
        <f>IF(ISNUMBER(Regressions!I193),ROUND(Regressions!I193, 1), NA())</f>
        <v>#N/A</v>
      </c>
      <c r="J183" s="338" t="e">
        <f>IF(ISNUMBER(Regressions!K193),ROUND(Regressions!K193, 1), NA())</f>
        <v>#N/A</v>
      </c>
      <c r="K183" s="336" t="e">
        <f>IF(ISNUMBER(Regressions!L193),ROUND(Regressions!L193, 1), NA())</f>
        <v>#N/A</v>
      </c>
      <c r="L183" s="237" t="e">
        <f>IF(ISNUMBER(Regressions!M193),ROUND(Regressions!M193, 1), NA())</f>
        <v>#N/A</v>
      </c>
      <c r="M183" s="337" t="e">
        <f>IF(ISNUMBER(Regressions!N193),ROUND(Regressions!N193, 1), NA())</f>
        <v>#N/A</v>
      </c>
      <c r="N183" s="236" t="e">
        <f>IF(ISNUMBER(Regressions!O193),ROUND(Regressions!O193, 1), NA())</f>
        <v>#N/A</v>
      </c>
      <c r="O183" s="338" t="e">
        <f>IF(ISNUMBER(Regressions!Q193),ROUND(Regressions!Q193, 1), NA())</f>
        <v>#N/A</v>
      </c>
      <c r="P183" s="336" t="e">
        <f>IF(ISNUMBER(Regressions!R193),ROUND(Regressions!R193, 1), NA())</f>
        <v>#N/A</v>
      </c>
      <c r="Q183" s="214" t="e">
        <f>IF(ISNUMBER(Regressions!S193),ROUND(Regressions!S193, 1), NA())</f>
        <v>#N/A</v>
      </c>
      <c r="R183" s="337" t="e">
        <f>IF(ISNUMBER(Regressions!T193),ROUND(Regressions!T193, 1), NA())</f>
        <v>#N/A</v>
      </c>
      <c r="S183" s="236" t="e">
        <f>IF(ISNUMBER(Regressions!U193),ROUND(Regressions!U193, 1), NA())</f>
        <v>#N/A</v>
      </c>
    </row>
    <row xmlns:x14ac="http://schemas.microsoft.com/office/spreadsheetml/2009/9/ac" r="184" hidden="true" x14ac:dyDescent="0.2">
      <c r="A184" s="333" t="str">
        <f>IF(ISBLANK(Regressions!A194), " ", Regressions!A194)</f>
        <v>Colombia</v>
      </c>
      <c r="B184" s="334">
        <f>IF(ISBLANK(Regressions!B194), " ", Regressions!B194)</f>
        <v>2025</v>
      </c>
      <c r="C184" s="339" t="str">
        <f>IF(ISBLANK(Regressions!C194), " ", Regressions!C194)</f>
        <v>Secondary</v>
      </c>
      <c r="D184" s="335" t="str">
        <f>IF(ISBLANK(Regressions!D194), " ", Regressions!D194)</f>
        <v> </v>
      </c>
      <c r="E184" s="213" t="e">
        <f>IF(ISNUMBER(Regressions!E194),ROUND(Regressions!E194, 1), NA())</f>
        <v>#N/A</v>
      </c>
      <c r="F184" s="336" t="e">
        <f>IF(ISNUMBER(Regressions!F194),ROUND(Regressions!F194, 1), NA())</f>
        <v>#N/A</v>
      </c>
      <c r="G184" s="235" t="e">
        <f>IF(ISNUMBER(Regressions!G194),ROUND(Regressions!G194, 1), NA())</f>
        <v>#N/A</v>
      </c>
      <c r="H184" s="337" t="e">
        <f>IF(ISNUMBER(Regressions!H194),ROUND(Regressions!H194, 1), NA())</f>
        <v>#N/A</v>
      </c>
      <c r="I184" s="236" t="e">
        <f>IF(ISNUMBER(Regressions!I194),ROUND(Regressions!I194, 1), NA())</f>
        <v>#N/A</v>
      </c>
      <c r="J184" s="338" t="e">
        <f>IF(ISNUMBER(Regressions!K194),ROUND(Regressions!K194, 1), NA())</f>
        <v>#N/A</v>
      </c>
      <c r="K184" s="336" t="e">
        <f>IF(ISNUMBER(Regressions!L194),ROUND(Regressions!L194, 1), NA())</f>
        <v>#N/A</v>
      </c>
      <c r="L184" s="237" t="e">
        <f>IF(ISNUMBER(Regressions!M194),ROUND(Regressions!M194, 1), NA())</f>
        <v>#N/A</v>
      </c>
      <c r="M184" s="337" t="e">
        <f>IF(ISNUMBER(Regressions!N194),ROUND(Regressions!N194, 1), NA())</f>
        <v>#N/A</v>
      </c>
      <c r="N184" s="236" t="e">
        <f>IF(ISNUMBER(Regressions!O194),ROUND(Regressions!O194, 1), NA())</f>
        <v>#N/A</v>
      </c>
      <c r="O184" s="338" t="e">
        <f>IF(ISNUMBER(Regressions!Q194),ROUND(Regressions!Q194, 1), NA())</f>
        <v>#N/A</v>
      </c>
      <c r="P184" s="336" t="e">
        <f>IF(ISNUMBER(Regressions!R194),ROUND(Regressions!R194, 1), NA())</f>
        <v>#N/A</v>
      </c>
      <c r="Q184" s="214" t="e">
        <f>IF(ISNUMBER(Regressions!S194),ROUND(Regressions!S194, 1), NA())</f>
        <v>#N/A</v>
      </c>
      <c r="R184" s="337" t="e">
        <f>IF(ISNUMBER(Regressions!T194),ROUND(Regressions!T194, 1), NA())</f>
        <v>#N/A</v>
      </c>
      <c r="S184" s="236" t="e">
        <f>IF(ISNUMBER(Regressions!U194),ROUND(Regressions!U194, 1), NA())</f>
        <v>#N/A</v>
      </c>
    </row>
    <row xmlns:x14ac="http://schemas.microsoft.com/office/spreadsheetml/2009/9/ac" r="185" hidden="true" x14ac:dyDescent="0.2">
      <c r="A185" s="333" t="str">
        <f>IF(ISBLANK(Regressions!A195), " ", Regressions!A195)</f>
        <v>Colombia</v>
      </c>
      <c r="B185" s="334">
        <f>IF(ISBLANK(Regressions!B195), " ", Regressions!B195)</f>
        <v>2026</v>
      </c>
      <c r="C185" s="339" t="str">
        <f>IF(ISBLANK(Regressions!C195), " ", Regressions!C195)</f>
        <v>Secondary</v>
      </c>
      <c r="D185" s="335" t="str">
        <f>IF(ISBLANK(Regressions!D195), " ", Regressions!D195)</f>
        <v> </v>
      </c>
      <c r="E185" s="213" t="e">
        <f>IF(ISNUMBER(Regressions!E195),ROUND(Regressions!E195, 1), NA())</f>
        <v>#N/A</v>
      </c>
      <c r="F185" s="336" t="e">
        <f>IF(ISNUMBER(Regressions!F195),ROUND(Regressions!F195, 1), NA())</f>
        <v>#N/A</v>
      </c>
      <c r="G185" s="235" t="e">
        <f>IF(ISNUMBER(Regressions!G195),ROUND(Regressions!G195, 1), NA())</f>
        <v>#N/A</v>
      </c>
      <c r="H185" s="337" t="e">
        <f>IF(ISNUMBER(Regressions!H195),ROUND(Regressions!H195, 1), NA())</f>
        <v>#N/A</v>
      </c>
      <c r="I185" s="236" t="e">
        <f>IF(ISNUMBER(Regressions!I195),ROUND(Regressions!I195, 1), NA())</f>
        <v>#N/A</v>
      </c>
      <c r="J185" s="338" t="e">
        <f>IF(ISNUMBER(Regressions!K195),ROUND(Regressions!K195, 1), NA())</f>
        <v>#N/A</v>
      </c>
      <c r="K185" s="336" t="e">
        <f>IF(ISNUMBER(Regressions!L195),ROUND(Regressions!L195, 1), NA())</f>
        <v>#N/A</v>
      </c>
      <c r="L185" s="237" t="e">
        <f>IF(ISNUMBER(Regressions!M195),ROUND(Regressions!M195, 1), NA())</f>
        <v>#N/A</v>
      </c>
      <c r="M185" s="337" t="e">
        <f>IF(ISNUMBER(Regressions!N195),ROUND(Regressions!N195, 1), NA())</f>
        <v>#N/A</v>
      </c>
      <c r="N185" s="236" t="e">
        <f>IF(ISNUMBER(Regressions!O195),ROUND(Regressions!O195, 1), NA())</f>
        <v>#N/A</v>
      </c>
      <c r="O185" s="338" t="e">
        <f>IF(ISNUMBER(Regressions!Q195),ROUND(Regressions!Q195, 1), NA())</f>
        <v>#N/A</v>
      </c>
      <c r="P185" s="336" t="e">
        <f>IF(ISNUMBER(Regressions!R195),ROUND(Regressions!R195, 1), NA())</f>
        <v>#N/A</v>
      </c>
      <c r="Q185" s="214" t="e">
        <f>IF(ISNUMBER(Regressions!S195),ROUND(Regressions!S195, 1), NA())</f>
        <v>#N/A</v>
      </c>
      <c r="R185" s="337" t="e">
        <f>IF(ISNUMBER(Regressions!T195),ROUND(Regressions!T195, 1), NA())</f>
        <v>#N/A</v>
      </c>
      <c r="S185" s="236" t="e">
        <f>IF(ISNUMBER(Regressions!U195),ROUND(Regressions!U195, 1), NA())</f>
        <v>#N/A</v>
      </c>
    </row>
    <row xmlns:x14ac="http://schemas.microsoft.com/office/spreadsheetml/2009/9/ac" r="186" hidden="true" x14ac:dyDescent="0.2">
      <c r="A186" s="333" t="str">
        <f>IF(ISBLANK(Regressions!A196), " ", Regressions!A196)</f>
        <v>Colombia</v>
      </c>
      <c r="B186" s="334">
        <f>IF(ISBLANK(Regressions!B196), " ", Regressions!B196)</f>
        <v>2027</v>
      </c>
      <c r="C186" s="339" t="str">
        <f>IF(ISBLANK(Regressions!C196), " ", Regressions!C196)</f>
        <v>Secondary</v>
      </c>
      <c r="D186" s="335" t="str">
        <f>IF(ISBLANK(Regressions!D196), " ", Regressions!D196)</f>
        <v> </v>
      </c>
      <c r="E186" s="213" t="e">
        <f>IF(ISNUMBER(Regressions!E196),ROUND(Regressions!E196, 1), NA())</f>
        <v>#N/A</v>
      </c>
      <c r="F186" s="336" t="e">
        <f>IF(ISNUMBER(Regressions!F196),ROUND(Regressions!F196, 1), NA())</f>
        <v>#N/A</v>
      </c>
      <c r="G186" s="235" t="e">
        <f>IF(ISNUMBER(Regressions!G196),ROUND(Regressions!G196, 1), NA())</f>
        <v>#N/A</v>
      </c>
      <c r="H186" s="337" t="e">
        <f>IF(ISNUMBER(Regressions!H196),ROUND(Regressions!H196, 1), NA())</f>
        <v>#N/A</v>
      </c>
      <c r="I186" s="236" t="e">
        <f>IF(ISNUMBER(Regressions!I196),ROUND(Regressions!I196, 1), NA())</f>
        <v>#N/A</v>
      </c>
      <c r="J186" s="338" t="e">
        <f>IF(ISNUMBER(Regressions!K196),ROUND(Regressions!K196, 1), NA())</f>
        <v>#N/A</v>
      </c>
      <c r="K186" s="336" t="e">
        <f>IF(ISNUMBER(Regressions!L196),ROUND(Regressions!L196, 1), NA())</f>
        <v>#N/A</v>
      </c>
      <c r="L186" s="237" t="e">
        <f>IF(ISNUMBER(Regressions!M196),ROUND(Regressions!M196, 1), NA())</f>
        <v>#N/A</v>
      </c>
      <c r="M186" s="337" t="e">
        <f>IF(ISNUMBER(Regressions!N196),ROUND(Regressions!N196, 1), NA())</f>
        <v>#N/A</v>
      </c>
      <c r="N186" s="236" t="e">
        <f>IF(ISNUMBER(Regressions!O196),ROUND(Regressions!O196, 1), NA())</f>
        <v>#N/A</v>
      </c>
      <c r="O186" s="338" t="e">
        <f>IF(ISNUMBER(Regressions!Q196),ROUND(Regressions!Q196, 1), NA())</f>
        <v>#N/A</v>
      </c>
      <c r="P186" s="336" t="e">
        <f>IF(ISNUMBER(Regressions!R196),ROUND(Regressions!R196, 1), NA())</f>
        <v>#N/A</v>
      </c>
      <c r="Q186" s="214" t="e">
        <f>IF(ISNUMBER(Regressions!S196),ROUND(Regressions!S196, 1), NA())</f>
        <v>#N/A</v>
      </c>
      <c r="R186" s="337" t="e">
        <f>IF(ISNUMBER(Regressions!T196),ROUND(Regressions!T196, 1), NA())</f>
        <v>#N/A</v>
      </c>
      <c r="S186" s="236" t="e">
        <f>IF(ISNUMBER(Regressions!U196),ROUND(Regressions!U196, 1), NA())</f>
        <v>#N/A</v>
      </c>
    </row>
    <row xmlns:x14ac="http://schemas.microsoft.com/office/spreadsheetml/2009/9/ac" r="187" hidden="true" x14ac:dyDescent="0.2">
      <c r="A187" s="333" t="str">
        <f>IF(ISBLANK(Regressions!A197), " ", Regressions!A197)</f>
        <v>Colombia</v>
      </c>
      <c r="B187" s="334">
        <f>IF(ISBLANK(Regressions!B197), " ", Regressions!B197)</f>
        <v>2028</v>
      </c>
      <c r="C187" s="339" t="str">
        <f>IF(ISBLANK(Regressions!C197), " ", Regressions!C197)</f>
        <v>Secondary</v>
      </c>
      <c r="D187" s="335" t="str">
        <f>IF(ISBLANK(Regressions!D197), " ", Regressions!D197)</f>
        <v> </v>
      </c>
      <c r="E187" s="213" t="e">
        <f>IF(ISNUMBER(Regressions!E197),ROUND(Regressions!E197, 1), NA())</f>
        <v>#N/A</v>
      </c>
      <c r="F187" s="336" t="e">
        <f>IF(ISNUMBER(Regressions!F197),ROUND(Regressions!F197, 1), NA())</f>
        <v>#N/A</v>
      </c>
      <c r="G187" s="235" t="e">
        <f>IF(ISNUMBER(Regressions!G197),ROUND(Regressions!G197, 1), NA())</f>
        <v>#N/A</v>
      </c>
      <c r="H187" s="337" t="e">
        <f>IF(ISNUMBER(Regressions!H197),ROUND(Regressions!H197, 1), NA())</f>
        <v>#N/A</v>
      </c>
      <c r="I187" s="236" t="e">
        <f>IF(ISNUMBER(Regressions!I197),ROUND(Regressions!I197, 1), NA())</f>
        <v>#N/A</v>
      </c>
      <c r="J187" s="338" t="e">
        <f>IF(ISNUMBER(Regressions!K197),ROUND(Regressions!K197, 1), NA())</f>
        <v>#N/A</v>
      </c>
      <c r="K187" s="336" t="e">
        <f>IF(ISNUMBER(Regressions!L197),ROUND(Regressions!L197, 1), NA())</f>
        <v>#N/A</v>
      </c>
      <c r="L187" s="237" t="e">
        <f>IF(ISNUMBER(Regressions!M197),ROUND(Regressions!M197, 1), NA())</f>
        <v>#N/A</v>
      </c>
      <c r="M187" s="337" t="e">
        <f>IF(ISNUMBER(Regressions!N197),ROUND(Regressions!N197, 1), NA())</f>
        <v>#N/A</v>
      </c>
      <c r="N187" s="236" t="e">
        <f>IF(ISNUMBER(Regressions!O197),ROUND(Regressions!O197, 1), NA())</f>
        <v>#N/A</v>
      </c>
      <c r="O187" s="338" t="e">
        <f>IF(ISNUMBER(Regressions!Q197),ROUND(Regressions!Q197, 1), NA())</f>
        <v>#N/A</v>
      </c>
      <c r="P187" s="336" t="e">
        <f>IF(ISNUMBER(Regressions!R197),ROUND(Regressions!R197, 1), NA())</f>
        <v>#N/A</v>
      </c>
      <c r="Q187" s="214" t="e">
        <f>IF(ISNUMBER(Regressions!S197),ROUND(Regressions!S197, 1), NA())</f>
        <v>#N/A</v>
      </c>
      <c r="R187" s="337" t="e">
        <f>IF(ISNUMBER(Regressions!T197),ROUND(Regressions!T197, 1), NA())</f>
        <v>#N/A</v>
      </c>
      <c r="S187" s="236" t="e">
        <f>IF(ISNUMBER(Regressions!U197),ROUND(Regressions!U197, 1), NA())</f>
        <v>#N/A</v>
      </c>
    </row>
    <row xmlns:x14ac="http://schemas.microsoft.com/office/spreadsheetml/2009/9/ac" r="188" hidden="true" x14ac:dyDescent="0.2">
      <c r="A188" s="333" t="str">
        <f>IF(ISBLANK(Regressions!A198), " ", Regressions!A198)</f>
        <v>Colombia</v>
      </c>
      <c r="B188" s="334">
        <f>IF(ISBLANK(Regressions!B198), " ", Regressions!B198)</f>
        <v>2029</v>
      </c>
      <c r="C188" s="339" t="str">
        <f>IF(ISBLANK(Regressions!C198), " ", Regressions!C198)</f>
        <v>Secondary</v>
      </c>
      <c r="D188" s="335" t="str">
        <f>IF(ISBLANK(Regressions!D198), " ", Regressions!D198)</f>
        <v> </v>
      </c>
      <c r="E188" s="213" t="e">
        <f>IF(ISNUMBER(Regressions!E198),ROUND(Regressions!E198, 1), NA())</f>
        <v>#N/A</v>
      </c>
      <c r="F188" s="336" t="e">
        <f>IF(ISNUMBER(Regressions!F198),ROUND(Regressions!F198, 1), NA())</f>
        <v>#N/A</v>
      </c>
      <c r="G188" s="235" t="e">
        <f>IF(ISNUMBER(Regressions!G198),ROUND(Regressions!G198, 1), NA())</f>
        <v>#N/A</v>
      </c>
      <c r="H188" s="337" t="e">
        <f>IF(ISNUMBER(Regressions!H198),ROUND(Regressions!H198, 1), NA())</f>
        <v>#N/A</v>
      </c>
      <c r="I188" s="236" t="e">
        <f>IF(ISNUMBER(Regressions!I198),ROUND(Regressions!I198, 1), NA())</f>
        <v>#N/A</v>
      </c>
      <c r="J188" s="338" t="e">
        <f>IF(ISNUMBER(Regressions!K198),ROUND(Regressions!K198, 1), NA())</f>
        <v>#N/A</v>
      </c>
      <c r="K188" s="336" t="e">
        <f>IF(ISNUMBER(Regressions!L198),ROUND(Regressions!L198, 1), NA())</f>
        <v>#N/A</v>
      </c>
      <c r="L188" s="237" t="e">
        <f>IF(ISNUMBER(Regressions!M198),ROUND(Regressions!M198, 1), NA())</f>
        <v>#N/A</v>
      </c>
      <c r="M188" s="337" t="e">
        <f>IF(ISNUMBER(Regressions!N198),ROUND(Regressions!N198, 1), NA())</f>
        <v>#N/A</v>
      </c>
      <c r="N188" s="236" t="e">
        <f>IF(ISNUMBER(Regressions!O198),ROUND(Regressions!O198, 1), NA())</f>
        <v>#N/A</v>
      </c>
      <c r="O188" s="338" t="e">
        <f>IF(ISNUMBER(Regressions!Q198),ROUND(Regressions!Q198, 1), NA())</f>
        <v>#N/A</v>
      </c>
      <c r="P188" s="336" t="e">
        <f>IF(ISNUMBER(Regressions!R198),ROUND(Regressions!R198, 1), NA())</f>
        <v>#N/A</v>
      </c>
      <c r="Q188" s="214" t="e">
        <f>IF(ISNUMBER(Regressions!S198),ROUND(Regressions!S198, 1), NA())</f>
        <v>#N/A</v>
      </c>
      <c r="R188" s="337" t="e">
        <f>IF(ISNUMBER(Regressions!T198),ROUND(Regressions!T198, 1), NA())</f>
        <v>#N/A</v>
      </c>
      <c r="S188" s="236" t="e">
        <f>IF(ISNUMBER(Regressions!U198),ROUND(Regressions!U198, 1), NA())</f>
        <v>#N/A</v>
      </c>
    </row>
    <row xmlns:x14ac="http://schemas.microsoft.com/office/spreadsheetml/2009/9/ac" r="189" hidden="true" x14ac:dyDescent="0.2">
      <c r="A189" s="333" t="str">
        <f>IF(ISBLANK(Regressions!A199), " ", Regressions!A199)</f>
        <v>Colombia</v>
      </c>
      <c r="B189" s="334">
        <f>IF(ISBLANK(Regressions!B199), " ", Regressions!B199)</f>
        <v>2030</v>
      </c>
      <c r="C189" s="339" t="str">
        <f>IF(ISBLANK(Regressions!C199), " ", Regressions!C199)</f>
        <v>Secondary</v>
      </c>
      <c r="D189" s="335" t="str">
        <f>IF(ISBLANK(Regressions!D199), " ", Regressions!D199)</f>
        <v> </v>
      </c>
      <c r="E189" s="213" t="e">
        <f>IF(ISNUMBER(Regressions!E199),ROUND(Regressions!E199, 1), NA())</f>
        <v>#N/A</v>
      </c>
      <c r="F189" s="336" t="e">
        <f>IF(ISNUMBER(Regressions!F199),ROUND(Regressions!F199, 1), NA())</f>
        <v>#N/A</v>
      </c>
      <c r="G189" s="235" t="e">
        <f>IF(ISNUMBER(Regressions!G199),ROUND(Regressions!G199, 1), NA())</f>
        <v>#N/A</v>
      </c>
      <c r="H189" s="337" t="e">
        <f>IF(ISNUMBER(Regressions!H199),ROUND(Regressions!H199, 1), NA())</f>
        <v>#N/A</v>
      </c>
      <c r="I189" s="236" t="e">
        <f>IF(ISNUMBER(Regressions!I199),ROUND(Regressions!I199, 1), NA())</f>
        <v>#N/A</v>
      </c>
      <c r="J189" s="338" t="e">
        <f>IF(ISNUMBER(Regressions!K199),ROUND(Regressions!K199, 1), NA())</f>
        <v>#N/A</v>
      </c>
      <c r="K189" s="336" t="e">
        <f>IF(ISNUMBER(Regressions!L199),ROUND(Regressions!L199, 1), NA())</f>
        <v>#N/A</v>
      </c>
      <c r="L189" s="237" t="e">
        <f>IF(ISNUMBER(Regressions!M199),ROUND(Regressions!M199, 1), NA())</f>
        <v>#N/A</v>
      </c>
      <c r="M189" s="337" t="e">
        <f>IF(ISNUMBER(Regressions!N199),ROUND(Regressions!N199, 1), NA())</f>
        <v>#N/A</v>
      </c>
      <c r="N189" s="236" t="e">
        <f>IF(ISNUMBER(Regressions!O199),ROUND(Regressions!O199, 1), NA())</f>
        <v>#N/A</v>
      </c>
      <c r="O189" s="338" t="e">
        <f>IF(ISNUMBER(Regressions!Q199),ROUND(Regressions!Q199, 1), NA())</f>
        <v>#N/A</v>
      </c>
      <c r="P189" s="336" t="e">
        <f>IF(ISNUMBER(Regressions!R199),ROUND(Regressions!R199, 1), NA())</f>
        <v>#N/A</v>
      </c>
      <c r="Q189" s="214" t="e">
        <f>IF(ISNUMBER(Regressions!S199),ROUND(Regressions!S199, 1), NA())</f>
        <v>#N/A</v>
      </c>
      <c r="R189" s="337" t="e">
        <f>IF(ISNUMBER(Regressions!T199),ROUND(Regressions!T199, 1), NA())</f>
        <v>#N/A</v>
      </c>
      <c r="S189" s="236" t="e">
        <f>IF(ISNUMBER(Regressions!U199),ROUND(Regressions!U199, 1), NA())</f>
        <v>#N/A</v>
      </c>
    </row>
    <row xmlns:x14ac="http://schemas.microsoft.com/office/spreadsheetml/2009/9/ac" r="211" x14ac:dyDescent="0.2">
      <c r="A211" s="406"/>
      <c r="B211" s="407"/>
      <c r="C211" s="408"/>
      <c r="D211" s="394"/>
      <c r="E211" s="220"/>
      <c r="G211" s="409"/>
      <c r="H211" s="220"/>
      <c r="I211" s="409"/>
      <c r="J211" s="410"/>
      <c r="K211" s="410"/>
      <c r="M211" s="410"/>
      <c r="N211" s="411"/>
      <c r="O211" s="394"/>
      <c r="P211" s="394"/>
      <c r="Q211" s="394"/>
      <c r="R211" s="394"/>
      <c r="S211" s="394"/>
      <c r="T211" s="394"/>
      <c r="U211" s="394"/>
      <c r="V211" s="394"/>
      <c r="W211" s="394"/>
      <c r="X211" s="394"/>
      <c r="Y211" s="394"/>
      <c r="Z211" s="394"/>
      <c r="AA211" s="394"/>
      <c r="AB211" s="394"/>
      <c r="AC211" s="39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3" customWidth="true"/>
    <col min="23" max="26" width="3.875" style="53" customWidth="true"/>
    <col min="27" max="27" width="3.875" style="93" customWidth="true"/>
    <col min="28" max="31" width="3.875" style="53" customWidth="true"/>
    <col min="32" max="32" width="3.875" style="93" customWidth="true"/>
    <col min="33" max="36" width="3.875" style="53" customWidth="true"/>
    <col min="37" max="37" width="3.875" style="93" customWidth="true"/>
    <col min="38" max="41" width="3.875" style="53" customWidth="true"/>
    <col min="42" max="42" width="3.875" style="93" customWidth="true"/>
    <col min="43" max="46" width="3.875" style="53" customWidth="true"/>
    <col min="47" max="47" width="3.875" style="93"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38" t="s">
        <v>13</v>
      </c>
      <c r="E2" s="38"/>
      <c r="F2" s="38"/>
      <c r="G2" s="57"/>
      <c r="H2" s="38"/>
      <c r="I2" s="38"/>
      <c r="J2" s="57"/>
      <c r="K2" s="40"/>
      <c r="L2" s="40"/>
      <c r="M2" s="57"/>
      <c r="N2" s="40"/>
      <c r="O2" s="40"/>
      <c r="P2" s="57"/>
      <c r="Q2" s="40"/>
      <c r="R2" s="40"/>
      <c r="S2" s="57"/>
      <c r="T2" s="40"/>
      <c r="U2" s="40"/>
      <c r="V2" s="239"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19"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33" t="s">
        <v>25</v>
      </c>
      <c r="E4" s="240" t="s">
        <v>19</v>
      </c>
      <c r="F4" s="241" t="s">
        <v>203</v>
      </c>
      <c r="G4" s="133" t="s">
        <v>25</v>
      </c>
      <c r="H4" s="240" t="s">
        <v>19</v>
      </c>
      <c r="I4" s="241" t="s">
        <v>203</v>
      </c>
      <c r="J4" s="133" t="s">
        <v>25</v>
      </c>
      <c r="K4" s="240" t="s">
        <v>19</v>
      </c>
      <c r="L4" s="241" t="s">
        <v>203</v>
      </c>
      <c r="M4" s="133" t="s">
        <v>25</v>
      </c>
      <c r="N4" s="240" t="s">
        <v>19</v>
      </c>
      <c r="O4" s="241" t="s">
        <v>203</v>
      </c>
      <c r="P4" s="133" t="s">
        <v>25</v>
      </c>
      <c r="Q4" s="240" t="s">
        <v>19</v>
      </c>
      <c r="R4" s="241" t="s">
        <v>203</v>
      </c>
      <c r="S4" s="133" t="s">
        <v>25</v>
      </c>
      <c r="T4" s="240" t="s">
        <v>19</v>
      </c>
      <c r="U4" s="242" t="s">
        <v>203</v>
      </c>
      <c r="V4" s="137" t="s">
        <v>25</v>
      </c>
      <c r="W4" s="138" t="s">
        <v>19</v>
      </c>
      <c r="X4" s="138" t="s">
        <v>21</v>
      </c>
      <c r="Y4" s="138" t="s">
        <v>29</v>
      </c>
      <c r="Z4" s="140" t="s">
        <v>204</v>
      </c>
      <c r="AA4" s="137" t="s">
        <v>25</v>
      </c>
      <c r="AB4" s="138" t="s">
        <v>19</v>
      </c>
      <c r="AC4" s="138" t="s">
        <v>21</v>
      </c>
      <c r="AD4" s="138" t="s">
        <v>29</v>
      </c>
      <c r="AE4" s="140" t="s">
        <v>204</v>
      </c>
      <c r="AF4" s="137" t="s">
        <v>25</v>
      </c>
      <c r="AG4" s="138" t="s">
        <v>19</v>
      </c>
      <c r="AH4" s="138" t="s">
        <v>21</v>
      </c>
      <c r="AI4" s="138" t="s">
        <v>29</v>
      </c>
      <c r="AJ4" s="140" t="s">
        <v>204</v>
      </c>
      <c r="AK4" s="137" t="s">
        <v>25</v>
      </c>
      <c r="AL4" s="138" t="s">
        <v>19</v>
      </c>
      <c r="AM4" s="138" t="s">
        <v>21</v>
      </c>
      <c r="AN4" s="138" t="s">
        <v>29</v>
      </c>
      <c r="AO4" s="140" t="s">
        <v>204</v>
      </c>
      <c r="AP4" s="137" t="s">
        <v>25</v>
      </c>
      <c r="AQ4" s="138" t="s">
        <v>19</v>
      </c>
      <c r="AR4" s="138" t="s">
        <v>21</v>
      </c>
      <c r="AS4" s="138" t="s">
        <v>29</v>
      </c>
      <c r="AT4" s="140" t="s">
        <v>204</v>
      </c>
      <c r="AU4" s="137" t="s">
        <v>25</v>
      </c>
      <c r="AV4" s="138" t="s">
        <v>19</v>
      </c>
      <c r="AW4" s="138" t="s">
        <v>21</v>
      </c>
      <c r="AX4" s="138" t="s">
        <v>29</v>
      </c>
      <c r="AY4" s="141" t="s">
        <v>204</v>
      </c>
      <c r="AZ4" s="142" t="s">
        <v>125</v>
      </c>
      <c r="BA4" s="143" t="s">
        <v>124</v>
      </c>
      <c r="BB4" s="144" t="s">
        <v>205</v>
      </c>
      <c r="BC4" s="142" t="s">
        <v>125</v>
      </c>
      <c r="BD4" s="143" t="s">
        <v>124</v>
      </c>
      <c r="BE4" s="144" t="s">
        <v>205</v>
      </c>
      <c r="BF4" s="142" t="s">
        <v>125</v>
      </c>
      <c r="BG4" s="143" t="s">
        <v>124</v>
      </c>
      <c r="BH4" s="144" t="s">
        <v>205</v>
      </c>
      <c r="BI4" s="142" t="s">
        <v>125</v>
      </c>
      <c r="BJ4" s="143" t="s">
        <v>124</v>
      </c>
      <c r="BK4" s="144" t="s">
        <v>205</v>
      </c>
      <c r="BL4" s="142" t="s">
        <v>125</v>
      </c>
      <c r="BM4" s="143" t="s">
        <v>124</v>
      </c>
      <c r="BN4" s="144" t="s">
        <v>205</v>
      </c>
      <c r="BO4" s="142" t="s">
        <v>125</v>
      </c>
      <c r="BP4" s="143" t="s">
        <v>124</v>
      </c>
      <c r="BQ4" s="144" t="s">
        <v>205</v>
      </c>
      <c r="BS4" s="87" t="s">
        <v>25</v>
      </c>
      <c r="BT4" s="88" t="s">
        <v>19</v>
      </c>
      <c r="BU4" s="58" t="s">
        <v>38</v>
      </c>
      <c r="BV4" s="87" t="s">
        <v>25</v>
      </c>
      <c r="BW4" s="88" t="s">
        <v>19</v>
      </c>
      <c r="BX4" s="89" t="s">
        <v>104</v>
      </c>
      <c r="BY4" s="87" t="s">
        <v>25</v>
      </c>
      <c r="BZ4" s="88" t="s">
        <v>19</v>
      </c>
      <c r="CA4" s="51" t="s">
        <v>38</v>
      </c>
      <c r="CB4" s="87" t="s">
        <v>25</v>
      </c>
      <c r="CC4" s="88" t="s">
        <v>19</v>
      </c>
      <c r="CD4" s="58" t="s">
        <v>38</v>
      </c>
      <c r="CE4" s="87" t="s">
        <v>25</v>
      </c>
      <c r="CF4" s="88" t="s">
        <v>19</v>
      </c>
      <c r="CG4" s="89" t="s">
        <v>38</v>
      </c>
      <c r="CH4" s="87" t="s">
        <v>25</v>
      </c>
      <c r="CI4" s="88" t="s">
        <v>19</v>
      </c>
      <c r="CJ4" s="51" t="s">
        <v>38</v>
      </c>
      <c r="CK4" s="91" t="s">
        <v>25</v>
      </c>
      <c r="CL4" s="90" t="s">
        <v>19</v>
      </c>
      <c r="CM4" s="60" t="s">
        <v>53</v>
      </c>
      <c r="CN4" s="60" t="s">
        <v>58</v>
      </c>
      <c r="CO4" s="92" t="s">
        <v>110</v>
      </c>
      <c r="CP4" s="91" t="s">
        <v>25</v>
      </c>
      <c r="CQ4" s="90" t="s">
        <v>19</v>
      </c>
      <c r="CR4" s="52" t="s">
        <v>53</v>
      </c>
      <c r="CS4" s="52" t="s">
        <v>58</v>
      </c>
      <c r="CT4" s="60" t="s">
        <v>110</v>
      </c>
      <c r="CU4" s="91" t="s">
        <v>25</v>
      </c>
      <c r="CV4" s="90" t="s">
        <v>19</v>
      </c>
      <c r="CW4" s="60" t="s">
        <v>53</v>
      </c>
      <c r="CX4" s="60" t="s">
        <v>58</v>
      </c>
      <c r="CY4" s="92" t="s">
        <v>110</v>
      </c>
      <c r="CZ4" s="91" t="s">
        <v>25</v>
      </c>
      <c r="DA4" s="90" t="s">
        <v>19</v>
      </c>
      <c r="DB4" s="52" t="s">
        <v>53</v>
      </c>
      <c r="DC4" s="52" t="s">
        <v>58</v>
      </c>
      <c r="DD4" s="60" t="s">
        <v>110</v>
      </c>
      <c r="DE4" s="91" t="s">
        <v>25</v>
      </c>
      <c r="DF4" s="90" t="s">
        <v>19</v>
      </c>
      <c r="DG4" s="60" t="s">
        <v>53</v>
      </c>
      <c r="DH4" s="60" t="s">
        <v>58</v>
      </c>
      <c r="DI4" s="92" t="s">
        <v>110</v>
      </c>
      <c r="DJ4" s="91" t="s">
        <v>25</v>
      </c>
      <c r="DK4" s="90" t="s">
        <v>19</v>
      </c>
      <c r="DL4" s="52" t="s">
        <v>53</v>
      </c>
      <c r="DM4" s="52" t="s">
        <v>58</v>
      </c>
      <c r="DN4" s="60" t="s">
        <v>110</v>
      </c>
      <c r="DO4" s="49" t="s">
        <v>111</v>
      </c>
      <c r="DP4" s="59" t="s">
        <v>112</v>
      </c>
      <c r="DQ4" s="59" t="s">
        <v>113</v>
      </c>
      <c r="DR4" s="49" t="s">
        <v>111</v>
      </c>
      <c r="DS4" s="59" t="s">
        <v>112</v>
      </c>
      <c r="DT4" s="59" t="s">
        <v>113</v>
      </c>
      <c r="DU4" s="49" t="s">
        <v>111</v>
      </c>
      <c r="DV4" s="59" t="s">
        <v>112</v>
      </c>
      <c r="DW4" s="59" t="s">
        <v>113</v>
      </c>
      <c r="DX4" s="49" t="s">
        <v>111</v>
      </c>
      <c r="DY4" s="59" t="s">
        <v>112</v>
      </c>
      <c r="DZ4" s="59" t="s">
        <v>113</v>
      </c>
      <c r="EA4" s="49" t="s">
        <v>111</v>
      </c>
      <c r="EB4" s="59" t="s">
        <v>112</v>
      </c>
      <c r="EC4" s="59" t="s">
        <v>113</v>
      </c>
      <c r="ED4" s="49" t="s">
        <v>111</v>
      </c>
      <c r="EE4" s="59" t="s">
        <v>112</v>
      </c>
      <c r="EF4" s="59" t="s">
        <v>113</v>
      </c>
    </row>
    <row xmlns:x14ac="http://schemas.microsoft.com/office/spreadsheetml/2009/9/ac" r="5" ht="48" hidden="true" x14ac:dyDescent="0.2">
      <c r="A5" s="45" t="s">
        <v>39</v>
      </c>
      <c r="B5" s="45" t="s">
        <v>40</v>
      </c>
      <c r="C5" s="45" t="s">
        <v>41</v>
      </c>
      <c r="D5" s="133" t="s">
        <v>133</v>
      </c>
      <c r="E5" s="134" t="s">
        <v>42</v>
      </c>
      <c r="F5" s="135" t="s">
        <v>216</v>
      </c>
      <c r="G5" s="133" t="s">
        <v>134</v>
      </c>
      <c r="H5" s="134" t="s">
        <v>43</v>
      </c>
      <c r="I5" s="135" t="s">
        <v>217</v>
      </c>
      <c r="J5" s="133" t="s">
        <v>135</v>
      </c>
      <c r="K5" s="134" t="s">
        <v>44</v>
      </c>
      <c r="L5" s="135" t="s">
        <v>218</v>
      </c>
      <c r="M5" s="133" t="s">
        <v>136</v>
      </c>
      <c r="N5" s="134" t="s">
        <v>86</v>
      </c>
      <c r="O5" s="135" t="s">
        <v>219</v>
      </c>
      <c r="P5" s="133" t="s">
        <v>137</v>
      </c>
      <c r="Q5" s="134" t="s">
        <v>87</v>
      </c>
      <c r="R5" s="135" t="s">
        <v>220</v>
      </c>
      <c r="S5" s="133" t="s">
        <v>138</v>
      </c>
      <c r="T5" s="134" t="s">
        <v>88</v>
      </c>
      <c r="U5" s="136" t="s">
        <v>221</v>
      </c>
      <c r="V5" s="137" t="s">
        <v>127</v>
      </c>
      <c r="W5" s="138" t="s">
        <v>45</v>
      </c>
      <c r="X5" s="139" t="s">
        <v>65</v>
      </c>
      <c r="Y5" s="139" t="s">
        <v>66</v>
      </c>
      <c r="Z5" s="140" t="s">
        <v>222</v>
      </c>
      <c r="AA5" s="137" t="s">
        <v>128</v>
      </c>
      <c r="AB5" s="138" t="s">
        <v>46</v>
      </c>
      <c r="AC5" s="139" t="s">
        <v>67</v>
      </c>
      <c r="AD5" s="139" t="s">
        <v>68</v>
      </c>
      <c r="AE5" s="140" t="s">
        <v>223</v>
      </c>
      <c r="AF5" s="137" t="s">
        <v>129</v>
      </c>
      <c r="AG5" s="138" t="s">
        <v>47</v>
      </c>
      <c r="AH5" s="139" t="s">
        <v>69</v>
      </c>
      <c r="AI5" s="139" t="s">
        <v>70</v>
      </c>
      <c r="AJ5" s="140" t="s">
        <v>224</v>
      </c>
      <c r="AK5" s="137" t="s">
        <v>130</v>
      </c>
      <c r="AL5" s="138" t="s">
        <v>71</v>
      </c>
      <c r="AM5" s="139" t="s">
        <v>72</v>
      </c>
      <c r="AN5" s="139" t="s">
        <v>73</v>
      </c>
      <c r="AO5" s="140" t="s">
        <v>225</v>
      </c>
      <c r="AP5" s="137" t="s">
        <v>131</v>
      </c>
      <c r="AQ5" s="138" t="s">
        <v>74</v>
      </c>
      <c r="AR5" s="139" t="s">
        <v>75</v>
      </c>
      <c r="AS5" s="139" t="s">
        <v>76</v>
      </c>
      <c r="AT5" s="140" t="s">
        <v>226</v>
      </c>
      <c r="AU5" s="137" t="s">
        <v>132</v>
      </c>
      <c r="AV5" s="138" t="s">
        <v>77</v>
      </c>
      <c r="AW5" s="139" t="s">
        <v>78</v>
      </c>
      <c r="AX5" s="139" t="s">
        <v>79</v>
      </c>
      <c r="AY5" s="141" t="s">
        <v>227</v>
      </c>
      <c r="AZ5" s="142" t="s">
        <v>80</v>
      </c>
      <c r="BA5" s="143" t="s">
        <v>114</v>
      </c>
      <c r="BB5" s="144" t="s">
        <v>228</v>
      </c>
      <c r="BC5" s="142" t="s">
        <v>85</v>
      </c>
      <c r="BD5" s="143" t="s">
        <v>115</v>
      </c>
      <c r="BE5" s="144" t="s">
        <v>229</v>
      </c>
      <c r="BF5" s="142" t="s">
        <v>84</v>
      </c>
      <c r="BG5" s="143" t="s">
        <v>116</v>
      </c>
      <c r="BH5" s="144" t="s">
        <v>230</v>
      </c>
      <c r="BI5" s="142" t="s">
        <v>83</v>
      </c>
      <c r="BJ5" s="143" t="s">
        <v>117</v>
      </c>
      <c r="BK5" s="144" t="s">
        <v>231</v>
      </c>
      <c r="BL5" s="142" t="s">
        <v>82</v>
      </c>
      <c r="BM5" s="143" t="s">
        <v>118</v>
      </c>
      <c r="BN5" s="144" t="s">
        <v>232</v>
      </c>
      <c r="BO5" s="142" t="s">
        <v>81</v>
      </c>
      <c r="BP5" s="143" t="s">
        <v>119</v>
      </c>
      <c r="BQ5" s="144" t="s">
        <v>233</v>
      </c>
    </row>
    <row xmlns:x14ac="http://schemas.microsoft.com/office/spreadsheetml/2009/9/ac" r="6" x14ac:dyDescent="0.2">
      <c r="A6" s="38" t="str">
        <f>IF('Water Data'!$B$2="","",'Water Data'!$B$2)</f>
        <v>COL_2006_LLECE</v>
      </c>
      <c r="B6" s="38" t="str">
        <f>+'Water Data'!C2</f>
        <v>Survey</v>
      </c>
      <c r="C6" s="331">
        <f>+IF(ISNUMBER(VALUE(MID(A6,5,4))), VALUE(MID(A6, 5,4)),"")</f>
        <v>2006</v>
      </c>
      <c r="D6" s="98" t="e">
        <f>+IF(AND(ISTEXT('Water Data'!B2),BS6="Yes"),100-'Water Data'!D4,IF(AND(ISTEXT('Water Data'!B2),BS6="No",ISNUMBER('Water Data'!D4)),CONCATENATE("[",ROUND(100-'Water Data'!D4,0),"]"),NA()))</f>
        <v>#N/A</v>
      </c>
      <c r="E6" s="98">
        <f>+IF(AND(ISTEXT('Water Data'!B2),BT6="Yes"),'Water Data'!D6,IF(AND(ISTEXT('Water Data'!B2),BT6="No",ISNUMBER('Water Data'!D6)),CONCATENATE("[",ROUND('Water Data'!D6,0),"]"),NA()))</f>
        <v>75</v>
      </c>
      <c r="F6" s="98" t="e">
        <f>+IF(AND(ISTEXT('Water Data'!B2),BU6="Yes"),'Water Data'!D9,IF(AND(ISTEXT('Water Data'!B2),BU6="No",ISNUMBER('Water Data'!D9)),CONCATENATE("[",ROUND('Water Data'!D9,0),"]"),NA()))</f>
        <v>#N/A</v>
      </c>
      <c r="G6" s="98" t="e">
        <f>+IF(AND(ISTEXT('Water Data'!B2),BV6="Yes"),100-'Water Data'!E4,IF(AND(ISTEXT('Water Data'!B2),BV6="No",ISNUMBER('Water Data'!E4)),CONCATENATE("[",ROUND(100-'Water Data'!E4,0),"]"),NA()))</f>
        <v>#N/A</v>
      </c>
      <c r="H6" s="98">
        <f>+IF(AND(ISTEXT('Water Data'!B2),BW6="Yes"),'Water Data'!E6,IF(AND(ISTEXT('Water Data'!B2),BW6="No",ISNUMBER('Water Data'!E6)),CONCATENATE("[",ROUND('Water Data'!E6,0),"]"),NA()))</f>
        <v>92.8</v>
      </c>
      <c r="I6" s="98" t="e">
        <f>+IF(AND(ISTEXT('Water Data'!B2),BX6="Yes"),'Water Data'!E9,IF(AND(ISTEXT('Water Data'!B2),BX6="No",ISNUMBER('Water Data'!E9)),CONCATENATE("[",ROUND('Water Data'!E9,0),"]"),NA()))</f>
        <v>#N/A</v>
      </c>
      <c r="J6" s="98" t="e">
        <f>+IF(AND(ISTEXT('Water Data'!B2),BY6="Yes"),100-'Water Data'!F4,IF(AND(ISTEXT('Water Data'!B2),BY6="No",ISNUMBER('Water Data'!F4)),CONCATENATE("[",ROUND(100-'Water Data'!F4,0),"]"),NA()))</f>
        <v>#N/A</v>
      </c>
      <c r="K6" s="98">
        <f>+IF(AND(ISTEXT('Water Data'!B2),BZ6="Yes"),'Water Data'!F6,IF(AND(ISTEXT('Water Data'!B2),BZ6="No",ISNUMBER('Water Data'!F6)),CONCATENATE("[",ROUND('Water Data'!F6,0),"]"),NA()))</f>
        <v>53</v>
      </c>
      <c r="L6" s="98" t="e">
        <f>+IF(AND(ISTEXT('Water Data'!B2),CA6="Yes"),'Water Data'!F9,IF(AND(ISTEXT('Water Data'!B2),CA6="No",ISNUMBER('Water Data'!F9)),CONCATENATE("[",ROUND('Water Data'!F9,0),"]"),NA()))</f>
        <v>#N/A</v>
      </c>
      <c r="M6" s="98" t="e">
        <f>+IF(AND(ISTEXT('Water Data'!B2),CB6="Yes"),100-'Water Data'!G4,IF(AND(ISTEXT('Water Data'!B2),CB6="No",ISNUMBER('Water Data'!G4)),CONCATENATE("[",ROUND(100-'Water Data'!G4,0),"]"),NA()))</f>
        <v>#N/A</v>
      </c>
      <c r="N6" s="98" t="e">
        <f>+IF(AND(ISTEXT('Water Data'!B2),CC6="Yes"),'Water Data'!G6,IF(AND(ISTEXT('Water Data'!B2),CC6="No",ISNUMBER('Water Data'!G6)),CONCATENATE("[",ROUND('Water Data'!G6,0),"]"),NA()))</f>
        <v>#N/A</v>
      </c>
      <c r="O6" s="98" t="e">
        <f>+IF(AND(ISTEXT('Water Data'!B2),CD6="Yes"),'Water Data'!G9,IF(AND(ISTEXT('Water Data'!B2),CD6="No",ISNUMBER('Water Data'!G9)),CONCATENATE("[",ROUND('Water Data'!G9,0),"]"),NA()))</f>
        <v>#N/A</v>
      </c>
      <c r="P6" s="98" t="e">
        <f>+IF(AND(ISTEXT('Water Data'!B2),CE6="Yes"),100-'Water Data'!H4,IF(AND(ISTEXT('Water Data'!B2),CE6="No",ISNUMBER('Water Data'!H4)),CONCATENATE("[",ROUND(100-'Water Data'!H4,0),"]"),NA()))</f>
        <v>#N/A</v>
      </c>
      <c r="Q6" s="98">
        <f>+IF(AND(ISTEXT('Water Data'!B2),CF6="Yes"),'Water Data'!H6,IF(AND(ISTEXT('Water Data'!B2),CF6="No",ISNUMBER('Water Data'!H6)),CONCATENATE("[",ROUND('Water Data'!H6,0),"]"),NA()))</f>
        <v>75.773195876288653</v>
      </c>
      <c r="R6" s="98" t="e">
        <f>+IF(AND(ISTEXT('Water Data'!B2),CG6="Yes"),'Water Data'!H9,IF(AND(ISTEXT('Water Data'!B2),CG6="No",ISNUMBER('Water Data'!H9)),CONCATENATE("[",ROUND('Water Data'!H9,0),"]"),NA()))</f>
        <v>#N/A</v>
      </c>
      <c r="S6" s="98" t="e">
        <f>+IF(AND(ISTEXT('Water Data'!B2),CH6="Yes"),100-'Water Data'!I4,IF(AND(ISTEXT('Water Data'!B2),CH6="No",ISNUMBER('Water Data'!I4)),CONCATENATE("[",ROUND(100-'Water Data'!I4,0),"]"),NA()))</f>
        <v>#N/A</v>
      </c>
      <c r="T6" s="98" t="e">
        <f>+IF(AND(ISTEXT('Water Data'!B2),CI6="Yes"),'Water Data'!I6,IF(AND(ISTEXT('Water Data'!B2),CI6="No",ISNUMBER('Water Data'!I6)),CONCATENATE("[",ROUND('Water Data'!I6,0),"]"),NA()))</f>
        <v>#N/A</v>
      </c>
      <c r="U6" s="98" t="e">
        <f>+IF(AND(ISTEXT('Water Data'!B2),CJ6="Yes"),'Water Data'!I9,IF(AND(ISTEXT('Water Data'!B2),CJ6="No",ISNUMBER('Water Data'!I9)),CONCATENATE("[",ROUND('Water Data'!I9,0),"]"),NA()))</f>
        <v>#N/A</v>
      </c>
      <c r="V6" s="99" t="e">
        <f>+IF(AND(ISTEXT('Sanitation Data'!B2),CK6="Yes"),100-'Sanitation Data'!D4,IF(AND(ISTEXT('Sanitation Data'!B2),CK6="No",ISNUMBER('Sanitation Data'!D4)),CONCATENATE("[",ROUND(100-'Sanitation Data'!D4,0),"]"),NA()))</f>
        <v>#N/A</v>
      </c>
      <c r="W6" s="99" t="str">
        <f>+IF(AND(ISTEXT('Sanitation Data'!B2),CL6="Yes"),'Sanitation Data'!D6,IF(AND(ISTEXT('Sanitation Data'!B2),CL6="No",ISNUMBER('Sanitation Data'!D6)),CONCATENATE("[",ROUND('Sanitation Data'!D6,0),"]"),NA()))</f>
        <v>[77]</v>
      </c>
      <c r="X6" s="99" t="e">
        <f>+IF(AND(ISTEXT('Sanitation Data'!B2),CM6="Yes"),'Sanitation Data'!D10,IF(AND(ISTEXT('Sanitation Data'!B2),CM6="No",ISNUMBER('Sanitation Data'!D10)),CONCATENATE("[",ROUND('Sanitation Data'!D10,0),"]"),NA()))</f>
        <v>#N/A</v>
      </c>
      <c r="Y6" s="99" t="e">
        <f>+IF(AND(ISTEXT('Sanitation Data'!B2),CN6="Yes"),'Sanitation Data'!D11,IF(AND(ISTEXT('Sanitation Data'!B2),CN6="No",ISNUMBER('Sanitation Data'!D11)),CONCATENATE("[",ROUND('Sanitation Data'!D11,0),"]"),NA()))</f>
        <v>#N/A</v>
      </c>
      <c r="Z6" s="99" t="e">
        <f>+IF(AND(ISTEXT('Sanitation Data'!B2),CO6="Yes"),'Sanitation Data'!D12,IF(AND(ISTEXT('Sanitation Data'!B2),CO6="No",ISNUMBER('Sanitation Data'!D12)),CONCATENATE("[",ROUND('Sanitation Data'!D12,0),"]"),NA()))</f>
        <v>#N/A</v>
      </c>
      <c r="AA6" s="99" t="e">
        <f>+IF(AND(ISTEXT('Sanitation Data'!B2),CP6="Yes"),100-'Sanitation Data'!E4,IF(AND(ISTEXT('Sanitation Data'!B2),CP6="No",ISNUMBER('Sanitation Data'!E4)),CONCATENATE("[",ROUND(100-'Sanitation Data'!E4,0),"]"),NA()))</f>
        <v>#N/A</v>
      </c>
      <c r="AB6" s="99">
        <f>+IF(AND(ISTEXT('Sanitation Data'!B2),CQ6="Yes"),'Sanitation Data'!E6,IF(AND(ISTEXT('Sanitation Data'!B2),CQ6="No",ISNUMBER('Sanitation Data'!E6)),CONCATENATE("[",ROUND('Sanitation Data'!E6,0),"]"),NA()))</f>
        <v>96.3</v>
      </c>
      <c r="AC6" s="99" t="e">
        <f>+IF(AND(ISTEXT('Sanitation Data'!B2),CR6="Yes"),'Sanitation Data'!E10,IF(AND(ISTEXT('Sanitation Data'!B2),CR6="No",ISNUMBER('Sanitation Data'!E10)),CONCATENATE("[",ROUND('Sanitation Data'!E10,0),"]"),NA()))</f>
        <v>#N/A</v>
      </c>
      <c r="AD6" s="99" t="e">
        <f>+IF(AND(ISTEXT('Sanitation Data'!B2),CS6="Yes"),'Sanitation Data'!E11,IF(AND(ISTEXT('Sanitation Data'!B2),CS6="No",ISNUMBER('Sanitation Data'!E11)),CONCATENATE("[",ROUND('Sanitation Data'!E11,0),"]"),NA()))</f>
        <v>#N/A</v>
      </c>
      <c r="AE6" s="99" t="e">
        <f>+IF(AND(ISTEXT('Sanitation Data'!B2),CT6="Yes"),'Sanitation Data'!E12,IF(AND(ISTEXT('Sanitation Data'!B2),CT6="No",ISNUMBER('Sanitation Data'!E12)),CONCATENATE("[",ROUND('Sanitation Data'!E12,0),"]"),NA()))</f>
        <v>#N/A</v>
      </c>
      <c r="AF6" s="99" t="e">
        <f>+IF(AND(ISTEXT('Sanitation Data'!B2),CU6="Yes"),100-'Sanitation Data'!F4,IF(AND(ISTEXT('Sanitation Data'!B2),CU6="No",ISNUMBER('Sanitation Data'!F4)),CONCATENATE("[",ROUND(100-'Sanitation Data'!F4,0),"]"),NA()))</f>
        <v>#N/A</v>
      </c>
      <c r="AG6" s="99" t="str">
        <f>+IF(AND(ISTEXT('Sanitation Data'!B2),CV6="Yes"),'Sanitation Data'!F6,IF(AND(ISTEXT('Sanitation Data'!B2),CV6="No",ISNUMBER('Sanitation Data'!F6)),CONCATENATE("[",ROUND('Sanitation Data'!F6,0),"]"),NA()))</f>
        <v>[57]</v>
      </c>
      <c r="AH6" s="99" t="e">
        <f>+IF(AND(ISTEXT('Sanitation Data'!B2),CW6="Yes"),'Sanitation Data'!F10,IF(AND(ISTEXT('Sanitation Data'!B2),CW6="No",ISNUMBER('Sanitation Data'!F10)),CONCATENATE("[",ROUND('Sanitation Data'!F10,0),"]"),NA()))</f>
        <v>#N/A</v>
      </c>
      <c r="AI6" s="99" t="e">
        <f>+IF(AND(ISTEXT('Sanitation Data'!B2),CX6="Yes"),'Sanitation Data'!F11,IF(AND(ISTEXT('Sanitation Data'!B2),CX6="No",ISNUMBER('Sanitation Data'!F11)),CONCATENATE("[",ROUND('Sanitation Data'!F11,0),"]"),NA()))</f>
        <v>#N/A</v>
      </c>
      <c r="AJ6" s="99" t="e">
        <f>+IF(AND(ISTEXT('Sanitation Data'!B2),CY6="Yes"),'Sanitation Data'!F12,IF(AND(ISTEXT('Sanitation Data'!B2),CY6="No",ISNUMBER('Sanitation Data'!F12)),CONCATENATE("[",ROUND('Sanitation Data'!F12,0),"]"),NA()))</f>
        <v>#N/A</v>
      </c>
      <c r="AK6" s="99" t="e">
        <f>+IF(AND(ISTEXT('Sanitation Data'!B2),CZ6="Yes"),100-'Sanitation Data'!G4,IF(AND(ISTEXT('Sanitation Data'!B2),CZ6="No",ISNUMBER('Sanitation Data'!G4)),CONCATENATE("[",ROUND(100-'Sanitation Data'!G4,0),"]"),NA()))</f>
        <v>#N/A</v>
      </c>
      <c r="AL6" s="99" t="e">
        <f>+IF(AND(ISTEXT('Sanitation Data'!B2),DA6="Yes"),'Sanitation Data'!G6,IF(AND(ISTEXT('Sanitation Data'!B2),DA6="No",ISNUMBER('Sanitation Data'!G6)),CONCATENATE("[",ROUND('Sanitation Data'!G6,0),"]"),NA()))</f>
        <v>#N/A</v>
      </c>
      <c r="AM6" s="99" t="e">
        <f>+IF(AND(ISTEXT('Sanitation Data'!B2),DB6="Yes"),'Sanitation Data'!G10,IF(AND(ISTEXT('Sanitation Data'!B2),DB6="No",ISNUMBER('Sanitation Data'!G10)),CONCATENATE("[",ROUND('Sanitation Data'!G10,0),"]"),NA()))</f>
        <v>#N/A</v>
      </c>
      <c r="AN6" s="99" t="e">
        <f>+IF(AND(ISTEXT('Sanitation Data'!B2),DC6="Yes"),'Sanitation Data'!G11,IF(AND(ISTEXT('Sanitation Data'!B2),DC6="No",ISNUMBER('Sanitation Data'!G11)),CONCATENATE("[",ROUND('Sanitation Data'!G11,0),"]"),NA()))</f>
        <v>#N/A</v>
      </c>
      <c r="AO6" s="99" t="e">
        <f>+IF(AND(ISTEXT('Sanitation Data'!B2),DD6="Yes"),'Sanitation Data'!G12,IF(AND(ISTEXT('Sanitation Data'!B2),DD6="No",ISNUMBER('Sanitation Data'!G12)),CONCATENATE("[",ROUND('Sanitation Data'!G12,0),"]"),NA()))</f>
        <v>#N/A</v>
      </c>
      <c r="AP6" s="99" t="e">
        <f>+IF(AND(ISTEXT('Sanitation Data'!B2),DE6="Yes"),100-'Sanitation Data'!H4,IF(AND(ISTEXT('Sanitation Data'!B2),DE6="No",ISNUMBER('Sanitation Data'!H4)),CONCATENATE("[",ROUND(100-'Sanitation Data'!H4,0),"]"),NA()))</f>
        <v>#N/A</v>
      </c>
      <c r="AQ6" s="99" t="e">
        <f>+IF(AND(ISTEXT('Sanitation Data'!B2),DF6="Yes"),'Sanitation Data'!H6,IF(AND(ISTEXT('Sanitation Data'!B2),DF6="No",ISTEXT('Sanitation Data'!H6)),CONCATENATE("[",ROUND('Sanitation Data'!H6,0),"]"),NA()))</f>
        <v>#N/A</v>
      </c>
      <c r="AR6" s="99" t="e">
        <f>+IF(AND(ISTEXT('Sanitation Data'!B2),DG6="Yes"),'Sanitation Data'!H10,IF(AND(ISTEXT('Sanitation Data'!B2),DG6="No",ISNUMBER('Sanitation Data'!H10)),CONCATENATE("[",ROUND('Sanitation Data'!H10,0),"]"),NA()))</f>
        <v>#N/A</v>
      </c>
      <c r="AS6" s="99" t="e">
        <f>+IF(AND(ISTEXT('Sanitation Data'!B2),DH6="Yes"),'Sanitation Data'!H11,IF(AND(ISTEXT('Sanitation Data'!B2),DH6="No",ISNUMBER('Sanitation Data'!H11)),CONCATENATE("[",ROUND('Sanitation Data'!H11,0),"]"),NA()))</f>
        <v>#N/A</v>
      </c>
      <c r="AT6" s="99" t="e">
        <f>+IF(AND(ISTEXT('Sanitation Data'!B2),DI6="Yes"),'Sanitation Data'!H12,IF(AND(ISTEXT('Sanitation Data'!B2),DI6="No",ISNUMBER('Sanitation Data'!H12)),CONCATENATE("[",ROUND('Sanitation Data'!H12,0),"]"),NA()))</f>
        <v>#N/A</v>
      </c>
      <c r="AU6" s="99" t="e">
        <f>+IF(AND(ISTEXT('Sanitation Data'!B2),DJ6="Yes"),100-'Sanitation Data'!I4,IF(AND(ISTEXT('Sanitation Data'!B2),DJ6="No",ISNUMBER('Sanitation Data'!I4)),CONCATENATE("[",ROUND(100-'Sanitation Data'!I4,0),"]"),NA()))</f>
        <v>#N/A</v>
      </c>
      <c r="AV6" s="99" t="e">
        <f>+IF(AND(ISTEXT('Sanitation Data'!B2),DK6="Yes"),'Sanitation Data'!I6,IF(AND(ISTEXT('Sanitation Data'!B2),DK6="No",ISNUMBER('Sanitation Data'!I6)),CONCATENATE("[",ROUND('Sanitation Data'!I6,0),"]"),NA()))</f>
        <v>#N/A</v>
      </c>
      <c r="AW6" s="99" t="e">
        <f>+IF(AND(ISTEXT('Sanitation Data'!B2),DL6="Yes"),'Sanitation Data'!I10,IF(AND(ISTEXT('Sanitation Data'!B2),DL6="No",ISNUMBER('Sanitation Data'!I10)),CONCATENATE("[",ROUND('Sanitation Data'!I10,0),"]"),NA()))</f>
        <v>#N/A</v>
      </c>
      <c r="AX6" s="99" t="e">
        <f>+IF(AND(ISTEXT('Sanitation Data'!B2),DM6="Yes"),'Sanitation Data'!I11,IF(AND(ISTEXT('Sanitation Data'!B2),DM6="No",ISNUMBER('Sanitation Data'!I11)),CONCATENATE("[",ROUND('Sanitation Data'!I11,0),"]"),NA()))</f>
        <v>#N/A</v>
      </c>
      <c r="AY6" s="99" t="e">
        <f>+IF(AND(ISTEXT('Sanitation Data'!B2),DN6="Yes"),'Sanitation Data'!I12,IF(AND(ISTEXT('Sanitation Data'!B2),DN6="No",ISNUMBER('Sanitation Data'!I12)),CONCATENATE("[",ROUND('Sanitation Data'!I12,0),"]"),NA()))</f>
        <v>#N/A</v>
      </c>
      <c r="AZ6" s="100" t="e">
        <f>+IF(AND(ISTEXT('Hygiene Data'!B2),DO6="Yes"),'Hygiene Data'!D5,IF(AND(ISTEXT('Hygiene Data'!B2),DO6="No",ISNUMBER('Hygiene Data'!D5)),CONCATENATE("[",ROUND('Hygiene Data'!D5,0),"]"),NA()))</f>
        <v>#N/A</v>
      </c>
      <c r="BA6" s="100" t="e">
        <f>+IF(AND(ISTEXT('Hygiene Data'!B2),DP6="Yes"),'Hygiene Data'!D7,IF(AND(ISTEXT('Hygiene Data'!B2),DP6="No",ISNUMBER('Hygiene Data'!D7)),CONCATENATE("[",ROUND('Hygiene Data'!D7,0),"]"),NA()))</f>
        <v>#N/A</v>
      </c>
      <c r="BB6" s="100" t="e">
        <f>+IF(AND(ISTEXT('Hygiene Data'!B2),DQ6="Yes"),'Hygiene Data'!D9,IF(AND(ISTEXT('Hygiene Data'!B2),DQ6="No",ISNUMBER('Hygiene Data'!D9)),CONCATENATE("[",ROUND('Hygiene Data'!D9,0),"]"),NA()))</f>
        <v>#N/A</v>
      </c>
      <c r="BC6" s="100" t="e">
        <f>+IF(AND(ISTEXT('Hygiene Data'!B2),DR6="Yes"),'Hygiene Data'!E5,IF(AND(ISTEXT('Hygiene Data'!B2),DR6="No",ISNUMBER('Hygiene Data'!E5)),CONCATENATE("[",ROUND('Hygiene Data'!E5,0),"]"),NA()))</f>
        <v>#N/A</v>
      </c>
      <c r="BD6" s="100" t="e">
        <f>+IF(AND(ISTEXT('Hygiene Data'!B2),DS6="Yes"),'Hygiene Data'!E7,IF(AND(ISTEXT('Hygiene Data'!B2),DS6="No",ISNUMBER('Hygiene Data'!E7)),CONCATENATE("[",ROUND('Hygiene Data'!E7,0),"]"),NA()))</f>
        <v>#N/A</v>
      </c>
      <c r="BE6" s="100" t="e">
        <f>+IF(AND(ISTEXT('Hygiene Data'!B2),DT6="Yes"),'Hygiene Data'!E9,IF(AND(ISTEXT('Hygiene Data'!B2),DT6="No",ISNUMBER('Hygiene Data'!E9)),CONCATENATE("[",ROUND('Hygiene Data'!E9,0),"]"),NA()))</f>
        <v>#N/A</v>
      </c>
      <c r="BF6" s="100" t="e">
        <f>+IF(AND(ISTEXT('Hygiene Data'!B2),DU6="Yes"),'Hygiene Data'!F5,IF(AND(ISTEXT('Hygiene Data'!B2),DU6="No",ISNUMBER('Hygiene Data'!F5)),CONCATENATE("[",ROUND('Hygiene Data'!F5,0),"]"),NA()))</f>
        <v>#N/A</v>
      </c>
      <c r="BG6" s="100" t="e">
        <f>+IF(AND(ISTEXT('Hygiene Data'!B2),DV6="Yes"),'Hygiene Data'!F7,IF(AND(ISTEXT('Hygiene Data'!B2),DV6="No",ISNUMBER('Hygiene Data'!F7)),CONCATENATE("[",ROUND('Hygiene Data'!F7,0),"]"),NA()))</f>
        <v>#N/A</v>
      </c>
      <c r="BH6" s="100" t="e">
        <f>+IF(AND(ISTEXT('Hygiene Data'!B2),DW6="Yes"),'Hygiene Data'!F9,IF(AND(ISTEXT('Hygiene Data'!B2),DW6="No",ISNUMBER('Hygiene Data'!F9)),CONCATENATE("[",ROUND('Hygiene Data'!F9,0),"]"),NA()))</f>
        <v>#N/A</v>
      </c>
      <c r="BI6" s="100" t="e">
        <f>+IF(AND(ISTEXT('Hygiene Data'!B2),DX6="Yes"),'Hygiene Data'!G5,IF(AND(ISTEXT('Hygiene Data'!B2),DX6="No",ISNUMBER('Hygiene Data'!G5)),CONCATENATE("[",ROUND('Hygiene Data'!G5,0),"]"),NA()))</f>
        <v>#N/A</v>
      </c>
      <c r="BJ6" s="100" t="e">
        <f>+IF(AND(ISTEXT('Hygiene Data'!B2),DY6="Yes"),'Hygiene Data'!G7,IF(AND(ISTEXT('Hygiene Data'!B2),DY6="No",ISNUMBER('Hygiene Data'!G7)),CONCATENATE("[",ROUND('Hygiene Data'!G7,0),"]"),NA()))</f>
        <v>#N/A</v>
      </c>
      <c r="BK6" s="100" t="e">
        <f>+IF(AND(ISTEXT('Hygiene Data'!B2),DZ6="Yes"),'Hygiene Data'!G9,IF(AND(ISTEXT('Hygiene Data'!B2),DZ6="No",ISNUMBER('Hygiene Data'!G9)),CONCATENATE("[",ROUND('Hygiene Data'!G9,0),"]"),NA()))</f>
        <v>#N/A</v>
      </c>
      <c r="BL6" s="100" t="e">
        <f>+IF(AND(ISTEXT('Hygiene Data'!B2),EA6="Yes"),'Hygiene Data'!H5,IF(AND(ISTEXT('Hygiene Data'!B2),EA6="No",ISNUMBER('Hygiene Data'!H5)),CONCATENATE("[",ROUND('Hygiene Data'!H5,0),"]"),NA()))</f>
        <v>#N/A</v>
      </c>
      <c r="BM6" s="100" t="e">
        <f>+IF(AND(ISTEXT('Hygiene Data'!B2),EB6="Yes"),'Hygiene Data'!H7,IF(AND(ISTEXT('Hygiene Data'!B2),EB6="No",ISNUMBER('Hygiene Data'!H7)),CONCATENATE("[",ROUND('Hygiene Data'!H7,0),"]"),NA()))</f>
        <v>#N/A</v>
      </c>
      <c r="BN6" s="100" t="e">
        <f>+IF(AND(ISTEXT('Hygiene Data'!B2),EC6="Yes"),'Hygiene Data'!H9,IF(AND(ISTEXT('Hygiene Data'!B2),EC6="No",ISNUMBER('Hygiene Data'!H9)),CONCATENATE("[",ROUND('Hygiene Data'!H9,0),"]"),NA()))</f>
        <v>#N/A</v>
      </c>
      <c r="BO6" s="100" t="e">
        <f>+IF(AND(ISTEXT('Hygiene Data'!B2),ED6="Yes"),'Hygiene Data'!I5,IF(AND(ISTEXT('Hygiene Data'!B2),ED6="No",ISNUMBER('Hygiene Data'!I5)),CONCATENATE("[",ROUND('Hygiene Data'!I5,0),"]"),NA()))</f>
        <v>#N/A</v>
      </c>
      <c r="BP6" s="100" t="e">
        <f>+IF(AND(ISTEXT('Hygiene Data'!B2),EE6="Yes"),'Hygiene Data'!I7,IF(AND(ISTEXT('Hygiene Data'!B2),EE6="No",ISNUMBER('Hygiene Data'!I7)),CONCATENATE("[",ROUND('Hygiene Data'!I7,0),"]"),NA()))</f>
        <v>#N/A</v>
      </c>
      <c r="BQ6" s="100" t="e">
        <f>+IF(AND(ISTEXT('Hygiene Data'!B2),EF6="Yes"),'Hygiene Data'!I9,IF(AND(ISTEXT('Hygiene Data'!B2),EF6="No",ISNUMBER('Hygiene Data'!I9)),CONCATENATE("[",ROUND('Hygiene Data'!I9,0),"]"),NA()))</f>
        <v>#N/A</v>
      </c>
      <c r="BR6" s="275"/>
      <c r="BS6" s="275">
        <f>+'Water Data'!D27</f>
        <v>0</v>
      </c>
      <c r="BT6" s="275" t="str">
        <f>+'Water Data'!D28</f>
        <v>Yes</v>
      </c>
      <c r="BU6" s="275">
        <f>+'Water Data'!D29</f>
        <v>0</v>
      </c>
      <c r="BV6" s="275">
        <f>+'Water Data'!E27</f>
        <v>0</v>
      </c>
      <c r="BW6" s="275" t="str">
        <f>+'Water Data'!E28</f>
        <v>Yes</v>
      </c>
      <c r="BX6" s="275">
        <f>+'Water Data'!E29</f>
        <v>0</v>
      </c>
      <c r="BY6" s="275">
        <f>+'Water Data'!F27</f>
        <v>0</v>
      </c>
      <c r="BZ6" s="275" t="str">
        <f>+'Water Data'!F28</f>
        <v>Yes</v>
      </c>
      <c r="CA6" s="275">
        <f>+'Water Data'!F29</f>
        <v>0</v>
      </c>
      <c r="CB6" s="275">
        <f>+'Water Data'!G27</f>
        <v>0</v>
      </c>
      <c r="CC6" s="275">
        <f>+'Water Data'!G28</f>
        <v>0</v>
      </c>
      <c r="CD6" s="275">
        <f>+'Water Data'!G29</f>
        <v>0</v>
      </c>
      <c r="CE6" s="275">
        <f>+'Water Data'!H27</f>
        <v>0</v>
      </c>
      <c r="CF6" s="275" t="str">
        <f>+'Water Data'!H28</f>
        <v>Yes</v>
      </c>
      <c r="CG6" s="275">
        <f>+'Water Data'!H29</f>
        <v>0</v>
      </c>
      <c r="CH6" s="275">
        <f>+'Water Data'!I27</f>
        <v>0</v>
      </c>
      <c r="CI6" s="275">
        <f>+'Water Data'!I28</f>
        <v>0</v>
      </c>
      <c r="CJ6" s="275">
        <f>+'Water Data'!I29</f>
        <v>0</v>
      </c>
      <c r="CK6" s="275">
        <f>+'Sanitation Data'!D28</f>
        <v>0</v>
      </c>
      <c r="CL6" s="275" t="str">
        <f>+'Sanitation Data'!D29</f>
        <v>No</v>
      </c>
      <c r="CM6" s="275">
        <f>+'Sanitation Data'!D30</f>
        <v>0</v>
      </c>
      <c r="CN6" s="275">
        <f>+'Sanitation Data'!D31</f>
        <v>0</v>
      </c>
      <c r="CO6" s="275">
        <f>+'Sanitation Data'!D32</f>
        <v>0</v>
      </c>
      <c r="CP6" s="275">
        <f>+'Sanitation Data'!E28</f>
        <v>0</v>
      </c>
      <c r="CQ6" s="275" t="str">
        <f>+'Sanitation Data'!E29</f>
        <v>Yes</v>
      </c>
      <c r="CR6" s="275">
        <f>+'Sanitation Data'!E30</f>
        <v>0</v>
      </c>
      <c r="CS6" s="275">
        <f>+'Sanitation Data'!E31</f>
        <v>0</v>
      </c>
      <c r="CT6" s="275">
        <f>+'Sanitation Data'!E32</f>
        <v>0</v>
      </c>
      <c r="CU6" s="275">
        <f>+'Sanitation Data'!F28</f>
        <v>0</v>
      </c>
      <c r="CV6" s="275" t="str">
        <f>+'Sanitation Data'!F29</f>
        <v>No</v>
      </c>
      <c r="CW6" s="275">
        <f>+'Sanitation Data'!F30</f>
        <v>0</v>
      </c>
      <c r="CX6" s="275">
        <f>+'Sanitation Data'!F31</f>
        <v>0</v>
      </c>
      <c r="CY6" s="275">
        <f>+'Sanitation Data'!F32</f>
        <v>0</v>
      </c>
      <c r="CZ6" s="275">
        <f>+'Sanitation Data'!G28</f>
        <v>0</v>
      </c>
      <c r="DA6" s="275">
        <f>+'Sanitation Data'!G29</f>
        <v>0</v>
      </c>
      <c r="DB6" s="275">
        <f>+'Sanitation Data'!G30</f>
        <v>0</v>
      </c>
      <c r="DC6" s="275">
        <f>+'Sanitation Data'!G31</f>
        <v>0</v>
      </c>
      <c r="DD6" s="275">
        <f>+'Sanitation Data'!G32</f>
        <v>0</v>
      </c>
      <c r="DE6" s="275">
        <f>+'Sanitation Data'!H28</f>
        <v>0</v>
      </c>
      <c r="DF6" s="275" t="str">
        <f>+'Sanitation Data'!H29</f>
        <v>No</v>
      </c>
      <c r="DG6" s="275">
        <f>+'Sanitation Data'!H30</f>
        <v>0</v>
      </c>
      <c r="DH6" s="275">
        <f>+'Sanitation Data'!H31</f>
        <v>0</v>
      </c>
      <c r="DI6" s="275">
        <f>+'Sanitation Data'!H32</f>
        <v>0</v>
      </c>
      <c r="DJ6" s="275">
        <f>+'Sanitation Data'!I28</f>
        <v>0</v>
      </c>
      <c r="DK6" s="275">
        <f>+'Sanitation Data'!I29</f>
        <v>0</v>
      </c>
      <c r="DL6" s="275">
        <f>+'Sanitation Data'!I30</f>
        <v>0</v>
      </c>
      <c r="DM6" s="275">
        <f>+'Sanitation Data'!I31</f>
        <v>0</v>
      </c>
      <c r="DN6" s="275">
        <f>+'Sanitation Data'!I32</f>
        <v>0</v>
      </c>
      <c r="DO6" s="275">
        <f>+'Hygiene Data'!D11</f>
        <v>0</v>
      </c>
      <c r="DP6" s="275">
        <f>+'Hygiene Data'!D12</f>
        <v>0</v>
      </c>
      <c r="DQ6" s="275">
        <f>+'Hygiene Data'!D13</f>
        <v>0</v>
      </c>
      <c r="DR6" s="275">
        <f>+'Hygiene Data'!E11</f>
        <v>0</v>
      </c>
      <c r="DS6" s="275">
        <f>+'Hygiene Data'!E12</f>
        <v>0</v>
      </c>
      <c r="DT6" s="275">
        <f>+'Hygiene Data'!E13</f>
        <v>0</v>
      </c>
      <c r="DU6" s="275">
        <f>+'Hygiene Data'!F11</f>
        <v>0</v>
      </c>
      <c r="DV6" s="275">
        <f>+'Hygiene Data'!F12</f>
        <v>0</v>
      </c>
      <c r="DW6" s="275">
        <f>+'Hygiene Data'!F13</f>
        <v>0</v>
      </c>
      <c r="DX6" s="275">
        <f>+'Hygiene Data'!G11</f>
        <v>0</v>
      </c>
      <c r="DY6" s="275">
        <f>+'Hygiene Data'!G12</f>
        <v>0</v>
      </c>
      <c r="DZ6" s="275">
        <f>+'Hygiene Data'!G13</f>
        <v>0</v>
      </c>
      <c r="EA6" s="275">
        <f>+'Hygiene Data'!H11</f>
        <v>0</v>
      </c>
      <c r="EB6" s="275">
        <f>+'Hygiene Data'!H12</f>
        <v>0</v>
      </c>
      <c r="EC6" s="275">
        <f>+'Hygiene Data'!H13</f>
        <v>0</v>
      </c>
      <c r="ED6" s="275">
        <f>+'Hygiene Data'!I11</f>
        <v>0</v>
      </c>
      <c r="EE6" s="275">
        <f>+'Hygiene Data'!I12</f>
        <v>0</v>
      </c>
      <c r="EF6" s="275">
        <f>+'Hygiene Data'!I13</f>
        <v>0</v>
      </c>
    </row>
    <row xmlns:x14ac="http://schemas.microsoft.com/office/spreadsheetml/2009/9/ac" r="7" x14ac:dyDescent="0.2">
      <c r="A7" s="38" t="str">
        <f ca="true">+IF(OFFSET('Water Data'!$B$2,0,10*ROW('Water Data'!E1))="","",OFFSET('Water Data'!$B$2,0,10*ROW('Water Data'!E1)))</f>
        <v>COL_2012_EMIS</v>
      </c>
      <c r="B7" s="38" t="str">
        <f ca="true">+IF(OFFSET('Water Data'!$C$2,0,10*ROW('Water Data'!F1))="","",OFFSET('Water Data'!$C$2,0,10*ROW('Water Data'!F1)))</f>
        <v>EMIS</v>
      </c>
      <c r="C7" s="331">
        <f t="shared" ref="C7:C70" ca="true" si="0">+IF(ISNUMBER(VALUE(MID(A7,5,4))), VALUE(MID(A7, 5,4)),"")</f>
        <v>2012</v>
      </c>
      <c r="D7" s="98">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85.2</v>
      </c>
      <c r="E7" s="98">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74.740000000000009</v>
      </c>
      <c r="F7" s="98">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55.2</v>
      </c>
      <c r="G7" s="98"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8"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8"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8"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8"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8"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8"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8"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8"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8"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8"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8"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8"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8"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8"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9"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9">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77.8</v>
      </c>
      <c r="X7" s="99">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70.5</v>
      </c>
      <c r="Y7" s="99"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9">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61.4</v>
      </c>
      <c r="AA7" s="99"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9"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9"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9"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9"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9"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9"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9"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9"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9"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9"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9"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9"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9"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9"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9"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9"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9"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9"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9"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9"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9"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9"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9"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9"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100">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60.7</v>
      </c>
      <c r="BA7" s="100">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54.1</v>
      </c>
      <c r="BB7" s="100"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100"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100"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100"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100"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100"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100"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100"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100"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100"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100"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100"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100"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100"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100"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100"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5"/>
      <c r="BS7" s="275" t="str">
        <f ca="true">+IF(OFFSET('Water Data'!$D$27,0,10*ROW('Water Data'!D1))="","",OFFSET('Water Data'!$D$27,0,10*ROW('Water Data'!D1)))</f>
        <v>Yes</v>
      </c>
      <c r="BT7" s="275" t="str">
        <f ca="true">+IF(OFFSET('Water Data'!$D$28,0,10*ROW('Water Data'!D1))="","",OFFSET('Water Data'!$D$28,0,10*ROW('Water Data'!D1)))</f>
        <v>Yes</v>
      </c>
      <c r="BU7" s="275" t="str">
        <f ca="true">+IF(OFFSET('Water Data'!$D$29,0,10*ROW('Water Data'!D1))="","",OFFSET('Water Data'!$D$29,0,10*ROW('Water Data'!D1)))</f>
        <v>Yes</v>
      </c>
      <c r="BV7" s="275" t="str">
        <f ca="true">+IF(OFFSET('Water Data'!$E$27,0,10*ROW('Water Data'!E1))="","",OFFSET('Water Data'!$E$27,0,10*ROW('Water Data'!E1)))</f>
        <v/>
      </c>
      <c r="BW7" s="275" t="str">
        <f ca="true">+IF(OFFSET('Water Data'!$E$28,0,10*ROW('Water Data'!E1))="","",OFFSET('Water Data'!$E$28,0,10*ROW('Water Data'!E1)))</f>
        <v/>
      </c>
      <c r="BX7" s="275" t="str">
        <f ca="true">+IF(OFFSET('Water Data'!$E$29,0,10*ROW('Water Data'!E1))="","",OFFSET('Water Data'!$E$29,0,10*ROW('Water Data'!E1)))</f>
        <v/>
      </c>
      <c r="BY7" s="275" t="str">
        <f ca="true">+IF(OFFSET('Water Data'!$F$27,0,10*ROW('Water Data'!F1))="","",OFFSET('Water Data'!$F$27,0,10*ROW('Water Data'!F1)))</f>
        <v/>
      </c>
      <c r="BZ7" s="275" t="str">
        <f ca="true">+IF(OFFSET('Water Data'!$F$28,0,10*ROW('Water Data'!F1))="","",OFFSET('Water Data'!$F$28,0,10*ROW('Water Data'!F1)))</f>
        <v/>
      </c>
      <c r="CA7" s="275" t="str">
        <f ca="true">+IF(OFFSET('Water Data'!$F$29,0,10*ROW('Water Data'!F1))="","",OFFSET('Water Data'!$F$29,0,10*ROW('Water Data'!F1)))</f>
        <v/>
      </c>
      <c r="CB7" s="275" t="str">
        <f ca="true">+IF(OFFSET('Water Data'!$G$27,0,10*ROW('Water Data'!G1))="","",OFFSET('Water Data'!$G$27,0,10*ROW('Water Data'!G1)))</f>
        <v/>
      </c>
      <c r="CC7" s="275" t="str">
        <f ca="true">+IF(OFFSET('Water Data'!$G$28,0,10*ROW('Water Data'!G1))="","",OFFSET('Water Data'!$G$28,0,10*ROW('Water Data'!G1)))</f>
        <v/>
      </c>
      <c r="CD7" s="275" t="str">
        <f ca="true">+IF(OFFSET('Water Data'!$G$29,0,10*ROW('Water Data'!G1))="","",OFFSET('Water Data'!$G$29,0,10*ROW('Water Data'!G1)))</f>
        <v/>
      </c>
      <c r="CE7" s="275" t="str">
        <f ca="true">+IF(OFFSET('Water Data'!$H$27,0,10*ROW('Water Data'!H1))="","",OFFSET('Water Data'!$H$27,0,10*ROW('Water Data'!H1)))</f>
        <v/>
      </c>
      <c r="CF7" s="275" t="str">
        <f ca="true">+IF(OFFSET('Water Data'!$H$28,0,10*ROW('Water Data'!H1))="","",OFFSET('Water Data'!$H$28,0,10*ROW('Water Data'!H1)))</f>
        <v/>
      </c>
      <c r="CG7" s="275" t="str">
        <f ca="true">+IF(OFFSET('Water Data'!$H$29,0,10*ROW('Water Data'!H1))="","",OFFSET('Water Data'!$H$29,0,10*ROW('Water Data'!H1)))</f>
        <v/>
      </c>
      <c r="CH7" s="275" t="str">
        <f ca="true">+IF(OFFSET('Water Data'!$I$27,0,10*ROW('Water Data'!I1))="","",OFFSET('Water Data'!$I$27,0,10*ROW('Water Data'!I1)))</f>
        <v/>
      </c>
      <c r="CI7" s="275" t="str">
        <f ca="true">+IF(OFFSET('Water Data'!$I$28,0,10*ROW('Water Data'!I1))="","",OFFSET('Water Data'!$I$28,0,10*ROW('Water Data'!I1)))</f>
        <v/>
      </c>
      <c r="CJ7" s="275" t="str">
        <f ca="true">+IF(OFFSET('Water Data'!$I$29,0,10*ROW('Water Data'!I1))="","",OFFSET('Water Data'!$I$29,0,10*ROW('Water Data'!I1)))</f>
        <v/>
      </c>
      <c r="CK7" s="275" t="str">
        <f ca="true">+IF(OFFSET('Sanitation Data'!$D$28,0,10*ROW('Sanitation Data'!D1))="","",OFFSET('Sanitation Data'!$D$28,0,10*ROW('Sanitation Data'!D1)))</f>
        <v/>
      </c>
      <c r="CL7" s="275" t="str">
        <f ca="true">+IF(OFFSET('Sanitation Data'!$D$29,0,10*ROW('Sanitation Data'!D1))="","",OFFSET('Sanitation Data'!$D$29,0,10*ROW('Sanitation Data'!D1)))</f>
        <v>Yes</v>
      </c>
      <c r="CM7" s="275" t="str">
        <f ca="true">+IF(OFFSET('Sanitation Data'!$D$30,0,10*ROW('Sanitation Data'!D1))="","",OFFSET('Sanitation Data'!$D$30,0,10*ROW('Sanitation Data'!D1)))</f>
        <v>Yes</v>
      </c>
      <c r="CN7" s="275" t="str">
        <f ca="true">+IF(OFFSET('Sanitation Data'!$D$31,0,10*ROW('Sanitation Data'!D1))="","",OFFSET('Sanitation Data'!$D$31,0,10*ROW('Sanitation Data'!D1)))</f>
        <v/>
      </c>
      <c r="CO7" s="275" t="str">
        <f ca="true">+IF(OFFSET('Sanitation Data'!$D$32,0,10*ROW('Sanitation Data'!D1))="","",OFFSET('Sanitation Data'!$D$32,0,10*ROW('Sanitation Data'!D1)))</f>
        <v>Yes</v>
      </c>
      <c r="CP7" s="275" t="str">
        <f ca="true">+IF(OFFSET('Sanitation Data'!$E$28,0,10*ROW('Sanitation Data'!E1))="","",OFFSET('Sanitation Data'!$E$28,0,10*ROW('Sanitation Data'!E1)))</f>
        <v/>
      </c>
      <c r="CQ7" s="275" t="str">
        <f ca="true">+IF(OFFSET('Sanitation Data'!$E$29,0,10*ROW('Sanitation Data'!E1))="","",OFFSET('Sanitation Data'!$E$29,0,10*ROW('Sanitation Data'!E1)))</f>
        <v/>
      </c>
      <c r="CR7" s="275" t="str">
        <f ca="true">+IF(OFFSET('Sanitation Data'!$E$30,0,10*ROW('Sanitation Data'!E1))="","",OFFSET('Sanitation Data'!$E$30,0,10*ROW('Sanitation Data'!E1)))</f>
        <v/>
      </c>
      <c r="CS7" s="275" t="str">
        <f ca="true">+IF(OFFSET('Sanitation Data'!$E$31,0,10*ROW('Sanitation Data'!E1))="","",OFFSET('Sanitation Data'!$E$31,0,10*ROW('Sanitation Data'!E1)))</f>
        <v/>
      </c>
      <c r="CT7" s="275" t="str">
        <f ca="true">+IF(OFFSET('Sanitation Data'!$E$32,0,10*ROW('Sanitation Data'!E1))="","",OFFSET('Sanitation Data'!$E$32,0,10*ROW('Sanitation Data'!E1)))</f>
        <v/>
      </c>
      <c r="CU7" s="275" t="str">
        <f ca="true">+IF(OFFSET('Sanitation Data'!$F$28,0,10*ROW('Sanitation Data'!F1))="","",OFFSET('Sanitation Data'!$F$28,0,10*ROW('Sanitation Data'!F1)))</f>
        <v/>
      </c>
      <c r="CV7" s="275" t="str">
        <f ca="true">+IF(OFFSET('Sanitation Data'!$F$29,0,10*ROW('Sanitation Data'!F1))="","",OFFSET('Sanitation Data'!$F$29,0,10*ROW('Sanitation Data'!F1)))</f>
        <v/>
      </c>
      <c r="CW7" s="275" t="str">
        <f ca="true">+IF(OFFSET('Sanitation Data'!$F$30,0,10*ROW('Sanitation Data'!F1))="","",OFFSET('Sanitation Data'!$F$30,0,10*ROW('Sanitation Data'!F1)))</f>
        <v/>
      </c>
      <c r="CX7" s="275" t="str">
        <f ca="true">+IF(OFFSET('Sanitation Data'!$F$31,0,10*ROW('Sanitation Data'!F1))="","",OFFSET('Sanitation Data'!$F$31,0,10*ROW('Sanitation Data'!F1)))</f>
        <v/>
      </c>
      <c r="CY7" s="275" t="str">
        <f ca="true">+IF(OFFSET('Sanitation Data'!$F$32,0,10*ROW('Sanitation Data'!F1))="","",OFFSET('Sanitation Data'!$F$32,0,10*ROW('Sanitation Data'!F1)))</f>
        <v/>
      </c>
      <c r="CZ7" s="275" t="str">
        <f ca="true">+IF(OFFSET('Sanitation Data'!$G$28,0,10*ROW('Sanitation Data'!G1))="","",OFFSET('Sanitation Data'!$G$28,0,10*ROW('Sanitation Data'!G1)))</f>
        <v/>
      </c>
      <c r="DA7" s="275" t="str">
        <f ca="true">+IF(OFFSET('Sanitation Data'!$G$29,0,10*ROW('Sanitation Data'!G1))="","",OFFSET('Sanitation Data'!$G$29,0,10*ROW('Sanitation Data'!G1)))</f>
        <v/>
      </c>
      <c r="DB7" s="275" t="str">
        <f ca="true">+IF(OFFSET('Sanitation Data'!$G$30,0,10*ROW('Sanitation Data'!G1))="","",OFFSET('Sanitation Data'!$G$30,0,10*ROW('Sanitation Data'!G1)))</f>
        <v/>
      </c>
      <c r="DC7" s="275" t="str">
        <f ca="true">+IF(OFFSET('Sanitation Data'!$G$31,0,10*ROW('Sanitation Data'!G1))="","",OFFSET('Sanitation Data'!$G$31,0,10*ROW('Sanitation Data'!G1)))</f>
        <v/>
      </c>
      <c r="DD7" s="275" t="str">
        <f ca="true">+IF(OFFSET('Sanitation Data'!$G$32,0,10*ROW('Sanitation Data'!G1))="","",OFFSET('Sanitation Data'!$G$32,0,10*ROW('Sanitation Data'!G1)))</f>
        <v/>
      </c>
      <c r="DE7" s="275" t="str">
        <f ca="true">+IF(OFFSET('Sanitation Data'!$H$28,0,10*ROW('Sanitation Data'!H1))="","",OFFSET('Sanitation Data'!$H$28,0,10*ROW('Sanitation Data'!H1)))</f>
        <v/>
      </c>
      <c r="DF7" s="275" t="str">
        <f ca="true">+IF(OFFSET('Sanitation Data'!$H$29,0,10*ROW('Sanitation Data'!H1))="","",OFFSET('Sanitation Data'!$H$29,0,10*ROW('Sanitation Data'!H1)))</f>
        <v/>
      </c>
      <c r="DG7" s="275" t="str">
        <f ca="true">+IF(OFFSET('Sanitation Data'!$H$30,0,10*ROW('Sanitation Data'!H1))="","",OFFSET('Sanitation Data'!$H$30,0,10*ROW('Sanitation Data'!H1)))</f>
        <v/>
      </c>
      <c r="DH7" s="275" t="str">
        <f ca="true">+IF(OFFSET('Sanitation Data'!$H$31,0,10*ROW('Sanitation Data'!H1))="","",OFFSET('Sanitation Data'!$H$31,0,10*ROW('Sanitation Data'!H1)))</f>
        <v/>
      </c>
      <c r="DI7" s="275" t="str">
        <f ca="true">+IF(OFFSET('Sanitation Data'!$H$32,0,10*ROW('Sanitation Data'!H1))="","",OFFSET('Sanitation Data'!$H$32,0,10*ROW('Sanitation Data'!H1)))</f>
        <v/>
      </c>
      <c r="DJ7" s="275" t="str">
        <f ca="true">+IF(OFFSET('Sanitation Data'!$I$28,0,10*ROW('Sanitation Data'!I1))="","",OFFSET('Sanitation Data'!$I$28,0,10*ROW('Sanitation Data'!I1)))</f>
        <v/>
      </c>
      <c r="DK7" s="275" t="str">
        <f ca="true">+IF(OFFSET('Sanitation Data'!$I$29,0,10*ROW('Sanitation Data'!I1))="","",OFFSET('Sanitation Data'!$I$29,0,10*ROW('Sanitation Data'!I1)))</f>
        <v/>
      </c>
      <c r="DL7" s="275" t="str">
        <f ca="true">+IF(OFFSET('Sanitation Data'!$I$30,0,10*ROW('Sanitation Data'!I1))="","",OFFSET('Sanitation Data'!$I$30,0,10*ROW('Sanitation Data'!I1)))</f>
        <v/>
      </c>
      <c r="DM7" s="275" t="str">
        <f ca="true">+IF(OFFSET('Sanitation Data'!$I$31,0,10*ROW('Sanitation Data'!I1))="","",OFFSET('Sanitation Data'!$I$31,0,10*ROW('Sanitation Data'!I1)))</f>
        <v/>
      </c>
      <c r="DN7" s="275" t="str">
        <f ca="true">+IF(OFFSET('Sanitation Data'!$I$32,0,10*ROW('Sanitation Data'!I1))="","",OFFSET('Sanitation Data'!$I$32,0,10*ROW('Sanitation Data'!I1)))</f>
        <v/>
      </c>
      <c r="DO7" s="275" t="str">
        <f ca="true">+IF(OFFSET('Hygiene Data'!$D$11,0,10*ROW('Hygiene Data'!D1))="","",OFFSET('Hygiene Data'!$D$11,0,10*ROW('Hygiene Data'!D1)))</f>
        <v>Yes</v>
      </c>
      <c r="DP7" s="275" t="str">
        <f ca="true">+IF(OFFSET('Hygiene Data'!$D$12,0,10*ROW('Hygiene Data'!D1))="","",OFFSET('Hygiene Data'!$D$12,0,10*ROW('Hygiene Data'!D1)))</f>
        <v>Yes</v>
      </c>
      <c r="DQ7" s="275" t="str">
        <f ca="true">+IF(OFFSET('Hygiene Data'!$D$13,0,10*ROW('Hygiene Data'!D1))="","",OFFSET('Hygiene Data'!$D$13,0,10*ROW('Hygiene Data'!D1)))</f>
        <v/>
      </c>
      <c r="DR7" s="275" t="str">
        <f ca="true">+IF(OFFSET('Hygiene Data'!$E$11,0,10*ROW('Hygiene Data'!E1))="","",OFFSET('Hygiene Data'!$E$11,0,10*ROW('Hygiene Data'!E1)))</f>
        <v/>
      </c>
      <c r="DS7" s="275" t="str">
        <f ca="true">+IF(OFFSET('Hygiene Data'!$E$12,0,10*ROW('Hygiene Data'!E1))="","",OFFSET('Hygiene Data'!$E$12,0,10*ROW('Hygiene Data'!E1)))</f>
        <v/>
      </c>
      <c r="DT7" s="275" t="str">
        <f ca="true">+IF(OFFSET('Hygiene Data'!$E$13,0,10*ROW('Hygiene Data'!E1))="","",OFFSET('Hygiene Data'!$E$13,0,10*ROW('Hygiene Data'!E1)))</f>
        <v/>
      </c>
      <c r="DU7" s="275" t="str">
        <f ca="true">+IF(OFFSET('Hygiene Data'!$F$11,0,10*ROW('Hygiene Data'!F1))="","",OFFSET('Hygiene Data'!$F$11,0,10*ROW('Hygiene Data'!F1)))</f>
        <v/>
      </c>
      <c r="DV7" s="275" t="str">
        <f ca="true">+IF(OFFSET('Hygiene Data'!$F$12,0,10*ROW('Hygiene Data'!F1))="","",OFFSET('Hygiene Data'!$F$12,0,10*ROW('Hygiene Data'!F1)))</f>
        <v/>
      </c>
      <c r="DW7" s="275" t="str">
        <f ca="true">+IF(OFFSET('Hygiene Data'!$F$13,0,10*ROW('Hygiene Data'!F1))="","",OFFSET('Hygiene Data'!$F$13,0,10*ROW('Hygiene Data'!F1)))</f>
        <v/>
      </c>
      <c r="DX7" s="275" t="str">
        <f ca="true">+IF(OFFSET('Hygiene Data'!$G$11,0,10*ROW('Hygiene Data'!G1))="","",OFFSET('Hygiene Data'!$G$11,0,10*ROW('Hygiene Data'!G1)))</f>
        <v/>
      </c>
      <c r="DY7" s="275" t="str">
        <f ca="true">+IF(OFFSET('Hygiene Data'!$G$12,0,10*ROW('Hygiene Data'!G1))="","",OFFSET('Hygiene Data'!$G$12,0,10*ROW('Hygiene Data'!G1)))</f>
        <v/>
      </c>
      <c r="DZ7" s="275" t="str">
        <f ca="true">+IF(OFFSET('Hygiene Data'!$G$13,0,10*ROW('Hygiene Data'!G1))="","",OFFSET('Hygiene Data'!$G$13,0,10*ROW('Hygiene Data'!G1)))</f>
        <v/>
      </c>
      <c r="EA7" s="275" t="str">
        <f ca="true">+IF(OFFSET('Hygiene Data'!$H$11,0,10*ROW('Hygiene Data'!H1))="","",OFFSET('Hygiene Data'!$H$11,0,10*ROW('Hygiene Data'!H1)))</f>
        <v/>
      </c>
      <c r="EB7" s="275" t="str">
        <f ca="true">+IF(OFFSET('Hygiene Data'!$H$12,0,10*ROW('Hygiene Data'!H1))="","",OFFSET('Hygiene Data'!$H$12,0,10*ROW('Hygiene Data'!H1)))</f>
        <v/>
      </c>
      <c r="EC7" s="275" t="str">
        <f ca="true">+IF(OFFSET('Hygiene Data'!$H$13,0,10*ROW('Hygiene Data'!H1))="","",OFFSET('Hygiene Data'!$H$13,0,10*ROW('Hygiene Data'!H1)))</f>
        <v/>
      </c>
      <c r="ED7" s="275" t="str">
        <f ca="true">+IF(OFFSET('Hygiene Data'!$I$11,0,10*ROW('Hygiene Data'!I1))="","",OFFSET('Hygiene Data'!$I$11,0,10*ROW('Hygiene Data'!I1)))</f>
        <v/>
      </c>
      <c r="EE7" s="275" t="str">
        <f ca="true">+IF(OFFSET('Hygiene Data'!$I$12,0,10*ROW('Hygiene Data'!I1))="","",OFFSET('Hygiene Data'!$I$12,0,10*ROW('Hygiene Data'!I1)))</f>
        <v/>
      </c>
      <c r="EF7" s="275"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COL_2012_SUR</v>
      </c>
      <c r="B8" s="38" t="str">
        <f ca="true">+IF(OFFSET('Water Data'!$C$2,0,10*ROW('Water Data'!F2))="","",OFFSET('Water Data'!$C$2,0,10*ROW('Water Data'!F2)))</f>
        <v>Survey</v>
      </c>
      <c r="C8" s="331">
        <f t="shared" ca="true" si="0"/>
        <v>2012</v>
      </c>
      <c r="D8" s="98"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8"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8"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8"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8"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8"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8"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8"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8"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8"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8">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73</v>
      </c>
      <c r="O8" s="98">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56.867000000000004</v>
      </c>
      <c r="P8" s="98"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8"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8"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8"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8"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8"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9"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9"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9"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9"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9"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9"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9"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9"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9"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9"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9"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9"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9"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9"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9"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9">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92.1</v>
      </c>
      <c r="AL8" s="99" t="str">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[77]</v>
      </c>
      <c r="AM8" s="99"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9"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9"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9"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9"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9"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9"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9"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9"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9"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9"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9"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9"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100"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100"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100"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100"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100"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100"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100"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100"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100"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100"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100"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100">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18.618099999999998</v>
      </c>
      <c r="BL8" s="100"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100"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100"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100"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100"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100"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5"/>
      <c r="BS8" s="275" t="str">
        <f ca="true">+IF(OFFSET('Water Data'!$D$27,0,10*ROW('Water Data'!D2))="","",OFFSET('Water Data'!$D$27,0,10*ROW('Water Data'!D2)))</f>
        <v/>
      </c>
      <c r="BT8" s="275" t="str">
        <f ca="true">+IF(OFFSET('Water Data'!$D$28,0,10*ROW('Water Data'!D2))="","",OFFSET('Water Data'!$D$28,0,10*ROW('Water Data'!D2)))</f>
        <v/>
      </c>
      <c r="BU8" s="275" t="str">
        <f ca="true">+IF(OFFSET('Water Data'!$D$29,0,10*ROW('Water Data'!D2))="","",OFFSET('Water Data'!$D$29,0,10*ROW('Water Data'!D2)))</f>
        <v/>
      </c>
      <c r="BV8" s="275" t="str">
        <f ca="true">+IF(OFFSET('Water Data'!$E$27,0,10*ROW('Water Data'!E2))="","",OFFSET('Water Data'!$E$27,0,10*ROW('Water Data'!E2)))</f>
        <v/>
      </c>
      <c r="BW8" s="275" t="str">
        <f ca="true">+IF(OFFSET('Water Data'!$E$28,0,10*ROW('Water Data'!E2))="","",OFFSET('Water Data'!$E$28,0,10*ROW('Water Data'!E2)))</f>
        <v/>
      </c>
      <c r="BX8" s="275" t="str">
        <f ca="true">+IF(OFFSET('Water Data'!$E$29,0,10*ROW('Water Data'!E2))="","",OFFSET('Water Data'!$E$29,0,10*ROW('Water Data'!E2)))</f>
        <v/>
      </c>
      <c r="BY8" s="275" t="str">
        <f ca="true">+IF(OFFSET('Water Data'!$F$27,0,10*ROW('Water Data'!F2))="","",OFFSET('Water Data'!$F$27,0,10*ROW('Water Data'!F2)))</f>
        <v/>
      </c>
      <c r="BZ8" s="275" t="str">
        <f ca="true">+IF(OFFSET('Water Data'!$F$28,0,10*ROW('Water Data'!F2))="","",OFFSET('Water Data'!$F$28,0,10*ROW('Water Data'!F2)))</f>
        <v/>
      </c>
      <c r="CA8" s="275" t="str">
        <f ca="true">+IF(OFFSET('Water Data'!$F$29,0,10*ROW('Water Data'!F2))="","",OFFSET('Water Data'!$F$29,0,10*ROW('Water Data'!F2)))</f>
        <v/>
      </c>
      <c r="CB8" s="275" t="str">
        <f ca="true">+IF(OFFSET('Water Data'!$G$27,0,10*ROW('Water Data'!G2))="","",OFFSET('Water Data'!$G$27,0,10*ROW('Water Data'!G2)))</f>
        <v/>
      </c>
      <c r="CC8" s="275" t="str">
        <f ca="true">+IF(OFFSET('Water Data'!$G$28,0,10*ROW('Water Data'!G2))="","",OFFSET('Water Data'!$G$28,0,10*ROW('Water Data'!G2)))</f>
        <v>Yes</v>
      </c>
      <c r="CD8" s="275" t="str">
        <f ca="true">+IF(OFFSET('Water Data'!$G$29,0,10*ROW('Water Data'!G2))="","",OFFSET('Water Data'!$G$29,0,10*ROW('Water Data'!G2)))</f>
        <v>Yes</v>
      </c>
      <c r="CE8" s="275" t="str">
        <f ca="true">+IF(OFFSET('Water Data'!$H$27,0,10*ROW('Water Data'!H2))="","",OFFSET('Water Data'!$H$27,0,10*ROW('Water Data'!H2)))</f>
        <v/>
      </c>
      <c r="CF8" s="275" t="str">
        <f ca="true">+IF(OFFSET('Water Data'!$H$28,0,10*ROW('Water Data'!H2))="","",OFFSET('Water Data'!$H$28,0,10*ROW('Water Data'!H2)))</f>
        <v/>
      </c>
      <c r="CG8" s="275" t="str">
        <f ca="true">+IF(OFFSET('Water Data'!$H$29,0,10*ROW('Water Data'!H2))="","",OFFSET('Water Data'!$H$29,0,10*ROW('Water Data'!H2)))</f>
        <v/>
      </c>
      <c r="CH8" s="275" t="str">
        <f ca="true">+IF(OFFSET('Water Data'!$I$27,0,10*ROW('Water Data'!I2))="","",OFFSET('Water Data'!$I$27,0,10*ROW('Water Data'!I2)))</f>
        <v/>
      </c>
      <c r="CI8" s="275" t="str">
        <f ca="true">+IF(OFFSET('Water Data'!$I$28,0,10*ROW('Water Data'!I2))="","",OFFSET('Water Data'!$I$28,0,10*ROW('Water Data'!I2)))</f>
        <v/>
      </c>
      <c r="CJ8" s="275" t="str">
        <f ca="true">+IF(OFFSET('Water Data'!$I$29,0,10*ROW('Water Data'!I2))="","",OFFSET('Water Data'!$I$29,0,10*ROW('Water Data'!I2)))</f>
        <v/>
      </c>
      <c r="CK8" s="275" t="str">
        <f ca="true">+IF(OFFSET('Sanitation Data'!$D$28,0,10*ROW('Sanitation Data'!D2))="","",OFFSET('Sanitation Data'!$D$28,0,10*ROW('Sanitation Data'!D2)))</f>
        <v/>
      </c>
      <c r="CL8" s="275" t="str">
        <f ca="true">+IF(OFFSET('Sanitation Data'!$D$29,0,10*ROW('Sanitation Data'!D2))="","",OFFSET('Sanitation Data'!$D$29,0,10*ROW('Sanitation Data'!D2)))</f>
        <v/>
      </c>
      <c r="CM8" s="275" t="str">
        <f ca="true">+IF(OFFSET('Sanitation Data'!$D$30,0,10*ROW('Sanitation Data'!D2))="","",OFFSET('Sanitation Data'!$D$30,0,10*ROW('Sanitation Data'!D2)))</f>
        <v/>
      </c>
      <c r="CN8" s="275" t="str">
        <f ca="true">+IF(OFFSET('Sanitation Data'!$D$31,0,10*ROW('Sanitation Data'!D2))="","",OFFSET('Sanitation Data'!$D$31,0,10*ROW('Sanitation Data'!D2)))</f>
        <v/>
      </c>
      <c r="CO8" s="275" t="str">
        <f ca="true">+IF(OFFSET('Sanitation Data'!$D$32,0,10*ROW('Sanitation Data'!D2))="","",OFFSET('Sanitation Data'!$D$32,0,10*ROW('Sanitation Data'!D2)))</f>
        <v/>
      </c>
      <c r="CP8" s="275" t="str">
        <f ca="true">+IF(OFFSET('Sanitation Data'!$E$28,0,10*ROW('Sanitation Data'!E2))="","",OFFSET('Sanitation Data'!$E$28,0,10*ROW('Sanitation Data'!E2)))</f>
        <v/>
      </c>
      <c r="CQ8" s="275" t="str">
        <f ca="true">+IF(OFFSET('Sanitation Data'!$E$29,0,10*ROW('Sanitation Data'!E2))="","",OFFSET('Sanitation Data'!$E$29,0,10*ROW('Sanitation Data'!E2)))</f>
        <v/>
      </c>
      <c r="CR8" s="275" t="str">
        <f ca="true">+IF(OFFSET('Sanitation Data'!$E$30,0,10*ROW('Sanitation Data'!E2))="","",OFFSET('Sanitation Data'!$E$30,0,10*ROW('Sanitation Data'!E2)))</f>
        <v/>
      </c>
      <c r="CS8" s="275" t="str">
        <f ca="true">+IF(OFFSET('Sanitation Data'!$E$31,0,10*ROW('Sanitation Data'!E2))="","",OFFSET('Sanitation Data'!$E$31,0,10*ROW('Sanitation Data'!E2)))</f>
        <v/>
      </c>
      <c r="CT8" s="275" t="str">
        <f ca="true">+IF(OFFSET('Sanitation Data'!$E$32,0,10*ROW('Sanitation Data'!E2))="","",OFFSET('Sanitation Data'!$E$32,0,10*ROW('Sanitation Data'!E2)))</f>
        <v/>
      </c>
      <c r="CU8" s="275" t="str">
        <f ca="true">+IF(OFFSET('Sanitation Data'!$F$28,0,10*ROW('Sanitation Data'!F2))="","",OFFSET('Sanitation Data'!$F$28,0,10*ROW('Sanitation Data'!F2)))</f>
        <v/>
      </c>
      <c r="CV8" s="275" t="str">
        <f ca="true">+IF(OFFSET('Sanitation Data'!$F$29,0,10*ROW('Sanitation Data'!F2))="","",OFFSET('Sanitation Data'!$F$29,0,10*ROW('Sanitation Data'!F2)))</f>
        <v/>
      </c>
      <c r="CW8" s="275" t="str">
        <f ca="true">+IF(OFFSET('Sanitation Data'!$F$30,0,10*ROW('Sanitation Data'!F2))="","",OFFSET('Sanitation Data'!$F$30,0,10*ROW('Sanitation Data'!F2)))</f>
        <v/>
      </c>
      <c r="CX8" s="275" t="str">
        <f ca="true">+IF(OFFSET('Sanitation Data'!$F$31,0,10*ROW('Sanitation Data'!F2))="","",OFFSET('Sanitation Data'!$F$31,0,10*ROW('Sanitation Data'!F2)))</f>
        <v/>
      </c>
      <c r="CY8" s="275" t="str">
        <f ca="true">+IF(OFFSET('Sanitation Data'!$F$32,0,10*ROW('Sanitation Data'!F2))="","",OFFSET('Sanitation Data'!$F$32,0,10*ROW('Sanitation Data'!F2)))</f>
        <v/>
      </c>
      <c r="CZ8" s="275" t="str">
        <f ca="true">+IF(OFFSET('Sanitation Data'!$G$28,0,10*ROW('Sanitation Data'!G2))="","",OFFSET('Sanitation Data'!$G$28,0,10*ROW('Sanitation Data'!G2)))</f>
        <v>Yes</v>
      </c>
      <c r="DA8" s="275" t="str">
        <f ca="true">+IF(OFFSET('Sanitation Data'!$G$29,0,10*ROW('Sanitation Data'!G2))="","",OFFSET('Sanitation Data'!$G$29,0,10*ROW('Sanitation Data'!G2)))</f>
        <v>No</v>
      </c>
      <c r="DB8" s="275" t="str">
        <f ca="true">+IF(OFFSET('Sanitation Data'!$G$30,0,10*ROW('Sanitation Data'!G2))="","",OFFSET('Sanitation Data'!$G$30,0,10*ROW('Sanitation Data'!G2)))</f>
        <v/>
      </c>
      <c r="DC8" s="275" t="str">
        <f ca="true">+IF(OFFSET('Sanitation Data'!$G$31,0,10*ROW('Sanitation Data'!G2))="","",OFFSET('Sanitation Data'!$G$31,0,10*ROW('Sanitation Data'!G2)))</f>
        <v/>
      </c>
      <c r="DD8" s="275" t="str">
        <f ca="true">+IF(OFFSET('Sanitation Data'!$G$32,0,10*ROW('Sanitation Data'!G2))="","",OFFSET('Sanitation Data'!$G$32,0,10*ROW('Sanitation Data'!G2)))</f>
        <v/>
      </c>
      <c r="DE8" s="275" t="str">
        <f ca="true">+IF(OFFSET('Sanitation Data'!$H$28,0,10*ROW('Sanitation Data'!H2))="","",OFFSET('Sanitation Data'!$H$28,0,10*ROW('Sanitation Data'!H2)))</f>
        <v/>
      </c>
      <c r="DF8" s="275" t="str">
        <f ca="true">+IF(OFFSET('Sanitation Data'!$H$29,0,10*ROW('Sanitation Data'!H2))="","",OFFSET('Sanitation Data'!$H$29,0,10*ROW('Sanitation Data'!H2)))</f>
        <v/>
      </c>
      <c r="DG8" s="275" t="str">
        <f ca="true">+IF(OFFSET('Sanitation Data'!$H$30,0,10*ROW('Sanitation Data'!H2))="","",OFFSET('Sanitation Data'!$H$30,0,10*ROW('Sanitation Data'!H2)))</f>
        <v/>
      </c>
      <c r="DH8" s="275" t="str">
        <f ca="true">+IF(OFFSET('Sanitation Data'!$H$31,0,10*ROW('Sanitation Data'!H2))="","",OFFSET('Sanitation Data'!$H$31,0,10*ROW('Sanitation Data'!H2)))</f>
        <v/>
      </c>
      <c r="DI8" s="275" t="str">
        <f ca="true">+IF(OFFSET('Sanitation Data'!$H$32,0,10*ROW('Sanitation Data'!H2))="","",OFFSET('Sanitation Data'!$H$32,0,10*ROW('Sanitation Data'!H2)))</f>
        <v/>
      </c>
      <c r="DJ8" s="275" t="str">
        <f ca="true">+IF(OFFSET('Sanitation Data'!$I$28,0,10*ROW('Sanitation Data'!I2))="","",OFFSET('Sanitation Data'!$I$28,0,10*ROW('Sanitation Data'!I2)))</f>
        <v/>
      </c>
      <c r="DK8" s="275" t="str">
        <f ca="true">+IF(OFFSET('Sanitation Data'!$I$29,0,10*ROW('Sanitation Data'!I2))="","",OFFSET('Sanitation Data'!$I$29,0,10*ROW('Sanitation Data'!I2)))</f>
        <v/>
      </c>
      <c r="DL8" s="275" t="str">
        <f ca="true">+IF(OFFSET('Sanitation Data'!$I$30,0,10*ROW('Sanitation Data'!I2))="","",OFFSET('Sanitation Data'!$I$30,0,10*ROW('Sanitation Data'!I2)))</f>
        <v/>
      </c>
      <c r="DM8" s="275" t="str">
        <f ca="true">+IF(OFFSET('Sanitation Data'!$I$31,0,10*ROW('Sanitation Data'!I2))="","",OFFSET('Sanitation Data'!$I$31,0,10*ROW('Sanitation Data'!I2)))</f>
        <v/>
      </c>
      <c r="DN8" s="275" t="str">
        <f ca="true">+IF(OFFSET('Sanitation Data'!$I$32,0,10*ROW('Sanitation Data'!I2))="","",OFFSET('Sanitation Data'!$I$32,0,10*ROW('Sanitation Data'!I2)))</f>
        <v/>
      </c>
      <c r="DO8" s="275" t="str">
        <f ca="true">+IF(OFFSET('Hygiene Data'!$D$11,0,10*ROW('Hygiene Data'!D2))="","",OFFSET('Hygiene Data'!$D$11,0,10*ROW('Hygiene Data'!D2)))</f>
        <v/>
      </c>
      <c r="DP8" s="275" t="str">
        <f ca="true">+IF(OFFSET('Hygiene Data'!$D$12,0,10*ROW('Hygiene Data'!D2))="","",OFFSET('Hygiene Data'!$D$12,0,10*ROW('Hygiene Data'!D2)))</f>
        <v/>
      </c>
      <c r="DQ8" s="275" t="str">
        <f ca="true">+IF(OFFSET('Hygiene Data'!$D$13,0,10*ROW('Hygiene Data'!D2))="","",OFFSET('Hygiene Data'!$D$13,0,10*ROW('Hygiene Data'!D2)))</f>
        <v/>
      </c>
      <c r="DR8" s="275" t="str">
        <f ca="true">+IF(OFFSET('Hygiene Data'!$E$11,0,10*ROW('Hygiene Data'!E2))="","",OFFSET('Hygiene Data'!$E$11,0,10*ROW('Hygiene Data'!E2)))</f>
        <v/>
      </c>
      <c r="DS8" s="275" t="str">
        <f ca="true">+IF(OFFSET('Hygiene Data'!$E$12,0,10*ROW('Hygiene Data'!E2))="","",OFFSET('Hygiene Data'!$E$12,0,10*ROW('Hygiene Data'!E2)))</f>
        <v/>
      </c>
      <c r="DT8" s="275" t="str">
        <f ca="true">+IF(OFFSET('Hygiene Data'!$E$13,0,10*ROW('Hygiene Data'!E2))="","",OFFSET('Hygiene Data'!$E$13,0,10*ROW('Hygiene Data'!E2)))</f>
        <v/>
      </c>
      <c r="DU8" s="275" t="str">
        <f ca="true">+IF(OFFSET('Hygiene Data'!$F$11,0,10*ROW('Hygiene Data'!F2))="","",OFFSET('Hygiene Data'!$F$11,0,10*ROW('Hygiene Data'!F2)))</f>
        <v/>
      </c>
      <c r="DV8" s="275" t="str">
        <f ca="true">+IF(OFFSET('Hygiene Data'!$F$12,0,10*ROW('Hygiene Data'!F2))="","",OFFSET('Hygiene Data'!$F$12,0,10*ROW('Hygiene Data'!F2)))</f>
        <v/>
      </c>
      <c r="DW8" s="275" t="str">
        <f ca="true">+IF(OFFSET('Hygiene Data'!$F$13,0,10*ROW('Hygiene Data'!F2))="","",OFFSET('Hygiene Data'!$F$13,0,10*ROW('Hygiene Data'!F2)))</f>
        <v/>
      </c>
      <c r="DX8" s="275" t="str">
        <f ca="true">+IF(OFFSET('Hygiene Data'!$G$11,0,10*ROW('Hygiene Data'!G2))="","",OFFSET('Hygiene Data'!$G$11,0,10*ROW('Hygiene Data'!G2)))</f>
        <v/>
      </c>
      <c r="DY8" s="275" t="str">
        <f ca="true">+IF(OFFSET('Hygiene Data'!$G$12,0,10*ROW('Hygiene Data'!G2))="","",OFFSET('Hygiene Data'!$G$12,0,10*ROW('Hygiene Data'!G2)))</f>
        <v/>
      </c>
      <c r="DZ8" s="275" t="str">
        <f ca="true">+IF(OFFSET('Hygiene Data'!$G$13,0,10*ROW('Hygiene Data'!G2))="","",OFFSET('Hygiene Data'!$G$13,0,10*ROW('Hygiene Data'!G2)))</f>
        <v>Yes</v>
      </c>
      <c r="EA8" s="275" t="str">
        <f ca="true">+IF(OFFSET('Hygiene Data'!$H$11,0,10*ROW('Hygiene Data'!H2))="","",OFFSET('Hygiene Data'!$H$11,0,10*ROW('Hygiene Data'!H2)))</f>
        <v/>
      </c>
      <c r="EB8" s="275" t="str">
        <f ca="true">+IF(OFFSET('Hygiene Data'!$H$12,0,10*ROW('Hygiene Data'!H2))="","",OFFSET('Hygiene Data'!$H$12,0,10*ROW('Hygiene Data'!H2)))</f>
        <v/>
      </c>
      <c r="EC8" s="275" t="str">
        <f ca="true">+IF(OFFSET('Hygiene Data'!$H$13,0,10*ROW('Hygiene Data'!H2))="","",OFFSET('Hygiene Data'!$H$13,0,10*ROW('Hygiene Data'!H2)))</f>
        <v/>
      </c>
      <c r="ED8" s="275" t="str">
        <f ca="true">+IF(OFFSET('Hygiene Data'!$I$11,0,10*ROW('Hygiene Data'!I2))="","",OFFSET('Hygiene Data'!$I$11,0,10*ROW('Hygiene Data'!I2)))</f>
        <v/>
      </c>
      <c r="EE8" s="275" t="str">
        <f ca="true">+IF(OFFSET('Hygiene Data'!$I$12,0,10*ROW('Hygiene Data'!I2))="","",OFFSET('Hygiene Data'!$I$12,0,10*ROW('Hygiene Data'!I2)))</f>
        <v/>
      </c>
      <c r="EF8" s="275"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COL_2013_LLECE</v>
      </c>
      <c r="B9" s="38" t="str">
        <f ca="true">+IF(OFFSET('Water Data'!$C$2,0,10*ROW('Water Data'!F3))="","",OFFSET('Water Data'!$C$2,0,10*ROW('Water Data'!F3)))</f>
        <v>Survey</v>
      </c>
      <c r="C9" s="331">
        <f t="shared" ca="true" si="0"/>
        <v>2013</v>
      </c>
      <c r="D9" s="98"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8">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74.01315789473685</v>
      </c>
      <c r="F9" s="98"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8"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8">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93.41317365269461</v>
      </c>
      <c r="I9" s="98"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8"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8">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50.364963503649641</v>
      </c>
      <c r="L9" s="98"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8"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8"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8"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8"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8">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74.01315789473685</v>
      </c>
      <c r="R9" s="98"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8"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8"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8"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9"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9" t="str">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[80]</v>
      </c>
      <c r="X9" s="99">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79.276315789473685</v>
      </c>
      <c r="Y9" s="99"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9"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[79]</v>
      </c>
      <c r="AA9" s="99"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9">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97.005988023952085</v>
      </c>
      <c r="AC9" s="99">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92.814371257485035</v>
      </c>
      <c r="AD9" s="99"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9" t="str">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[93]</v>
      </c>
      <c r="AF9" s="99"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9" t="str">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[63]</v>
      </c>
      <c r="AH9" s="99">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62.773722627737229</v>
      </c>
      <c r="AI9" s="99"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9" t="str">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[63]</v>
      </c>
      <c r="AK9" s="99"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9"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9"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9"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9"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9"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9" t="str">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[80]</v>
      </c>
      <c r="AR9" s="99">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79.276315789473685</v>
      </c>
      <c r="AS9" s="99"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9" t="str">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[79]</v>
      </c>
      <c r="AU9" s="99"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9"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9"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9"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9"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100"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100"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100"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100"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100"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100"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100"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100"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100"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100"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100"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100"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100"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100"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100"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100"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100"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100"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5"/>
      <c r="BS9" s="275" t="str">
        <f ca="true">+IF(OFFSET('Water Data'!$D$27,0,10*ROW('Water Data'!D3))="","",OFFSET('Water Data'!$D$27,0,10*ROW('Water Data'!D3)))</f>
        <v/>
      </c>
      <c r="BT9" s="275" t="str">
        <f ca="true">+IF(OFFSET('Water Data'!$D$28,0,10*ROW('Water Data'!D3))="","",OFFSET('Water Data'!$D$28,0,10*ROW('Water Data'!D3)))</f>
        <v>Yes</v>
      </c>
      <c r="BU9" s="275" t="str">
        <f ca="true">+IF(OFFSET('Water Data'!$D$29,0,10*ROW('Water Data'!D3))="","",OFFSET('Water Data'!$D$29,0,10*ROW('Water Data'!D3)))</f>
        <v/>
      </c>
      <c r="BV9" s="275" t="str">
        <f ca="true">+IF(OFFSET('Water Data'!$E$27,0,10*ROW('Water Data'!E3))="","",OFFSET('Water Data'!$E$27,0,10*ROW('Water Data'!E3)))</f>
        <v/>
      </c>
      <c r="BW9" s="275" t="str">
        <f ca="true">+IF(OFFSET('Water Data'!$E$28,0,10*ROW('Water Data'!E3))="","",OFFSET('Water Data'!$E$28,0,10*ROW('Water Data'!E3)))</f>
        <v>Yes</v>
      </c>
      <c r="BX9" s="275" t="str">
        <f ca="true">+IF(OFFSET('Water Data'!$E$29,0,10*ROW('Water Data'!E3))="","",OFFSET('Water Data'!$E$29,0,10*ROW('Water Data'!E3)))</f>
        <v/>
      </c>
      <c r="BY9" s="275" t="str">
        <f ca="true">+IF(OFFSET('Water Data'!$F$27,0,10*ROW('Water Data'!F3))="","",OFFSET('Water Data'!$F$27,0,10*ROW('Water Data'!F3)))</f>
        <v/>
      </c>
      <c r="BZ9" s="275" t="str">
        <f ca="true">+IF(OFFSET('Water Data'!$F$28,0,10*ROW('Water Data'!F3))="","",OFFSET('Water Data'!$F$28,0,10*ROW('Water Data'!F3)))</f>
        <v>Yes</v>
      </c>
      <c r="CA9" s="275" t="str">
        <f ca="true">+IF(OFFSET('Water Data'!$F$29,0,10*ROW('Water Data'!F3))="","",OFFSET('Water Data'!$F$29,0,10*ROW('Water Data'!F3)))</f>
        <v/>
      </c>
      <c r="CB9" s="275" t="str">
        <f ca="true">+IF(OFFSET('Water Data'!$G$27,0,10*ROW('Water Data'!G3))="","",OFFSET('Water Data'!$G$27,0,10*ROW('Water Data'!G3)))</f>
        <v/>
      </c>
      <c r="CC9" s="275" t="str">
        <f ca="true">+IF(OFFSET('Water Data'!$G$28,0,10*ROW('Water Data'!G3))="","",OFFSET('Water Data'!$G$28,0,10*ROW('Water Data'!G3)))</f>
        <v/>
      </c>
      <c r="CD9" s="275" t="str">
        <f ca="true">+IF(OFFSET('Water Data'!$G$29,0,10*ROW('Water Data'!G3))="","",OFFSET('Water Data'!$G$29,0,10*ROW('Water Data'!G3)))</f>
        <v/>
      </c>
      <c r="CE9" s="275" t="str">
        <f ca="true">+IF(OFFSET('Water Data'!$H$27,0,10*ROW('Water Data'!H3))="","",OFFSET('Water Data'!$H$27,0,10*ROW('Water Data'!H3)))</f>
        <v/>
      </c>
      <c r="CF9" s="275" t="str">
        <f ca="true">+IF(OFFSET('Water Data'!$H$28,0,10*ROW('Water Data'!H3))="","",OFFSET('Water Data'!$H$28,0,10*ROW('Water Data'!H3)))</f>
        <v>Yes</v>
      </c>
      <c r="CG9" s="275" t="str">
        <f ca="true">+IF(OFFSET('Water Data'!$H$29,0,10*ROW('Water Data'!H3))="","",OFFSET('Water Data'!$H$29,0,10*ROW('Water Data'!H3)))</f>
        <v/>
      </c>
      <c r="CH9" s="275" t="str">
        <f ca="true">+IF(OFFSET('Water Data'!$I$27,0,10*ROW('Water Data'!I3))="","",OFFSET('Water Data'!$I$27,0,10*ROW('Water Data'!I3)))</f>
        <v/>
      </c>
      <c r="CI9" s="275" t="str">
        <f ca="true">+IF(OFFSET('Water Data'!$I$28,0,10*ROW('Water Data'!I3))="","",OFFSET('Water Data'!$I$28,0,10*ROW('Water Data'!I3)))</f>
        <v/>
      </c>
      <c r="CJ9" s="275" t="str">
        <f ca="true">+IF(OFFSET('Water Data'!$I$29,0,10*ROW('Water Data'!I3))="","",OFFSET('Water Data'!$I$29,0,10*ROW('Water Data'!I3)))</f>
        <v/>
      </c>
      <c r="CK9" s="275" t="str">
        <f ca="true">+IF(OFFSET('Sanitation Data'!$D$28,0,10*ROW('Sanitation Data'!D3))="","",OFFSET('Sanitation Data'!$D$28,0,10*ROW('Sanitation Data'!D3)))</f>
        <v/>
      </c>
      <c r="CL9" s="275" t="str">
        <f ca="true">+IF(OFFSET('Sanitation Data'!$D$29,0,10*ROW('Sanitation Data'!D3))="","",OFFSET('Sanitation Data'!$D$29,0,10*ROW('Sanitation Data'!D3)))</f>
        <v>No</v>
      </c>
      <c r="CM9" s="275" t="str">
        <f ca="true">+IF(OFFSET('Sanitation Data'!$D$30,0,10*ROW('Sanitation Data'!D3))="","",OFFSET('Sanitation Data'!$D$30,0,10*ROW('Sanitation Data'!D3)))</f>
        <v>Yes</v>
      </c>
      <c r="CN9" s="275" t="str">
        <f ca="true">+IF(OFFSET('Sanitation Data'!$D$31,0,10*ROW('Sanitation Data'!D3))="","",OFFSET('Sanitation Data'!$D$31,0,10*ROW('Sanitation Data'!D3)))</f>
        <v/>
      </c>
      <c r="CO9" s="275" t="str">
        <f ca="true">+IF(OFFSET('Sanitation Data'!$D$32,0,10*ROW('Sanitation Data'!D3))="","",OFFSET('Sanitation Data'!$D$32,0,10*ROW('Sanitation Data'!D3)))</f>
        <v>No</v>
      </c>
      <c r="CP9" s="275" t="str">
        <f ca="true">+IF(OFFSET('Sanitation Data'!$E$28,0,10*ROW('Sanitation Data'!E3))="","",OFFSET('Sanitation Data'!$E$28,0,10*ROW('Sanitation Data'!E3)))</f>
        <v/>
      </c>
      <c r="CQ9" s="275" t="str">
        <f ca="true">+IF(OFFSET('Sanitation Data'!$E$29,0,10*ROW('Sanitation Data'!E3))="","",OFFSET('Sanitation Data'!$E$29,0,10*ROW('Sanitation Data'!E3)))</f>
        <v>Yes</v>
      </c>
      <c r="CR9" s="275" t="str">
        <f ca="true">+IF(OFFSET('Sanitation Data'!$E$30,0,10*ROW('Sanitation Data'!E3))="","",OFFSET('Sanitation Data'!$E$30,0,10*ROW('Sanitation Data'!E3)))</f>
        <v>Yes</v>
      </c>
      <c r="CS9" s="275" t="str">
        <f ca="true">+IF(OFFSET('Sanitation Data'!$E$31,0,10*ROW('Sanitation Data'!E3))="","",OFFSET('Sanitation Data'!$E$31,0,10*ROW('Sanitation Data'!E3)))</f>
        <v/>
      </c>
      <c r="CT9" s="275" t="str">
        <f ca="true">+IF(OFFSET('Sanitation Data'!$E$32,0,10*ROW('Sanitation Data'!E3))="","",OFFSET('Sanitation Data'!$E$32,0,10*ROW('Sanitation Data'!E3)))</f>
        <v>No</v>
      </c>
      <c r="CU9" s="275" t="str">
        <f ca="true">+IF(OFFSET('Sanitation Data'!$F$28,0,10*ROW('Sanitation Data'!F3))="","",OFFSET('Sanitation Data'!$F$28,0,10*ROW('Sanitation Data'!F3)))</f>
        <v/>
      </c>
      <c r="CV9" s="275" t="str">
        <f ca="true">+IF(OFFSET('Sanitation Data'!$F$29,0,10*ROW('Sanitation Data'!F3))="","",OFFSET('Sanitation Data'!$F$29,0,10*ROW('Sanitation Data'!F3)))</f>
        <v>No</v>
      </c>
      <c r="CW9" s="275" t="str">
        <f ca="true">+IF(OFFSET('Sanitation Data'!$F$30,0,10*ROW('Sanitation Data'!F3))="","",OFFSET('Sanitation Data'!$F$30,0,10*ROW('Sanitation Data'!F3)))</f>
        <v>Yes</v>
      </c>
      <c r="CX9" s="275" t="str">
        <f ca="true">+IF(OFFSET('Sanitation Data'!$F$31,0,10*ROW('Sanitation Data'!F3))="","",OFFSET('Sanitation Data'!$F$31,0,10*ROW('Sanitation Data'!F3)))</f>
        <v/>
      </c>
      <c r="CY9" s="275" t="str">
        <f ca="true">+IF(OFFSET('Sanitation Data'!$F$32,0,10*ROW('Sanitation Data'!F3))="","",OFFSET('Sanitation Data'!$F$32,0,10*ROW('Sanitation Data'!F3)))</f>
        <v>No</v>
      </c>
      <c r="CZ9" s="275" t="str">
        <f ca="true">+IF(OFFSET('Sanitation Data'!$G$28,0,10*ROW('Sanitation Data'!G3))="","",OFFSET('Sanitation Data'!$G$28,0,10*ROW('Sanitation Data'!G3)))</f>
        <v/>
      </c>
      <c r="DA9" s="275" t="str">
        <f ca="true">+IF(OFFSET('Sanitation Data'!$G$29,0,10*ROW('Sanitation Data'!G3))="","",OFFSET('Sanitation Data'!$G$29,0,10*ROW('Sanitation Data'!G3)))</f>
        <v/>
      </c>
      <c r="DB9" s="275" t="str">
        <f ca="true">+IF(OFFSET('Sanitation Data'!$G$30,0,10*ROW('Sanitation Data'!G3))="","",OFFSET('Sanitation Data'!$G$30,0,10*ROW('Sanitation Data'!G3)))</f>
        <v/>
      </c>
      <c r="DC9" s="275" t="str">
        <f ca="true">+IF(OFFSET('Sanitation Data'!$G$31,0,10*ROW('Sanitation Data'!G3))="","",OFFSET('Sanitation Data'!$G$31,0,10*ROW('Sanitation Data'!G3)))</f>
        <v/>
      </c>
      <c r="DD9" s="275" t="str">
        <f ca="true">+IF(OFFSET('Sanitation Data'!$G$32,0,10*ROW('Sanitation Data'!G3))="","",OFFSET('Sanitation Data'!$G$32,0,10*ROW('Sanitation Data'!G3)))</f>
        <v/>
      </c>
      <c r="DE9" s="275" t="str">
        <f ca="true">+IF(OFFSET('Sanitation Data'!$H$28,0,10*ROW('Sanitation Data'!H3))="","",OFFSET('Sanitation Data'!$H$28,0,10*ROW('Sanitation Data'!H3)))</f>
        <v/>
      </c>
      <c r="DF9" s="275" t="str">
        <f ca="true">+IF(OFFSET('Sanitation Data'!$H$29,0,10*ROW('Sanitation Data'!H3))="","",OFFSET('Sanitation Data'!$H$29,0,10*ROW('Sanitation Data'!H3)))</f>
        <v>No</v>
      </c>
      <c r="DG9" s="275" t="str">
        <f ca="true">+IF(OFFSET('Sanitation Data'!$H$30,0,10*ROW('Sanitation Data'!H3))="","",OFFSET('Sanitation Data'!$H$30,0,10*ROW('Sanitation Data'!H3)))</f>
        <v>Yes</v>
      </c>
      <c r="DH9" s="275" t="str">
        <f ca="true">+IF(OFFSET('Sanitation Data'!$H$31,0,10*ROW('Sanitation Data'!H3))="","",OFFSET('Sanitation Data'!$H$31,0,10*ROW('Sanitation Data'!H3)))</f>
        <v/>
      </c>
      <c r="DI9" s="275" t="str">
        <f ca="true">+IF(OFFSET('Sanitation Data'!$H$32,0,10*ROW('Sanitation Data'!H3))="","",OFFSET('Sanitation Data'!$H$32,0,10*ROW('Sanitation Data'!H3)))</f>
        <v>No</v>
      </c>
      <c r="DJ9" s="275" t="str">
        <f ca="true">+IF(OFFSET('Sanitation Data'!$I$28,0,10*ROW('Sanitation Data'!I3))="","",OFFSET('Sanitation Data'!$I$28,0,10*ROW('Sanitation Data'!I3)))</f>
        <v/>
      </c>
      <c r="DK9" s="275" t="str">
        <f ca="true">+IF(OFFSET('Sanitation Data'!$I$29,0,10*ROW('Sanitation Data'!I3))="","",OFFSET('Sanitation Data'!$I$29,0,10*ROW('Sanitation Data'!I3)))</f>
        <v/>
      </c>
      <c r="DL9" s="275" t="str">
        <f ca="true">+IF(OFFSET('Sanitation Data'!$I$30,0,10*ROW('Sanitation Data'!I3))="","",OFFSET('Sanitation Data'!$I$30,0,10*ROW('Sanitation Data'!I3)))</f>
        <v/>
      </c>
      <c r="DM9" s="275" t="str">
        <f ca="true">+IF(OFFSET('Sanitation Data'!$I$31,0,10*ROW('Sanitation Data'!I3))="","",OFFSET('Sanitation Data'!$I$31,0,10*ROW('Sanitation Data'!I3)))</f>
        <v/>
      </c>
      <c r="DN9" s="275" t="str">
        <f ca="true">+IF(OFFSET('Sanitation Data'!$I$32,0,10*ROW('Sanitation Data'!I3))="","",OFFSET('Sanitation Data'!$I$32,0,10*ROW('Sanitation Data'!I3)))</f>
        <v/>
      </c>
      <c r="DO9" s="275" t="str">
        <f ca="true">+IF(OFFSET('Hygiene Data'!$D$11,0,10*ROW('Hygiene Data'!D3))="","",OFFSET('Hygiene Data'!$D$11,0,10*ROW('Hygiene Data'!D3)))</f>
        <v/>
      </c>
      <c r="DP9" s="275" t="str">
        <f ca="true">+IF(OFFSET('Hygiene Data'!$D$12,0,10*ROW('Hygiene Data'!D3))="","",OFFSET('Hygiene Data'!$D$12,0,10*ROW('Hygiene Data'!D3)))</f>
        <v/>
      </c>
      <c r="DQ9" s="275" t="str">
        <f ca="true">+IF(OFFSET('Hygiene Data'!$D$13,0,10*ROW('Hygiene Data'!D3))="","",OFFSET('Hygiene Data'!$D$13,0,10*ROW('Hygiene Data'!D3)))</f>
        <v/>
      </c>
      <c r="DR9" s="275" t="str">
        <f ca="true">+IF(OFFSET('Hygiene Data'!$E$11,0,10*ROW('Hygiene Data'!E3))="","",OFFSET('Hygiene Data'!$E$11,0,10*ROW('Hygiene Data'!E3)))</f>
        <v/>
      </c>
      <c r="DS9" s="275" t="str">
        <f ca="true">+IF(OFFSET('Hygiene Data'!$E$12,0,10*ROW('Hygiene Data'!E3))="","",OFFSET('Hygiene Data'!$E$12,0,10*ROW('Hygiene Data'!E3)))</f>
        <v/>
      </c>
      <c r="DT9" s="275" t="str">
        <f ca="true">+IF(OFFSET('Hygiene Data'!$E$13,0,10*ROW('Hygiene Data'!E3))="","",OFFSET('Hygiene Data'!$E$13,0,10*ROW('Hygiene Data'!E3)))</f>
        <v/>
      </c>
      <c r="DU9" s="275" t="str">
        <f ca="true">+IF(OFFSET('Hygiene Data'!$F$11,0,10*ROW('Hygiene Data'!F3))="","",OFFSET('Hygiene Data'!$F$11,0,10*ROW('Hygiene Data'!F3)))</f>
        <v/>
      </c>
      <c r="DV9" s="275" t="str">
        <f ca="true">+IF(OFFSET('Hygiene Data'!$F$12,0,10*ROW('Hygiene Data'!F3))="","",OFFSET('Hygiene Data'!$F$12,0,10*ROW('Hygiene Data'!F3)))</f>
        <v/>
      </c>
      <c r="DW9" s="275" t="str">
        <f ca="true">+IF(OFFSET('Hygiene Data'!$F$13,0,10*ROW('Hygiene Data'!F3))="","",OFFSET('Hygiene Data'!$F$13,0,10*ROW('Hygiene Data'!F3)))</f>
        <v/>
      </c>
      <c r="DX9" s="275" t="str">
        <f ca="true">+IF(OFFSET('Hygiene Data'!$G$11,0,10*ROW('Hygiene Data'!G3))="","",OFFSET('Hygiene Data'!$G$11,0,10*ROW('Hygiene Data'!G3)))</f>
        <v/>
      </c>
      <c r="DY9" s="275" t="str">
        <f ca="true">+IF(OFFSET('Hygiene Data'!$G$12,0,10*ROW('Hygiene Data'!G3))="","",OFFSET('Hygiene Data'!$G$12,0,10*ROW('Hygiene Data'!G3)))</f>
        <v/>
      </c>
      <c r="DZ9" s="275" t="str">
        <f ca="true">+IF(OFFSET('Hygiene Data'!$G$13,0,10*ROW('Hygiene Data'!G3))="","",OFFSET('Hygiene Data'!$G$13,0,10*ROW('Hygiene Data'!G3)))</f>
        <v/>
      </c>
      <c r="EA9" s="275" t="str">
        <f ca="true">+IF(OFFSET('Hygiene Data'!$H$11,0,10*ROW('Hygiene Data'!H3))="","",OFFSET('Hygiene Data'!$H$11,0,10*ROW('Hygiene Data'!H3)))</f>
        <v/>
      </c>
      <c r="EB9" s="275" t="str">
        <f ca="true">+IF(OFFSET('Hygiene Data'!$H$12,0,10*ROW('Hygiene Data'!H3))="","",OFFSET('Hygiene Data'!$H$12,0,10*ROW('Hygiene Data'!H3)))</f>
        <v/>
      </c>
      <c r="EC9" s="275" t="str">
        <f ca="true">+IF(OFFSET('Hygiene Data'!$H$13,0,10*ROW('Hygiene Data'!H3))="","",OFFSET('Hygiene Data'!$H$13,0,10*ROW('Hygiene Data'!H3)))</f>
        <v/>
      </c>
      <c r="ED9" s="275" t="str">
        <f ca="true">+IF(OFFSET('Hygiene Data'!$I$11,0,10*ROW('Hygiene Data'!I3))="","",OFFSET('Hygiene Data'!$I$11,0,10*ROW('Hygiene Data'!I3)))</f>
        <v/>
      </c>
      <c r="EE9" s="275" t="str">
        <f ca="true">+IF(OFFSET('Hygiene Data'!$I$12,0,10*ROW('Hygiene Data'!I3))="","",OFFSET('Hygiene Data'!$I$12,0,10*ROW('Hygiene Data'!I3)))</f>
        <v/>
      </c>
      <c r="EF9" s="275"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COL_2013_UIS</v>
      </c>
      <c r="B10" s="38" t="str">
        <f ca="true">+IF(OFFSET('Water Data'!$C$2,0,10*ROW('Water Data'!F4))="","",OFFSET('Water Data'!$C$2,0,10*ROW('Water Data'!F4)))</f>
        <v>Other</v>
      </c>
      <c r="C10" s="331">
        <f t="shared" ca="true" si="0"/>
        <v>2013</v>
      </c>
      <c r="D10" s="98"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8"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8">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68.87</v>
      </c>
      <c r="G10" s="98"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8"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8"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8"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8"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8"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8"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8"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8"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8"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8"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8">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68.87</v>
      </c>
      <c r="S10" s="98"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8"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8"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9"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9"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9"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9"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9"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9"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9"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9"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9"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9"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9"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9"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9"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9"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9"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9"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9"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9"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9"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9"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9"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9"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9"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9"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9"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9"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9"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9"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9"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9"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100"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100"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100"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100"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100"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100"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100"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100"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100"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100"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100"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100"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100"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100"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100"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100"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100"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100"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5"/>
      <c r="BS10" s="275" t="str">
        <f ca="true">+IF(OFFSET('Water Data'!$D$27,0,10*ROW('Water Data'!D4))="","",OFFSET('Water Data'!$D$27,0,10*ROW('Water Data'!D4)))</f>
        <v/>
      </c>
      <c r="BT10" s="275" t="str">
        <f ca="true">+IF(OFFSET('Water Data'!$D$28,0,10*ROW('Water Data'!D4))="","",OFFSET('Water Data'!$D$28,0,10*ROW('Water Data'!D4)))</f>
        <v/>
      </c>
      <c r="BU10" s="275" t="str">
        <f ca="true">+IF(OFFSET('Water Data'!$D$29,0,10*ROW('Water Data'!D4))="","",OFFSET('Water Data'!$D$29,0,10*ROW('Water Data'!D4)))</f>
        <v>Yes</v>
      </c>
      <c r="BV10" s="275" t="str">
        <f ca="true">+IF(OFFSET('Water Data'!$E$27,0,10*ROW('Water Data'!E4))="","",OFFSET('Water Data'!$E$27,0,10*ROW('Water Data'!E4)))</f>
        <v/>
      </c>
      <c r="BW10" s="275" t="str">
        <f ca="true">+IF(OFFSET('Water Data'!$E$28,0,10*ROW('Water Data'!E4))="","",OFFSET('Water Data'!$E$28,0,10*ROW('Water Data'!E4)))</f>
        <v/>
      </c>
      <c r="BX10" s="275" t="str">
        <f ca="true">+IF(OFFSET('Water Data'!$E$29,0,10*ROW('Water Data'!E4))="","",OFFSET('Water Data'!$E$29,0,10*ROW('Water Data'!E4)))</f>
        <v/>
      </c>
      <c r="BY10" s="275" t="str">
        <f ca="true">+IF(OFFSET('Water Data'!$F$27,0,10*ROW('Water Data'!F4))="","",OFFSET('Water Data'!$F$27,0,10*ROW('Water Data'!F4)))</f>
        <v/>
      </c>
      <c r="BZ10" s="275" t="str">
        <f ca="true">+IF(OFFSET('Water Data'!$F$28,0,10*ROW('Water Data'!F4))="","",OFFSET('Water Data'!$F$28,0,10*ROW('Water Data'!F4)))</f>
        <v/>
      </c>
      <c r="CA10" s="275" t="str">
        <f ca="true">+IF(OFFSET('Water Data'!$F$29,0,10*ROW('Water Data'!F4))="","",OFFSET('Water Data'!$F$29,0,10*ROW('Water Data'!F4)))</f>
        <v/>
      </c>
      <c r="CB10" s="275" t="str">
        <f ca="true">+IF(OFFSET('Water Data'!$G$27,0,10*ROW('Water Data'!G4))="","",OFFSET('Water Data'!$G$27,0,10*ROW('Water Data'!G4)))</f>
        <v/>
      </c>
      <c r="CC10" s="275" t="str">
        <f ca="true">+IF(OFFSET('Water Data'!$G$28,0,10*ROW('Water Data'!G4))="","",OFFSET('Water Data'!$G$28,0,10*ROW('Water Data'!G4)))</f>
        <v/>
      </c>
      <c r="CD10" s="275" t="str">
        <f ca="true">+IF(OFFSET('Water Data'!$G$29,0,10*ROW('Water Data'!G4))="","",OFFSET('Water Data'!$G$29,0,10*ROW('Water Data'!G4)))</f>
        <v/>
      </c>
      <c r="CE10" s="275" t="str">
        <f ca="true">+IF(OFFSET('Water Data'!$H$27,0,10*ROW('Water Data'!H4))="","",OFFSET('Water Data'!$H$27,0,10*ROW('Water Data'!H4)))</f>
        <v/>
      </c>
      <c r="CF10" s="275" t="str">
        <f ca="true">+IF(OFFSET('Water Data'!$H$28,0,10*ROW('Water Data'!H4))="","",OFFSET('Water Data'!$H$28,0,10*ROW('Water Data'!H4)))</f>
        <v/>
      </c>
      <c r="CG10" s="275" t="str">
        <f ca="true">+IF(OFFSET('Water Data'!$H$29,0,10*ROW('Water Data'!H4))="","",OFFSET('Water Data'!$H$29,0,10*ROW('Water Data'!H4)))</f>
        <v>Yes</v>
      </c>
      <c r="CH10" s="275" t="str">
        <f ca="true">+IF(OFFSET('Water Data'!$I$27,0,10*ROW('Water Data'!I4))="","",OFFSET('Water Data'!$I$27,0,10*ROW('Water Data'!I4)))</f>
        <v/>
      </c>
      <c r="CI10" s="275" t="str">
        <f ca="true">+IF(OFFSET('Water Data'!$I$28,0,10*ROW('Water Data'!I4))="","",OFFSET('Water Data'!$I$28,0,10*ROW('Water Data'!I4)))</f>
        <v/>
      </c>
      <c r="CJ10" s="275" t="str">
        <f ca="true">+IF(OFFSET('Water Data'!$I$29,0,10*ROW('Water Data'!I4))="","",OFFSET('Water Data'!$I$29,0,10*ROW('Water Data'!I4)))</f>
        <v/>
      </c>
      <c r="CK10" s="275" t="str">
        <f ca="true">+IF(OFFSET('Sanitation Data'!$D$28,0,10*ROW('Sanitation Data'!D4))="","",OFFSET('Sanitation Data'!$D$28,0,10*ROW('Sanitation Data'!D4)))</f>
        <v/>
      </c>
      <c r="CL10" s="275" t="str">
        <f ca="true">+IF(OFFSET('Sanitation Data'!$D$29,0,10*ROW('Sanitation Data'!D4))="","",OFFSET('Sanitation Data'!$D$29,0,10*ROW('Sanitation Data'!D4)))</f>
        <v/>
      </c>
      <c r="CM10" s="275" t="str">
        <f ca="true">+IF(OFFSET('Sanitation Data'!$D$30,0,10*ROW('Sanitation Data'!D4))="","",OFFSET('Sanitation Data'!$D$30,0,10*ROW('Sanitation Data'!D4)))</f>
        <v/>
      </c>
      <c r="CN10" s="275" t="str">
        <f ca="true">+IF(OFFSET('Sanitation Data'!$D$31,0,10*ROW('Sanitation Data'!D4))="","",OFFSET('Sanitation Data'!$D$31,0,10*ROW('Sanitation Data'!D4)))</f>
        <v/>
      </c>
      <c r="CO10" s="275" t="str">
        <f ca="true">+IF(OFFSET('Sanitation Data'!$D$32,0,10*ROW('Sanitation Data'!D4))="","",OFFSET('Sanitation Data'!$D$32,0,10*ROW('Sanitation Data'!D4)))</f>
        <v/>
      </c>
      <c r="CP10" s="275" t="str">
        <f ca="true">+IF(OFFSET('Sanitation Data'!$E$28,0,10*ROW('Sanitation Data'!E4))="","",OFFSET('Sanitation Data'!$E$28,0,10*ROW('Sanitation Data'!E4)))</f>
        <v/>
      </c>
      <c r="CQ10" s="275" t="str">
        <f ca="true">+IF(OFFSET('Sanitation Data'!$E$29,0,10*ROW('Sanitation Data'!E4))="","",OFFSET('Sanitation Data'!$E$29,0,10*ROW('Sanitation Data'!E4)))</f>
        <v/>
      </c>
      <c r="CR10" s="275" t="str">
        <f ca="true">+IF(OFFSET('Sanitation Data'!$E$30,0,10*ROW('Sanitation Data'!E4))="","",OFFSET('Sanitation Data'!$E$30,0,10*ROW('Sanitation Data'!E4)))</f>
        <v/>
      </c>
      <c r="CS10" s="275" t="str">
        <f ca="true">+IF(OFFSET('Sanitation Data'!$E$31,0,10*ROW('Sanitation Data'!E4))="","",OFFSET('Sanitation Data'!$E$31,0,10*ROW('Sanitation Data'!E4)))</f>
        <v/>
      </c>
      <c r="CT10" s="275" t="str">
        <f ca="true">+IF(OFFSET('Sanitation Data'!$E$32,0,10*ROW('Sanitation Data'!E4))="","",OFFSET('Sanitation Data'!$E$32,0,10*ROW('Sanitation Data'!E4)))</f>
        <v/>
      </c>
      <c r="CU10" s="275" t="str">
        <f ca="true">+IF(OFFSET('Sanitation Data'!$F$28,0,10*ROW('Sanitation Data'!F4))="","",OFFSET('Sanitation Data'!$F$28,0,10*ROW('Sanitation Data'!F4)))</f>
        <v/>
      </c>
      <c r="CV10" s="275" t="str">
        <f ca="true">+IF(OFFSET('Sanitation Data'!$F$29,0,10*ROW('Sanitation Data'!F4))="","",OFFSET('Sanitation Data'!$F$29,0,10*ROW('Sanitation Data'!F4)))</f>
        <v/>
      </c>
      <c r="CW10" s="275" t="str">
        <f ca="true">+IF(OFFSET('Sanitation Data'!$F$30,0,10*ROW('Sanitation Data'!F4))="","",OFFSET('Sanitation Data'!$F$30,0,10*ROW('Sanitation Data'!F4)))</f>
        <v/>
      </c>
      <c r="CX10" s="275" t="str">
        <f ca="true">+IF(OFFSET('Sanitation Data'!$F$31,0,10*ROW('Sanitation Data'!F4))="","",OFFSET('Sanitation Data'!$F$31,0,10*ROW('Sanitation Data'!F4)))</f>
        <v/>
      </c>
      <c r="CY10" s="275" t="str">
        <f ca="true">+IF(OFFSET('Sanitation Data'!$F$32,0,10*ROW('Sanitation Data'!F4))="","",OFFSET('Sanitation Data'!$F$32,0,10*ROW('Sanitation Data'!F4)))</f>
        <v/>
      </c>
      <c r="CZ10" s="275" t="str">
        <f ca="true">+IF(OFFSET('Sanitation Data'!$G$28,0,10*ROW('Sanitation Data'!G4))="","",OFFSET('Sanitation Data'!$G$28,0,10*ROW('Sanitation Data'!G4)))</f>
        <v/>
      </c>
      <c r="DA10" s="275" t="str">
        <f ca="true">+IF(OFFSET('Sanitation Data'!$G$29,0,10*ROW('Sanitation Data'!G4))="","",OFFSET('Sanitation Data'!$G$29,0,10*ROW('Sanitation Data'!G4)))</f>
        <v/>
      </c>
      <c r="DB10" s="275" t="str">
        <f ca="true">+IF(OFFSET('Sanitation Data'!$G$30,0,10*ROW('Sanitation Data'!G4))="","",OFFSET('Sanitation Data'!$G$30,0,10*ROW('Sanitation Data'!G4)))</f>
        <v/>
      </c>
      <c r="DC10" s="275" t="str">
        <f ca="true">+IF(OFFSET('Sanitation Data'!$G$31,0,10*ROW('Sanitation Data'!G4))="","",OFFSET('Sanitation Data'!$G$31,0,10*ROW('Sanitation Data'!G4)))</f>
        <v/>
      </c>
      <c r="DD10" s="275" t="str">
        <f ca="true">+IF(OFFSET('Sanitation Data'!$G$32,0,10*ROW('Sanitation Data'!G4))="","",OFFSET('Sanitation Data'!$G$32,0,10*ROW('Sanitation Data'!G4)))</f>
        <v/>
      </c>
      <c r="DE10" s="275" t="str">
        <f ca="true">+IF(OFFSET('Sanitation Data'!$H$28,0,10*ROW('Sanitation Data'!H4))="","",OFFSET('Sanitation Data'!$H$28,0,10*ROW('Sanitation Data'!H4)))</f>
        <v/>
      </c>
      <c r="DF10" s="275" t="str">
        <f ca="true">+IF(OFFSET('Sanitation Data'!$H$29,0,10*ROW('Sanitation Data'!H4))="","",OFFSET('Sanitation Data'!$H$29,0,10*ROW('Sanitation Data'!H4)))</f>
        <v/>
      </c>
      <c r="DG10" s="275" t="str">
        <f ca="true">+IF(OFFSET('Sanitation Data'!$H$30,0,10*ROW('Sanitation Data'!H4))="","",OFFSET('Sanitation Data'!$H$30,0,10*ROW('Sanitation Data'!H4)))</f>
        <v/>
      </c>
      <c r="DH10" s="275" t="str">
        <f ca="true">+IF(OFFSET('Sanitation Data'!$H$31,0,10*ROW('Sanitation Data'!H4))="","",OFFSET('Sanitation Data'!$H$31,0,10*ROW('Sanitation Data'!H4)))</f>
        <v/>
      </c>
      <c r="DI10" s="275" t="str">
        <f ca="true">+IF(OFFSET('Sanitation Data'!$H$32,0,10*ROW('Sanitation Data'!H4))="","",OFFSET('Sanitation Data'!$H$32,0,10*ROW('Sanitation Data'!H4)))</f>
        <v/>
      </c>
      <c r="DJ10" s="275" t="str">
        <f ca="true">+IF(OFFSET('Sanitation Data'!$I$28,0,10*ROW('Sanitation Data'!I4))="","",OFFSET('Sanitation Data'!$I$28,0,10*ROW('Sanitation Data'!I4)))</f>
        <v/>
      </c>
      <c r="DK10" s="275" t="str">
        <f ca="true">+IF(OFFSET('Sanitation Data'!$I$29,0,10*ROW('Sanitation Data'!I4))="","",OFFSET('Sanitation Data'!$I$29,0,10*ROW('Sanitation Data'!I4)))</f>
        <v/>
      </c>
      <c r="DL10" s="275" t="str">
        <f ca="true">+IF(OFFSET('Sanitation Data'!$I$30,0,10*ROW('Sanitation Data'!I4))="","",OFFSET('Sanitation Data'!$I$30,0,10*ROW('Sanitation Data'!I4)))</f>
        <v/>
      </c>
      <c r="DM10" s="275" t="str">
        <f ca="true">+IF(OFFSET('Sanitation Data'!$I$31,0,10*ROW('Sanitation Data'!I4))="","",OFFSET('Sanitation Data'!$I$31,0,10*ROW('Sanitation Data'!I4)))</f>
        <v/>
      </c>
      <c r="DN10" s="275" t="str">
        <f ca="true">+IF(OFFSET('Sanitation Data'!$I$32,0,10*ROW('Sanitation Data'!I4))="","",OFFSET('Sanitation Data'!$I$32,0,10*ROW('Sanitation Data'!I4)))</f>
        <v/>
      </c>
      <c r="DO10" s="275" t="str">
        <f ca="true">+IF(OFFSET('Hygiene Data'!$D$11,0,10*ROW('Hygiene Data'!D4))="","",OFFSET('Hygiene Data'!$D$11,0,10*ROW('Hygiene Data'!D4)))</f>
        <v/>
      </c>
      <c r="DP10" s="275" t="str">
        <f ca="true">+IF(OFFSET('Hygiene Data'!$D$12,0,10*ROW('Hygiene Data'!D4))="","",OFFSET('Hygiene Data'!$D$12,0,10*ROW('Hygiene Data'!D4)))</f>
        <v/>
      </c>
      <c r="DQ10" s="275" t="str">
        <f ca="true">+IF(OFFSET('Hygiene Data'!$D$13,0,10*ROW('Hygiene Data'!D4))="","",OFFSET('Hygiene Data'!$D$13,0,10*ROW('Hygiene Data'!D4)))</f>
        <v/>
      </c>
      <c r="DR10" s="275" t="str">
        <f ca="true">+IF(OFFSET('Hygiene Data'!$E$11,0,10*ROW('Hygiene Data'!E4))="","",OFFSET('Hygiene Data'!$E$11,0,10*ROW('Hygiene Data'!E4)))</f>
        <v/>
      </c>
      <c r="DS10" s="275" t="str">
        <f ca="true">+IF(OFFSET('Hygiene Data'!$E$12,0,10*ROW('Hygiene Data'!E4))="","",OFFSET('Hygiene Data'!$E$12,0,10*ROW('Hygiene Data'!E4)))</f>
        <v/>
      </c>
      <c r="DT10" s="275" t="str">
        <f ca="true">+IF(OFFSET('Hygiene Data'!$E$13,0,10*ROW('Hygiene Data'!E4))="","",OFFSET('Hygiene Data'!$E$13,0,10*ROW('Hygiene Data'!E4)))</f>
        <v/>
      </c>
      <c r="DU10" s="275" t="str">
        <f ca="true">+IF(OFFSET('Hygiene Data'!$F$11,0,10*ROW('Hygiene Data'!F4))="","",OFFSET('Hygiene Data'!$F$11,0,10*ROW('Hygiene Data'!F4)))</f>
        <v/>
      </c>
      <c r="DV10" s="275" t="str">
        <f ca="true">+IF(OFFSET('Hygiene Data'!$F$12,0,10*ROW('Hygiene Data'!F4))="","",OFFSET('Hygiene Data'!$F$12,0,10*ROW('Hygiene Data'!F4)))</f>
        <v/>
      </c>
      <c r="DW10" s="275" t="str">
        <f ca="true">+IF(OFFSET('Hygiene Data'!$F$13,0,10*ROW('Hygiene Data'!F4))="","",OFFSET('Hygiene Data'!$F$13,0,10*ROW('Hygiene Data'!F4)))</f>
        <v/>
      </c>
      <c r="DX10" s="275" t="str">
        <f ca="true">+IF(OFFSET('Hygiene Data'!$G$11,0,10*ROW('Hygiene Data'!G4))="","",OFFSET('Hygiene Data'!$G$11,0,10*ROW('Hygiene Data'!G4)))</f>
        <v/>
      </c>
      <c r="DY10" s="275" t="str">
        <f ca="true">+IF(OFFSET('Hygiene Data'!$G$12,0,10*ROW('Hygiene Data'!G4))="","",OFFSET('Hygiene Data'!$G$12,0,10*ROW('Hygiene Data'!G4)))</f>
        <v/>
      </c>
      <c r="DZ10" s="275" t="str">
        <f ca="true">+IF(OFFSET('Hygiene Data'!$G$13,0,10*ROW('Hygiene Data'!G4))="","",OFFSET('Hygiene Data'!$G$13,0,10*ROW('Hygiene Data'!G4)))</f>
        <v/>
      </c>
      <c r="EA10" s="275" t="str">
        <f ca="true">+IF(OFFSET('Hygiene Data'!$H$11,0,10*ROW('Hygiene Data'!H4))="","",OFFSET('Hygiene Data'!$H$11,0,10*ROW('Hygiene Data'!H4)))</f>
        <v/>
      </c>
      <c r="EB10" s="275" t="str">
        <f ca="true">+IF(OFFSET('Hygiene Data'!$H$12,0,10*ROW('Hygiene Data'!H4))="","",OFFSET('Hygiene Data'!$H$12,0,10*ROW('Hygiene Data'!H4)))</f>
        <v/>
      </c>
      <c r="EC10" s="275" t="str">
        <f ca="true">+IF(OFFSET('Hygiene Data'!$H$13,0,10*ROW('Hygiene Data'!H4))="","",OFFSET('Hygiene Data'!$H$13,0,10*ROW('Hygiene Data'!H4)))</f>
        <v/>
      </c>
      <c r="ED10" s="275" t="str">
        <f ca="true">+IF(OFFSET('Hygiene Data'!$I$11,0,10*ROW('Hygiene Data'!I4))="","",OFFSET('Hygiene Data'!$I$11,0,10*ROW('Hygiene Data'!I4)))</f>
        <v/>
      </c>
      <c r="EE10" s="275" t="str">
        <f ca="true">+IF(OFFSET('Hygiene Data'!$I$12,0,10*ROW('Hygiene Data'!I4))="","",OFFSET('Hygiene Data'!$I$12,0,10*ROW('Hygiene Data'!I4)))</f>
        <v/>
      </c>
      <c r="EF10" s="275"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COL_2017_SIASAR</v>
      </c>
      <c r="B11" s="38" t="str">
        <f ca="true">+IF(OFFSET('Water Data'!$C$2,0,10*ROW('Water Data'!F5))="","",OFFSET('Water Data'!$C$2,0,10*ROW('Water Data'!F5)))</f>
        <v>Survey</v>
      </c>
      <c r="C11" s="331">
        <f t="shared" ca="true" si="0"/>
        <v>2017</v>
      </c>
      <c r="D11" s="98"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8"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8"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8"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8"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8"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8"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8">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75.688100000000006</v>
      </c>
      <c r="L11" s="98">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70.412800000000004</v>
      </c>
      <c r="M11" s="98"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8"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8"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8"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8"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8"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8"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8"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8"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9"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9"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9"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9"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9"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9"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9"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9"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9"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9"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9"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9">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85.091700000000003</v>
      </c>
      <c r="AH11" s="99"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9">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62.385300000000001</v>
      </c>
      <c r="AJ11" s="99"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9"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9"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9"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9"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9"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9"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9"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9"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9"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9"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9"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9"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9"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9"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9"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100"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100"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100"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100"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100"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100"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100"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100"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100">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80.275199999999998</v>
      </c>
      <c r="BI11" s="100"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100"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100"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100"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100"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100"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100"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100"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100"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5"/>
      <c r="BS11" s="275" t="str">
        <f ca="true">+IF(OFFSET('Water Data'!$D$27,0,10*ROW('Water Data'!D5))="","",OFFSET('Water Data'!$D$27,0,10*ROW('Water Data'!D5)))</f>
        <v/>
      </c>
      <c r="BT11" s="275" t="str">
        <f ca="true">+IF(OFFSET('Water Data'!$D$28,0,10*ROW('Water Data'!D5))="","",OFFSET('Water Data'!$D$28,0,10*ROW('Water Data'!D5)))</f>
        <v/>
      </c>
      <c r="BU11" s="275" t="str">
        <f ca="true">+IF(OFFSET('Water Data'!$D$29,0,10*ROW('Water Data'!D5))="","",OFFSET('Water Data'!$D$29,0,10*ROW('Water Data'!D5)))</f>
        <v/>
      </c>
      <c r="BV11" s="275" t="str">
        <f ca="true">+IF(OFFSET('Water Data'!$E$27,0,10*ROW('Water Data'!E5))="","",OFFSET('Water Data'!$E$27,0,10*ROW('Water Data'!E5)))</f>
        <v/>
      </c>
      <c r="BW11" s="275" t="str">
        <f ca="true">+IF(OFFSET('Water Data'!$E$28,0,10*ROW('Water Data'!E5))="","",OFFSET('Water Data'!$E$28,0,10*ROW('Water Data'!E5)))</f>
        <v/>
      </c>
      <c r="BX11" s="275" t="str">
        <f ca="true">+IF(OFFSET('Water Data'!$E$29,0,10*ROW('Water Data'!E5))="","",OFFSET('Water Data'!$E$29,0,10*ROW('Water Data'!E5)))</f>
        <v/>
      </c>
      <c r="BY11" s="275" t="str">
        <f ca="true">+IF(OFFSET('Water Data'!$F$27,0,10*ROW('Water Data'!F5))="","",OFFSET('Water Data'!$F$27,0,10*ROW('Water Data'!F5)))</f>
        <v/>
      </c>
      <c r="BZ11" s="275" t="str">
        <f ca="true">+IF(OFFSET('Water Data'!$F$28,0,10*ROW('Water Data'!F5))="","",OFFSET('Water Data'!$F$28,0,10*ROW('Water Data'!F5)))</f>
        <v>Yes</v>
      </c>
      <c r="CA11" s="275" t="str">
        <f ca="true">+IF(OFFSET('Water Data'!$F$29,0,10*ROW('Water Data'!F5))="","",OFFSET('Water Data'!$F$29,0,10*ROW('Water Data'!F5)))</f>
        <v>Yes</v>
      </c>
      <c r="CB11" s="275" t="str">
        <f ca="true">+IF(OFFSET('Water Data'!$G$27,0,10*ROW('Water Data'!G5))="","",OFFSET('Water Data'!$G$27,0,10*ROW('Water Data'!G5)))</f>
        <v/>
      </c>
      <c r="CC11" s="275" t="str">
        <f ca="true">+IF(OFFSET('Water Data'!$G$28,0,10*ROW('Water Data'!G5))="","",OFFSET('Water Data'!$G$28,0,10*ROW('Water Data'!G5)))</f>
        <v/>
      </c>
      <c r="CD11" s="275" t="str">
        <f ca="true">+IF(OFFSET('Water Data'!$G$29,0,10*ROW('Water Data'!G5))="","",OFFSET('Water Data'!$G$29,0,10*ROW('Water Data'!G5)))</f>
        <v/>
      </c>
      <c r="CE11" s="275" t="str">
        <f ca="true">+IF(OFFSET('Water Data'!$H$27,0,10*ROW('Water Data'!H5))="","",OFFSET('Water Data'!$H$27,0,10*ROW('Water Data'!H5)))</f>
        <v/>
      </c>
      <c r="CF11" s="275" t="str">
        <f ca="true">+IF(OFFSET('Water Data'!$H$28,0,10*ROW('Water Data'!H5))="","",OFFSET('Water Data'!$H$28,0,10*ROW('Water Data'!H5)))</f>
        <v/>
      </c>
      <c r="CG11" s="275" t="str">
        <f ca="true">+IF(OFFSET('Water Data'!$H$29,0,10*ROW('Water Data'!H5))="","",OFFSET('Water Data'!$H$29,0,10*ROW('Water Data'!H5)))</f>
        <v/>
      </c>
      <c r="CH11" s="275" t="str">
        <f ca="true">+IF(OFFSET('Water Data'!$I$27,0,10*ROW('Water Data'!I5))="","",OFFSET('Water Data'!$I$27,0,10*ROW('Water Data'!I5)))</f>
        <v/>
      </c>
      <c r="CI11" s="275" t="str">
        <f ca="true">+IF(OFFSET('Water Data'!$I$28,0,10*ROW('Water Data'!I5))="","",OFFSET('Water Data'!$I$28,0,10*ROW('Water Data'!I5)))</f>
        <v/>
      </c>
      <c r="CJ11" s="275" t="str">
        <f ca="true">+IF(OFFSET('Water Data'!$I$29,0,10*ROW('Water Data'!I5))="","",OFFSET('Water Data'!$I$29,0,10*ROW('Water Data'!I5)))</f>
        <v/>
      </c>
      <c r="CK11" s="275" t="str">
        <f ca="true">+IF(OFFSET('Sanitation Data'!$D$28,0,10*ROW('Sanitation Data'!D5))="","",OFFSET('Sanitation Data'!$D$28,0,10*ROW('Sanitation Data'!D5)))</f>
        <v/>
      </c>
      <c r="CL11" s="275" t="str">
        <f ca="true">+IF(OFFSET('Sanitation Data'!$D$29,0,10*ROW('Sanitation Data'!D5))="","",OFFSET('Sanitation Data'!$D$29,0,10*ROW('Sanitation Data'!D5)))</f>
        <v/>
      </c>
      <c r="CM11" s="275" t="str">
        <f ca="true">+IF(OFFSET('Sanitation Data'!$D$30,0,10*ROW('Sanitation Data'!D5))="","",OFFSET('Sanitation Data'!$D$30,0,10*ROW('Sanitation Data'!D5)))</f>
        <v/>
      </c>
      <c r="CN11" s="275" t="str">
        <f ca="true">+IF(OFFSET('Sanitation Data'!$D$31,0,10*ROW('Sanitation Data'!D5))="","",OFFSET('Sanitation Data'!$D$31,0,10*ROW('Sanitation Data'!D5)))</f>
        <v/>
      </c>
      <c r="CO11" s="275" t="str">
        <f ca="true">+IF(OFFSET('Sanitation Data'!$D$32,0,10*ROW('Sanitation Data'!D5))="","",OFFSET('Sanitation Data'!$D$32,0,10*ROW('Sanitation Data'!D5)))</f>
        <v/>
      </c>
      <c r="CP11" s="275" t="str">
        <f ca="true">+IF(OFFSET('Sanitation Data'!$E$28,0,10*ROW('Sanitation Data'!E5))="","",OFFSET('Sanitation Data'!$E$28,0,10*ROW('Sanitation Data'!E5)))</f>
        <v/>
      </c>
      <c r="CQ11" s="275" t="str">
        <f ca="true">+IF(OFFSET('Sanitation Data'!$E$29,0,10*ROW('Sanitation Data'!E5))="","",OFFSET('Sanitation Data'!$E$29,0,10*ROW('Sanitation Data'!E5)))</f>
        <v/>
      </c>
      <c r="CR11" s="275" t="str">
        <f ca="true">+IF(OFFSET('Sanitation Data'!$E$30,0,10*ROW('Sanitation Data'!E5))="","",OFFSET('Sanitation Data'!$E$30,0,10*ROW('Sanitation Data'!E5)))</f>
        <v/>
      </c>
      <c r="CS11" s="275" t="str">
        <f ca="true">+IF(OFFSET('Sanitation Data'!$E$31,0,10*ROW('Sanitation Data'!E5))="","",OFFSET('Sanitation Data'!$E$31,0,10*ROW('Sanitation Data'!E5)))</f>
        <v/>
      </c>
      <c r="CT11" s="275" t="str">
        <f ca="true">+IF(OFFSET('Sanitation Data'!$E$32,0,10*ROW('Sanitation Data'!E5))="","",OFFSET('Sanitation Data'!$E$32,0,10*ROW('Sanitation Data'!E5)))</f>
        <v/>
      </c>
      <c r="CU11" s="275" t="str">
        <f ca="true">+IF(OFFSET('Sanitation Data'!$F$28,0,10*ROW('Sanitation Data'!F5))="","",OFFSET('Sanitation Data'!$F$28,0,10*ROW('Sanitation Data'!F5)))</f>
        <v/>
      </c>
      <c r="CV11" s="275" t="str">
        <f ca="true">+IF(OFFSET('Sanitation Data'!$F$29,0,10*ROW('Sanitation Data'!F5))="","",OFFSET('Sanitation Data'!$F$29,0,10*ROW('Sanitation Data'!F5)))</f>
        <v>Yes</v>
      </c>
      <c r="CW11" s="275" t="str">
        <f ca="true">+IF(OFFSET('Sanitation Data'!$F$30,0,10*ROW('Sanitation Data'!F5))="","",OFFSET('Sanitation Data'!$F$30,0,10*ROW('Sanitation Data'!F5)))</f>
        <v/>
      </c>
      <c r="CX11" s="275" t="str">
        <f ca="true">+IF(OFFSET('Sanitation Data'!$F$31,0,10*ROW('Sanitation Data'!F5))="","",OFFSET('Sanitation Data'!$F$31,0,10*ROW('Sanitation Data'!F5)))</f>
        <v>Yes</v>
      </c>
      <c r="CY11" s="275" t="str">
        <f ca="true">+IF(OFFSET('Sanitation Data'!$F$32,0,10*ROW('Sanitation Data'!F5))="","",OFFSET('Sanitation Data'!$F$32,0,10*ROW('Sanitation Data'!F5)))</f>
        <v/>
      </c>
      <c r="CZ11" s="275" t="str">
        <f ca="true">+IF(OFFSET('Sanitation Data'!$G$28,0,10*ROW('Sanitation Data'!G5))="","",OFFSET('Sanitation Data'!$G$28,0,10*ROW('Sanitation Data'!G5)))</f>
        <v/>
      </c>
      <c r="DA11" s="275" t="str">
        <f ca="true">+IF(OFFSET('Sanitation Data'!$G$29,0,10*ROW('Sanitation Data'!G5))="","",OFFSET('Sanitation Data'!$G$29,0,10*ROW('Sanitation Data'!G5)))</f>
        <v/>
      </c>
      <c r="DB11" s="275" t="str">
        <f ca="true">+IF(OFFSET('Sanitation Data'!$G$30,0,10*ROW('Sanitation Data'!G5))="","",OFFSET('Sanitation Data'!$G$30,0,10*ROW('Sanitation Data'!G5)))</f>
        <v/>
      </c>
      <c r="DC11" s="275" t="str">
        <f ca="true">+IF(OFFSET('Sanitation Data'!$G$31,0,10*ROW('Sanitation Data'!G5))="","",OFFSET('Sanitation Data'!$G$31,0,10*ROW('Sanitation Data'!G5)))</f>
        <v/>
      </c>
      <c r="DD11" s="275" t="str">
        <f ca="true">+IF(OFFSET('Sanitation Data'!$G$32,0,10*ROW('Sanitation Data'!G5))="","",OFFSET('Sanitation Data'!$G$32,0,10*ROW('Sanitation Data'!G5)))</f>
        <v/>
      </c>
      <c r="DE11" s="275" t="str">
        <f ca="true">+IF(OFFSET('Sanitation Data'!$H$28,0,10*ROW('Sanitation Data'!H5))="","",OFFSET('Sanitation Data'!$H$28,0,10*ROW('Sanitation Data'!H5)))</f>
        <v/>
      </c>
      <c r="DF11" s="275" t="str">
        <f ca="true">+IF(OFFSET('Sanitation Data'!$H$29,0,10*ROW('Sanitation Data'!H5))="","",OFFSET('Sanitation Data'!$H$29,0,10*ROW('Sanitation Data'!H5)))</f>
        <v/>
      </c>
      <c r="DG11" s="275" t="str">
        <f ca="true">+IF(OFFSET('Sanitation Data'!$H$30,0,10*ROW('Sanitation Data'!H5))="","",OFFSET('Sanitation Data'!$H$30,0,10*ROW('Sanitation Data'!H5)))</f>
        <v/>
      </c>
      <c r="DH11" s="275" t="str">
        <f ca="true">+IF(OFFSET('Sanitation Data'!$H$31,0,10*ROW('Sanitation Data'!H5))="","",OFFSET('Sanitation Data'!$H$31,0,10*ROW('Sanitation Data'!H5)))</f>
        <v/>
      </c>
      <c r="DI11" s="275" t="str">
        <f ca="true">+IF(OFFSET('Sanitation Data'!$H$32,0,10*ROW('Sanitation Data'!H5))="","",OFFSET('Sanitation Data'!$H$32,0,10*ROW('Sanitation Data'!H5)))</f>
        <v/>
      </c>
      <c r="DJ11" s="275" t="str">
        <f ca="true">+IF(OFFSET('Sanitation Data'!$I$28,0,10*ROW('Sanitation Data'!I5))="","",OFFSET('Sanitation Data'!$I$28,0,10*ROW('Sanitation Data'!I5)))</f>
        <v/>
      </c>
      <c r="DK11" s="275" t="str">
        <f ca="true">+IF(OFFSET('Sanitation Data'!$I$29,0,10*ROW('Sanitation Data'!I5))="","",OFFSET('Sanitation Data'!$I$29,0,10*ROW('Sanitation Data'!I5)))</f>
        <v/>
      </c>
      <c r="DL11" s="275" t="str">
        <f ca="true">+IF(OFFSET('Sanitation Data'!$I$30,0,10*ROW('Sanitation Data'!I5))="","",OFFSET('Sanitation Data'!$I$30,0,10*ROW('Sanitation Data'!I5)))</f>
        <v/>
      </c>
      <c r="DM11" s="275" t="str">
        <f ca="true">+IF(OFFSET('Sanitation Data'!$I$31,0,10*ROW('Sanitation Data'!I5))="","",OFFSET('Sanitation Data'!$I$31,0,10*ROW('Sanitation Data'!I5)))</f>
        <v/>
      </c>
      <c r="DN11" s="275" t="str">
        <f ca="true">+IF(OFFSET('Sanitation Data'!$I$32,0,10*ROW('Sanitation Data'!I5))="","",OFFSET('Sanitation Data'!$I$32,0,10*ROW('Sanitation Data'!I5)))</f>
        <v/>
      </c>
      <c r="DO11" s="275" t="str">
        <f ca="true">+IF(OFFSET('Hygiene Data'!$D$11,0,10*ROW('Hygiene Data'!D5))="","",OFFSET('Hygiene Data'!$D$11,0,10*ROW('Hygiene Data'!D5)))</f>
        <v/>
      </c>
      <c r="DP11" s="275" t="str">
        <f ca="true">+IF(OFFSET('Hygiene Data'!$D$12,0,10*ROW('Hygiene Data'!D5))="","",OFFSET('Hygiene Data'!$D$12,0,10*ROW('Hygiene Data'!D5)))</f>
        <v/>
      </c>
      <c r="DQ11" s="275" t="str">
        <f ca="true">+IF(OFFSET('Hygiene Data'!$D$13,0,10*ROW('Hygiene Data'!D5))="","",OFFSET('Hygiene Data'!$D$13,0,10*ROW('Hygiene Data'!D5)))</f>
        <v/>
      </c>
      <c r="DR11" s="275" t="str">
        <f ca="true">+IF(OFFSET('Hygiene Data'!$E$11,0,10*ROW('Hygiene Data'!E5))="","",OFFSET('Hygiene Data'!$E$11,0,10*ROW('Hygiene Data'!E5)))</f>
        <v/>
      </c>
      <c r="DS11" s="275" t="str">
        <f ca="true">+IF(OFFSET('Hygiene Data'!$E$12,0,10*ROW('Hygiene Data'!E5))="","",OFFSET('Hygiene Data'!$E$12,0,10*ROW('Hygiene Data'!E5)))</f>
        <v/>
      </c>
      <c r="DT11" s="275" t="str">
        <f ca="true">+IF(OFFSET('Hygiene Data'!$E$13,0,10*ROW('Hygiene Data'!E5))="","",OFFSET('Hygiene Data'!$E$13,0,10*ROW('Hygiene Data'!E5)))</f>
        <v/>
      </c>
      <c r="DU11" s="275" t="str">
        <f ca="true">+IF(OFFSET('Hygiene Data'!$F$11,0,10*ROW('Hygiene Data'!F5))="","",OFFSET('Hygiene Data'!$F$11,0,10*ROW('Hygiene Data'!F5)))</f>
        <v/>
      </c>
      <c r="DV11" s="275" t="str">
        <f ca="true">+IF(OFFSET('Hygiene Data'!$F$12,0,10*ROW('Hygiene Data'!F5))="","",OFFSET('Hygiene Data'!$F$12,0,10*ROW('Hygiene Data'!F5)))</f>
        <v/>
      </c>
      <c r="DW11" s="275" t="str">
        <f ca="true">+IF(OFFSET('Hygiene Data'!$F$13,0,10*ROW('Hygiene Data'!F5))="","",OFFSET('Hygiene Data'!$F$13,0,10*ROW('Hygiene Data'!F5)))</f>
        <v>Yes</v>
      </c>
      <c r="DX11" s="275" t="str">
        <f ca="true">+IF(OFFSET('Hygiene Data'!$G$11,0,10*ROW('Hygiene Data'!G5))="","",OFFSET('Hygiene Data'!$G$11,0,10*ROW('Hygiene Data'!G5)))</f>
        <v/>
      </c>
      <c r="DY11" s="275" t="str">
        <f ca="true">+IF(OFFSET('Hygiene Data'!$G$12,0,10*ROW('Hygiene Data'!G5))="","",OFFSET('Hygiene Data'!$G$12,0,10*ROW('Hygiene Data'!G5)))</f>
        <v/>
      </c>
      <c r="DZ11" s="275" t="str">
        <f ca="true">+IF(OFFSET('Hygiene Data'!$G$13,0,10*ROW('Hygiene Data'!G5))="","",OFFSET('Hygiene Data'!$G$13,0,10*ROW('Hygiene Data'!G5)))</f>
        <v/>
      </c>
      <c r="EA11" s="275" t="str">
        <f ca="true">+IF(OFFSET('Hygiene Data'!$H$11,0,10*ROW('Hygiene Data'!H5))="","",OFFSET('Hygiene Data'!$H$11,0,10*ROW('Hygiene Data'!H5)))</f>
        <v/>
      </c>
      <c r="EB11" s="275" t="str">
        <f ca="true">+IF(OFFSET('Hygiene Data'!$H$12,0,10*ROW('Hygiene Data'!H5))="","",OFFSET('Hygiene Data'!$H$12,0,10*ROW('Hygiene Data'!H5)))</f>
        <v/>
      </c>
      <c r="EC11" s="275" t="str">
        <f ca="true">+IF(OFFSET('Hygiene Data'!$H$13,0,10*ROW('Hygiene Data'!H5))="","",OFFSET('Hygiene Data'!$H$13,0,10*ROW('Hygiene Data'!H5)))</f>
        <v/>
      </c>
      <c r="ED11" s="275" t="str">
        <f ca="true">+IF(OFFSET('Hygiene Data'!$I$11,0,10*ROW('Hygiene Data'!I5))="","",OFFSET('Hygiene Data'!$I$11,0,10*ROW('Hygiene Data'!I5)))</f>
        <v/>
      </c>
      <c r="EE11" s="275" t="str">
        <f ca="true">+IF(OFFSET('Hygiene Data'!$I$12,0,10*ROW('Hygiene Data'!I5))="","",OFFSET('Hygiene Data'!$I$12,0,10*ROW('Hygiene Data'!I5)))</f>
        <v/>
      </c>
      <c r="EF11" s="275"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COL_2018_SIASAR</v>
      </c>
      <c r="B12" s="38" t="str">
        <f ca="true">+IF(OFFSET('Water Data'!$C$2,0,10*ROW('Water Data'!F6))="","",OFFSET('Water Data'!$C$2,0,10*ROW('Water Data'!F6)))</f>
        <v>Survey</v>
      </c>
      <c r="C12" s="331">
        <f t="shared" ca="true" si="0"/>
        <v>2018</v>
      </c>
      <c r="D12" s="98"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8"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8"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8"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8"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8"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8"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8">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73.738200000000006</v>
      </c>
      <c r="L12" s="98">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72.791799999999995</v>
      </c>
      <c r="M12" s="98"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8"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8"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8"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8"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8"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8"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8"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8"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9"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9"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9"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9"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9"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9"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9"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9"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9"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9"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9"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9">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81.151399999999995</v>
      </c>
      <c r="AH12" s="99"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9">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58.438499999999998</v>
      </c>
      <c r="AJ12" s="99"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9"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9"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9"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9"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9"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9"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9"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9"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9"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9"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9"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9"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9"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9"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9"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100"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100"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100"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100"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100"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100"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100"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100"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100">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86.040999999999997</v>
      </c>
      <c r="BI12" s="100"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100"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100"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100"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100"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100"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100"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100"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100"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5"/>
      <c r="BS12" s="275" t="str">
        <f ca="true">+IF(OFFSET('Water Data'!$D$27,0,10*ROW('Water Data'!D6))="","",OFFSET('Water Data'!$D$27,0,10*ROW('Water Data'!D6)))</f>
        <v/>
      </c>
      <c r="BT12" s="275" t="str">
        <f ca="true">+IF(OFFSET('Water Data'!$D$28,0,10*ROW('Water Data'!D6))="","",OFFSET('Water Data'!$D$28,0,10*ROW('Water Data'!D6)))</f>
        <v/>
      </c>
      <c r="BU12" s="275" t="str">
        <f ca="true">+IF(OFFSET('Water Data'!$D$29,0,10*ROW('Water Data'!D6))="","",OFFSET('Water Data'!$D$29,0,10*ROW('Water Data'!D6)))</f>
        <v/>
      </c>
      <c r="BV12" s="275" t="str">
        <f ca="true">+IF(OFFSET('Water Data'!$E$27,0,10*ROW('Water Data'!E6))="","",OFFSET('Water Data'!$E$27,0,10*ROW('Water Data'!E6)))</f>
        <v/>
      </c>
      <c r="BW12" s="275" t="str">
        <f ca="true">+IF(OFFSET('Water Data'!$E$28,0,10*ROW('Water Data'!E6))="","",OFFSET('Water Data'!$E$28,0,10*ROW('Water Data'!E6)))</f>
        <v/>
      </c>
      <c r="BX12" s="275" t="str">
        <f ca="true">+IF(OFFSET('Water Data'!$E$29,0,10*ROW('Water Data'!E6))="","",OFFSET('Water Data'!$E$29,0,10*ROW('Water Data'!E6)))</f>
        <v/>
      </c>
      <c r="BY12" s="275" t="str">
        <f ca="true">+IF(OFFSET('Water Data'!$F$27,0,10*ROW('Water Data'!F6))="","",OFFSET('Water Data'!$F$27,0,10*ROW('Water Data'!F6)))</f>
        <v/>
      </c>
      <c r="BZ12" s="275" t="str">
        <f ca="true">+IF(OFFSET('Water Data'!$F$28,0,10*ROW('Water Data'!F6))="","",OFFSET('Water Data'!$F$28,0,10*ROW('Water Data'!F6)))</f>
        <v>Yes</v>
      </c>
      <c r="CA12" s="275" t="str">
        <f ca="true">+IF(OFFSET('Water Data'!$F$29,0,10*ROW('Water Data'!F6))="","",OFFSET('Water Data'!$F$29,0,10*ROW('Water Data'!F6)))</f>
        <v>Yes</v>
      </c>
      <c r="CB12" s="275" t="str">
        <f ca="true">+IF(OFFSET('Water Data'!$G$27,0,10*ROW('Water Data'!G6))="","",OFFSET('Water Data'!$G$27,0,10*ROW('Water Data'!G6)))</f>
        <v/>
      </c>
      <c r="CC12" s="275" t="str">
        <f ca="true">+IF(OFFSET('Water Data'!$G$28,0,10*ROW('Water Data'!G6))="","",OFFSET('Water Data'!$G$28,0,10*ROW('Water Data'!G6)))</f>
        <v/>
      </c>
      <c r="CD12" s="275" t="str">
        <f ca="true">+IF(OFFSET('Water Data'!$G$29,0,10*ROW('Water Data'!G6))="","",OFFSET('Water Data'!$G$29,0,10*ROW('Water Data'!G6)))</f>
        <v/>
      </c>
      <c r="CE12" s="275" t="str">
        <f ca="true">+IF(OFFSET('Water Data'!$H$27,0,10*ROW('Water Data'!H6))="","",OFFSET('Water Data'!$H$27,0,10*ROW('Water Data'!H6)))</f>
        <v/>
      </c>
      <c r="CF12" s="275" t="str">
        <f ca="true">+IF(OFFSET('Water Data'!$H$28,0,10*ROW('Water Data'!H6))="","",OFFSET('Water Data'!$H$28,0,10*ROW('Water Data'!H6)))</f>
        <v/>
      </c>
      <c r="CG12" s="275" t="str">
        <f ca="true">+IF(OFFSET('Water Data'!$H$29,0,10*ROW('Water Data'!H6))="","",OFFSET('Water Data'!$H$29,0,10*ROW('Water Data'!H6)))</f>
        <v/>
      </c>
      <c r="CH12" s="275" t="str">
        <f ca="true">+IF(OFFSET('Water Data'!$I$27,0,10*ROW('Water Data'!I6))="","",OFFSET('Water Data'!$I$27,0,10*ROW('Water Data'!I6)))</f>
        <v/>
      </c>
      <c r="CI12" s="275" t="str">
        <f ca="true">+IF(OFFSET('Water Data'!$I$28,0,10*ROW('Water Data'!I6))="","",OFFSET('Water Data'!$I$28,0,10*ROW('Water Data'!I6)))</f>
        <v/>
      </c>
      <c r="CJ12" s="275" t="str">
        <f ca="true">+IF(OFFSET('Water Data'!$I$29,0,10*ROW('Water Data'!I6))="","",OFFSET('Water Data'!$I$29,0,10*ROW('Water Data'!I6)))</f>
        <v/>
      </c>
      <c r="CK12" s="275" t="str">
        <f ca="true">+IF(OFFSET('Sanitation Data'!$D$28,0,10*ROW('Sanitation Data'!D6))="","",OFFSET('Sanitation Data'!$D$28,0,10*ROW('Sanitation Data'!D6)))</f>
        <v/>
      </c>
      <c r="CL12" s="275" t="str">
        <f ca="true">+IF(OFFSET('Sanitation Data'!$D$29,0,10*ROW('Sanitation Data'!D6))="","",OFFSET('Sanitation Data'!$D$29,0,10*ROW('Sanitation Data'!D6)))</f>
        <v/>
      </c>
      <c r="CM12" s="275" t="str">
        <f ca="true">+IF(OFFSET('Sanitation Data'!$D$30,0,10*ROW('Sanitation Data'!D6))="","",OFFSET('Sanitation Data'!$D$30,0,10*ROW('Sanitation Data'!D6)))</f>
        <v/>
      </c>
      <c r="CN12" s="275" t="str">
        <f ca="true">+IF(OFFSET('Sanitation Data'!$D$31,0,10*ROW('Sanitation Data'!D6))="","",OFFSET('Sanitation Data'!$D$31,0,10*ROW('Sanitation Data'!D6)))</f>
        <v/>
      </c>
      <c r="CO12" s="275" t="str">
        <f ca="true">+IF(OFFSET('Sanitation Data'!$D$32,0,10*ROW('Sanitation Data'!D6))="","",OFFSET('Sanitation Data'!$D$32,0,10*ROW('Sanitation Data'!D6)))</f>
        <v/>
      </c>
      <c r="CP12" s="275" t="str">
        <f ca="true">+IF(OFFSET('Sanitation Data'!$E$28,0,10*ROW('Sanitation Data'!E6))="","",OFFSET('Sanitation Data'!$E$28,0,10*ROW('Sanitation Data'!E6)))</f>
        <v/>
      </c>
      <c r="CQ12" s="275" t="str">
        <f ca="true">+IF(OFFSET('Sanitation Data'!$E$29,0,10*ROW('Sanitation Data'!E6))="","",OFFSET('Sanitation Data'!$E$29,0,10*ROW('Sanitation Data'!E6)))</f>
        <v/>
      </c>
      <c r="CR12" s="275" t="str">
        <f ca="true">+IF(OFFSET('Sanitation Data'!$E$30,0,10*ROW('Sanitation Data'!E6))="","",OFFSET('Sanitation Data'!$E$30,0,10*ROW('Sanitation Data'!E6)))</f>
        <v/>
      </c>
      <c r="CS12" s="275" t="str">
        <f ca="true">+IF(OFFSET('Sanitation Data'!$E$31,0,10*ROW('Sanitation Data'!E6))="","",OFFSET('Sanitation Data'!$E$31,0,10*ROW('Sanitation Data'!E6)))</f>
        <v/>
      </c>
      <c r="CT12" s="275" t="str">
        <f ca="true">+IF(OFFSET('Sanitation Data'!$E$32,0,10*ROW('Sanitation Data'!E6))="","",OFFSET('Sanitation Data'!$E$32,0,10*ROW('Sanitation Data'!E6)))</f>
        <v/>
      </c>
      <c r="CU12" s="275" t="str">
        <f ca="true">+IF(OFFSET('Sanitation Data'!$F$28,0,10*ROW('Sanitation Data'!F6))="","",OFFSET('Sanitation Data'!$F$28,0,10*ROW('Sanitation Data'!F6)))</f>
        <v/>
      </c>
      <c r="CV12" s="275" t="str">
        <f ca="true">+IF(OFFSET('Sanitation Data'!$F$29,0,10*ROW('Sanitation Data'!F6))="","",OFFSET('Sanitation Data'!$F$29,0,10*ROW('Sanitation Data'!F6)))</f>
        <v>Yes</v>
      </c>
      <c r="CW12" s="275" t="str">
        <f ca="true">+IF(OFFSET('Sanitation Data'!$F$30,0,10*ROW('Sanitation Data'!F6))="","",OFFSET('Sanitation Data'!$F$30,0,10*ROW('Sanitation Data'!F6)))</f>
        <v/>
      </c>
      <c r="CX12" s="275" t="str">
        <f ca="true">+IF(OFFSET('Sanitation Data'!$F$31,0,10*ROW('Sanitation Data'!F6))="","",OFFSET('Sanitation Data'!$F$31,0,10*ROW('Sanitation Data'!F6)))</f>
        <v>Yes</v>
      </c>
      <c r="CY12" s="275" t="str">
        <f ca="true">+IF(OFFSET('Sanitation Data'!$F$32,0,10*ROW('Sanitation Data'!F6))="","",OFFSET('Sanitation Data'!$F$32,0,10*ROW('Sanitation Data'!F6)))</f>
        <v/>
      </c>
      <c r="CZ12" s="275" t="str">
        <f ca="true">+IF(OFFSET('Sanitation Data'!$G$28,0,10*ROW('Sanitation Data'!G6))="","",OFFSET('Sanitation Data'!$G$28,0,10*ROW('Sanitation Data'!G6)))</f>
        <v/>
      </c>
      <c r="DA12" s="275" t="str">
        <f ca="true">+IF(OFFSET('Sanitation Data'!$G$29,0,10*ROW('Sanitation Data'!G6))="","",OFFSET('Sanitation Data'!$G$29,0,10*ROW('Sanitation Data'!G6)))</f>
        <v/>
      </c>
      <c r="DB12" s="275" t="str">
        <f ca="true">+IF(OFFSET('Sanitation Data'!$G$30,0,10*ROW('Sanitation Data'!G6))="","",OFFSET('Sanitation Data'!$G$30,0,10*ROW('Sanitation Data'!G6)))</f>
        <v/>
      </c>
      <c r="DC12" s="275" t="str">
        <f ca="true">+IF(OFFSET('Sanitation Data'!$G$31,0,10*ROW('Sanitation Data'!G6))="","",OFFSET('Sanitation Data'!$G$31,0,10*ROW('Sanitation Data'!G6)))</f>
        <v/>
      </c>
      <c r="DD12" s="275" t="str">
        <f ca="true">+IF(OFFSET('Sanitation Data'!$G$32,0,10*ROW('Sanitation Data'!G6))="","",OFFSET('Sanitation Data'!$G$32,0,10*ROW('Sanitation Data'!G6)))</f>
        <v/>
      </c>
      <c r="DE12" s="275" t="str">
        <f ca="true">+IF(OFFSET('Sanitation Data'!$H$28,0,10*ROW('Sanitation Data'!H6))="","",OFFSET('Sanitation Data'!$H$28,0,10*ROW('Sanitation Data'!H6)))</f>
        <v/>
      </c>
      <c r="DF12" s="275" t="str">
        <f ca="true">+IF(OFFSET('Sanitation Data'!$H$29,0,10*ROW('Sanitation Data'!H6))="","",OFFSET('Sanitation Data'!$H$29,0,10*ROW('Sanitation Data'!H6)))</f>
        <v/>
      </c>
      <c r="DG12" s="275" t="str">
        <f ca="true">+IF(OFFSET('Sanitation Data'!$H$30,0,10*ROW('Sanitation Data'!H6))="","",OFFSET('Sanitation Data'!$H$30,0,10*ROW('Sanitation Data'!H6)))</f>
        <v/>
      </c>
      <c r="DH12" s="275" t="str">
        <f ca="true">+IF(OFFSET('Sanitation Data'!$H$31,0,10*ROW('Sanitation Data'!H6))="","",OFFSET('Sanitation Data'!$H$31,0,10*ROW('Sanitation Data'!H6)))</f>
        <v/>
      </c>
      <c r="DI12" s="275" t="str">
        <f ca="true">+IF(OFFSET('Sanitation Data'!$H$32,0,10*ROW('Sanitation Data'!H6))="","",OFFSET('Sanitation Data'!$H$32,0,10*ROW('Sanitation Data'!H6)))</f>
        <v/>
      </c>
      <c r="DJ12" s="275" t="str">
        <f ca="true">+IF(OFFSET('Sanitation Data'!$I$28,0,10*ROW('Sanitation Data'!I6))="","",OFFSET('Sanitation Data'!$I$28,0,10*ROW('Sanitation Data'!I6)))</f>
        <v/>
      </c>
      <c r="DK12" s="275" t="str">
        <f ca="true">+IF(OFFSET('Sanitation Data'!$I$29,0,10*ROW('Sanitation Data'!I6))="","",OFFSET('Sanitation Data'!$I$29,0,10*ROW('Sanitation Data'!I6)))</f>
        <v/>
      </c>
      <c r="DL12" s="275" t="str">
        <f ca="true">+IF(OFFSET('Sanitation Data'!$I$30,0,10*ROW('Sanitation Data'!I6))="","",OFFSET('Sanitation Data'!$I$30,0,10*ROW('Sanitation Data'!I6)))</f>
        <v/>
      </c>
      <c r="DM12" s="275" t="str">
        <f ca="true">+IF(OFFSET('Sanitation Data'!$I$31,0,10*ROW('Sanitation Data'!I6))="","",OFFSET('Sanitation Data'!$I$31,0,10*ROW('Sanitation Data'!I6)))</f>
        <v/>
      </c>
      <c r="DN12" s="275" t="str">
        <f ca="true">+IF(OFFSET('Sanitation Data'!$I$32,0,10*ROW('Sanitation Data'!I6))="","",OFFSET('Sanitation Data'!$I$32,0,10*ROW('Sanitation Data'!I6)))</f>
        <v/>
      </c>
      <c r="DO12" s="275" t="str">
        <f ca="true">+IF(OFFSET('Hygiene Data'!$D$11,0,10*ROW('Hygiene Data'!D6))="","",OFFSET('Hygiene Data'!$D$11,0,10*ROW('Hygiene Data'!D6)))</f>
        <v/>
      </c>
      <c r="DP12" s="275" t="str">
        <f ca="true">+IF(OFFSET('Hygiene Data'!$D$12,0,10*ROW('Hygiene Data'!D6))="","",OFFSET('Hygiene Data'!$D$12,0,10*ROW('Hygiene Data'!D6)))</f>
        <v/>
      </c>
      <c r="DQ12" s="275" t="str">
        <f ca="true">+IF(OFFSET('Hygiene Data'!$D$13,0,10*ROW('Hygiene Data'!D6))="","",OFFSET('Hygiene Data'!$D$13,0,10*ROW('Hygiene Data'!D6)))</f>
        <v/>
      </c>
      <c r="DR12" s="275" t="str">
        <f ca="true">+IF(OFFSET('Hygiene Data'!$E$11,0,10*ROW('Hygiene Data'!E6))="","",OFFSET('Hygiene Data'!$E$11,0,10*ROW('Hygiene Data'!E6)))</f>
        <v/>
      </c>
      <c r="DS12" s="275" t="str">
        <f ca="true">+IF(OFFSET('Hygiene Data'!$E$12,0,10*ROW('Hygiene Data'!E6))="","",OFFSET('Hygiene Data'!$E$12,0,10*ROW('Hygiene Data'!E6)))</f>
        <v/>
      </c>
      <c r="DT12" s="275" t="str">
        <f ca="true">+IF(OFFSET('Hygiene Data'!$E$13,0,10*ROW('Hygiene Data'!E6))="","",OFFSET('Hygiene Data'!$E$13,0,10*ROW('Hygiene Data'!E6)))</f>
        <v/>
      </c>
      <c r="DU12" s="275" t="str">
        <f ca="true">+IF(OFFSET('Hygiene Data'!$F$11,0,10*ROW('Hygiene Data'!F6))="","",OFFSET('Hygiene Data'!$F$11,0,10*ROW('Hygiene Data'!F6)))</f>
        <v/>
      </c>
      <c r="DV12" s="275" t="str">
        <f ca="true">+IF(OFFSET('Hygiene Data'!$F$12,0,10*ROW('Hygiene Data'!F6))="","",OFFSET('Hygiene Data'!$F$12,0,10*ROW('Hygiene Data'!F6)))</f>
        <v/>
      </c>
      <c r="DW12" s="275" t="str">
        <f ca="true">+IF(OFFSET('Hygiene Data'!$F$13,0,10*ROW('Hygiene Data'!F6))="","",OFFSET('Hygiene Data'!$F$13,0,10*ROW('Hygiene Data'!F6)))</f>
        <v>Yes</v>
      </c>
      <c r="DX12" s="275" t="str">
        <f ca="true">+IF(OFFSET('Hygiene Data'!$G$11,0,10*ROW('Hygiene Data'!G6))="","",OFFSET('Hygiene Data'!$G$11,0,10*ROW('Hygiene Data'!G6)))</f>
        <v/>
      </c>
      <c r="DY12" s="275" t="str">
        <f ca="true">+IF(OFFSET('Hygiene Data'!$G$12,0,10*ROW('Hygiene Data'!G6))="","",OFFSET('Hygiene Data'!$G$12,0,10*ROW('Hygiene Data'!G6)))</f>
        <v/>
      </c>
      <c r="DZ12" s="275" t="str">
        <f ca="true">+IF(OFFSET('Hygiene Data'!$G$13,0,10*ROW('Hygiene Data'!G6))="","",OFFSET('Hygiene Data'!$G$13,0,10*ROW('Hygiene Data'!G6)))</f>
        <v/>
      </c>
      <c r="EA12" s="275" t="str">
        <f ca="true">+IF(OFFSET('Hygiene Data'!$H$11,0,10*ROW('Hygiene Data'!H6))="","",OFFSET('Hygiene Data'!$H$11,0,10*ROW('Hygiene Data'!H6)))</f>
        <v/>
      </c>
      <c r="EB12" s="275" t="str">
        <f ca="true">+IF(OFFSET('Hygiene Data'!$H$12,0,10*ROW('Hygiene Data'!H6))="","",OFFSET('Hygiene Data'!$H$12,0,10*ROW('Hygiene Data'!H6)))</f>
        <v/>
      </c>
      <c r="EC12" s="275" t="str">
        <f ca="true">+IF(OFFSET('Hygiene Data'!$H$13,0,10*ROW('Hygiene Data'!H6))="","",OFFSET('Hygiene Data'!$H$13,0,10*ROW('Hygiene Data'!H6)))</f>
        <v/>
      </c>
      <c r="ED12" s="275" t="str">
        <f ca="true">+IF(OFFSET('Hygiene Data'!$I$11,0,10*ROW('Hygiene Data'!I6))="","",OFFSET('Hygiene Data'!$I$11,0,10*ROW('Hygiene Data'!I6)))</f>
        <v/>
      </c>
      <c r="EE12" s="275" t="str">
        <f ca="true">+IF(OFFSET('Hygiene Data'!$I$12,0,10*ROW('Hygiene Data'!I6))="","",OFFSET('Hygiene Data'!$I$12,0,10*ROW('Hygiene Data'!I6)))</f>
        <v/>
      </c>
      <c r="EF12" s="275"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COL_2019_SIASAR</v>
      </c>
      <c r="B13" s="38" t="str">
        <f ca="true">+IF(OFFSET('Water Data'!$C$2,0,10*ROW('Water Data'!F7))="","",OFFSET('Water Data'!$C$2,0,10*ROW('Water Data'!F7)))</f>
        <v>Survey</v>
      </c>
      <c r="C13" s="331">
        <f t="shared" ca="true" si="0"/>
        <v>2019</v>
      </c>
      <c r="D13" s="98"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8"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8"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8"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8"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8"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8"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8">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72.250299999999996</v>
      </c>
      <c r="L13" s="98">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70.736599999999996</v>
      </c>
      <c r="M13" s="98"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8"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8"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8"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8"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8"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8"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8"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8"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9"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9"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9"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9"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9"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9"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9"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9"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9"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9"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9"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9">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72.250299999999996</v>
      </c>
      <c r="AH13" s="99"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9">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53.33</v>
      </c>
      <c r="AJ13" s="99"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9"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9"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9"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9"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9"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9"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9"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9"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9"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9"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9"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9"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9"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9"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9"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100"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100"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100"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100"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100"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100"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100"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100"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100">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72.502499999999998</v>
      </c>
      <c r="BI13" s="100"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100"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100"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100"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100"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100"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100"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100"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100"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5"/>
      <c r="BS13" s="275" t="str">
        <f ca="true">+IF(OFFSET('Water Data'!$D$27,0,10*ROW('Water Data'!D7))="","",OFFSET('Water Data'!$D$27,0,10*ROW('Water Data'!D7)))</f>
        <v/>
      </c>
      <c r="BT13" s="275" t="str">
        <f ca="true">+IF(OFFSET('Water Data'!$D$28,0,10*ROW('Water Data'!D7))="","",OFFSET('Water Data'!$D$28,0,10*ROW('Water Data'!D7)))</f>
        <v/>
      </c>
      <c r="BU13" s="275" t="str">
        <f ca="true">+IF(OFFSET('Water Data'!$D$29,0,10*ROW('Water Data'!D7))="","",OFFSET('Water Data'!$D$29,0,10*ROW('Water Data'!D7)))</f>
        <v/>
      </c>
      <c r="BV13" s="275" t="str">
        <f ca="true">+IF(OFFSET('Water Data'!$E$27,0,10*ROW('Water Data'!E7))="","",OFFSET('Water Data'!$E$27,0,10*ROW('Water Data'!E7)))</f>
        <v/>
      </c>
      <c r="BW13" s="275" t="str">
        <f ca="true">+IF(OFFSET('Water Data'!$E$28,0,10*ROW('Water Data'!E7))="","",OFFSET('Water Data'!$E$28,0,10*ROW('Water Data'!E7)))</f>
        <v/>
      </c>
      <c r="BX13" s="275" t="str">
        <f ca="true">+IF(OFFSET('Water Data'!$E$29,0,10*ROW('Water Data'!E7))="","",OFFSET('Water Data'!$E$29,0,10*ROW('Water Data'!E7)))</f>
        <v/>
      </c>
      <c r="BY13" s="275" t="str">
        <f ca="true">+IF(OFFSET('Water Data'!$F$27,0,10*ROW('Water Data'!F7))="","",OFFSET('Water Data'!$F$27,0,10*ROW('Water Data'!F7)))</f>
        <v/>
      </c>
      <c r="BZ13" s="275" t="str">
        <f ca="true">+IF(OFFSET('Water Data'!$F$28,0,10*ROW('Water Data'!F7))="","",OFFSET('Water Data'!$F$28,0,10*ROW('Water Data'!F7)))</f>
        <v>Yes</v>
      </c>
      <c r="CA13" s="275" t="str">
        <f ca="true">+IF(OFFSET('Water Data'!$F$29,0,10*ROW('Water Data'!F7))="","",OFFSET('Water Data'!$F$29,0,10*ROW('Water Data'!F7)))</f>
        <v>Yes</v>
      </c>
      <c r="CB13" s="275" t="str">
        <f ca="true">+IF(OFFSET('Water Data'!$G$27,0,10*ROW('Water Data'!G7))="","",OFFSET('Water Data'!$G$27,0,10*ROW('Water Data'!G7)))</f>
        <v/>
      </c>
      <c r="CC13" s="275" t="str">
        <f ca="true">+IF(OFFSET('Water Data'!$G$28,0,10*ROW('Water Data'!G7))="","",OFFSET('Water Data'!$G$28,0,10*ROW('Water Data'!G7)))</f>
        <v/>
      </c>
      <c r="CD13" s="275" t="str">
        <f ca="true">+IF(OFFSET('Water Data'!$G$29,0,10*ROW('Water Data'!G7))="","",OFFSET('Water Data'!$G$29,0,10*ROW('Water Data'!G7)))</f>
        <v/>
      </c>
      <c r="CE13" s="275" t="str">
        <f ca="true">+IF(OFFSET('Water Data'!$H$27,0,10*ROW('Water Data'!H7))="","",OFFSET('Water Data'!$H$27,0,10*ROW('Water Data'!H7)))</f>
        <v/>
      </c>
      <c r="CF13" s="275" t="str">
        <f ca="true">+IF(OFFSET('Water Data'!$H$28,0,10*ROW('Water Data'!H7))="","",OFFSET('Water Data'!$H$28,0,10*ROW('Water Data'!H7)))</f>
        <v/>
      </c>
      <c r="CG13" s="275" t="str">
        <f ca="true">+IF(OFFSET('Water Data'!$H$29,0,10*ROW('Water Data'!H7))="","",OFFSET('Water Data'!$H$29,0,10*ROW('Water Data'!H7)))</f>
        <v/>
      </c>
      <c r="CH13" s="275" t="str">
        <f ca="true">+IF(OFFSET('Water Data'!$I$27,0,10*ROW('Water Data'!I7))="","",OFFSET('Water Data'!$I$27,0,10*ROW('Water Data'!I7)))</f>
        <v/>
      </c>
      <c r="CI13" s="275" t="str">
        <f ca="true">+IF(OFFSET('Water Data'!$I$28,0,10*ROW('Water Data'!I7))="","",OFFSET('Water Data'!$I$28,0,10*ROW('Water Data'!I7)))</f>
        <v/>
      </c>
      <c r="CJ13" s="275" t="str">
        <f ca="true">+IF(OFFSET('Water Data'!$I$29,0,10*ROW('Water Data'!I7))="","",OFFSET('Water Data'!$I$29,0,10*ROW('Water Data'!I7)))</f>
        <v/>
      </c>
      <c r="CK13" s="275" t="str">
        <f ca="true">+IF(OFFSET('Sanitation Data'!$D$28,0,10*ROW('Sanitation Data'!D7))="","",OFFSET('Sanitation Data'!$D$28,0,10*ROW('Sanitation Data'!D7)))</f>
        <v/>
      </c>
      <c r="CL13" s="275" t="str">
        <f ca="true">+IF(OFFSET('Sanitation Data'!$D$29,0,10*ROW('Sanitation Data'!D7))="","",OFFSET('Sanitation Data'!$D$29,0,10*ROW('Sanitation Data'!D7)))</f>
        <v/>
      </c>
      <c r="CM13" s="275" t="str">
        <f ca="true">+IF(OFFSET('Sanitation Data'!$D$30,0,10*ROW('Sanitation Data'!D7))="","",OFFSET('Sanitation Data'!$D$30,0,10*ROW('Sanitation Data'!D7)))</f>
        <v/>
      </c>
      <c r="CN13" s="275" t="str">
        <f ca="true">+IF(OFFSET('Sanitation Data'!$D$31,0,10*ROW('Sanitation Data'!D7))="","",OFFSET('Sanitation Data'!$D$31,0,10*ROW('Sanitation Data'!D7)))</f>
        <v/>
      </c>
      <c r="CO13" s="275" t="str">
        <f ca="true">+IF(OFFSET('Sanitation Data'!$D$32,0,10*ROW('Sanitation Data'!D7))="","",OFFSET('Sanitation Data'!$D$32,0,10*ROW('Sanitation Data'!D7)))</f>
        <v/>
      </c>
      <c r="CP13" s="275" t="str">
        <f ca="true">+IF(OFFSET('Sanitation Data'!$E$28,0,10*ROW('Sanitation Data'!E7))="","",OFFSET('Sanitation Data'!$E$28,0,10*ROW('Sanitation Data'!E7)))</f>
        <v/>
      </c>
      <c r="CQ13" s="275" t="str">
        <f ca="true">+IF(OFFSET('Sanitation Data'!$E$29,0,10*ROW('Sanitation Data'!E7))="","",OFFSET('Sanitation Data'!$E$29,0,10*ROW('Sanitation Data'!E7)))</f>
        <v/>
      </c>
      <c r="CR13" s="275" t="str">
        <f ca="true">+IF(OFFSET('Sanitation Data'!$E$30,0,10*ROW('Sanitation Data'!E7))="","",OFFSET('Sanitation Data'!$E$30,0,10*ROW('Sanitation Data'!E7)))</f>
        <v/>
      </c>
      <c r="CS13" s="275" t="str">
        <f ca="true">+IF(OFFSET('Sanitation Data'!$E$31,0,10*ROW('Sanitation Data'!E7))="","",OFFSET('Sanitation Data'!$E$31,0,10*ROW('Sanitation Data'!E7)))</f>
        <v/>
      </c>
      <c r="CT13" s="275" t="str">
        <f ca="true">+IF(OFFSET('Sanitation Data'!$E$32,0,10*ROW('Sanitation Data'!E7))="","",OFFSET('Sanitation Data'!$E$32,0,10*ROW('Sanitation Data'!E7)))</f>
        <v/>
      </c>
      <c r="CU13" s="275" t="str">
        <f ca="true">+IF(OFFSET('Sanitation Data'!$F$28,0,10*ROW('Sanitation Data'!F7))="","",OFFSET('Sanitation Data'!$F$28,0,10*ROW('Sanitation Data'!F7)))</f>
        <v/>
      </c>
      <c r="CV13" s="275" t="str">
        <f ca="true">+IF(OFFSET('Sanitation Data'!$F$29,0,10*ROW('Sanitation Data'!F7))="","",OFFSET('Sanitation Data'!$F$29,0,10*ROW('Sanitation Data'!F7)))</f>
        <v>Yes</v>
      </c>
      <c r="CW13" s="275" t="str">
        <f ca="true">+IF(OFFSET('Sanitation Data'!$F$30,0,10*ROW('Sanitation Data'!F7))="","",OFFSET('Sanitation Data'!$F$30,0,10*ROW('Sanitation Data'!F7)))</f>
        <v/>
      </c>
      <c r="CX13" s="275" t="str">
        <f ca="true">+IF(OFFSET('Sanitation Data'!$F$31,0,10*ROW('Sanitation Data'!F7))="","",OFFSET('Sanitation Data'!$F$31,0,10*ROW('Sanitation Data'!F7)))</f>
        <v>Yes</v>
      </c>
      <c r="CY13" s="275" t="str">
        <f ca="true">+IF(OFFSET('Sanitation Data'!$F$32,0,10*ROW('Sanitation Data'!F7))="","",OFFSET('Sanitation Data'!$F$32,0,10*ROW('Sanitation Data'!F7)))</f>
        <v/>
      </c>
      <c r="CZ13" s="275" t="str">
        <f ca="true">+IF(OFFSET('Sanitation Data'!$G$28,0,10*ROW('Sanitation Data'!G7))="","",OFFSET('Sanitation Data'!$G$28,0,10*ROW('Sanitation Data'!G7)))</f>
        <v/>
      </c>
      <c r="DA13" s="275" t="str">
        <f ca="true">+IF(OFFSET('Sanitation Data'!$G$29,0,10*ROW('Sanitation Data'!G7))="","",OFFSET('Sanitation Data'!$G$29,0,10*ROW('Sanitation Data'!G7)))</f>
        <v/>
      </c>
      <c r="DB13" s="275" t="str">
        <f ca="true">+IF(OFFSET('Sanitation Data'!$G$30,0,10*ROW('Sanitation Data'!G7))="","",OFFSET('Sanitation Data'!$G$30,0,10*ROW('Sanitation Data'!G7)))</f>
        <v/>
      </c>
      <c r="DC13" s="275" t="str">
        <f ca="true">+IF(OFFSET('Sanitation Data'!$G$31,0,10*ROW('Sanitation Data'!G7))="","",OFFSET('Sanitation Data'!$G$31,0,10*ROW('Sanitation Data'!G7)))</f>
        <v/>
      </c>
      <c r="DD13" s="275" t="str">
        <f ca="true">+IF(OFFSET('Sanitation Data'!$G$32,0,10*ROW('Sanitation Data'!G7))="","",OFFSET('Sanitation Data'!$G$32,0,10*ROW('Sanitation Data'!G7)))</f>
        <v/>
      </c>
      <c r="DE13" s="275" t="str">
        <f ca="true">+IF(OFFSET('Sanitation Data'!$H$28,0,10*ROW('Sanitation Data'!H7))="","",OFFSET('Sanitation Data'!$H$28,0,10*ROW('Sanitation Data'!H7)))</f>
        <v/>
      </c>
      <c r="DF13" s="275" t="str">
        <f ca="true">+IF(OFFSET('Sanitation Data'!$H$29,0,10*ROW('Sanitation Data'!H7))="","",OFFSET('Sanitation Data'!$H$29,0,10*ROW('Sanitation Data'!H7)))</f>
        <v/>
      </c>
      <c r="DG13" s="275" t="str">
        <f ca="true">+IF(OFFSET('Sanitation Data'!$H$30,0,10*ROW('Sanitation Data'!H7))="","",OFFSET('Sanitation Data'!$H$30,0,10*ROW('Sanitation Data'!H7)))</f>
        <v/>
      </c>
      <c r="DH13" s="275" t="str">
        <f ca="true">+IF(OFFSET('Sanitation Data'!$H$31,0,10*ROW('Sanitation Data'!H7))="","",OFFSET('Sanitation Data'!$H$31,0,10*ROW('Sanitation Data'!H7)))</f>
        <v/>
      </c>
      <c r="DI13" s="275" t="str">
        <f ca="true">+IF(OFFSET('Sanitation Data'!$H$32,0,10*ROW('Sanitation Data'!H7))="","",OFFSET('Sanitation Data'!$H$32,0,10*ROW('Sanitation Data'!H7)))</f>
        <v/>
      </c>
      <c r="DJ13" s="275" t="str">
        <f ca="true">+IF(OFFSET('Sanitation Data'!$I$28,0,10*ROW('Sanitation Data'!I7))="","",OFFSET('Sanitation Data'!$I$28,0,10*ROW('Sanitation Data'!I7)))</f>
        <v/>
      </c>
      <c r="DK13" s="275" t="str">
        <f ca="true">+IF(OFFSET('Sanitation Data'!$I$29,0,10*ROW('Sanitation Data'!I7))="","",OFFSET('Sanitation Data'!$I$29,0,10*ROW('Sanitation Data'!I7)))</f>
        <v/>
      </c>
      <c r="DL13" s="275" t="str">
        <f ca="true">+IF(OFFSET('Sanitation Data'!$I$30,0,10*ROW('Sanitation Data'!I7))="","",OFFSET('Sanitation Data'!$I$30,0,10*ROW('Sanitation Data'!I7)))</f>
        <v/>
      </c>
      <c r="DM13" s="275" t="str">
        <f ca="true">+IF(OFFSET('Sanitation Data'!$I$31,0,10*ROW('Sanitation Data'!I7))="","",OFFSET('Sanitation Data'!$I$31,0,10*ROW('Sanitation Data'!I7)))</f>
        <v/>
      </c>
      <c r="DN13" s="275" t="str">
        <f ca="true">+IF(OFFSET('Sanitation Data'!$I$32,0,10*ROW('Sanitation Data'!I7))="","",OFFSET('Sanitation Data'!$I$32,0,10*ROW('Sanitation Data'!I7)))</f>
        <v/>
      </c>
      <c r="DO13" s="275" t="str">
        <f ca="true">+IF(OFFSET('Hygiene Data'!$D$11,0,10*ROW('Hygiene Data'!D7))="","",OFFSET('Hygiene Data'!$D$11,0,10*ROW('Hygiene Data'!D7)))</f>
        <v/>
      </c>
      <c r="DP13" s="275" t="str">
        <f ca="true">+IF(OFFSET('Hygiene Data'!$D$12,0,10*ROW('Hygiene Data'!D7))="","",OFFSET('Hygiene Data'!$D$12,0,10*ROW('Hygiene Data'!D7)))</f>
        <v/>
      </c>
      <c r="DQ13" s="275" t="str">
        <f ca="true">+IF(OFFSET('Hygiene Data'!$D$13,0,10*ROW('Hygiene Data'!D7))="","",OFFSET('Hygiene Data'!$D$13,0,10*ROW('Hygiene Data'!D7)))</f>
        <v/>
      </c>
      <c r="DR13" s="275" t="str">
        <f ca="true">+IF(OFFSET('Hygiene Data'!$E$11,0,10*ROW('Hygiene Data'!E7))="","",OFFSET('Hygiene Data'!$E$11,0,10*ROW('Hygiene Data'!E7)))</f>
        <v/>
      </c>
      <c r="DS13" s="275" t="str">
        <f ca="true">+IF(OFFSET('Hygiene Data'!$E$12,0,10*ROW('Hygiene Data'!E7))="","",OFFSET('Hygiene Data'!$E$12,0,10*ROW('Hygiene Data'!E7)))</f>
        <v/>
      </c>
      <c r="DT13" s="275" t="str">
        <f ca="true">+IF(OFFSET('Hygiene Data'!$E$13,0,10*ROW('Hygiene Data'!E7))="","",OFFSET('Hygiene Data'!$E$13,0,10*ROW('Hygiene Data'!E7)))</f>
        <v/>
      </c>
      <c r="DU13" s="275" t="str">
        <f ca="true">+IF(OFFSET('Hygiene Data'!$F$11,0,10*ROW('Hygiene Data'!F7))="","",OFFSET('Hygiene Data'!$F$11,0,10*ROW('Hygiene Data'!F7)))</f>
        <v/>
      </c>
      <c r="DV13" s="275" t="str">
        <f ca="true">+IF(OFFSET('Hygiene Data'!$F$12,0,10*ROW('Hygiene Data'!F7))="","",OFFSET('Hygiene Data'!$F$12,0,10*ROW('Hygiene Data'!F7)))</f>
        <v/>
      </c>
      <c r="DW13" s="275" t="str">
        <f ca="true">+IF(OFFSET('Hygiene Data'!$F$13,0,10*ROW('Hygiene Data'!F7))="","",OFFSET('Hygiene Data'!$F$13,0,10*ROW('Hygiene Data'!F7)))</f>
        <v>Yes</v>
      </c>
      <c r="DX13" s="275" t="str">
        <f ca="true">+IF(OFFSET('Hygiene Data'!$G$11,0,10*ROW('Hygiene Data'!G7))="","",OFFSET('Hygiene Data'!$G$11,0,10*ROW('Hygiene Data'!G7)))</f>
        <v/>
      </c>
      <c r="DY13" s="275" t="str">
        <f ca="true">+IF(OFFSET('Hygiene Data'!$G$12,0,10*ROW('Hygiene Data'!G7))="","",OFFSET('Hygiene Data'!$G$12,0,10*ROW('Hygiene Data'!G7)))</f>
        <v/>
      </c>
      <c r="DZ13" s="275" t="str">
        <f ca="true">+IF(OFFSET('Hygiene Data'!$G$13,0,10*ROW('Hygiene Data'!G7))="","",OFFSET('Hygiene Data'!$G$13,0,10*ROW('Hygiene Data'!G7)))</f>
        <v/>
      </c>
      <c r="EA13" s="275" t="str">
        <f ca="true">+IF(OFFSET('Hygiene Data'!$H$11,0,10*ROW('Hygiene Data'!H7))="","",OFFSET('Hygiene Data'!$H$11,0,10*ROW('Hygiene Data'!H7)))</f>
        <v/>
      </c>
      <c r="EB13" s="275" t="str">
        <f ca="true">+IF(OFFSET('Hygiene Data'!$H$12,0,10*ROW('Hygiene Data'!H7))="","",OFFSET('Hygiene Data'!$H$12,0,10*ROW('Hygiene Data'!H7)))</f>
        <v/>
      </c>
      <c r="EC13" s="275" t="str">
        <f ca="true">+IF(OFFSET('Hygiene Data'!$H$13,0,10*ROW('Hygiene Data'!H7))="","",OFFSET('Hygiene Data'!$H$13,0,10*ROW('Hygiene Data'!H7)))</f>
        <v/>
      </c>
      <c r="ED13" s="275" t="str">
        <f ca="true">+IF(OFFSET('Hygiene Data'!$I$11,0,10*ROW('Hygiene Data'!I7))="","",OFFSET('Hygiene Data'!$I$11,0,10*ROW('Hygiene Data'!I7)))</f>
        <v/>
      </c>
      <c r="EE13" s="275" t="str">
        <f ca="true">+IF(OFFSET('Hygiene Data'!$I$12,0,10*ROW('Hygiene Data'!I7))="","",OFFSET('Hygiene Data'!$I$12,0,10*ROW('Hygiene Data'!I7)))</f>
        <v/>
      </c>
      <c r="EF13" s="275"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COL_2019_UIS</v>
      </c>
      <c r="B14" s="38" t="str">
        <f ca="true">+IF(OFFSET('Water Data'!$C$2,0,10*ROW('Water Data'!F8))="","",OFFSET('Water Data'!$C$2,0,10*ROW('Water Data'!F8)))</f>
        <v>Other</v>
      </c>
      <c r="C14" s="331">
        <f t="shared" ca="true" si="0"/>
        <v>2019</v>
      </c>
      <c r="D14" s="98"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8"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8"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8"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8"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8"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8"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8"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8"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8"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8"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8"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8"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8"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8"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8"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8"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8"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9"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9"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9"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9"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9"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9"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9"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9"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9"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9"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9"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9"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9"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9"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9"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9"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9"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9"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9"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9"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9"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9"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9"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9"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9"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9"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9"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9"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9"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9"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100"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100"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100">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16.926930984817773</v>
      </c>
      <c r="BC14" s="100"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100"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100"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100"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100"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100"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100"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100"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100"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100"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100"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100">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10.86</v>
      </c>
      <c r="BO14" s="100"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100"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100">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21.587377715644486</v>
      </c>
      <c r="BR14" s="275"/>
      <c r="BS14" s="275" t="str">
        <f ca="true">+IF(OFFSET('Water Data'!$D$27,0,10*ROW('Water Data'!D8))="","",OFFSET('Water Data'!$D$27,0,10*ROW('Water Data'!D8)))</f>
        <v/>
      </c>
      <c r="BT14" s="275" t="str">
        <f ca="true">+IF(OFFSET('Water Data'!$D$28,0,10*ROW('Water Data'!D8))="","",OFFSET('Water Data'!$D$28,0,10*ROW('Water Data'!D8)))</f>
        <v/>
      </c>
      <c r="BU14" s="275" t="str">
        <f ca="true">+IF(OFFSET('Water Data'!$D$29,0,10*ROW('Water Data'!D8))="","",OFFSET('Water Data'!$D$29,0,10*ROW('Water Data'!D8)))</f>
        <v/>
      </c>
      <c r="BV14" s="275" t="str">
        <f ca="true">+IF(OFFSET('Water Data'!$E$27,0,10*ROW('Water Data'!E8))="","",OFFSET('Water Data'!$E$27,0,10*ROW('Water Data'!E8)))</f>
        <v/>
      </c>
      <c r="BW14" s="275" t="str">
        <f ca="true">+IF(OFFSET('Water Data'!$E$28,0,10*ROW('Water Data'!E8))="","",OFFSET('Water Data'!$E$28,0,10*ROW('Water Data'!E8)))</f>
        <v/>
      </c>
      <c r="BX14" s="275" t="str">
        <f ca="true">+IF(OFFSET('Water Data'!$E$29,0,10*ROW('Water Data'!E8))="","",OFFSET('Water Data'!$E$29,0,10*ROW('Water Data'!E8)))</f>
        <v/>
      </c>
      <c r="BY14" s="275" t="str">
        <f ca="true">+IF(OFFSET('Water Data'!$F$27,0,10*ROW('Water Data'!F8))="","",OFFSET('Water Data'!$F$27,0,10*ROW('Water Data'!F8)))</f>
        <v/>
      </c>
      <c r="BZ14" s="275" t="str">
        <f ca="true">+IF(OFFSET('Water Data'!$F$28,0,10*ROW('Water Data'!F8))="","",OFFSET('Water Data'!$F$28,0,10*ROW('Water Data'!F8)))</f>
        <v/>
      </c>
      <c r="CA14" s="275" t="str">
        <f ca="true">+IF(OFFSET('Water Data'!$F$29,0,10*ROW('Water Data'!F8))="","",OFFSET('Water Data'!$F$29,0,10*ROW('Water Data'!F8)))</f>
        <v/>
      </c>
      <c r="CB14" s="275" t="str">
        <f ca="true">+IF(OFFSET('Water Data'!$G$27,0,10*ROW('Water Data'!G8))="","",OFFSET('Water Data'!$G$27,0,10*ROW('Water Data'!G8)))</f>
        <v/>
      </c>
      <c r="CC14" s="275" t="str">
        <f ca="true">+IF(OFFSET('Water Data'!$G$28,0,10*ROW('Water Data'!G8))="","",OFFSET('Water Data'!$G$28,0,10*ROW('Water Data'!G8)))</f>
        <v/>
      </c>
      <c r="CD14" s="275" t="str">
        <f ca="true">+IF(OFFSET('Water Data'!$G$29,0,10*ROW('Water Data'!G8))="","",OFFSET('Water Data'!$G$29,0,10*ROW('Water Data'!G8)))</f>
        <v/>
      </c>
      <c r="CE14" s="275" t="str">
        <f ca="true">+IF(OFFSET('Water Data'!$H$27,0,10*ROW('Water Data'!H8))="","",OFFSET('Water Data'!$H$27,0,10*ROW('Water Data'!H8)))</f>
        <v/>
      </c>
      <c r="CF14" s="275" t="str">
        <f ca="true">+IF(OFFSET('Water Data'!$H$28,0,10*ROW('Water Data'!H8))="","",OFFSET('Water Data'!$H$28,0,10*ROW('Water Data'!H8)))</f>
        <v/>
      </c>
      <c r="CG14" s="275" t="str">
        <f ca="true">+IF(OFFSET('Water Data'!$H$29,0,10*ROW('Water Data'!H8))="","",OFFSET('Water Data'!$H$29,0,10*ROW('Water Data'!H8)))</f>
        <v/>
      </c>
      <c r="CH14" s="275" t="str">
        <f ca="true">+IF(OFFSET('Water Data'!$I$27,0,10*ROW('Water Data'!I8))="","",OFFSET('Water Data'!$I$27,0,10*ROW('Water Data'!I8)))</f>
        <v/>
      </c>
      <c r="CI14" s="275" t="str">
        <f ca="true">+IF(OFFSET('Water Data'!$I$28,0,10*ROW('Water Data'!I8))="","",OFFSET('Water Data'!$I$28,0,10*ROW('Water Data'!I8)))</f>
        <v/>
      </c>
      <c r="CJ14" s="275" t="str">
        <f ca="true">+IF(OFFSET('Water Data'!$I$29,0,10*ROW('Water Data'!I8))="","",OFFSET('Water Data'!$I$29,0,10*ROW('Water Data'!I8)))</f>
        <v/>
      </c>
      <c r="CK14" s="275" t="str">
        <f ca="true">+IF(OFFSET('Sanitation Data'!$D$28,0,10*ROW('Sanitation Data'!D8))="","",OFFSET('Sanitation Data'!$D$28,0,10*ROW('Sanitation Data'!D8)))</f>
        <v/>
      </c>
      <c r="CL14" s="275" t="str">
        <f ca="true">+IF(OFFSET('Sanitation Data'!$D$29,0,10*ROW('Sanitation Data'!D8))="","",OFFSET('Sanitation Data'!$D$29,0,10*ROW('Sanitation Data'!D8)))</f>
        <v/>
      </c>
      <c r="CM14" s="275" t="str">
        <f ca="true">+IF(OFFSET('Sanitation Data'!$D$30,0,10*ROW('Sanitation Data'!D8))="","",OFFSET('Sanitation Data'!$D$30,0,10*ROW('Sanitation Data'!D8)))</f>
        <v/>
      </c>
      <c r="CN14" s="275" t="str">
        <f ca="true">+IF(OFFSET('Sanitation Data'!$D$31,0,10*ROW('Sanitation Data'!D8))="","",OFFSET('Sanitation Data'!$D$31,0,10*ROW('Sanitation Data'!D8)))</f>
        <v/>
      </c>
      <c r="CO14" s="275" t="str">
        <f ca="true">+IF(OFFSET('Sanitation Data'!$D$32,0,10*ROW('Sanitation Data'!D8))="","",OFFSET('Sanitation Data'!$D$32,0,10*ROW('Sanitation Data'!D8)))</f>
        <v/>
      </c>
      <c r="CP14" s="275" t="str">
        <f ca="true">+IF(OFFSET('Sanitation Data'!$E$28,0,10*ROW('Sanitation Data'!E8))="","",OFFSET('Sanitation Data'!$E$28,0,10*ROW('Sanitation Data'!E8)))</f>
        <v/>
      </c>
      <c r="CQ14" s="275" t="str">
        <f ca="true">+IF(OFFSET('Sanitation Data'!$E$29,0,10*ROW('Sanitation Data'!E8))="","",OFFSET('Sanitation Data'!$E$29,0,10*ROW('Sanitation Data'!E8)))</f>
        <v/>
      </c>
      <c r="CR14" s="275" t="str">
        <f ca="true">+IF(OFFSET('Sanitation Data'!$E$30,0,10*ROW('Sanitation Data'!E8))="","",OFFSET('Sanitation Data'!$E$30,0,10*ROW('Sanitation Data'!E8)))</f>
        <v/>
      </c>
      <c r="CS14" s="275" t="str">
        <f ca="true">+IF(OFFSET('Sanitation Data'!$E$31,0,10*ROW('Sanitation Data'!E8))="","",OFFSET('Sanitation Data'!$E$31,0,10*ROW('Sanitation Data'!E8)))</f>
        <v/>
      </c>
      <c r="CT14" s="275" t="str">
        <f ca="true">+IF(OFFSET('Sanitation Data'!$E$32,0,10*ROW('Sanitation Data'!E8))="","",OFFSET('Sanitation Data'!$E$32,0,10*ROW('Sanitation Data'!E8)))</f>
        <v/>
      </c>
      <c r="CU14" s="275" t="str">
        <f ca="true">+IF(OFFSET('Sanitation Data'!$F$28,0,10*ROW('Sanitation Data'!F8))="","",OFFSET('Sanitation Data'!$F$28,0,10*ROW('Sanitation Data'!F8)))</f>
        <v/>
      </c>
      <c r="CV14" s="275" t="str">
        <f ca="true">+IF(OFFSET('Sanitation Data'!$F$29,0,10*ROW('Sanitation Data'!F8))="","",OFFSET('Sanitation Data'!$F$29,0,10*ROW('Sanitation Data'!F8)))</f>
        <v/>
      </c>
      <c r="CW14" s="275" t="str">
        <f ca="true">+IF(OFFSET('Sanitation Data'!$F$30,0,10*ROW('Sanitation Data'!F8))="","",OFFSET('Sanitation Data'!$F$30,0,10*ROW('Sanitation Data'!F8)))</f>
        <v/>
      </c>
      <c r="CX14" s="275" t="str">
        <f ca="true">+IF(OFFSET('Sanitation Data'!$F$31,0,10*ROW('Sanitation Data'!F8))="","",OFFSET('Sanitation Data'!$F$31,0,10*ROW('Sanitation Data'!F8)))</f>
        <v/>
      </c>
      <c r="CY14" s="275" t="str">
        <f ca="true">+IF(OFFSET('Sanitation Data'!$F$32,0,10*ROW('Sanitation Data'!F8))="","",OFFSET('Sanitation Data'!$F$32,0,10*ROW('Sanitation Data'!F8)))</f>
        <v/>
      </c>
      <c r="CZ14" s="275" t="str">
        <f ca="true">+IF(OFFSET('Sanitation Data'!$G$28,0,10*ROW('Sanitation Data'!G8))="","",OFFSET('Sanitation Data'!$G$28,0,10*ROW('Sanitation Data'!G8)))</f>
        <v/>
      </c>
      <c r="DA14" s="275" t="str">
        <f ca="true">+IF(OFFSET('Sanitation Data'!$G$29,0,10*ROW('Sanitation Data'!G8))="","",OFFSET('Sanitation Data'!$G$29,0,10*ROW('Sanitation Data'!G8)))</f>
        <v/>
      </c>
      <c r="DB14" s="275" t="str">
        <f ca="true">+IF(OFFSET('Sanitation Data'!$G$30,0,10*ROW('Sanitation Data'!G8))="","",OFFSET('Sanitation Data'!$G$30,0,10*ROW('Sanitation Data'!G8)))</f>
        <v/>
      </c>
      <c r="DC14" s="275" t="str">
        <f ca="true">+IF(OFFSET('Sanitation Data'!$G$31,0,10*ROW('Sanitation Data'!G8))="","",OFFSET('Sanitation Data'!$G$31,0,10*ROW('Sanitation Data'!G8)))</f>
        <v/>
      </c>
      <c r="DD14" s="275" t="str">
        <f ca="true">+IF(OFFSET('Sanitation Data'!$G$32,0,10*ROW('Sanitation Data'!G8))="","",OFFSET('Sanitation Data'!$G$32,0,10*ROW('Sanitation Data'!G8)))</f>
        <v/>
      </c>
      <c r="DE14" s="275" t="str">
        <f ca="true">+IF(OFFSET('Sanitation Data'!$H$28,0,10*ROW('Sanitation Data'!H8))="","",OFFSET('Sanitation Data'!$H$28,0,10*ROW('Sanitation Data'!H8)))</f>
        <v/>
      </c>
      <c r="DF14" s="275" t="str">
        <f ca="true">+IF(OFFSET('Sanitation Data'!$H$29,0,10*ROW('Sanitation Data'!H8))="","",OFFSET('Sanitation Data'!$H$29,0,10*ROW('Sanitation Data'!H8)))</f>
        <v/>
      </c>
      <c r="DG14" s="275" t="str">
        <f ca="true">+IF(OFFSET('Sanitation Data'!$H$30,0,10*ROW('Sanitation Data'!H8))="","",OFFSET('Sanitation Data'!$H$30,0,10*ROW('Sanitation Data'!H8)))</f>
        <v/>
      </c>
      <c r="DH14" s="275" t="str">
        <f ca="true">+IF(OFFSET('Sanitation Data'!$H$31,0,10*ROW('Sanitation Data'!H8))="","",OFFSET('Sanitation Data'!$H$31,0,10*ROW('Sanitation Data'!H8)))</f>
        <v/>
      </c>
      <c r="DI14" s="275" t="str">
        <f ca="true">+IF(OFFSET('Sanitation Data'!$H$32,0,10*ROW('Sanitation Data'!H8))="","",OFFSET('Sanitation Data'!$H$32,0,10*ROW('Sanitation Data'!H8)))</f>
        <v/>
      </c>
      <c r="DJ14" s="275" t="str">
        <f ca="true">+IF(OFFSET('Sanitation Data'!$I$28,0,10*ROW('Sanitation Data'!I8))="","",OFFSET('Sanitation Data'!$I$28,0,10*ROW('Sanitation Data'!I8)))</f>
        <v/>
      </c>
      <c r="DK14" s="275" t="str">
        <f ca="true">+IF(OFFSET('Sanitation Data'!$I$29,0,10*ROW('Sanitation Data'!I8))="","",OFFSET('Sanitation Data'!$I$29,0,10*ROW('Sanitation Data'!I8)))</f>
        <v/>
      </c>
      <c r="DL14" s="275" t="str">
        <f ca="true">+IF(OFFSET('Sanitation Data'!$I$30,0,10*ROW('Sanitation Data'!I8))="","",OFFSET('Sanitation Data'!$I$30,0,10*ROW('Sanitation Data'!I8)))</f>
        <v/>
      </c>
      <c r="DM14" s="275" t="str">
        <f ca="true">+IF(OFFSET('Sanitation Data'!$I$31,0,10*ROW('Sanitation Data'!I8))="","",OFFSET('Sanitation Data'!$I$31,0,10*ROW('Sanitation Data'!I8)))</f>
        <v/>
      </c>
      <c r="DN14" s="275" t="str">
        <f ca="true">+IF(OFFSET('Sanitation Data'!$I$32,0,10*ROW('Sanitation Data'!I8))="","",OFFSET('Sanitation Data'!$I$32,0,10*ROW('Sanitation Data'!I8)))</f>
        <v/>
      </c>
      <c r="DO14" s="275" t="str">
        <f ca="true">+IF(OFFSET('Hygiene Data'!$D$11,0,10*ROW('Hygiene Data'!D8))="","",OFFSET('Hygiene Data'!$D$11,0,10*ROW('Hygiene Data'!D8)))</f>
        <v/>
      </c>
      <c r="DP14" s="275" t="str">
        <f ca="true">+IF(OFFSET('Hygiene Data'!$D$12,0,10*ROW('Hygiene Data'!D8))="","",OFFSET('Hygiene Data'!$D$12,0,10*ROW('Hygiene Data'!D8)))</f>
        <v/>
      </c>
      <c r="DQ14" s="275" t="str">
        <f ca="true">+IF(OFFSET('Hygiene Data'!$D$13,0,10*ROW('Hygiene Data'!D8))="","",OFFSET('Hygiene Data'!$D$13,0,10*ROW('Hygiene Data'!D8)))</f>
        <v>Yes</v>
      </c>
      <c r="DR14" s="275" t="str">
        <f ca="true">+IF(OFFSET('Hygiene Data'!$E$11,0,10*ROW('Hygiene Data'!E8))="","",OFFSET('Hygiene Data'!$E$11,0,10*ROW('Hygiene Data'!E8)))</f>
        <v/>
      </c>
      <c r="DS14" s="275" t="str">
        <f ca="true">+IF(OFFSET('Hygiene Data'!$E$12,0,10*ROW('Hygiene Data'!E8))="","",OFFSET('Hygiene Data'!$E$12,0,10*ROW('Hygiene Data'!E8)))</f>
        <v/>
      </c>
      <c r="DT14" s="275" t="str">
        <f ca="true">+IF(OFFSET('Hygiene Data'!$E$13,0,10*ROW('Hygiene Data'!E8))="","",OFFSET('Hygiene Data'!$E$13,0,10*ROW('Hygiene Data'!E8)))</f>
        <v/>
      </c>
      <c r="DU14" s="275" t="str">
        <f ca="true">+IF(OFFSET('Hygiene Data'!$F$11,0,10*ROW('Hygiene Data'!F8))="","",OFFSET('Hygiene Data'!$F$11,0,10*ROW('Hygiene Data'!F8)))</f>
        <v/>
      </c>
      <c r="DV14" s="275" t="str">
        <f ca="true">+IF(OFFSET('Hygiene Data'!$F$12,0,10*ROW('Hygiene Data'!F8))="","",OFFSET('Hygiene Data'!$F$12,0,10*ROW('Hygiene Data'!F8)))</f>
        <v/>
      </c>
      <c r="DW14" s="275" t="str">
        <f ca="true">+IF(OFFSET('Hygiene Data'!$F$13,0,10*ROW('Hygiene Data'!F8))="","",OFFSET('Hygiene Data'!$F$13,0,10*ROW('Hygiene Data'!F8)))</f>
        <v/>
      </c>
      <c r="DX14" s="275" t="str">
        <f ca="true">+IF(OFFSET('Hygiene Data'!$G$11,0,10*ROW('Hygiene Data'!G8))="","",OFFSET('Hygiene Data'!$G$11,0,10*ROW('Hygiene Data'!G8)))</f>
        <v/>
      </c>
      <c r="DY14" s="275" t="str">
        <f ca="true">+IF(OFFSET('Hygiene Data'!$G$12,0,10*ROW('Hygiene Data'!G8))="","",OFFSET('Hygiene Data'!$G$12,0,10*ROW('Hygiene Data'!G8)))</f>
        <v/>
      </c>
      <c r="DZ14" s="275" t="str">
        <f ca="true">+IF(OFFSET('Hygiene Data'!$G$13,0,10*ROW('Hygiene Data'!G8))="","",OFFSET('Hygiene Data'!$G$13,0,10*ROW('Hygiene Data'!G8)))</f>
        <v/>
      </c>
      <c r="EA14" s="275" t="str">
        <f ca="true">+IF(OFFSET('Hygiene Data'!$H$11,0,10*ROW('Hygiene Data'!H8))="","",OFFSET('Hygiene Data'!$H$11,0,10*ROW('Hygiene Data'!H8)))</f>
        <v/>
      </c>
      <c r="EB14" s="275" t="str">
        <f ca="true">+IF(OFFSET('Hygiene Data'!$H$12,0,10*ROW('Hygiene Data'!H8))="","",OFFSET('Hygiene Data'!$H$12,0,10*ROW('Hygiene Data'!H8)))</f>
        <v/>
      </c>
      <c r="EC14" s="275" t="str">
        <f ca="true">+IF(OFFSET('Hygiene Data'!$H$13,0,10*ROW('Hygiene Data'!H8))="","",OFFSET('Hygiene Data'!$H$13,0,10*ROW('Hygiene Data'!H8)))</f>
        <v>Yes</v>
      </c>
      <c r="ED14" s="275" t="str">
        <f ca="true">+IF(OFFSET('Hygiene Data'!$I$11,0,10*ROW('Hygiene Data'!I8))="","",OFFSET('Hygiene Data'!$I$11,0,10*ROW('Hygiene Data'!I8)))</f>
        <v/>
      </c>
      <c r="EE14" s="275" t="str">
        <f ca="true">+IF(OFFSET('Hygiene Data'!$I$12,0,10*ROW('Hygiene Data'!I8))="","",OFFSET('Hygiene Data'!$I$12,0,10*ROW('Hygiene Data'!I8)))</f>
        <v/>
      </c>
      <c r="EF14" s="275" t="str">
        <f ca="true">+IF(OFFSET('Hygiene Data'!$I$13,0,10*ROW('Hygiene Data'!I8))="","",OFFSET('Hygiene Data'!$I$13,0,10*ROW('Hygiene Data'!I8)))</f>
        <v>Yes</v>
      </c>
    </row>
    <row xmlns:x14ac="http://schemas.microsoft.com/office/spreadsheetml/2009/9/ac" r="15" x14ac:dyDescent="0.2">
      <c r="A15" s="38" t="str">
        <f ca="true">+IF(OFFSET('Water Data'!$B$2,0,10*ROW('Water Data'!E9))="","",OFFSET('Water Data'!$B$2,0,10*ROW('Water Data'!E9)))</f>
        <v>COL_2019_LLECE</v>
      </c>
      <c r="B15" s="38" t="str">
        <f ca="true">+IF(OFFSET('Water Data'!$C$2,0,10*ROW('Water Data'!F9))="","",OFFSET('Water Data'!$C$2,0,10*ROW('Water Data'!F9)))</f>
        <v>Survey</v>
      </c>
      <c r="C15" s="331">
        <f t="shared" ca="true" si="0"/>
        <v>2019</v>
      </c>
      <c r="D15" s="98"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8">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77.714285714285708</v>
      </c>
      <c r="F15" s="98"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8"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8">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92.125984251968504</v>
      </c>
      <c r="I15" s="98"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8"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8">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39.583333333333329</v>
      </c>
      <c r="L15" s="98"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8"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8"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8"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8"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8">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77.714285714285708</v>
      </c>
      <c r="R15" s="98"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8"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8">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77.514792899408278</v>
      </c>
      <c r="U15" s="98"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9"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9" t="str">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[79]</v>
      </c>
      <c r="X15" s="99">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79.428571428571431</v>
      </c>
      <c r="Y15" s="99"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9">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79.428571428571431</v>
      </c>
      <c r="AA15" s="99"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9">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96.09375</v>
      </c>
      <c r="AC15" s="99">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85.039370078740163</v>
      </c>
      <c r="AD15" s="99"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9">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85.039370078740163</v>
      </c>
      <c r="AF15" s="99"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9" t="str">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[44]</v>
      </c>
      <c r="AH15" s="99">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64.583333333333343</v>
      </c>
      <c r="AI15" s="99"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9">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64.583333333333343</v>
      </c>
      <c r="AK15" s="99"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9"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9"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9"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9"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9"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9" t="str">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[79]</v>
      </c>
      <c r="AR15" s="99">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79.428571428571431</v>
      </c>
      <c r="AS15" s="99"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9">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79.428571428571431</v>
      </c>
      <c r="AU15" s="99"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9" t="str">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[78]</v>
      </c>
      <c r="AW15" s="99">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80.588235294117652</v>
      </c>
      <c r="AX15" s="99"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9">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80.588235294117652</v>
      </c>
      <c r="AZ15" s="100"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100"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100"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100"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100"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100"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100"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100"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100"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100"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100"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100"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100"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100"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100"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100"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100"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100"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5"/>
      <c r="BS15" s="275" t="str">
        <f ca="true">+IF(OFFSET('Water Data'!$D$27,0,10*ROW('Water Data'!D9))="","",OFFSET('Water Data'!$D$27,0,10*ROW('Water Data'!D9)))</f>
        <v/>
      </c>
      <c r="BT15" s="275" t="str">
        <f ca="true">+IF(OFFSET('Water Data'!$D$28,0,10*ROW('Water Data'!D9))="","",OFFSET('Water Data'!$D$28,0,10*ROW('Water Data'!D9)))</f>
        <v>Yes</v>
      </c>
      <c r="BU15" s="275" t="str">
        <f ca="true">+IF(OFFSET('Water Data'!$D$29,0,10*ROW('Water Data'!D9))="","",OFFSET('Water Data'!$D$29,0,10*ROW('Water Data'!D9)))</f>
        <v/>
      </c>
      <c r="BV15" s="275" t="str">
        <f ca="true">+IF(OFFSET('Water Data'!$E$27,0,10*ROW('Water Data'!E9))="","",OFFSET('Water Data'!$E$27,0,10*ROW('Water Data'!E9)))</f>
        <v/>
      </c>
      <c r="BW15" s="275" t="str">
        <f ca="true">+IF(OFFSET('Water Data'!$E$28,0,10*ROW('Water Data'!E9))="","",OFFSET('Water Data'!$E$28,0,10*ROW('Water Data'!E9)))</f>
        <v>Yes</v>
      </c>
      <c r="BX15" s="275" t="str">
        <f ca="true">+IF(OFFSET('Water Data'!$E$29,0,10*ROW('Water Data'!E9))="","",OFFSET('Water Data'!$E$29,0,10*ROW('Water Data'!E9)))</f>
        <v/>
      </c>
      <c r="BY15" s="275" t="str">
        <f ca="true">+IF(OFFSET('Water Data'!$F$27,0,10*ROW('Water Data'!F9))="","",OFFSET('Water Data'!$F$27,0,10*ROW('Water Data'!F9)))</f>
        <v/>
      </c>
      <c r="BZ15" s="275" t="str">
        <f ca="true">+IF(OFFSET('Water Data'!$F$28,0,10*ROW('Water Data'!F9))="","",OFFSET('Water Data'!$F$28,0,10*ROW('Water Data'!F9)))</f>
        <v>Yes</v>
      </c>
      <c r="CA15" s="275" t="str">
        <f ca="true">+IF(OFFSET('Water Data'!$F$29,0,10*ROW('Water Data'!F9))="","",OFFSET('Water Data'!$F$29,0,10*ROW('Water Data'!F9)))</f>
        <v/>
      </c>
      <c r="CB15" s="275" t="str">
        <f ca="true">+IF(OFFSET('Water Data'!$G$27,0,10*ROW('Water Data'!G9))="","",OFFSET('Water Data'!$G$27,0,10*ROW('Water Data'!G9)))</f>
        <v/>
      </c>
      <c r="CC15" s="275" t="str">
        <f ca="true">+IF(OFFSET('Water Data'!$G$28,0,10*ROW('Water Data'!G9))="","",OFFSET('Water Data'!$G$28,0,10*ROW('Water Data'!G9)))</f>
        <v/>
      </c>
      <c r="CD15" s="275" t="str">
        <f ca="true">+IF(OFFSET('Water Data'!$G$29,0,10*ROW('Water Data'!G9))="","",OFFSET('Water Data'!$G$29,0,10*ROW('Water Data'!G9)))</f>
        <v/>
      </c>
      <c r="CE15" s="275" t="str">
        <f ca="true">+IF(OFFSET('Water Data'!$H$27,0,10*ROW('Water Data'!H9))="","",OFFSET('Water Data'!$H$27,0,10*ROW('Water Data'!H9)))</f>
        <v/>
      </c>
      <c r="CF15" s="275" t="str">
        <f ca="true">+IF(OFFSET('Water Data'!$H$28,0,10*ROW('Water Data'!H9))="","",OFFSET('Water Data'!$H$28,0,10*ROW('Water Data'!H9)))</f>
        <v>Yes</v>
      </c>
      <c r="CG15" s="275" t="str">
        <f ca="true">+IF(OFFSET('Water Data'!$H$29,0,10*ROW('Water Data'!H9))="","",OFFSET('Water Data'!$H$29,0,10*ROW('Water Data'!H9)))</f>
        <v/>
      </c>
      <c r="CH15" s="275" t="str">
        <f ca="true">+IF(OFFSET('Water Data'!$I$27,0,10*ROW('Water Data'!I9))="","",OFFSET('Water Data'!$I$27,0,10*ROW('Water Data'!I9)))</f>
        <v/>
      </c>
      <c r="CI15" s="275" t="str">
        <f ca="true">+IF(OFFSET('Water Data'!$I$28,0,10*ROW('Water Data'!I9))="","",OFFSET('Water Data'!$I$28,0,10*ROW('Water Data'!I9)))</f>
        <v>Yes</v>
      </c>
      <c r="CJ15" s="275" t="str">
        <f ca="true">+IF(OFFSET('Water Data'!$I$29,0,10*ROW('Water Data'!I9))="","",OFFSET('Water Data'!$I$29,0,10*ROW('Water Data'!I9)))</f>
        <v/>
      </c>
      <c r="CK15" s="275" t="str">
        <f ca="true">+IF(OFFSET('Sanitation Data'!$D$28,0,10*ROW('Sanitation Data'!D9))="","",OFFSET('Sanitation Data'!$D$28,0,10*ROW('Sanitation Data'!D9)))</f>
        <v/>
      </c>
      <c r="CL15" s="275" t="str">
        <f ca="true">+IF(OFFSET('Sanitation Data'!$D$29,0,10*ROW('Sanitation Data'!D9))="","",OFFSET('Sanitation Data'!$D$29,0,10*ROW('Sanitation Data'!D9)))</f>
        <v>No</v>
      </c>
      <c r="CM15" s="275" t="str">
        <f ca="true">+IF(OFFSET('Sanitation Data'!$D$30,0,10*ROW('Sanitation Data'!D9))="","",OFFSET('Sanitation Data'!$D$30,0,10*ROW('Sanitation Data'!D9)))</f>
        <v>Yes</v>
      </c>
      <c r="CN15" s="275" t="str">
        <f ca="true">+IF(OFFSET('Sanitation Data'!$D$31,0,10*ROW('Sanitation Data'!D9))="","",OFFSET('Sanitation Data'!$D$31,0,10*ROW('Sanitation Data'!D9)))</f>
        <v/>
      </c>
      <c r="CO15" s="275" t="str">
        <f ca="true">+IF(OFFSET('Sanitation Data'!$D$32,0,10*ROW('Sanitation Data'!D9))="","",OFFSET('Sanitation Data'!$D$32,0,10*ROW('Sanitation Data'!D9)))</f>
        <v>Yes</v>
      </c>
      <c r="CP15" s="275" t="str">
        <f ca="true">+IF(OFFSET('Sanitation Data'!$E$28,0,10*ROW('Sanitation Data'!E9))="","",OFFSET('Sanitation Data'!$E$28,0,10*ROW('Sanitation Data'!E9)))</f>
        <v/>
      </c>
      <c r="CQ15" s="275" t="str">
        <f ca="true">+IF(OFFSET('Sanitation Data'!$E$29,0,10*ROW('Sanitation Data'!E9))="","",OFFSET('Sanitation Data'!$E$29,0,10*ROW('Sanitation Data'!E9)))</f>
        <v>Yes</v>
      </c>
      <c r="CR15" s="275" t="str">
        <f ca="true">+IF(OFFSET('Sanitation Data'!$E$30,0,10*ROW('Sanitation Data'!E9))="","",OFFSET('Sanitation Data'!$E$30,0,10*ROW('Sanitation Data'!E9)))</f>
        <v>Yes</v>
      </c>
      <c r="CS15" s="275" t="str">
        <f ca="true">+IF(OFFSET('Sanitation Data'!$E$31,0,10*ROW('Sanitation Data'!E9))="","",OFFSET('Sanitation Data'!$E$31,0,10*ROW('Sanitation Data'!E9)))</f>
        <v/>
      </c>
      <c r="CT15" s="275" t="str">
        <f ca="true">+IF(OFFSET('Sanitation Data'!$E$32,0,10*ROW('Sanitation Data'!E9))="","",OFFSET('Sanitation Data'!$E$32,0,10*ROW('Sanitation Data'!E9)))</f>
        <v>Yes</v>
      </c>
      <c r="CU15" s="275" t="str">
        <f ca="true">+IF(OFFSET('Sanitation Data'!$F$28,0,10*ROW('Sanitation Data'!F9))="","",OFFSET('Sanitation Data'!$F$28,0,10*ROW('Sanitation Data'!F9)))</f>
        <v/>
      </c>
      <c r="CV15" s="275" t="str">
        <f ca="true">+IF(OFFSET('Sanitation Data'!$F$29,0,10*ROW('Sanitation Data'!F9))="","",OFFSET('Sanitation Data'!$F$29,0,10*ROW('Sanitation Data'!F9)))</f>
        <v>No</v>
      </c>
      <c r="CW15" s="275" t="str">
        <f ca="true">+IF(OFFSET('Sanitation Data'!$F$30,0,10*ROW('Sanitation Data'!F9))="","",OFFSET('Sanitation Data'!$F$30,0,10*ROW('Sanitation Data'!F9)))</f>
        <v>Yes</v>
      </c>
      <c r="CX15" s="275" t="str">
        <f ca="true">+IF(OFFSET('Sanitation Data'!$F$31,0,10*ROW('Sanitation Data'!F9))="","",OFFSET('Sanitation Data'!$F$31,0,10*ROW('Sanitation Data'!F9)))</f>
        <v/>
      </c>
      <c r="CY15" s="275" t="str">
        <f ca="true">+IF(OFFSET('Sanitation Data'!$F$32,0,10*ROW('Sanitation Data'!F9))="","",OFFSET('Sanitation Data'!$F$32,0,10*ROW('Sanitation Data'!F9)))</f>
        <v>Yes</v>
      </c>
      <c r="CZ15" s="275" t="str">
        <f ca="true">+IF(OFFSET('Sanitation Data'!$G$28,0,10*ROW('Sanitation Data'!G9))="","",OFFSET('Sanitation Data'!$G$28,0,10*ROW('Sanitation Data'!G9)))</f>
        <v/>
      </c>
      <c r="DA15" s="275" t="str">
        <f ca="true">+IF(OFFSET('Sanitation Data'!$G$29,0,10*ROW('Sanitation Data'!G9))="","",OFFSET('Sanitation Data'!$G$29,0,10*ROW('Sanitation Data'!G9)))</f>
        <v/>
      </c>
      <c r="DB15" s="275" t="str">
        <f ca="true">+IF(OFFSET('Sanitation Data'!$G$30,0,10*ROW('Sanitation Data'!G9))="","",OFFSET('Sanitation Data'!$G$30,0,10*ROW('Sanitation Data'!G9)))</f>
        <v/>
      </c>
      <c r="DC15" s="275" t="str">
        <f ca="true">+IF(OFFSET('Sanitation Data'!$G$31,0,10*ROW('Sanitation Data'!G9))="","",OFFSET('Sanitation Data'!$G$31,0,10*ROW('Sanitation Data'!G9)))</f>
        <v/>
      </c>
      <c r="DD15" s="275" t="str">
        <f ca="true">+IF(OFFSET('Sanitation Data'!$G$32,0,10*ROW('Sanitation Data'!G9))="","",OFFSET('Sanitation Data'!$G$32,0,10*ROW('Sanitation Data'!G9)))</f>
        <v/>
      </c>
      <c r="DE15" s="275" t="str">
        <f ca="true">+IF(OFFSET('Sanitation Data'!$H$28,0,10*ROW('Sanitation Data'!H9))="","",OFFSET('Sanitation Data'!$H$28,0,10*ROW('Sanitation Data'!H9)))</f>
        <v/>
      </c>
      <c r="DF15" s="275" t="str">
        <f ca="true">+IF(OFFSET('Sanitation Data'!$H$29,0,10*ROW('Sanitation Data'!H9))="","",OFFSET('Sanitation Data'!$H$29,0,10*ROW('Sanitation Data'!H9)))</f>
        <v>No</v>
      </c>
      <c r="DG15" s="275" t="str">
        <f ca="true">+IF(OFFSET('Sanitation Data'!$H$30,0,10*ROW('Sanitation Data'!H9))="","",OFFSET('Sanitation Data'!$H$30,0,10*ROW('Sanitation Data'!H9)))</f>
        <v>Yes</v>
      </c>
      <c r="DH15" s="275" t="str">
        <f ca="true">+IF(OFFSET('Sanitation Data'!$H$31,0,10*ROW('Sanitation Data'!H9))="","",OFFSET('Sanitation Data'!$H$31,0,10*ROW('Sanitation Data'!H9)))</f>
        <v/>
      </c>
      <c r="DI15" s="275" t="str">
        <f ca="true">+IF(OFFSET('Sanitation Data'!$H$32,0,10*ROW('Sanitation Data'!H9))="","",OFFSET('Sanitation Data'!$H$32,0,10*ROW('Sanitation Data'!H9)))</f>
        <v>Yes</v>
      </c>
      <c r="DJ15" s="275" t="str">
        <f ca="true">+IF(OFFSET('Sanitation Data'!$I$28,0,10*ROW('Sanitation Data'!I9))="","",OFFSET('Sanitation Data'!$I$28,0,10*ROW('Sanitation Data'!I9)))</f>
        <v/>
      </c>
      <c r="DK15" s="275" t="str">
        <f ca="true">+IF(OFFSET('Sanitation Data'!$I$29,0,10*ROW('Sanitation Data'!I9))="","",OFFSET('Sanitation Data'!$I$29,0,10*ROW('Sanitation Data'!I9)))</f>
        <v>No</v>
      </c>
      <c r="DL15" s="275" t="str">
        <f ca="true">+IF(OFFSET('Sanitation Data'!$I$30,0,10*ROW('Sanitation Data'!I9))="","",OFFSET('Sanitation Data'!$I$30,0,10*ROW('Sanitation Data'!I9)))</f>
        <v>Yes</v>
      </c>
      <c r="DM15" s="275" t="str">
        <f ca="true">+IF(OFFSET('Sanitation Data'!$I$31,0,10*ROW('Sanitation Data'!I9))="","",OFFSET('Sanitation Data'!$I$31,0,10*ROW('Sanitation Data'!I9)))</f>
        <v/>
      </c>
      <c r="DN15" s="275" t="str">
        <f ca="true">+IF(OFFSET('Sanitation Data'!$I$32,0,10*ROW('Sanitation Data'!I9))="","",OFFSET('Sanitation Data'!$I$32,0,10*ROW('Sanitation Data'!I9)))</f>
        <v>Yes</v>
      </c>
      <c r="DO15" s="275" t="str">
        <f ca="true">+IF(OFFSET('Hygiene Data'!$D$11,0,10*ROW('Hygiene Data'!D9))="","",OFFSET('Hygiene Data'!$D$11,0,10*ROW('Hygiene Data'!D9)))</f>
        <v/>
      </c>
      <c r="DP15" s="275" t="str">
        <f ca="true">+IF(OFFSET('Hygiene Data'!$D$12,0,10*ROW('Hygiene Data'!D9))="","",OFFSET('Hygiene Data'!$D$12,0,10*ROW('Hygiene Data'!D9)))</f>
        <v/>
      </c>
      <c r="DQ15" s="275" t="str">
        <f ca="true">+IF(OFFSET('Hygiene Data'!$D$13,0,10*ROW('Hygiene Data'!D9))="","",OFFSET('Hygiene Data'!$D$13,0,10*ROW('Hygiene Data'!D9)))</f>
        <v/>
      </c>
      <c r="DR15" s="275" t="str">
        <f ca="true">+IF(OFFSET('Hygiene Data'!$E$11,0,10*ROW('Hygiene Data'!E9))="","",OFFSET('Hygiene Data'!$E$11,0,10*ROW('Hygiene Data'!E9)))</f>
        <v/>
      </c>
      <c r="DS15" s="275" t="str">
        <f ca="true">+IF(OFFSET('Hygiene Data'!$E$12,0,10*ROW('Hygiene Data'!E9))="","",OFFSET('Hygiene Data'!$E$12,0,10*ROW('Hygiene Data'!E9)))</f>
        <v/>
      </c>
      <c r="DT15" s="275" t="str">
        <f ca="true">+IF(OFFSET('Hygiene Data'!$E$13,0,10*ROW('Hygiene Data'!E9))="","",OFFSET('Hygiene Data'!$E$13,0,10*ROW('Hygiene Data'!E9)))</f>
        <v/>
      </c>
      <c r="DU15" s="275" t="str">
        <f ca="true">+IF(OFFSET('Hygiene Data'!$F$11,0,10*ROW('Hygiene Data'!F9))="","",OFFSET('Hygiene Data'!$F$11,0,10*ROW('Hygiene Data'!F9)))</f>
        <v/>
      </c>
      <c r="DV15" s="275" t="str">
        <f ca="true">+IF(OFFSET('Hygiene Data'!$F$12,0,10*ROW('Hygiene Data'!F9))="","",OFFSET('Hygiene Data'!$F$12,0,10*ROW('Hygiene Data'!F9)))</f>
        <v/>
      </c>
      <c r="DW15" s="275" t="str">
        <f ca="true">+IF(OFFSET('Hygiene Data'!$F$13,0,10*ROW('Hygiene Data'!F9))="","",OFFSET('Hygiene Data'!$F$13,0,10*ROW('Hygiene Data'!F9)))</f>
        <v/>
      </c>
      <c r="DX15" s="275" t="str">
        <f ca="true">+IF(OFFSET('Hygiene Data'!$G$11,0,10*ROW('Hygiene Data'!G9))="","",OFFSET('Hygiene Data'!$G$11,0,10*ROW('Hygiene Data'!G9)))</f>
        <v/>
      </c>
      <c r="DY15" s="275" t="str">
        <f ca="true">+IF(OFFSET('Hygiene Data'!$G$12,0,10*ROW('Hygiene Data'!G9))="","",OFFSET('Hygiene Data'!$G$12,0,10*ROW('Hygiene Data'!G9)))</f>
        <v/>
      </c>
      <c r="DZ15" s="275" t="str">
        <f ca="true">+IF(OFFSET('Hygiene Data'!$G$13,0,10*ROW('Hygiene Data'!G9))="","",OFFSET('Hygiene Data'!$G$13,0,10*ROW('Hygiene Data'!G9)))</f>
        <v/>
      </c>
      <c r="EA15" s="275" t="str">
        <f ca="true">+IF(OFFSET('Hygiene Data'!$H$11,0,10*ROW('Hygiene Data'!H9))="","",OFFSET('Hygiene Data'!$H$11,0,10*ROW('Hygiene Data'!H9)))</f>
        <v/>
      </c>
      <c r="EB15" s="275" t="str">
        <f ca="true">+IF(OFFSET('Hygiene Data'!$H$12,0,10*ROW('Hygiene Data'!H9))="","",OFFSET('Hygiene Data'!$H$12,0,10*ROW('Hygiene Data'!H9)))</f>
        <v/>
      </c>
      <c r="EC15" s="275" t="str">
        <f ca="true">+IF(OFFSET('Hygiene Data'!$H$13,0,10*ROW('Hygiene Data'!H9))="","",OFFSET('Hygiene Data'!$H$13,0,10*ROW('Hygiene Data'!H9)))</f>
        <v/>
      </c>
      <c r="ED15" s="275" t="str">
        <f ca="true">+IF(OFFSET('Hygiene Data'!$I$11,0,10*ROW('Hygiene Data'!I9))="","",OFFSET('Hygiene Data'!$I$11,0,10*ROW('Hygiene Data'!I9)))</f>
        <v/>
      </c>
      <c r="EE15" s="275" t="str">
        <f ca="true">+IF(OFFSET('Hygiene Data'!$I$12,0,10*ROW('Hygiene Data'!I9))="","",OFFSET('Hygiene Data'!$I$12,0,10*ROW('Hygiene Data'!I9)))</f>
        <v/>
      </c>
      <c r="EF15" s="275"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COL_2020_SIASAR</v>
      </c>
      <c r="B16" s="38" t="str">
        <f ca="true">+IF(OFFSET('Water Data'!$C$2,0,10*ROW('Water Data'!F10))="","",OFFSET('Water Data'!$C$2,0,10*ROW('Water Data'!F10)))</f>
        <v>Survey</v>
      </c>
      <c r="C16" s="331">
        <f t="shared" ca="true" si="0"/>
        <v>2020</v>
      </c>
      <c r="D16" s="98"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8"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8"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8"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8"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8"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8"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8">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56.536499999999997</v>
      </c>
      <c r="L16" s="98">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53.650300000000001</v>
      </c>
      <c r="M16" s="98"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8"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8"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8"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8"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8"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8"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8"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8"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9"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9"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9"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9"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9"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9"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9"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9"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9"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9"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9"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9">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67.911699999999996</v>
      </c>
      <c r="AH16" s="99"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9">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46.18</v>
      </c>
      <c r="AJ16" s="99"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9"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9"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9"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9"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9"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9"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9"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9"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9"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9"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9"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9"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9"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9"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9"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100"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100"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100"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100"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100"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100"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100"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100"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100">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71.137500000000003</v>
      </c>
      <c r="BI16" s="100"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100"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100"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100"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100"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100"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100"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100"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100"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5"/>
      <c r="BS16" s="275" t="str">
        <f ca="true">+IF(OFFSET('Water Data'!$D$27,0,10*ROW('Water Data'!D10))="","",OFFSET('Water Data'!$D$27,0,10*ROW('Water Data'!D10)))</f>
        <v/>
      </c>
      <c r="BT16" s="275" t="str">
        <f ca="true">+IF(OFFSET('Water Data'!$D$28,0,10*ROW('Water Data'!D10))="","",OFFSET('Water Data'!$D$28,0,10*ROW('Water Data'!D10)))</f>
        <v/>
      </c>
      <c r="BU16" s="275" t="str">
        <f ca="true">+IF(OFFSET('Water Data'!$D$29,0,10*ROW('Water Data'!D10))="","",OFFSET('Water Data'!$D$29,0,10*ROW('Water Data'!D10)))</f>
        <v/>
      </c>
      <c r="BV16" s="275" t="str">
        <f ca="true">+IF(OFFSET('Water Data'!$E$27,0,10*ROW('Water Data'!E10))="","",OFFSET('Water Data'!$E$27,0,10*ROW('Water Data'!E10)))</f>
        <v/>
      </c>
      <c r="BW16" s="275" t="str">
        <f ca="true">+IF(OFFSET('Water Data'!$E$28,0,10*ROW('Water Data'!E10))="","",OFFSET('Water Data'!$E$28,0,10*ROW('Water Data'!E10)))</f>
        <v/>
      </c>
      <c r="BX16" s="275" t="str">
        <f ca="true">+IF(OFFSET('Water Data'!$E$29,0,10*ROW('Water Data'!E10))="","",OFFSET('Water Data'!$E$29,0,10*ROW('Water Data'!E10)))</f>
        <v/>
      </c>
      <c r="BY16" s="275" t="str">
        <f ca="true">+IF(OFFSET('Water Data'!$F$27,0,10*ROW('Water Data'!F10))="","",OFFSET('Water Data'!$F$27,0,10*ROW('Water Data'!F10)))</f>
        <v/>
      </c>
      <c r="BZ16" s="275" t="str">
        <f ca="true">+IF(OFFSET('Water Data'!$F$28,0,10*ROW('Water Data'!F10))="","",OFFSET('Water Data'!$F$28,0,10*ROW('Water Data'!F10)))</f>
        <v>Yes</v>
      </c>
      <c r="CA16" s="275" t="str">
        <f ca="true">+IF(OFFSET('Water Data'!$F$29,0,10*ROW('Water Data'!F10))="","",OFFSET('Water Data'!$F$29,0,10*ROW('Water Data'!F10)))</f>
        <v>Yes</v>
      </c>
      <c r="CB16" s="275" t="str">
        <f ca="true">+IF(OFFSET('Water Data'!$G$27,0,10*ROW('Water Data'!G10))="","",OFFSET('Water Data'!$G$27,0,10*ROW('Water Data'!G10)))</f>
        <v/>
      </c>
      <c r="CC16" s="275" t="str">
        <f ca="true">+IF(OFFSET('Water Data'!$G$28,0,10*ROW('Water Data'!G10))="","",OFFSET('Water Data'!$G$28,0,10*ROW('Water Data'!G10)))</f>
        <v/>
      </c>
      <c r="CD16" s="275" t="str">
        <f ca="true">+IF(OFFSET('Water Data'!$G$29,0,10*ROW('Water Data'!G10))="","",OFFSET('Water Data'!$G$29,0,10*ROW('Water Data'!G10)))</f>
        <v/>
      </c>
      <c r="CE16" s="275" t="str">
        <f ca="true">+IF(OFFSET('Water Data'!$H$27,0,10*ROW('Water Data'!H10))="","",OFFSET('Water Data'!$H$27,0,10*ROW('Water Data'!H10)))</f>
        <v/>
      </c>
      <c r="CF16" s="275" t="str">
        <f ca="true">+IF(OFFSET('Water Data'!$H$28,0,10*ROW('Water Data'!H10))="","",OFFSET('Water Data'!$H$28,0,10*ROW('Water Data'!H10)))</f>
        <v/>
      </c>
      <c r="CG16" s="275" t="str">
        <f ca="true">+IF(OFFSET('Water Data'!$H$29,0,10*ROW('Water Data'!H10))="","",OFFSET('Water Data'!$H$29,0,10*ROW('Water Data'!H10)))</f>
        <v/>
      </c>
      <c r="CH16" s="275" t="str">
        <f ca="true">+IF(OFFSET('Water Data'!$I$27,0,10*ROW('Water Data'!I10))="","",OFFSET('Water Data'!$I$27,0,10*ROW('Water Data'!I10)))</f>
        <v/>
      </c>
      <c r="CI16" s="275" t="str">
        <f ca="true">+IF(OFFSET('Water Data'!$I$28,0,10*ROW('Water Data'!I10))="","",OFFSET('Water Data'!$I$28,0,10*ROW('Water Data'!I10)))</f>
        <v/>
      </c>
      <c r="CJ16" s="275" t="str">
        <f ca="true">+IF(OFFSET('Water Data'!$I$29,0,10*ROW('Water Data'!I10))="","",OFFSET('Water Data'!$I$29,0,10*ROW('Water Data'!I10)))</f>
        <v/>
      </c>
      <c r="CK16" s="275" t="str">
        <f ca="true">+IF(OFFSET('Sanitation Data'!$D$28,0,10*ROW('Sanitation Data'!D10))="","",OFFSET('Sanitation Data'!$D$28,0,10*ROW('Sanitation Data'!D10)))</f>
        <v/>
      </c>
      <c r="CL16" s="275" t="str">
        <f ca="true">+IF(OFFSET('Sanitation Data'!$D$29,0,10*ROW('Sanitation Data'!D10))="","",OFFSET('Sanitation Data'!$D$29,0,10*ROW('Sanitation Data'!D10)))</f>
        <v/>
      </c>
      <c r="CM16" s="275" t="str">
        <f ca="true">+IF(OFFSET('Sanitation Data'!$D$30,0,10*ROW('Sanitation Data'!D10))="","",OFFSET('Sanitation Data'!$D$30,0,10*ROW('Sanitation Data'!D10)))</f>
        <v/>
      </c>
      <c r="CN16" s="275" t="str">
        <f ca="true">+IF(OFFSET('Sanitation Data'!$D$31,0,10*ROW('Sanitation Data'!D10))="","",OFFSET('Sanitation Data'!$D$31,0,10*ROW('Sanitation Data'!D10)))</f>
        <v/>
      </c>
      <c r="CO16" s="275" t="str">
        <f ca="true">+IF(OFFSET('Sanitation Data'!$D$32,0,10*ROW('Sanitation Data'!D10))="","",OFFSET('Sanitation Data'!$D$32,0,10*ROW('Sanitation Data'!D10)))</f>
        <v/>
      </c>
      <c r="CP16" s="275" t="str">
        <f ca="true">+IF(OFFSET('Sanitation Data'!$E$28,0,10*ROW('Sanitation Data'!E10))="","",OFFSET('Sanitation Data'!$E$28,0,10*ROW('Sanitation Data'!E10)))</f>
        <v/>
      </c>
      <c r="CQ16" s="275" t="str">
        <f ca="true">+IF(OFFSET('Sanitation Data'!$E$29,0,10*ROW('Sanitation Data'!E10))="","",OFFSET('Sanitation Data'!$E$29,0,10*ROW('Sanitation Data'!E10)))</f>
        <v/>
      </c>
      <c r="CR16" s="275" t="str">
        <f ca="true">+IF(OFFSET('Sanitation Data'!$E$30,0,10*ROW('Sanitation Data'!E10))="","",OFFSET('Sanitation Data'!$E$30,0,10*ROW('Sanitation Data'!E10)))</f>
        <v/>
      </c>
      <c r="CS16" s="275" t="str">
        <f ca="true">+IF(OFFSET('Sanitation Data'!$E$31,0,10*ROW('Sanitation Data'!E10))="","",OFFSET('Sanitation Data'!$E$31,0,10*ROW('Sanitation Data'!E10)))</f>
        <v/>
      </c>
      <c r="CT16" s="275" t="str">
        <f ca="true">+IF(OFFSET('Sanitation Data'!$E$32,0,10*ROW('Sanitation Data'!E10))="","",OFFSET('Sanitation Data'!$E$32,0,10*ROW('Sanitation Data'!E10)))</f>
        <v/>
      </c>
      <c r="CU16" s="275" t="str">
        <f ca="true">+IF(OFFSET('Sanitation Data'!$F$28,0,10*ROW('Sanitation Data'!F10))="","",OFFSET('Sanitation Data'!$F$28,0,10*ROW('Sanitation Data'!F10)))</f>
        <v/>
      </c>
      <c r="CV16" s="275" t="str">
        <f ca="true">+IF(OFFSET('Sanitation Data'!$F$29,0,10*ROW('Sanitation Data'!F10))="","",OFFSET('Sanitation Data'!$F$29,0,10*ROW('Sanitation Data'!F10)))</f>
        <v>Yes</v>
      </c>
      <c r="CW16" s="275" t="str">
        <f ca="true">+IF(OFFSET('Sanitation Data'!$F$30,0,10*ROW('Sanitation Data'!F10))="","",OFFSET('Sanitation Data'!$F$30,0,10*ROW('Sanitation Data'!F10)))</f>
        <v/>
      </c>
      <c r="CX16" s="275" t="str">
        <f ca="true">+IF(OFFSET('Sanitation Data'!$F$31,0,10*ROW('Sanitation Data'!F10))="","",OFFSET('Sanitation Data'!$F$31,0,10*ROW('Sanitation Data'!F10)))</f>
        <v>Yes</v>
      </c>
      <c r="CY16" s="275" t="str">
        <f ca="true">+IF(OFFSET('Sanitation Data'!$F$32,0,10*ROW('Sanitation Data'!F10))="","",OFFSET('Sanitation Data'!$F$32,0,10*ROW('Sanitation Data'!F10)))</f>
        <v/>
      </c>
      <c r="CZ16" s="275" t="str">
        <f ca="true">+IF(OFFSET('Sanitation Data'!$G$28,0,10*ROW('Sanitation Data'!G10))="","",OFFSET('Sanitation Data'!$G$28,0,10*ROW('Sanitation Data'!G10)))</f>
        <v/>
      </c>
      <c r="DA16" s="275" t="str">
        <f ca="true">+IF(OFFSET('Sanitation Data'!$G$29,0,10*ROW('Sanitation Data'!G10))="","",OFFSET('Sanitation Data'!$G$29,0,10*ROW('Sanitation Data'!G10)))</f>
        <v/>
      </c>
      <c r="DB16" s="275" t="str">
        <f ca="true">+IF(OFFSET('Sanitation Data'!$G$30,0,10*ROW('Sanitation Data'!G10))="","",OFFSET('Sanitation Data'!$G$30,0,10*ROW('Sanitation Data'!G10)))</f>
        <v/>
      </c>
      <c r="DC16" s="275" t="str">
        <f ca="true">+IF(OFFSET('Sanitation Data'!$G$31,0,10*ROW('Sanitation Data'!G10))="","",OFFSET('Sanitation Data'!$G$31,0,10*ROW('Sanitation Data'!G10)))</f>
        <v/>
      </c>
      <c r="DD16" s="275" t="str">
        <f ca="true">+IF(OFFSET('Sanitation Data'!$G$32,0,10*ROW('Sanitation Data'!G10))="","",OFFSET('Sanitation Data'!$G$32,0,10*ROW('Sanitation Data'!G10)))</f>
        <v/>
      </c>
      <c r="DE16" s="275" t="str">
        <f ca="true">+IF(OFFSET('Sanitation Data'!$H$28,0,10*ROW('Sanitation Data'!H10))="","",OFFSET('Sanitation Data'!$H$28,0,10*ROW('Sanitation Data'!H10)))</f>
        <v/>
      </c>
      <c r="DF16" s="275" t="str">
        <f ca="true">+IF(OFFSET('Sanitation Data'!$H$29,0,10*ROW('Sanitation Data'!H10))="","",OFFSET('Sanitation Data'!$H$29,0,10*ROW('Sanitation Data'!H10)))</f>
        <v/>
      </c>
      <c r="DG16" s="275" t="str">
        <f ca="true">+IF(OFFSET('Sanitation Data'!$H$30,0,10*ROW('Sanitation Data'!H10))="","",OFFSET('Sanitation Data'!$H$30,0,10*ROW('Sanitation Data'!H10)))</f>
        <v/>
      </c>
      <c r="DH16" s="275" t="str">
        <f ca="true">+IF(OFFSET('Sanitation Data'!$H$31,0,10*ROW('Sanitation Data'!H10))="","",OFFSET('Sanitation Data'!$H$31,0,10*ROW('Sanitation Data'!H10)))</f>
        <v/>
      </c>
      <c r="DI16" s="275" t="str">
        <f ca="true">+IF(OFFSET('Sanitation Data'!$H$32,0,10*ROW('Sanitation Data'!H10))="","",OFFSET('Sanitation Data'!$H$32,0,10*ROW('Sanitation Data'!H10)))</f>
        <v/>
      </c>
      <c r="DJ16" s="275" t="str">
        <f ca="true">+IF(OFFSET('Sanitation Data'!$I$28,0,10*ROW('Sanitation Data'!I10))="","",OFFSET('Sanitation Data'!$I$28,0,10*ROW('Sanitation Data'!I10)))</f>
        <v/>
      </c>
      <c r="DK16" s="275" t="str">
        <f ca="true">+IF(OFFSET('Sanitation Data'!$I$29,0,10*ROW('Sanitation Data'!I10))="","",OFFSET('Sanitation Data'!$I$29,0,10*ROW('Sanitation Data'!I10)))</f>
        <v/>
      </c>
      <c r="DL16" s="275" t="str">
        <f ca="true">+IF(OFFSET('Sanitation Data'!$I$30,0,10*ROW('Sanitation Data'!I10))="","",OFFSET('Sanitation Data'!$I$30,0,10*ROW('Sanitation Data'!I10)))</f>
        <v/>
      </c>
      <c r="DM16" s="275" t="str">
        <f ca="true">+IF(OFFSET('Sanitation Data'!$I$31,0,10*ROW('Sanitation Data'!I10))="","",OFFSET('Sanitation Data'!$I$31,0,10*ROW('Sanitation Data'!I10)))</f>
        <v/>
      </c>
      <c r="DN16" s="275" t="str">
        <f ca="true">+IF(OFFSET('Sanitation Data'!$I$32,0,10*ROW('Sanitation Data'!I10))="","",OFFSET('Sanitation Data'!$I$32,0,10*ROW('Sanitation Data'!I10)))</f>
        <v/>
      </c>
      <c r="DO16" s="275" t="str">
        <f ca="true">+IF(OFFSET('Hygiene Data'!$D$11,0,10*ROW('Hygiene Data'!D10))="","",OFFSET('Hygiene Data'!$D$11,0,10*ROW('Hygiene Data'!D10)))</f>
        <v/>
      </c>
      <c r="DP16" s="275" t="str">
        <f ca="true">+IF(OFFSET('Hygiene Data'!$D$12,0,10*ROW('Hygiene Data'!D10))="","",OFFSET('Hygiene Data'!$D$12,0,10*ROW('Hygiene Data'!D10)))</f>
        <v/>
      </c>
      <c r="DQ16" s="275" t="str">
        <f ca="true">+IF(OFFSET('Hygiene Data'!$D$13,0,10*ROW('Hygiene Data'!D10))="","",OFFSET('Hygiene Data'!$D$13,0,10*ROW('Hygiene Data'!D10)))</f>
        <v/>
      </c>
      <c r="DR16" s="275" t="str">
        <f ca="true">+IF(OFFSET('Hygiene Data'!$E$11,0,10*ROW('Hygiene Data'!E10))="","",OFFSET('Hygiene Data'!$E$11,0,10*ROW('Hygiene Data'!E10)))</f>
        <v/>
      </c>
      <c r="DS16" s="275" t="str">
        <f ca="true">+IF(OFFSET('Hygiene Data'!$E$12,0,10*ROW('Hygiene Data'!E10))="","",OFFSET('Hygiene Data'!$E$12,0,10*ROW('Hygiene Data'!E10)))</f>
        <v/>
      </c>
      <c r="DT16" s="275" t="str">
        <f ca="true">+IF(OFFSET('Hygiene Data'!$E$13,0,10*ROW('Hygiene Data'!E10))="","",OFFSET('Hygiene Data'!$E$13,0,10*ROW('Hygiene Data'!E10)))</f>
        <v/>
      </c>
      <c r="DU16" s="275" t="str">
        <f ca="true">+IF(OFFSET('Hygiene Data'!$F$11,0,10*ROW('Hygiene Data'!F10))="","",OFFSET('Hygiene Data'!$F$11,0,10*ROW('Hygiene Data'!F10)))</f>
        <v/>
      </c>
      <c r="DV16" s="275" t="str">
        <f ca="true">+IF(OFFSET('Hygiene Data'!$F$12,0,10*ROW('Hygiene Data'!F10))="","",OFFSET('Hygiene Data'!$F$12,0,10*ROW('Hygiene Data'!F10)))</f>
        <v/>
      </c>
      <c r="DW16" s="275" t="str">
        <f ca="true">+IF(OFFSET('Hygiene Data'!$F$13,0,10*ROW('Hygiene Data'!F10))="","",OFFSET('Hygiene Data'!$F$13,0,10*ROW('Hygiene Data'!F10)))</f>
        <v>Yes</v>
      </c>
      <c r="DX16" s="275" t="str">
        <f ca="true">+IF(OFFSET('Hygiene Data'!$G$11,0,10*ROW('Hygiene Data'!G10))="","",OFFSET('Hygiene Data'!$G$11,0,10*ROW('Hygiene Data'!G10)))</f>
        <v/>
      </c>
      <c r="DY16" s="275" t="str">
        <f ca="true">+IF(OFFSET('Hygiene Data'!$G$12,0,10*ROW('Hygiene Data'!G10))="","",OFFSET('Hygiene Data'!$G$12,0,10*ROW('Hygiene Data'!G10)))</f>
        <v/>
      </c>
      <c r="DZ16" s="275" t="str">
        <f ca="true">+IF(OFFSET('Hygiene Data'!$G$13,0,10*ROW('Hygiene Data'!G10))="","",OFFSET('Hygiene Data'!$G$13,0,10*ROW('Hygiene Data'!G10)))</f>
        <v/>
      </c>
      <c r="EA16" s="275" t="str">
        <f ca="true">+IF(OFFSET('Hygiene Data'!$H$11,0,10*ROW('Hygiene Data'!H10))="","",OFFSET('Hygiene Data'!$H$11,0,10*ROW('Hygiene Data'!H10)))</f>
        <v/>
      </c>
      <c r="EB16" s="275" t="str">
        <f ca="true">+IF(OFFSET('Hygiene Data'!$H$12,0,10*ROW('Hygiene Data'!H10))="","",OFFSET('Hygiene Data'!$H$12,0,10*ROW('Hygiene Data'!H10)))</f>
        <v/>
      </c>
      <c r="EC16" s="275" t="str">
        <f ca="true">+IF(OFFSET('Hygiene Data'!$H$13,0,10*ROW('Hygiene Data'!H10))="","",OFFSET('Hygiene Data'!$H$13,0,10*ROW('Hygiene Data'!H10)))</f>
        <v/>
      </c>
      <c r="ED16" s="275" t="str">
        <f ca="true">+IF(OFFSET('Hygiene Data'!$I$11,0,10*ROW('Hygiene Data'!I10))="","",OFFSET('Hygiene Data'!$I$11,0,10*ROW('Hygiene Data'!I10)))</f>
        <v/>
      </c>
      <c r="EE16" s="275" t="str">
        <f ca="true">+IF(OFFSET('Hygiene Data'!$I$12,0,10*ROW('Hygiene Data'!I10))="","",OFFSET('Hygiene Data'!$I$12,0,10*ROW('Hygiene Data'!I10)))</f>
        <v/>
      </c>
      <c r="EF16" s="275"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COL_2021_SIASAR</v>
      </c>
      <c r="B17" s="38" t="str">
        <f ca="true">+IF(OFFSET('Water Data'!$C$2,0,10*ROW('Water Data'!F11))="","",OFFSET('Water Data'!$C$2,0,10*ROW('Water Data'!F11)))</f>
        <v>Survey</v>
      </c>
      <c r="C17" s="331">
        <f t="shared" ca="true" si="0"/>
        <v>2021</v>
      </c>
      <c r="D17" s="98"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8"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8"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8"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8"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8"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8"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8">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59.144500000000001</v>
      </c>
      <c r="L17" s="98">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56.047199999999997</v>
      </c>
      <c r="M17" s="98"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8"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8"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8"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8"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8"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8"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8"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8"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9"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9"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9"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9"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9"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9"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9"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9"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9"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9"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9"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9">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71.681399999999996</v>
      </c>
      <c r="AH17" s="99"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9">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55.899700000000003</v>
      </c>
      <c r="AJ17" s="99"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9"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9"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9"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9"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9"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9"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9"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9"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9"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9"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9"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9"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9"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9"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9"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100"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100"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100"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100"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100"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100"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100"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100"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100">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68.584100000000007</v>
      </c>
      <c r="BI17" s="100"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100"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100"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100"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100"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100"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100"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100"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100"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5"/>
      <c r="BS17" s="275" t="str">
        <f ca="true">+IF(OFFSET('Water Data'!$D$27,0,10*ROW('Water Data'!D11))="","",OFFSET('Water Data'!$D$27,0,10*ROW('Water Data'!D11)))</f>
        <v/>
      </c>
      <c r="BT17" s="275" t="str">
        <f ca="true">+IF(OFFSET('Water Data'!$D$28,0,10*ROW('Water Data'!D11))="","",OFFSET('Water Data'!$D$28,0,10*ROW('Water Data'!D11)))</f>
        <v/>
      </c>
      <c r="BU17" s="275" t="str">
        <f ca="true">+IF(OFFSET('Water Data'!$D$29,0,10*ROW('Water Data'!D11))="","",OFFSET('Water Data'!$D$29,0,10*ROW('Water Data'!D11)))</f>
        <v/>
      </c>
      <c r="BV17" s="275" t="str">
        <f ca="true">+IF(OFFSET('Water Data'!$E$27,0,10*ROW('Water Data'!E11))="","",OFFSET('Water Data'!$E$27,0,10*ROW('Water Data'!E11)))</f>
        <v/>
      </c>
      <c r="BW17" s="275" t="str">
        <f ca="true">+IF(OFFSET('Water Data'!$E$28,0,10*ROW('Water Data'!E11))="","",OFFSET('Water Data'!$E$28,0,10*ROW('Water Data'!E11)))</f>
        <v/>
      </c>
      <c r="BX17" s="275" t="str">
        <f ca="true">+IF(OFFSET('Water Data'!$E$29,0,10*ROW('Water Data'!E11))="","",OFFSET('Water Data'!$E$29,0,10*ROW('Water Data'!E11)))</f>
        <v/>
      </c>
      <c r="BY17" s="275" t="str">
        <f ca="true">+IF(OFFSET('Water Data'!$F$27,0,10*ROW('Water Data'!F11))="","",OFFSET('Water Data'!$F$27,0,10*ROW('Water Data'!F11)))</f>
        <v/>
      </c>
      <c r="BZ17" s="275" t="str">
        <f ca="true">+IF(OFFSET('Water Data'!$F$28,0,10*ROW('Water Data'!F11))="","",OFFSET('Water Data'!$F$28,0,10*ROW('Water Data'!F11)))</f>
        <v>Yes</v>
      </c>
      <c r="CA17" s="275" t="str">
        <f ca="true">+IF(OFFSET('Water Data'!$F$29,0,10*ROW('Water Data'!F11))="","",OFFSET('Water Data'!$F$29,0,10*ROW('Water Data'!F11)))</f>
        <v>Yes</v>
      </c>
      <c r="CB17" s="275" t="str">
        <f ca="true">+IF(OFFSET('Water Data'!$G$27,0,10*ROW('Water Data'!G11))="","",OFFSET('Water Data'!$G$27,0,10*ROW('Water Data'!G11)))</f>
        <v/>
      </c>
      <c r="CC17" s="275" t="str">
        <f ca="true">+IF(OFFSET('Water Data'!$G$28,0,10*ROW('Water Data'!G11))="","",OFFSET('Water Data'!$G$28,0,10*ROW('Water Data'!G11)))</f>
        <v/>
      </c>
      <c r="CD17" s="275" t="str">
        <f ca="true">+IF(OFFSET('Water Data'!$G$29,0,10*ROW('Water Data'!G11))="","",OFFSET('Water Data'!$G$29,0,10*ROW('Water Data'!G11)))</f>
        <v/>
      </c>
      <c r="CE17" s="275" t="str">
        <f ca="true">+IF(OFFSET('Water Data'!$H$27,0,10*ROW('Water Data'!H11))="","",OFFSET('Water Data'!$H$27,0,10*ROW('Water Data'!H11)))</f>
        <v/>
      </c>
      <c r="CF17" s="275" t="str">
        <f ca="true">+IF(OFFSET('Water Data'!$H$28,0,10*ROW('Water Data'!H11))="","",OFFSET('Water Data'!$H$28,0,10*ROW('Water Data'!H11)))</f>
        <v/>
      </c>
      <c r="CG17" s="275" t="str">
        <f ca="true">+IF(OFFSET('Water Data'!$H$29,0,10*ROW('Water Data'!H11))="","",OFFSET('Water Data'!$H$29,0,10*ROW('Water Data'!H11)))</f>
        <v/>
      </c>
      <c r="CH17" s="275" t="str">
        <f ca="true">+IF(OFFSET('Water Data'!$I$27,0,10*ROW('Water Data'!I11))="","",OFFSET('Water Data'!$I$27,0,10*ROW('Water Data'!I11)))</f>
        <v/>
      </c>
      <c r="CI17" s="275" t="str">
        <f ca="true">+IF(OFFSET('Water Data'!$I$28,0,10*ROW('Water Data'!I11))="","",OFFSET('Water Data'!$I$28,0,10*ROW('Water Data'!I11)))</f>
        <v/>
      </c>
      <c r="CJ17" s="275" t="str">
        <f ca="true">+IF(OFFSET('Water Data'!$I$29,0,10*ROW('Water Data'!I11))="","",OFFSET('Water Data'!$I$29,0,10*ROW('Water Data'!I11)))</f>
        <v/>
      </c>
      <c r="CK17" s="275" t="str">
        <f ca="true">+IF(OFFSET('Sanitation Data'!$D$28,0,10*ROW('Sanitation Data'!D11))="","",OFFSET('Sanitation Data'!$D$28,0,10*ROW('Sanitation Data'!D11)))</f>
        <v/>
      </c>
      <c r="CL17" s="275" t="str">
        <f ca="true">+IF(OFFSET('Sanitation Data'!$D$29,0,10*ROW('Sanitation Data'!D11))="","",OFFSET('Sanitation Data'!$D$29,0,10*ROW('Sanitation Data'!D11)))</f>
        <v/>
      </c>
      <c r="CM17" s="275" t="str">
        <f ca="true">+IF(OFFSET('Sanitation Data'!$D$30,0,10*ROW('Sanitation Data'!D11))="","",OFFSET('Sanitation Data'!$D$30,0,10*ROW('Sanitation Data'!D11)))</f>
        <v/>
      </c>
      <c r="CN17" s="275" t="str">
        <f ca="true">+IF(OFFSET('Sanitation Data'!$D$31,0,10*ROW('Sanitation Data'!D11))="","",OFFSET('Sanitation Data'!$D$31,0,10*ROW('Sanitation Data'!D11)))</f>
        <v/>
      </c>
      <c r="CO17" s="275" t="str">
        <f ca="true">+IF(OFFSET('Sanitation Data'!$D$32,0,10*ROW('Sanitation Data'!D11))="","",OFFSET('Sanitation Data'!$D$32,0,10*ROW('Sanitation Data'!D11)))</f>
        <v/>
      </c>
      <c r="CP17" s="275" t="str">
        <f ca="true">+IF(OFFSET('Sanitation Data'!$E$28,0,10*ROW('Sanitation Data'!E11))="","",OFFSET('Sanitation Data'!$E$28,0,10*ROW('Sanitation Data'!E11)))</f>
        <v/>
      </c>
      <c r="CQ17" s="275" t="str">
        <f ca="true">+IF(OFFSET('Sanitation Data'!$E$29,0,10*ROW('Sanitation Data'!E11))="","",OFFSET('Sanitation Data'!$E$29,0,10*ROW('Sanitation Data'!E11)))</f>
        <v/>
      </c>
      <c r="CR17" s="275" t="str">
        <f ca="true">+IF(OFFSET('Sanitation Data'!$E$30,0,10*ROW('Sanitation Data'!E11))="","",OFFSET('Sanitation Data'!$E$30,0,10*ROW('Sanitation Data'!E11)))</f>
        <v/>
      </c>
      <c r="CS17" s="275" t="str">
        <f ca="true">+IF(OFFSET('Sanitation Data'!$E$31,0,10*ROW('Sanitation Data'!E11))="","",OFFSET('Sanitation Data'!$E$31,0,10*ROW('Sanitation Data'!E11)))</f>
        <v/>
      </c>
      <c r="CT17" s="275" t="str">
        <f ca="true">+IF(OFFSET('Sanitation Data'!$E$32,0,10*ROW('Sanitation Data'!E11))="","",OFFSET('Sanitation Data'!$E$32,0,10*ROW('Sanitation Data'!E11)))</f>
        <v/>
      </c>
      <c r="CU17" s="275" t="str">
        <f ca="true">+IF(OFFSET('Sanitation Data'!$F$28,0,10*ROW('Sanitation Data'!F11))="","",OFFSET('Sanitation Data'!$F$28,0,10*ROW('Sanitation Data'!F11)))</f>
        <v/>
      </c>
      <c r="CV17" s="275" t="str">
        <f ca="true">+IF(OFFSET('Sanitation Data'!$F$29,0,10*ROW('Sanitation Data'!F11))="","",OFFSET('Sanitation Data'!$F$29,0,10*ROW('Sanitation Data'!F11)))</f>
        <v>Yes</v>
      </c>
      <c r="CW17" s="275" t="str">
        <f ca="true">+IF(OFFSET('Sanitation Data'!$F$30,0,10*ROW('Sanitation Data'!F11))="","",OFFSET('Sanitation Data'!$F$30,0,10*ROW('Sanitation Data'!F11)))</f>
        <v/>
      </c>
      <c r="CX17" s="275" t="str">
        <f ca="true">+IF(OFFSET('Sanitation Data'!$F$31,0,10*ROW('Sanitation Data'!F11))="","",OFFSET('Sanitation Data'!$F$31,0,10*ROW('Sanitation Data'!F11)))</f>
        <v>Yes</v>
      </c>
      <c r="CY17" s="275" t="str">
        <f ca="true">+IF(OFFSET('Sanitation Data'!$F$32,0,10*ROW('Sanitation Data'!F11))="","",OFFSET('Sanitation Data'!$F$32,0,10*ROW('Sanitation Data'!F11)))</f>
        <v/>
      </c>
      <c r="CZ17" s="275" t="str">
        <f ca="true">+IF(OFFSET('Sanitation Data'!$G$28,0,10*ROW('Sanitation Data'!G11))="","",OFFSET('Sanitation Data'!$G$28,0,10*ROW('Sanitation Data'!G11)))</f>
        <v/>
      </c>
      <c r="DA17" s="275" t="str">
        <f ca="true">+IF(OFFSET('Sanitation Data'!$G$29,0,10*ROW('Sanitation Data'!G11))="","",OFFSET('Sanitation Data'!$G$29,0,10*ROW('Sanitation Data'!G11)))</f>
        <v/>
      </c>
      <c r="DB17" s="275" t="str">
        <f ca="true">+IF(OFFSET('Sanitation Data'!$G$30,0,10*ROW('Sanitation Data'!G11))="","",OFFSET('Sanitation Data'!$G$30,0,10*ROW('Sanitation Data'!G11)))</f>
        <v/>
      </c>
      <c r="DC17" s="275" t="str">
        <f ca="true">+IF(OFFSET('Sanitation Data'!$G$31,0,10*ROW('Sanitation Data'!G11))="","",OFFSET('Sanitation Data'!$G$31,0,10*ROW('Sanitation Data'!G11)))</f>
        <v/>
      </c>
      <c r="DD17" s="275" t="str">
        <f ca="true">+IF(OFFSET('Sanitation Data'!$G$32,0,10*ROW('Sanitation Data'!G11))="","",OFFSET('Sanitation Data'!$G$32,0,10*ROW('Sanitation Data'!G11)))</f>
        <v/>
      </c>
      <c r="DE17" s="275" t="str">
        <f ca="true">+IF(OFFSET('Sanitation Data'!$H$28,0,10*ROW('Sanitation Data'!H11))="","",OFFSET('Sanitation Data'!$H$28,0,10*ROW('Sanitation Data'!H11)))</f>
        <v/>
      </c>
      <c r="DF17" s="275" t="str">
        <f ca="true">+IF(OFFSET('Sanitation Data'!$H$29,0,10*ROW('Sanitation Data'!H11))="","",OFFSET('Sanitation Data'!$H$29,0,10*ROW('Sanitation Data'!H11)))</f>
        <v/>
      </c>
      <c r="DG17" s="275" t="str">
        <f ca="true">+IF(OFFSET('Sanitation Data'!$H$30,0,10*ROW('Sanitation Data'!H11))="","",OFFSET('Sanitation Data'!$H$30,0,10*ROW('Sanitation Data'!H11)))</f>
        <v/>
      </c>
      <c r="DH17" s="275" t="str">
        <f ca="true">+IF(OFFSET('Sanitation Data'!$H$31,0,10*ROW('Sanitation Data'!H11))="","",OFFSET('Sanitation Data'!$H$31,0,10*ROW('Sanitation Data'!H11)))</f>
        <v/>
      </c>
      <c r="DI17" s="275" t="str">
        <f ca="true">+IF(OFFSET('Sanitation Data'!$H$32,0,10*ROW('Sanitation Data'!H11))="","",OFFSET('Sanitation Data'!$H$32,0,10*ROW('Sanitation Data'!H11)))</f>
        <v/>
      </c>
      <c r="DJ17" s="275" t="str">
        <f ca="true">+IF(OFFSET('Sanitation Data'!$I$28,0,10*ROW('Sanitation Data'!I11))="","",OFFSET('Sanitation Data'!$I$28,0,10*ROW('Sanitation Data'!I11)))</f>
        <v/>
      </c>
      <c r="DK17" s="275" t="str">
        <f ca="true">+IF(OFFSET('Sanitation Data'!$I$29,0,10*ROW('Sanitation Data'!I11))="","",OFFSET('Sanitation Data'!$I$29,0,10*ROW('Sanitation Data'!I11)))</f>
        <v/>
      </c>
      <c r="DL17" s="275" t="str">
        <f ca="true">+IF(OFFSET('Sanitation Data'!$I$30,0,10*ROW('Sanitation Data'!I11))="","",OFFSET('Sanitation Data'!$I$30,0,10*ROW('Sanitation Data'!I11)))</f>
        <v/>
      </c>
      <c r="DM17" s="275" t="str">
        <f ca="true">+IF(OFFSET('Sanitation Data'!$I$31,0,10*ROW('Sanitation Data'!I11))="","",OFFSET('Sanitation Data'!$I$31,0,10*ROW('Sanitation Data'!I11)))</f>
        <v/>
      </c>
      <c r="DN17" s="275" t="str">
        <f ca="true">+IF(OFFSET('Sanitation Data'!$I$32,0,10*ROW('Sanitation Data'!I11))="","",OFFSET('Sanitation Data'!$I$32,0,10*ROW('Sanitation Data'!I11)))</f>
        <v/>
      </c>
      <c r="DO17" s="275" t="str">
        <f ca="true">+IF(OFFSET('Hygiene Data'!$D$11,0,10*ROW('Hygiene Data'!D11))="","",OFFSET('Hygiene Data'!$D$11,0,10*ROW('Hygiene Data'!D11)))</f>
        <v/>
      </c>
      <c r="DP17" s="275" t="str">
        <f ca="true">+IF(OFFSET('Hygiene Data'!$D$12,0,10*ROW('Hygiene Data'!D11))="","",OFFSET('Hygiene Data'!$D$12,0,10*ROW('Hygiene Data'!D11)))</f>
        <v/>
      </c>
      <c r="DQ17" s="275" t="str">
        <f ca="true">+IF(OFFSET('Hygiene Data'!$D$13,0,10*ROW('Hygiene Data'!D11))="","",OFFSET('Hygiene Data'!$D$13,0,10*ROW('Hygiene Data'!D11)))</f>
        <v/>
      </c>
      <c r="DR17" s="275" t="str">
        <f ca="true">+IF(OFFSET('Hygiene Data'!$E$11,0,10*ROW('Hygiene Data'!E11))="","",OFFSET('Hygiene Data'!$E$11,0,10*ROW('Hygiene Data'!E11)))</f>
        <v/>
      </c>
      <c r="DS17" s="275" t="str">
        <f ca="true">+IF(OFFSET('Hygiene Data'!$E$12,0,10*ROW('Hygiene Data'!E11))="","",OFFSET('Hygiene Data'!$E$12,0,10*ROW('Hygiene Data'!E11)))</f>
        <v/>
      </c>
      <c r="DT17" s="275" t="str">
        <f ca="true">+IF(OFFSET('Hygiene Data'!$E$13,0,10*ROW('Hygiene Data'!E11))="","",OFFSET('Hygiene Data'!$E$13,0,10*ROW('Hygiene Data'!E11)))</f>
        <v/>
      </c>
      <c r="DU17" s="275" t="str">
        <f ca="true">+IF(OFFSET('Hygiene Data'!$F$11,0,10*ROW('Hygiene Data'!F11))="","",OFFSET('Hygiene Data'!$F$11,0,10*ROW('Hygiene Data'!F11)))</f>
        <v/>
      </c>
      <c r="DV17" s="275" t="str">
        <f ca="true">+IF(OFFSET('Hygiene Data'!$F$12,0,10*ROW('Hygiene Data'!F11))="","",OFFSET('Hygiene Data'!$F$12,0,10*ROW('Hygiene Data'!F11)))</f>
        <v/>
      </c>
      <c r="DW17" s="275" t="str">
        <f ca="true">+IF(OFFSET('Hygiene Data'!$F$13,0,10*ROW('Hygiene Data'!F11))="","",OFFSET('Hygiene Data'!$F$13,0,10*ROW('Hygiene Data'!F11)))</f>
        <v>Yes</v>
      </c>
      <c r="DX17" s="275" t="str">
        <f ca="true">+IF(OFFSET('Hygiene Data'!$G$11,0,10*ROW('Hygiene Data'!G11))="","",OFFSET('Hygiene Data'!$G$11,0,10*ROW('Hygiene Data'!G11)))</f>
        <v/>
      </c>
      <c r="DY17" s="275" t="str">
        <f ca="true">+IF(OFFSET('Hygiene Data'!$G$12,0,10*ROW('Hygiene Data'!G11))="","",OFFSET('Hygiene Data'!$G$12,0,10*ROW('Hygiene Data'!G11)))</f>
        <v/>
      </c>
      <c r="DZ17" s="275" t="str">
        <f ca="true">+IF(OFFSET('Hygiene Data'!$G$13,0,10*ROW('Hygiene Data'!G11))="","",OFFSET('Hygiene Data'!$G$13,0,10*ROW('Hygiene Data'!G11)))</f>
        <v/>
      </c>
      <c r="EA17" s="275" t="str">
        <f ca="true">+IF(OFFSET('Hygiene Data'!$H$11,0,10*ROW('Hygiene Data'!H11))="","",OFFSET('Hygiene Data'!$H$11,0,10*ROW('Hygiene Data'!H11)))</f>
        <v/>
      </c>
      <c r="EB17" s="275" t="str">
        <f ca="true">+IF(OFFSET('Hygiene Data'!$H$12,0,10*ROW('Hygiene Data'!H11))="","",OFFSET('Hygiene Data'!$H$12,0,10*ROW('Hygiene Data'!H11)))</f>
        <v/>
      </c>
      <c r="EC17" s="275" t="str">
        <f ca="true">+IF(OFFSET('Hygiene Data'!$H$13,0,10*ROW('Hygiene Data'!H11))="","",OFFSET('Hygiene Data'!$H$13,0,10*ROW('Hygiene Data'!H11)))</f>
        <v/>
      </c>
      <c r="ED17" s="275" t="str">
        <f ca="true">+IF(OFFSET('Hygiene Data'!$I$11,0,10*ROW('Hygiene Data'!I11))="","",OFFSET('Hygiene Data'!$I$11,0,10*ROW('Hygiene Data'!I11)))</f>
        <v/>
      </c>
      <c r="EE17" s="275" t="str">
        <f ca="true">+IF(OFFSET('Hygiene Data'!$I$12,0,10*ROW('Hygiene Data'!I11))="","",OFFSET('Hygiene Data'!$I$12,0,10*ROW('Hygiene Data'!I11)))</f>
        <v/>
      </c>
      <c r="EF17" s="275"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
      </c>
      <c r="B18" s="38" t="str">
        <f ca="true">+IF(OFFSET('Water Data'!$C$2,0,10*ROW('Water Data'!F12))="","",OFFSET('Water Data'!$C$2,0,10*ROW('Water Data'!F12)))</f>
        <v/>
      </c>
      <c r="C18" s="331" t="str">
        <f t="shared" ca="true" si="0"/>
        <v/>
      </c>
      <c r="D18" s="98"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8"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8"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8"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8"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8"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8"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8"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8"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8"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8"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8"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8"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8"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8"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8"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8"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8"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9"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9"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9"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9"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9"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9"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9"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9"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9"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9"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9"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9"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9"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9"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9"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9"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9"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9"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9"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9"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9"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9"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9"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9"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9"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9"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9"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9"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9"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9"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100"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100"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100"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100"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100"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100"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100"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100"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100"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100"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100"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100"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100"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100"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100"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100"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100"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100"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5"/>
      <c r="BS18" s="275" t="str">
        <f ca="true">+IF(OFFSET('Water Data'!$D$27,0,10*ROW('Water Data'!D12))="","",OFFSET('Water Data'!$D$27,0,10*ROW('Water Data'!D12)))</f>
        <v/>
      </c>
      <c r="BT18" s="275" t="str">
        <f ca="true">+IF(OFFSET('Water Data'!$D$28,0,10*ROW('Water Data'!D12))="","",OFFSET('Water Data'!$D$28,0,10*ROW('Water Data'!D12)))</f>
        <v/>
      </c>
      <c r="BU18" s="275" t="str">
        <f ca="true">+IF(OFFSET('Water Data'!$D$29,0,10*ROW('Water Data'!D12))="","",OFFSET('Water Data'!$D$29,0,10*ROW('Water Data'!D12)))</f>
        <v/>
      </c>
      <c r="BV18" s="275" t="str">
        <f ca="true">+IF(OFFSET('Water Data'!$E$27,0,10*ROW('Water Data'!E12))="","",OFFSET('Water Data'!$E$27,0,10*ROW('Water Data'!E12)))</f>
        <v/>
      </c>
      <c r="BW18" s="275" t="str">
        <f ca="true">+IF(OFFSET('Water Data'!$E$28,0,10*ROW('Water Data'!E12))="","",OFFSET('Water Data'!$E$28,0,10*ROW('Water Data'!E12)))</f>
        <v/>
      </c>
      <c r="BX18" s="275" t="str">
        <f ca="true">+IF(OFFSET('Water Data'!$E$29,0,10*ROW('Water Data'!E12))="","",OFFSET('Water Data'!$E$29,0,10*ROW('Water Data'!E12)))</f>
        <v/>
      </c>
      <c r="BY18" s="275" t="str">
        <f ca="true">+IF(OFFSET('Water Data'!$F$27,0,10*ROW('Water Data'!F12))="","",OFFSET('Water Data'!$F$27,0,10*ROW('Water Data'!F12)))</f>
        <v/>
      </c>
      <c r="BZ18" s="275" t="str">
        <f ca="true">+IF(OFFSET('Water Data'!$F$28,0,10*ROW('Water Data'!F12))="","",OFFSET('Water Data'!$F$28,0,10*ROW('Water Data'!F12)))</f>
        <v/>
      </c>
      <c r="CA18" s="275" t="str">
        <f ca="true">+IF(OFFSET('Water Data'!$F$29,0,10*ROW('Water Data'!F12))="","",OFFSET('Water Data'!$F$29,0,10*ROW('Water Data'!F12)))</f>
        <v/>
      </c>
      <c r="CB18" s="275" t="str">
        <f ca="true">+IF(OFFSET('Water Data'!$G$27,0,10*ROW('Water Data'!G12))="","",OFFSET('Water Data'!$G$27,0,10*ROW('Water Data'!G12)))</f>
        <v/>
      </c>
      <c r="CC18" s="275" t="str">
        <f ca="true">+IF(OFFSET('Water Data'!$G$28,0,10*ROW('Water Data'!G12))="","",OFFSET('Water Data'!$G$28,0,10*ROW('Water Data'!G12)))</f>
        <v/>
      </c>
      <c r="CD18" s="275" t="str">
        <f ca="true">+IF(OFFSET('Water Data'!$G$29,0,10*ROW('Water Data'!G12))="","",OFFSET('Water Data'!$G$29,0,10*ROW('Water Data'!G12)))</f>
        <v/>
      </c>
      <c r="CE18" s="275" t="str">
        <f ca="true">+IF(OFFSET('Water Data'!$H$27,0,10*ROW('Water Data'!H12))="","",OFFSET('Water Data'!$H$27,0,10*ROW('Water Data'!H12)))</f>
        <v/>
      </c>
      <c r="CF18" s="275" t="str">
        <f ca="true">+IF(OFFSET('Water Data'!$H$28,0,10*ROW('Water Data'!H12))="","",OFFSET('Water Data'!$H$28,0,10*ROW('Water Data'!H12)))</f>
        <v/>
      </c>
      <c r="CG18" s="275" t="str">
        <f ca="true">+IF(OFFSET('Water Data'!$H$29,0,10*ROW('Water Data'!H12))="","",OFFSET('Water Data'!$H$29,0,10*ROW('Water Data'!H12)))</f>
        <v/>
      </c>
      <c r="CH18" s="275" t="str">
        <f ca="true">+IF(OFFSET('Water Data'!$I$27,0,10*ROW('Water Data'!I12))="","",OFFSET('Water Data'!$I$27,0,10*ROW('Water Data'!I12)))</f>
        <v/>
      </c>
      <c r="CI18" s="275" t="str">
        <f ca="true">+IF(OFFSET('Water Data'!$I$28,0,10*ROW('Water Data'!I12))="","",OFFSET('Water Data'!$I$28,0,10*ROW('Water Data'!I12)))</f>
        <v/>
      </c>
      <c r="CJ18" s="275" t="str">
        <f ca="true">+IF(OFFSET('Water Data'!$I$29,0,10*ROW('Water Data'!I12))="","",OFFSET('Water Data'!$I$29,0,10*ROW('Water Data'!I12)))</f>
        <v/>
      </c>
      <c r="CK18" s="275" t="str">
        <f ca="true">+IF(OFFSET('Sanitation Data'!$D$28,0,10*ROW('Sanitation Data'!D12))="","",OFFSET('Sanitation Data'!$D$28,0,10*ROW('Sanitation Data'!D12)))</f>
        <v/>
      </c>
      <c r="CL18" s="275" t="str">
        <f ca="true">+IF(OFFSET('Sanitation Data'!$D$29,0,10*ROW('Sanitation Data'!D12))="","",OFFSET('Sanitation Data'!$D$29,0,10*ROW('Sanitation Data'!D12)))</f>
        <v/>
      </c>
      <c r="CM18" s="275" t="str">
        <f ca="true">+IF(OFFSET('Sanitation Data'!$D$30,0,10*ROW('Sanitation Data'!D12))="","",OFFSET('Sanitation Data'!$D$30,0,10*ROW('Sanitation Data'!D12)))</f>
        <v/>
      </c>
      <c r="CN18" s="275" t="str">
        <f ca="true">+IF(OFFSET('Sanitation Data'!$D$31,0,10*ROW('Sanitation Data'!D12))="","",OFFSET('Sanitation Data'!$D$31,0,10*ROW('Sanitation Data'!D12)))</f>
        <v/>
      </c>
      <c r="CO18" s="275" t="str">
        <f ca="true">+IF(OFFSET('Sanitation Data'!$D$32,0,10*ROW('Sanitation Data'!D12))="","",OFFSET('Sanitation Data'!$D$32,0,10*ROW('Sanitation Data'!D12)))</f>
        <v/>
      </c>
      <c r="CP18" s="275" t="str">
        <f ca="true">+IF(OFFSET('Sanitation Data'!$E$28,0,10*ROW('Sanitation Data'!E12))="","",OFFSET('Sanitation Data'!$E$28,0,10*ROW('Sanitation Data'!E12)))</f>
        <v/>
      </c>
      <c r="CQ18" s="275" t="str">
        <f ca="true">+IF(OFFSET('Sanitation Data'!$E$29,0,10*ROW('Sanitation Data'!E12))="","",OFFSET('Sanitation Data'!$E$29,0,10*ROW('Sanitation Data'!E12)))</f>
        <v/>
      </c>
      <c r="CR18" s="275" t="str">
        <f ca="true">+IF(OFFSET('Sanitation Data'!$E$30,0,10*ROW('Sanitation Data'!E12))="","",OFFSET('Sanitation Data'!$E$30,0,10*ROW('Sanitation Data'!E12)))</f>
        <v/>
      </c>
      <c r="CS18" s="275" t="str">
        <f ca="true">+IF(OFFSET('Sanitation Data'!$E$31,0,10*ROW('Sanitation Data'!E12))="","",OFFSET('Sanitation Data'!$E$31,0,10*ROW('Sanitation Data'!E12)))</f>
        <v/>
      </c>
      <c r="CT18" s="275" t="str">
        <f ca="true">+IF(OFFSET('Sanitation Data'!$E$32,0,10*ROW('Sanitation Data'!E12))="","",OFFSET('Sanitation Data'!$E$32,0,10*ROW('Sanitation Data'!E12)))</f>
        <v/>
      </c>
      <c r="CU18" s="275" t="str">
        <f ca="true">+IF(OFFSET('Sanitation Data'!$F$28,0,10*ROW('Sanitation Data'!F12))="","",OFFSET('Sanitation Data'!$F$28,0,10*ROW('Sanitation Data'!F12)))</f>
        <v/>
      </c>
      <c r="CV18" s="275" t="str">
        <f ca="true">+IF(OFFSET('Sanitation Data'!$F$29,0,10*ROW('Sanitation Data'!F12))="","",OFFSET('Sanitation Data'!$F$29,0,10*ROW('Sanitation Data'!F12)))</f>
        <v/>
      </c>
      <c r="CW18" s="275" t="str">
        <f ca="true">+IF(OFFSET('Sanitation Data'!$F$30,0,10*ROW('Sanitation Data'!F12))="","",OFFSET('Sanitation Data'!$F$30,0,10*ROW('Sanitation Data'!F12)))</f>
        <v/>
      </c>
      <c r="CX18" s="275" t="str">
        <f ca="true">+IF(OFFSET('Sanitation Data'!$F$31,0,10*ROW('Sanitation Data'!F12))="","",OFFSET('Sanitation Data'!$F$31,0,10*ROW('Sanitation Data'!F12)))</f>
        <v/>
      </c>
      <c r="CY18" s="275" t="str">
        <f ca="true">+IF(OFFSET('Sanitation Data'!$F$32,0,10*ROW('Sanitation Data'!F12))="","",OFFSET('Sanitation Data'!$F$32,0,10*ROW('Sanitation Data'!F12)))</f>
        <v/>
      </c>
      <c r="CZ18" s="275" t="str">
        <f ca="true">+IF(OFFSET('Sanitation Data'!$G$28,0,10*ROW('Sanitation Data'!G12))="","",OFFSET('Sanitation Data'!$G$28,0,10*ROW('Sanitation Data'!G12)))</f>
        <v/>
      </c>
      <c r="DA18" s="275" t="str">
        <f ca="true">+IF(OFFSET('Sanitation Data'!$G$29,0,10*ROW('Sanitation Data'!G12))="","",OFFSET('Sanitation Data'!$G$29,0,10*ROW('Sanitation Data'!G12)))</f>
        <v/>
      </c>
      <c r="DB18" s="275" t="str">
        <f ca="true">+IF(OFFSET('Sanitation Data'!$G$30,0,10*ROW('Sanitation Data'!G12))="","",OFFSET('Sanitation Data'!$G$30,0,10*ROW('Sanitation Data'!G12)))</f>
        <v/>
      </c>
      <c r="DC18" s="275" t="str">
        <f ca="true">+IF(OFFSET('Sanitation Data'!$G$31,0,10*ROW('Sanitation Data'!G12))="","",OFFSET('Sanitation Data'!$G$31,0,10*ROW('Sanitation Data'!G12)))</f>
        <v/>
      </c>
      <c r="DD18" s="275" t="str">
        <f ca="true">+IF(OFFSET('Sanitation Data'!$G$32,0,10*ROW('Sanitation Data'!G12))="","",OFFSET('Sanitation Data'!$G$32,0,10*ROW('Sanitation Data'!G12)))</f>
        <v/>
      </c>
      <c r="DE18" s="275" t="str">
        <f ca="true">+IF(OFFSET('Sanitation Data'!$H$28,0,10*ROW('Sanitation Data'!H12))="","",OFFSET('Sanitation Data'!$H$28,0,10*ROW('Sanitation Data'!H12)))</f>
        <v/>
      </c>
      <c r="DF18" s="275" t="str">
        <f ca="true">+IF(OFFSET('Sanitation Data'!$H$29,0,10*ROW('Sanitation Data'!H12))="","",OFFSET('Sanitation Data'!$H$29,0,10*ROW('Sanitation Data'!H12)))</f>
        <v/>
      </c>
      <c r="DG18" s="275" t="str">
        <f ca="true">+IF(OFFSET('Sanitation Data'!$H$30,0,10*ROW('Sanitation Data'!H12))="","",OFFSET('Sanitation Data'!$H$30,0,10*ROW('Sanitation Data'!H12)))</f>
        <v/>
      </c>
      <c r="DH18" s="275" t="str">
        <f ca="true">+IF(OFFSET('Sanitation Data'!$H$31,0,10*ROW('Sanitation Data'!H12))="","",OFFSET('Sanitation Data'!$H$31,0,10*ROW('Sanitation Data'!H12)))</f>
        <v/>
      </c>
      <c r="DI18" s="275" t="str">
        <f ca="true">+IF(OFFSET('Sanitation Data'!$H$32,0,10*ROW('Sanitation Data'!H12))="","",OFFSET('Sanitation Data'!$H$32,0,10*ROW('Sanitation Data'!H12)))</f>
        <v/>
      </c>
      <c r="DJ18" s="275" t="str">
        <f ca="true">+IF(OFFSET('Sanitation Data'!$I$28,0,10*ROW('Sanitation Data'!I12))="","",OFFSET('Sanitation Data'!$I$28,0,10*ROW('Sanitation Data'!I12)))</f>
        <v/>
      </c>
      <c r="DK18" s="275" t="str">
        <f ca="true">+IF(OFFSET('Sanitation Data'!$I$29,0,10*ROW('Sanitation Data'!I12))="","",OFFSET('Sanitation Data'!$I$29,0,10*ROW('Sanitation Data'!I12)))</f>
        <v/>
      </c>
      <c r="DL18" s="275" t="str">
        <f ca="true">+IF(OFFSET('Sanitation Data'!$I$30,0,10*ROW('Sanitation Data'!I12))="","",OFFSET('Sanitation Data'!$I$30,0,10*ROW('Sanitation Data'!I12)))</f>
        <v/>
      </c>
      <c r="DM18" s="275" t="str">
        <f ca="true">+IF(OFFSET('Sanitation Data'!$I$31,0,10*ROW('Sanitation Data'!I12))="","",OFFSET('Sanitation Data'!$I$31,0,10*ROW('Sanitation Data'!I12)))</f>
        <v/>
      </c>
      <c r="DN18" s="275" t="str">
        <f ca="true">+IF(OFFSET('Sanitation Data'!$I$32,0,10*ROW('Sanitation Data'!I12))="","",OFFSET('Sanitation Data'!$I$32,0,10*ROW('Sanitation Data'!I12)))</f>
        <v/>
      </c>
      <c r="DO18" s="275" t="str">
        <f ca="true">+IF(OFFSET('Hygiene Data'!$D$11,0,10*ROW('Hygiene Data'!D12))="","",OFFSET('Hygiene Data'!$D$11,0,10*ROW('Hygiene Data'!D12)))</f>
        <v/>
      </c>
      <c r="DP18" s="275" t="str">
        <f ca="true">+IF(OFFSET('Hygiene Data'!$D$12,0,10*ROW('Hygiene Data'!D12))="","",OFFSET('Hygiene Data'!$D$12,0,10*ROW('Hygiene Data'!D12)))</f>
        <v/>
      </c>
      <c r="DQ18" s="275" t="str">
        <f ca="true">+IF(OFFSET('Hygiene Data'!$D$13,0,10*ROW('Hygiene Data'!D12))="","",OFFSET('Hygiene Data'!$D$13,0,10*ROW('Hygiene Data'!D12)))</f>
        <v/>
      </c>
      <c r="DR18" s="275" t="str">
        <f ca="true">+IF(OFFSET('Hygiene Data'!$E$11,0,10*ROW('Hygiene Data'!E12))="","",OFFSET('Hygiene Data'!$E$11,0,10*ROW('Hygiene Data'!E12)))</f>
        <v/>
      </c>
      <c r="DS18" s="275" t="str">
        <f ca="true">+IF(OFFSET('Hygiene Data'!$E$12,0,10*ROW('Hygiene Data'!E12))="","",OFFSET('Hygiene Data'!$E$12,0,10*ROW('Hygiene Data'!E12)))</f>
        <v/>
      </c>
      <c r="DT18" s="275" t="str">
        <f ca="true">+IF(OFFSET('Hygiene Data'!$E$13,0,10*ROW('Hygiene Data'!E12))="","",OFFSET('Hygiene Data'!$E$13,0,10*ROW('Hygiene Data'!E12)))</f>
        <v/>
      </c>
      <c r="DU18" s="275" t="str">
        <f ca="true">+IF(OFFSET('Hygiene Data'!$F$11,0,10*ROW('Hygiene Data'!F12))="","",OFFSET('Hygiene Data'!$F$11,0,10*ROW('Hygiene Data'!F12)))</f>
        <v/>
      </c>
      <c r="DV18" s="275" t="str">
        <f ca="true">+IF(OFFSET('Hygiene Data'!$F$12,0,10*ROW('Hygiene Data'!F12))="","",OFFSET('Hygiene Data'!$F$12,0,10*ROW('Hygiene Data'!F12)))</f>
        <v/>
      </c>
      <c r="DW18" s="275" t="str">
        <f ca="true">+IF(OFFSET('Hygiene Data'!$F$13,0,10*ROW('Hygiene Data'!F12))="","",OFFSET('Hygiene Data'!$F$13,0,10*ROW('Hygiene Data'!F12)))</f>
        <v/>
      </c>
      <c r="DX18" s="275" t="str">
        <f ca="true">+IF(OFFSET('Hygiene Data'!$G$11,0,10*ROW('Hygiene Data'!G12))="","",OFFSET('Hygiene Data'!$G$11,0,10*ROW('Hygiene Data'!G12)))</f>
        <v/>
      </c>
      <c r="DY18" s="275" t="str">
        <f ca="true">+IF(OFFSET('Hygiene Data'!$G$12,0,10*ROW('Hygiene Data'!G12))="","",OFFSET('Hygiene Data'!$G$12,0,10*ROW('Hygiene Data'!G12)))</f>
        <v/>
      </c>
      <c r="DZ18" s="275" t="str">
        <f ca="true">+IF(OFFSET('Hygiene Data'!$G$13,0,10*ROW('Hygiene Data'!G12))="","",OFFSET('Hygiene Data'!$G$13,0,10*ROW('Hygiene Data'!G12)))</f>
        <v/>
      </c>
      <c r="EA18" s="275" t="str">
        <f ca="true">+IF(OFFSET('Hygiene Data'!$H$11,0,10*ROW('Hygiene Data'!H12))="","",OFFSET('Hygiene Data'!$H$11,0,10*ROW('Hygiene Data'!H12)))</f>
        <v/>
      </c>
      <c r="EB18" s="275" t="str">
        <f ca="true">+IF(OFFSET('Hygiene Data'!$H$12,0,10*ROW('Hygiene Data'!H12))="","",OFFSET('Hygiene Data'!$H$12,0,10*ROW('Hygiene Data'!H12)))</f>
        <v/>
      </c>
      <c r="EC18" s="275" t="str">
        <f ca="true">+IF(OFFSET('Hygiene Data'!$H$13,0,10*ROW('Hygiene Data'!H12))="","",OFFSET('Hygiene Data'!$H$13,0,10*ROW('Hygiene Data'!H12)))</f>
        <v/>
      </c>
      <c r="ED18" s="275" t="str">
        <f ca="true">+IF(OFFSET('Hygiene Data'!$I$11,0,10*ROW('Hygiene Data'!I12))="","",OFFSET('Hygiene Data'!$I$11,0,10*ROW('Hygiene Data'!I12)))</f>
        <v/>
      </c>
      <c r="EE18" s="275" t="str">
        <f ca="true">+IF(OFFSET('Hygiene Data'!$I$12,0,10*ROW('Hygiene Data'!I12))="","",OFFSET('Hygiene Data'!$I$12,0,10*ROW('Hygiene Data'!I12)))</f>
        <v/>
      </c>
      <c r="EF18" s="275"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
      </c>
      <c r="B19" s="38" t="str">
        <f ca="true">+IF(OFFSET('Water Data'!$C$2,0,10*ROW('Water Data'!F13))="","",OFFSET('Water Data'!$C$2,0,10*ROW('Water Data'!F13)))</f>
        <v/>
      </c>
      <c r="C19" s="331" t="str">
        <f t="shared" ca="true" si="0"/>
        <v/>
      </c>
      <c r="D19" s="98"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8"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8"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8"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8"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8"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8"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8"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8"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8"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8"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8"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8"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8"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8"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8"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8"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8"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9"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9"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9"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9"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9"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9"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9"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9"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9"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9"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9"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9"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9"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9"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9"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9"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9"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9"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9"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9"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9"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9"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9"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9"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9"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9"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9"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9"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9"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9"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100"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100"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100"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100"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100"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100"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100"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100"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100"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100"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100"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100"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100"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100"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100"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100"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100"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100"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5"/>
      <c r="BS19" s="275" t="str">
        <f ca="true">+IF(OFFSET('Water Data'!$D$27,0,10*ROW('Water Data'!D13))="","",OFFSET('Water Data'!$D$27,0,10*ROW('Water Data'!D13)))</f>
        <v/>
      </c>
      <c r="BT19" s="275" t="str">
        <f ca="true">+IF(OFFSET('Water Data'!$D$28,0,10*ROW('Water Data'!D13))="","",OFFSET('Water Data'!$D$28,0,10*ROW('Water Data'!D13)))</f>
        <v/>
      </c>
      <c r="BU19" s="275" t="str">
        <f ca="true">+IF(OFFSET('Water Data'!$D$29,0,10*ROW('Water Data'!D13))="","",OFFSET('Water Data'!$D$29,0,10*ROW('Water Data'!D13)))</f>
        <v/>
      </c>
      <c r="BV19" s="275" t="str">
        <f ca="true">+IF(OFFSET('Water Data'!$E$27,0,10*ROW('Water Data'!E13))="","",OFFSET('Water Data'!$E$27,0,10*ROW('Water Data'!E13)))</f>
        <v/>
      </c>
      <c r="BW19" s="275" t="str">
        <f ca="true">+IF(OFFSET('Water Data'!$E$28,0,10*ROW('Water Data'!E13))="","",OFFSET('Water Data'!$E$28,0,10*ROW('Water Data'!E13)))</f>
        <v/>
      </c>
      <c r="BX19" s="275" t="str">
        <f ca="true">+IF(OFFSET('Water Data'!$E$29,0,10*ROW('Water Data'!E13))="","",OFFSET('Water Data'!$E$29,0,10*ROW('Water Data'!E13)))</f>
        <v/>
      </c>
      <c r="BY19" s="275" t="str">
        <f ca="true">+IF(OFFSET('Water Data'!$F$27,0,10*ROW('Water Data'!F13))="","",OFFSET('Water Data'!$F$27,0,10*ROW('Water Data'!F13)))</f>
        <v/>
      </c>
      <c r="BZ19" s="275" t="str">
        <f ca="true">+IF(OFFSET('Water Data'!$F$28,0,10*ROW('Water Data'!F13))="","",OFFSET('Water Data'!$F$28,0,10*ROW('Water Data'!F13)))</f>
        <v/>
      </c>
      <c r="CA19" s="275" t="str">
        <f ca="true">+IF(OFFSET('Water Data'!$F$29,0,10*ROW('Water Data'!F13))="","",OFFSET('Water Data'!$F$29,0,10*ROW('Water Data'!F13)))</f>
        <v/>
      </c>
      <c r="CB19" s="275" t="str">
        <f ca="true">+IF(OFFSET('Water Data'!$G$27,0,10*ROW('Water Data'!G13))="","",OFFSET('Water Data'!$G$27,0,10*ROW('Water Data'!G13)))</f>
        <v/>
      </c>
      <c r="CC19" s="275" t="str">
        <f ca="true">+IF(OFFSET('Water Data'!$G$28,0,10*ROW('Water Data'!G13))="","",OFFSET('Water Data'!$G$28,0,10*ROW('Water Data'!G13)))</f>
        <v/>
      </c>
      <c r="CD19" s="275" t="str">
        <f ca="true">+IF(OFFSET('Water Data'!$G$29,0,10*ROW('Water Data'!G13))="","",OFFSET('Water Data'!$G$29,0,10*ROW('Water Data'!G13)))</f>
        <v/>
      </c>
      <c r="CE19" s="275" t="str">
        <f ca="true">+IF(OFFSET('Water Data'!$H$27,0,10*ROW('Water Data'!H13))="","",OFFSET('Water Data'!$H$27,0,10*ROW('Water Data'!H13)))</f>
        <v/>
      </c>
      <c r="CF19" s="275" t="str">
        <f ca="true">+IF(OFFSET('Water Data'!$H$28,0,10*ROW('Water Data'!H13))="","",OFFSET('Water Data'!$H$28,0,10*ROW('Water Data'!H13)))</f>
        <v/>
      </c>
      <c r="CG19" s="275" t="str">
        <f ca="true">+IF(OFFSET('Water Data'!$H$29,0,10*ROW('Water Data'!H13))="","",OFFSET('Water Data'!$H$29,0,10*ROW('Water Data'!H13)))</f>
        <v/>
      </c>
      <c r="CH19" s="275" t="str">
        <f ca="true">+IF(OFFSET('Water Data'!$I$27,0,10*ROW('Water Data'!I13))="","",OFFSET('Water Data'!$I$27,0,10*ROW('Water Data'!I13)))</f>
        <v/>
      </c>
      <c r="CI19" s="275" t="str">
        <f ca="true">+IF(OFFSET('Water Data'!$I$28,0,10*ROW('Water Data'!I13))="","",OFFSET('Water Data'!$I$28,0,10*ROW('Water Data'!I13)))</f>
        <v/>
      </c>
      <c r="CJ19" s="275" t="str">
        <f ca="true">+IF(OFFSET('Water Data'!$I$29,0,10*ROW('Water Data'!I13))="","",OFFSET('Water Data'!$I$29,0,10*ROW('Water Data'!I13)))</f>
        <v/>
      </c>
      <c r="CK19" s="275" t="str">
        <f ca="true">+IF(OFFSET('Sanitation Data'!$D$28,0,10*ROW('Sanitation Data'!D13))="","",OFFSET('Sanitation Data'!$D$28,0,10*ROW('Sanitation Data'!D13)))</f>
        <v/>
      </c>
      <c r="CL19" s="275" t="str">
        <f ca="true">+IF(OFFSET('Sanitation Data'!$D$29,0,10*ROW('Sanitation Data'!D13))="","",OFFSET('Sanitation Data'!$D$29,0,10*ROW('Sanitation Data'!D13)))</f>
        <v/>
      </c>
      <c r="CM19" s="275" t="str">
        <f ca="true">+IF(OFFSET('Sanitation Data'!$D$30,0,10*ROW('Sanitation Data'!D13))="","",OFFSET('Sanitation Data'!$D$30,0,10*ROW('Sanitation Data'!D13)))</f>
        <v/>
      </c>
      <c r="CN19" s="275" t="str">
        <f ca="true">+IF(OFFSET('Sanitation Data'!$D$31,0,10*ROW('Sanitation Data'!D13))="","",OFFSET('Sanitation Data'!$D$31,0,10*ROW('Sanitation Data'!D13)))</f>
        <v/>
      </c>
      <c r="CO19" s="275" t="str">
        <f ca="true">+IF(OFFSET('Sanitation Data'!$D$32,0,10*ROW('Sanitation Data'!D13))="","",OFFSET('Sanitation Data'!$D$32,0,10*ROW('Sanitation Data'!D13)))</f>
        <v/>
      </c>
      <c r="CP19" s="275" t="str">
        <f ca="true">+IF(OFFSET('Sanitation Data'!$E$28,0,10*ROW('Sanitation Data'!E13))="","",OFFSET('Sanitation Data'!$E$28,0,10*ROW('Sanitation Data'!E13)))</f>
        <v/>
      </c>
      <c r="CQ19" s="275" t="str">
        <f ca="true">+IF(OFFSET('Sanitation Data'!$E$29,0,10*ROW('Sanitation Data'!E13))="","",OFFSET('Sanitation Data'!$E$29,0,10*ROW('Sanitation Data'!E13)))</f>
        <v/>
      </c>
      <c r="CR19" s="275" t="str">
        <f ca="true">+IF(OFFSET('Sanitation Data'!$E$30,0,10*ROW('Sanitation Data'!E13))="","",OFFSET('Sanitation Data'!$E$30,0,10*ROW('Sanitation Data'!E13)))</f>
        <v/>
      </c>
      <c r="CS19" s="275" t="str">
        <f ca="true">+IF(OFFSET('Sanitation Data'!$E$31,0,10*ROW('Sanitation Data'!E13))="","",OFFSET('Sanitation Data'!$E$31,0,10*ROW('Sanitation Data'!E13)))</f>
        <v/>
      </c>
      <c r="CT19" s="275" t="str">
        <f ca="true">+IF(OFFSET('Sanitation Data'!$E$32,0,10*ROW('Sanitation Data'!E13))="","",OFFSET('Sanitation Data'!$E$32,0,10*ROW('Sanitation Data'!E13)))</f>
        <v/>
      </c>
      <c r="CU19" s="275" t="str">
        <f ca="true">+IF(OFFSET('Sanitation Data'!$F$28,0,10*ROW('Sanitation Data'!F13))="","",OFFSET('Sanitation Data'!$F$28,0,10*ROW('Sanitation Data'!F13)))</f>
        <v/>
      </c>
      <c r="CV19" s="275" t="str">
        <f ca="true">+IF(OFFSET('Sanitation Data'!$F$29,0,10*ROW('Sanitation Data'!F13))="","",OFFSET('Sanitation Data'!$F$29,0,10*ROW('Sanitation Data'!F13)))</f>
        <v/>
      </c>
      <c r="CW19" s="275" t="str">
        <f ca="true">+IF(OFFSET('Sanitation Data'!$F$30,0,10*ROW('Sanitation Data'!F13))="","",OFFSET('Sanitation Data'!$F$30,0,10*ROW('Sanitation Data'!F13)))</f>
        <v/>
      </c>
      <c r="CX19" s="275" t="str">
        <f ca="true">+IF(OFFSET('Sanitation Data'!$F$31,0,10*ROW('Sanitation Data'!F13))="","",OFFSET('Sanitation Data'!$F$31,0,10*ROW('Sanitation Data'!F13)))</f>
        <v/>
      </c>
      <c r="CY19" s="275" t="str">
        <f ca="true">+IF(OFFSET('Sanitation Data'!$F$32,0,10*ROW('Sanitation Data'!F13))="","",OFFSET('Sanitation Data'!$F$32,0,10*ROW('Sanitation Data'!F13)))</f>
        <v/>
      </c>
      <c r="CZ19" s="275" t="str">
        <f ca="true">+IF(OFFSET('Sanitation Data'!$G$28,0,10*ROW('Sanitation Data'!G13))="","",OFFSET('Sanitation Data'!$G$28,0,10*ROW('Sanitation Data'!G13)))</f>
        <v/>
      </c>
      <c r="DA19" s="275" t="str">
        <f ca="true">+IF(OFFSET('Sanitation Data'!$G$29,0,10*ROW('Sanitation Data'!G13))="","",OFFSET('Sanitation Data'!$G$29,0,10*ROW('Sanitation Data'!G13)))</f>
        <v/>
      </c>
      <c r="DB19" s="275" t="str">
        <f ca="true">+IF(OFFSET('Sanitation Data'!$G$30,0,10*ROW('Sanitation Data'!G13))="","",OFFSET('Sanitation Data'!$G$30,0,10*ROW('Sanitation Data'!G13)))</f>
        <v/>
      </c>
      <c r="DC19" s="275" t="str">
        <f ca="true">+IF(OFFSET('Sanitation Data'!$G$31,0,10*ROW('Sanitation Data'!G13))="","",OFFSET('Sanitation Data'!$G$31,0,10*ROW('Sanitation Data'!G13)))</f>
        <v/>
      </c>
      <c r="DD19" s="275" t="str">
        <f ca="true">+IF(OFFSET('Sanitation Data'!$G$32,0,10*ROW('Sanitation Data'!G13))="","",OFFSET('Sanitation Data'!$G$32,0,10*ROW('Sanitation Data'!G13)))</f>
        <v/>
      </c>
      <c r="DE19" s="275" t="str">
        <f ca="true">+IF(OFFSET('Sanitation Data'!$H$28,0,10*ROW('Sanitation Data'!H13))="","",OFFSET('Sanitation Data'!$H$28,0,10*ROW('Sanitation Data'!H13)))</f>
        <v/>
      </c>
      <c r="DF19" s="275" t="str">
        <f ca="true">+IF(OFFSET('Sanitation Data'!$H$29,0,10*ROW('Sanitation Data'!H13))="","",OFFSET('Sanitation Data'!$H$29,0,10*ROW('Sanitation Data'!H13)))</f>
        <v/>
      </c>
      <c r="DG19" s="275" t="str">
        <f ca="true">+IF(OFFSET('Sanitation Data'!$H$30,0,10*ROW('Sanitation Data'!H13))="","",OFFSET('Sanitation Data'!$H$30,0,10*ROW('Sanitation Data'!H13)))</f>
        <v/>
      </c>
      <c r="DH19" s="275" t="str">
        <f ca="true">+IF(OFFSET('Sanitation Data'!$H$31,0,10*ROW('Sanitation Data'!H13))="","",OFFSET('Sanitation Data'!$H$31,0,10*ROW('Sanitation Data'!H13)))</f>
        <v/>
      </c>
      <c r="DI19" s="275" t="str">
        <f ca="true">+IF(OFFSET('Sanitation Data'!$H$32,0,10*ROW('Sanitation Data'!H13))="","",OFFSET('Sanitation Data'!$H$32,0,10*ROW('Sanitation Data'!H13)))</f>
        <v/>
      </c>
      <c r="DJ19" s="275" t="str">
        <f ca="true">+IF(OFFSET('Sanitation Data'!$I$28,0,10*ROW('Sanitation Data'!I13))="","",OFFSET('Sanitation Data'!$I$28,0,10*ROW('Sanitation Data'!I13)))</f>
        <v/>
      </c>
      <c r="DK19" s="275" t="str">
        <f ca="true">+IF(OFFSET('Sanitation Data'!$I$29,0,10*ROW('Sanitation Data'!I13))="","",OFFSET('Sanitation Data'!$I$29,0,10*ROW('Sanitation Data'!I13)))</f>
        <v/>
      </c>
      <c r="DL19" s="275" t="str">
        <f ca="true">+IF(OFFSET('Sanitation Data'!$I$30,0,10*ROW('Sanitation Data'!I13))="","",OFFSET('Sanitation Data'!$I$30,0,10*ROW('Sanitation Data'!I13)))</f>
        <v/>
      </c>
      <c r="DM19" s="275" t="str">
        <f ca="true">+IF(OFFSET('Sanitation Data'!$I$31,0,10*ROW('Sanitation Data'!I13))="","",OFFSET('Sanitation Data'!$I$31,0,10*ROW('Sanitation Data'!I13)))</f>
        <v/>
      </c>
      <c r="DN19" s="275" t="str">
        <f ca="true">+IF(OFFSET('Sanitation Data'!$I$32,0,10*ROW('Sanitation Data'!I13))="","",OFFSET('Sanitation Data'!$I$32,0,10*ROW('Sanitation Data'!I13)))</f>
        <v/>
      </c>
      <c r="DO19" s="275" t="str">
        <f ca="true">+IF(OFFSET('Hygiene Data'!$D$11,0,10*ROW('Hygiene Data'!D13))="","",OFFSET('Hygiene Data'!$D$11,0,10*ROW('Hygiene Data'!D13)))</f>
        <v/>
      </c>
      <c r="DP19" s="275" t="str">
        <f ca="true">+IF(OFFSET('Hygiene Data'!$D$12,0,10*ROW('Hygiene Data'!D13))="","",OFFSET('Hygiene Data'!$D$12,0,10*ROW('Hygiene Data'!D13)))</f>
        <v/>
      </c>
      <c r="DQ19" s="275" t="str">
        <f ca="true">+IF(OFFSET('Hygiene Data'!$D$13,0,10*ROW('Hygiene Data'!D13))="","",OFFSET('Hygiene Data'!$D$13,0,10*ROW('Hygiene Data'!D13)))</f>
        <v/>
      </c>
      <c r="DR19" s="275" t="str">
        <f ca="true">+IF(OFFSET('Hygiene Data'!$E$11,0,10*ROW('Hygiene Data'!E13))="","",OFFSET('Hygiene Data'!$E$11,0,10*ROW('Hygiene Data'!E13)))</f>
        <v/>
      </c>
      <c r="DS19" s="275" t="str">
        <f ca="true">+IF(OFFSET('Hygiene Data'!$E$12,0,10*ROW('Hygiene Data'!E13))="","",OFFSET('Hygiene Data'!$E$12,0,10*ROW('Hygiene Data'!E13)))</f>
        <v/>
      </c>
      <c r="DT19" s="275" t="str">
        <f ca="true">+IF(OFFSET('Hygiene Data'!$E$13,0,10*ROW('Hygiene Data'!E13))="","",OFFSET('Hygiene Data'!$E$13,0,10*ROW('Hygiene Data'!E13)))</f>
        <v/>
      </c>
      <c r="DU19" s="275" t="str">
        <f ca="true">+IF(OFFSET('Hygiene Data'!$F$11,0,10*ROW('Hygiene Data'!F13))="","",OFFSET('Hygiene Data'!$F$11,0,10*ROW('Hygiene Data'!F13)))</f>
        <v/>
      </c>
      <c r="DV19" s="275" t="str">
        <f ca="true">+IF(OFFSET('Hygiene Data'!$F$12,0,10*ROW('Hygiene Data'!F13))="","",OFFSET('Hygiene Data'!$F$12,0,10*ROW('Hygiene Data'!F13)))</f>
        <v/>
      </c>
      <c r="DW19" s="275" t="str">
        <f ca="true">+IF(OFFSET('Hygiene Data'!$F$13,0,10*ROW('Hygiene Data'!F13))="","",OFFSET('Hygiene Data'!$F$13,0,10*ROW('Hygiene Data'!F13)))</f>
        <v/>
      </c>
      <c r="DX19" s="275" t="str">
        <f ca="true">+IF(OFFSET('Hygiene Data'!$G$11,0,10*ROW('Hygiene Data'!G13))="","",OFFSET('Hygiene Data'!$G$11,0,10*ROW('Hygiene Data'!G13)))</f>
        <v/>
      </c>
      <c r="DY19" s="275" t="str">
        <f ca="true">+IF(OFFSET('Hygiene Data'!$G$12,0,10*ROW('Hygiene Data'!G13))="","",OFFSET('Hygiene Data'!$G$12,0,10*ROW('Hygiene Data'!G13)))</f>
        <v/>
      </c>
      <c r="DZ19" s="275" t="str">
        <f ca="true">+IF(OFFSET('Hygiene Data'!$G$13,0,10*ROW('Hygiene Data'!G13))="","",OFFSET('Hygiene Data'!$G$13,0,10*ROW('Hygiene Data'!G13)))</f>
        <v/>
      </c>
      <c r="EA19" s="275" t="str">
        <f ca="true">+IF(OFFSET('Hygiene Data'!$H$11,0,10*ROW('Hygiene Data'!H13))="","",OFFSET('Hygiene Data'!$H$11,0,10*ROW('Hygiene Data'!H13)))</f>
        <v/>
      </c>
      <c r="EB19" s="275" t="str">
        <f ca="true">+IF(OFFSET('Hygiene Data'!$H$12,0,10*ROW('Hygiene Data'!H13))="","",OFFSET('Hygiene Data'!$H$12,0,10*ROW('Hygiene Data'!H13)))</f>
        <v/>
      </c>
      <c r="EC19" s="275" t="str">
        <f ca="true">+IF(OFFSET('Hygiene Data'!$H$13,0,10*ROW('Hygiene Data'!H13))="","",OFFSET('Hygiene Data'!$H$13,0,10*ROW('Hygiene Data'!H13)))</f>
        <v/>
      </c>
      <c r="ED19" s="275" t="str">
        <f ca="true">+IF(OFFSET('Hygiene Data'!$I$11,0,10*ROW('Hygiene Data'!I13))="","",OFFSET('Hygiene Data'!$I$11,0,10*ROW('Hygiene Data'!I13)))</f>
        <v/>
      </c>
      <c r="EE19" s="275" t="str">
        <f ca="true">+IF(OFFSET('Hygiene Data'!$I$12,0,10*ROW('Hygiene Data'!I13))="","",OFFSET('Hygiene Data'!$I$12,0,10*ROW('Hygiene Data'!I13)))</f>
        <v/>
      </c>
      <c r="EF19" s="275"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
      </c>
      <c r="B20" s="38" t="str">
        <f ca="true">+IF(OFFSET('Water Data'!$C$2,0,10*ROW('Water Data'!F14))="","",OFFSET('Water Data'!$C$2,0,10*ROW('Water Data'!F14)))</f>
        <v/>
      </c>
      <c r="C20" s="331" t="str">
        <f t="shared" ca="true" si="0"/>
        <v/>
      </c>
      <c r="D20" s="98"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8"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8"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8"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8"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8"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8"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8"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8"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8"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8"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8"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8"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8"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8"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8"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8"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8"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9"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9"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9"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9"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9"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9"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9"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9"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9"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9"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9"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9"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9"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9"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9"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9"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9"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9"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9"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9"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9"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9"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9"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9"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9"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9"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9"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9"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9"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9"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100"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100"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100"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100"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100"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100"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100"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100"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100"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100"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100"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100"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100"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100"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100"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100"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100"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100"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5"/>
      <c r="BS20" s="275" t="str">
        <f ca="true">+IF(OFFSET('Water Data'!$D$27,0,10*ROW('Water Data'!D14))="","",OFFSET('Water Data'!$D$27,0,10*ROW('Water Data'!D14)))</f>
        <v/>
      </c>
      <c r="BT20" s="275" t="str">
        <f ca="true">+IF(OFFSET('Water Data'!$D$28,0,10*ROW('Water Data'!D14))="","",OFFSET('Water Data'!$D$28,0,10*ROW('Water Data'!D14)))</f>
        <v/>
      </c>
      <c r="BU20" s="275" t="str">
        <f ca="true">+IF(OFFSET('Water Data'!$D$29,0,10*ROW('Water Data'!D14))="","",OFFSET('Water Data'!$D$29,0,10*ROW('Water Data'!D14)))</f>
        <v/>
      </c>
      <c r="BV20" s="275" t="str">
        <f ca="true">+IF(OFFSET('Water Data'!$E$27,0,10*ROW('Water Data'!E14))="","",OFFSET('Water Data'!$E$27,0,10*ROW('Water Data'!E14)))</f>
        <v/>
      </c>
      <c r="BW20" s="275" t="str">
        <f ca="true">+IF(OFFSET('Water Data'!$E$28,0,10*ROW('Water Data'!E14))="","",OFFSET('Water Data'!$E$28,0,10*ROW('Water Data'!E14)))</f>
        <v/>
      </c>
      <c r="BX20" s="275" t="str">
        <f ca="true">+IF(OFFSET('Water Data'!$E$29,0,10*ROW('Water Data'!E14))="","",OFFSET('Water Data'!$E$29,0,10*ROW('Water Data'!E14)))</f>
        <v/>
      </c>
      <c r="BY20" s="275" t="str">
        <f ca="true">+IF(OFFSET('Water Data'!$F$27,0,10*ROW('Water Data'!F14))="","",OFFSET('Water Data'!$F$27,0,10*ROW('Water Data'!F14)))</f>
        <v/>
      </c>
      <c r="BZ20" s="275" t="str">
        <f ca="true">+IF(OFFSET('Water Data'!$F$28,0,10*ROW('Water Data'!F14))="","",OFFSET('Water Data'!$F$28,0,10*ROW('Water Data'!F14)))</f>
        <v/>
      </c>
      <c r="CA20" s="275" t="str">
        <f ca="true">+IF(OFFSET('Water Data'!$F$29,0,10*ROW('Water Data'!F14))="","",OFFSET('Water Data'!$F$29,0,10*ROW('Water Data'!F14)))</f>
        <v/>
      </c>
      <c r="CB20" s="275" t="str">
        <f ca="true">+IF(OFFSET('Water Data'!$G$27,0,10*ROW('Water Data'!G14))="","",OFFSET('Water Data'!$G$27,0,10*ROW('Water Data'!G14)))</f>
        <v/>
      </c>
      <c r="CC20" s="275" t="str">
        <f ca="true">+IF(OFFSET('Water Data'!$G$28,0,10*ROW('Water Data'!G14))="","",OFFSET('Water Data'!$G$28,0,10*ROW('Water Data'!G14)))</f>
        <v/>
      </c>
      <c r="CD20" s="275" t="str">
        <f ca="true">+IF(OFFSET('Water Data'!$G$29,0,10*ROW('Water Data'!G14))="","",OFFSET('Water Data'!$G$29,0,10*ROW('Water Data'!G14)))</f>
        <v/>
      </c>
      <c r="CE20" s="275" t="str">
        <f ca="true">+IF(OFFSET('Water Data'!$H$27,0,10*ROW('Water Data'!H14))="","",OFFSET('Water Data'!$H$27,0,10*ROW('Water Data'!H14)))</f>
        <v/>
      </c>
      <c r="CF20" s="275" t="str">
        <f ca="true">+IF(OFFSET('Water Data'!$H$28,0,10*ROW('Water Data'!H14))="","",OFFSET('Water Data'!$H$28,0,10*ROW('Water Data'!H14)))</f>
        <v/>
      </c>
      <c r="CG20" s="275" t="str">
        <f ca="true">+IF(OFFSET('Water Data'!$H$29,0,10*ROW('Water Data'!H14))="","",OFFSET('Water Data'!$H$29,0,10*ROW('Water Data'!H14)))</f>
        <v/>
      </c>
      <c r="CH20" s="275" t="str">
        <f ca="true">+IF(OFFSET('Water Data'!$I$27,0,10*ROW('Water Data'!I14))="","",OFFSET('Water Data'!$I$27,0,10*ROW('Water Data'!I14)))</f>
        <v/>
      </c>
      <c r="CI20" s="275" t="str">
        <f ca="true">+IF(OFFSET('Water Data'!$I$28,0,10*ROW('Water Data'!I14))="","",OFFSET('Water Data'!$I$28,0,10*ROW('Water Data'!I14)))</f>
        <v/>
      </c>
      <c r="CJ20" s="275" t="str">
        <f ca="true">+IF(OFFSET('Water Data'!$I$29,0,10*ROW('Water Data'!I14))="","",OFFSET('Water Data'!$I$29,0,10*ROW('Water Data'!I14)))</f>
        <v/>
      </c>
      <c r="CK20" s="275" t="str">
        <f ca="true">+IF(OFFSET('Sanitation Data'!$D$28,0,10*ROW('Sanitation Data'!D14))="","",OFFSET('Sanitation Data'!$D$28,0,10*ROW('Sanitation Data'!D14)))</f>
        <v/>
      </c>
      <c r="CL20" s="275" t="str">
        <f ca="true">+IF(OFFSET('Sanitation Data'!$D$29,0,10*ROW('Sanitation Data'!D14))="","",OFFSET('Sanitation Data'!$D$29,0,10*ROW('Sanitation Data'!D14)))</f>
        <v/>
      </c>
      <c r="CM20" s="275" t="str">
        <f ca="true">+IF(OFFSET('Sanitation Data'!$D$30,0,10*ROW('Sanitation Data'!D14))="","",OFFSET('Sanitation Data'!$D$30,0,10*ROW('Sanitation Data'!D14)))</f>
        <v/>
      </c>
      <c r="CN20" s="275" t="str">
        <f ca="true">+IF(OFFSET('Sanitation Data'!$D$31,0,10*ROW('Sanitation Data'!D14))="","",OFFSET('Sanitation Data'!$D$31,0,10*ROW('Sanitation Data'!D14)))</f>
        <v/>
      </c>
      <c r="CO20" s="275" t="str">
        <f ca="true">+IF(OFFSET('Sanitation Data'!$D$32,0,10*ROW('Sanitation Data'!D14))="","",OFFSET('Sanitation Data'!$D$32,0,10*ROW('Sanitation Data'!D14)))</f>
        <v/>
      </c>
      <c r="CP20" s="275" t="str">
        <f ca="true">+IF(OFFSET('Sanitation Data'!$E$28,0,10*ROW('Sanitation Data'!E14))="","",OFFSET('Sanitation Data'!$E$28,0,10*ROW('Sanitation Data'!E14)))</f>
        <v/>
      </c>
      <c r="CQ20" s="275" t="str">
        <f ca="true">+IF(OFFSET('Sanitation Data'!$E$29,0,10*ROW('Sanitation Data'!E14))="","",OFFSET('Sanitation Data'!$E$29,0,10*ROW('Sanitation Data'!E14)))</f>
        <v/>
      </c>
      <c r="CR20" s="275" t="str">
        <f ca="true">+IF(OFFSET('Sanitation Data'!$E$30,0,10*ROW('Sanitation Data'!E14))="","",OFFSET('Sanitation Data'!$E$30,0,10*ROW('Sanitation Data'!E14)))</f>
        <v/>
      </c>
      <c r="CS20" s="275" t="str">
        <f ca="true">+IF(OFFSET('Sanitation Data'!$E$31,0,10*ROW('Sanitation Data'!E14))="","",OFFSET('Sanitation Data'!$E$31,0,10*ROW('Sanitation Data'!E14)))</f>
        <v/>
      </c>
      <c r="CT20" s="275" t="str">
        <f ca="true">+IF(OFFSET('Sanitation Data'!$E$32,0,10*ROW('Sanitation Data'!E14))="","",OFFSET('Sanitation Data'!$E$32,0,10*ROW('Sanitation Data'!E14)))</f>
        <v/>
      </c>
      <c r="CU20" s="275" t="str">
        <f ca="true">+IF(OFFSET('Sanitation Data'!$F$28,0,10*ROW('Sanitation Data'!F14))="","",OFFSET('Sanitation Data'!$F$28,0,10*ROW('Sanitation Data'!F14)))</f>
        <v/>
      </c>
      <c r="CV20" s="275" t="str">
        <f ca="true">+IF(OFFSET('Sanitation Data'!$F$29,0,10*ROW('Sanitation Data'!F14))="","",OFFSET('Sanitation Data'!$F$29,0,10*ROW('Sanitation Data'!F14)))</f>
        <v/>
      </c>
      <c r="CW20" s="275" t="str">
        <f ca="true">+IF(OFFSET('Sanitation Data'!$F$30,0,10*ROW('Sanitation Data'!F14))="","",OFFSET('Sanitation Data'!$F$30,0,10*ROW('Sanitation Data'!F14)))</f>
        <v/>
      </c>
      <c r="CX20" s="275" t="str">
        <f ca="true">+IF(OFFSET('Sanitation Data'!$F$31,0,10*ROW('Sanitation Data'!F14))="","",OFFSET('Sanitation Data'!$F$31,0,10*ROW('Sanitation Data'!F14)))</f>
        <v/>
      </c>
      <c r="CY20" s="275" t="str">
        <f ca="true">+IF(OFFSET('Sanitation Data'!$F$32,0,10*ROW('Sanitation Data'!F14))="","",OFFSET('Sanitation Data'!$F$32,0,10*ROW('Sanitation Data'!F14)))</f>
        <v/>
      </c>
      <c r="CZ20" s="275" t="str">
        <f ca="true">+IF(OFFSET('Sanitation Data'!$G$28,0,10*ROW('Sanitation Data'!G14))="","",OFFSET('Sanitation Data'!$G$28,0,10*ROW('Sanitation Data'!G14)))</f>
        <v/>
      </c>
      <c r="DA20" s="275" t="str">
        <f ca="true">+IF(OFFSET('Sanitation Data'!$G$29,0,10*ROW('Sanitation Data'!G14))="","",OFFSET('Sanitation Data'!$G$29,0,10*ROW('Sanitation Data'!G14)))</f>
        <v/>
      </c>
      <c r="DB20" s="275" t="str">
        <f ca="true">+IF(OFFSET('Sanitation Data'!$G$30,0,10*ROW('Sanitation Data'!G14))="","",OFFSET('Sanitation Data'!$G$30,0,10*ROW('Sanitation Data'!G14)))</f>
        <v/>
      </c>
      <c r="DC20" s="275" t="str">
        <f ca="true">+IF(OFFSET('Sanitation Data'!$G$31,0,10*ROW('Sanitation Data'!G14))="","",OFFSET('Sanitation Data'!$G$31,0,10*ROW('Sanitation Data'!G14)))</f>
        <v/>
      </c>
      <c r="DD20" s="275" t="str">
        <f ca="true">+IF(OFFSET('Sanitation Data'!$G$32,0,10*ROW('Sanitation Data'!G14))="","",OFFSET('Sanitation Data'!$G$32,0,10*ROW('Sanitation Data'!G14)))</f>
        <v/>
      </c>
      <c r="DE20" s="275" t="str">
        <f ca="true">+IF(OFFSET('Sanitation Data'!$H$28,0,10*ROW('Sanitation Data'!H14))="","",OFFSET('Sanitation Data'!$H$28,0,10*ROW('Sanitation Data'!H14)))</f>
        <v/>
      </c>
      <c r="DF20" s="275" t="str">
        <f ca="true">+IF(OFFSET('Sanitation Data'!$H$29,0,10*ROW('Sanitation Data'!H14))="","",OFFSET('Sanitation Data'!$H$29,0,10*ROW('Sanitation Data'!H14)))</f>
        <v/>
      </c>
      <c r="DG20" s="275" t="str">
        <f ca="true">+IF(OFFSET('Sanitation Data'!$H$30,0,10*ROW('Sanitation Data'!H14))="","",OFFSET('Sanitation Data'!$H$30,0,10*ROW('Sanitation Data'!H14)))</f>
        <v/>
      </c>
      <c r="DH20" s="275" t="str">
        <f ca="true">+IF(OFFSET('Sanitation Data'!$H$31,0,10*ROW('Sanitation Data'!H14))="","",OFFSET('Sanitation Data'!$H$31,0,10*ROW('Sanitation Data'!H14)))</f>
        <v/>
      </c>
      <c r="DI20" s="275" t="str">
        <f ca="true">+IF(OFFSET('Sanitation Data'!$H$32,0,10*ROW('Sanitation Data'!H14))="","",OFFSET('Sanitation Data'!$H$32,0,10*ROW('Sanitation Data'!H14)))</f>
        <v/>
      </c>
      <c r="DJ20" s="275" t="str">
        <f ca="true">+IF(OFFSET('Sanitation Data'!$I$28,0,10*ROW('Sanitation Data'!I14))="","",OFFSET('Sanitation Data'!$I$28,0,10*ROW('Sanitation Data'!I14)))</f>
        <v/>
      </c>
      <c r="DK20" s="275" t="str">
        <f ca="true">+IF(OFFSET('Sanitation Data'!$I$29,0,10*ROW('Sanitation Data'!I14))="","",OFFSET('Sanitation Data'!$I$29,0,10*ROW('Sanitation Data'!I14)))</f>
        <v/>
      </c>
      <c r="DL20" s="275" t="str">
        <f ca="true">+IF(OFFSET('Sanitation Data'!$I$30,0,10*ROW('Sanitation Data'!I14))="","",OFFSET('Sanitation Data'!$I$30,0,10*ROW('Sanitation Data'!I14)))</f>
        <v/>
      </c>
      <c r="DM20" s="275" t="str">
        <f ca="true">+IF(OFFSET('Sanitation Data'!$I$31,0,10*ROW('Sanitation Data'!I14))="","",OFFSET('Sanitation Data'!$I$31,0,10*ROW('Sanitation Data'!I14)))</f>
        <v/>
      </c>
      <c r="DN20" s="275" t="str">
        <f ca="true">+IF(OFFSET('Sanitation Data'!$I$32,0,10*ROW('Sanitation Data'!I14))="","",OFFSET('Sanitation Data'!$I$32,0,10*ROW('Sanitation Data'!I14)))</f>
        <v/>
      </c>
      <c r="DO20" s="275" t="str">
        <f ca="true">+IF(OFFSET('Hygiene Data'!$D$11,0,10*ROW('Hygiene Data'!D14))="","",OFFSET('Hygiene Data'!$D$11,0,10*ROW('Hygiene Data'!D14)))</f>
        <v/>
      </c>
      <c r="DP20" s="275" t="str">
        <f ca="true">+IF(OFFSET('Hygiene Data'!$D$12,0,10*ROW('Hygiene Data'!D14))="","",OFFSET('Hygiene Data'!$D$12,0,10*ROW('Hygiene Data'!D14)))</f>
        <v/>
      </c>
      <c r="DQ20" s="275" t="str">
        <f ca="true">+IF(OFFSET('Hygiene Data'!$D$13,0,10*ROW('Hygiene Data'!D14))="","",OFFSET('Hygiene Data'!$D$13,0,10*ROW('Hygiene Data'!D14)))</f>
        <v/>
      </c>
      <c r="DR20" s="275" t="str">
        <f ca="true">+IF(OFFSET('Hygiene Data'!$E$11,0,10*ROW('Hygiene Data'!E14))="","",OFFSET('Hygiene Data'!$E$11,0,10*ROW('Hygiene Data'!E14)))</f>
        <v/>
      </c>
      <c r="DS20" s="275" t="str">
        <f ca="true">+IF(OFFSET('Hygiene Data'!$E$12,0,10*ROW('Hygiene Data'!E14))="","",OFFSET('Hygiene Data'!$E$12,0,10*ROW('Hygiene Data'!E14)))</f>
        <v/>
      </c>
      <c r="DT20" s="275" t="str">
        <f ca="true">+IF(OFFSET('Hygiene Data'!$E$13,0,10*ROW('Hygiene Data'!E14))="","",OFFSET('Hygiene Data'!$E$13,0,10*ROW('Hygiene Data'!E14)))</f>
        <v/>
      </c>
      <c r="DU20" s="275" t="str">
        <f ca="true">+IF(OFFSET('Hygiene Data'!$F$11,0,10*ROW('Hygiene Data'!F14))="","",OFFSET('Hygiene Data'!$F$11,0,10*ROW('Hygiene Data'!F14)))</f>
        <v/>
      </c>
      <c r="DV20" s="275" t="str">
        <f ca="true">+IF(OFFSET('Hygiene Data'!$F$12,0,10*ROW('Hygiene Data'!F14))="","",OFFSET('Hygiene Data'!$F$12,0,10*ROW('Hygiene Data'!F14)))</f>
        <v/>
      </c>
      <c r="DW20" s="275" t="str">
        <f ca="true">+IF(OFFSET('Hygiene Data'!$F$13,0,10*ROW('Hygiene Data'!F14))="","",OFFSET('Hygiene Data'!$F$13,0,10*ROW('Hygiene Data'!F14)))</f>
        <v/>
      </c>
      <c r="DX20" s="275" t="str">
        <f ca="true">+IF(OFFSET('Hygiene Data'!$G$11,0,10*ROW('Hygiene Data'!G14))="","",OFFSET('Hygiene Data'!$G$11,0,10*ROW('Hygiene Data'!G14)))</f>
        <v/>
      </c>
      <c r="DY20" s="275" t="str">
        <f ca="true">+IF(OFFSET('Hygiene Data'!$G$12,0,10*ROW('Hygiene Data'!G14))="","",OFFSET('Hygiene Data'!$G$12,0,10*ROW('Hygiene Data'!G14)))</f>
        <v/>
      </c>
      <c r="DZ20" s="275" t="str">
        <f ca="true">+IF(OFFSET('Hygiene Data'!$G$13,0,10*ROW('Hygiene Data'!G14))="","",OFFSET('Hygiene Data'!$G$13,0,10*ROW('Hygiene Data'!G14)))</f>
        <v/>
      </c>
      <c r="EA20" s="275" t="str">
        <f ca="true">+IF(OFFSET('Hygiene Data'!$H$11,0,10*ROW('Hygiene Data'!H14))="","",OFFSET('Hygiene Data'!$H$11,0,10*ROW('Hygiene Data'!H14)))</f>
        <v/>
      </c>
      <c r="EB20" s="275" t="str">
        <f ca="true">+IF(OFFSET('Hygiene Data'!$H$12,0,10*ROW('Hygiene Data'!H14))="","",OFFSET('Hygiene Data'!$H$12,0,10*ROW('Hygiene Data'!H14)))</f>
        <v/>
      </c>
      <c r="EC20" s="275" t="str">
        <f ca="true">+IF(OFFSET('Hygiene Data'!$H$13,0,10*ROW('Hygiene Data'!H14))="","",OFFSET('Hygiene Data'!$H$13,0,10*ROW('Hygiene Data'!H14)))</f>
        <v/>
      </c>
      <c r="ED20" s="275" t="str">
        <f ca="true">+IF(OFFSET('Hygiene Data'!$I$11,0,10*ROW('Hygiene Data'!I14))="","",OFFSET('Hygiene Data'!$I$11,0,10*ROW('Hygiene Data'!I14)))</f>
        <v/>
      </c>
      <c r="EE20" s="275" t="str">
        <f ca="true">+IF(OFFSET('Hygiene Data'!$I$12,0,10*ROW('Hygiene Data'!I14))="","",OFFSET('Hygiene Data'!$I$12,0,10*ROW('Hygiene Data'!I14)))</f>
        <v/>
      </c>
      <c r="EF20" s="275"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
      </c>
      <c r="B21" s="38" t="str">
        <f ca="true">+IF(OFFSET('Water Data'!$C$2,0,10*ROW('Water Data'!F15))="","",OFFSET('Water Data'!$C$2,0,10*ROW('Water Data'!F15)))</f>
        <v/>
      </c>
      <c r="C21" s="331" t="str">
        <f t="shared" ca="true" si="0"/>
        <v/>
      </c>
      <c r="D21" s="98"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8"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8"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8"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8"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8"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8"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8"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8"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8"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8"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8"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8"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8"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8"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8"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8"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8"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9"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9"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9"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9"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9"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9"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9"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9"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9"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9"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9"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9"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9"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9"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9"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9"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9"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9"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9"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9"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9"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9"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9"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9"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9"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9"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9"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9"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9"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9"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100"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100"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100"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100"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100"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100"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100"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100"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100"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100"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100"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100"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100"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100"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100"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100"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100"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100"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5"/>
      <c r="BS21" s="275" t="str">
        <f ca="true">+IF(OFFSET('Water Data'!$D$27,0,10*ROW('Water Data'!D15))="","",OFFSET('Water Data'!$D$27,0,10*ROW('Water Data'!D15)))</f>
        <v/>
      </c>
      <c r="BT21" s="275" t="str">
        <f ca="true">+IF(OFFSET('Water Data'!$D$28,0,10*ROW('Water Data'!D15))="","",OFFSET('Water Data'!$D$28,0,10*ROW('Water Data'!D15)))</f>
        <v/>
      </c>
      <c r="BU21" s="275" t="str">
        <f ca="true">+IF(OFFSET('Water Data'!$D$29,0,10*ROW('Water Data'!D15))="","",OFFSET('Water Data'!$D$29,0,10*ROW('Water Data'!D15)))</f>
        <v/>
      </c>
      <c r="BV21" s="275" t="str">
        <f ca="true">+IF(OFFSET('Water Data'!$E$27,0,10*ROW('Water Data'!E15))="","",OFFSET('Water Data'!$E$27,0,10*ROW('Water Data'!E15)))</f>
        <v/>
      </c>
      <c r="BW21" s="275" t="str">
        <f ca="true">+IF(OFFSET('Water Data'!$E$28,0,10*ROW('Water Data'!E15))="","",OFFSET('Water Data'!$E$28,0,10*ROW('Water Data'!E15)))</f>
        <v/>
      </c>
      <c r="BX21" s="275" t="str">
        <f ca="true">+IF(OFFSET('Water Data'!$E$29,0,10*ROW('Water Data'!E15))="","",OFFSET('Water Data'!$E$29,0,10*ROW('Water Data'!E15)))</f>
        <v/>
      </c>
      <c r="BY21" s="275" t="str">
        <f ca="true">+IF(OFFSET('Water Data'!$F$27,0,10*ROW('Water Data'!F15))="","",OFFSET('Water Data'!$F$27,0,10*ROW('Water Data'!F15)))</f>
        <v/>
      </c>
      <c r="BZ21" s="275" t="str">
        <f ca="true">+IF(OFFSET('Water Data'!$F$28,0,10*ROW('Water Data'!F15))="","",OFFSET('Water Data'!$F$28,0,10*ROW('Water Data'!F15)))</f>
        <v/>
      </c>
      <c r="CA21" s="275" t="str">
        <f ca="true">+IF(OFFSET('Water Data'!$F$29,0,10*ROW('Water Data'!F15))="","",OFFSET('Water Data'!$F$29,0,10*ROW('Water Data'!F15)))</f>
        <v/>
      </c>
      <c r="CB21" s="275" t="str">
        <f ca="true">+IF(OFFSET('Water Data'!$G$27,0,10*ROW('Water Data'!G15))="","",OFFSET('Water Data'!$G$27,0,10*ROW('Water Data'!G15)))</f>
        <v/>
      </c>
      <c r="CC21" s="275" t="str">
        <f ca="true">+IF(OFFSET('Water Data'!$G$28,0,10*ROW('Water Data'!G15))="","",OFFSET('Water Data'!$G$28,0,10*ROW('Water Data'!G15)))</f>
        <v/>
      </c>
      <c r="CD21" s="275" t="str">
        <f ca="true">+IF(OFFSET('Water Data'!$G$29,0,10*ROW('Water Data'!G15))="","",OFFSET('Water Data'!$G$29,0,10*ROW('Water Data'!G15)))</f>
        <v/>
      </c>
      <c r="CE21" s="275" t="str">
        <f ca="true">+IF(OFFSET('Water Data'!$H$27,0,10*ROW('Water Data'!H15))="","",OFFSET('Water Data'!$H$27,0,10*ROW('Water Data'!H15)))</f>
        <v/>
      </c>
      <c r="CF21" s="275" t="str">
        <f ca="true">+IF(OFFSET('Water Data'!$H$28,0,10*ROW('Water Data'!H15))="","",OFFSET('Water Data'!$H$28,0,10*ROW('Water Data'!H15)))</f>
        <v/>
      </c>
      <c r="CG21" s="275" t="str">
        <f ca="true">+IF(OFFSET('Water Data'!$H$29,0,10*ROW('Water Data'!H15))="","",OFFSET('Water Data'!$H$29,0,10*ROW('Water Data'!H15)))</f>
        <v/>
      </c>
      <c r="CH21" s="275" t="str">
        <f ca="true">+IF(OFFSET('Water Data'!$I$27,0,10*ROW('Water Data'!I15))="","",OFFSET('Water Data'!$I$27,0,10*ROW('Water Data'!I15)))</f>
        <v/>
      </c>
      <c r="CI21" s="275" t="str">
        <f ca="true">+IF(OFFSET('Water Data'!$I$28,0,10*ROW('Water Data'!I15))="","",OFFSET('Water Data'!$I$28,0,10*ROW('Water Data'!I15)))</f>
        <v/>
      </c>
      <c r="CJ21" s="275" t="str">
        <f ca="true">+IF(OFFSET('Water Data'!$I$29,0,10*ROW('Water Data'!I15))="","",OFFSET('Water Data'!$I$29,0,10*ROW('Water Data'!I15)))</f>
        <v/>
      </c>
      <c r="CK21" s="275" t="str">
        <f ca="true">+IF(OFFSET('Sanitation Data'!$D$28,0,10*ROW('Sanitation Data'!D15))="","",OFFSET('Sanitation Data'!$D$28,0,10*ROW('Sanitation Data'!D15)))</f>
        <v/>
      </c>
      <c r="CL21" s="275" t="str">
        <f ca="true">+IF(OFFSET('Sanitation Data'!$D$29,0,10*ROW('Sanitation Data'!D15))="","",OFFSET('Sanitation Data'!$D$29,0,10*ROW('Sanitation Data'!D15)))</f>
        <v/>
      </c>
      <c r="CM21" s="275" t="str">
        <f ca="true">+IF(OFFSET('Sanitation Data'!$D$30,0,10*ROW('Sanitation Data'!D15))="","",OFFSET('Sanitation Data'!$D$30,0,10*ROW('Sanitation Data'!D15)))</f>
        <v/>
      </c>
      <c r="CN21" s="275" t="str">
        <f ca="true">+IF(OFFSET('Sanitation Data'!$D$31,0,10*ROW('Sanitation Data'!D15))="","",OFFSET('Sanitation Data'!$D$31,0,10*ROW('Sanitation Data'!D15)))</f>
        <v/>
      </c>
      <c r="CO21" s="275" t="str">
        <f ca="true">+IF(OFFSET('Sanitation Data'!$D$32,0,10*ROW('Sanitation Data'!D15))="","",OFFSET('Sanitation Data'!$D$32,0,10*ROW('Sanitation Data'!D15)))</f>
        <v/>
      </c>
      <c r="CP21" s="275" t="str">
        <f ca="true">+IF(OFFSET('Sanitation Data'!$E$28,0,10*ROW('Sanitation Data'!E15))="","",OFFSET('Sanitation Data'!$E$28,0,10*ROW('Sanitation Data'!E15)))</f>
        <v/>
      </c>
      <c r="CQ21" s="275" t="str">
        <f ca="true">+IF(OFFSET('Sanitation Data'!$E$29,0,10*ROW('Sanitation Data'!E15))="","",OFFSET('Sanitation Data'!$E$29,0,10*ROW('Sanitation Data'!E15)))</f>
        <v/>
      </c>
      <c r="CR21" s="275" t="str">
        <f ca="true">+IF(OFFSET('Sanitation Data'!$E$30,0,10*ROW('Sanitation Data'!E15))="","",OFFSET('Sanitation Data'!$E$30,0,10*ROW('Sanitation Data'!E15)))</f>
        <v/>
      </c>
      <c r="CS21" s="275" t="str">
        <f ca="true">+IF(OFFSET('Sanitation Data'!$E$31,0,10*ROW('Sanitation Data'!E15))="","",OFFSET('Sanitation Data'!$E$31,0,10*ROW('Sanitation Data'!E15)))</f>
        <v/>
      </c>
      <c r="CT21" s="275" t="str">
        <f ca="true">+IF(OFFSET('Sanitation Data'!$E$32,0,10*ROW('Sanitation Data'!E15))="","",OFFSET('Sanitation Data'!$E$32,0,10*ROW('Sanitation Data'!E15)))</f>
        <v/>
      </c>
      <c r="CU21" s="275" t="str">
        <f ca="true">+IF(OFFSET('Sanitation Data'!$F$28,0,10*ROW('Sanitation Data'!F15))="","",OFFSET('Sanitation Data'!$F$28,0,10*ROW('Sanitation Data'!F15)))</f>
        <v/>
      </c>
      <c r="CV21" s="275" t="str">
        <f ca="true">+IF(OFFSET('Sanitation Data'!$F$29,0,10*ROW('Sanitation Data'!F15))="","",OFFSET('Sanitation Data'!$F$29,0,10*ROW('Sanitation Data'!F15)))</f>
        <v/>
      </c>
      <c r="CW21" s="275" t="str">
        <f ca="true">+IF(OFFSET('Sanitation Data'!$F$30,0,10*ROW('Sanitation Data'!F15))="","",OFFSET('Sanitation Data'!$F$30,0,10*ROW('Sanitation Data'!F15)))</f>
        <v/>
      </c>
      <c r="CX21" s="275" t="str">
        <f ca="true">+IF(OFFSET('Sanitation Data'!$F$31,0,10*ROW('Sanitation Data'!F15))="","",OFFSET('Sanitation Data'!$F$31,0,10*ROW('Sanitation Data'!F15)))</f>
        <v/>
      </c>
      <c r="CY21" s="275" t="str">
        <f ca="true">+IF(OFFSET('Sanitation Data'!$F$32,0,10*ROW('Sanitation Data'!F15))="","",OFFSET('Sanitation Data'!$F$32,0,10*ROW('Sanitation Data'!F15)))</f>
        <v/>
      </c>
      <c r="CZ21" s="275" t="str">
        <f ca="true">+IF(OFFSET('Sanitation Data'!$G$28,0,10*ROW('Sanitation Data'!G15))="","",OFFSET('Sanitation Data'!$G$28,0,10*ROW('Sanitation Data'!G15)))</f>
        <v/>
      </c>
      <c r="DA21" s="275" t="str">
        <f ca="true">+IF(OFFSET('Sanitation Data'!$G$29,0,10*ROW('Sanitation Data'!G15))="","",OFFSET('Sanitation Data'!$G$29,0,10*ROW('Sanitation Data'!G15)))</f>
        <v/>
      </c>
      <c r="DB21" s="275" t="str">
        <f ca="true">+IF(OFFSET('Sanitation Data'!$G$30,0,10*ROW('Sanitation Data'!G15))="","",OFFSET('Sanitation Data'!$G$30,0,10*ROW('Sanitation Data'!G15)))</f>
        <v/>
      </c>
      <c r="DC21" s="275" t="str">
        <f ca="true">+IF(OFFSET('Sanitation Data'!$G$31,0,10*ROW('Sanitation Data'!G15))="","",OFFSET('Sanitation Data'!$G$31,0,10*ROW('Sanitation Data'!G15)))</f>
        <v/>
      </c>
      <c r="DD21" s="275" t="str">
        <f ca="true">+IF(OFFSET('Sanitation Data'!$G$32,0,10*ROW('Sanitation Data'!G15))="","",OFFSET('Sanitation Data'!$G$32,0,10*ROW('Sanitation Data'!G15)))</f>
        <v/>
      </c>
      <c r="DE21" s="275" t="str">
        <f ca="true">+IF(OFFSET('Sanitation Data'!$H$28,0,10*ROW('Sanitation Data'!H15))="","",OFFSET('Sanitation Data'!$H$28,0,10*ROW('Sanitation Data'!H15)))</f>
        <v/>
      </c>
      <c r="DF21" s="275" t="str">
        <f ca="true">+IF(OFFSET('Sanitation Data'!$H$29,0,10*ROW('Sanitation Data'!H15))="","",OFFSET('Sanitation Data'!$H$29,0,10*ROW('Sanitation Data'!H15)))</f>
        <v/>
      </c>
      <c r="DG21" s="275" t="str">
        <f ca="true">+IF(OFFSET('Sanitation Data'!$H$30,0,10*ROW('Sanitation Data'!H15))="","",OFFSET('Sanitation Data'!$H$30,0,10*ROW('Sanitation Data'!H15)))</f>
        <v/>
      </c>
      <c r="DH21" s="275" t="str">
        <f ca="true">+IF(OFFSET('Sanitation Data'!$H$31,0,10*ROW('Sanitation Data'!H15))="","",OFFSET('Sanitation Data'!$H$31,0,10*ROW('Sanitation Data'!H15)))</f>
        <v/>
      </c>
      <c r="DI21" s="275" t="str">
        <f ca="true">+IF(OFFSET('Sanitation Data'!$H$32,0,10*ROW('Sanitation Data'!H15))="","",OFFSET('Sanitation Data'!$H$32,0,10*ROW('Sanitation Data'!H15)))</f>
        <v/>
      </c>
      <c r="DJ21" s="275" t="str">
        <f ca="true">+IF(OFFSET('Sanitation Data'!$I$28,0,10*ROW('Sanitation Data'!I15))="","",OFFSET('Sanitation Data'!$I$28,0,10*ROW('Sanitation Data'!I15)))</f>
        <v/>
      </c>
      <c r="DK21" s="275" t="str">
        <f ca="true">+IF(OFFSET('Sanitation Data'!$I$29,0,10*ROW('Sanitation Data'!I15))="","",OFFSET('Sanitation Data'!$I$29,0,10*ROW('Sanitation Data'!I15)))</f>
        <v/>
      </c>
      <c r="DL21" s="275" t="str">
        <f ca="true">+IF(OFFSET('Sanitation Data'!$I$30,0,10*ROW('Sanitation Data'!I15))="","",OFFSET('Sanitation Data'!$I$30,0,10*ROW('Sanitation Data'!I15)))</f>
        <v/>
      </c>
      <c r="DM21" s="275" t="str">
        <f ca="true">+IF(OFFSET('Sanitation Data'!$I$31,0,10*ROW('Sanitation Data'!I15))="","",OFFSET('Sanitation Data'!$I$31,0,10*ROW('Sanitation Data'!I15)))</f>
        <v/>
      </c>
      <c r="DN21" s="275" t="str">
        <f ca="true">+IF(OFFSET('Sanitation Data'!$I$32,0,10*ROW('Sanitation Data'!I15))="","",OFFSET('Sanitation Data'!$I$32,0,10*ROW('Sanitation Data'!I15)))</f>
        <v/>
      </c>
      <c r="DO21" s="275" t="str">
        <f ca="true">+IF(OFFSET('Hygiene Data'!$D$11,0,10*ROW('Hygiene Data'!D15))="","",OFFSET('Hygiene Data'!$D$11,0,10*ROW('Hygiene Data'!D15)))</f>
        <v/>
      </c>
      <c r="DP21" s="275" t="str">
        <f ca="true">+IF(OFFSET('Hygiene Data'!$D$12,0,10*ROW('Hygiene Data'!D15))="","",OFFSET('Hygiene Data'!$D$12,0,10*ROW('Hygiene Data'!D15)))</f>
        <v/>
      </c>
      <c r="DQ21" s="275" t="str">
        <f ca="true">+IF(OFFSET('Hygiene Data'!$D$13,0,10*ROW('Hygiene Data'!D15))="","",OFFSET('Hygiene Data'!$D$13,0,10*ROW('Hygiene Data'!D15)))</f>
        <v/>
      </c>
      <c r="DR21" s="275" t="str">
        <f ca="true">+IF(OFFSET('Hygiene Data'!$E$11,0,10*ROW('Hygiene Data'!E15))="","",OFFSET('Hygiene Data'!$E$11,0,10*ROW('Hygiene Data'!E15)))</f>
        <v/>
      </c>
      <c r="DS21" s="275" t="str">
        <f ca="true">+IF(OFFSET('Hygiene Data'!$E$12,0,10*ROW('Hygiene Data'!E15))="","",OFFSET('Hygiene Data'!$E$12,0,10*ROW('Hygiene Data'!E15)))</f>
        <v/>
      </c>
      <c r="DT21" s="275" t="str">
        <f ca="true">+IF(OFFSET('Hygiene Data'!$E$13,0,10*ROW('Hygiene Data'!E15))="","",OFFSET('Hygiene Data'!$E$13,0,10*ROW('Hygiene Data'!E15)))</f>
        <v/>
      </c>
      <c r="DU21" s="275" t="str">
        <f ca="true">+IF(OFFSET('Hygiene Data'!$F$11,0,10*ROW('Hygiene Data'!F15))="","",OFFSET('Hygiene Data'!$F$11,0,10*ROW('Hygiene Data'!F15)))</f>
        <v/>
      </c>
      <c r="DV21" s="275" t="str">
        <f ca="true">+IF(OFFSET('Hygiene Data'!$F$12,0,10*ROW('Hygiene Data'!F15))="","",OFFSET('Hygiene Data'!$F$12,0,10*ROW('Hygiene Data'!F15)))</f>
        <v/>
      </c>
      <c r="DW21" s="275" t="str">
        <f ca="true">+IF(OFFSET('Hygiene Data'!$F$13,0,10*ROW('Hygiene Data'!F15))="","",OFFSET('Hygiene Data'!$F$13,0,10*ROW('Hygiene Data'!F15)))</f>
        <v/>
      </c>
      <c r="DX21" s="275" t="str">
        <f ca="true">+IF(OFFSET('Hygiene Data'!$G$11,0,10*ROW('Hygiene Data'!G15))="","",OFFSET('Hygiene Data'!$G$11,0,10*ROW('Hygiene Data'!G15)))</f>
        <v/>
      </c>
      <c r="DY21" s="275" t="str">
        <f ca="true">+IF(OFFSET('Hygiene Data'!$G$12,0,10*ROW('Hygiene Data'!G15))="","",OFFSET('Hygiene Data'!$G$12,0,10*ROW('Hygiene Data'!G15)))</f>
        <v/>
      </c>
      <c r="DZ21" s="275" t="str">
        <f ca="true">+IF(OFFSET('Hygiene Data'!$G$13,0,10*ROW('Hygiene Data'!G15))="","",OFFSET('Hygiene Data'!$G$13,0,10*ROW('Hygiene Data'!G15)))</f>
        <v/>
      </c>
      <c r="EA21" s="275" t="str">
        <f ca="true">+IF(OFFSET('Hygiene Data'!$H$11,0,10*ROW('Hygiene Data'!H15))="","",OFFSET('Hygiene Data'!$H$11,0,10*ROW('Hygiene Data'!H15)))</f>
        <v/>
      </c>
      <c r="EB21" s="275" t="str">
        <f ca="true">+IF(OFFSET('Hygiene Data'!$H$12,0,10*ROW('Hygiene Data'!H15))="","",OFFSET('Hygiene Data'!$H$12,0,10*ROW('Hygiene Data'!H15)))</f>
        <v/>
      </c>
      <c r="EC21" s="275" t="str">
        <f ca="true">+IF(OFFSET('Hygiene Data'!$H$13,0,10*ROW('Hygiene Data'!H15))="","",OFFSET('Hygiene Data'!$H$13,0,10*ROW('Hygiene Data'!H15)))</f>
        <v/>
      </c>
      <c r="ED21" s="275" t="str">
        <f ca="true">+IF(OFFSET('Hygiene Data'!$I$11,0,10*ROW('Hygiene Data'!I15))="","",OFFSET('Hygiene Data'!$I$11,0,10*ROW('Hygiene Data'!I15)))</f>
        <v/>
      </c>
      <c r="EE21" s="275" t="str">
        <f ca="true">+IF(OFFSET('Hygiene Data'!$I$12,0,10*ROW('Hygiene Data'!I15))="","",OFFSET('Hygiene Data'!$I$12,0,10*ROW('Hygiene Data'!I15)))</f>
        <v/>
      </c>
      <c r="EF21" s="275"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
      </c>
      <c r="B22" s="38" t="str">
        <f ca="true">+IF(OFFSET('Water Data'!$C$2,0,10*ROW('Water Data'!F16))="","",OFFSET('Water Data'!$C$2,0,10*ROW('Water Data'!F16)))</f>
        <v/>
      </c>
      <c r="C22" s="331" t="str">
        <f t="shared" ca="true" si="0"/>
        <v/>
      </c>
      <c r="D22" s="98"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8"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8"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8"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8"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8"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8"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8"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8"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8"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8"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8"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8"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8"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8"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8"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8"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8"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9"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9"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9"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9"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9"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9"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9"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9"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9"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9"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9"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9"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9"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9"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9"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9"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9"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9"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9"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9"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9"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9"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9"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9"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9"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9"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9"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9"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9"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9"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100"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100"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100"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100"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100"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100"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100"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100"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100"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100"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100"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100"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100"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100"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100"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100"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100"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100"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5"/>
      <c r="BS22" s="275" t="str">
        <f ca="true">+IF(OFFSET('Water Data'!$D$27,0,10*ROW('Water Data'!D16))="","",OFFSET('Water Data'!$D$27,0,10*ROW('Water Data'!D16)))</f>
        <v/>
      </c>
      <c r="BT22" s="275" t="str">
        <f ca="true">+IF(OFFSET('Water Data'!$D$28,0,10*ROW('Water Data'!D16))="","",OFFSET('Water Data'!$D$28,0,10*ROW('Water Data'!D16)))</f>
        <v/>
      </c>
      <c r="BU22" s="275" t="str">
        <f ca="true">+IF(OFFSET('Water Data'!$D$29,0,10*ROW('Water Data'!D16))="","",OFFSET('Water Data'!$D$29,0,10*ROW('Water Data'!D16)))</f>
        <v/>
      </c>
      <c r="BV22" s="275" t="str">
        <f ca="true">+IF(OFFSET('Water Data'!$E$27,0,10*ROW('Water Data'!E16))="","",OFFSET('Water Data'!$E$27,0,10*ROW('Water Data'!E16)))</f>
        <v/>
      </c>
      <c r="BW22" s="275" t="str">
        <f ca="true">+IF(OFFSET('Water Data'!$E$28,0,10*ROW('Water Data'!E16))="","",OFFSET('Water Data'!$E$28,0,10*ROW('Water Data'!E16)))</f>
        <v/>
      </c>
      <c r="BX22" s="275" t="str">
        <f ca="true">+IF(OFFSET('Water Data'!$E$29,0,10*ROW('Water Data'!E16))="","",OFFSET('Water Data'!$E$29,0,10*ROW('Water Data'!E16)))</f>
        <v/>
      </c>
      <c r="BY22" s="275" t="str">
        <f ca="true">+IF(OFFSET('Water Data'!$F$27,0,10*ROW('Water Data'!F16))="","",OFFSET('Water Data'!$F$27,0,10*ROW('Water Data'!F16)))</f>
        <v/>
      </c>
      <c r="BZ22" s="275" t="str">
        <f ca="true">+IF(OFFSET('Water Data'!$F$28,0,10*ROW('Water Data'!F16))="","",OFFSET('Water Data'!$F$28,0,10*ROW('Water Data'!F16)))</f>
        <v/>
      </c>
      <c r="CA22" s="275" t="str">
        <f ca="true">+IF(OFFSET('Water Data'!$F$29,0,10*ROW('Water Data'!F16))="","",OFFSET('Water Data'!$F$29,0,10*ROW('Water Data'!F16)))</f>
        <v/>
      </c>
      <c r="CB22" s="275" t="str">
        <f ca="true">+IF(OFFSET('Water Data'!$G$27,0,10*ROW('Water Data'!G16))="","",OFFSET('Water Data'!$G$27,0,10*ROW('Water Data'!G16)))</f>
        <v/>
      </c>
      <c r="CC22" s="275" t="str">
        <f ca="true">+IF(OFFSET('Water Data'!$G$28,0,10*ROW('Water Data'!G16))="","",OFFSET('Water Data'!$G$28,0,10*ROW('Water Data'!G16)))</f>
        <v/>
      </c>
      <c r="CD22" s="275" t="str">
        <f ca="true">+IF(OFFSET('Water Data'!$G$29,0,10*ROW('Water Data'!G16))="","",OFFSET('Water Data'!$G$29,0,10*ROW('Water Data'!G16)))</f>
        <v/>
      </c>
      <c r="CE22" s="275" t="str">
        <f ca="true">+IF(OFFSET('Water Data'!$H$27,0,10*ROW('Water Data'!H16))="","",OFFSET('Water Data'!$H$27,0,10*ROW('Water Data'!H16)))</f>
        <v/>
      </c>
      <c r="CF22" s="275" t="str">
        <f ca="true">+IF(OFFSET('Water Data'!$H$28,0,10*ROW('Water Data'!H16))="","",OFFSET('Water Data'!$H$28,0,10*ROW('Water Data'!H16)))</f>
        <v/>
      </c>
      <c r="CG22" s="275" t="str">
        <f ca="true">+IF(OFFSET('Water Data'!$H$29,0,10*ROW('Water Data'!H16))="","",OFFSET('Water Data'!$H$29,0,10*ROW('Water Data'!H16)))</f>
        <v/>
      </c>
      <c r="CH22" s="275" t="str">
        <f ca="true">+IF(OFFSET('Water Data'!$I$27,0,10*ROW('Water Data'!I16))="","",OFFSET('Water Data'!$I$27,0,10*ROW('Water Data'!I16)))</f>
        <v/>
      </c>
      <c r="CI22" s="275" t="str">
        <f ca="true">+IF(OFFSET('Water Data'!$I$28,0,10*ROW('Water Data'!I16))="","",OFFSET('Water Data'!$I$28,0,10*ROW('Water Data'!I16)))</f>
        <v/>
      </c>
      <c r="CJ22" s="275" t="str">
        <f ca="true">+IF(OFFSET('Water Data'!$I$29,0,10*ROW('Water Data'!I16))="","",OFFSET('Water Data'!$I$29,0,10*ROW('Water Data'!I16)))</f>
        <v/>
      </c>
      <c r="CK22" s="275" t="str">
        <f ca="true">+IF(OFFSET('Sanitation Data'!$D$28,0,10*ROW('Sanitation Data'!D16))="","",OFFSET('Sanitation Data'!$D$28,0,10*ROW('Sanitation Data'!D16)))</f>
        <v/>
      </c>
      <c r="CL22" s="275" t="str">
        <f ca="true">+IF(OFFSET('Sanitation Data'!$D$29,0,10*ROW('Sanitation Data'!D16))="","",OFFSET('Sanitation Data'!$D$29,0,10*ROW('Sanitation Data'!D16)))</f>
        <v/>
      </c>
      <c r="CM22" s="275" t="str">
        <f ca="true">+IF(OFFSET('Sanitation Data'!$D$30,0,10*ROW('Sanitation Data'!D16))="","",OFFSET('Sanitation Data'!$D$30,0,10*ROW('Sanitation Data'!D16)))</f>
        <v/>
      </c>
      <c r="CN22" s="275" t="str">
        <f ca="true">+IF(OFFSET('Sanitation Data'!$D$31,0,10*ROW('Sanitation Data'!D16))="","",OFFSET('Sanitation Data'!$D$31,0,10*ROW('Sanitation Data'!D16)))</f>
        <v/>
      </c>
      <c r="CO22" s="275" t="str">
        <f ca="true">+IF(OFFSET('Sanitation Data'!$D$32,0,10*ROW('Sanitation Data'!D16))="","",OFFSET('Sanitation Data'!$D$32,0,10*ROW('Sanitation Data'!D16)))</f>
        <v/>
      </c>
      <c r="CP22" s="275" t="str">
        <f ca="true">+IF(OFFSET('Sanitation Data'!$E$28,0,10*ROW('Sanitation Data'!E16))="","",OFFSET('Sanitation Data'!$E$28,0,10*ROW('Sanitation Data'!E16)))</f>
        <v/>
      </c>
      <c r="CQ22" s="275" t="str">
        <f ca="true">+IF(OFFSET('Sanitation Data'!$E$29,0,10*ROW('Sanitation Data'!E16))="","",OFFSET('Sanitation Data'!$E$29,0,10*ROW('Sanitation Data'!E16)))</f>
        <v/>
      </c>
      <c r="CR22" s="275" t="str">
        <f ca="true">+IF(OFFSET('Sanitation Data'!$E$30,0,10*ROW('Sanitation Data'!E16))="","",OFFSET('Sanitation Data'!$E$30,0,10*ROW('Sanitation Data'!E16)))</f>
        <v/>
      </c>
      <c r="CS22" s="275" t="str">
        <f ca="true">+IF(OFFSET('Sanitation Data'!$E$31,0,10*ROW('Sanitation Data'!E16))="","",OFFSET('Sanitation Data'!$E$31,0,10*ROW('Sanitation Data'!E16)))</f>
        <v/>
      </c>
      <c r="CT22" s="275" t="str">
        <f ca="true">+IF(OFFSET('Sanitation Data'!$E$32,0,10*ROW('Sanitation Data'!E16))="","",OFFSET('Sanitation Data'!$E$32,0,10*ROW('Sanitation Data'!E16)))</f>
        <v/>
      </c>
      <c r="CU22" s="275" t="str">
        <f ca="true">+IF(OFFSET('Sanitation Data'!$F$28,0,10*ROW('Sanitation Data'!F16))="","",OFFSET('Sanitation Data'!$F$28,0,10*ROW('Sanitation Data'!F16)))</f>
        <v/>
      </c>
      <c r="CV22" s="275" t="str">
        <f ca="true">+IF(OFFSET('Sanitation Data'!$F$29,0,10*ROW('Sanitation Data'!F16))="","",OFFSET('Sanitation Data'!$F$29,0,10*ROW('Sanitation Data'!F16)))</f>
        <v/>
      </c>
      <c r="CW22" s="275" t="str">
        <f ca="true">+IF(OFFSET('Sanitation Data'!$F$30,0,10*ROW('Sanitation Data'!F16))="","",OFFSET('Sanitation Data'!$F$30,0,10*ROW('Sanitation Data'!F16)))</f>
        <v/>
      </c>
      <c r="CX22" s="275" t="str">
        <f ca="true">+IF(OFFSET('Sanitation Data'!$F$31,0,10*ROW('Sanitation Data'!F16))="","",OFFSET('Sanitation Data'!$F$31,0,10*ROW('Sanitation Data'!F16)))</f>
        <v/>
      </c>
      <c r="CY22" s="275" t="str">
        <f ca="true">+IF(OFFSET('Sanitation Data'!$F$32,0,10*ROW('Sanitation Data'!F16))="","",OFFSET('Sanitation Data'!$F$32,0,10*ROW('Sanitation Data'!F16)))</f>
        <v/>
      </c>
      <c r="CZ22" s="275" t="str">
        <f ca="true">+IF(OFFSET('Sanitation Data'!$G$28,0,10*ROW('Sanitation Data'!G16))="","",OFFSET('Sanitation Data'!$G$28,0,10*ROW('Sanitation Data'!G16)))</f>
        <v/>
      </c>
      <c r="DA22" s="275" t="str">
        <f ca="true">+IF(OFFSET('Sanitation Data'!$G$29,0,10*ROW('Sanitation Data'!G16))="","",OFFSET('Sanitation Data'!$G$29,0,10*ROW('Sanitation Data'!G16)))</f>
        <v/>
      </c>
      <c r="DB22" s="275" t="str">
        <f ca="true">+IF(OFFSET('Sanitation Data'!$G$30,0,10*ROW('Sanitation Data'!G16))="","",OFFSET('Sanitation Data'!$G$30,0,10*ROW('Sanitation Data'!G16)))</f>
        <v/>
      </c>
      <c r="DC22" s="275" t="str">
        <f ca="true">+IF(OFFSET('Sanitation Data'!$G$31,0,10*ROW('Sanitation Data'!G16))="","",OFFSET('Sanitation Data'!$G$31,0,10*ROW('Sanitation Data'!G16)))</f>
        <v/>
      </c>
      <c r="DD22" s="275" t="str">
        <f ca="true">+IF(OFFSET('Sanitation Data'!$G$32,0,10*ROW('Sanitation Data'!G16))="","",OFFSET('Sanitation Data'!$G$32,0,10*ROW('Sanitation Data'!G16)))</f>
        <v/>
      </c>
      <c r="DE22" s="275" t="str">
        <f ca="true">+IF(OFFSET('Sanitation Data'!$H$28,0,10*ROW('Sanitation Data'!H16))="","",OFFSET('Sanitation Data'!$H$28,0,10*ROW('Sanitation Data'!H16)))</f>
        <v/>
      </c>
      <c r="DF22" s="275" t="str">
        <f ca="true">+IF(OFFSET('Sanitation Data'!$H$29,0,10*ROW('Sanitation Data'!H16))="","",OFFSET('Sanitation Data'!$H$29,0,10*ROW('Sanitation Data'!H16)))</f>
        <v/>
      </c>
      <c r="DG22" s="275" t="str">
        <f ca="true">+IF(OFFSET('Sanitation Data'!$H$30,0,10*ROW('Sanitation Data'!H16))="","",OFFSET('Sanitation Data'!$H$30,0,10*ROW('Sanitation Data'!H16)))</f>
        <v/>
      </c>
      <c r="DH22" s="275" t="str">
        <f ca="true">+IF(OFFSET('Sanitation Data'!$H$31,0,10*ROW('Sanitation Data'!H16))="","",OFFSET('Sanitation Data'!$H$31,0,10*ROW('Sanitation Data'!H16)))</f>
        <v/>
      </c>
      <c r="DI22" s="275" t="str">
        <f ca="true">+IF(OFFSET('Sanitation Data'!$H$32,0,10*ROW('Sanitation Data'!H16))="","",OFFSET('Sanitation Data'!$H$32,0,10*ROW('Sanitation Data'!H16)))</f>
        <v/>
      </c>
      <c r="DJ22" s="275" t="str">
        <f ca="true">+IF(OFFSET('Sanitation Data'!$I$28,0,10*ROW('Sanitation Data'!I16))="","",OFFSET('Sanitation Data'!$I$28,0,10*ROW('Sanitation Data'!I16)))</f>
        <v/>
      </c>
      <c r="DK22" s="275" t="str">
        <f ca="true">+IF(OFFSET('Sanitation Data'!$I$29,0,10*ROW('Sanitation Data'!I16))="","",OFFSET('Sanitation Data'!$I$29,0,10*ROW('Sanitation Data'!I16)))</f>
        <v/>
      </c>
      <c r="DL22" s="275" t="str">
        <f ca="true">+IF(OFFSET('Sanitation Data'!$I$30,0,10*ROW('Sanitation Data'!I16))="","",OFFSET('Sanitation Data'!$I$30,0,10*ROW('Sanitation Data'!I16)))</f>
        <v/>
      </c>
      <c r="DM22" s="275" t="str">
        <f ca="true">+IF(OFFSET('Sanitation Data'!$I$31,0,10*ROW('Sanitation Data'!I16))="","",OFFSET('Sanitation Data'!$I$31,0,10*ROW('Sanitation Data'!I16)))</f>
        <v/>
      </c>
      <c r="DN22" s="275" t="str">
        <f ca="true">+IF(OFFSET('Sanitation Data'!$I$32,0,10*ROW('Sanitation Data'!I16))="","",OFFSET('Sanitation Data'!$I$32,0,10*ROW('Sanitation Data'!I16)))</f>
        <v/>
      </c>
      <c r="DO22" s="275" t="str">
        <f ca="true">+IF(OFFSET('Hygiene Data'!$D$11,0,10*ROW('Hygiene Data'!D16))="","",OFFSET('Hygiene Data'!$D$11,0,10*ROW('Hygiene Data'!D16)))</f>
        <v/>
      </c>
      <c r="DP22" s="275" t="str">
        <f ca="true">+IF(OFFSET('Hygiene Data'!$D$12,0,10*ROW('Hygiene Data'!D16))="","",OFFSET('Hygiene Data'!$D$12,0,10*ROW('Hygiene Data'!D16)))</f>
        <v/>
      </c>
      <c r="DQ22" s="275" t="str">
        <f ca="true">+IF(OFFSET('Hygiene Data'!$D$13,0,10*ROW('Hygiene Data'!D16))="","",OFFSET('Hygiene Data'!$D$13,0,10*ROW('Hygiene Data'!D16)))</f>
        <v/>
      </c>
      <c r="DR22" s="275" t="str">
        <f ca="true">+IF(OFFSET('Hygiene Data'!$E$11,0,10*ROW('Hygiene Data'!E16))="","",OFFSET('Hygiene Data'!$E$11,0,10*ROW('Hygiene Data'!E16)))</f>
        <v/>
      </c>
      <c r="DS22" s="275" t="str">
        <f ca="true">+IF(OFFSET('Hygiene Data'!$E$12,0,10*ROW('Hygiene Data'!E16))="","",OFFSET('Hygiene Data'!$E$12,0,10*ROW('Hygiene Data'!E16)))</f>
        <v/>
      </c>
      <c r="DT22" s="275" t="str">
        <f ca="true">+IF(OFFSET('Hygiene Data'!$E$13,0,10*ROW('Hygiene Data'!E16))="","",OFFSET('Hygiene Data'!$E$13,0,10*ROW('Hygiene Data'!E16)))</f>
        <v/>
      </c>
      <c r="DU22" s="275" t="str">
        <f ca="true">+IF(OFFSET('Hygiene Data'!$F$11,0,10*ROW('Hygiene Data'!F16))="","",OFFSET('Hygiene Data'!$F$11,0,10*ROW('Hygiene Data'!F16)))</f>
        <v/>
      </c>
      <c r="DV22" s="275" t="str">
        <f ca="true">+IF(OFFSET('Hygiene Data'!$F$12,0,10*ROW('Hygiene Data'!F16))="","",OFFSET('Hygiene Data'!$F$12,0,10*ROW('Hygiene Data'!F16)))</f>
        <v/>
      </c>
      <c r="DW22" s="275" t="str">
        <f ca="true">+IF(OFFSET('Hygiene Data'!$F$13,0,10*ROW('Hygiene Data'!F16))="","",OFFSET('Hygiene Data'!$F$13,0,10*ROW('Hygiene Data'!F16)))</f>
        <v/>
      </c>
      <c r="DX22" s="275" t="str">
        <f ca="true">+IF(OFFSET('Hygiene Data'!$G$11,0,10*ROW('Hygiene Data'!G16))="","",OFFSET('Hygiene Data'!$G$11,0,10*ROW('Hygiene Data'!G16)))</f>
        <v/>
      </c>
      <c r="DY22" s="275" t="str">
        <f ca="true">+IF(OFFSET('Hygiene Data'!$G$12,0,10*ROW('Hygiene Data'!G16))="","",OFFSET('Hygiene Data'!$G$12,0,10*ROW('Hygiene Data'!G16)))</f>
        <v/>
      </c>
      <c r="DZ22" s="275" t="str">
        <f ca="true">+IF(OFFSET('Hygiene Data'!$G$13,0,10*ROW('Hygiene Data'!G16))="","",OFFSET('Hygiene Data'!$G$13,0,10*ROW('Hygiene Data'!G16)))</f>
        <v/>
      </c>
      <c r="EA22" s="275" t="str">
        <f ca="true">+IF(OFFSET('Hygiene Data'!$H$11,0,10*ROW('Hygiene Data'!H16))="","",OFFSET('Hygiene Data'!$H$11,0,10*ROW('Hygiene Data'!H16)))</f>
        <v/>
      </c>
      <c r="EB22" s="275" t="str">
        <f ca="true">+IF(OFFSET('Hygiene Data'!$H$12,0,10*ROW('Hygiene Data'!H16))="","",OFFSET('Hygiene Data'!$H$12,0,10*ROW('Hygiene Data'!H16)))</f>
        <v/>
      </c>
      <c r="EC22" s="275" t="str">
        <f ca="true">+IF(OFFSET('Hygiene Data'!$H$13,0,10*ROW('Hygiene Data'!H16))="","",OFFSET('Hygiene Data'!$H$13,0,10*ROW('Hygiene Data'!H16)))</f>
        <v/>
      </c>
      <c r="ED22" s="275" t="str">
        <f ca="true">+IF(OFFSET('Hygiene Data'!$I$11,0,10*ROW('Hygiene Data'!I16))="","",OFFSET('Hygiene Data'!$I$11,0,10*ROW('Hygiene Data'!I16)))</f>
        <v/>
      </c>
      <c r="EE22" s="275" t="str">
        <f ca="true">+IF(OFFSET('Hygiene Data'!$I$12,0,10*ROW('Hygiene Data'!I16))="","",OFFSET('Hygiene Data'!$I$12,0,10*ROW('Hygiene Data'!I16)))</f>
        <v/>
      </c>
      <c r="EF22" s="275"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
      </c>
      <c r="B23" s="38" t="str">
        <f ca="true">+IF(OFFSET('Water Data'!$C$2,0,10*ROW('Water Data'!F17))="","",OFFSET('Water Data'!$C$2,0,10*ROW('Water Data'!F17)))</f>
        <v/>
      </c>
      <c r="C23" s="331" t="str">
        <f t="shared" ca="true" si="0"/>
        <v/>
      </c>
      <c r="D23" s="98"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8"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8"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8"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8"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8"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8"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8"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8"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8"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8"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8"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8"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8"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8"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8"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8"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8"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9"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9"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9"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9"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9"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9"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9"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9"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9"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9"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9"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9"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9"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9"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9"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9"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9"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9"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9"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9"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9"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9"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9"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9"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9"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9"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9"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9"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9"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9"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100"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100"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100"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100"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100"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100"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100"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100"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100"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100"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100"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100"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100"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100"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100"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100"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100"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100"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5"/>
      <c r="BS23" s="275" t="str">
        <f ca="true">+IF(OFFSET('Water Data'!$D$27,0,10*ROW('Water Data'!D17))="","",OFFSET('Water Data'!$D$27,0,10*ROW('Water Data'!D17)))</f>
        <v/>
      </c>
      <c r="BT23" s="275" t="str">
        <f ca="true">+IF(OFFSET('Water Data'!$D$28,0,10*ROW('Water Data'!D17))="","",OFFSET('Water Data'!$D$28,0,10*ROW('Water Data'!D17)))</f>
        <v/>
      </c>
      <c r="BU23" s="275" t="str">
        <f ca="true">+IF(OFFSET('Water Data'!$D$29,0,10*ROW('Water Data'!D17))="","",OFFSET('Water Data'!$D$29,0,10*ROW('Water Data'!D17)))</f>
        <v/>
      </c>
      <c r="BV23" s="275" t="str">
        <f ca="true">+IF(OFFSET('Water Data'!$E$27,0,10*ROW('Water Data'!E17))="","",OFFSET('Water Data'!$E$27,0,10*ROW('Water Data'!E17)))</f>
        <v/>
      </c>
      <c r="BW23" s="275" t="str">
        <f ca="true">+IF(OFFSET('Water Data'!$E$28,0,10*ROW('Water Data'!E17))="","",OFFSET('Water Data'!$E$28,0,10*ROW('Water Data'!E17)))</f>
        <v/>
      </c>
      <c r="BX23" s="275" t="str">
        <f ca="true">+IF(OFFSET('Water Data'!$E$29,0,10*ROW('Water Data'!E17))="","",OFFSET('Water Data'!$E$29,0,10*ROW('Water Data'!E17)))</f>
        <v/>
      </c>
      <c r="BY23" s="275" t="str">
        <f ca="true">+IF(OFFSET('Water Data'!$F$27,0,10*ROW('Water Data'!F17))="","",OFFSET('Water Data'!$F$27,0,10*ROW('Water Data'!F17)))</f>
        <v/>
      </c>
      <c r="BZ23" s="275" t="str">
        <f ca="true">+IF(OFFSET('Water Data'!$F$28,0,10*ROW('Water Data'!F17))="","",OFFSET('Water Data'!$F$28,0,10*ROW('Water Data'!F17)))</f>
        <v/>
      </c>
      <c r="CA23" s="275" t="str">
        <f ca="true">+IF(OFFSET('Water Data'!$F$29,0,10*ROW('Water Data'!F17))="","",OFFSET('Water Data'!$F$29,0,10*ROW('Water Data'!F17)))</f>
        <v/>
      </c>
      <c r="CB23" s="275" t="str">
        <f ca="true">+IF(OFFSET('Water Data'!$G$27,0,10*ROW('Water Data'!G17))="","",OFFSET('Water Data'!$G$27,0,10*ROW('Water Data'!G17)))</f>
        <v/>
      </c>
      <c r="CC23" s="275" t="str">
        <f ca="true">+IF(OFFSET('Water Data'!$G$28,0,10*ROW('Water Data'!G17))="","",OFFSET('Water Data'!$G$28,0,10*ROW('Water Data'!G17)))</f>
        <v/>
      </c>
      <c r="CD23" s="275" t="str">
        <f ca="true">+IF(OFFSET('Water Data'!$G$29,0,10*ROW('Water Data'!G17))="","",OFFSET('Water Data'!$G$29,0,10*ROW('Water Data'!G17)))</f>
        <v/>
      </c>
      <c r="CE23" s="275" t="str">
        <f ca="true">+IF(OFFSET('Water Data'!$H$27,0,10*ROW('Water Data'!H17))="","",OFFSET('Water Data'!$H$27,0,10*ROW('Water Data'!H17)))</f>
        <v/>
      </c>
      <c r="CF23" s="275" t="str">
        <f ca="true">+IF(OFFSET('Water Data'!$H$28,0,10*ROW('Water Data'!H17))="","",OFFSET('Water Data'!$H$28,0,10*ROW('Water Data'!H17)))</f>
        <v/>
      </c>
      <c r="CG23" s="275" t="str">
        <f ca="true">+IF(OFFSET('Water Data'!$H$29,0,10*ROW('Water Data'!H17))="","",OFFSET('Water Data'!$H$29,0,10*ROW('Water Data'!H17)))</f>
        <v/>
      </c>
      <c r="CH23" s="275" t="str">
        <f ca="true">+IF(OFFSET('Water Data'!$I$27,0,10*ROW('Water Data'!I17))="","",OFFSET('Water Data'!$I$27,0,10*ROW('Water Data'!I17)))</f>
        <v/>
      </c>
      <c r="CI23" s="275" t="str">
        <f ca="true">+IF(OFFSET('Water Data'!$I$28,0,10*ROW('Water Data'!I17))="","",OFFSET('Water Data'!$I$28,0,10*ROW('Water Data'!I17)))</f>
        <v/>
      </c>
      <c r="CJ23" s="275" t="str">
        <f ca="true">+IF(OFFSET('Water Data'!$I$29,0,10*ROW('Water Data'!I17))="","",OFFSET('Water Data'!$I$29,0,10*ROW('Water Data'!I17)))</f>
        <v/>
      </c>
      <c r="CK23" s="275" t="str">
        <f ca="true">+IF(OFFSET('Sanitation Data'!$D$28,0,10*ROW('Sanitation Data'!D17))="","",OFFSET('Sanitation Data'!$D$28,0,10*ROW('Sanitation Data'!D17)))</f>
        <v/>
      </c>
      <c r="CL23" s="275" t="str">
        <f ca="true">+IF(OFFSET('Sanitation Data'!$D$29,0,10*ROW('Sanitation Data'!D17))="","",OFFSET('Sanitation Data'!$D$29,0,10*ROW('Sanitation Data'!D17)))</f>
        <v/>
      </c>
      <c r="CM23" s="275" t="str">
        <f ca="true">+IF(OFFSET('Sanitation Data'!$D$30,0,10*ROW('Sanitation Data'!D17))="","",OFFSET('Sanitation Data'!$D$30,0,10*ROW('Sanitation Data'!D17)))</f>
        <v/>
      </c>
      <c r="CN23" s="275" t="str">
        <f ca="true">+IF(OFFSET('Sanitation Data'!$D$31,0,10*ROW('Sanitation Data'!D17))="","",OFFSET('Sanitation Data'!$D$31,0,10*ROW('Sanitation Data'!D17)))</f>
        <v/>
      </c>
      <c r="CO23" s="275" t="str">
        <f ca="true">+IF(OFFSET('Sanitation Data'!$D$32,0,10*ROW('Sanitation Data'!D17))="","",OFFSET('Sanitation Data'!$D$32,0,10*ROW('Sanitation Data'!D17)))</f>
        <v/>
      </c>
      <c r="CP23" s="275" t="str">
        <f ca="true">+IF(OFFSET('Sanitation Data'!$E$28,0,10*ROW('Sanitation Data'!E17))="","",OFFSET('Sanitation Data'!$E$28,0,10*ROW('Sanitation Data'!E17)))</f>
        <v/>
      </c>
      <c r="CQ23" s="275" t="str">
        <f ca="true">+IF(OFFSET('Sanitation Data'!$E$29,0,10*ROW('Sanitation Data'!E17))="","",OFFSET('Sanitation Data'!$E$29,0,10*ROW('Sanitation Data'!E17)))</f>
        <v/>
      </c>
      <c r="CR23" s="275" t="str">
        <f ca="true">+IF(OFFSET('Sanitation Data'!$E$30,0,10*ROW('Sanitation Data'!E17))="","",OFFSET('Sanitation Data'!$E$30,0,10*ROW('Sanitation Data'!E17)))</f>
        <v/>
      </c>
      <c r="CS23" s="275" t="str">
        <f ca="true">+IF(OFFSET('Sanitation Data'!$E$31,0,10*ROW('Sanitation Data'!E17))="","",OFFSET('Sanitation Data'!$E$31,0,10*ROW('Sanitation Data'!E17)))</f>
        <v/>
      </c>
      <c r="CT23" s="275" t="str">
        <f ca="true">+IF(OFFSET('Sanitation Data'!$E$32,0,10*ROW('Sanitation Data'!E17))="","",OFFSET('Sanitation Data'!$E$32,0,10*ROW('Sanitation Data'!E17)))</f>
        <v/>
      </c>
      <c r="CU23" s="275" t="str">
        <f ca="true">+IF(OFFSET('Sanitation Data'!$F$28,0,10*ROW('Sanitation Data'!F17))="","",OFFSET('Sanitation Data'!$F$28,0,10*ROW('Sanitation Data'!F17)))</f>
        <v/>
      </c>
      <c r="CV23" s="275" t="str">
        <f ca="true">+IF(OFFSET('Sanitation Data'!$F$29,0,10*ROW('Sanitation Data'!F17))="","",OFFSET('Sanitation Data'!$F$29,0,10*ROW('Sanitation Data'!F17)))</f>
        <v/>
      </c>
      <c r="CW23" s="275" t="str">
        <f ca="true">+IF(OFFSET('Sanitation Data'!$F$30,0,10*ROW('Sanitation Data'!F17))="","",OFFSET('Sanitation Data'!$F$30,0,10*ROW('Sanitation Data'!F17)))</f>
        <v/>
      </c>
      <c r="CX23" s="275" t="str">
        <f ca="true">+IF(OFFSET('Sanitation Data'!$F$31,0,10*ROW('Sanitation Data'!F17))="","",OFFSET('Sanitation Data'!$F$31,0,10*ROW('Sanitation Data'!F17)))</f>
        <v/>
      </c>
      <c r="CY23" s="275" t="str">
        <f ca="true">+IF(OFFSET('Sanitation Data'!$F$32,0,10*ROW('Sanitation Data'!F17))="","",OFFSET('Sanitation Data'!$F$32,0,10*ROW('Sanitation Data'!F17)))</f>
        <v/>
      </c>
      <c r="CZ23" s="275" t="str">
        <f ca="true">+IF(OFFSET('Sanitation Data'!$G$28,0,10*ROW('Sanitation Data'!G17))="","",OFFSET('Sanitation Data'!$G$28,0,10*ROW('Sanitation Data'!G17)))</f>
        <v/>
      </c>
      <c r="DA23" s="275" t="str">
        <f ca="true">+IF(OFFSET('Sanitation Data'!$G$29,0,10*ROW('Sanitation Data'!G17))="","",OFFSET('Sanitation Data'!$G$29,0,10*ROW('Sanitation Data'!G17)))</f>
        <v/>
      </c>
      <c r="DB23" s="275" t="str">
        <f ca="true">+IF(OFFSET('Sanitation Data'!$G$30,0,10*ROW('Sanitation Data'!G17))="","",OFFSET('Sanitation Data'!$G$30,0,10*ROW('Sanitation Data'!G17)))</f>
        <v/>
      </c>
      <c r="DC23" s="275" t="str">
        <f ca="true">+IF(OFFSET('Sanitation Data'!$G$31,0,10*ROW('Sanitation Data'!G17))="","",OFFSET('Sanitation Data'!$G$31,0,10*ROW('Sanitation Data'!G17)))</f>
        <v/>
      </c>
      <c r="DD23" s="275" t="str">
        <f ca="true">+IF(OFFSET('Sanitation Data'!$G$32,0,10*ROW('Sanitation Data'!G17))="","",OFFSET('Sanitation Data'!$G$32,0,10*ROW('Sanitation Data'!G17)))</f>
        <v/>
      </c>
      <c r="DE23" s="275" t="str">
        <f ca="true">+IF(OFFSET('Sanitation Data'!$H$28,0,10*ROW('Sanitation Data'!H17))="","",OFFSET('Sanitation Data'!$H$28,0,10*ROW('Sanitation Data'!H17)))</f>
        <v/>
      </c>
      <c r="DF23" s="275" t="str">
        <f ca="true">+IF(OFFSET('Sanitation Data'!$H$29,0,10*ROW('Sanitation Data'!H17))="","",OFFSET('Sanitation Data'!$H$29,0,10*ROW('Sanitation Data'!H17)))</f>
        <v/>
      </c>
      <c r="DG23" s="275" t="str">
        <f ca="true">+IF(OFFSET('Sanitation Data'!$H$30,0,10*ROW('Sanitation Data'!H17))="","",OFFSET('Sanitation Data'!$H$30,0,10*ROW('Sanitation Data'!H17)))</f>
        <v/>
      </c>
      <c r="DH23" s="275" t="str">
        <f ca="true">+IF(OFFSET('Sanitation Data'!$H$31,0,10*ROW('Sanitation Data'!H17))="","",OFFSET('Sanitation Data'!$H$31,0,10*ROW('Sanitation Data'!H17)))</f>
        <v/>
      </c>
      <c r="DI23" s="275" t="str">
        <f ca="true">+IF(OFFSET('Sanitation Data'!$H$32,0,10*ROW('Sanitation Data'!H17))="","",OFFSET('Sanitation Data'!$H$32,0,10*ROW('Sanitation Data'!H17)))</f>
        <v/>
      </c>
      <c r="DJ23" s="275" t="str">
        <f ca="true">+IF(OFFSET('Sanitation Data'!$I$28,0,10*ROW('Sanitation Data'!I17))="","",OFFSET('Sanitation Data'!$I$28,0,10*ROW('Sanitation Data'!I17)))</f>
        <v/>
      </c>
      <c r="DK23" s="275" t="str">
        <f ca="true">+IF(OFFSET('Sanitation Data'!$I$29,0,10*ROW('Sanitation Data'!I17))="","",OFFSET('Sanitation Data'!$I$29,0,10*ROW('Sanitation Data'!I17)))</f>
        <v/>
      </c>
      <c r="DL23" s="275" t="str">
        <f ca="true">+IF(OFFSET('Sanitation Data'!$I$30,0,10*ROW('Sanitation Data'!I17))="","",OFFSET('Sanitation Data'!$I$30,0,10*ROW('Sanitation Data'!I17)))</f>
        <v/>
      </c>
      <c r="DM23" s="275" t="str">
        <f ca="true">+IF(OFFSET('Sanitation Data'!$I$31,0,10*ROW('Sanitation Data'!I17))="","",OFFSET('Sanitation Data'!$I$31,0,10*ROW('Sanitation Data'!I17)))</f>
        <v/>
      </c>
      <c r="DN23" s="275" t="str">
        <f ca="true">+IF(OFFSET('Sanitation Data'!$I$32,0,10*ROW('Sanitation Data'!I17))="","",OFFSET('Sanitation Data'!$I$32,0,10*ROW('Sanitation Data'!I17)))</f>
        <v/>
      </c>
      <c r="DO23" s="275" t="str">
        <f ca="true">+IF(OFFSET('Hygiene Data'!$D$11,0,10*ROW('Hygiene Data'!D17))="","",OFFSET('Hygiene Data'!$D$11,0,10*ROW('Hygiene Data'!D17)))</f>
        <v/>
      </c>
      <c r="DP23" s="275" t="str">
        <f ca="true">+IF(OFFSET('Hygiene Data'!$D$12,0,10*ROW('Hygiene Data'!D17))="","",OFFSET('Hygiene Data'!$D$12,0,10*ROW('Hygiene Data'!D17)))</f>
        <v/>
      </c>
      <c r="DQ23" s="275" t="str">
        <f ca="true">+IF(OFFSET('Hygiene Data'!$D$13,0,10*ROW('Hygiene Data'!D17))="","",OFFSET('Hygiene Data'!$D$13,0,10*ROW('Hygiene Data'!D17)))</f>
        <v/>
      </c>
      <c r="DR23" s="275" t="str">
        <f ca="true">+IF(OFFSET('Hygiene Data'!$E$11,0,10*ROW('Hygiene Data'!E17))="","",OFFSET('Hygiene Data'!$E$11,0,10*ROW('Hygiene Data'!E17)))</f>
        <v/>
      </c>
      <c r="DS23" s="275" t="str">
        <f ca="true">+IF(OFFSET('Hygiene Data'!$E$12,0,10*ROW('Hygiene Data'!E17))="","",OFFSET('Hygiene Data'!$E$12,0,10*ROW('Hygiene Data'!E17)))</f>
        <v/>
      </c>
      <c r="DT23" s="275" t="str">
        <f ca="true">+IF(OFFSET('Hygiene Data'!$E$13,0,10*ROW('Hygiene Data'!E17))="","",OFFSET('Hygiene Data'!$E$13,0,10*ROW('Hygiene Data'!E17)))</f>
        <v/>
      </c>
      <c r="DU23" s="275" t="str">
        <f ca="true">+IF(OFFSET('Hygiene Data'!$F$11,0,10*ROW('Hygiene Data'!F17))="","",OFFSET('Hygiene Data'!$F$11,0,10*ROW('Hygiene Data'!F17)))</f>
        <v/>
      </c>
      <c r="DV23" s="275" t="str">
        <f ca="true">+IF(OFFSET('Hygiene Data'!$F$12,0,10*ROW('Hygiene Data'!F17))="","",OFFSET('Hygiene Data'!$F$12,0,10*ROW('Hygiene Data'!F17)))</f>
        <v/>
      </c>
      <c r="DW23" s="275" t="str">
        <f ca="true">+IF(OFFSET('Hygiene Data'!$F$13,0,10*ROW('Hygiene Data'!F17))="","",OFFSET('Hygiene Data'!$F$13,0,10*ROW('Hygiene Data'!F17)))</f>
        <v/>
      </c>
      <c r="DX23" s="275" t="str">
        <f ca="true">+IF(OFFSET('Hygiene Data'!$G$11,0,10*ROW('Hygiene Data'!G17))="","",OFFSET('Hygiene Data'!$G$11,0,10*ROW('Hygiene Data'!G17)))</f>
        <v/>
      </c>
      <c r="DY23" s="275" t="str">
        <f ca="true">+IF(OFFSET('Hygiene Data'!$G$12,0,10*ROW('Hygiene Data'!G17))="","",OFFSET('Hygiene Data'!$G$12,0,10*ROW('Hygiene Data'!G17)))</f>
        <v/>
      </c>
      <c r="DZ23" s="275" t="str">
        <f ca="true">+IF(OFFSET('Hygiene Data'!$G$13,0,10*ROW('Hygiene Data'!G17))="","",OFFSET('Hygiene Data'!$G$13,0,10*ROW('Hygiene Data'!G17)))</f>
        <v/>
      </c>
      <c r="EA23" s="275" t="str">
        <f ca="true">+IF(OFFSET('Hygiene Data'!$H$11,0,10*ROW('Hygiene Data'!H17))="","",OFFSET('Hygiene Data'!$H$11,0,10*ROW('Hygiene Data'!H17)))</f>
        <v/>
      </c>
      <c r="EB23" s="275" t="str">
        <f ca="true">+IF(OFFSET('Hygiene Data'!$H$12,0,10*ROW('Hygiene Data'!H17))="","",OFFSET('Hygiene Data'!$H$12,0,10*ROW('Hygiene Data'!H17)))</f>
        <v/>
      </c>
      <c r="EC23" s="275" t="str">
        <f ca="true">+IF(OFFSET('Hygiene Data'!$H$13,0,10*ROW('Hygiene Data'!H17))="","",OFFSET('Hygiene Data'!$H$13,0,10*ROW('Hygiene Data'!H17)))</f>
        <v/>
      </c>
      <c r="ED23" s="275" t="str">
        <f ca="true">+IF(OFFSET('Hygiene Data'!$I$11,0,10*ROW('Hygiene Data'!I17))="","",OFFSET('Hygiene Data'!$I$11,0,10*ROW('Hygiene Data'!I17)))</f>
        <v/>
      </c>
      <c r="EE23" s="275" t="str">
        <f ca="true">+IF(OFFSET('Hygiene Data'!$I$12,0,10*ROW('Hygiene Data'!I17))="","",OFFSET('Hygiene Data'!$I$12,0,10*ROW('Hygiene Data'!I17)))</f>
        <v/>
      </c>
      <c r="EF23" s="275"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
      </c>
      <c r="B24" s="38" t="str">
        <f ca="true">+IF(OFFSET('Water Data'!$C$2,0,10*ROW('Water Data'!F18))="","",OFFSET('Water Data'!$C$2,0,10*ROW('Water Data'!F18)))</f>
        <v/>
      </c>
      <c r="C24" s="331" t="str">
        <f t="shared" ca="true" si="0"/>
        <v/>
      </c>
      <c r="D24" s="98"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8"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8"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8"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8"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8"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8"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8"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8"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8"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8"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8"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8"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8"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8"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8"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8"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8"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9"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9"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9"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9"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9"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9"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9"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9"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9"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9"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9"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9"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9"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9"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9"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9"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9"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9"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9"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9"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9"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9"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9"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9"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9"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9"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9"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9"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9"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9"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100"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100"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100"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100"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100"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100"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100"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100"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100"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100"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100"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100"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100"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100"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100"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100"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100"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100"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5"/>
      <c r="BS24" s="275" t="str">
        <f ca="true">+IF(OFFSET('Water Data'!$D$27,0,10*ROW('Water Data'!D18))="","",OFFSET('Water Data'!$D$27,0,10*ROW('Water Data'!D18)))</f>
        <v/>
      </c>
      <c r="BT24" s="275" t="str">
        <f ca="true">+IF(OFFSET('Water Data'!$D$28,0,10*ROW('Water Data'!D18))="","",OFFSET('Water Data'!$D$28,0,10*ROW('Water Data'!D18)))</f>
        <v/>
      </c>
      <c r="BU24" s="275" t="str">
        <f ca="true">+IF(OFFSET('Water Data'!$D$29,0,10*ROW('Water Data'!D18))="","",OFFSET('Water Data'!$D$29,0,10*ROW('Water Data'!D18)))</f>
        <v/>
      </c>
      <c r="BV24" s="275" t="str">
        <f ca="true">+IF(OFFSET('Water Data'!$E$27,0,10*ROW('Water Data'!E18))="","",OFFSET('Water Data'!$E$27,0,10*ROW('Water Data'!E18)))</f>
        <v/>
      </c>
      <c r="BW24" s="275" t="str">
        <f ca="true">+IF(OFFSET('Water Data'!$E$28,0,10*ROW('Water Data'!E18))="","",OFFSET('Water Data'!$E$28,0,10*ROW('Water Data'!E18)))</f>
        <v/>
      </c>
      <c r="BX24" s="275" t="str">
        <f ca="true">+IF(OFFSET('Water Data'!$E$29,0,10*ROW('Water Data'!E18))="","",OFFSET('Water Data'!$E$29,0,10*ROW('Water Data'!E18)))</f>
        <v/>
      </c>
      <c r="BY24" s="275" t="str">
        <f ca="true">+IF(OFFSET('Water Data'!$F$27,0,10*ROW('Water Data'!F18))="","",OFFSET('Water Data'!$F$27,0,10*ROW('Water Data'!F18)))</f>
        <v/>
      </c>
      <c r="BZ24" s="275" t="str">
        <f ca="true">+IF(OFFSET('Water Data'!$F$28,0,10*ROW('Water Data'!F18))="","",OFFSET('Water Data'!$F$28,0,10*ROW('Water Data'!F18)))</f>
        <v/>
      </c>
      <c r="CA24" s="275" t="str">
        <f ca="true">+IF(OFFSET('Water Data'!$F$29,0,10*ROW('Water Data'!F18))="","",OFFSET('Water Data'!$F$29,0,10*ROW('Water Data'!F18)))</f>
        <v/>
      </c>
      <c r="CB24" s="275" t="str">
        <f ca="true">+IF(OFFSET('Water Data'!$G$27,0,10*ROW('Water Data'!G18))="","",OFFSET('Water Data'!$G$27,0,10*ROW('Water Data'!G18)))</f>
        <v/>
      </c>
      <c r="CC24" s="275" t="str">
        <f ca="true">+IF(OFFSET('Water Data'!$G$28,0,10*ROW('Water Data'!G18))="","",OFFSET('Water Data'!$G$28,0,10*ROW('Water Data'!G18)))</f>
        <v/>
      </c>
      <c r="CD24" s="275" t="str">
        <f ca="true">+IF(OFFSET('Water Data'!$G$29,0,10*ROW('Water Data'!G18))="","",OFFSET('Water Data'!$G$29,0,10*ROW('Water Data'!G18)))</f>
        <v/>
      </c>
      <c r="CE24" s="275" t="str">
        <f ca="true">+IF(OFFSET('Water Data'!$H$27,0,10*ROW('Water Data'!H18))="","",OFFSET('Water Data'!$H$27,0,10*ROW('Water Data'!H18)))</f>
        <v/>
      </c>
      <c r="CF24" s="275" t="str">
        <f ca="true">+IF(OFFSET('Water Data'!$H$28,0,10*ROW('Water Data'!H18))="","",OFFSET('Water Data'!$H$28,0,10*ROW('Water Data'!H18)))</f>
        <v/>
      </c>
      <c r="CG24" s="275" t="str">
        <f ca="true">+IF(OFFSET('Water Data'!$H$29,0,10*ROW('Water Data'!H18))="","",OFFSET('Water Data'!$H$29,0,10*ROW('Water Data'!H18)))</f>
        <v/>
      </c>
      <c r="CH24" s="275" t="str">
        <f ca="true">+IF(OFFSET('Water Data'!$I$27,0,10*ROW('Water Data'!I18))="","",OFFSET('Water Data'!$I$27,0,10*ROW('Water Data'!I18)))</f>
        <v/>
      </c>
      <c r="CI24" s="275" t="str">
        <f ca="true">+IF(OFFSET('Water Data'!$I$28,0,10*ROW('Water Data'!I18))="","",OFFSET('Water Data'!$I$28,0,10*ROW('Water Data'!I18)))</f>
        <v/>
      </c>
      <c r="CJ24" s="275" t="str">
        <f ca="true">+IF(OFFSET('Water Data'!$I$29,0,10*ROW('Water Data'!I18))="","",OFFSET('Water Data'!$I$29,0,10*ROW('Water Data'!I18)))</f>
        <v/>
      </c>
      <c r="CK24" s="275" t="str">
        <f ca="true">+IF(OFFSET('Sanitation Data'!$D$28,0,10*ROW('Sanitation Data'!D18))="","",OFFSET('Sanitation Data'!$D$28,0,10*ROW('Sanitation Data'!D18)))</f>
        <v/>
      </c>
      <c r="CL24" s="275" t="str">
        <f ca="true">+IF(OFFSET('Sanitation Data'!$D$29,0,10*ROW('Sanitation Data'!D18))="","",OFFSET('Sanitation Data'!$D$29,0,10*ROW('Sanitation Data'!D18)))</f>
        <v/>
      </c>
      <c r="CM24" s="275" t="str">
        <f ca="true">+IF(OFFSET('Sanitation Data'!$D$30,0,10*ROW('Sanitation Data'!D18))="","",OFFSET('Sanitation Data'!$D$30,0,10*ROW('Sanitation Data'!D18)))</f>
        <v/>
      </c>
      <c r="CN24" s="275" t="str">
        <f ca="true">+IF(OFFSET('Sanitation Data'!$D$31,0,10*ROW('Sanitation Data'!D18))="","",OFFSET('Sanitation Data'!$D$31,0,10*ROW('Sanitation Data'!D18)))</f>
        <v/>
      </c>
      <c r="CO24" s="275" t="str">
        <f ca="true">+IF(OFFSET('Sanitation Data'!$D$32,0,10*ROW('Sanitation Data'!D18))="","",OFFSET('Sanitation Data'!$D$32,0,10*ROW('Sanitation Data'!D18)))</f>
        <v/>
      </c>
      <c r="CP24" s="275" t="str">
        <f ca="true">+IF(OFFSET('Sanitation Data'!$E$28,0,10*ROW('Sanitation Data'!E18))="","",OFFSET('Sanitation Data'!$E$28,0,10*ROW('Sanitation Data'!E18)))</f>
        <v/>
      </c>
      <c r="CQ24" s="275" t="str">
        <f ca="true">+IF(OFFSET('Sanitation Data'!$E$29,0,10*ROW('Sanitation Data'!E18))="","",OFFSET('Sanitation Data'!$E$29,0,10*ROW('Sanitation Data'!E18)))</f>
        <v/>
      </c>
      <c r="CR24" s="275" t="str">
        <f ca="true">+IF(OFFSET('Sanitation Data'!$E$30,0,10*ROW('Sanitation Data'!E18))="","",OFFSET('Sanitation Data'!$E$30,0,10*ROW('Sanitation Data'!E18)))</f>
        <v/>
      </c>
      <c r="CS24" s="275" t="str">
        <f ca="true">+IF(OFFSET('Sanitation Data'!$E$31,0,10*ROW('Sanitation Data'!E18))="","",OFFSET('Sanitation Data'!$E$31,0,10*ROW('Sanitation Data'!E18)))</f>
        <v/>
      </c>
      <c r="CT24" s="275" t="str">
        <f ca="true">+IF(OFFSET('Sanitation Data'!$E$32,0,10*ROW('Sanitation Data'!E18))="","",OFFSET('Sanitation Data'!$E$32,0,10*ROW('Sanitation Data'!E18)))</f>
        <v/>
      </c>
      <c r="CU24" s="275" t="str">
        <f ca="true">+IF(OFFSET('Sanitation Data'!$F$28,0,10*ROW('Sanitation Data'!F18))="","",OFFSET('Sanitation Data'!$F$28,0,10*ROW('Sanitation Data'!F18)))</f>
        <v/>
      </c>
      <c r="CV24" s="275" t="str">
        <f ca="true">+IF(OFFSET('Sanitation Data'!$F$29,0,10*ROW('Sanitation Data'!F18))="","",OFFSET('Sanitation Data'!$F$29,0,10*ROW('Sanitation Data'!F18)))</f>
        <v/>
      </c>
      <c r="CW24" s="275" t="str">
        <f ca="true">+IF(OFFSET('Sanitation Data'!$F$30,0,10*ROW('Sanitation Data'!F18))="","",OFFSET('Sanitation Data'!$F$30,0,10*ROW('Sanitation Data'!F18)))</f>
        <v/>
      </c>
      <c r="CX24" s="275" t="str">
        <f ca="true">+IF(OFFSET('Sanitation Data'!$F$31,0,10*ROW('Sanitation Data'!F18))="","",OFFSET('Sanitation Data'!$F$31,0,10*ROW('Sanitation Data'!F18)))</f>
        <v/>
      </c>
      <c r="CY24" s="275" t="str">
        <f ca="true">+IF(OFFSET('Sanitation Data'!$F$32,0,10*ROW('Sanitation Data'!F18))="","",OFFSET('Sanitation Data'!$F$32,0,10*ROW('Sanitation Data'!F18)))</f>
        <v/>
      </c>
      <c r="CZ24" s="275" t="str">
        <f ca="true">+IF(OFFSET('Sanitation Data'!$G$28,0,10*ROW('Sanitation Data'!G18))="","",OFFSET('Sanitation Data'!$G$28,0,10*ROW('Sanitation Data'!G18)))</f>
        <v/>
      </c>
      <c r="DA24" s="275" t="str">
        <f ca="true">+IF(OFFSET('Sanitation Data'!$G$29,0,10*ROW('Sanitation Data'!G18))="","",OFFSET('Sanitation Data'!$G$29,0,10*ROW('Sanitation Data'!G18)))</f>
        <v/>
      </c>
      <c r="DB24" s="275" t="str">
        <f ca="true">+IF(OFFSET('Sanitation Data'!$G$30,0,10*ROW('Sanitation Data'!G18))="","",OFFSET('Sanitation Data'!$G$30,0,10*ROW('Sanitation Data'!G18)))</f>
        <v/>
      </c>
      <c r="DC24" s="275" t="str">
        <f ca="true">+IF(OFFSET('Sanitation Data'!$G$31,0,10*ROW('Sanitation Data'!G18))="","",OFFSET('Sanitation Data'!$G$31,0,10*ROW('Sanitation Data'!G18)))</f>
        <v/>
      </c>
      <c r="DD24" s="275" t="str">
        <f ca="true">+IF(OFFSET('Sanitation Data'!$G$32,0,10*ROW('Sanitation Data'!G18))="","",OFFSET('Sanitation Data'!$G$32,0,10*ROW('Sanitation Data'!G18)))</f>
        <v/>
      </c>
      <c r="DE24" s="275" t="str">
        <f ca="true">+IF(OFFSET('Sanitation Data'!$H$28,0,10*ROW('Sanitation Data'!H18))="","",OFFSET('Sanitation Data'!$H$28,0,10*ROW('Sanitation Data'!H18)))</f>
        <v/>
      </c>
      <c r="DF24" s="275" t="str">
        <f ca="true">+IF(OFFSET('Sanitation Data'!$H$29,0,10*ROW('Sanitation Data'!H18))="","",OFFSET('Sanitation Data'!$H$29,0,10*ROW('Sanitation Data'!H18)))</f>
        <v/>
      </c>
      <c r="DG24" s="275" t="str">
        <f ca="true">+IF(OFFSET('Sanitation Data'!$H$30,0,10*ROW('Sanitation Data'!H18))="","",OFFSET('Sanitation Data'!$H$30,0,10*ROW('Sanitation Data'!H18)))</f>
        <v/>
      </c>
      <c r="DH24" s="275" t="str">
        <f ca="true">+IF(OFFSET('Sanitation Data'!$H$31,0,10*ROW('Sanitation Data'!H18))="","",OFFSET('Sanitation Data'!$H$31,0,10*ROW('Sanitation Data'!H18)))</f>
        <v/>
      </c>
      <c r="DI24" s="275" t="str">
        <f ca="true">+IF(OFFSET('Sanitation Data'!$H$32,0,10*ROW('Sanitation Data'!H18))="","",OFFSET('Sanitation Data'!$H$32,0,10*ROW('Sanitation Data'!H18)))</f>
        <v/>
      </c>
      <c r="DJ24" s="275" t="str">
        <f ca="true">+IF(OFFSET('Sanitation Data'!$I$28,0,10*ROW('Sanitation Data'!I18))="","",OFFSET('Sanitation Data'!$I$28,0,10*ROW('Sanitation Data'!I18)))</f>
        <v/>
      </c>
      <c r="DK24" s="275" t="str">
        <f ca="true">+IF(OFFSET('Sanitation Data'!$I$29,0,10*ROW('Sanitation Data'!I18))="","",OFFSET('Sanitation Data'!$I$29,0,10*ROW('Sanitation Data'!I18)))</f>
        <v/>
      </c>
      <c r="DL24" s="275" t="str">
        <f ca="true">+IF(OFFSET('Sanitation Data'!$I$30,0,10*ROW('Sanitation Data'!I18))="","",OFFSET('Sanitation Data'!$I$30,0,10*ROW('Sanitation Data'!I18)))</f>
        <v/>
      </c>
      <c r="DM24" s="275" t="str">
        <f ca="true">+IF(OFFSET('Sanitation Data'!$I$31,0,10*ROW('Sanitation Data'!I18))="","",OFFSET('Sanitation Data'!$I$31,0,10*ROW('Sanitation Data'!I18)))</f>
        <v/>
      </c>
      <c r="DN24" s="275" t="str">
        <f ca="true">+IF(OFFSET('Sanitation Data'!$I$32,0,10*ROW('Sanitation Data'!I18))="","",OFFSET('Sanitation Data'!$I$32,0,10*ROW('Sanitation Data'!I18)))</f>
        <v/>
      </c>
      <c r="DO24" s="275" t="str">
        <f ca="true">+IF(OFFSET('Hygiene Data'!$D$11,0,10*ROW('Hygiene Data'!D18))="","",OFFSET('Hygiene Data'!$D$11,0,10*ROW('Hygiene Data'!D18)))</f>
        <v/>
      </c>
      <c r="DP24" s="275" t="str">
        <f ca="true">+IF(OFFSET('Hygiene Data'!$D$12,0,10*ROW('Hygiene Data'!D18))="","",OFFSET('Hygiene Data'!$D$12,0,10*ROW('Hygiene Data'!D18)))</f>
        <v/>
      </c>
      <c r="DQ24" s="275" t="str">
        <f ca="true">+IF(OFFSET('Hygiene Data'!$D$13,0,10*ROW('Hygiene Data'!D18))="","",OFFSET('Hygiene Data'!$D$13,0,10*ROW('Hygiene Data'!D18)))</f>
        <v/>
      </c>
      <c r="DR24" s="275" t="str">
        <f ca="true">+IF(OFFSET('Hygiene Data'!$E$11,0,10*ROW('Hygiene Data'!E18))="","",OFFSET('Hygiene Data'!$E$11,0,10*ROW('Hygiene Data'!E18)))</f>
        <v/>
      </c>
      <c r="DS24" s="275" t="str">
        <f ca="true">+IF(OFFSET('Hygiene Data'!$E$12,0,10*ROW('Hygiene Data'!E18))="","",OFFSET('Hygiene Data'!$E$12,0,10*ROW('Hygiene Data'!E18)))</f>
        <v/>
      </c>
      <c r="DT24" s="275" t="str">
        <f ca="true">+IF(OFFSET('Hygiene Data'!$E$13,0,10*ROW('Hygiene Data'!E18))="","",OFFSET('Hygiene Data'!$E$13,0,10*ROW('Hygiene Data'!E18)))</f>
        <v/>
      </c>
      <c r="DU24" s="275" t="str">
        <f ca="true">+IF(OFFSET('Hygiene Data'!$F$11,0,10*ROW('Hygiene Data'!F18))="","",OFFSET('Hygiene Data'!$F$11,0,10*ROW('Hygiene Data'!F18)))</f>
        <v/>
      </c>
      <c r="DV24" s="275" t="str">
        <f ca="true">+IF(OFFSET('Hygiene Data'!$F$12,0,10*ROW('Hygiene Data'!F18))="","",OFFSET('Hygiene Data'!$F$12,0,10*ROW('Hygiene Data'!F18)))</f>
        <v/>
      </c>
      <c r="DW24" s="275" t="str">
        <f ca="true">+IF(OFFSET('Hygiene Data'!$F$13,0,10*ROW('Hygiene Data'!F18))="","",OFFSET('Hygiene Data'!$F$13,0,10*ROW('Hygiene Data'!F18)))</f>
        <v/>
      </c>
      <c r="DX24" s="275" t="str">
        <f ca="true">+IF(OFFSET('Hygiene Data'!$G$11,0,10*ROW('Hygiene Data'!G18))="","",OFFSET('Hygiene Data'!$G$11,0,10*ROW('Hygiene Data'!G18)))</f>
        <v/>
      </c>
      <c r="DY24" s="275" t="str">
        <f ca="true">+IF(OFFSET('Hygiene Data'!$G$12,0,10*ROW('Hygiene Data'!G18))="","",OFFSET('Hygiene Data'!$G$12,0,10*ROW('Hygiene Data'!G18)))</f>
        <v/>
      </c>
      <c r="DZ24" s="275" t="str">
        <f ca="true">+IF(OFFSET('Hygiene Data'!$G$13,0,10*ROW('Hygiene Data'!G18))="","",OFFSET('Hygiene Data'!$G$13,0,10*ROW('Hygiene Data'!G18)))</f>
        <v/>
      </c>
      <c r="EA24" s="275" t="str">
        <f ca="true">+IF(OFFSET('Hygiene Data'!$H$11,0,10*ROW('Hygiene Data'!H18))="","",OFFSET('Hygiene Data'!$H$11,0,10*ROW('Hygiene Data'!H18)))</f>
        <v/>
      </c>
      <c r="EB24" s="275" t="str">
        <f ca="true">+IF(OFFSET('Hygiene Data'!$H$12,0,10*ROW('Hygiene Data'!H18))="","",OFFSET('Hygiene Data'!$H$12,0,10*ROW('Hygiene Data'!H18)))</f>
        <v/>
      </c>
      <c r="EC24" s="275" t="str">
        <f ca="true">+IF(OFFSET('Hygiene Data'!$H$13,0,10*ROW('Hygiene Data'!H18))="","",OFFSET('Hygiene Data'!$H$13,0,10*ROW('Hygiene Data'!H18)))</f>
        <v/>
      </c>
      <c r="ED24" s="275" t="str">
        <f ca="true">+IF(OFFSET('Hygiene Data'!$I$11,0,10*ROW('Hygiene Data'!I18))="","",OFFSET('Hygiene Data'!$I$11,0,10*ROW('Hygiene Data'!I18)))</f>
        <v/>
      </c>
      <c r="EE24" s="275" t="str">
        <f ca="true">+IF(OFFSET('Hygiene Data'!$I$12,0,10*ROW('Hygiene Data'!I18))="","",OFFSET('Hygiene Data'!$I$12,0,10*ROW('Hygiene Data'!I18)))</f>
        <v/>
      </c>
      <c r="EF24" s="275"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
      </c>
      <c r="B25" s="38" t="str">
        <f ca="true">+IF(OFFSET('Water Data'!$C$2,0,10*ROW('Water Data'!F19))="","",OFFSET('Water Data'!$C$2,0,10*ROW('Water Data'!F19)))</f>
        <v/>
      </c>
      <c r="C25" s="331" t="str">
        <f t="shared" ca="true" si="0"/>
        <v/>
      </c>
      <c r="D25" s="98"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8"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8"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8"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8"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8"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8"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8"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8"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8"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8"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8"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8"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8"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8"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8"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8"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8"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9"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9"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9"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9"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9"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9"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9"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9"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9"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9"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9"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9"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9"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9"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9"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9"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9"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9"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9"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9"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9"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9"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9"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9"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9"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9"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9"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9"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9"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9"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100"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100"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100"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100"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100"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100"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100"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100"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100"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100"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100"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100"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100"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100"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100"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100"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100"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100"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5"/>
      <c r="BS25" s="275" t="str">
        <f ca="true">+IF(OFFSET('Water Data'!$D$27,0,10*ROW('Water Data'!D19))="","",OFFSET('Water Data'!$D$27,0,10*ROW('Water Data'!D19)))</f>
        <v/>
      </c>
      <c r="BT25" s="275" t="str">
        <f ca="true">+IF(OFFSET('Water Data'!$D$28,0,10*ROW('Water Data'!D19))="","",OFFSET('Water Data'!$D$28,0,10*ROW('Water Data'!D19)))</f>
        <v/>
      </c>
      <c r="BU25" s="275" t="str">
        <f ca="true">+IF(OFFSET('Water Data'!$D$29,0,10*ROW('Water Data'!D19))="","",OFFSET('Water Data'!$D$29,0,10*ROW('Water Data'!D19)))</f>
        <v/>
      </c>
      <c r="BV25" s="275" t="str">
        <f ca="true">+IF(OFFSET('Water Data'!$E$27,0,10*ROW('Water Data'!E19))="","",OFFSET('Water Data'!$E$27,0,10*ROW('Water Data'!E19)))</f>
        <v/>
      </c>
      <c r="BW25" s="275" t="str">
        <f ca="true">+IF(OFFSET('Water Data'!$E$28,0,10*ROW('Water Data'!E19))="","",OFFSET('Water Data'!$E$28,0,10*ROW('Water Data'!E19)))</f>
        <v/>
      </c>
      <c r="BX25" s="275" t="str">
        <f ca="true">+IF(OFFSET('Water Data'!$E$29,0,10*ROW('Water Data'!E19))="","",OFFSET('Water Data'!$E$29,0,10*ROW('Water Data'!E19)))</f>
        <v/>
      </c>
      <c r="BY25" s="275" t="str">
        <f ca="true">+IF(OFFSET('Water Data'!$F$27,0,10*ROW('Water Data'!F19))="","",OFFSET('Water Data'!$F$27,0,10*ROW('Water Data'!F19)))</f>
        <v/>
      </c>
      <c r="BZ25" s="275" t="str">
        <f ca="true">+IF(OFFSET('Water Data'!$F$28,0,10*ROW('Water Data'!F19))="","",OFFSET('Water Data'!$F$28,0,10*ROW('Water Data'!F19)))</f>
        <v/>
      </c>
      <c r="CA25" s="275" t="str">
        <f ca="true">+IF(OFFSET('Water Data'!$F$29,0,10*ROW('Water Data'!F19))="","",OFFSET('Water Data'!$F$29,0,10*ROW('Water Data'!F19)))</f>
        <v/>
      </c>
      <c r="CB25" s="275" t="str">
        <f ca="true">+IF(OFFSET('Water Data'!$G$27,0,10*ROW('Water Data'!G19))="","",OFFSET('Water Data'!$G$27,0,10*ROW('Water Data'!G19)))</f>
        <v/>
      </c>
      <c r="CC25" s="275" t="str">
        <f ca="true">+IF(OFFSET('Water Data'!$G$28,0,10*ROW('Water Data'!G19))="","",OFFSET('Water Data'!$G$28,0,10*ROW('Water Data'!G19)))</f>
        <v/>
      </c>
      <c r="CD25" s="275" t="str">
        <f ca="true">+IF(OFFSET('Water Data'!$G$29,0,10*ROW('Water Data'!G19))="","",OFFSET('Water Data'!$G$29,0,10*ROW('Water Data'!G19)))</f>
        <v/>
      </c>
      <c r="CE25" s="275" t="str">
        <f ca="true">+IF(OFFSET('Water Data'!$H$27,0,10*ROW('Water Data'!H19))="","",OFFSET('Water Data'!$H$27,0,10*ROW('Water Data'!H19)))</f>
        <v/>
      </c>
      <c r="CF25" s="275" t="str">
        <f ca="true">+IF(OFFSET('Water Data'!$H$28,0,10*ROW('Water Data'!H19))="","",OFFSET('Water Data'!$H$28,0,10*ROW('Water Data'!H19)))</f>
        <v/>
      </c>
      <c r="CG25" s="275" t="str">
        <f ca="true">+IF(OFFSET('Water Data'!$H$29,0,10*ROW('Water Data'!H19))="","",OFFSET('Water Data'!$H$29,0,10*ROW('Water Data'!H19)))</f>
        <v/>
      </c>
      <c r="CH25" s="275" t="str">
        <f ca="true">+IF(OFFSET('Water Data'!$I$27,0,10*ROW('Water Data'!I19))="","",OFFSET('Water Data'!$I$27,0,10*ROW('Water Data'!I19)))</f>
        <v/>
      </c>
      <c r="CI25" s="275" t="str">
        <f ca="true">+IF(OFFSET('Water Data'!$I$28,0,10*ROW('Water Data'!I19))="","",OFFSET('Water Data'!$I$28,0,10*ROW('Water Data'!I19)))</f>
        <v/>
      </c>
      <c r="CJ25" s="275" t="str">
        <f ca="true">+IF(OFFSET('Water Data'!$I$29,0,10*ROW('Water Data'!I19))="","",OFFSET('Water Data'!$I$29,0,10*ROW('Water Data'!I19)))</f>
        <v/>
      </c>
      <c r="CK25" s="275" t="str">
        <f ca="true">+IF(OFFSET('Sanitation Data'!$D$28,0,10*ROW('Sanitation Data'!D19))="","",OFFSET('Sanitation Data'!$D$28,0,10*ROW('Sanitation Data'!D19)))</f>
        <v/>
      </c>
      <c r="CL25" s="275" t="str">
        <f ca="true">+IF(OFFSET('Sanitation Data'!$D$29,0,10*ROW('Sanitation Data'!D19))="","",OFFSET('Sanitation Data'!$D$29,0,10*ROW('Sanitation Data'!D19)))</f>
        <v/>
      </c>
      <c r="CM25" s="275" t="str">
        <f ca="true">+IF(OFFSET('Sanitation Data'!$D$30,0,10*ROW('Sanitation Data'!D19))="","",OFFSET('Sanitation Data'!$D$30,0,10*ROW('Sanitation Data'!D19)))</f>
        <v/>
      </c>
      <c r="CN25" s="275" t="str">
        <f ca="true">+IF(OFFSET('Sanitation Data'!$D$31,0,10*ROW('Sanitation Data'!D19))="","",OFFSET('Sanitation Data'!$D$31,0,10*ROW('Sanitation Data'!D19)))</f>
        <v/>
      </c>
      <c r="CO25" s="275" t="str">
        <f ca="true">+IF(OFFSET('Sanitation Data'!$D$32,0,10*ROW('Sanitation Data'!D19))="","",OFFSET('Sanitation Data'!$D$32,0,10*ROW('Sanitation Data'!D19)))</f>
        <v/>
      </c>
      <c r="CP25" s="275" t="str">
        <f ca="true">+IF(OFFSET('Sanitation Data'!$E$28,0,10*ROW('Sanitation Data'!E19))="","",OFFSET('Sanitation Data'!$E$28,0,10*ROW('Sanitation Data'!E19)))</f>
        <v/>
      </c>
      <c r="CQ25" s="275" t="str">
        <f ca="true">+IF(OFFSET('Sanitation Data'!$E$29,0,10*ROW('Sanitation Data'!E19))="","",OFFSET('Sanitation Data'!$E$29,0,10*ROW('Sanitation Data'!E19)))</f>
        <v/>
      </c>
      <c r="CR25" s="275" t="str">
        <f ca="true">+IF(OFFSET('Sanitation Data'!$E$30,0,10*ROW('Sanitation Data'!E19))="","",OFFSET('Sanitation Data'!$E$30,0,10*ROW('Sanitation Data'!E19)))</f>
        <v/>
      </c>
      <c r="CS25" s="275" t="str">
        <f ca="true">+IF(OFFSET('Sanitation Data'!$E$31,0,10*ROW('Sanitation Data'!E19))="","",OFFSET('Sanitation Data'!$E$31,0,10*ROW('Sanitation Data'!E19)))</f>
        <v/>
      </c>
      <c r="CT25" s="275" t="str">
        <f ca="true">+IF(OFFSET('Sanitation Data'!$E$32,0,10*ROW('Sanitation Data'!E19))="","",OFFSET('Sanitation Data'!$E$32,0,10*ROW('Sanitation Data'!E19)))</f>
        <v/>
      </c>
      <c r="CU25" s="275" t="str">
        <f ca="true">+IF(OFFSET('Sanitation Data'!$F$28,0,10*ROW('Sanitation Data'!F19))="","",OFFSET('Sanitation Data'!$F$28,0,10*ROW('Sanitation Data'!F19)))</f>
        <v/>
      </c>
      <c r="CV25" s="275" t="str">
        <f ca="true">+IF(OFFSET('Sanitation Data'!$F$29,0,10*ROW('Sanitation Data'!F19))="","",OFFSET('Sanitation Data'!$F$29,0,10*ROW('Sanitation Data'!F19)))</f>
        <v/>
      </c>
      <c r="CW25" s="275" t="str">
        <f ca="true">+IF(OFFSET('Sanitation Data'!$F$30,0,10*ROW('Sanitation Data'!F19))="","",OFFSET('Sanitation Data'!$F$30,0,10*ROW('Sanitation Data'!F19)))</f>
        <v/>
      </c>
      <c r="CX25" s="275" t="str">
        <f ca="true">+IF(OFFSET('Sanitation Data'!$F$31,0,10*ROW('Sanitation Data'!F19))="","",OFFSET('Sanitation Data'!$F$31,0,10*ROW('Sanitation Data'!F19)))</f>
        <v/>
      </c>
      <c r="CY25" s="275" t="str">
        <f ca="true">+IF(OFFSET('Sanitation Data'!$F$32,0,10*ROW('Sanitation Data'!F19))="","",OFFSET('Sanitation Data'!$F$32,0,10*ROW('Sanitation Data'!F19)))</f>
        <v/>
      </c>
      <c r="CZ25" s="275" t="str">
        <f ca="true">+IF(OFFSET('Sanitation Data'!$G$28,0,10*ROW('Sanitation Data'!G19))="","",OFFSET('Sanitation Data'!$G$28,0,10*ROW('Sanitation Data'!G19)))</f>
        <v/>
      </c>
      <c r="DA25" s="275" t="str">
        <f ca="true">+IF(OFFSET('Sanitation Data'!$G$29,0,10*ROW('Sanitation Data'!G19))="","",OFFSET('Sanitation Data'!$G$29,0,10*ROW('Sanitation Data'!G19)))</f>
        <v/>
      </c>
      <c r="DB25" s="275" t="str">
        <f ca="true">+IF(OFFSET('Sanitation Data'!$G$30,0,10*ROW('Sanitation Data'!G19))="","",OFFSET('Sanitation Data'!$G$30,0,10*ROW('Sanitation Data'!G19)))</f>
        <v/>
      </c>
      <c r="DC25" s="275" t="str">
        <f ca="true">+IF(OFFSET('Sanitation Data'!$G$31,0,10*ROW('Sanitation Data'!G19))="","",OFFSET('Sanitation Data'!$G$31,0,10*ROW('Sanitation Data'!G19)))</f>
        <v/>
      </c>
      <c r="DD25" s="275" t="str">
        <f ca="true">+IF(OFFSET('Sanitation Data'!$G$32,0,10*ROW('Sanitation Data'!G19))="","",OFFSET('Sanitation Data'!$G$32,0,10*ROW('Sanitation Data'!G19)))</f>
        <v/>
      </c>
      <c r="DE25" s="275" t="str">
        <f ca="true">+IF(OFFSET('Sanitation Data'!$H$28,0,10*ROW('Sanitation Data'!H19))="","",OFFSET('Sanitation Data'!$H$28,0,10*ROW('Sanitation Data'!H19)))</f>
        <v/>
      </c>
      <c r="DF25" s="275" t="str">
        <f ca="true">+IF(OFFSET('Sanitation Data'!$H$29,0,10*ROW('Sanitation Data'!H19))="","",OFFSET('Sanitation Data'!$H$29,0,10*ROW('Sanitation Data'!H19)))</f>
        <v/>
      </c>
      <c r="DG25" s="275" t="str">
        <f ca="true">+IF(OFFSET('Sanitation Data'!$H$30,0,10*ROW('Sanitation Data'!H19))="","",OFFSET('Sanitation Data'!$H$30,0,10*ROW('Sanitation Data'!H19)))</f>
        <v/>
      </c>
      <c r="DH25" s="275" t="str">
        <f ca="true">+IF(OFFSET('Sanitation Data'!$H$31,0,10*ROW('Sanitation Data'!H19))="","",OFFSET('Sanitation Data'!$H$31,0,10*ROW('Sanitation Data'!H19)))</f>
        <v/>
      </c>
      <c r="DI25" s="275" t="str">
        <f ca="true">+IF(OFFSET('Sanitation Data'!$H$32,0,10*ROW('Sanitation Data'!H19))="","",OFFSET('Sanitation Data'!$H$32,0,10*ROW('Sanitation Data'!H19)))</f>
        <v/>
      </c>
      <c r="DJ25" s="275" t="str">
        <f ca="true">+IF(OFFSET('Sanitation Data'!$I$28,0,10*ROW('Sanitation Data'!I19))="","",OFFSET('Sanitation Data'!$I$28,0,10*ROW('Sanitation Data'!I19)))</f>
        <v/>
      </c>
      <c r="DK25" s="275" t="str">
        <f ca="true">+IF(OFFSET('Sanitation Data'!$I$29,0,10*ROW('Sanitation Data'!I19))="","",OFFSET('Sanitation Data'!$I$29,0,10*ROW('Sanitation Data'!I19)))</f>
        <v/>
      </c>
      <c r="DL25" s="275" t="str">
        <f ca="true">+IF(OFFSET('Sanitation Data'!$I$30,0,10*ROW('Sanitation Data'!I19))="","",OFFSET('Sanitation Data'!$I$30,0,10*ROW('Sanitation Data'!I19)))</f>
        <v/>
      </c>
      <c r="DM25" s="275" t="str">
        <f ca="true">+IF(OFFSET('Sanitation Data'!$I$31,0,10*ROW('Sanitation Data'!I19))="","",OFFSET('Sanitation Data'!$I$31,0,10*ROW('Sanitation Data'!I19)))</f>
        <v/>
      </c>
      <c r="DN25" s="275" t="str">
        <f ca="true">+IF(OFFSET('Sanitation Data'!$I$32,0,10*ROW('Sanitation Data'!I19))="","",OFFSET('Sanitation Data'!$I$32,0,10*ROW('Sanitation Data'!I19)))</f>
        <v/>
      </c>
      <c r="DO25" s="275" t="str">
        <f ca="true">+IF(OFFSET('Hygiene Data'!$D$11,0,10*ROW('Hygiene Data'!D19))="","",OFFSET('Hygiene Data'!$D$11,0,10*ROW('Hygiene Data'!D19)))</f>
        <v/>
      </c>
      <c r="DP25" s="275" t="str">
        <f ca="true">+IF(OFFSET('Hygiene Data'!$D$12,0,10*ROW('Hygiene Data'!D19))="","",OFFSET('Hygiene Data'!$D$12,0,10*ROW('Hygiene Data'!D19)))</f>
        <v/>
      </c>
      <c r="DQ25" s="275" t="str">
        <f ca="true">+IF(OFFSET('Hygiene Data'!$D$13,0,10*ROW('Hygiene Data'!D19))="","",OFFSET('Hygiene Data'!$D$13,0,10*ROW('Hygiene Data'!D19)))</f>
        <v/>
      </c>
      <c r="DR25" s="275" t="str">
        <f ca="true">+IF(OFFSET('Hygiene Data'!$E$11,0,10*ROW('Hygiene Data'!E19))="","",OFFSET('Hygiene Data'!$E$11,0,10*ROW('Hygiene Data'!E19)))</f>
        <v/>
      </c>
      <c r="DS25" s="275" t="str">
        <f ca="true">+IF(OFFSET('Hygiene Data'!$E$12,0,10*ROW('Hygiene Data'!E19))="","",OFFSET('Hygiene Data'!$E$12,0,10*ROW('Hygiene Data'!E19)))</f>
        <v/>
      </c>
      <c r="DT25" s="275" t="str">
        <f ca="true">+IF(OFFSET('Hygiene Data'!$E$13,0,10*ROW('Hygiene Data'!E19))="","",OFFSET('Hygiene Data'!$E$13,0,10*ROW('Hygiene Data'!E19)))</f>
        <v/>
      </c>
      <c r="DU25" s="275" t="str">
        <f ca="true">+IF(OFFSET('Hygiene Data'!$F$11,0,10*ROW('Hygiene Data'!F19))="","",OFFSET('Hygiene Data'!$F$11,0,10*ROW('Hygiene Data'!F19)))</f>
        <v/>
      </c>
      <c r="DV25" s="275" t="str">
        <f ca="true">+IF(OFFSET('Hygiene Data'!$F$12,0,10*ROW('Hygiene Data'!F19))="","",OFFSET('Hygiene Data'!$F$12,0,10*ROW('Hygiene Data'!F19)))</f>
        <v/>
      </c>
      <c r="DW25" s="275" t="str">
        <f ca="true">+IF(OFFSET('Hygiene Data'!$F$13,0,10*ROW('Hygiene Data'!F19))="","",OFFSET('Hygiene Data'!$F$13,0,10*ROW('Hygiene Data'!F19)))</f>
        <v/>
      </c>
      <c r="DX25" s="275" t="str">
        <f ca="true">+IF(OFFSET('Hygiene Data'!$G$11,0,10*ROW('Hygiene Data'!G19))="","",OFFSET('Hygiene Data'!$G$11,0,10*ROW('Hygiene Data'!G19)))</f>
        <v/>
      </c>
      <c r="DY25" s="275" t="str">
        <f ca="true">+IF(OFFSET('Hygiene Data'!$G$12,0,10*ROW('Hygiene Data'!G19))="","",OFFSET('Hygiene Data'!$G$12,0,10*ROW('Hygiene Data'!G19)))</f>
        <v/>
      </c>
      <c r="DZ25" s="275" t="str">
        <f ca="true">+IF(OFFSET('Hygiene Data'!$G$13,0,10*ROW('Hygiene Data'!G19))="","",OFFSET('Hygiene Data'!$G$13,0,10*ROW('Hygiene Data'!G19)))</f>
        <v/>
      </c>
      <c r="EA25" s="275" t="str">
        <f ca="true">+IF(OFFSET('Hygiene Data'!$H$11,0,10*ROW('Hygiene Data'!H19))="","",OFFSET('Hygiene Data'!$H$11,0,10*ROW('Hygiene Data'!H19)))</f>
        <v/>
      </c>
      <c r="EB25" s="275" t="str">
        <f ca="true">+IF(OFFSET('Hygiene Data'!$H$12,0,10*ROW('Hygiene Data'!H19))="","",OFFSET('Hygiene Data'!$H$12,0,10*ROW('Hygiene Data'!H19)))</f>
        <v/>
      </c>
      <c r="EC25" s="275" t="str">
        <f ca="true">+IF(OFFSET('Hygiene Data'!$H$13,0,10*ROW('Hygiene Data'!H19))="","",OFFSET('Hygiene Data'!$H$13,0,10*ROW('Hygiene Data'!H19)))</f>
        <v/>
      </c>
      <c r="ED25" s="275" t="str">
        <f ca="true">+IF(OFFSET('Hygiene Data'!$I$11,0,10*ROW('Hygiene Data'!I19))="","",OFFSET('Hygiene Data'!$I$11,0,10*ROW('Hygiene Data'!I19)))</f>
        <v/>
      </c>
      <c r="EE25" s="275" t="str">
        <f ca="true">+IF(OFFSET('Hygiene Data'!$I$12,0,10*ROW('Hygiene Data'!I19))="","",OFFSET('Hygiene Data'!$I$12,0,10*ROW('Hygiene Data'!I19)))</f>
        <v/>
      </c>
      <c r="EF25" s="275"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
      </c>
      <c r="B26" s="38" t="str">
        <f ca="true">+IF(OFFSET('Water Data'!$C$2,0,10*ROW('Water Data'!F20))="","",OFFSET('Water Data'!$C$2,0,10*ROW('Water Data'!F20)))</f>
        <v/>
      </c>
      <c r="C26" s="331" t="str">
        <f t="shared" ca="true" si="0"/>
        <v/>
      </c>
      <c r="D26" s="98"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8"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8"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8"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8"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8"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8"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8"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8"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8"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8"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8"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8"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8"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8"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8"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8"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8"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9"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9"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9"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9"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9"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9"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9"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9"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9"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9"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9"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9"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9"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9"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9"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9"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9"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9"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9"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9"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9"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9"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9"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9"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9"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9"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9"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9"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9"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9"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100"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100"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100"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100"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100"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100"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100"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100"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100"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100"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100"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100"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100"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100"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100"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100"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100"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100"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5"/>
      <c r="BS26" s="275" t="str">
        <f ca="true">+IF(OFFSET('Water Data'!$D$27,0,10*ROW('Water Data'!D20))="","",OFFSET('Water Data'!$D$27,0,10*ROW('Water Data'!D20)))</f>
        <v/>
      </c>
      <c r="BT26" s="275" t="str">
        <f ca="true">+IF(OFFSET('Water Data'!$D$28,0,10*ROW('Water Data'!D20))="","",OFFSET('Water Data'!$D$28,0,10*ROW('Water Data'!D20)))</f>
        <v/>
      </c>
      <c r="BU26" s="275" t="str">
        <f ca="true">+IF(OFFSET('Water Data'!$D$29,0,10*ROW('Water Data'!D20))="","",OFFSET('Water Data'!$D$29,0,10*ROW('Water Data'!D20)))</f>
        <v/>
      </c>
      <c r="BV26" s="275" t="str">
        <f ca="true">+IF(OFFSET('Water Data'!$E$27,0,10*ROW('Water Data'!E20))="","",OFFSET('Water Data'!$E$27,0,10*ROW('Water Data'!E20)))</f>
        <v/>
      </c>
      <c r="BW26" s="275" t="str">
        <f ca="true">+IF(OFFSET('Water Data'!$E$28,0,10*ROW('Water Data'!E20))="","",OFFSET('Water Data'!$E$28,0,10*ROW('Water Data'!E20)))</f>
        <v/>
      </c>
      <c r="BX26" s="275" t="str">
        <f ca="true">+IF(OFFSET('Water Data'!$E$29,0,10*ROW('Water Data'!E20))="","",OFFSET('Water Data'!$E$29,0,10*ROW('Water Data'!E20)))</f>
        <v/>
      </c>
      <c r="BY26" s="275" t="str">
        <f ca="true">+IF(OFFSET('Water Data'!$F$27,0,10*ROW('Water Data'!F20))="","",OFFSET('Water Data'!$F$27,0,10*ROW('Water Data'!F20)))</f>
        <v/>
      </c>
      <c r="BZ26" s="275" t="str">
        <f ca="true">+IF(OFFSET('Water Data'!$F$28,0,10*ROW('Water Data'!F20))="","",OFFSET('Water Data'!$F$28,0,10*ROW('Water Data'!F20)))</f>
        <v/>
      </c>
      <c r="CA26" s="275" t="str">
        <f ca="true">+IF(OFFSET('Water Data'!$F$29,0,10*ROW('Water Data'!F20))="","",OFFSET('Water Data'!$F$29,0,10*ROW('Water Data'!F20)))</f>
        <v/>
      </c>
      <c r="CB26" s="275" t="str">
        <f ca="true">+IF(OFFSET('Water Data'!$G$27,0,10*ROW('Water Data'!G20))="","",OFFSET('Water Data'!$G$27,0,10*ROW('Water Data'!G20)))</f>
        <v/>
      </c>
      <c r="CC26" s="275" t="str">
        <f ca="true">+IF(OFFSET('Water Data'!$G$28,0,10*ROW('Water Data'!G20))="","",OFFSET('Water Data'!$G$28,0,10*ROW('Water Data'!G20)))</f>
        <v/>
      </c>
      <c r="CD26" s="275" t="str">
        <f ca="true">+IF(OFFSET('Water Data'!$G$29,0,10*ROW('Water Data'!G20))="","",OFFSET('Water Data'!$G$29,0,10*ROW('Water Data'!G20)))</f>
        <v/>
      </c>
      <c r="CE26" s="275" t="str">
        <f ca="true">+IF(OFFSET('Water Data'!$H$27,0,10*ROW('Water Data'!H20))="","",OFFSET('Water Data'!$H$27,0,10*ROW('Water Data'!H20)))</f>
        <v/>
      </c>
      <c r="CF26" s="275" t="str">
        <f ca="true">+IF(OFFSET('Water Data'!$H$28,0,10*ROW('Water Data'!H20))="","",OFFSET('Water Data'!$H$28,0,10*ROW('Water Data'!H20)))</f>
        <v/>
      </c>
      <c r="CG26" s="275" t="str">
        <f ca="true">+IF(OFFSET('Water Data'!$H$29,0,10*ROW('Water Data'!H20))="","",OFFSET('Water Data'!$H$29,0,10*ROW('Water Data'!H20)))</f>
        <v/>
      </c>
      <c r="CH26" s="275" t="str">
        <f ca="true">+IF(OFFSET('Water Data'!$I$27,0,10*ROW('Water Data'!I20))="","",OFFSET('Water Data'!$I$27,0,10*ROW('Water Data'!I20)))</f>
        <v/>
      </c>
      <c r="CI26" s="275" t="str">
        <f ca="true">+IF(OFFSET('Water Data'!$I$28,0,10*ROW('Water Data'!I20))="","",OFFSET('Water Data'!$I$28,0,10*ROW('Water Data'!I20)))</f>
        <v/>
      </c>
      <c r="CJ26" s="275" t="str">
        <f ca="true">+IF(OFFSET('Water Data'!$I$29,0,10*ROW('Water Data'!I20))="","",OFFSET('Water Data'!$I$29,0,10*ROW('Water Data'!I20)))</f>
        <v/>
      </c>
      <c r="CK26" s="275" t="str">
        <f ca="true">+IF(OFFSET('Sanitation Data'!$D$28,0,10*ROW('Sanitation Data'!D20))="","",OFFSET('Sanitation Data'!$D$28,0,10*ROW('Sanitation Data'!D20)))</f>
        <v/>
      </c>
      <c r="CL26" s="275" t="str">
        <f ca="true">+IF(OFFSET('Sanitation Data'!$D$29,0,10*ROW('Sanitation Data'!D20))="","",OFFSET('Sanitation Data'!$D$29,0,10*ROW('Sanitation Data'!D20)))</f>
        <v/>
      </c>
      <c r="CM26" s="275" t="str">
        <f ca="true">+IF(OFFSET('Sanitation Data'!$D$30,0,10*ROW('Sanitation Data'!D20))="","",OFFSET('Sanitation Data'!$D$30,0,10*ROW('Sanitation Data'!D20)))</f>
        <v/>
      </c>
      <c r="CN26" s="275" t="str">
        <f ca="true">+IF(OFFSET('Sanitation Data'!$D$31,0,10*ROW('Sanitation Data'!D20))="","",OFFSET('Sanitation Data'!$D$31,0,10*ROW('Sanitation Data'!D20)))</f>
        <v/>
      </c>
      <c r="CO26" s="275" t="str">
        <f ca="true">+IF(OFFSET('Sanitation Data'!$D$32,0,10*ROW('Sanitation Data'!D20))="","",OFFSET('Sanitation Data'!$D$32,0,10*ROW('Sanitation Data'!D20)))</f>
        <v/>
      </c>
      <c r="CP26" s="275" t="str">
        <f ca="true">+IF(OFFSET('Sanitation Data'!$E$28,0,10*ROW('Sanitation Data'!E20))="","",OFFSET('Sanitation Data'!$E$28,0,10*ROW('Sanitation Data'!E20)))</f>
        <v/>
      </c>
      <c r="CQ26" s="275" t="str">
        <f ca="true">+IF(OFFSET('Sanitation Data'!$E$29,0,10*ROW('Sanitation Data'!E20))="","",OFFSET('Sanitation Data'!$E$29,0,10*ROW('Sanitation Data'!E20)))</f>
        <v/>
      </c>
      <c r="CR26" s="275" t="str">
        <f ca="true">+IF(OFFSET('Sanitation Data'!$E$30,0,10*ROW('Sanitation Data'!E20))="","",OFFSET('Sanitation Data'!$E$30,0,10*ROW('Sanitation Data'!E20)))</f>
        <v/>
      </c>
      <c r="CS26" s="275" t="str">
        <f ca="true">+IF(OFFSET('Sanitation Data'!$E$31,0,10*ROW('Sanitation Data'!E20))="","",OFFSET('Sanitation Data'!$E$31,0,10*ROW('Sanitation Data'!E20)))</f>
        <v/>
      </c>
      <c r="CT26" s="275" t="str">
        <f ca="true">+IF(OFFSET('Sanitation Data'!$E$32,0,10*ROW('Sanitation Data'!E20))="","",OFFSET('Sanitation Data'!$E$32,0,10*ROW('Sanitation Data'!E20)))</f>
        <v/>
      </c>
      <c r="CU26" s="275" t="str">
        <f ca="true">+IF(OFFSET('Sanitation Data'!$F$28,0,10*ROW('Sanitation Data'!F20))="","",OFFSET('Sanitation Data'!$F$28,0,10*ROW('Sanitation Data'!F20)))</f>
        <v/>
      </c>
      <c r="CV26" s="275" t="str">
        <f ca="true">+IF(OFFSET('Sanitation Data'!$F$29,0,10*ROW('Sanitation Data'!F20))="","",OFFSET('Sanitation Data'!$F$29,0,10*ROW('Sanitation Data'!F20)))</f>
        <v/>
      </c>
      <c r="CW26" s="275" t="str">
        <f ca="true">+IF(OFFSET('Sanitation Data'!$F$30,0,10*ROW('Sanitation Data'!F20))="","",OFFSET('Sanitation Data'!$F$30,0,10*ROW('Sanitation Data'!F20)))</f>
        <v/>
      </c>
      <c r="CX26" s="275" t="str">
        <f ca="true">+IF(OFFSET('Sanitation Data'!$F$31,0,10*ROW('Sanitation Data'!F20))="","",OFFSET('Sanitation Data'!$F$31,0,10*ROW('Sanitation Data'!F20)))</f>
        <v/>
      </c>
      <c r="CY26" s="275" t="str">
        <f ca="true">+IF(OFFSET('Sanitation Data'!$F$32,0,10*ROW('Sanitation Data'!F20))="","",OFFSET('Sanitation Data'!$F$32,0,10*ROW('Sanitation Data'!F20)))</f>
        <v/>
      </c>
      <c r="CZ26" s="275" t="str">
        <f ca="true">+IF(OFFSET('Sanitation Data'!$G$28,0,10*ROW('Sanitation Data'!G20))="","",OFFSET('Sanitation Data'!$G$28,0,10*ROW('Sanitation Data'!G20)))</f>
        <v/>
      </c>
      <c r="DA26" s="275" t="str">
        <f ca="true">+IF(OFFSET('Sanitation Data'!$G$29,0,10*ROW('Sanitation Data'!G20))="","",OFFSET('Sanitation Data'!$G$29,0,10*ROW('Sanitation Data'!G20)))</f>
        <v/>
      </c>
      <c r="DB26" s="275" t="str">
        <f ca="true">+IF(OFFSET('Sanitation Data'!$G$30,0,10*ROW('Sanitation Data'!G20))="","",OFFSET('Sanitation Data'!$G$30,0,10*ROW('Sanitation Data'!G20)))</f>
        <v/>
      </c>
      <c r="DC26" s="275" t="str">
        <f ca="true">+IF(OFFSET('Sanitation Data'!$G$31,0,10*ROW('Sanitation Data'!G20))="","",OFFSET('Sanitation Data'!$G$31,0,10*ROW('Sanitation Data'!G20)))</f>
        <v/>
      </c>
      <c r="DD26" s="275" t="str">
        <f ca="true">+IF(OFFSET('Sanitation Data'!$G$32,0,10*ROW('Sanitation Data'!G20))="","",OFFSET('Sanitation Data'!$G$32,0,10*ROW('Sanitation Data'!G20)))</f>
        <v/>
      </c>
      <c r="DE26" s="275" t="str">
        <f ca="true">+IF(OFFSET('Sanitation Data'!$H$28,0,10*ROW('Sanitation Data'!H20))="","",OFFSET('Sanitation Data'!$H$28,0,10*ROW('Sanitation Data'!H20)))</f>
        <v/>
      </c>
      <c r="DF26" s="275" t="str">
        <f ca="true">+IF(OFFSET('Sanitation Data'!$H$29,0,10*ROW('Sanitation Data'!H20))="","",OFFSET('Sanitation Data'!$H$29,0,10*ROW('Sanitation Data'!H20)))</f>
        <v/>
      </c>
      <c r="DG26" s="275" t="str">
        <f ca="true">+IF(OFFSET('Sanitation Data'!$H$30,0,10*ROW('Sanitation Data'!H20))="","",OFFSET('Sanitation Data'!$H$30,0,10*ROW('Sanitation Data'!H20)))</f>
        <v/>
      </c>
      <c r="DH26" s="275" t="str">
        <f ca="true">+IF(OFFSET('Sanitation Data'!$H$31,0,10*ROW('Sanitation Data'!H20))="","",OFFSET('Sanitation Data'!$H$31,0,10*ROW('Sanitation Data'!H20)))</f>
        <v/>
      </c>
      <c r="DI26" s="275" t="str">
        <f ca="true">+IF(OFFSET('Sanitation Data'!$H$32,0,10*ROW('Sanitation Data'!H20))="","",OFFSET('Sanitation Data'!$H$32,0,10*ROW('Sanitation Data'!H20)))</f>
        <v/>
      </c>
      <c r="DJ26" s="275" t="str">
        <f ca="true">+IF(OFFSET('Sanitation Data'!$I$28,0,10*ROW('Sanitation Data'!I20))="","",OFFSET('Sanitation Data'!$I$28,0,10*ROW('Sanitation Data'!I20)))</f>
        <v/>
      </c>
      <c r="DK26" s="275" t="str">
        <f ca="true">+IF(OFFSET('Sanitation Data'!$I$29,0,10*ROW('Sanitation Data'!I20))="","",OFFSET('Sanitation Data'!$I$29,0,10*ROW('Sanitation Data'!I20)))</f>
        <v/>
      </c>
      <c r="DL26" s="275" t="str">
        <f ca="true">+IF(OFFSET('Sanitation Data'!$I$30,0,10*ROW('Sanitation Data'!I20))="","",OFFSET('Sanitation Data'!$I$30,0,10*ROW('Sanitation Data'!I20)))</f>
        <v/>
      </c>
      <c r="DM26" s="275" t="str">
        <f ca="true">+IF(OFFSET('Sanitation Data'!$I$31,0,10*ROW('Sanitation Data'!I20))="","",OFFSET('Sanitation Data'!$I$31,0,10*ROW('Sanitation Data'!I20)))</f>
        <v/>
      </c>
      <c r="DN26" s="275" t="str">
        <f ca="true">+IF(OFFSET('Sanitation Data'!$I$32,0,10*ROW('Sanitation Data'!I20))="","",OFFSET('Sanitation Data'!$I$32,0,10*ROW('Sanitation Data'!I20)))</f>
        <v/>
      </c>
      <c r="DO26" s="275" t="str">
        <f ca="true">+IF(OFFSET('Hygiene Data'!$D$11,0,10*ROW('Hygiene Data'!D20))="","",OFFSET('Hygiene Data'!$D$11,0,10*ROW('Hygiene Data'!D20)))</f>
        <v/>
      </c>
      <c r="DP26" s="275" t="str">
        <f ca="true">+IF(OFFSET('Hygiene Data'!$D$12,0,10*ROW('Hygiene Data'!D20))="","",OFFSET('Hygiene Data'!$D$12,0,10*ROW('Hygiene Data'!D20)))</f>
        <v/>
      </c>
      <c r="DQ26" s="275" t="str">
        <f ca="true">+IF(OFFSET('Hygiene Data'!$D$13,0,10*ROW('Hygiene Data'!D20))="","",OFFSET('Hygiene Data'!$D$13,0,10*ROW('Hygiene Data'!D20)))</f>
        <v/>
      </c>
      <c r="DR26" s="275" t="str">
        <f ca="true">+IF(OFFSET('Hygiene Data'!$E$11,0,10*ROW('Hygiene Data'!E20))="","",OFFSET('Hygiene Data'!$E$11,0,10*ROW('Hygiene Data'!E20)))</f>
        <v/>
      </c>
      <c r="DS26" s="275" t="str">
        <f ca="true">+IF(OFFSET('Hygiene Data'!$E$12,0,10*ROW('Hygiene Data'!E20))="","",OFFSET('Hygiene Data'!$E$12,0,10*ROW('Hygiene Data'!E20)))</f>
        <v/>
      </c>
      <c r="DT26" s="275" t="str">
        <f ca="true">+IF(OFFSET('Hygiene Data'!$E$13,0,10*ROW('Hygiene Data'!E20))="","",OFFSET('Hygiene Data'!$E$13,0,10*ROW('Hygiene Data'!E20)))</f>
        <v/>
      </c>
      <c r="DU26" s="275" t="str">
        <f ca="true">+IF(OFFSET('Hygiene Data'!$F$11,0,10*ROW('Hygiene Data'!F20))="","",OFFSET('Hygiene Data'!$F$11,0,10*ROW('Hygiene Data'!F20)))</f>
        <v/>
      </c>
      <c r="DV26" s="275" t="str">
        <f ca="true">+IF(OFFSET('Hygiene Data'!$F$12,0,10*ROW('Hygiene Data'!F20))="","",OFFSET('Hygiene Data'!$F$12,0,10*ROW('Hygiene Data'!F20)))</f>
        <v/>
      </c>
      <c r="DW26" s="275" t="str">
        <f ca="true">+IF(OFFSET('Hygiene Data'!$F$13,0,10*ROW('Hygiene Data'!F20))="","",OFFSET('Hygiene Data'!$F$13,0,10*ROW('Hygiene Data'!F20)))</f>
        <v/>
      </c>
      <c r="DX26" s="275" t="str">
        <f ca="true">+IF(OFFSET('Hygiene Data'!$G$11,0,10*ROW('Hygiene Data'!G20))="","",OFFSET('Hygiene Data'!$G$11,0,10*ROW('Hygiene Data'!G20)))</f>
        <v/>
      </c>
      <c r="DY26" s="275" t="str">
        <f ca="true">+IF(OFFSET('Hygiene Data'!$G$12,0,10*ROW('Hygiene Data'!G20))="","",OFFSET('Hygiene Data'!$G$12,0,10*ROW('Hygiene Data'!G20)))</f>
        <v/>
      </c>
      <c r="DZ26" s="275" t="str">
        <f ca="true">+IF(OFFSET('Hygiene Data'!$G$13,0,10*ROW('Hygiene Data'!G20))="","",OFFSET('Hygiene Data'!$G$13,0,10*ROW('Hygiene Data'!G20)))</f>
        <v/>
      </c>
      <c r="EA26" s="275" t="str">
        <f ca="true">+IF(OFFSET('Hygiene Data'!$H$11,0,10*ROW('Hygiene Data'!H20))="","",OFFSET('Hygiene Data'!$H$11,0,10*ROW('Hygiene Data'!H20)))</f>
        <v/>
      </c>
      <c r="EB26" s="275" t="str">
        <f ca="true">+IF(OFFSET('Hygiene Data'!$H$12,0,10*ROW('Hygiene Data'!H20))="","",OFFSET('Hygiene Data'!$H$12,0,10*ROW('Hygiene Data'!H20)))</f>
        <v/>
      </c>
      <c r="EC26" s="275" t="str">
        <f ca="true">+IF(OFFSET('Hygiene Data'!$H$13,0,10*ROW('Hygiene Data'!H20))="","",OFFSET('Hygiene Data'!$H$13,0,10*ROW('Hygiene Data'!H20)))</f>
        <v/>
      </c>
      <c r="ED26" s="275" t="str">
        <f ca="true">+IF(OFFSET('Hygiene Data'!$I$11,0,10*ROW('Hygiene Data'!I20))="","",OFFSET('Hygiene Data'!$I$11,0,10*ROW('Hygiene Data'!I20)))</f>
        <v/>
      </c>
      <c r="EE26" s="275" t="str">
        <f ca="true">+IF(OFFSET('Hygiene Data'!$I$12,0,10*ROW('Hygiene Data'!I20))="","",OFFSET('Hygiene Data'!$I$12,0,10*ROW('Hygiene Data'!I20)))</f>
        <v/>
      </c>
      <c r="EF26" s="275"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
      </c>
      <c r="B27" s="38" t="str">
        <f ca="true">+IF(OFFSET('Water Data'!$C$2,0,10*ROW('Water Data'!F21))="","",OFFSET('Water Data'!$C$2,0,10*ROW('Water Data'!F21)))</f>
        <v/>
      </c>
      <c r="C27" s="331" t="str">
        <f t="shared" ca="true" si="0"/>
        <v/>
      </c>
      <c r="D27" s="98"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8"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8"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8"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8"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8"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8"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8"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8"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8"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8"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8"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8"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8"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8"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8"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8"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8"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9"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9"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9"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9"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9"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9"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9"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9"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9"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9"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9"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9"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9"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9"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9"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9"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9"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9"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9"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9"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9"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9"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9"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9"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9"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9"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9"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9"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9"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9"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100"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100"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100"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100"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100"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100"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100"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100"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100"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100"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100"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100"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100"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100"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100"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100"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100"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100"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5"/>
      <c r="BS27" s="275" t="str">
        <f ca="true">+IF(OFFSET('Water Data'!$D$27,0,10*ROW('Water Data'!D21))="","",OFFSET('Water Data'!$D$27,0,10*ROW('Water Data'!D21)))</f>
        <v/>
      </c>
      <c r="BT27" s="275" t="str">
        <f ca="true">+IF(OFFSET('Water Data'!$D$28,0,10*ROW('Water Data'!D21))="","",OFFSET('Water Data'!$D$28,0,10*ROW('Water Data'!D21)))</f>
        <v/>
      </c>
      <c r="BU27" s="275" t="str">
        <f ca="true">+IF(OFFSET('Water Data'!$D$29,0,10*ROW('Water Data'!D21))="","",OFFSET('Water Data'!$D$29,0,10*ROW('Water Data'!D21)))</f>
        <v/>
      </c>
      <c r="BV27" s="275" t="str">
        <f ca="true">+IF(OFFSET('Water Data'!$E$27,0,10*ROW('Water Data'!E21))="","",OFFSET('Water Data'!$E$27,0,10*ROW('Water Data'!E21)))</f>
        <v/>
      </c>
      <c r="BW27" s="275" t="str">
        <f ca="true">+IF(OFFSET('Water Data'!$E$28,0,10*ROW('Water Data'!E21))="","",OFFSET('Water Data'!$E$28,0,10*ROW('Water Data'!E21)))</f>
        <v/>
      </c>
      <c r="BX27" s="275" t="str">
        <f ca="true">+IF(OFFSET('Water Data'!$E$29,0,10*ROW('Water Data'!E21))="","",OFFSET('Water Data'!$E$29,0,10*ROW('Water Data'!E21)))</f>
        <v/>
      </c>
      <c r="BY27" s="275" t="str">
        <f ca="true">+IF(OFFSET('Water Data'!$F$27,0,10*ROW('Water Data'!F21))="","",OFFSET('Water Data'!$F$27,0,10*ROW('Water Data'!F21)))</f>
        <v/>
      </c>
      <c r="BZ27" s="275" t="str">
        <f ca="true">+IF(OFFSET('Water Data'!$F$28,0,10*ROW('Water Data'!F21))="","",OFFSET('Water Data'!$F$28,0,10*ROW('Water Data'!F21)))</f>
        <v/>
      </c>
      <c r="CA27" s="275" t="str">
        <f ca="true">+IF(OFFSET('Water Data'!$F$29,0,10*ROW('Water Data'!F21))="","",OFFSET('Water Data'!$F$29,0,10*ROW('Water Data'!F21)))</f>
        <v/>
      </c>
      <c r="CB27" s="275" t="str">
        <f ca="true">+IF(OFFSET('Water Data'!$G$27,0,10*ROW('Water Data'!G21))="","",OFFSET('Water Data'!$G$27,0,10*ROW('Water Data'!G21)))</f>
        <v/>
      </c>
      <c r="CC27" s="275" t="str">
        <f ca="true">+IF(OFFSET('Water Data'!$G$28,0,10*ROW('Water Data'!G21))="","",OFFSET('Water Data'!$G$28,0,10*ROW('Water Data'!G21)))</f>
        <v/>
      </c>
      <c r="CD27" s="275" t="str">
        <f ca="true">+IF(OFFSET('Water Data'!$G$29,0,10*ROW('Water Data'!G21))="","",OFFSET('Water Data'!$G$29,0,10*ROW('Water Data'!G21)))</f>
        <v/>
      </c>
      <c r="CE27" s="275" t="str">
        <f ca="true">+IF(OFFSET('Water Data'!$H$27,0,10*ROW('Water Data'!H21))="","",OFFSET('Water Data'!$H$27,0,10*ROW('Water Data'!H21)))</f>
        <v/>
      </c>
      <c r="CF27" s="275" t="str">
        <f ca="true">+IF(OFFSET('Water Data'!$H$28,0,10*ROW('Water Data'!H21))="","",OFFSET('Water Data'!$H$28,0,10*ROW('Water Data'!H21)))</f>
        <v/>
      </c>
      <c r="CG27" s="275" t="str">
        <f ca="true">+IF(OFFSET('Water Data'!$H$29,0,10*ROW('Water Data'!H21))="","",OFFSET('Water Data'!$H$29,0,10*ROW('Water Data'!H21)))</f>
        <v/>
      </c>
      <c r="CH27" s="275" t="str">
        <f ca="true">+IF(OFFSET('Water Data'!$I$27,0,10*ROW('Water Data'!I21))="","",OFFSET('Water Data'!$I$27,0,10*ROW('Water Data'!I21)))</f>
        <v/>
      </c>
      <c r="CI27" s="275" t="str">
        <f ca="true">+IF(OFFSET('Water Data'!$I$28,0,10*ROW('Water Data'!I21))="","",OFFSET('Water Data'!$I$28,0,10*ROW('Water Data'!I21)))</f>
        <v/>
      </c>
      <c r="CJ27" s="275" t="str">
        <f ca="true">+IF(OFFSET('Water Data'!$I$29,0,10*ROW('Water Data'!I21))="","",OFFSET('Water Data'!$I$29,0,10*ROW('Water Data'!I21)))</f>
        <v/>
      </c>
      <c r="CK27" s="275" t="str">
        <f ca="true">+IF(OFFSET('Sanitation Data'!$D$28,0,10*ROW('Sanitation Data'!D21))="","",OFFSET('Sanitation Data'!$D$28,0,10*ROW('Sanitation Data'!D21)))</f>
        <v/>
      </c>
      <c r="CL27" s="275" t="str">
        <f ca="true">+IF(OFFSET('Sanitation Data'!$D$29,0,10*ROW('Sanitation Data'!D21))="","",OFFSET('Sanitation Data'!$D$29,0,10*ROW('Sanitation Data'!D21)))</f>
        <v/>
      </c>
      <c r="CM27" s="275" t="str">
        <f ca="true">+IF(OFFSET('Sanitation Data'!$D$30,0,10*ROW('Sanitation Data'!D21))="","",OFFSET('Sanitation Data'!$D$30,0,10*ROW('Sanitation Data'!D21)))</f>
        <v/>
      </c>
      <c r="CN27" s="275" t="str">
        <f ca="true">+IF(OFFSET('Sanitation Data'!$D$31,0,10*ROW('Sanitation Data'!D21))="","",OFFSET('Sanitation Data'!$D$31,0,10*ROW('Sanitation Data'!D21)))</f>
        <v/>
      </c>
      <c r="CO27" s="275" t="str">
        <f ca="true">+IF(OFFSET('Sanitation Data'!$D$32,0,10*ROW('Sanitation Data'!D21))="","",OFFSET('Sanitation Data'!$D$32,0,10*ROW('Sanitation Data'!D21)))</f>
        <v/>
      </c>
      <c r="CP27" s="275" t="str">
        <f ca="true">+IF(OFFSET('Sanitation Data'!$E$28,0,10*ROW('Sanitation Data'!E21))="","",OFFSET('Sanitation Data'!$E$28,0,10*ROW('Sanitation Data'!E21)))</f>
        <v/>
      </c>
      <c r="CQ27" s="275" t="str">
        <f ca="true">+IF(OFFSET('Sanitation Data'!$E$29,0,10*ROW('Sanitation Data'!E21))="","",OFFSET('Sanitation Data'!$E$29,0,10*ROW('Sanitation Data'!E21)))</f>
        <v/>
      </c>
      <c r="CR27" s="275" t="str">
        <f ca="true">+IF(OFFSET('Sanitation Data'!$E$30,0,10*ROW('Sanitation Data'!E21))="","",OFFSET('Sanitation Data'!$E$30,0,10*ROW('Sanitation Data'!E21)))</f>
        <v/>
      </c>
      <c r="CS27" s="275" t="str">
        <f ca="true">+IF(OFFSET('Sanitation Data'!$E$31,0,10*ROW('Sanitation Data'!E21))="","",OFFSET('Sanitation Data'!$E$31,0,10*ROW('Sanitation Data'!E21)))</f>
        <v/>
      </c>
      <c r="CT27" s="275" t="str">
        <f ca="true">+IF(OFFSET('Sanitation Data'!$E$32,0,10*ROW('Sanitation Data'!E21))="","",OFFSET('Sanitation Data'!$E$32,0,10*ROW('Sanitation Data'!E21)))</f>
        <v/>
      </c>
      <c r="CU27" s="275" t="str">
        <f ca="true">+IF(OFFSET('Sanitation Data'!$F$28,0,10*ROW('Sanitation Data'!F21))="","",OFFSET('Sanitation Data'!$F$28,0,10*ROW('Sanitation Data'!F21)))</f>
        <v/>
      </c>
      <c r="CV27" s="275" t="str">
        <f ca="true">+IF(OFFSET('Sanitation Data'!$F$29,0,10*ROW('Sanitation Data'!F21))="","",OFFSET('Sanitation Data'!$F$29,0,10*ROW('Sanitation Data'!F21)))</f>
        <v/>
      </c>
      <c r="CW27" s="275" t="str">
        <f ca="true">+IF(OFFSET('Sanitation Data'!$F$30,0,10*ROW('Sanitation Data'!F21))="","",OFFSET('Sanitation Data'!$F$30,0,10*ROW('Sanitation Data'!F21)))</f>
        <v/>
      </c>
      <c r="CX27" s="275" t="str">
        <f ca="true">+IF(OFFSET('Sanitation Data'!$F$31,0,10*ROW('Sanitation Data'!F21))="","",OFFSET('Sanitation Data'!$F$31,0,10*ROW('Sanitation Data'!F21)))</f>
        <v/>
      </c>
      <c r="CY27" s="275" t="str">
        <f ca="true">+IF(OFFSET('Sanitation Data'!$F$32,0,10*ROW('Sanitation Data'!F21))="","",OFFSET('Sanitation Data'!$F$32,0,10*ROW('Sanitation Data'!F21)))</f>
        <v/>
      </c>
      <c r="CZ27" s="275" t="str">
        <f ca="true">+IF(OFFSET('Sanitation Data'!$G$28,0,10*ROW('Sanitation Data'!G21))="","",OFFSET('Sanitation Data'!$G$28,0,10*ROW('Sanitation Data'!G21)))</f>
        <v/>
      </c>
      <c r="DA27" s="275" t="str">
        <f ca="true">+IF(OFFSET('Sanitation Data'!$G$29,0,10*ROW('Sanitation Data'!G21))="","",OFFSET('Sanitation Data'!$G$29,0,10*ROW('Sanitation Data'!G21)))</f>
        <v/>
      </c>
      <c r="DB27" s="275" t="str">
        <f ca="true">+IF(OFFSET('Sanitation Data'!$G$30,0,10*ROW('Sanitation Data'!G21))="","",OFFSET('Sanitation Data'!$G$30,0,10*ROW('Sanitation Data'!G21)))</f>
        <v/>
      </c>
      <c r="DC27" s="275" t="str">
        <f ca="true">+IF(OFFSET('Sanitation Data'!$G$31,0,10*ROW('Sanitation Data'!G21))="","",OFFSET('Sanitation Data'!$G$31,0,10*ROW('Sanitation Data'!G21)))</f>
        <v/>
      </c>
      <c r="DD27" s="275" t="str">
        <f ca="true">+IF(OFFSET('Sanitation Data'!$G$32,0,10*ROW('Sanitation Data'!G21))="","",OFFSET('Sanitation Data'!$G$32,0,10*ROW('Sanitation Data'!G21)))</f>
        <v/>
      </c>
      <c r="DE27" s="275" t="str">
        <f ca="true">+IF(OFFSET('Sanitation Data'!$H$28,0,10*ROW('Sanitation Data'!H21))="","",OFFSET('Sanitation Data'!$H$28,0,10*ROW('Sanitation Data'!H21)))</f>
        <v/>
      </c>
      <c r="DF27" s="275" t="str">
        <f ca="true">+IF(OFFSET('Sanitation Data'!$H$29,0,10*ROW('Sanitation Data'!H21))="","",OFFSET('Sanitation Data'!$H$29,0,10*ROW('Sanitation Data'!H21)))</f>
        <v/>
      </c>
      <c r="DG27" s="275" t="str">
        <f ca="true">+IF(OFFSET('Sanitation Data'!$H$30,0,10*ROW('Sanitation Data'!H21))="","",OFFSET('Sanitation Data'!$H$30,0,10*ROW('Sanitation Data'!H21)))</f>
        <v/>
      </c>
      <c r="DH27" s="275" t="str">
        <f ca="true">+IF(OFFSET('Sanitation Data'!$H$31,0,10*ROW('Sanitation Data'!H21))="","",OFFSET('Sanitation Data'!$H$31,0,10*ROW('Sanitation Data'!H21)))</f>
        <v/>
      </c>
      <c r="DI27" s="275" t="str">
        <f ca="true">+IF(OFFSET('Sanitation Data'!$H$32,0,10*ROW('Sanitation Data'!H21))="","",OFFSET('Sanitation Data'!$H$32,0,10*ROW('Sanitation Data'!H21)))</f>
        <v/>
      </c>
      <c r="DJ27" s="275" t="str">
        <f ca="true">+IF(OFFSET('Sanitation Data'!$I$28,0,10*ROW('Sanitation Data'!I21))="","",OFFSET('Sanitation Data'!$I$28,0,10*ROW('Sanitation Data'!I21)))</f>
        <v/>
      </c>
      <c r="DK27" s="275" t="str">
        <f ca="true">+IF(OFFSET('Sanitation Data'!$I$29,0,10*ROW('Sanitation Data'!I21))="","",OFFSET('Sanitation Data'!$I$29,0,10*ROW('Sanitation Data'!I21)))</f>
        <v/>
      </c>
      <c r="DL27" s="275" t="str">
        <f ca="true">+IF(OFFSET('Sanitation Data'!$I$30,0,10*ROW('Sanitation Data'!I21))="","",OFFSET('Sanitation Data'!$I$30,0,10*ROW('Sanitation Data'!I21)))</f>
        <v/>
      </c>
      <c r="DM27" s="275" t="str">
        <f ca="true">+IF(OFFSET('Sanitation Data'!$I$31,0,10*ROW('Sanitation Data'!I21))="","",OFFSET('Sanitation Data'!$I$31,0,10*ROW('Sanitation Data'!I21)))</f>
        <v/>
      </c>
      <c r="DN27" s="275" t="str">
        <f ca="true">+IF(OFFSET('Sanitation Data'!$I$32,0,10*ROW('Sanitation Data'!I21))="","",OFFSET('Sanitation Data'!$I$32,0,10*ROW('Sanitation Data'!I21)))</f>
        <v/>
      </c>
      <c r="DO27" s="275" t="str">
        <f ca="true">+IF(OFFSET('Hygiene Data'!$D$11,0,10*ROW('Hygiene Data'!D21))="","",OFFSET('Hygiene Data'!$D$11,0,10*ROW('Hygiene Data'!D21)))</f>
        <v/>
      </c>
      <c r="DP27" s="275" t="str">
        <f ca="true">+IF(OFFSET('Hygiene Data'!$D$12,0,10*ROW('Hygiene Data'!D21))="","",OFFSET('Hygiene Data'!$D$12,0,10*ROW('Hygiene Data'!D21)))</f>
        <v/>
      </c>
      <c r="DQ27" s="275" t="str">
        <f ca="true">+IF(OFFSET('Hygiene Data'!$D$13,0,10*ROW('Hygiene Data'!D21))="","",OFFSET('Hygiene Data'!$D$13,0,10*ROW('Hygiene Data'!D21)))</f>
        <v/>
      </c>
      <c r="DR27" s="275" t="str">
        <f ca="true">+IF(OFFSET('Hygiene Data'!$E$11,0,10*ROW('Hygiene Data'!E21))="","",OFFSET('Hygiene Data'!$E$11,0,10*ROW('Hygiene Data'!E21)))</f>
        <v/>
      </c>
      <c r="DS27" s="275" t="str">
        <f ca="true">+IF(OFFSET('Hygiene Data'!$E$12,0,10*ROW('Hygiene Data'!E21))="","",OFFSET('Hygiene Data'!$E$12,0,10*ROW('Hygiene Data'!E21)))</f>
        <v/>
      </c>
      <c r="DT27" s="275" t="str">
        <f ca="true">+IF(OFFSET('Hygiene Data'!$E$13,0,10*ROW('Hygiene Data'!E21))="","",OFFSET('Hygiene Data'!$E$13,0,10*ROW('Hygiene Data'!E21)))</f>
        <v/>
      </c>
      <c r="DU27" s="275" t="str">
        <f ca="true">+IF(OFFSET('Hygiene Data'!$F$11,0,10*ROW('Hygiene Data'!F21))="","",OFFSET('Hygiene Data'!$F$11,0,10*ROW('Hygiene Data'!F21)))</f>
        <v/>
      </c>
      <c r="DV27" s="275" t="str">
        <f ca="true">+IF(OFFSET('Hygiene Data'!$F$12,0,10*ROW('Hygiene Data'!F21))="","",OFFSET('Hygiene Data'!$F$12,0,10*ROW('Hygiene Data'!F21)))</f>
        <v/>
      </c>
      <c r="DW27" s="275" t="str">
        <f ca="true">+IF(OFFSET('Hygiene Data'!$F$13,0,10*ROW('Hygiene Data'!F21))="","",OFFSET('Hygiene Data'!$F$13,0,10*ROW('Hygiene Data'!F21)))</f>
        <v/>
      </c>
      <c r="DX27" s="275" t="str">
        <f ca="true">+IF(OFFSET('Hygiene Data'!$G$11,0,10*ROW('Hygiene Data'!G21))="","",OFFSET('Hygiene Data'!$G$11,0,10*ROW('Hygiene Data'!G21)))</f>
        <v/>
      </c>
      <c r="DY27" s="275" t="str">
        <f ca="true">+IF(OFFSET('Hygiene Data'!$G$12,0,10*ROW('Hygiene Data'!G21))="","",OFFSET('Hygiene Data'!$G$12,0,10*ROW('Hygiene Data'!G21)))</f>
        <v/>
      </c>
      <c r="DZ27" s="275" t="str">
        <f ca="true">+IF(OFFSET('Hygiene Data'!$G$13,0,10*ROW('Hygiene Data'!G21))="","",OFFSET('Hygiene Data'!$G$13,0,10*ROW('Hygiene Data'!G21)))</f>
        <v/>
      </c>
      <c r="EA27" s="275" t="str">
        <f ca="true">+IF(OFFSET('Hygiene Data'!$H$11,0,10*ROW('Hygiene Data'!H21))="","",OFFSET('Hygiene Data'!$H$11,0,10*ROW('Hygiene Data'!H21)))</f>
        <v/>
      </c>
      <c r="EB27" s="275" t="str">
        <f ca="true">+IF(OFFSET('Hygiene Data'!$H$12,0,10*ROW('Hygiene Data'!H21))="","",OFFSET('Hygiene Data'!$H$12,0,10*ROW('Hygiene Data'!H21)))</f>
        <v/>
      </c>
      <c r="EC27" s="275" t="str">
        <f ca="true">+IF(OFFSET('Hygiene Data'!$H$13,0,10*ROW('Hygiene Data'!H21))="","",OFFSET('Hygiene Data'!$H$13,0,10*ROW('Hygiene Data'!H21)))</f>
        <v/>
      </c>
      <c r="ED27" s="275" t="str">
        <f ca="true">+IF(OFFSET('Hygiene Data'!$I$11,0,10*ROW('Hygiene Data'!I21))="","",OFFSET('Hygiene Data'!$I$11,0,10*ROW('Hygiene Data'!I21)))</f>
        <v/>
      </c>
      <c r="EE27" s="275" t="str">
        <f ca="true">+IF(OFFSET('Hygiene Data'!$I$12,0,10*ROW('Hygiene Data'!I21))="","",OFFSET('Hygiene Data'!$I$12,0,10*ROW('Hygiene Data'!I21)))</f>
        <v/>
      </c>
      <c r="EF27" s="275"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
      </c>
      <c r="B28" s="38" t="str">
        <f ca="true">+IF(OFFSET('Water Data'!$C$2,0,10*ROW('Water Data'!F22))="","",OFFSET('Water Data'!$C$2,0,10*ROW('Water Data'!F22)))</f>
        <v/>
      </c>
      <c r="C28" s="331" t="str">
        <f t="shared" ca="true" si="0"/>
        <v/>
      </c>
      <c r="D28" s="98"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8"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8"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8"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8"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8"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8"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8"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8"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8"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8"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8"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8"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8"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8"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8"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8"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8"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9"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9"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9"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9"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9"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9"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9"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9"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9"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9"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9"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9"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9"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9"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9"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9"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9"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9"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9"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9"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9"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9"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9"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9"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9"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9"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9"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9"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9"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9"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100"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100"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100"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100"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100"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100"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100"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100"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100"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100"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100"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100"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100"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100"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100"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100"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100"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100"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5"/>
      <c r="BS28" s="275" t="str">
        <f ca="true">+IF(OFFSET('Water Data'!$D$27,0,10*ROW('Water Data'!D22))="","",OFFSET('Water Data'!$D$27,0,10*ROW('Water Data'!D22)))</f>
        <v/>
      </c>
      <c r="BT28" s="275" t="str">
        <f ca="true">+IF(OFFSET('Water Data'!$D$28,0,10*ROW('Water Data'!D22))="","",OFFSET('Water Data'!$D$28,0,10*ROW('Water Data'!D22)))</f>
        <v/>
      </c>
      <c r="BU28" s="275" t="str">
        <f ca="true">+IF(OFFSET('Water Data'!$D$29,0,10*ROW('Water Data'!D22))="","",OFFSET('Water Data'!$D$29,0,10*ROW('Water Data'!D22)))</f>
        <v/>
      </c>
      <c r="BV28" s="275" t="str">
        <f ca="true">+IF(OFFSET('Water Data'!$E$27,0,10*ROW('Water Data'!E22))="","",OFFSET('Water Data'!$E$27,0,10*ROW('Water Data'!E22)))</f>
        <v/>
      </c>
      <c r="BW28" s="275" t="str">
        <f ca="true">+IF(OFFSET('Water Data'!$E$28,0,10*ROW('Water Data'!E22))="","",OFFSET('Water Data'!$E$28,0,10*ROW('Water Data'!E22)))</f>
        <v/>
      </c>
      <c r="BX28" s="275" t="str">
        <f ca="true">+IF(OFFSET('Water Data'!$E$29,0,10*ROW('Water Data'!E22))="","",OFFSET('Water Data'!$E$29,0,10*ROW('Water Data'!E22)))</f>
        <v/>
      </c>
      <c r="BY28" s="275" t="str">
        <f ca="true">+IF(OFFSET('Water Data'!$F$27,0,10*ROW('Water Data'!F22))="","",OFFSET('Water Data'!$F$27,0,10*ROW('Water Data'!F22)))</f>
        <v/>
      </c>
      <c r="BZ28" s="275" t="str">
        <f ca="true">+IF(OFFSET('Water Data'!$F$28,0,10*ROW('Water Data'!F22))="","",OFFSET('Water Data'!$F$28,0,10*ROW('Water Data'!F22)))</f>
        <v/>
      </c>
      <c r="CA28" s="275" t="str">
        <f ca="true">+IF(OFFSET('Water Data'!$F$29,0,10*ROW('Water Data'!F22))="","",OFFSET('Water Data'!$F$29,0,10*ROW('Water Data'!F22)))</f>
        <v/>
      </c>
      <c r="CB28" s="275" t="str">
        <f ca="true">+IF(OFFSET('Water Data'!$G$27,0,10*ROW('Water Data'!G22))="","",OFFSET('Water Data'!$G$27,0,10*ROW('Water Data'!G22)))</f>
        <v/>
      </c>
      <c r="CC28" s="275" t="str">
        <f ca="true">+IF(OFFSET('Water Data'!$G$28,0,10*ROW('Water Data'!G22))="","",OFFSET('Water Data'!$G$28,0,10*ROW('Water Data'!G22)))</f>
        <v/>
      </c>
      <c r="CD28" s="275" t="str">
        <f ca="true">+IF(OFFSET('Water Data'!$G$29,0,10*ROW('Water Data'!G22))="","",OFFSET('Water Data'!$G$29,0,10*ROW('Water Data'!G22)))</f>
        <v/>
      </c>
      <c r="CE28" s="275" t="str">
        <f ca="true">+IF(OFFSET('Water Data'!$H$27,0,10*ROW('Water Data'!H22))="","",OFFSET('Water Data'!$H$27,0,10*ROW('Water Data'!H22)))</f>
        <v/>
      </c>
      <c r="CF28" s="275" t="str">
        <f ca="true">+IF(OFFSET('Water Data'!$H$28,0,10*ROW('Water Data'!H22))="","",OFFSET('Water Data'!$H$28,0,10*ROW('Water Data'!H22)))</f>
        <v/>
      </c>
      <c r="CG28" s="275" t="str">
        <f ca="true">+IF(OFFSET('Water Data'!$H$29,0,10*ROW('Water Data'!H22))="","",OFFSET('Water Data'!$H$29,0,10*ROW('Water Data'!H22)))</f>
        <v/>
      </c>
      <c r="CH28" s="275" t="str">
        <f ca="true">+IF(OFFSET('Water Data'!$I$27,0,10*ROW('Water Data'!I22))="","",OFFSET('Water Data'!$I$27,0,10*ROW('Water Data'!I22)))</f>
        <v/>
      </c>
      <c r="CI28" s="275" t="str">
        <f ca="true">+IF(OFFSET('Water Data'!$I$28,0,10*ROW('Water Data'!I22))="","",OFFSET('Water Data'!$I$28,0,10*ROW('Water Data'!I22)))</f>
        <v/>
      </c>
      <c r="CJ28" s="275" t="str">
        <f ca="true">+IF(OFFSET('Water Data'!$I$29,0,10*ROW('Water Data'!I22))="","",OFFSET('Water Data'!$I$29,0,10*ROW('Water Data'!I22)))</f>
        <v/>
      </c>
      <c r="CK28" s="275" t="str">
        <f ca="true">+IF(OFFSET('Sanitation Data'!$D$28,0,10*ROW('Sanitation Data'!D22))="","",OFFSET('Sanitation Data'!$D$28,0,10*ROW('Sanitation Data'!D22)))</f>
        <v/>
      </c>
      <c r="CL28" s="275" t="str">
        <f ca="true">+IF(OFFSET('Sanitation Data'!$D$29,0,10*ROW('Sanitation Data'!D22))="","",OFFSET('Sanitation Data'!$D$29,0,10*ROW('Sanitation Data'!D22)))</f>
        <v/>
      </c>
      <c r="CM28" s="275" t="str">
        <f ca="true">+IF(OFFSET('Sanitation Data'!$D$30,0,10*ROW('Sanitation Data'!D22))="","",OFFSET('Sanitation Data'!$D$30,0,10*ROW('Sanitation Data'!D22)))</f>
        <v/>
      </c>
      <c r="CN28" s="275" t="str">
        <f ca="true">+IF(OFFSET('Sanitation Data'!$D$31,0,10*ROW('Sanitation Data'!D22))="","",OFFSET('Sanitation Data'!$D$31,0,10*ROW('Sanitation Data'!D22)))</f>
        <v/>
      </c>
      <c r="CO28" s="275" t="str">
        <f ca="true">+IF(OFFSET('Sanitation Data'!$D$32,0,10*ROW('Sanitation Data'!D22))="","",OFFSET('Sanitation Data'!$D$32,0,10*ROW('Sanitation Data'!D22)))</f>
        <v/>
      </c>
      <c r="CP28" s="275" t="str">
        <f ca="true">+IF(OFFSET('Sanitation Data'!$E$28,0,10*ROW('Sanitation Data'!E22))="","",OFFSET('Sanitation Data'!$E$28,0,10*ROW('Sanitation Data'!E22)))</f>
        <v/>
      </c>
      <c r="CQ28" s="275" t="str">
        <f ca="true">+IF(OFFSET('Sanitation Data'!$E$29,0,10*ROW('Sanitation Data'!E22))="","",OFFSET('Sanitation Data'!$E$29,0,10*ROW('Sanitation Data'!E22)))</f>
        <v/>
      </c>
      <c r="CR28" s="275" t="str">
        <f ca="true">+IF(OFFSET('Sanitation Data'!$E$30,0,10*ROW('Sanitation Data'!E22))="","",OFFSET('Sanitation Data'!$E$30,0,10*ROW('Sanitation Data'!E22)))</f>
        <v/>
      </c>
      <c r="CS28" s="275" t="str">
        <f ca="true">+IF(OFFSET('Sanitation Data'!$E$31,0,10*ROW('Sanitation Data'!E22))="","",OFFSET('Sanitation Data'!$E$31,0,10*ROW('Sanitation Data'!E22)))</f>
        <v/>
      </c>
      <c r="CT28" s="275" t="str">
        <f ca="true">+IF(OFFSET('Sanitation Data'!$E$32,0,10*ROW('Sanitation Data'!E22))="","",OFFSET('Sanitation Data'!$E$32,0,10*ROW('Sanitation Data'!E22)))</f>
        <v/>
      </c>
      <c r="CU28" s="275" t="str">
        <f ca="true">+IF(OFFSET('Sanitation Data'!$F$28,0,10*ROW('Sanitation Data'!F22))="","",OFFSET('Sanitation Data'!$F$28,0,10*ROW('Sanitation Data'!F22)))</f>
        <v/>
      </c>
      <c r="CV28" s="275" t="str">
        <f ca="true">+IF(OFFSET('Sanitation Data'!$F$29,0,10*ROW('Sanitation Data'!F22))="","",OFFSET('Sanitation Data'!$F$29,0,10*ROW('Sanitation Data'!F22)))</f>
        <v/>
      </c>
      <c r="CW28" s="275" t="str">
        <f ca="true">+IF(OFFSET('Sanitation Data'!$F$30,0,10*ROW('Sanitation Data'!F22))="","",OFFSET('Sanitation Data'!$F$30,0,10*ROW('Sanitation Data'!F22)))</f>
        <v/>
      </c>
      <c r="CX28" s="275" t="str">
        <f ca="true">+IF(OFFSET('Sanitation Data'!$F$31,0,10*ROW('Sanitation Data'!F22))="","",OFFSET('Sanitation Data'!$F$31,0,10*ROW('Sanitation Data'!F22)))</f>
        <v/>
      </c>
      <c r="CY28" s="275" t="str">
        <f ca="true">+IF(OFFSET('Sanitation Data'!$F$32,0,10*ROW('Sanitation Data'!F22))="","",OFFSET('Sanitation Data'!$F$32,0,10*ROW('Sanitation Data'!F22)))</f>
        <v/>
      </c>
      <c r="CZ28" s="275" t="str">
        <f ca="true">+IF(OFFSET('Sanitation Data'!$G$28,0,10*ROW('Sanitation Data'!G22))="","",OFFSET('Sanitation Data'!$G$28,0,10*ROW('Sanitation Data'!G22)))</f>
        <v/>
      </c>
      <c r="DA28" s="275" t="str">
        <f ca="true">+IF(OFFSET('Sanitation Data'!$G$29,0,10*ROW('Sanitation Data'!G22))="","",OFFSET('Sanitation Data'!$G$29,0,10*ROW('Sanitation Data'!G22)))</f>
        <v/>
      </c>
      <c r="DB28" s="275" t="str">
        <f ca="true">+IF(OFFSET('Sanitation Data'!$G$30,0,10*ROW('Sanitation Data'!G22))="","",OFFSET('Sanitation Data'!$G$30,0,10*ROW('Sanitation Data'!G22)))</f>
        <v/>
      </c>
      <c r="DC28" s="275" t="str">
        <f ca="true">+IF(OFFSET('Sanitation Data'!$G$31,0,10*ROW('Sanitation Data'!G22))="","",OFFSET('Sanitation Data'!$G$31,0,10*ROW('Sanitation Data'!G22)))</f>
        <v/>
      </c>
      <c r="DD28" s="275" t="str">
        <f ca="true">+IF(OFFSET('Sanitation Data'!$G$32,0,10*ROW('Sanitation Data'!G22))="","",OFFSET('Sanitation Data'!$G$32,0,10*ROW('Sanitation Data'!G22)))</f>
        <v/>
      </c>
      <c r="DE28" s="275" t="str">
        <f ca="true">+IF(OFFSET('Sanitation Data'!$H$28,0,10*ROW('Sanitation Data'!H22))="","",OFFSET('Sanitation Data'!$H$28,0,10*ROW('Sanitation Data'!H22)))</f>
        <v/>
      </c>
      <c r="DF28" s="275" t="str">
        <f ca="true">+IF(OFFSET('Sanitation Data'!$H$29,0,10*ROW('Sanitation Data'!H22))="","",OFFSET('Sanitation Data'!$H$29,0,10*ROW('Sanitation Data'!H22)))</f>
        <v/>
      </c>
      <c r="DG28" s="275" t="str">
        <f ca="true">+IF(OFFSET('Sanitation Data'!$H$30,0,10*ROW('Sanitation Data'!H22))="","",OFFSET('Sanitation Data'!$H$30,0,10*ROW('Sanitation Data'!H22)))</f>
        <v/>
      </c>
      <c r="DH28" s="275" t="str">
        <f ca="true">+IF(OFFSET('Sanitation Data'!$H$31,0,10*ROW('Sanitation Data'!H22))="","",OFFSET('Sanitation Data'!$H$31,0,10*ROW('Sanitation Data'!H22)))</f>
        <v/>
      </c>
      <c r="DI28" s="275" t="str">
        <f ca="true">+IF(OFFSET('Sanitation Data'!$H$32,0,10*ROW('Sanitation Data'!H22))="","",OFFSET('Sanitation Data'!$H$32,0,10*ROW('Sanitation Data'!H22)))</f>
        <v/>
      </c>
      <c r="DJ28" s="275" t="str">
        <f ca="true">+IF(OFFSET('Sanitation Data'!$I$28,0,10*ROW('Sanitation Data'!I22))="","",OFFSET('Sanitation Data'!$I$28,0,10*ROW('Sanitation Data'!I22)))</f>
        <v/>
      </c>
      <c r="DK28" s="275" t="str">
        <f ca="true">+IF(OFFSET('Sanitation Data'!$I$29,0,10*ROW('Sanitation Data'!I22))="","",OFFSET('Sanitation Data'!$I$29,0,10*ROW('Sanitation Data'!I22)))</f>
        <v/>
      </c>
      <c r="DL28" s="275" t="str">
        <f ca="true">+IF(OFFSET('Sanitation Data'!$I$30,0,10*ROW('Sanitation Data'!I22))="","",OFFSET('Sanitation Data'!$I$30,0,10*ROW('Sanitation Data'!I22)))</f>
        <v/>
      </c>
      <c r="DM28" s="275" t="str">
        <f ca="true">+IF(OFFSET('Sanitation Data'!$I$31,0,10*ROW('Sanitation Data'!I22))="","",OFFSET('Sanitation Data'!$I$31,0,10*ROW('Sanitation Data'!I22)))</f>
        <v/>
      </c>
      <c r="DN28" s="275" t="str">
        <f ca="true">+IF(OFFSET('Sanitation Data'!$I$32,0,10*ROW('Sanitation Data'!I22))="","",OFFSET('Sanitation Data'!$I$32,0,10*ROW('Sanitation Data'!I22)))</f>
        <v/>
      </c>
      <c r="DO28" s="275" t="str">
        <f ca="true">+IF(OFFSET('Hygiene Data'!$D$11,0,10*ROW('Hygiene Data'!D22))="","",OFFSET('Hygiene Data'!$D$11,0,10*ROW('Hygiene Data'!D22)))</f>
        <v/>
      </c>
      <c r="DP28" s="275" t="str">
        <f ca="true">+IF(OFFSET('Hygiene Data'!$D$12,0,10*ROW('Hygiene Data'!D22))="","",OFFSET('Hygiene Data'!$D$12,0,10*ROW('Hygiene Data'!D22)))</f>
        <v/>
      </c>
      <c r="DQ28" s="275" t="str">
        <f ca="true">+IF(OFFSET('Hygiene Data'!$D$13,0,10*ROW('Hygiene Data'!D22))="","",OFFSET('Hygiene Data'!$D$13,0,10*ROW('Hygiene Data'!D22)))</f>
        <v/>
      </c>
      <c r="DR28" s="275" t="str">
        <f ca="true">+IF(OFFSET('Hygiene Data'!$E$11,0,10*ROW('Hygiene Data'!E22))="","",OFFSET('Hygiene Data'!$E$11,0,10*ROW('Hygiene Data'!E22)))</f>
        <v/>
      </c>
      <c r="DS28" s="275" t="str">
        <f ca="true">+IF(OFFSET('Hygiene Data'!$E$12,0,10*ROW('Hygiene Data'!E22))="","",OFFSET('Hygiene Data'!$E$12,0,10*ROW('Hygiene Data'!E22)))</f>
        <v/>
      </c>
      <c r="DT28" s="275" t="str">
        <f ca="true">+IF(OFFSET('Hygiene Data'!$E$13,0,10*ROW('Hygiene Data'!E22))="","",OFFSET('Hygiene Data'!$E$13,0,10*ROW('Hygiene Data'!E22)))</f>
        <v/>
      </c>
      <c r="DU28" s="275" t="str">
        <f ca="true">+IF(OFFSET('Hygiene Data'!$F$11,0,10*ROW('Hygiene Data'!F22))="","",OFFSET('Hygiene Data'!$F$11,0,10*ROW('Hygiene Data'!F22)))</f>
        <v/>
      </c>
      <c r="DV28" s="275" t="str">
        <f ca="true">+IF(OFFSET('Hygiene Data'!$F$12,0,10*ROW('Hygiene Data'!F22))="","",OFFSET('Hygiene Data'!$F$12,0,10*ROW('Hygiene Data'!F22)))</f>
        <v/>
      </c>
      <c r="DW28" s="275" t="str">
        <f ca="true">+IF(OFFSET('Hygiene Data'!$F$13,0,10*ROW('Hygiene Data'!F22))="","",OFFSET('Hygiene Data'!$F$13,0,10*ROW('Hygiene Data'!F22)))</f>
        <v/>
      </c>
      <c r="DX28" s="275" t="str">
        <f ca="true">+IF(OFFSET('Hygiene Data'!$G$11,0,10*ROW('Hygiene Data'!G22))="","",OFFSET('Hygiene Data'!$G$11,0,10*ROW('Hygiene Data'!G22)))</f>
        <v/>
      </c>
      <c r="DY28" s="275" t="str">
        <f ca="true">+IF(OFFSET('Hygiene Data'!$G$12,0,10*ROW('Hygiene Data'!G22))="","",OFFSET('Hygiene Data'!$G$12,0,10*ROW('Hygiene Data'!G22)))</f>
        <v/>
      </c>
      <c r="DZ28" s="275" t="str">
        <f ca="true">+IF(OFFSET('Hygiene Data'!$G$13,0,10*ROW('Hygiene Data'!G22))="","",OFFSET('Hygiene Data'!$G$13,0,10*ROW('Hygiene Data'!G22)))</f>
        <v/>
      </c>
      <c r="EA28" s="275" t="str">
        <f ca="true">+IF(OFFSET('Hygiene Data'!$H$11,0,10*ROW('Hygiene Data'!H22))="","",OFFSET('Hygiene Data'!$H$11,0,10*ROW('Hygiene Data'!H22)))</f>
        <v/>
      </c>
      <c r="EB28" s="275" t="str">
        <f ca="true">+IF(OFFSET('Hygiene Data'!$H$12,0,10*ROW('Hygiene Data'!H22))="","",OFFSET('Hygiene Data'!$H$12,0,10*ROW('Hygiene Data'!H22)))</f>
        <v/>
      </c>
      <c r="EC28" s="275" t="str">
        <f ca="true">+IF(OFFSET('Hygiene Data'!$H$13,0,10*ROW('Hygiene Data'!H22))="","",OFFSET('Hygiene Data'!$H$13,0,10*ROW('Hygiene Data'!H22)))</f>
        <v/>
      </c>
      <c r="ED28" s="275" t="str">
        <f ca="true">+IF(OFFSET('Hygiene Data'!$I$11,0,10*ROW('Hygiene Data'!I22))="","",OFFSET('Hygiene Data'!$I$11,0,10*ROW('Hygiene Data'!I22)))</f>
        <v/>
      </c>
      <c r="EE28" s="275" t="str">
        <f ca="true">+IF(OFFSET('Hygiene Data'!$I$12,0,10*ROW('Hygiene Data'!I22))="","",OFFSET('Hygiene Data'!$I$12,0,10*ROW('Hygiene Data'!I22)))</f>
        <v/>
      </c>
      <c r="EF28" s="275"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
      </c>
      <c r="B29" s="38" t="str">
        <f ca="true">+IF(OFFSET('Water Data'!$C$2,0,10*ROW('Water Data'!F23))="","",OFFSET('Water Data'!$C$2,0,10*ROW('Water Data'!F23)))</f>
        <v/>
      </c>
      <c r="C29" s="331" t="str">
        <f t="shared" ca="true" si="0"/>
        <v/>
      </c>
      <c r="D29" s="98"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8"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8"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8"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8"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8"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8"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8"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8"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8"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8"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8"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8"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8"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8"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8"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8"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8"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9"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9"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9"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9"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9"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9"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9"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9"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9"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9"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9"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9"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9"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9"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9"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9"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9"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9"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9"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9"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9"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9"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9"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9"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9"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9"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9"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9"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9"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9"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100"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100"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100"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100"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100"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100"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100"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100"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100"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100"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100"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100"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100"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100"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100"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100"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100"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100"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5"/>
      <c r="BS29" s="275" t="str">
        <f ca="true">+IF(OFFSET('Water Data'!$D$27,0,10*ROW('Water Data'!D23))="","",OFFSET('Water Data'!$D$27,0,10*ROW('Water Data'!D23)))</f>
        <v/>
      </c>
      <c r="BT29" s="275" t="str">
        <f ca="true">+IF(OFFSET('Water Data'!$D$28,0,10*ROW('Water Data'!D23))="","",OFFSET('Water Data'!$D$28,0,10*ROW('Water Data'!D23)))</f>
        <v/>
      </c>
      <c r="BU29" s="275" t="str">
        <f ca="true">+IF(OFFSET('Water Data'!$D$29,0,10*ROW('Water Data'!D23))="","",OFFSET('Water Data'!$D$29,0,10*ROW('Water Data'!D23)))</f>
        <v/>
      </c>
      <c r="BV29" s="275" t="str">
        <f ca="true">+IF(OFFSET('Water Data'!$E$27,0,10*ROW('Water Data'!E23))="","",OFFSET('Water Data'!$E$27,0,10*ROW('Water Data'!E23)))</f>
        <v/>
      </c>
      <c r="BW29" s="275" t="str">
        <f ca="true">+IF(OFFSET('Water Data'!$E$28,0,10*ROW('Water Data'!E23))="","",OFFSET('Water Data'!$E$28,0,10*ROW('Water Data'!E23)))</f>
        <v/>
      </c>
      <c r="BX29" s="275" t="str">
        <f ca="true">+IF(OFFSET('Water Data'!$E$29,0,10*ROW('Water Data'!E23))="","",OFFSET('Water Data'!$E$29,0,10*ROW('Water Data'!E23)))</f>
        <v/>
      </c>
      <c r="BY29" s="275" t="str">
        <f ca="true">+IF(OFFSET('Water Data'!$F$27,0,10*ROW('Water Data'!F23))="","",OFFSET('Water Data'!$F$27,0,10*ROW('Water Data'!F23)))</f>
        <v/>
      </c>
      <c r="BZ29" s="275" t="str">
        <f ca="true">+IF(OFFSET('Water Data'!$F$28,0,10*ROW('Water Data'!F23))="","",OFFSET('Water Data'!$F$28,0,10*ROW('Water Data'!F23)))</f>
        <v/>
      </c>
      <c r="CA29" s="275" t="str">
        <f ca="true">+IF(OFFSET('Water Data'!$F$29,0,10*ROW('Water Data'!F23))="","",OFFSET('Water Data'!$F$29,0,10*ROW('Water Data'!F23)))</f>
        <v/>
      </c>
      <c r="CB29" s="275" t="str">
        <f ca="true">+IF(OFFSET('Water Data'!$G$27,0,10*ROW('Water Data'!G23))="","",OFFSET('Water Data'!$G$27,0,10*ROW('Water Data'!G23)))</f>
        <v/>
      </c>
      <c r="CC29" s="275" t="str">
        <f ca="true">+IF(OFFSET('Water Data'!$G$28,0,10*ROW('Water Data'!G23))="","",OFFSET('Water Data'!$G$28,0,10*ROW('Water Data'!G23)))</f>
        <v/>
      </c>
      <c r="CD29" s="275" t="str">
        <f ca="true">+IF(OFFSET('Water Data'!$G$29,0,10*ROW('Water Data'!G23))="","",OFFSET('Water Data'!$G$29,0,10*ROW('Water Data'!G23)))</f>
        <v/>
      </c>
      <c r="CE29" s="275" t="str">
        <f ca="true">+IF(OFFSET('Water Data'!$H$27,0,10*ROW('Water Data'!H23))="","",OFFSET('Water Data'!$H$27,0,10*ROW('Water Data'!H23)))</f>
        <v/>
      </c>
      <c r="CF29" s="275" t="str">
        <f ca="true">+IF(OFFSET('Water Data'!$H$28,0,10*ROW('Water Data'!H23))="","",OFFSET('Water Data'!$H$28,0,10*ROW('Water Data'!H23)))</f>
        <v/>
      </c>
      <c r="CG29" s="275" t="str">
        <f ca="true">+IF(OFFSET('Water Data'!$H$29,0,10*ROW('Water Data'!H23))="","",OFFSET('Water Data'!$H$29,0,10*ROW('Water Data'!H23)))</f>
        <v/>
      </c>
      <c r="CH29" s="275" t="str">
        <f ca="true">+IF(OFFSET('Water Data'!$I$27,0,10*ROW('Water Data'!I23))="","",OFFSET('Water Data'!$I$27,0,10*ROW('Water Data'!I23)))</f>
        <v/>
      </c>
      <c r="CI29" s="275" t="str">
        <f ca="true">+IF(OFFSET('Water Data'!$I$28,0,10*ROW('Water Data'!I23))="","",OFFSET('Water Data'!$I$28,0,10*ROW('Water Data'!I23)))</f>
        <v/>
      </c>
      <c r="CJ29" s="275" t="str">
        <f ca="true">+IF(OFFSET('Water Data'!$I$29,0,10*ROW('Water Data'!I23))="","",OFFSET('Water Data'!$I$29,0,10*ROW('Water Data'!I23)))</f>
        <v/>
      </c>
      <c r="CK29" s="275" t="str">
        <f ca="true">+IF(OFFSET('Sanitation Data'!$D$28,0,10*ROW('Sanitation Data'!D23))="","",OFFSET('Sanitation Data'!$D$28,0,10*ROW('Sanitation Data'!D23)))</f>
        <v/>
      </c>
      <c r="CL29" s="275" t="str">
        <f ca="true">+IF(OFFSET('Sanitation Data'!$D$29,0,10*ROW('Sanitation Data'!D23))="","",OFFSET('Sanitation Data'!$D$29,0,10*ROW('Sanitation Data'!D23)))</f>
        <v/>
      </c>
      <c r="CM29" s="275" t="str">
        <f ca="true">+IF(OFFSET('Sanitation Data'!$D$30,0,10*ROW('Sanitation Data'!D23))="","",OFFSET('Sanitation Data'!$D$30,0,10*ROW('Sanitation Data'!D23)))</f>
        <v/>
      </c>
      <c r="CN29" s="275" t="str">
        <f ca="true">+IF(OFFSET('Sanitation Data'!$D$31,0,10*ROW('Sanitation Data'!D23))="","",OFFSET('Sanitation Data'!$D$31,0,10*ROW('Sanitation Data'!D23)))</f>
        <v/>
      </c>
      <c r="CO29" s="275" t="str">
        <f ca="true">+IF(OFFSET('Sanitation Data'!$D$32,0,10*ROW('Sanitation Data'!D23))="","",OFFSET('Sanitation Data'!$D$32,0,10*ROW('Sanitation Data'!D23)))</f>
        <v/>
      </c>
      <c r="CP29" s="275" t="str">
        <f ca="true">+IF(OFFSET('Sanitation Data'!$E$28,0,10*ROW('Sanitation Data'!E23))="","",OFFSET('Sanitation Data'!$E$28,0,10*ROW('Sanitation Data'!E23)))</f>
        <v/>
      </c>
      <c r="CQ29" s="275" t="str">
        <f ca="true">+IF(OFFSET('Sanitation Data'!$E$29,0,10*ROW('Sanitation Data'!E23))="","",OFFSET('Sanitation Data'!$E$29,0,10*ROW('Sanitation Data'!E23)))</f>
        <v/>
      </c>
      <c r="CR29" s="275" t="str">
        <f ca="true">+IF(OFFSET('Sanitation Data'!$E$30,0,10*ROW('Sanitation Data'!E23))="","",OFFSET('Sanitation Data'!$E$30,0,10*ROW('Sanitation Data'!E23)))</f>
        <v/>
      </c>
      <c r="CS29" s="275" t="str">
        <f ca="true">+IF(OFFSET('Sanitation Data'!$E$31,0,10*ROW('Sanitation Data'!E23))="","",OFFSET('Sanitation Data'!$E$31,0,10*ROW('Sanitation Data'!E23)))</f>
        <v/>
      </c>
      <c r="CT29" s="275" t="str">
        <f ca="true">+IF(OFFSET('Sanitation Data'!$E$32,0,10*ROW('Sanitation Data'!E23))="","",OFFSET('Sanitation Data'!$E$32,0,10*ROW('Sanitation Data'!E23)))</f>
        <v/>
      </c>
      <c r="CU29" s="275" t="str">
        <f ca="true">+IF(OFFSET('Sanitation Data'!$F$28,0,10*ROW('Sanitation Data'!F23))="","",OFFSET('Sanitation Data'!$F$28,0,10*ROW('Sanitation Data'!F23)))</f>
        <v/>
      </c>
      <c r="CV29" s="275" t="str">
        <f ca="true">+IF(OFFSET('Sanitation Data'!$F$29,0,10*ROW('Sanitation Data'!F23))="","",OFFSET('Sanitation Data'!$F$29,0,10*ROW('Sanitation Data'!F23)))</f>
        <v/>
      </c>
      <c r="CW29" s="275" t="str">
        <f ca="true">+IF(OFFSET('Sanitation Data'!$F$30,0,10*ROW('Sanitation Data'!F23))="","",OFFSET('Sanitation Data'!$F$30,0,10*ROW('Sanitation Data'!F23)))</f>
        <v/>
      </c>
      <c r="CX29" s="275" t="str">
        <f ca="true">+IF(OFFSET('Sanitation Data'!$F$31,0,10*ROW('Sanitation Data'!F23))="","",OFFSET('Sanitation Data'!$F$31,0,10*ROW('Sanitation Data'!F23)))</f>
        <v/>
      </c>
      <c r="CY29" s="275" t="str">
        <f ca="true">+IF(OFFSET('Sanitation Data'!$F$32,0,10*ROW('Sanitation Data'!F23))="","",OFFSET('Sanitation Data'!$F$32,0,10*ROW('Sanitation Data'!F23)))</f>
        <v/>
      </c>
      <c r="CZ29" s="275" t="str">
        <f ca="true">+IF(OFFSET('Sanitation Data'!$G$28,0,10*ROW('Sanitation Data'!G23))="","",OFFSET('Sanitation Data'!$G$28,0,10*ROW('Sanitation Data'!G23)))</f>
        <v/>
      </c>
      <c r="DA29" s="275" t="str">
        <f ca="true">+IF(OFFSET('Sanitation Data'!$G$29,0,10*ROW('Sanitation Data'!G23))="","",OFFSET('Sanitation Data'!$G$29,0,10*ROW('Sanitation Data'!G23)))</f>
        <v/>
      </c>
      <c r="DB29" s="275" t="str">
        <f ca="true">+IF(OFFSET('Sanitation Data'!$G$30,0,10*ROW('Sanitation Data'!G23))="","",OFFSET('Sanitation Data'!$G$30,0,10*ROW('Sanitation Data'!G23)))</f>
        <v/>
      </c>
      <c r="DC29" s="275" t="str">
        <f ca="true">+IF(OFFSET('Sanitation Data'!$G$31,0,10*ROW('Sanitation Data'!G23))="","",OFFSET('Sanitation Data'!$G$31,0,10*ROW('Sanitation Data'!G23)))</f>
        <v/>
      </c>
      <c r="DD29" s="275" t="str">
        <f ca="true">+IF(OFFSET('Sanitation Data'!$G$32,0,10*ROW('Sanitation Data'!G23))="","",OFFSET('Sanitation Data'!$G$32,0,10*ROW('Sanitation Data'!G23)))</f>
        <v/>
      </c>
      <c r="DE29" s="275" t="str">
        <f ca="true">+IF(OFFSET('Sanitation Data'!$H$28,0,10*ROW('Sanitation Data'!H23))="","",OFFSET('Sanitation Data'!$H$28,0,10*ROW('Sanitation Data'!H23)))</f>
        <v/>
      </c>
      <c r="DF29" s="275" t="str">
        <f ca="true">+IF(OFFSET('Sanitation Data'!$H$29,0,10*ROW('Sanitation Data'!H23))="","",OFFSET('Sanitation Data'!$H$29,0,10*ROW('Sanitation Data'!H23)))</f>
        <v/>
      </c>
      <c r="DG29" s="275" t="str">
        <f ca="true">+IF(OFFSET('Sanitation Data'!$H$30,0,10*ROW('Sanitation Data'!H23))="","",OFFSET('Sanitation Data'!$H$30,0,10*ROW('Sanitation Data'!H23)))</f>
        <v/>
      </c>
      <c r="DH29" s="275" t="str">
        <f ca="true">+IF(OFFSET('Sanitation Data'!$H$31,0,10*ROW('Sanitation Data'!H23))="","",OFFSET('Sanitation Data'!$H$31,0,10*ROW('Sanitation Data'!H23)))</f>
        <v/>
      </c>
      <c r="DI29" s="275" t="str">
        <f ca="true">+IF(OFFSET('Sanitation Data'!$H$32,0,10*ROW('Sanitation Data'!H23))="","",OFFSET('Sanitation Data'!$H$32,0,10*ROW('Sanitation Data'!H23)))</f>
        <v/>
      </c>
      <c r="DJ29" s="275" t="str">
        <f ca="true">+IF(OFFSET('Sanitation Data'!$I$28,0,10*ROW('Sanitation Data'!I23))="","",OFFSET('Sanitation Data'!$I$28,0,10*ROW('Sanitation Data'!I23)))</f>
        <v/>
      </c>
      <c r="DK29" s="275" t="str">
        <f ca="true">+IF(OFFSET('Sanitation Data'!$I$29,0,10*ROW('Sanitation Data'!I23))="","",OFFSET('Sanitation Data'!$I$29,0,10*ROW('Sanitation Data'!I23)))</f>
        <v/>
      </c>
      <c r="DL29" s="275" t="str">
        <f ca="true">+IF(OFFSET('Sanitation Data'!$I$30,0,10*ROW('Sanitation Data'!I23))="","",OFFSET('Sanitation Data'!$I$30,0,10*ROW('Sanitation Data'!I23)))</f>
        <v/>
      </c>
      <c r="DM29" s="275" t="str">
        <f ca="true">+IF(OFFSET('Sanitation Data'!$I$31,0,10*ROW('Sanitation Data'!I23))="","",OFFSET('Sanitation Data'!$I$31,0,10*ROW('Sanitation Data'!I23)))</f>
        <v/>
      </c>
      <c r="DN29" s="275" t="str">
        <f ca="true">+IF(OFFSET('Sanitation Data'!$I$32,0,10*ROW('Sanitation Data'!I23))="","",OFFSET('Sanitation Data'!$I$32,0,10*ROW('Sanitation Data'!I23)))</f>
        <v/>
      </c>
      <c r="DO29" s="275" t="str">
        <f ca="true">+IF(OFFSET('Hygiene Data'!$D$11,0,10*ROW('Hygiene Data'!D23))="","",OFFSET('Hygiene Data'!$D$11,0,10*ROW('Hygiene Data'!D23)))</f>
        <v/>
      </c>
      <c r="DP29" s="275" t="str">
        <f ca="true">+IF(OFFSET('Hygiene Data'!$D$12,0,10*ROW('Hygiene Data'!D23))="","",OFFSET('Hygiene Data'!$D$12,0,10*ROW('Hygiene Data'!D23)))</f>
        <v/>
      </c>
      <c r="DQ29" s="275" t="str">
        <f ca="true">+IF(OFFSET('Hygiene Data'!$D$13,0,10*ROW('Hygiene Data'!D23))="","",OFFSET('Hygiene Data'!$D$13,0,10*ROW('Hygiene Data'!D23)))</f>
        <v/>
      </c>
      <c r="DR29" s="275" t="str">
        <f ca="true">+IF(OFFSET('Hygiene Data'!$E$11,0,10*ROW('Hygiene Data'!E23))="","",OFFSET('Hygiene Data'!$E$11,0,10*ROW('Hygiene Data'!E23)))</f>
        <v/>
      </c>
      <c r="DS29" s="275" t="str">
        <f ca="true">+IF(OFFSET('Hygiene Data'!$E$12,0,10*ROW('Hygiene Data'!E23))="","",OFFSET('Hygiene Data'!$E$12,0,10*ROW('Hygiene Data'!E23)))</f>
        <v/>
      </c>
      <c r="DT29" s="275" t="str">
        <f ca="true">+IF(OFFSET('Hygiene Data'!$E$13,0,10*ROW('Hygiene Data'!E23))="","",OFFSET('Hygiene Data'!$E$13,0,10*ROW('Hygiene Data'!E23)))</f>
        <v/>
      </c>
      <c r="DU29" s="275" t="str">
        <f ca="true">+IF(OFFSET('Hygiene Data'!$F$11,0,10*ROW('Hygiene Data'!F23))="","",OFFSET('Hygiene Data'!$F$11,0,10*ROW('Hygiene Data'!F23)))</f>
        <v/>
      </c>
      <c r="DV29" s="275" t="str">
        <f ca="true">+IF(OFFSET('Hygiene Data'!$F$12,0,10*ROW('Hygiene Data'!F23))="","",OFFSET('Hygiene Data'!$F$12,0,10*ROW('Hygiene Data'!F23)))</f>
        <v/>
      </c>
      <c r="DW29" s="275" t="str">
        <f ca="true">+IF(OFFSET('Hygiene Data'!$F$13,0,10*ROW('Hygiene Data'!F23))="","",OFFSET('Hygiene Data'!$F$13,0,10*ROW('Hygiene Data'!F23)))</f>
        <v/>
      </c>
      <c r="DX29" s="275" t="str">
        <f ca="true">+IF(OFFSET('Hygiene Data'!$G$11,0,10*ROW('Hygiene Data'!G23))="","",OFFSET('Hygiene Data'!$G$11,0,10*ROW('Hygiene Data'!G23)))</f>
        <v/>
      </c>
      <c r="DY29" s="275" t="str">
        <f ca="true">+IF(OFFSET('Hygiene Data'!$G$12,0,10*ROW('Hygiene Data'!G23))="","",OFFSET('Hygiene Data'!$G$12,0,10*ROW('Hygiene Data'!G23)))</f>
        <v/>
      </c>
      <c r="DZ29" s="275" t="str">
        <f ca="true">+IF(OFFSET('Hygiene Data'!$G$13,0,10*ROW('Hygiene Data'!G23))="","",OFFSET('Hygiene Data'!$G$13,0,10*ROW('Hygiene Data'!G23)))</f>
        <v/>
      </c>
      <c r="EA29" s="275" t="str">
        <f ca="true">+IF(OFFSET('Hygiene Data'!$H$11,0,10*ROW('Hygiene Data'!H23))="","",OFFSET('Hygiene Data'!$H$11,0,10*ROW('Hygiene Data'!H23)))</f>
        <v/>
      </c>
      <c r="EB29" s="275" t="str">
        <f ca="true">+IF(OFFSET('Hygiene Data'!$H$12,0,10*ROW('Hygiene Data'!H23))="","",OFFSET('Hygiene Data'!$H$12,0,10*ROW('Hygiene Data'!H23)))</f>
        <v/>
      </c>
      <c r="EC29" s="275" t="str">
        <f ca="true">+IF(OFFSET('Hygiene Data'!$H$13,0,10*ROW('Hygiene Data'!H23))="","",OFFSET('Hygiene Data'!$H$13,0,10*ROW('Hygiene Data'!H23)))</f>
        <v/>
      </c>
      <c r="ED29" s="275" t="str">
        <f ca="true">+IF(OFFSET('Hygiene Data'!$I$11,0,10*ROW('Hygiene Data'!I23))="","",OFFSET('Hygiene Data'!$I$11,0,10*ROW('Hygiene Data'!I23)))</f>
        <v/>
      </c>
      <c r="EE29" s="275" t="str">
        <f ca="true">+IF(OFFSET('Hygiene Data'!$I$12,0,10*ROW('Hygiene Data'!I23))="","",OFFSET('Hygiene Data'!$I$12,0,10*ROW('Hygiene Data'!I23)))</f>
        <v/>
      </c>
      <c r="EF29" s="275"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31" t="str">
        <f t="shared" ca="true" si="0"/>
        <v/>
      </c>
      <c r="D30" s="98"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8"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8"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8"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8"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8"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8"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8"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8"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8"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8"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8"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8"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8"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8"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8"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8"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8"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9"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9"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9"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9"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9"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9"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9"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9"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9"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9"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9"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9"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9"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9"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9"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9"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9"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9"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9"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9"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9"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9"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9"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9"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9"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9"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9"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9"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9"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9"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100"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100"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100"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100"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100"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100"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100"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100"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100"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100"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100"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100"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100"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100"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100"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100"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100"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100"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5"/>
      <c r="BS30" s="275" t="str">
        <f ca="true">+IF(OFFSET('Water Data'!$D$27,0,10*ROW('Water Data'!D24))="","",OFFSET('Water Data'!$D$27,0,10*ROW('Water Data'!D24)))</f>
        <v/>
      </c>
      <c r="BT30" s="275" t="str">
        <f ca="true">+IF(OFFSET('Water Data'!$D$28,0,10*ROW('Water Data'!D24))="","",OFFSET('Water Data'!$D$28,0,10*ROW('Water Data'!D24)))</f>
        <v/>
      </c>
      <c r="BU30" s="275" t="str">
        <f ca="true">+IF(OFFSET('Water Data'!$D$29,0,10*ROW('Water Data'!D24))="","",OFFSET('Water Data'!$D$29,0,10*ROW('Water Data'!D24)))</f>
        <v/>
      </c>
      <c r="BV30" s="275" t="str">
        <f ca="true">+IF(OFFSET('Water Data'!$E$27,0,10*ROW('Water Data'!E24))="","",OFFSET('Water Data'!$E$27,0,10*ROW('Water Data'!E24)))</f>
        <v/>
      </c>
      <c r="BW30" s="275" t="str">
        <f ca="true">+IF(OFFSET('Water Data'!$E$28,0,10*ROW('Water Data'!E24))="","",OFFSET('Water Data'!$E$28,0,10*ROW('Water Data'!E24)))</f>
        <v/>
      </c>
      <c r="BX30" s="275" t="str">
        <f ca="true">+IF(OFFSET('Water Data'!$E$29,0,10*ROW('Water Data'!E24))="","",OFFSET('Water Data'!$E$29,0,10*ROW('Water Data'!E24)))</f>
        <v/>
      </c>
      <c r="BY30" s="275" t="str">
        <f ca="true">+IF(OFFSET('Water Data'!$F$27,0,10*ROW('Water Data'!F24))="","",OFFSET('Water Data'!$F$27,0,10*ROW('Water Data'!F24)))</f>
        <v/>
      </c>
      <c r="BZ30" s="275" t="str">
        <f ca="true">+IF(OFFSET('Water Data'!$F$28,0,10*ROW('Water Data'!F24))="","",OFFSET('Water Data'!$F$28,0,10*ROW('Water Data'!F24)))</f>
        <v/>
      </c>
      <c r="CA30" s="275" t="str">
        <f ca="true">+IF(OFFSET('Water Data'!$F$29,0,10*ROW('Water Data'!F24))="","",OFFSET('Water Data'!$F$29,0,10*ROW('Water Data'!F24)))</f>
        <v/>
      </c>
      <c r="CB30" s="275" t="str">
        <f ca="true">+IF(OFFSET('Water Data'!$G$27,0,10*ROW('Water Data'!G24))="","",OFFSET('Water Data'!$G$27,0,10*ROW('Water Data'!G24)))</f>
        <v/>
      </c>
      <c r="CC30" s="275" t="str">
        <f ca="true">+IF(OFFSET('Water Data'!$G$28,0,10*ROW('Water Data'!G24))="","",OFFSET('Water Data'!$G$28,0,10*ROW('Water Data'!G24)))</f>
        <v/>
      </c>
      <c r="CD30" s="275" t="str">
        <f ca="true">+IF(OFFSET('Water Data'!$G$29,0,10*ROW('Water Data'!G24))="","",OFFSET('Water Data'!$G$29,0,10*ROW('Water Data'!G24)))</f>
        <v/>
      </c>
      <c r="CE30" s="275" t="str">
        <f ca="true">+IF(OFFSET('Water Data'!$H$27,0,10*ROW('Water Data'!H24))="","",OFFSET('Water Data'!$H$27,0,10*ROW('Water Data'!H24)))</f>
        <v/>
      </c>
      <c r="CF30" s="275" t="str">
        <f ca="true">+IF(OFFSET('Water Data'!$H$28,0,10*ROW('Water Data'!H24))="","",OFFSET('Water Data'!$H$28,0,10*ROW('Water Data'!H24)))</f>
        <v/>
      </c>
      <c r="CG30" s="275" t="str">
        <f ca="true">+IF(OFFSET('Water Data'!$H$29,0,10*ROW('Water Data'!H24))="","",OFFSET('Water Data'!$H$29,0,10*ROW('Water Data'!H24)))</f>
        <v/>
      </c>
      <c r="CH30" s="275" t="str">
        <f ca="true">+IF(OFFSET('Water Data'!$I$27,0,10*ROW('Water Data'!I24))="","",OFFSET('Water Data'!$I$27,0,10*ROW('Water Data'!I24)))</f>
        <v/>
      </c>
      <c r="CI30" s="275" t="str">
        <f ca="true">+IF(OFFSET('Water Data'!$I$28,0,10*ROW('Water Data'!I24))="","",OFFSET('Water Data'!$I$28,0,10*ROW('Water Data'!I24)))</f>
        <v/>
      </c>
      <c r="CJ30" s="275" t="str">
        <f ca="true">+IF(OFFSET('Water Data'!$I$29,0,10*ROW('Water Data'!I24))="","",OFFSET('Water Data'!$I$29,0,10*ROW('Water Data'!I24)))</f>
        <v/>
      </c>
      <c r="CK30" s="275" t="str">
        <f ca="true">+IF(OFFSET('Sanitation Data'!$D$28,0,10*ROW('Sanitation Data'!D24))="","",OFFSET('Sanitation Data'!$D$28,0,10*ROW('Sanitation Data'!D24)))</f>
        <v/>
      </c>
      <c r="CL30" s="275" t="str">
        <f ca="true">+IF(OFFSET('Sanitation Data'!$D$29,0,10*ROW('Sanitation Data'!D24))="","",OFFSET('Sanitation Data'!$D$29,0,10*ROW('Sanitation Data'!D24)))</f>
        <v/>
      </c>
      <c r="CM30" s="275" t="str">
        <f ca="true">+IF(OFFSET('Sanitation Data'!$D$30,0,10*ROW('Sanitation Data'!D24))="","",OFFSET('Sanitation Data'!$D$30,0,10*ROW('Sanitation Data'!D24)))</f>
        <v/>
      </c>
      <c r="CN30" s="275" t="str">
        <f ca="true">+IF(OFFSET('Sanitation Data'!$D$31,0,10*ROW('Sanitation Data'!D24))="","",OFFSET('Sanitation Data'!$D$31,0,10*ROW('Sanitation Data'!D24)))</f>
        <v/>
      </c>
      <c r="CO30" s="275" t="str">
        <f ca="true">+IF(OFFSET('Sanitation Data'!$D$32,0,10*ROW('Sanitation Data'!D24))="","",OFFSET('Sanitation Data'!$D$32,0,10*ROW('Sanitation Data'!D24)))</f>
        <v/>
      </c>
      <c r="CP30" s="275" t="str">
        <f ca="true">+IF(OFFSET('Sanitation Data'!$E$28,0,10*ROW('Sanitation Data'!E24))="","",OFFSET('Sanitation Data'!$E$28,0,10*ROW('Sanitation Data'!E24)))</f>
        <v/>
      </c>
      <c r="CQ30" s="275" t="str">
        <f ca="true">+IF(OFFSET('Sanitation Data'!$E$29,0,10*ROW('Sanitation Data'!E24))="","",OFFSET('Sanitation Data'!$E$29,0,10*ROW('Sanitation Data'!E24)))</f>
        <v/>
      </c>
      <c r="CR30" s="275" t="str">
        <f ca="true">+IF(OFFSET('Sanitation Data'!$E$30,0,10*ROW('Sanitation Data'!E24))="","",OFFSET('Sanitation Data'!$E$30,0,10*ROW('Sanitation Data'!E24)))</f>
        <v/>
      </c>
      <c r="CS30" s="275" t="str">
        <f ca="true">+IF(OFFSET('Sanitation Data'!$E$31,0,10*ROW('Sanitation Data'!E24))="","",OFFSET('Sanitation Data'!$E$31,0,10*ROW('Sanitation Data'!E24)))</f>
        <v/>
      </c>
      <c r="CT30" s="275" t="str">
        <f ca="true">+IF(OFFSET('Sanitation Data'!$E$32,0,10*ROW('Sanitation Data'!E24))="","",OFFSET('Sanitation Data'!$E$32,0,10*ROW('Sanitation Data'!E24)))</f>
        <v/>
      </c>
      <c r="CU30" s="275" t="str">
        <f ca="true">+IF(OFFSET('Sanitation Data'!$F$28,0,10*ROW('Sanitation Data'!F24))="","",OFFSET('Sanitation Data'!$F$28,0,10*ROW('Sanitation Data'!F24)))</f>
        <v/>
      </c>
      <c r="CV30" s="275" t="str">
        <f ca="true">+IF(OFFSET('Sanitation Data'!$F$29,0,10*ROW('Sanitation Data'!F24))="","",OFFSET('Sanitation Data'!$F$29,0,10*ROW('Sanitation Data'!F24)))</f>
        <v/>
      </c>
      <c r="CW30" s="275" t="str">
        <f ca="true">+IF(OFFSET('Sanitation Data'!$F$30,0,10*ROW('Sanitation Data'!F24))="","",OFFSET('Sanitation Data'!$F$30,0,10*ROW('Sanitation Data'!F24)))</f>
        <v/>
      </c>
      <c r="CX30" s="275" t="str">
        <f ca="true">+IF(OFFSET('Sanitation Data'!$F$31,0,10*ROW('Sanitation Data'!F24))="","",OFFSET('Sanitation Data'!$F$31,0,10*ROW('Sanitation Data'!F24)))</f>
        <v/>
      </c>
      <c r="CY30" s="275" t="str">
        <f ca="true">+IF(OFFSET('Sanitation Data'!$F$32,0,10*ROW('Sanitation Data'!F24))="","",OFFSET('Sanitation Data'!$F$32,0,10*ROW('Sanitation Data'!F24)))</f>
        <v/>
      </c>
      <c r="CZ30" s="275" t="str">
        <f ca="true">+IF(OFFSET('Sanitation Data'!$G$28,0,10*ROW('Sanitation Data'!G24))="","",OFFSET('Sanitation Data'!$G$28,0,10*ROW('Sanitation Data'!G24)))</f>
        <v/>
      </c>
      <c r="DA30" s="275" t="str">
        <f ca="true">+IF(OFFSET('Sanitation Data'!$G$29,0,10*ROW('Sanitation Data'!G24))="","",OFFSET('Sanitation Data'!$G$29,0,10*ROW('Sanitation Data'!G24)))</f>
        <v/>
      </c>
      <c r="DB30" s="275" t="str">
        <f ca="true">+IF(OFFSET('Sanitation Data'!$G$30,0,10*ROW('Sanitation Data'!G24))="","",OFFSET('Sanitation Data'!$G$30,0,10*ROW('Sanitation Data'!G24)))</f>
        <v/>
      </c>
      <c r="DC30" s="275" t="str">
        <f ca="true">+IF(OFFSET('Sanitation Data'!$G$31,0,10*ROW('Sanitation Data'!G24))="","",OFFSET('Sanitation Data'!$G$31,0,10*ROW('Sanitation Data'!G24)))</f>
        <v/>
      </c>
      <c r="DD30" s="275" t="str">
        <f ca="true">+IF(OFFSET('Sanitation Data'!$G$32,0,10*ROW('Sanitation Data'!G24))="","",OFFSET('Sanitation Data'!$G$32,0,10*ROW('Sanitation Data'!G24)))</f>
        <v/>
      </c>
      <c r="DE30" s="275" t="str">
        <f ca="true">+IF(OFFSET('Sanitation Data'!$H$28,0,10*ROW('Sanitation Data'!H24))="","",OFFSET('Sanitation Data'!$H$28,0,10*ROW('Sanitation Data'!H24)))</f>
        <v/>
      </c>
      <c r="DF30" s="275" t="str">
        <f ca="true">+IF(OFFSET('Sanitation Data'!$H$29,0,10*ROW('Sanitation Data'!H24))="","",OFFSET('Sanitation Data'!$H$29,0,10*ROW('Sanitation Data'!H24)))</f>
        <v/>
      </c>
      <c r="DG30" s="275" t="str">
        <f ca="true">+IF(OFFSET('Sanitation Data'!$H$30,0,10*ROW('Sanitation Data'!H24))="","",OFFSET('Sanitation Data'!$H$30,0,10*ROW('Sanitation Data'!H24)))</f>
        <v/>
      </c>
      <c r="DH30" s="275" t="str">
        <f ca="true">+IF(OFFSET('Sanitation Data'!$H$31,0,10*ROW('Sanitation Data'!H24))="","",OFFSET('Sanitation Data'!$H$31,0,10*ROW('Sanitation Data'!H24)))</f>
        <v/>
      </c>
      <c r="DI30" s="275" t="str">
        <f ca="true">+IF(OFFSET('Sanitation Data'!$H$32,0,10*ROW('Sanitation Data'!H24))="","",OFFSET('Sanitation Data'!$H$32,0,10*ROW('Sanitation Data'!H24)))</f>
        <v/>
      </c>
      <c r="DJ30" s="275" t="str">
        <f ca="true">+IF(OFFSET('Sanitation Data'!$I$28,0,10*ROW('Sanitation Data'!I24))="","",OFFSET('Sanitation Data'!$I$28,0,10*ROW('Sanitation Data'!I24)))</f>
        <v/>
      </c>
      <c r="DK30" s="275" t="str">
        <f ca="true">+IF(OFFSET('Sanitation Data'!$I$29,0,10*ROW('Sanitation Data'!I24))="","",OFFSET('Sanitation Data'!$I$29,0,10*ROW('Sanitation Data'!I24)))</f>
        <v/>
      </c>
      <c r="DL30" s="275" t="str">
        <f ca="true">+IF(OFFSET('Sanitation Data'!$I$30,0,10*ROW('Sanitation Data'!I24))="","",OFFSET('Sanitation Data'!$I$30,0,10*ROW('Sanitation Data'!I24)))</f>
        <v/>
      </c>
      <c r="DM30" s="275" t="str">
        <f ca="true">+IF(OFFSET('Sanitation Data'!$I$31,0,10*ROW('Sanitation Data'!I24))="","",OFFSET('Sanitation Data'!$I$31,0,10*ROW('Sanitation Data'!I24)))</f>
        <v/>
      </c>
      <c r="DN30" s="275" t="str">
        <f ca="true">+IF(OFFSET('Sanitation Data'!$I$32,0,10*ROW('Sanitation Data'!I24))="","",OFFSET('Sanitation Data'!$I$32,0,10*ROW('Sanitation Data'!I24)))</f>
        <v/>
      </c>
      <c r="DO30" s="275" t="str">
        <f ca="true">+IF(OFFSET('Hygiene Data'!$D$11,0,10*ROW('Hygiene Data'!D24))="","",OFFSET('Hygiene Data'!$D$11,0,10*ROW('Hygiene Data'!D24)))</f>
        <v/>
      </c>
      <c r="DP30" s="275" t="str">
        <f ca="true">+IF(OFFSET('Hygiene Data'!$D$12,0,10*ROW('Hygiene Data'!D24))="","",OFFSET('Hygiene Data'!$D$12,0,10*ROW('Hygiene Data'!D24)))</f>
        <v/>
      </c>
      <c r="DQ30" s="275" t="str">
        <f ca="true">+IF(OFFSET('Hygiene Data'!$D$13,0,10*ROW('Hygiene Data'!D24))="","",OFFSET('Hygiene Data'!$D$13,0,10*ROW('Hygiene Data'!D24)))</f>
        <v/>
      </c>
      <c r="DR30" s="275" t="str">
        <f ca="true">+IF(OFFSET('Hygiene Data'!$E$11,0,10*ROW('Hygiene Data'!E24))="","",OFFSET('Hygiene Data'!$E$11,0,10*ROW('Hygiene Data'!E24)))</f>
        <v/>
      </c>
      <c r="DS30" s="275" t="str">
        <f ca="true">+IF(OFFSET('Hygiene Data'!$E$12,0,10*ROW('Hygiene Data'!E24))="","",OFFSET('Hygiene Data'!$E$12,0,10*ROW('Hygiene Data'!E24)))</f>
        <v/>
      </c>
      <c r="DT30" s="275" t="str">
        <f ca="true">+IF(OFFSET('Hygiene Data'!$E$13,0,10*ROW('Hygiene Data'!E24))="","",OFFSET('Hygiene Data'!$E$13,0,10*ROW('Hygiene Data'!E24)))</f>
        <v/>
      </c>
      <c r="DU30" s="275" t="str">
        <f ca="true">+IF(OFFSET('Hygiene Data'!$F$11,0,10*ROW('Hygiene Data'!F24))="","",OFFSET('Hygiene Data'!$F$11,0,10*ROW('Hygiene Data'!F24)))</f>
        <v/>
      </c>
      <c r="DV30" s="275" t="str">
        <f ca="true">+IF(OFFSET('Hygiene Data'!$F$12,0,10*ROW('Hygiene Data'!F24))="","",OFFSET('Hygiene Data'!$F$12,0,10*ROW('Hygiene Data'!F24)))</f>
        <v/>
      </c>
      <c r="DW30" s="275" t="str">
        <f ca="true">+IF(OFFSET('Hygiene Data'!$F$13,0,10*ROW('Hygiene Data'!F24))="","",OFFSET('Hygiene Data'!$F$13,0,10*ROW('Hygiene Data'!F24)))</f>
        <v/>
      </c>
      <c r="DX30" s="275" t="str">
        <f ca="true">+IF(OFFSET('Hygiene Data'!$G$11,0,10*ROW('Hygiene Data'!G24))="","",OFFSET('Hygiene Data'!$G$11,0,10*ROW('Hygiene Data'!G24)))</f>
        <v/>
      </c>
      <c r="DY30" s="275" t="str">
        <f ca="true">+IF(OFFSET('Hygiene Data'!$G$12,0,10*ROW('Hygiene Data'!G24))="","",OFFSET('Hygiene Data'!$G$12,0,10*ROW('Hygiene Data'!G24)))</f>
        <v/>
      </c>
      <c r="DZ30" s="275" t="str">
        <f ca="true">+IF(OFFSET('Hygiene Data'!$G$13,0,10*ROW('Hygiene Data'!G24))="","",OFFSET('Hygiene Data'!$G$13,0,10*ROW('Hygiene Data'!G24)))</f>
        <v/>
      </c>
      <c r="EA30" s="275" t="str">
        <f ca="true">+IF(OFFSET('Hygiene Data'!$H$11,0,10*ROW('Hygiene Data'!H24))="","",OFFSET('Hygiene Data'!$H$11,0,10*ROW('Hygiene Data'!H24)))</f>
        <v/>
      </c>
      <c r="EB30" s="275" t="str">
        <f ca="true">+IF(OFFSET('Hygiene Data'!$H$12,0,10*ROW('Hygiene Data'!H24))="","",OFFSET('Hygiene Data'!$H$12,0,10*ROW('Hygiene Data'!H24)))</f>
        <v/>
      </c>
      <c r="EC30" s="275" t="str">
        <f ca="true">+IF(OFFSET('Hygiene Data'!$H$13,0,10*ROW('Hygiene Data'!H24))="","",OFFSET('Hygiene Data'!$H$13,0,10*ROW('Hygiene Data'!H24)))</f>
        <v/>
      </c>
      <c r="ED30" s="275" t="str">
        <f ca="true">+IF(OFFSET('Hygiene Data'!$I$11,0,10*ROW('Hygiene Data'!I24))="","",OFFSET('Hygiene Data'!$I$11,0,10*ROW('Hygiene Data'!I24)))</f>
        <v/>
      </c>
      <c r="EE30" s="275" t="str">
        <f ca="true">+IF(OFFSET('Hygiene Data'!$I$12,0,10*ROW('Hygiene Data'!I24))="","",OFFSET('Hygiene Data'!$I$12,0,10*ROW('Hygiene Data'!I24)))</f>
        <v/>
      </c>
      <c r="EF30" s="275"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31" t="str">
        <f t="shared" ca="true" si="0"/>
        <v/>
      </c>
      <c r="D31" s="98"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8"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8"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8"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8"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8"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8"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8"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8"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8"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8"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8"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8"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8"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8"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8"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8"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8"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9"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9"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9"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9"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9"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9"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9"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9"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9"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9"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9"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9"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9"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9"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9"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9"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9"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9"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9"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9"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9"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9"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9"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9"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9"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9"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9"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9"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9"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9"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100"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100"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100"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100"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100"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100"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100"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100"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100"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100"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100"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100"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100"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100"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100"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100"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100"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100"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5"/>
      <c r="BS31" s="275" t="str">
        <f ca="true">+IF(OFFSET('Water Data'!$D$27,0,10*ROW('Water Data'!D25))="","",OFFSET('Water Data'!$D$27,0,10*ROW('Water Data'!D25)))</f>
        <v/>
      </c>
      <c r="BT31" s="275" t="str">
        <f ca="true">+IF(OFFSET('Water Data'!$D$28,0,10*ROW('Water Data'!D25))="","",OFFSET('Water Data'!$D$28,0,10*ROW('Water Data'!D25)))</f>
        <v/>
      </c>
      <c r="BU31" s="275" t="str">
        <f ca="true">+IF(OFFSET('Water Data'!$D$29,0,10*ROW('Water Data'!D25))="","",OFFSET('Water Data'!$D$29,0,10*ROW('Water Data'!D25)))</f>
        <v/>
      </c>
      <c r="BV31" s="275" t="str">
        <f ca="true">+IF(OFFSET('Water Data'!$E$27,0,10*ROW('Water Data'!E25))="","",OFFSET('Water Data'!$E$27,0,10*ROW('Water Data'!E25)))</f>
        <v/>
      </c>
      <c r="BW31" s="275" t="str">
        <f ca="true">+IF(OFFSET('Water Data'!$E$28,0,10*ROW('Water Data'!E25))="","",OFFSET('Water Data'!$E$28,0,10*ROW('Water Data'!E25)))</f>
        <v/>
      </c>
      <c r="BX31" s="275" t="str">
        <f ca="true">+IF(OFFSET('Water Data'!$E$29,0,10*ROW('Water Data'!E25))="","",OFFSET('Water Data'!$E$29,0,10*ROW('Water Data'!E25)))</f>
        <v/>
      </c>
      <c r="BY31" s="275" t="str">
        <f ca="true">+IF(OFFSET('Water Data'!$F$27,0,10*ROW('Water Data'!F25))="","",OFFSET('Water Data'!$F$27,0,10*ROW('Water Data'!F25)))</f>
        <v/>
      </c>
      <c r="BZ31" s="275" t="str">
        <f ca="true">+IF(OFFSET('Water Data'!$F$28,0,10*ROW('Water Data'!F25))="","",OFFSET('Water Data'!$F$28,0,10*ROW('Water Data'!F25)))</f>
        <v/>
      </c>
      <c r="CA31" s="275" t="str">
        <f ca="true">+IF(OFFSET('Water Data'!$F$29,0,10*ROW('Water Data'!F25))="","",OFFSET('Water Data'!$F$29,0,10*ROW('Water Data'!F25)))</f>
        <v/>
      </c>
      <c r="CB31" s="275" t="str">
        <f ca="true">+IF(OFFSET('Water Data'!$G$27,0,10*ROW('Water Data'!G25))="","",OFFSET('Water Data'!$G$27,0,10*ROW('Water Data'!G25)))</f>
        <v/>
      </c>
      <c r="CC31" s="275" t="str">
        <f ca="true">+IF(OFFSET('Water Data'!$G$28,0,10*ROW('Water Data'!G25))="","",OFFSET('Water Data'!$G$28,0,10*ROW('Water Data'!G25)))</f>
        <v/>
      </c>
      <c r="CD31" s="275" t="str">
        <f ca="true">+IF(OFFSET('Water Data'!$G$29,0,10*ROW('Water Data'!G25))="","",OFFSET('Water Data'!$G$29,0,10*ROW('Water Data'!G25)))</f>
        <v/>
      </c>
      <c r="CE31" s="275" t="str">
        <f ca="true">+IF(OFFSET('Water Data'!$H$27,0,10*ROW('Water Data'!H25))="","",OFFSET('Water Data'!$H$27,0,10*ROW('Water Data'!H25)))</f>
        <v/>
      </c>
      <c r="CF31" s="275" t="str">
        <f ca="true">+IF(OFFSET('Water Data'!$H$28,0,10*ROW('Water Data'!H25))="","",OFFSET('Water Data'!$H$28,0,10*ROW('Water Data'!H25)))</f>
        <v/>
      </c>
      <c r="CG31" s="275" t="str">
        <f ca="true">+IF(OFFSET('Water Data'!$H$29,0,10*ROW('Water Data'!H25))="","",OFFSET('Water Data'!$H$29,0,10*ROW('Water Data'!H25)))</f>
        <v/>
      </c>
      <c r="CH31" s="275" t="str">
        <f ca="true">+IF(OFFSET('Water Data'!$I$27,0,10*ROW('Water Data'!I25))="","",OFFSET('Water Data'!$I$27,0,10*ROW('Water Data'!I25)))</f>
        <v/>
      </c>
      <c r="CI31" s="275" t="str">
        <f ca="true">+IF(OFFSET('Water Data'!$I$28,0,10*ROW('Water Data'!I25))="","",OFFSET('Water Data'!$I$28,0,10*ROW('Water Data'!I25)))</f>
        <v/>
      </c>
      <c r="CJ31" s="275" t="str">
        <f ca="true">+IF(OFFSET('Water Data'!$I$29,0,10*ROW('Water Data'!I25))="","",OFFSET('Water Data'!$I$29,0,10*ROW('Water Data'!I25)))</f>
        <v/>
      </c>
      <c r="CK31" s="275" t="str">
        <f ca="true">+IF(OFFSET('Sanitation Data'!$D$28,0,10*ROW('Sanitation Data'!D25))="","",OFFSET('Sanitation Data'!$D$28,0,10*ROW('Sanitation Data'!D25)))</f>
        <v/>
      </c>
      <c r="CL31" s="275" t="str">
        <f ca="true">+IF(OFFSET('Sanitation Data'!$D$29,0,10*ROW('Sanitation Data'!D25))="","",OFFSET('Sanitation Data'!$D$29,0,10*ROW('Sanitation Data'!D25)))</f>
        <v/>
      </c>
      <c r="CM31" s="275" t="str">
        <f ca="true">+IF(OFFSET('Sanitation Data'!$D$30,0,10*ROW('Sanitation Data'!D25))="","",OFFSET('Sanitation Data'!$D$30,0,10*ROW('Sanitation Data'!D25)))</f>
        <v/>
      </c>
      <c r="CN31" s="275" t="str">
        <f ca="true">+IF(OFFSET('Sanitation Data'!$D$31,0,10*ROW('Sanitation Data'!D25))="","",OFFSET('Sanitation Data'!$D$31,0,10*ROW('Sanitation Data'!D25)))</f>
        <v/>
      </c>
      <c r="CO31" s="275" t="str">
        <f ca="true">+IF(OFFSET('Sanitation Data'!$D$32,0,10*ROW('Sanitation Data'!D25))="","",OFFSET('Sanitation Data'!$D$32,0,10*ROW('Sanitation Data'!D25)))</f>
        <v/>
      </c>
      <c r="CP31" s="275" t="str">
        <f ca="true">+IF(OFFSET('Sanitation Data'!$E$28,0,10*ROW('Sanitation Data'!E25))="","",OFFSET('Sanitation Data'!$E$28,0,10*ROW('Sanitation Data'!E25)))</f>
        <v/>
      </c>
      <c r="CQ31" s="275" t="str">
        <f ca="true">+IF(OFFSET('Sanitation Data'!$E$29,0,10*ROW('Sanitation Data'!E25))="","",OFFSET('Sanitation Data'!$E$29,0,10*ROW('Sanitation Data'!E25)))</f>
        <v/>
      </c>
      <c r="CR31" s="275" t="str">
        <f ca="true">+IF(OFFSET('Sanitation Data'!$E$30,0,10*ROW('Sanitation Data'!E25))="","",OFFSET('Sanitation Data'!$E$30,0,10*ROW('Sanitation Data'!E25)))</f>
        <v/>
      </c>
      <c r="CS31" s="275" t="str">
        <f ca="true">+IF(OFFSET('Sanitation Data'!$E$31,0,10*ROW('Sanitation Data'!E25))="","",OFFSET('Sanitation Data'!$E$31,0,10*ROW('Sanitation Data'!E25)))</f>
        <v/>
      </c>
      <c r="CT31" s="275" t="str">
        <f ca="true">+IF(OFFSET('Sanitation Data'!$E$32,0,10*ROW('Sanitation Data'!E25))="","",OFFSET('Sanitation Data'!$E$32,0,10*ROW('Sanitation Data'!E25)))</f>
        <v/>
      </c>
      <c r="CU31" s="275" t="str">
        <f ca="true">+IF(OFFSET('Sanitation Data'!$F$28,0,10*ROW('Sanitation Data'!F25))="","",OFFSET('Sanitation Data'!$F$28,0,10*ROW('Sanitation Data'!F25)))</f>
        <v/>
      </c>
      <c r="CV31" s="275" t="str">
        <f ca="true">+IF(OFFSET('Sanitation Data'!$F$29,0,10*ROW('Sanitation Data'!F25))="","",OFFSET('Sanitation Data'!$F$29,0,10*ROW('Sanitation Data'!F25)))</f>
        <v/>
      </c>
      <c r="CW31" s="275" t="str">
        <f ca="true">+IF(OFFSET('Sanitation Data'!$F$30,0,10*ROW('Sanitation Data'!F25))="","",OFFSET('Sanitation Data'!$F$30,0,10*ROW('Sanitation Data'!F25)))</f>
        <v/>
      </c>
      <c r="CX31" s="275" t="str">
        <f ca="true">+IF(OFFSET('Sanitation Data'!$F$31,0,10*ROW('Sanitation Data'!F25))="","",OFFSET('Sanitation Data'!$F$31,0,10*ROW('Sanitation Data'!F25)))</f>
        <v/>
      </c>
      <c r="CY31" s="275" t="str">
        <f ca="true">+IF(OFFSET('Sanitation Data'!$F$32,0,10*ROW('Sanitation Data'!F25))="","",OFFSET('Sanitation Data'!$F$32,0,10*ROW('Sanitation Data'!F25)))</f>
        <v/>
      </c>
      <c r="CZ31" s="275" t="str">
        <f ca="true">+IF(OFFSET('Sanitation Data'!$G$28,0,10*ROW('Sanitation Data'!G25))="","",OFFSET('Sanitation Data'!$G$28,0,10*ROW('Sanitation Data'!G25)))</f>
        <v/>
      </c>
      <c r="DA31" s="275" t="str">
        <f ca="true">+IF(OFFSET('Sanitation Data'!$G$29,0,10*ROW('Sanitation Data'!G25))="","",OFFSET('Sanitation Data'!$G$29,0,10*ROW('Sanitation Data'!G25)))</f>
        <v/>
      </c>
      <c r="DB31" s="275" t="str">
        <f ca="true">+IF(OFFSET('Sanitation Data'!$G$30,0,10*ROW('Sanitation Data'!G25))="","",OFFSET('Sanitation Data'!$G$30,0,10*ROW('Sanitation Data'!G25)))</f>
        <v/>
      </c>
      <c r="DC31" s="275" t="str">
        <f ca="true">+IF(OFFSET('Sanitation Data'!$G$31,0,10*ROW('Sanitation Data'!G25))="","",OFFSET('Sanitation Data'!$G$31,0,10*ROW('Sanitation Data'!G25)))</f>
        <v/>
      </c>
      <c r="DD31" s="275" t="str">
        <f ca="true">+IF(OFFSET('Sanitation Data'!$G$32,0,10*ROW('Sanitation Data'!G25))="","",OFFSET('Sanitation Data'!$G$32,0,10*ROW('Sanitation Data'!G25)))</f>
        <v/>
      </c>
      <c r="DE31" s="275" t="str">
        <f ca="true">+IF(OFFSET('Sanitation Data'!$H$28,0,10*ROW('Sanitation Data'!H25))="","",OFFSET('Sanitation Data'!$H$28,0,10*ROW('Sanitation Data'!H25)))</f>
        <v/>
      </c>
      <c r="DF31" s="275" t="str">
        <f ca="true">+IF(OFFSET('Sanitation Data'!$H$29,0,10*ROW('Sanitation Data'!H25))="","",OFFSET('Sanitation Data'!$H$29,0,10*ROW('Sanitation Data'!H25)))</f>
        <v/>
      </c>
      <c r="DG31" s="275" t="str">
        <f ca="true">+IF(OFFSET('Sanitation Data'!$H$30,0,10*ROW('Sanitation Data'!H25))="","",OFFSET('Sanitation Data'!$H$30,0,10*ROW('Sanitation Data'!H25)))</f>
        <v/>
      </c>
      <c r="DH31" s="275" t="str">
        <f ca="true">+IF(OFFSET('Sanitation Data'!$H$31,0,10*ROW('Sanitation Data'!H25))="","",OFFSET('Sanitation Data'!$H$31,0,10*ROW('Sanitation Data'!H25)))</f>
        <v/>
      </c>
      <c r="DI31" s="275" t="str">
        <f ca="true">+IF(OFFSET('Sanitation Data'!$H$32,0,10*ROW('Sanitation Data'!H25))="","",OFFSET('Sanitation Data'!$H$32,0,10*ROW('Sanitation Data'!H25)))</f>
        <v/>
      </c>
      <c r="DJ31" s="275" t="str">
        <f ca="true">+IF(OFFSET('Sanitation Data'!$I$28,0,10*ROW('Sanitation Data'!I25))="","",OFFSET('Sanitation Data'!$I$28,0,10*ROW('Sanitation Data'!I25)))</f>
        <v/>
      </c>
      <c r="DK31" s="275" t="str">
        <f ca="true">+IF(OFFSET('Sanitation Data'!$I$29,0,10*ROW('Sanitation Data'!I25))="","",OFFSET('Sanitation Data'!$I$29,0,10*ROW('Sanitation Data'!I25)))</f>
        <v/>
      </c>
      <c r="DL31" s="275" t="str">
        <f ca="true">+IF(OFFSET('Sanitation Data'!$I$30,0,10*ROW('Sanitation Data'!I25))="","",OFFSET('Sanitation Data'!$I$30,0,10*ROW('Sanitation Data'!I25)))</f>
        <v/>
      </c>
      <c r="DM31" s="275" t="str">
        <f ca="true">+IF(OFFSET('Sanitation Data'!$I$31,0,10*ROW('Sanitation Data'!I25))="","",OFFSET('Sanitation Data'!$I$31,0,10*ROW('Sanitation Data'!I25)))</f>
        <v/>
      </c>
      <c r="DN31" s="275" t="str">
        <f ca="true">+IF(OFFSET('Sanitation Data'!$I$32,0,10*ROW('Sanitation Data'!I25))="","",OFFSET('Sanitation Data'!$I$32,0,10*ROW('Sanitation Data'!I25)))</f>
        <v/>
      </c>
      <c r="DO31" s="275" t="str">
        <f ca="true">+IF(OFFSET('Hygiene Data'!$D$11,0,10*ROW('Hygiene Data'!D25))="","",OFFSET('Hygiene Data'!$D$11,0,10*ROW('Hygiene Data'!D25)))</f>
        <v/>
      </c>
      <c r="DP31" s="275" t="str">
        <f ca="true">+IF(OFFSET('Hygiene Data'!$D$12,0,10*ROW('Hygiene Data'!D25))="","",OFFSET('Hygiene Data'!$D$12,0,10*ROW('Hygiene Data'!D25)))</f>
        <v/>
      </c>
      <c r="DQ31" s="275" t="str">
        <f ca="true">+IF(OFFSET('Hygiene Data'!$D$13,0,10*ROW('Hygiene Data'!D25))="","",OFFSET('Hygiene Data'!$D$13,0,10*ROW('Hygiene Data'!D25)))</f>
        <v/>
      </c>
      <c r="DR31" s="275" t="str">
        <f ca="true">+IF(OFFSET('Hygiene Data'!$E$11,0,10*ROW('Hygiene Data'!E25))="","",OFFSET('Hygiene Data'!$E$11,0,10*ROW('Hygiene Data'!E25)))</f>
        <v/>
      </c>
      <c r="DS31" s="275" t="str">
        <f ca="true">+IF(OFFSET('Hygiene Data'!$E$12,0,10*ROW('Hygiene Data'!E25))="","",OFFSET('Hygiene Data'!$E$12,0,10*ROW('Hygiene Data'!E25)))</f>
        <v/>
      </c>
      <c r="DT31" s="275" t="str">
        <f ca="true">+IF(OFFSET('Hygiene Data'!$E$13,0,10*ROW('Hygiene Data'!E25))="","",OFFSET('Hygiene Data'!$E$13,0,10*ROW('Hygiene Data'!E25)))</f>
        <v/>
      </c>
      <c r="DU31" s="275" t="str">
        <f ca="true">+IF(OFFSET('Hygiene Data'!$F$11,0,10*ROW('Hygiene Data'!F25))="","",OFFSET('Hygiene Data'!$F$11,0,10*ROW('Hygiene Data'!F25)))</f>
        <v/>
      </c>
      <c r="DV31" s="275" t="str">
        <f ca="true">+IF(OFFSET('Hygiene Data'!$F$12,0,10*ROW('Hygiene Data'!F25))="","",OFFSET('Hygiene Data'!$F$12,0,10*ROW('Hygiene Data'!F25)))</f>
        <v/>
      </c>
      <c r="DW31" s="275" t="str">
        <f ca="true">+IF(OFFSET('Hygiene Data'!$F$13,0,10*ROW('Hygiene Data'!F25))="","",OFFSET('Hygiene Data'!$F$13,0,10*ROW('Hygiene Data'!F25)))</f>
        <v/>
      </c>
      <c r="DX31" s="275" t="str">
        <f ca="true">+IF(OFFSET('Hygiene Data'!$G$11,0,10*ROW('Hygiene Data'!G25))="","",OFFSET('Hygiene Data'!$G$11,0,10*ROW('Hygiene Data'!G25)))</f>
        <v/>
      </c>
      <c r="DY31" s="275" t="str">
        <f ca="true">+IF(OFFSET('Hygiene Data'!$G$12,0,10*ROW('Hygiene Data'!G25))="","",OFFSET('Hygiene Data'!$G$12,0,10*ROW('Hygiene Data'!G25)))</f>
        <v/>
      </c>
      <c r="DZ31" s="275" t="str">
        <f ca="true">+IF(OFFSET('Hygiene Data'!$G$13,0,10*ROW('Hygiene Data'!G25))="","",OFFSET('Hygiene Data'!$G$13,0,10*ROW('Hygiene Data'!G25)))</f>
        <v/>
      </c>
      <c r="EA31" s="275" t="str">
        <f ca="true">+IF(OFFSET('Hygiene Data'!$H$11,0,10*ROW('Hygiene Data'!H25))="","",OFFSET('Hygiene Data'!$H$11,0,10*ROW('Hygiene Data'!H25)))</f>
        <v/>
      </c>
      <c r="EB31" s="275" t="str">
        <f ca="true">+IF(OFFSET('Hygiene Data'!$H$12,0,10*ROW('Hygiene Data'!H25))="","",OFFSET('Hygiene Data'!$H$12,0,10*ROW('Hygiene Data'!H25)))</f>
        <v/>
      </c>
      <c r="EC31" s="275" t="str">
        <f ca="true">+IF(OFFSET('Hygiene Data'!$H$13,0,10*ROW('Hygiene Data'!H25))="","",OFFSET('Hygiene Data'!$H$13,0,10*ROW('Hygiene Data'!H25)))</f>
        <v/>
      </c>
      <c r="ED31" s="275" t="str">
        <f ca="true">+IF(OFFSET('Hygiene Data'!$I$11,0,10*ROW('Hygiene Data'!I25))="","",OFFSET('Hygiene Data'!$I$11,0,10*ROW('Hygiene Data'!I25)))</f>
        <v/>
      </c>
      <c r="EE31" s="275" t="str">
        <f ca="true">+IF(OFFSET('Hygiene Data'!$I$12,0,10*ROW('Hygiene Data'!I25))="","",OFFSET('Hygiene Data'!$I$12,0,10*ROW('Hygiene Data'!I25)))</f>
        <v/>
      </c>
      <c r="EF31" s="275"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31" t="str">
        <f t="shared" ca="true" si="0"/>
        <v/>
      </c>
      <c r="D32" s="98"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8"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8"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8"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8"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8"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8"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8"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8"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8"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8"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8"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8"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8"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8"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8"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8"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8"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9"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9"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9"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9"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9"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9"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9"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9"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9"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9"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9"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9"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9"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9"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9"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9"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9"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9"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9"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9"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9"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9"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9"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9"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9"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9"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9"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9"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9"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9"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100"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100"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100"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100"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100"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100"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100"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100"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100"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100"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100"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100"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100"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100"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100"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100"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100"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100"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5"/>
      <c r="BS32" s="275" t="str">
        <f ca="true">+IF(OFFSET('Water Data'!$D$27,0,10*ROW('Water Data'!D26))="","",OFFSET('Water Data'!$D$27,0,10*ROW('Water Data'!D26)))</f>
        <v/>
      </c>
      <c r="BT32" s="275" t="str">
        <f ca="true">+IF(OFFSET('Water Data'!$D$28,0,10*ROW('Water Data'!D26))="","",OFFSET('Water Data'!$D$28,0,10*ROW('Water Data'!D26)))</f>
        <v/>
      </c>
      <c r="BU32" s="275" t="str">
        <f ca="true">+IF(OFFSET('Water Data'!$D$29,0,10*ROW('Water Data'!D26))="","",OFFSET('Water Data'!$D$29,0,10*ROW('Water Data'!D26)))</f>
        <v/>
      </c>
      <c r="BV32" s="275" t="str">
        <f ca="true">+IF(OFFSET('Water Data'!$E$27,0,10*ROW('Water Data'!E26))="","",OFFSET('Water Data'!$E$27,0,10*ROW('Water Data'!E26)))</f>
        <v/>
      </c>
      <c r="BW32" s="275" t="str">
        <f ca="true">+IF(OFFSET('Water Data'!$E$28,0,10*ROW('Water Data'!E26))="","",OFFSET('Water Data'!$E$28,0,10*ROW('Water Data'!E26)))</f>
        <v/>
      </c>
      <c r="BX32" s="275" t="str">
        <f ca="true">+IF(OFFSET('Water Data'!$E$29,0,10*ROW('Water Data'!E26))="","",OFFSET('Water Data'!$E$29,0,10*ROW('Water Data'!E26)))</f>
        <v/>
      </c>
      <c r="BY32" s="275" t="str">
        <f ca="true">+IF(OFFSET('Water Data'!$F$27,0,10*ROW('Water Data'!F26))="","",OFFSET('Water Data'!$F$27,0,10*ROW('Water Data'!F26)))</f>
        <v/>
      </c>
      <c r="BZ32" s="275" t="str">
        <f ca="true">+IF(OFFSET('Water Data'!$F$28,0,10*ROW('Water Data'!F26))="","",OFFSET('Water Data'!$F$28,0,10*ROW('Water Data'!F26)))</f>
        <v/>
      </c>
      <c r="CA32" s="275" t="str">
        <f ca="true">+IF(OFFSET('Water Data'!$F$29,0,10*ROW('Water Data'!F26))="","",OFFSET('Water Data'!$F$29,0,10*ROW('Water Data'!F26)))</f>
        <v/>
      </c>
      <c r="CB32" s="275" t="str">
        <f ca="true">+IF(OFFSET('Water Data'!$G$27,0,10*ROW('Water Data'!G26))="","",OFFSET('Water Data'!$G$27,0,10*ROW('Water Data'!G26)))</f>
        <v/>
      </c>
      <c r="CC32" s="275" t="str">
        <f ca="true">+IF(OFFSET('Water Data'!$G$28,0,10*ROW('Water Data'!G26))="","",OFFSET('Water Data'!$G$28,0,10*ROW('Water Data'!G26)))</f>
        <v/>
      </c>
      <c r="CD32" s="275" t="str">
        <f ca="true">+IF(OFFSET('Water Data'!$G$29,0,10*ROW('Water Data'!G26))="","",OFFSET('Water Data'!$G$29,0,10*ROW('Water Data'!G26)))</f>
        <v/>
      </c>
      <c r="CE32" s="275" t="str">
        <f ca="true">+IF(OFFSET('Water Data'!$H$27,0,10*ROW('Water Data'!H26))="","",OFFSET('Water Data'!$H$27,0,10*ROW('Water Data'!H26)))</f>
        <v/>
      </c>
      <c r="CF32" s="275" t="str">
        <f ca="true">+IF(OFFSET('Water Data'!$H$28,0,10*ROW('Water Data'!H26))="","",OFFSET('Water Data'!$H$28,0,10*ROW('Water Data'!H26)))</f>
        <v/>
      </c>
      <c r="CG32" s="275" t="str">
        <f ca="true">+IF(OFFSET('Water Data'!$H$29,0,10*ROW('Water Data'!H26))="","",OFFSET('Water Data'!$H$29,0,10*ROW('Water Data'!H26)))</f>
        <v/>
      </c>
      <c r="CH32" s="275" t="str">
        <f ca="true">+IF(OFFSET('Water Data'!$I$27,0,10*ROW('Water Data'!I26))="","",OFFSET('Water Data'!$I$27,0,10*ROW('Water Data'!I26)))</f>
        <v/>
      </c>
      <c r="CI32" s="275" t="str">
        <f ca="true">+IF(OFFSET('Water Data'!$I$28,0,10*ROW('Water Data'!I26))="","",OFFSET('Water Data'!$I$28,0,10*ROW('Water Data'!I26)))</f>
        <v/>
      </c>
      <c r="CJ32" s="275" t="str">
        <f ca="true">+IF(OFFSET('Water Data'!$I$29,0,10*ROW('Water Data'!I26))="","",OFFSET('Water Data'!$I$29,0,10*ROW('Water Data'!I26)))</f>
        <v/>
      </c>
      <c r="CK32" s="275" t="str">
        <f ca="true">+IF(OFFSET('Sanitation Data'!$D$28,0,10*ROW('Sanitation Data'!D26))="","",OFFSET('Sanitation Data'!$D$28,0,10*ROW('Sanitation Data'!D26)))</f>
        <v/>
      </c>
      <c r="CL32" s="275" t="str">
        <f ca="true">+IF(OFFSET('Sanitation Data'!$D$29,0,10*ROW('Sanitation Data'!D26))="","",OFFSET('Sanitation Data'!$D$29,0,10*ROW('Sanitation Data'!D26)))</f>
        <v/>
      </c>
      <c r="CM32" s="275" t="str">
        <f ca="true">+IF(OFFSET('Sanitation Data'!$D$30,0,10*ROW('Sanitation Data'!D26))="","",OFFSET('Sanitation Data'!$D$30,0,10*ROW('Sanitation Data'!D26)))</f>
        <v/>
      </c>
      <c r="CN32" s="275" t="str">
        <f ca="true">+IF(OFFSET('Sanitation Data'!$D$31,0,10*ROW('Sanitation Data'!D26))="","",OFFSET('Sanitation Data'!$D$31,0,10*ROW('Sanitation Data'!D26)))</f>
        <v/>
      </c>
      <c r="CO32" s="275" t="str">
        <f ca="true">+IF(OFFSET('Sanitation Data'!$D$32,0,10*ROW('Sanitation Data'!D26))="","",OFFSET('Sanitation Data'!$D$32,0,10*ROW('Sanitation Data'!D26)))</f>
        <v/>
      </c>
      <c r="CP32" s="275" t="str">
        <f ca="true">+IF(OFFSET('Sanitation Data'!$E$28,0,10*ROW('Sanitation Data'!E26))="","",OFFSET('Sanitation Data'!$E$28,0,10*ROW('Sanitation Data'!E26)))</f>
        <v/>
      </c>
      <c r="CQ32" s="275" t="str">
        <f ca="true">+IF(OFFSET('Sanitation Data'!$E$29,0,10*ROW('Sanitation Data'!E26))="","",OFFSET('Sanitation Data'!$E$29,0,10*ROW('Sanitation Data'!E26)))</f>
        <v/>
      </c>
      <c r="CR32" s="275" t="str">
        <f ca="true">+IF(OFFSET('Sanitation Data'!$E$30,0,10*ROW('Sanitation Data'!E26))="","",OFFSET('Sanitation Data'!$E$30,0,10*ROW('Sanitation Data'!E26)))</f>
        <v/>
      </c>
      <c r="CS32" s="275" t="str">
        <f ca="true">+IF(OFFSET('Sanitation Data'!$E$31,0,10*ROW('Sanitation Data'!E26))="","",OFFSET('Sanitation Data'!$E$31,0,10*ROW('Sanitation Data'!E26)))</f>
        <v/>
      </c>
      <c r="CT32" s="275" t="str">
        <f ca="true">+IF(OFFSET('Sanitation Data'!$E$32,0,10*ROW('Sanitation Data'!E26))="","",OFFSET('Sanitation Data'!$E$32,0,10*ROW('Sanitation Data'!E26)))</f>
        <v/>
      </c>
      <c r="CU32" s="275" t="str">
        <f ca="true">+IF(OFFSET('Sanitation Data'!$F$28,0,10*ROW('Sanitation Data'!F26))="","",OFFSET('Sanitation Data'!$F$28,0,10*ROW('Sanitation Data'!F26)))</f>
        <v/>
      </c>
      <c r="CV32" s="275" t="str">
        <f ca="true">+IF(OFFSET('Sanitation Data'!$F$29,0,10*ROW('Sanitation Data'!F26))="","",OFFSET('Sanitation Data'!$F$29,0,10*ROW('Sanitation Data'!F26)))</f>
        <v/>
      </c>
      <c r="CW32" s="275" t="str">
        <f ca="true">+IF(OFFSET('Sanitation Data'!$F$30,0,10*ROW('Sanitation Data'!F26))="","",OFFSET('Sanitation Data'!$F$30,0,10*ROW('Sanitation Data'!F26)))</f>
        <v/>
      </c>
      <c r="CX32" s="275" t="str">
        <f ca="true">+IF(OFFSET('Sanitation Data'!$F$31,0,10*ROW('Sanitation Data'!F26))="","",OFFSET('Sanitation Data'!$F$31,0,10*ROW('Sanitation Data'!F26)))</f>
        <v/>
      </c>
      <c r="CY32" s="275" t="str">
        <f ca="true">+IF(OFFSET('Sanitation Data'!$F$32,0,10*ROW('Sanitation Data'!F26))="","",OFFSET('Sanitation Data'!$F$32,0,10*ROW('Sanitation Data'!F26)))</f>
        <v/>
      </c>
      <c r="CZ32" s="275" t="str">
        <f ca="true">+IF(OFFSET('Sanitation Data'!$G$28,0,10*ROW('Sanitation Data'!G26))="","",OFFSET('Sanitation Data'!$G$28,0,10*ROW('Sanitation Data'!G26)))</f>
        <v/>
      </c>
      <c r="DA32" s="275" t="str">
        <f ca="true">+IF(OFFSET('Sanitation Data'!$G$29,0,10*ROW('Sanitation Data'!G26))="","",OFFSET('Sanitation Data'!$G$29,0,10*ROW('Sanitation Data'!G26)))</f>
        <v/>
      </c>
      <c r="DB32" s="275" t="str">
        <f ca="true">+IF(OFFSET('Sanitation Data'!$G$30,0,10*ROW('Sanitation Data'!G26))="","",OFFSET('Sanitation Data'!$G$30,0,10*ROW('Sanitation Data'!G26)))</f>
        <v/>
      </c>
      <c r="DC32" s="275" t="str">
        <f ca="true">+IF(OFFSET('Sanitation Data'!$G$31,0,10*ROW('Sanitation Data'!G26))="","",OFFSET('Sanitation Data'!$G$31,0,10*ROW('Sanitation Data'!G26)))</f>
        <v/>
      </c>
      <c r="DD32" s="275" t="str">
        <f ca="true">+IF(OFFSET('Sanitation Data'!$G$32,0,10*ROW('Sanitation Data'!G26))="","",OFFSET('Sanitation Data'!$G$32,0,10*ROW('Sanitation Data'!G26)))</f>
        <v/>
      </c>
      <c r="DE32" s="275" t="str">
        <f ca="true">+IF(OFFSET('Sanitation Data'!$H$28,0,10*ROW('Sanitation Data'!H26))="","",OFFSET('Sanitation Data'!$H$28,0,10*ROW('Sanitation Data'!H26)))</f>
        <v/>
      </c>
      <c r="DF32" s="275" t="str">
        <f ca="true">+IF(OFFSET('Sanitation Data'!$H$29,0,10*ROW('Sanitation Data'!H26))="","",OFFSET('Sanitation Data'!$H$29,0,10*ROW('Sanitation Data'!H26)))</f>
        <v/>
      </c>
      <c r="DG32" s="275" t="str">
        <f ca="true">+IF(OFFSET('Sanitation Data'!$H$30,0,10*ROW('Sanitation Data'!H26))="","",OFFSET('Sanitation Data'!$H$30,0,10*ROW('Sanitation Data'!H26)))</f>
        <v/>
      </c>
      <c r="DH32" s="275" t="str">
        <f ca="true">+IF(OFFSET('Sanitation Data'!$H$31,0,10*ROW('Sanitation Data'!H26))="","",OFFSET('Sanitation Data'!$H$31,0,10*ROW('Sanitation Data'!H26)))</f>
        <v/>
      </c>
      <c r="DI32" s="275" t="str">
        <f ca="true">+IF(OFFSET('Sanitation Data'!$H$32,0,10*ROW('Sanitation Data'!H26))="","",OFFSET('Sanitation Data'!$H$32,0,10*ROW('Sanitation Data'!H26)))</f>
        <v/>
      </c>
      <c r="DJ32" s="275" t="str">
        <f ca="true">+IF(OFFSET('Sanitation Data'!$I$28,0,10*ROW('Sanitation Data'!I26))="","",OFFSET('Sanitation Data'!$I$28,0,10*ROW('Sanitation Data'!I26)))</f>
        <v/>
      </c>
      <c r="DK32" s="275" t="str">
        <f ca="true">+IF(OFFSET('Sanitation Data'!$I$29,0,10*ROW('Sanitation Data'!I26))="","",OFFSET('Sanitation Data'!$I$29,0,10*ROW('Sanitation Data'!I26)))</f>
        <v/>
      </c>
      <c r="DL32" s="275" t="str">
        <f ca="true">+IF(OFFSET('Sanitation Data'!$I$30,0,10*ROW('Sanitation Data'!I26))="","",OFFSET('Sanitation Data'!$I$30,0,10*ROW('Sanitation Data'!I26)))</f>
        <v/>
      </c>
      <c r="DM32" s="275" t="str">
        <f ca="true">+IF(OFFSET('Sanitation Data'!$I$31,0,10*ROW('Sanitation Data'!I26))="","",OFFSET('Sanitation Data'!$I$31,0,10*ROW('Sanitation Data'!I26)))</f>
        <v/>
      </c>
      <c r="DN32" s="275" t="str">
        <f ca="true">+IF(OFFSET('Sanitation Data'!$I$32,0,10*ROW('Sanitation Data'!I26))="","",OFFSET('Sanitation Data'!$I$32,0,10*ROW('Sanitation Data'!I26)))</f>
        <v/>
      </c>
      <c r="DO32" s="275" t="str">
        <f ca="true">+IF(OFFSET('Hygiene Data'!$D$11,0,10*ROW('Hygiene Data'!D26))="","",OFFSET('Hygiene Data'!$D$11,0,10*ROW('Hygiene Data'!D26)))</f>
        <v/>
      </c>
      <c r="DP32" s="275" t="str">
        <f ca="true">+IF(OFFSET('Hygiene Data'!$D$12,0,10*ROW('Hygiene Data'!D26))="","",OFFSET('Hygiene Data'!$D$12,0,10*ROW('Hygiene Data'!D26)))</f>
        <v/>
      </c>
      <c r="DQ32" s="275" t="str">
        <f ca="true">+IF(OFFSET('Hygiene Data'!$D$13,0,10*ROW('Hygiene Data'!D26))="","",OFFSET('Hygiene Data'!$D$13,0,10*ROW('Hygiene Data'!D26)))</f>
        <v/>
      </c>
      <c r="DR32" s="275" t="str">
        <f ca="true">+IF(OFFSET('Hygiene Data'!$E$11,0,10*ROW('Hygiene Data'!E26))="","",OFFSET('Hygiene Data'!$E$11,0,10*ROW('Hygiene Data'!E26)))</f>
        <v/>
      </c>
      <c r="DS32" s="275" t="str">
        <f ca="true">+IF(OFFSET('Hygiene Data'!$E$12,0,10*ROW('Hygiene Data'!E26))="","",OFFSET('Hygiene Data'!$E$12,0,10*ROW('Hygiene Data'!E26)))</f>
        <v/>
      </c>
      <c r="DT32" s="275" t="str">
        <f ca="true">+IF(OFFSET('Hygiene Data'!$E$13,0,10*ROW('Hygiene Data'!E26))="","",OFFSET('Hygiene Data'!$E$13,0,10*ROW('Hygiene Data'!E26)))</f>
        <v/>
      </c>
      <c r="DU32" s="275" t="str">
        <f ca="true">+IF(OFFSET('Hygiene Data'!$F$11,0,10*ROW('Hygiene Data'!F26))="","",OFFSET('Hygiene Data'!$F$11,0,10*ROW('Hygiene Data'!F26)))</f>
        <v/>
      </c>
      <c r="DV32" s="275" t="str">
        <f ca="true">+IF(OFFSET('Hygiene Data'!$F$12,0,10*ROW('Hygiene Data'!F26))="","",OFFSET('Hygiene Data'!$F$12,0,10*ROW('Hygiene Data'!F26)))</f>
        <v/>
      </c>
      <c r="DW32" s="275" t="str">
        <f ca="true">+IF(OFFSET('Hygiene Data'!$F$13,0,10*ROW('Hygiene Data'!F26))="","",OFFSET('Hygiene Data'!$F$13,0,10*ROW('Hygiene Data'!F26)))</f>
        <v/>
      </c>
      <c r="DX32" s="275" t="str">
        <f ca="true">+IF(OFFSET('Hygiene Data'!$G$11,0,10*ROW('Hygiene Data'!G26))="","",OFFSET('Hygiene Data'!$G$11,0,10*ROW('Hygiene Data'!G26)))</f>
        <v/>
      </c>
      <c r="DY32" s="275" t="str">
        <f ca="true">+IF(OFFSET('Hygiene Data'!$G$12,0,10*ROW('Hygiene Data'!G26))="","",OFFSET('Hygiene Data'!$G$12,0,10*ROW('Hygiene Data'!G26)))</f>
        <v/>
      </c>
      <c r="DZ32" s="275" t="str">
        <f ca="true">+IF(OFFSET('Hygiene Data'!$G$13,0,10*ROW('Hygiene Data'!G26))="","",OFFSET('Hygiene Data'!$G$13,0,10*ROW('Hygiene Data'!G26)))</f>
        <v/>
      </c>
      <c r="EA32" s="275" t="str">
        <f ca="true">+IF(OFFSET('Hygiene Data'!$H$11,0,10*ROW('Hygiene Data'!H26))="","",OFFSET('Hygiene Data'!$H$11,0,10*ROW('Hygiene Data'!H26)))</f>
        <v/>
      </c>
      <c r="EB32" s="275" t="str">
        <f ca="true">+IF(OFFSET('Hygiene Data'!$H$12,0,10*ROW('Hygiene Data'!H26))="","",OFFSET('Hygiene Data'!$H$12,0,10*ROW('Hygiene Data'!H26)))</f>
        <v/>
      </c>
      <c r="EC32" s="275" t="str">
        <f ca="true">+IF(OFFSET('Hygiene Data'!$H$13,0,10*ROW('Hygiene Data'!H26))="","",OFFSET('Hygiene Data'!$H$13,0,10*ROW('Hygiene Data'!H26)))</f>
        <v/>
      </c>
      <c r="ED32" s="275" t="str">
        <f ca="true">+IF(OFFSET('Hygiene Data'!$I$11,0,10*ROW('Hygiene Data'!I26))="","",OFFSET('Hygiene Data'!$I$11,0,10*ROW('Hygiene Data'!I26)))</f>
        <v/>
      </c>
      <c r="EE32" s="275" t="str">
        <f ca="true">+IF(OFFSET('Hygiene Data'!$I$12,0,10*ROW('Hygiene Data'!I26))="","",OFFSET('Hygiene Data'!$I$12,0,10*ROW('Hygiene Data'!I26)))</f>
        <v/>
      </c>
      <c r="EF32" s="275"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31" t="str">
        <f t="shared" ca="true" si="0"/>
        <v/>
      </c>
      <c r="D33" s="98"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8"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8"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8"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8"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8"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8"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8"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8"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8"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8"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8"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8"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8"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8"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8"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8"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8"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9"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9"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9"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9"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9"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9"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9"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9"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9"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9"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9"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9"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9"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9"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9"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9"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9"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9"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9"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9"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9"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9"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9"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9"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9"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9"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9"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9"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9"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9"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100"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100"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100"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100"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100"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100"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100"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100"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100"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100"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100"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100"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100"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100"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100"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100"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100"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100"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5"/>
      <c r="BS33" s="275" t="str">
        <f ca="true">+IF(OFFSET('Water Data'!$D$27,0,10*ROW('Water Data'!D27))="","",OFFSET('Water Data'!$D$27,0,10*ROW('Water Data'!D27)))</f>
        <v/>
      </c>
      <c r="BT33" s="275" t="str">
        <f ca="true">+IF(OFFSET('Water Data'!$D$28,0,10*ROW('Water Data'!D27))="","",OFFSET('Water Data'!$D$28,0,10*ROW('Water Data'!D27)))</f>
        <v/>
      </c>
      <c r="BU33" s="275" t="str">
        <f ca="true">+IF(OFFSET('Water Data'!$D$29,0,10*ROW('Water Data'!D27))="","",OFFSET('Water Data'!$D$29,0,10*ROW('Water Data'!D27)))</f>
        <v/>
      </c>
      <c r="BV33" s="275" t="str">
        <f ca="true">+IF(OFFSET('Water Data'!$E$27,0,10*ROW('Water Data'!E27))="","",OFFSET('Water Data'!$E$27,0,10*ROW('Water Data'!E27)))</f>
        <v/>
      </c>
      <c r="BW33" s="275" t="str">
        <f ca="true">+IF(OFFSET('Water Data'!$E$28,0,10*ROW('Water Data'!E27))="","",OFFSET('Water Data'!$E$28,0,10*ROW('Water Data'!E27)))</f>
        <v/>
      </c>
      <c r="BX33" s="275" t="str">
        <f ca="true">+IF(OFFSET('Water Data'!$E$29,0,10*ROW('Water Data'!E27))="","",OFFSET('Water Data'!$E$29,0,10*ROW('Water Data'!E27)))</f>
        <v/>
      </c>
      <c r="BY33" s="275" t="str">
        <f ca="true">+IF(OFFSET('Water Data'!$F$27,0,10*ROW('Water Data'!F27))="","",OFFSET('Water Data'!$F$27,0,10*ROW('Water Data'!F27)))</f>
        <v/>
      </c>
      <c r="BZ33" s="275" t="str">
        <f ca="true">+IF(OFFSET('Water Data'!$F$28,0,10*ROW('Water Data'!F27))="","",OFFSET('Water Data'!$F$28,0,10*ROW('Water Data'!F27)))</f>
        <v/>
      </c>
      <c r="CA33" s="275" t="str">
        <f ca="true">+IF(OFFSET('Water Data'!$F$29,0,10*ROW('Water Data'!F27))="","",OFFSET('Water Data'!$F$29,0,10*ROW('Water Data'!F27)))</f>
        <v/>
      </c>
      <c r="CB33" s="275" t="str">
        <f ca="true">+IF(OFFSET('Water Data'!$G$27,0,10*ROW('Water Data'!G27))="","",OFFSET('Water Data'!$G$27,0,10*ROW('Water Data'!G27)))</f>
        <v/>
      </c>
      <c r="CC33" s="275" t="str">
        <f ca="true">+IF(OFFSET('Water Data'!$G$28,0,10*ROW('Water Data'!G27))="","",OFFSET('Water Data'!$G$28,0,10*ROW('Water Data'!G27)))</f>
        <v/>
      </c>
      <c r="CD33" s="275" t="str">
        <f ca="true">+IF(OFFSET('Water Data'!$G$29,0,10*ROW('Water Data'!G27))="","",OFFSET('Water Data'!$G$29,0,10*ROW('Water Data'!G27)))</f>
        <v/>
      </c>
      <c r="CE33" s="275" t="str">
        <f ca="true">+IF(OFFSET('Water Data'!$H$27,0,10*ROW('Water Data'!H27))="","",OFFSET('Water Data'!$H$27,0,10*ROW('Water Data'!H27)))</f>
        <v/>
      </c>
      <c r="CF33" s="275" t="str">
        <f ca="true">+IF(OFFSET('Water Data'!$H$28,0,10*ROW('Water Data'!H27))="","",OFFSET('Water Data'!$H$28,0,10*ROW('Water Data'!H27)))</f>
        <v/>
      </c>
      <c r="CG33" s="275" t="str">
        <f ca="true">+IF(OFFSET('Water Data'!$H$29,0,10*ROW('Water Data'!H27))="","",OFFSET('Water Data'!$H$29,0,10*ROW('Water Data'!H27)))</f>
        <v/>
      </c>
      <c r="CH33" s="275" t="str">
        <f ca="true">+IF(OFFSET('Water Data'!$I$27,0,10*ROW('Water Data'!I27))="","",OFFSET('Water Data'!$I$27,0,10*ROW('Water Data'!I27)))</f>
        <v/>
      </c>
      <c r="CI33" s="275" t="str">
        <f ca="true">+IF(OFFSET('Water Data'!$I$28,0,10*ROW('Water Data'!I27))="","",OFFSET('Water Data'!$I$28,0,10*ROW('Water Data'!I27)))</f>
        <v/>
      </c>
      <c r="CJ33" s="275" t="str">
        <f ca="true">+IF(OFFSET('Water Data'!$I$29,0,10*ROW('Water Data'!I27))="","",OFFSET('Water Data'!$I$29,0,10*ROW('Water Data'!I27)))</f>
        <v/>
      </c>
      <c r="CK33" s="275" t="str">
        <f ca="true">+IF(OFFSET('Sanitation Data'!$D$28,0,10*ROW('Sanitation Data'!D27))="","",OFFSET('Sanitation Data'!$D$28,0,10*ROW('Sanitation Data'!D27)))</f>
        <v/>
      </c>
      <c r="CL33" s="275" t="str">
        <f ca="true">+IF(OFFSET('Sanitation Data'!$D$29,0,10*ROW('Sanitation Data'!D27))="","",OFFSET('Sanitation Data'!$D$29,0,10*ROW('Sanitation Data'!D27)))</f>
        <v/>
      </c>
      <c r="CM33" s="275" t="str">
        <f ca="true">+IF(OFFSET('Sanitation Data'!$D$30,0,10*ROW('Sanitation Data'!D27))="","",OFFSET('Sanitation Data'!$D$30,0,10*ROW('Sanitation Data'!D27)))</f>
        <v/>
      </c>
      <c r="CN33" s="275" t="str">
        <f ca="true">+IF(OFFSET('Sanitation Data'!$D$31,0,10*ROW('Sanitation Data'!D27))="","",OFFSET('Sanitation Data'!$D$31,0,10*ROW('Sanitation Data'!D27)))</f>
        <v/>
      </c>
      <c r="CO33" s="275" t="str">
        <f ca="true">+IF(OFFSET('Sanitation Data'!$D$32,0,10*ROW('Sanitation Data'!D27))="","",OFFSET('Sanitation Data'!$D$32,0,10*ROW('Sanitation Data'!D27)))</f>
        <v/>
      </c>
      <c r="CP33" s="275" t="str">
        <f ca="true">+IF(OFFSET('Sanitation Data'!$E$28,0,10*ROW('Sanitation Data'!E27))="","",OFFSET('Sanitation Data'!$E$28,0,10*ROW('Sanitation Data'!E27)))</f>
        <v/>
      </c>
      <c r="CQ33" s="275" t="str">
        <f ca="true">+IF(OFFSET('Sanitation Data'!$E$29,0,10*ROW('Sanitation Data'!E27))="","",OFFSET('Sanitation Data'!$E$29,0,10*ROW('Sanitation Data'!E27)))</f>
        <v/>
      </c>
      <c r="CR33" s="275" t="str">
        <f ca="true">+IF(OFFSET('Sanitation Data'!$E$30,0,10*ROW('Sanitation Data'!E27))="","",OFFSET('Sanitation Data'!$E$30,0,10*ROW('Sanitation Data'!E27)))</f>
        <v/>
      </c>
      <c r="CS33" s="275" t="str">
        <f ca="true">+IF(OFFSET('Sanitation Data'!$E$31,0,10*ROW('Sanitation Data'!E27))="","",OFFSET('Sanitation Data'!$E$31,0,10*ROW('Sanitation Data'!E27)))</f>
        <v/>
      </c>
      <c r="CT33" s="275" t="str">
        <f ca="true">+IF(OFFSET('Sanitation Data'!$E$32,0,10*ROW('Sanitation Data'!E27))="","",OFFSET('Sanitation Data'!$E$32,0,10*ROW('Sanitation Data'!E27)))</f>
        <v/>
      </c>
      <c r="CU33" s="275" t="str">
        <f ca="true">+IF(OFFSET('Sanitation Data'!$F$28,0,10*ROW('Sanitation Data'!F27))="","",OFFSET('Sanitation Data'!$F$28,0,10*ROW('Sanitation Data'!F27)))</f>
        <v/>
      </c>
      <c r="CV33" s="275" t="str">
        <f ca="true">+IF(OFFSET('Sanitation Data'!$F$29,0,10*ROW('Sanitation Data'!F27))="","",OFFSET('Sanitation Data'!$F$29,0,10*ROW('Sanitation Data'!F27)))</f>
        <v/>
      </c>
      <c r="CW33" s="275" t="str">
        <f ca="true">+IF(OFFSET('Sanitation Data'!$F$30,0,10*ROW('Sanitation Data'!F27))="","",OFFSET('Sanitation Data'!$F$30,0,10*ROW('Sanitation Data'!F27)))</f>
        <v/>
      </c>
      <c r="CX33" s="275" t="str">
        <f ca="true">+IF(OFFSET('Sanitation Data'!$F$31,0,10*ROW('Sanitation Data'!F27))="","",OFFSET('Sanitation Data'!$F$31,0,10*ROW('Sanitation Data'!F27)))</f>
        <v/>
      </c>
      <c r="CY33" s="275" t="str">
        <f ca="true">+IF(OFFSET('Sanitation Data'!$F$32,0,10*ROW('Sanitation Data'!F27))="","",OFFSET('Sanitation Data'!$F$32,0,10*ROW('Sanitation Data'!F27)))</f>
        <v/>
      </c>
      <c r="CZ33" s="275" t="str">
        <f ca="true">+IF(OFFSET('Sanitation Data'!$G$28,0,10*ROW('Sanitation Data'!G27))="","",OFFSET('Sanitation Data'!$G$28,0,10*ROW('Sanitation Data'!G27)))</f>
        <v/>
      </c>
      <c r="DA33" s="275" t="str">
        <f ca="true">+IF(OFFSET('Sanitation Data'!$G$29,0,10*ROW('Sanitation Data'!G27))="","",OFFSET('Sanitation Data'!$G$29,0,10*ROW('Sanitation Data'!G27)))</f>
        <v/>
      </c>
      <c r="DB33" s="275" t="str">
        <f ca="true">+IF(OFFSET('Sanitation Data'!$G$30,0,10*ROW('Sanitation Data'!G27))="","",OFFSET('Sanitation Data'!$G$30,0,10*ROW('Sanitation Data'!G27)))</f>
        <v/>
      </c>
      <c r="DC33" s="275" t="str">
        <f ca="true">+IF(OFFSET('Sanitation Data'!$G$31,0,10*ROW('Sanitation Data'!G27))="","",OFFSET('Sanitation Data'!$G$31,0,10*ROW('Sanitation Data'!G27)))</f>
        <v/>
      </c>
      <c r="DD33" s="275" t="str">
        <f ca="true">+IF(OFFSET('Sanitation Data'!$G$32,0,10*ROW('Sanitation Data'!G27))="","",OFFSET('Sanitation Data'!$G$32,0,10*ROW('Sanitation Data'!G27)))</f>
        <v/>
      </c>
      <c r="DE33" s="275" t="str">
        <f ca="true">+IF(OFFSET('Sanitation Data'!$H$28,0,10*ROW('Sanitation Data'!H27))="","",OFFSET('Sanitation Data'!$H$28,0,10*ROW('Sanitation Data'!H27)))</f>
        <v/>
      </c>
      <c r="DF33" s="275" t="str">
        <f ca="true">+IF(OFFSET('Sanitation Data'!$H$29,0,10*ROW('Sanitation Data'!H27))="","",OFFSET('Sanitation Data'!$H$29,0,10*ROW('Sanitation Data'!H27)))</f>
        <v/>
      </c>
      <c r="DG33" s="275" t="str">
        <f ca="true">+IF(OFFSET('Sanitation Data'!$H$30,0,10*ROW('Sanitation Data'!H27))="","",OFFSET('Sanitation Data'!$H$30,0,10*ROW('Sanitation Data'!H27)))</f>
        <v/>
      </c>
      <c r="DH33" s="275" t="str">
        <f ca="true">+IF(OFFSET('Sanitation Data'!$H$31,0,10*ROW('Sanitation Data'!H27))="","",OFFSET('Sanitation Data'!$H$31,0,10*ROW('Sanitation Data'!H27)))</f>
        <v/>
      </c>
      <c r="DI33" s="275" t="str">
        <f ca="true">+IF(OFFSET('Sanitation Data'!$H$32,0,10*ROW('Sanitation Data'!H27))="","",OFFSET('Sanitation Data'!$H$32,0,10*ROW('Sanitation Data'!H27)))</f>
        <v/>
      </c>
      <c r="DJ33" s="275" t="str">
        <f ca="true">+IF(OFFSET('Sanitation Data'!$I$28,0,10*ROW('Sanitation Data'!I27))="","",OFFSET('Sanitation Data'!$I$28,0,10*ROW('Sanitation Data'!I27)))</f>
        <v/>
      </c>
      <c r="DK33" s="275" t="str">
        <f ca="true">+IF(OFFSET('Sanitation Data'!$I$29,0,10*ROW('Sanitation Data'!I27))="","",OFFSET('Sanitation Data'!$I$29,0,10*ROW('Sanitation Data'!I27)))</f>
        <v/>
      </c>
      <c r="DL33" s="275" t="str">
        <f ca="true">+IF(OFFSET('Sanitation Data'!$I$30,0,10*ROW('Sanitation Data'!I27))="","",OFFSET('Sanitation Data'!$I$30,0,10*ROW('Sanitation Data'!I27)))</f>
        <v/>
      </c>
      <c r="DM33" s="275" t="str">
        <f ca="true">+IF(OFFSET('Sanitation Data'!$I$31,0,10*ROW('Sanitation Data'!I27))="","",OFFSET('Sanitation Data'!$I$31,0,10*ROW('Sanitation Data'!I27)))</f>
        <v/>
      </c>
      <c r="DN33" s="275" t="str">
        <f ca="true">+IF(OFFSET('Sanitation Data'!$I$32,0,10*ROW('Sanitation Data'!I27))="","",OFFSET('Sanitation Data'!$I$32,0,10*ROW('Sanitation Data'!I27)))</f>
        <v/>
      </c>
      <c r="DO33" s="275" t="str">
        <f ca="true">+IF(OFFSET('Hygiene Data'!$D$11,0,10*ROW('Hygiene Data'!D27))="","",OFFSET('Hygiene Data'!$D$11,0,10*ROW('Hygiene Data'!D27)))</f>
        <v/>
      </c>
      <c r="DP33" s="275" t="str">
        <f ca="true">+IF(OFFSET('Hygiene Data'!$D$12,0,10*ROW('Hygiene Data'!D27))="","",OFFSET('Hygiene Data'!$D$12,0,10*ROW('Hygiene Data'!D27)))</f>
        <v/>
      </c>
      <c r="DQ33" s="275" t="str">
        <f ca="true">+IF(OFFSET('Hygiene Data'!$D$13,0,10*ROW('Hygiene Data'!D27))="","",OFFSET('Hygiene Data'!$D$13,0,10*ROW('Hygiene Data'!D27)))</f>
        <v/>
      </c>
      <c r="DR33" s="275" t="str">
        <f ca="true">+IF(OFFSET('Hygiene Data'!$E$11,0,10*ROW('Hygiene Data'!E27))="","",OFFSET('Hygiene Data'!$E$11,0,10*ROW('Hygiene Data'!E27)))</f>
        <v/>
      </c>
      <c r="DS33" s="275" t="str">
        <f ca="true">+IF(OFFSET('Hygiene Data'!$E$12,0,10*ROW('Hygiene Data'!E27))="","",OFFSET('Hygiene Data'!$E$12,0,10*ROW('Hygiene Data'!E27)))</f>
        <v/>
      </c>
      <c r="DT33" s="275" t="str">
        <f ca="true">+IF(OFFSET('Hygiene Data'!$E$13,0,10*ROW('Hygiene Data'!E27))="","",OFFSET('Hygiene Data'!$E$13,0,10*ROW('Hygiene Data'!E27)))</f>
        <v/>
      </c>
      <c r="DU33" s="275" t="str">
        <f ca="true">+IF(OFFSET('Hygiene Data'!$F$11,0,10*ROW('Hygiene Data'!F27))="","",OFFSET('Hygiene Data'!$F$11,0,10*ROW('Hygiene Data'!F27)))</f>
        <v/>
      </c>
      <c r="DV33" s="275" t="str">
        <f ca="true">+IF(OFFSET('Hygiene Data'!$F$12,0,10*ROW('Hygiene Data'!F27))="","",OFFSET('Hygiene Data'!$F$12,0,10*ROW('Hygiene Data'!F27)))</f>
        <v/>
      </c>
      <c r="DW33" s="275" t="str">
        <f ca="true">+IF(OFFSET('Hygiene Data'!$F$13,0,10*ROW('Hygiene Data'!F27))="","",OFFSET('Hygiene Data'!$F$13,0,10*ROW('Hygiene Data'!F27)))</f>
        <v/>
      </c>
      <c r="DX33" s="275" t="str">
        <f ca="true">+IF(OFFSET('Hygiene Data'!$G$11,0,10*ROW('Hygiene Data'!G27))="","",OFFSET('Hygiene Data'!$G$11,0,10*ROW('Hygiene Data'!G27)))</f>
        <v/>
      </c>
      <c r="DY33" s="275" t="str">
        <f ca="true">+IF(OFFSET('Hygiene Data'!$G$12,0,10*ROW('Hygiene Data'!G27))="","",OFFSET('Hygiene Data'!$G$12,0,10*ROW('Hygiene Data'!G27)))</f>
        <v/>
      </c>
      <c r="DZ33" s="275" t="str">
        <f ca="true">+IF(OFFSET('Hygiene Data'!$G$13,0,10*ROW('Hygiene Data'!G27))="","",OFFSET('Hygiene Data'!$G$13,0,10*ROW('Hygiene Data'!G27)))</f>
        <v/>
      </c>
      <c r="EA33" s="275" t="str">
        <f ca="true">+IF(OFFSET('Hygiene Data'!$H$11,0,10*ROW('Hygiene Data'!H27))="","",OFFSET('Hygiene Data'!$H$11,0,10*ROW('Hygiene Data'!H27)))</f>
        <v/>
      </c>
      <c r="EB33" s="275" t="str">
        <f ca="true">+IF(OFFSET('Hygiene Data'!$H$12,0,10*ROW('Hygiene Data'!H27))="","",OFFSET('Hygiene Data'!$H$12,0,10*ROW('Hygiene Data'!H27)))</f>
        <v/>
      </c>
      <c r="EC33" s="275" t="str">
        <f ca="true">+IF(OFFSET('Hygiene Data'!$H$13,0,10*ROW('Hygiene Data'!H27))="","",OFFSET('Hygiene Data'!$H$13,0,10*ROW('Hygiene Data'!H27)))</f>
        <v/>
      </c>
      <c r="ED33" s="275" t="str">
        <f ca="true">+IF(OFFSET('Hygiene Data'!$I$11,0,10*ROW('Hygiene Data'!I27))="","",OFFSET('Hygiene Data'!$I$11,0,10*ROW('Hygiene Data'!I27)))</f>
        <v/>
      </c>
      <c r="EE33" s="275" t="str">
        <f ca="true">+IF(OFFSET('Hygiene Data'!$I$12,0,10*ROW('Hygiene Data'!I27))="","",OFFSET('Hygiene Data'!$I$12,0,10*ROW('Hygiene Data'!I27)))</f>
        <v/>
      </c>
      <c r="EF33" s="275"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31" t="str">
        <f t="shared" ca="true" si="0"/>
        <v/>
      </c>
      <c r="D34" s="98"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8"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8"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8"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8"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8"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8"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8"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8"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8"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8"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8"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8"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8"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8"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8"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8"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8"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9"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9"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9"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9"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9"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9"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9"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9"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9"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9"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9"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9"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9"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9"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9"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9"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9"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9"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9"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9"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9"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9"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9"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9"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9"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9"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9"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9"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9"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9"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100"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100"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100"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100"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100"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100"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100"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100"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100"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100"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100"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100"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100"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100"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100"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100"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100"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100"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5"/>
      <c r="BS34" s="275" t="str">
        <f ca="true">+IF(OFFSET('Water Data'!$D$27,0,10*ROW('Water Data'!D28))="","",OFFSET('Water Data'!$D$27,0,10*ROW('Water Data'!D28)))</f>
        <v/>
      </c>
      <c r="BT34" s="275" t="str">
        <f ca="true">+IF(OFFSET('Water Data'!$D$28,0,10*ROW('Water Data'!D28))="","",OFFSET('Water Data'!$D$28,0,10*ROW('Water Data'!D28)))</f>
        <v/>
      </c>
      <c r="BU34" s="275" t="str">
        <f ca="true">+IF(OFFSET('Water Data'!$D$29,0,10*ROW('Water Data'!D28))="","",OFFSET('Water Data'!$D$29,0,10*ROW('Water Data'!D28)))</f>
        <v/>
      </c>
      <c r="BV34" s="275" t="str">
        <f ca="true">+IF(OFFSET('Water Data'!$E$27,0,10*ROW('Water Data'!E28))="","",OFFSET('Water Data'!$E$27,0,10*ROW('Water Data'!E28)))</f>
        <v/>
      </c>
      <c r="BW34" s="275" t="str">
        <f ca="true">+IF(OFFSET('Water Data'!$E$28,0,10*ROW('Water Data'!E28))="","",OFFSET('Water Data'!$E$28,0,10*ROW('Water Data'!E28)))</f>
        <v/>
      </c>
      <c r="BX34" s="275" t="str">
        <f ca="true">+IF(OFFSET('Water Data'!$E$29,0,10*ROW('Water Data'!E28))="","",OFFSET('Water Data'!$E$29,0,10*ROW('Water Data'!E28)))</f>
        <v/>
      </c>
      <c r="BY34" s="275" t="str">
        <f ca="true">+IF(OFFSET('Water Data'!$F$27,0,10*ROW('Water Data'!F28))="","",OFFSET('Water Data'!$F$27,0,10*ROW('Water Data'!F28)))</f>
        <v/>
      </c>
      <c r="BZ34" s="275" t="str">
        <f ca="true">+IF(OFFSET('Water Data'!$F$28,0,10*ROW('Water Data'!F28))="","",OFFSET('Water Data'!$F$28,0,10*ROW('Water Data'!F28)))</f>
        <v/>
      </c>
      <c r="CA34" s="275" t="str">
        <f ca="true">+IF(OFFSET('Water Data'!$F$29,0,10*ROW('Water Data'!F28))="","",OFFSET('Water Data'!$F$29,0,10*ROW('Water Data'!F28)))</f>
        <v/>
      </c>
      <c r="CB34" s="275" t="str">
        <f ca="true">+IF(OFFSET('Water Data'!$G$27,0,10*ROW('Water Data'!G28))="","",OFFSET('Water Data'!$G$27,0,10*ROW('Water Data'!G28)))</f>
        <v/>
      </c>
      <c r="CC34" s="275" t="str">
        <f ca="true">+IF(OFFSET('Water Data'!$G$28,0,10*ROW('Water Data'!G28))="","",OFFSET('Water Data'!$G$28,0,10*ROW('Water Data'!G28)))</f>
        <v/>
      </c>
      <c r="CD34" s="275" t="str">
        <f ca="true">+IF(OFFSET('Water Data'!$G$29,0,10*ROW('Water Data'!G28))="","",OFFSET('Water Data'!$G$29,0,10*ROW('Water Data'!G28)))</f>
        <v/>
      </c>
      <c r="CE34" s="275" t="str">
        <f ca="true">+IF(OFFSET('Water Data'!$H$27,0,10*ROW('Water Data'!H28))="","",OFFSET('Water Data'!$H$27,0,10*ROW('Water Data'!H28)))</f>
        <v/>
      </c>
      <c r="CF34" s="275" t="str">
        <f ca="true">+IF(OFFSET('Water Data'!$H$28,0,10*ROW('Water Data'!H28))="","",OFFSET('Water Data'!$H$28,0,10*ROW('Water Data'!H28)))</f>
        <v/>
      </c>
      <c r="CG34" s="275" t="str">
        <f ca="true">+IF(OFFSET('Water Data'!$H$29,0,10*ROW('Water Data'!H28))="","",OFFSET('Water Data'!$H$29,0,10*ROW('Water Data'!H28)))</f>
        <v/>
      </c>
      <c r="CH34" s="275" t="str">
        <f ca="true">+IF(OFFSET('Water Data'!$I$27,0,10*ROW('Water Data'!I28))="","",OFFSET('Water Data'!$I$27,0,10*ROW('Water Data'!I28)))</f>
        <v/>
      </c>
      <c r="CI34" s="275" t="str">
        <f ca="true">+IF(OFFSET('Water Data'!$I$28,0,10*ROW('Water Data'!I28))="","",OFFSET('Water Data'!$I$28,0,10*ROW('Water Data'!I28)))</f>
        <v/>
      </c>
      <c r="CJ34" s="275" t="str">
        <f ca="true">+IF(OFFSET('Water Data'!$I$29,0,10*ROW('Water Data'!I28))="","",OFFSET('Water Data'!$I$29,0,10*ROW('Water Data'!I28)))</f>
        <v/>
      </c>
      <c r="CK34" s="275" t="str">
        <f ca="true">+IF(OFFSET('Sanitation Data'!$D$28,0,10*ROW('Sanitation Data'!D28))="","",OFFSET('Sanitation Data'!$D$28,0,10*ROW('Sanitation Data'!D28)))</f>
        <v/>
      </c>
      <c r="CL34" s="275" t="str">
        <f ca="true">+IF(OFFSET('Sanitation Data'!$D$29,0,10*ROW('Sanitation Data'!D28))="","",OFFSET('Sanitation Data'!$D$29,0,10*ROW('Sanitation Data'!D28)))</f>
        <v/>
      </c>
      <c r="CM34" s="275" t="str">
        <f ca="true">+IF(OFFSET('Sanitation Data'!$D$30,0,10*ROW('Sanitation Data'!D28))="","",OFFSET('Sanitation Data'!$D$30,0,10*ROW('Sanitation Data'!D28)))</f>
        <v/>
      </c>
      <c r="CN34" s="275" t="str">
        <f ca="true">+IF(OFFSET('Sanitation Data'!$D$31,0,10*ROW('Sanitation Data'!D28))="","",OFFSET('Sanitation Data'!$D$31,0,10*ROW('Sanitation Data'!D28)))</f>
        <v/>
      </c>
      <c r="CO34" s="275" t="str">
        <f ca="true">+IF(OFFSET('Sanitation Data'!$D$32,0,10*ROW('Sanitation Data'!D28))="","",OFFSET('Sanitation Data'!$D$32,0,10*ROW('Sanitation Data'!D28)))</f>
        <v/>
      </c>
      <c r="CP34" s="275" t="str">
        <f ca="true">+IF(OFFSET('Sanitation Data'!$E$28,0,10*ROW('Sanitation Data'!E28))="","",OFFSET('Sanitation Data'!$E$28,0,10*ROW('Sanitation Data'!E28)))</f>
        <v/>
      </c>
      <c r="CQ34" s="275" t="str">
        <f ca="true">+IF(OFFSET('Sanitation Data'!$E$29,0,10*ROW('Sanitation Data'!E28))="","",OFFSET('Sanitation Data'!$E$29,0,10*ROW('Sanitation Data'!E28)))</f>
        <v/>
      </c>
      <c r="CR34" s="275" t="str">
        <f ca="true">+IF(OFFSET('Sanitation Data'!$E$30,0,10*ROW('Sanitation Data'!E28))="","",OFFSET('Sanitation Data'!$E$30,0,10*ROW('Sanitation Data'!E28)))</f>
        <v/>
      </c>
      <c r="CS34" s="275" t="str">
        <f ca="true">+IF(OFFSET('Sanitation Data'!$E$31,0,10*ROW('Sanitation Data'!E28))="","",OFFSET('Sanitation Data'!$E$31,0,10*ROW('Sanitation Data'!E28)))</f>
        <v/>
      </c>
      <c r="CT34" s="275" t="str">
        <f ca="true">+IF(OFFSET('Sanitation Data'!$E$32,0,10*ROW('Sanitation Data'!E28))="","",OFFSET('Sanitation Data'!$E$32,0,10*ROW('Sanitation Data'!E28)))</f>
        <v/>
      </c>
      <c r="CU34" s="275" t="str">
        <f ca="true">+IF(OFFSET('Sanitation Data'!$F$28,0,10*ROW('Sanitation Data'!F28))="","",OFFSET('Sanitation Data'!$F$28,0,10*ROW('Sanitation Data'!F28)))</f>
        <v/>
      </c>
      <c r="CV34" s="275" t="str">
        <f ca="true">+IF(OFFSET('Sanitation Data'!$F$29,0,10*ROW('Sanitation Data'!F28))="","",OFFSET('Sanitation Data'!$F$29,0,10*ROW('Sanitation Data'!F28)))</f>
        <v/>
      </c>
      <c r="CW34" s="275" t="str">
        <f ca="true">+IF(OFFSET('Sanitation Data'!$F$30,0,10*ROW('Sanitation Data'!F28))="","",OFFSET('Sanitation Data'!$F$30,0,10*ROW('Sanitation Data'!F28)))</f>
        <v/>
      </c>
      <c r="CX34" s="275" t="str">
        <f ca="true">+IF(OFFSET('Sanitation Data'!$F$31,0,10*ROW('Sanitation Data'!F28))="","",OFFSET('Sanitation Data'!$F$31,0,10*ROW('Sanitation Data'!F28)))</f>
        <v/>
      </c>
      <c r="CY34" s="275" t="str">
        <f ca="true">+IF(OFFSET('Sanitation Data'!$F$32,0,10*ROW('Sanitation Data'!F28))="","",OFFSET('Sanitation Data'!$F$32,0,10*ROW('Sanitation Data'!F28)))</f>
        <v/>
      </c>
      <c r="CZ34" s="275" t="str">
        <f ca="true">+IF(OFFSET('Sanitation Data'!$G$28,0,10*ROW('Sanitation Data'!G28))="","",OFFSET('Sanitation Data'!$G$28,0,10*ROW('Sanitation Data'!G28)))</f>
        <v/>
      </c>
      <c r="DA34" s="275" t="str">
        <f ca="true">+IF(OFFSET('Sanitation Data'!$G$29,0,10*ROW('Sanitation Data'!G28))="","",OFFSET('Sanitation Data'!$G$29,0,10*ROW('Sanitation Data'!G28)))</f>
        <v/>
      </c>
      <c r="DB34" s="275" t="str">
        <f ca="true">+IF(OFFSET('Sanitation Data'!$G$30,0,10*ROW('Sanitation Data'!G28))="","",OFFSET('Sanitation Data'!$G$30,0,10*ROW('Sanitation Data'!G28)))</f>
        <v/>
      </c>
      <c r="DC34" s="275" t="str">
        <f ca="true">+IF(OFFSET('Sanitation Data'!$G$31,0,10*ROW('Sanitation Data'!G28))="","",OFFSET('Sanitation Data'!$G$31,0,10*ROW('Sanitation Data'!G28)))</f>
        <v/>
      </c>
      <c r="DD34" s="275" t="str">
        <f ca="true">+IF(OFFSET('Sanitation Data'!$G$32,0,10*ROW('Sanitation Data'!G28))="","",OFFSET('Sanitation Data'!$G$32,0,10*ROW('Sanitation Data'!G28)))</f>
        <v/>
      </c>
      <c r="DE34" s="275" t="str">
        <f ca="true">+IF(OFFSET('Sanitation Data'!$H$28,0,10*ROW('Sanitation Data'!H28))="","",OFFSET('Sanitation Data'!$H$28,0,10*ROW('Sanitation Data'!H28)))</f>
        <v/>
      </c>
      <c r="DF34" s="275" t="str">
        <f ca="true">+IF(OFFSET('Sanitation Data'!$H$29,0,10*ROW('Sanitation Data'!H28))="","",OFFSET('Sanitation Data'!$H$29,0,10*ROW('Sanitation Data'!H28)))</f>
        <v/>
      </c>
      <c r="DG34" s="275" t="str">
        <f ca="true">+IF(OFFSET('Sanitation Data'!$H$30,0,10*ROW('Sanitation Data'!H28))="","",OFFSET('Sanitation Data'!$H$30,0,10*ROW('Sanitation Data'!H28)))</f>
        <v/>
      </c>
      <c r="DH34" s="275" t="str">
        <f ca="true">+IF(OFFSET('Sanitation Data'!$H$31,0,10*ROW('Sanitation Data'!H28))="","",OFFSET('Sanitation Data'!$H$31,0,10*ROW('Sanitation Data'!H28)))</f>
        <v/>
      </c>
      <c r="DI34" s="275" t="str">
        <f ca="true">+IF(OFFSET('Sanitation Data'!$H$32,0,10*ROW('Sanitation Data'!H28))="","",OFFSET('Sanitation Data'!$H$32,0,10*ROW('Sanitation Data'!H28)))</f>
        <v/>
      </c>
      <c r="DJ34" s="275" t="str">
        <f ca="true">+IF(OFFSET('Sanitation Data'!$I$28,0,10*ROW('Sanitation Data'!I28))="","",OFFSET('Sanitation Data'!$I$28,0,10*ROW('Sanitation Data'!I28)))</f>
        <v/>
      </c>
      <c r="DK34" s="275" t="str">
        <f ca="true">+IF(OFFSET('Sanitation Data'!$I$29,0,10*ROW('Sanitation Data'!I28))="","",OFFSET('Sanitation Data'!$I$29,0,10*ROW('Sanitation Data'!I28)))</f>
        <v/>
      </c>
      <c r="DL34" s="275" t="str">
        <f ca="true">+IF(OFFSET('Sanitation Data'!$I$30,0,10*ROW('Sanitation Data'!I28))="","",OFFSET('Sanitation Data'!$I$30,0,10*ROW('Sanitation Data'!I28)))</f>
        <v/>
      </c>
      <c r="DM34" s="275" t="str">
        <f ca="true">+IF(OFFSET('Sanitation Data'!$I$31,0,10*ROW('Sanitation Data'!I28))="","",OFFSET('Sanitation Data'!$I$31,0,10*ROW('Sanitation Data'!I28)))</f>
        <v/>
      </c>
      <c r="DN34" s="275" t="str">
        <f ca="true">+IF(OFFSET('Sanitation Data'!$I$32,0,10*ROW('Sanitation Data'!I28))="","",OFFSET('Sanitation Data'!$I$32,0,10*ROW('Sanitation Data'!I28)))</f>
        <v/>
      </c>
      <c r="DO34" s="275" t="str">
        <f ca="true">+IF(OFFSET('Hygiene Data'!$D$11,0,10*ROW('Hygiene Data'!D28))="","",OFFSET('Hygiene Data'!$D$11,0,10*ROW('Hygiene Data'!D28)))</f>
        <v/>
      </c>
      <c r="DP34" s="275" t="str">
        <f ca="true">+IF(OFFSET('Hygiene Data'!$D$12,0,10*ROW('Hygiene Data'!D28))="","",OFFSET('Hygiene Data'!$D$12,0,10*ROW('Hygiene Data'!D28)))</f>
        <v/>
      </c>
      <c r="DQ34" s="275" t="str">
        <f ca="true">+IF(OFFSET('Hygiene Data'!$D$13,0,10*ROW('Hygiene Data'!D28))="","",OFFSET('Hygiene Data'!$D$13,0,10*ROW('Hygiene Data'!D28)))</f>
        <v/>
      </c>
      <c r="DR34" s="275" t="str">
        <f ca="true">+IF(OFFSET('Hygiene Data'!$E$11,0,10*ROW('Hygiene Data'!E28))="","",OFFSET('Hygiene Data'!$E$11,0,10*ROW('Hygiene Data'!E28)))</f>
        <v/>
      </c>
      <c r="DS34" s="275" t="str">
        <f ca="true">+IF(OFFSET('Hygiene Data'!$E$12,0,10*ROW('Hygiene Data'!E28))="","",OFFSET('Hygiene Data'!$E$12,0,10*ROW('Hygiene Data'!E28)))</f>
        <v/>
      </c>
      <c r="DT34" s="275" t="str">
        <f ca="true">+IF(OFFSET('Hygiene Data'!$E$13,0,10*ROW('Hygiene Data'!E28))="","",OFFSET('Hygiene Data'!$E$13,0,10*ROW('Hygiene Data'!E28)))</f>
        <v/>
      </c>
      <c r="DU34" s="275" t="str">
        <f ca="true">+IF(OFFSET('Hygiene Data'!$F$11,0,10*ROW('Hygiene Data'!F28))="","",OFFSET('Hygiene Data'!$F$11,0,10*ROW('Hygiene Data'!F28)))</f>
        <v/>
      </c>
      <c r="DV34" s="275" t="str">
        <f ca="true">+IF(OFFSET('Hygiene Data'!$F$12,0,10*ROW('Hygiene Data'!F28))="","",OFFSET('Hygiene Data'!$F$12,0,10*ROW('Hygiene Data'!F28)))</f>
        <v/>
      </c>
      <c r="DW34" s="275" t="str">
        <f ca="true">+IF(OFFSET('Hygiene Data'!$F$13,0,10*ROW('Hygiene Data'!F28))="","",OFFSET('Hygiene Data'!$F$13,0,10*ROW('Hygiene Data'!F28)))</f>
        <v/>
      </c>
      <c r="DX34" s="275" t="str">
        <f ca="true">+IF(OFFSET('Hygiene Data'!$G$11,0,10*ROW('Hygiene Data'!G28))="","",OFFSET('Hygiene Data'!$G$11,0,10*ROW('Hygiene Data'!G28)))</f>
        <v/>
      </c>
      <c r="DY34" s="275" t="str">
        <f ca="true">+IF(OFFSET('Hygiene Data'!$G$12,0,10*ROW('Hygiene Data'!G28))="","",OFFSET('Hygiene Data'!$G$12,0,10*ROW('Hygiene Data'!G28)))</f>
        <v/>
      </c>
      <c r="DZ34" s="275" t="str">
        <f ca="true">+IF(OFFSET('Hygiene Data'!$G$13,0,10*ROW('Hygiene Data'!G28))="","",OFFSET('Hygiene Data'!$G$13,0,10*ROW('Hygiene Data'!G28)))</f>
        <v/>
      </c>
      <c r="EA34" s="275" t="str">
        <f ca="true">+IF(OFFSET('Hygiene Data'!$H$11,0,10*ROW('Hygiene Data'!H28))="","",OFFSET('Hygiene Data'!$H$11,0,10*ROW('Hygiene Data'!H28)))</f>
        <v/>
      </c>
      <c r="EB34" s="275" t="str">
        <f ca="true">+IF(OFFSET('Hygiene Data'!$H$12,0,10*ROW('Hygiene Data'!H28))="","",OFFSET('Hygiene Data'!$H$12,0,10*ROW('Hygiene Data'!H28)))</f>
        <v/>
      </c>
      <c r="EC34" s="275" t="str">
        <f ca="true">+IF(OFFSET('Hygiene Data'!$H$13,0,10*ROW('Hygiene Data'!H28))="","",OFFSET('Hygiene Data'!$H$13,0,10*ROW('Hygiene Data'!H28)))</f>
        <v/>
      </c>
      <c r="ED34" s="275" t="str">
        <f ca="true">+IF(OFFSET('Hygiene Data'!$I$11,0,10*ROW('Hygiene Data'!I28))="","",OFFSET('Hygiene Data'!$I$11,0,10*ROW('Hygiene Data'!I28)))</f>
        <v/>
      </c>
      <c r="EE34" s="275" t="str">
        <f ca="true">+IF(OFFSET('Hygiene Data'!$I$12,0,10*ROW('Hygiene Data'!I28))="","",OFFSET('Hygiene Data'!$I$12,0,10*ROW('Hygiene Data'!I28)))</f>
        <v/>
      </c>
      <c r="EF34" s="275"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31" t="str">
        <f t="shared" ca="true" si="0"/>
        <v/>
      </c>
      <c r="D35" s="98"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8"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8"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8"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8"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8"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8"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8"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8"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8"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8"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8"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8"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8"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8"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8"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8"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8"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9"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9"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9"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9"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9"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9"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9"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9"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9"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9"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9"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9"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9"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9"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9"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9"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9"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9"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9"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9"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9"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9"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9"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9"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9"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9"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9"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9"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9"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9"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100"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100"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100"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100"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100"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100"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100"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100"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100"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100"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100"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100"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100"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100"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100"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100"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100"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100"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5"/>
      <c r="BS35" s="275" t="str">
        <f ca="true">+IF(OFFSET('Water Data'!$D$27,0,10*ROW('Water Data'!D29))="","",OFFSET('Water Data'!$D$27,0,10*ROW('Water Data'!D29)))</f>
        <v/>
      </c>
      <c r="BT35" s="275" t="str">
        <f ca="true">+IF(OFFSET('Water Data'!$D$28,0,10*ROW('Water Data'!D29))="","",OFFSET('Water Data'!$D$28,0,10*ROW('Water Data'!D29)))</f>
        <v/>
      </c>
      <c r="BU35" s="275" t="str">
        <f ca="true">+IF(OFFSET('Water Data'!$D$29,0,10*ROW('Water Data'!D29))="","",OFFSET('Water Data'!$D$29,0,10*ROW('Water Data'!D29)))</f>
        <v/>
      </c>
      <c r="BV35" s="275" t="str">
        <f ca="true">+IF(OFFSET('Water Data'!$E$27,0,10*ROW('Water Data'!E29))="","",OFFSET('Water Data'!$E$27,0,10*ROW('Water Data'!E29)))</f>
        <v/>
      </c>
      <c r="BW35" s="275" t="str">
        <f ca="true">+IF(OFFSET('Water Data'!$E$28,0,10*ROW('Water Data'!E29))="","",OFFSET('Water Data'!$E$28,0,10*ROW('Water Data'!E29)))</f>
        <v/>
      </c>
      <c r="BX35" s="275" t="str">
        <f ca="true">+IF(OFFSET('Water Data'!$E$29,0,10*ROW('Water Data'!E29))="","",OFFSET('Water Data'!$E$29,0,10*ROW('Water Data'!E29)))</f>
        <v/>
      </c>
      <c r="BY35" s="275" t="str">
        <f ca="true">+IF(OFFSET('Water Data'!$F$27,0,10*ROW('Water Data'!F29))="","",OFFSET('Water Data'!$F$27,0,10*ROW('Water Data'!F29)))</f>
        <v/>
      </c>
      <c r="BZ35" s="275" t="str">
        <f ca="true">+IF(OFFSET('Water Data'!$F$28,0,10*ROW('Water Data'!F29))="","",OFFSET('Water Data'!$F$28,0,10*ROW('Water Data'!F29)))</f>
        <v/>
      </c>
      <c r="CA35" s="275" t="str">
        <f ca="true">+IF(OFFSET('Water Data'!$F$29,0,10*ROW('Water Data'!F29))="","",OFFSET('Water Data'!$F$29,0,10*ROW('Water Data'!F29)))</f>
        <v/>
      </c>
      <c r="CB35" s="275" t="str">
        <f ca="true">+IF(OFFSET('Water Data'!$G$27,0,10*ROW('Water Data'!G29))="","",OFFSET('Water Data'!$G$27,0,10*ROW('Water Data'!G29)))</f>
        <v/>
      </c>
      <c r="CC35" s="275" t="str">
        <f ca="true">+IF(OFFSET('Water Data'!$G$28,0,10*ROW('Water Data'!G29))="","",OFFSET('Water Data'!$G$28,0,10*ROW('Water Data'!G29)))</f>
        <v/>
      </c>
      <c r="CD35" s="275" t="str">
        <f ca="true">+IF(OFFSET('Water Data'!$G$29,0,10*ROW('Water Data'!G29))="","",OFFSET('Water Data'!$G$29,0,10*ROW('Water Data'!G29)))</f>
        <v/>
      </c>
      <c r="CE35" s="275" t="str">
        <f ca="true">+IF(OFFSET('Water Data'!$H$27,0,10*ROW('Water Data'!H29))="","",OFFSET('Water Data'!$H$27,0,10*ROW('Water Data'!H29)))</f>
        <v/>
      </c>
      <c r="CF35" s="275" t="str">
        <f ca="true">+IF(OFFSET('Water Data'!$H$28,0,10*ROW('Water Data'!H29))="","",OFFSET('Water Data'!$H$28,0,10*ROW('Water Data'!H29)))</f>
        <v/>
      </c>
      <c r="CG35" s="275" t="str">
        <f ca="true">+IF(OFFSET('Water Data'!$H$29,0,10*ROW('Water Data'!H29))="","",OFFSET('Water Data'!$H$29,0,10*ROW('Water Data'!H29)))</f>
        <v/>
      </c>
      <c r="CH35" s="275" t="str">
        <f ca="true">+IF(OFFSET('Water Data'!$I$27,0,10*ROW('Water Data'!I29))="","",OFFSET('Water Data'!$I$27,0,10*ROW('Water Data'!I29)))</f>
        <v/>
      </c>
      <c r="CI35" s="275" t="str">
        <f ca="true">+IF(OFFSET('Water Data'!$I$28,0,10*ROW('Water Data'!I29))="","",OFFSET('Water Data'!$I$28,0,10*ROW('Water Data'!I29)))</f>
        <v/>
      </c>
      <c r="CJ35" s="275" t="str">
        <f ca="true">+IF(OFFSET('Water Data'!$I$29,0,10*ROW('Water Data'!I29))="","",OFFSET('Water Data'!$I$29,0,10*ROW('Water Data'!I29)))</f>
        <v/>
      </c>
      <c r="CK35" s="275" t="str">
        <f ca="true">+IF(OFFSET('Sanitation Data'!$D$28,0,10*ROW('Sanitation Data'!D29))="","",OFFSET('Sanitation Data'!$D$28,0,10*ROW('Sanitation Data'!D29)))</f>
        <v/>
      </c>
      <c r="CL35" s="275" t="str">
        <f ca="true">+IF(OFFSET('Sanitation Data'!$D$29,0,10*ROW('Sanitation Data'!D29))="","",OFFSET('Sanitation Data'!$D$29,0,10*ROW('Sanitation Data'!D29)))</f>
        <v/>
      </c>
      <c r="CM35" s="275" t="str">
        <f ca="true">+IF(OFFSET('Sanitation Data'!$D$30,0,10*ROW('Sanitation Data'!D29))="","",OFFSET('Sanitation Data'!$D$30,0,10*ROW('Sanitation Data'!D29)))</f>
        <v/>
      </c>
      <c r="CN35" s="275" t="str">
        <f ca="true">+IF(OFFSET('Sanitation Data'!$D$31,0,10*ROW('Sanitation Data'!D29))="","",OFFSET('Sanitation Data'!$D$31,0,10*ROW('Sanitation Data'!D29)))</f>
        <v/>
      </c>
      <c r="CO35" s="275" t="str">
        <f ca="true">+IF(OFFSET('Sanitation Data'!$D$32,0,10*ROW('Sanitation Data'!D29))="","",OFFSET('Sanitation Data'!$D$32,0,10*ROW('Sanitation Data'!D29)))</f>
        <v/>
      </c>
      <c r="CP35" s="275" t="str">
        <f ca="true">+IF(OFFSET('Sanitation Data'!$E$28,0,10*ROW('Sanitation Data'!E29))="","",OFFSET('Sanitation Data'!$E$28,0,10*ROW('Sanitation Data'!E29)))</f>
        <v/>
      </c>
      <c r="CQ35" s="275" t="str">
        <f ca="true">+IF(OFFSET('Sanitation Data'!$E$29,0,10*ROW('Sanitation Data'!E29))="","",OFFSET('Sanitation Data'!$E$29,0,10*ROW('Sanitation Data'!E29)))</f>
        <v/>
      </c>
      <c r="CR35" s="275" t="str">
        <f ca="true">+IF(OFFSET('Sanitation Data'!$E$30,0,10*ROW('Sanitation Data'!E29))="","",OFFSET('Sanitation Data'!$E$30,0,10*ROW('Sanitation Data'!E29)))</f>
        <v/>
      </c>
      <c r="CS35" s="275" t="str">
        <f ca="true">+IF(OFFSET('Sanitation Data'!$E$31,0,10*ROW('Sanitation Data'!E29))="","",OFFSET('Sanitation Data'!$E$31,0,10*ROW('Sanitation Data'!E29)))</f>
        <v/>
      </c>
      <c r="CT35" s="275" t="str">
        <f ca="true">+IF(OFFSET('Sanitation Data'!$E$32,0,10*ROW('Sanitation Data'!E29))="","",OFFSET('Sanitation Data'!$E$32,0,10*ROW('Sanitation Data'!E29)))</f>
        <v/>
      </c>
      <c r="CU35" s="275" t="str">
        <f ca="true">+IF(OFFSET('Sanitation Data'!$F$28,0,10*ROW('Sanitation Data'!F29))="","",OFFSET('Sanitation Data'!$F$28,0,10*ROW('Sanitation Data'!F29)))</f>
        <v/>
      </c>
      <c r="CV35" s="275" t="str">
        <f ca="true">+IF(OFFSET('Sanitation Data'!$F$29,0,10*ROW('Sanitation Data'!F29))="","",OFFSET('Sanitation Data'!$F$29,0,10*ROW('Sanitation Data'!F29)))</f>
        <v/>
      </c>
      <c r="CW35" s="275" t="str">
        <f ca="true">+IF(OFFSET('Sanitation Data'!$F$30,0,10*ROW('Sanitation Data'!F29))="","",OFFSET('Sanitation Data'!$F$30,0,10*ROW('Sanitation Data'!F29)))</f>
        <v/>
      </c>
      <c r="CX35" s="275" t="str">
        <f ca="true">+IF(OFFSET('Sanitation Data'!$F$31,0,10*ROW('Sanitation Data'!F29))="","",OFFSET('Sanitation Data'!$F$31,0,10*ROW('Sanitation Data'!F29)))</f>
        <v/>
      </c>
      <c r="CY35" s="275" t="str">
        <f ca="true">+IF(OFFSET('Sanitation Data'!$F$32,0,10*ROW('Sanitation Data'!F29))="","",OFFSET('Sanitation Data'!$F$32,0,10*ROW('Sanitation Data'!F29)))</f>
        <v/>
      </c>
      <c r="CZ35" s="275" t="str">
        <f ca="true">+IF(OFFSET('Sanitation Data'!$G$28,0,10*ROW('Sanitation Data'!G29))="","",OFFSET('Sanitation Data'!$G$28,0,10*ROW('Sanitation Data'!G29)))</f>
        <v/>
      </c>
      <c r="DA35" s="275" t="str">
        <f ca="true">+IF(OFFSET('Sanitation Data'!$G$29,0,10*ROW('Sanitation Data'!G29))="","",OFFSET('Sanitation Data'!$G$29,0,10*ROW('Sanitation Data'!G29)))</f>
        <v/>
      </c>
      <c r="DB35" s="275" t="str">
        <f ca="true">+IF(OFFSET('Sanitation Data'!$G$30,0,10*ROW('Sanitation Data'!G29))="","",OFFSET('Sanitation Data'!$G$30,0,10*ROW('Sanitation Data'!G29)))</f>
        <v/>
      </c>
      <c r="DC35" s="275" t="str">
        <f ca="true">+IF(OFFSET('Sanitation Data'!$G$31,0,10*ROW('Sanitation Data'!G29))="","",OFFSET('Sanitation Data'!$G$31,0,10*ROW('Sanitation Data'!G29)))</f>
        <v/>
      </c>
      <c r="DD35" s="275" t="str">
        <f ca="true">+IF(OFFSET('Sanitation Data'!$G$32,0,10*ROW('Sanitation Data'!G29))="","",OFFSET('Sanitation Data'!$G$32,0,10*ROW('Sanitation Data'!G29)))</f>
        <v/>
      </c>
      <c r="DE35" s="275" t="str">
        <f ca="true">+IF(OFFSET('Sanitation Data'!$H$28,0,10*ROW('Sanitation Data'!H29))="","",OFFSET('Sanitation Data'!$H$28,0,10*ROW('Sanitation Data'!H29)))</f>
        <v/>
      </c>
      <c r="DF35" s="275" t="str">
        <f ca="true">+IF(OFFSET('Sanitation Data'!$H$29,0,10*ROW('Sanitation Data'!H29))="","",OFFSET('Sanitation Data'!$H$29,0,10*ROW('Sanitation Data'!H29)))</f>
        <v/>
      </c>
      <c r="DG35" s="275" t="str">
        <f ca="true">+IF(OFFSET('Sanitation Data'!$H$30,0,10*ROW('Sanitation Data'!H29))="","",OFFSET('Sanitation Data'!$H$30,0,10*ROW('Sanitation Data'!H29)))</f>
        <v/>
      </c>
      <c r="DH35" s="275" t="str">
        <f ca="true">+IF(OFFSET('Sanitation Data'!$H$31,0,10*ROW('Sanitation Data'!H29))="","",OFFSET('Sanitation Data'!$H$31,0,10*ROW('Sanitation Data'!H29)))</f>
        <v/>
      </c>
      <c r="DI35" s="275" t="str">
        <f ca="true">+IF(OFFSET('Sanitation Data'!$H$32,0,10*ROW('Sanitation Data'!H29))="","",OFFSET('Sanitation Data'!$H$32,0,10*ROW('Sanitation Data'!H29)))</f>
        <v/>
      </c>
      <c r="DJ35" s="275" t="str">
        <f ca="true">+IF(OFFSET('Sanitation Data'!$I$28,0,10*ROW('Sanitation Data'!I29))="","",OFFSET('Sanitation Data'!$I$28,0,10*ROW('Sanitation Data'!I29)))</f>
        <v/>
      </c>
      <c r="DK35" s="275" t="str">
        <f ca="true">+IF(OFFSET('Sanitation Data'!$I$29,0,10*ROW('Sanitation Data'!I29))="","",OFFSET('Sanitation Data'!$I$29,0,10*ROW('Sanitation Data'!I29)))</f>
        <v/>
      </c>
      <c r="DL35" s="275" t="str">
        <f ca="true">+IF(OFFSET('Sanitation Data'!$I$30,0,10*ROW('Sanitation Data'!I29))="","",OFFSET('Sanitation Data'!$I$30,0,10*ROW('Sanitation Data'!I29)))</f>
        <v/>
      </c>
      <c r="DM35" s="275" t="str">
        <f ca="true">+IF(OFFSET('Sanitation Data'!$I$31,0,10*ROW('Sanitation Data'!I29))="","",OFFSET('Sanitation Data'!$I$31,0,10*ROW('Sanitation Data'!I29)))</f>
        <v/>
      </c>
      <c r="DN35" s="275" t="str">
        <f ca="true">+IF(OFFSET('Sanitation Data'!$I$32,0,10*ROW('Sanitation Data'!I29))="","",OFFSET('Sanitation Data'!$I$32,0,10*ROW('Sanitation Data'!I29)))</f>
        <v/>
      </c>
      <c r="DO35" s="275" t="str">
        <f ca="true">+IF(OFFSET('Hygiene Data'!$D$11,0,10*ROW('Hygiene Data'!D29))="","",OFFSET('Hygiene Data'!$D$11,0,10*ROW('Hygiene Data'!D29)))</f>
        <v/>
      </c>
      <c r="DP35" s="275" t="str">
        <f ca="true">+IF(OFFSET('Hygiene Data'!$D$12,0,10*ROW('Hygiene Data'!D29))="","",OFFSET('Hygiene Data'!$D$12,0,10*ROW('Hygiene Data'!D29)))</f>
        <v/>
      </c>
      <c r="DQ35" s="275" t="str">
        <f ca="true">+IF(OFFSET('Hygiene Data'!$D$13,0,10*ROW('Hygiene Data'!D29))="","",OFFSET('Hygiene Data'!$D$13,0,10*ROW('Hygiene Data'!D29)))</f>
        <v/>
      </c>
      <c r="DR35" s="275" t="str">
        <f ca="true">+IF(OFFSET('Hygiene Data'!$E$11,0,10*ROW('Hygiene Data'!E29))="","",OFFSET('Hygiene Data'!$E$11,0,10*ROW('Hygiene Data'!E29)))</f>
        <v/>
      </c>
      <c r="DS35" s="275" t="str">
        <f ca="true">+IF(OFFSET('Hygiene Data'!$E$12,0,10*ROW('Hygiene Data'!E29))="","",OFFSET('Hygiene Data'!$E$12,0,10*ROW('Hygiene Data'!E29)))</f>
        <v/>
      </c>
      <c r="DT35" s="275" t="str">
        <f ca="true">+IF(OFFSET('Hygiene Data'!$E$13,0,10*ROW('Hygiene Data'!E29))="","",OFFSET('Hygiene Data'!$E$13,0,10*ROW('Hygiene Data'!E29)))</f>
        <v/>
      </c>
      <c r="DU35" s="275" t="str">
        <f ca="true">+IF(OFFSET('Hygiene Data'!$F$11,0,10*ROW('Hygiene Data'!F29))="","",OFFSET('Hygiene Data'!$F$11,0,10*ROW('Hygiene Data'!F29)))</f>
        <v/>
      </c>
      <c r="DV35" s="275" t="str">
        <f ca="true">+IF(OFFSET('Hygiene Data'!$F$12,0,10*ROW('Hygiene Data'!F29))="","",OFFSET('Hygiene Data'!$F$12,0,10*ROW('Hygiene Data'!F29)))</f>
        <v/>
      </c>
      <c r="DW35" s="275" t="str">
        <f ca="true">+IF(OFFSET('Hygiene Data'!$F$13,0,10*ROW('Hygiene Data'!F29))="","",OFFSET('Hygiene Data'!$F$13,0,10*ROW('Hygiene Data'!F29)))</f>
        <v/>
      </c>
      <c r="DX35" s="275" t="str">
        <f ca="true">+IF(OFFSET('Hygiene Data'!$G$11,0,10*ROW('Hygiene Data'!G29))="","",OFFSET('Hygiene Data'!$G$11,0,10*ROW('Hygiene Data'!G29)))</f>
        <v/>
      </c>
      <c r="DY35" s="275" t="str">
        <f ca="true">+IF(OFFSET('Hygiene Data'!$G$12,0,10*ROW('Hygiene Data'!G29))="","",OFFSET('Hygiene Data'!$G$12,0,10*ROW('Hygiene Data'!G29)))</f>
        <v/>
      </c>
      <c r="DZ35" s="275" t="str">
        <f ca="true">+IF(OFFSET('Hygiene Data'!$G$13,0,10*ROW('Hygiene Data'!G29))="","",OFFSET('Hygiene Data'!$G$13,0,10*ROW('Hygiene Data'!G29)))</f>
        <v/>
      </c>
      <c r="EA35" s="275" t="str">
        <f ca="true">+IF(OFFSET('Hygiene Data'!$H$11,0,10*ROW('Hygiene Data'!H29))="","",OFFSET('Hygiene Data'!$H$11,0,10*ROW('Hygiene Data'!H29)))</f>
        <v/>
      </c>
      <c r="EB35" s="275" t="str">
        <f ca="true">+IF(OFFSET('Hygiene Data'!$H$12,0,10*ROW('Hygiene Data'!H29))="","",OFFSET('Hygiene Data'!$H$12,0,10*ROW('Hygiene Data'!H29)))</f>
        <v/>
      </c>
      <c r="EC35" s="275" t="str">
        <f ca="true">+IF(OFFSET('Hygiene Data'!$H$13,0,10*ROW('Hygiene Data'!H29))="","",OFFSET('Hygiene Data'!$H$13,0,10*ROW('Hygiene Data'!H29)))</f>
        <v/>
      </c>
      <c r="ED35" s="275" t="str">
        <f ca="true">+IF(OFFSET('Hygiene Data'!$I$11,0,10*ROW('Hygiene Data'!I29))="","",OFFSET('Hygiene Data'!$I$11,0,10*ROW('Hygiene Data'!I29)))</f>
        <v/>
      </c>
      <c r="EE35" s="275" t="str">
        <f ca="true">+IF(OFFSET('Hygiene Data'!$I$12,0,10*ROW('Hygiene Data'!I29))="","",OFFSET('Hygiene Data'!$I$12,0,10*ROW('Hygiene Data'!I29)))</f>
        <v/>
      </c>
      <c r="EF35" s="275"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31" t="str">
        <f t="shared" ca="true" si="0"/>
        <v/>
      </c>
      <c r="D36" s="98"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8"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8"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8"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8"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8"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8"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8"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8"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8"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8"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8"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8"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8"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8"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8"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8"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8"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9"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9"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9"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9"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9"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9"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9"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9"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9"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9"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9"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9"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9"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9"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9"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9"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9"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9"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9"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9"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9"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9"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9"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9"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9"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9"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9"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9"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9"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9"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100"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100"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100"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100"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100"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100"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100"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100"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100"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100"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100"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100"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100"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100"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100"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100"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100"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100"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5"/>
      <c r="BS36" s="275" t="str">
        <f ca="true">+IF(OFFSET('Water Data'!$D$27,0,10*ROW('Water Data'!D30))="","",OFFSET('Water Data'!$D$27,0,10*ROW('Water Data'!D30)))</f>
        <v/>
      </c>
      <c r="BT36" s="275" t="str">
        <f ca="true">+IF(OFFSET('Water Data'!$D$28,0,10*ROW('Water Data'!D30))="","",OFFSET('Water Data'!$D$28,0,10*ROW('Water Data'!D30)))</f>
        <v/>
      </c>
      <c r="BU36" s="275" t="str">
        <f ca="true">+IF(OFFSET('Water Data'!$D$29,0,10*ROW('Water Data'!D30))="","",OFFSET('Water Data'!$D$29,0,10*ROW('Water Data'!D30)))</f>
        <v/>
      </c>
      <c r="BV36" s="275" t="str">
        <f ca="true">+IF(OFFSET('Water Data'!$E$27,0,10*ROW('Water Data'!E30))="","",OFFSET('Water Data'!$E$27,0,10*ROW('Water Data'!E30)))</f>
        <v/>
      </c>
      <c r="BW36" s="275" t="str">
        <f ca="true">+IF(OFFSET('Water Data'!$E$28,0,10*ROW('Water Data'!E30))="","",OFFSET('Water Data'!$E$28,0,10*ROW('Water Data'!E30)))</f>
        <v/>
      </c>
      <c r="BX36" s="275" t="str">
        <f ca="true">+IF(OFFSET('Water Data'!$E$29,0,10*ROW('Water Data'!E30))="","",OFFSET('Water Data'!$E$29,0,10*ROW('Water Data'!E30)))</f>
        <v/>
      </c>
      <c r="BY36" s="275" t="str">
        <f ca="true">+IF(OFFSET('Water Data'!$F$27,0,10*ROW('Water Data'!F30))="","",OFFSET('Water Data'!$F$27,0,10*ROW('Water Data'!F30)))</f>
        <v/>
      </c>
      <c r="BZ36" s="275" t="str">
        <f ca="true">+IF(OFFSET('Water Data'!$F$28,0,10*ROW('Water Data'!F30))="","",OFFSET('Water Data'!$F$28,0,10*ROW('Water Data'!F30)))</f>
        <v/>
      </c>
      <c r="CA36" s="275" t="str">
        <f ca="true">+IF(OFFSET('Water Data'!$F$29,0,10*ROW('Water Data'!F30))="","",OFFSET('Water Data'!$F$29,0,10*ROW('Water Data'!F30)))</f>
        <v/>
      </c>
      <c r="CB36" s="275" t="str">
        <f ca="true">+IF(OFFSET('Water Data'!$G$27,0,10*ROW('Water Data'!G30))="","",OFFSET('Water Data'!$G$27,0,10*ROW('Water Data'!G30)))</f>
        <v/>
      </c>
      <c r="CC36" s="275" t="str">
        <f ca="true">+IF(OFFSET('Water Data'!$G$28,0,10*ROW('Water Data'!G30))="","",OFFSET('Water Data'!$G$28,0,10*ROW('Water Data'!G30)))</f>
        <v/>
      </c>
      <c r="CD36" s="275" t="str">
        <f ca="true">+IF(OFFSET('Water Data'!$G$29,0,10*ROW('Water Data'!G30))="","",OFFSET('Water Data'!$G$29,0,10*ROW('Water Data'!G30)))</f>
        <v/>
      </c>
      <c r="CE36" s="275" t="str">
        <f ca="true">+IF(OFFSET('Water Data'!$H$27,0,10*ROW('Water Data'!H30))="","",OFFSET('Water Data'!$H$27,0,10*ROW('Water Data'!H30)))</f>
        <v/>
      </c>
      <c r="CF36" s="275" t="str">
        <f ca="true">+IF(OFFSET('Water Data'!$H$28,0,10*ROW('Water Data'!H30))="","",OFFSET('Water Data'!$H$28,0,10*ROW('Water Data'!H30)))</f>
        <v/>
      </c>
      <c r="CG36" s="275" t="str">
        <f ca="true">+IF(OFFSET('Water Data'!$H$29,0,10*ROW('Water Data'!H30))="","",OFFSET('Water Data'!$H$29,0,10*ROW('Water Data'!H30)))</f>
        <v/>
      </c>
      <c r="CH36" s="275" t="str">
        <f ca="true">+IF(OFFSET('Water Data'!$I$27,0,10*ROW('Water Data'!I30))="","",OFFSET('Water Data'!$I$27,0,10*ROW('Water Data'!I30)))</f>
        <v/>
      </c>
      <c r="CI36" s="275" t="str">
        <f ca="true">+IF(OFFSET('Water Data'!$I$28,0,10*ROW('Water Data'!I30))="","",OFFSET('Water Data'!$I$28,0,10*ROW('Water Data'!I30)))</f>
        <v/>
      </c>
      <c r="CJ36" s="275" t="str">
        <f ca="true">+IF(OFFSET('Water Data'!$I$29,0,10*ROW('Water Data'!I30))="","",OFFSET('Water Data'!$I$29,0,10*ROW('Water Data'!I30)))</f>
        <v/>
      </c>
      <c r="CK36" s="275" t="str">
        <f ca="true">+IF(OFFSET('Sanitation Data'!$D$28,0,10*ROW('Sanitation Data'!D30))="","",OFFSET('Sanitation Data'!$D$28,0,10*ROW('Sanitation Data'!D30)))</f>
        <v/>
      </c>
      <c r="CL36" s="275" t="str">
        <f ca="true">+IF(OFFSET('Sanitation Data'!$D$29,0,10*ROW('Sanitation Data'!D30))="","",OFFSET('Sanitation Data'!$D$29,0,10*ROW('Sanitation Data'!D30)))</f>
        <v/>
      </c>
      <c r="CM36" s="275" t="str">
        <f ca="true">+IF(OFFSET('Sanitation Data'!$D$30,0,10*ROW('Sanitation Data'!D30))="","",OFFSET('Sanitation Data'!$D$30,0,10*ROW('Sanitation Data'!D30)))</f>
        <v/>
      </c>
      <c r="CN36" s="275" t="str">
        <f ca="true">+IF(OFFSET('Sanitation Data'!$D$31,0,10*ROW('Sanitation Data'!D30))="","",OFFSET('Sanitation Data'!$D$31,0,10*ROW('Sanitation Data'!D30)))</f>
        <v/>
      </c>
      <c r="CO36" s="275" t="str">
        <f ca="true">+IF(OFFSET('Sanitation Data'!$D$32,0,10*ROW('Sanitation Data'!D30))="","",OFFSET('Sanitation Data'!$D$32,0,10*ROW('Sanitation Data'!D30)))</f>
        <v/>
      </c>
      <c r="CP36" s="275" t="str">
        <f ca="true">+IF(OFFSET('Sanitation Data'!$E$28,0,10*ROW('Sanitation Data'!E30))="","",OFFSET('Sanitation Data'!$E$28,0,10*ROW('Sanitation Data'!E30)))</f>
        <v/>
      </c>
      <c r="CQ36" s="275" t="str">
        <f ca="true">+IF(OFFSET('Sanitation Data'!$E$29,0,10*ROW('Sanitation Data'!E30))="","",OFFSET('Sanitation Data'!$E$29,0,10*ROW('Sanitation Data'!E30)))</f>
        <v/>
      </c>
      <c r="CR36" s="275" t="str">
        <f ca="true">+IF(OFFSET('Sanitation Data'!$E$30,0,10*ROW('Sanitation Data'!E30))="","",OFFSET('Sanitation Data'!$E$30,0,10*ROW('Sanitation Data'!E30)))</f>
        <v/>
      </c>
      <c r="CS36" s="275" t="str">
        <f ca="true">+IF(OFFSET('Sanitation Data'!$E$31,0,10*ROW('Sanitation Data'!E30))="","",OFFSET('Sanitation Data'!$E$31,0,10*ROW('Sanitation Data'!E30)))</f>
        <v/>
      </c>
      <c r="CT36" s="275" t="str">
        <f ca="true">+IF(OFFSET('Sanitation Data'!$E$32,0,10*ROW('Sanitation Data'!E30))="","",OFFSET('Sanitation Data'!$E$32,0,10*ROW('Sanitation Data'!E30)))</f>
        <v/>
      </c>
      <c r="CU36" s="275" t="str">
        <f ca="true">+IF(OFFSET('Sanitation Data'!$F$28,0,10*ROW('Sanitation Data'!F30))="","",OFFSET('Sanitation Data'!$F$28,0,10*ROW('Sanitation Data'!F30)))</f>
        <v/>
      </c>
      <c r="CV36" s="275" t="str">
        <f ca="true">+IF(OFFSET('Sanitation Data'!$F$29,0,10*ROW('Sanitation Data'!F30))="","",OFFSET('Sanitation Data'!$F$29,0,10*ROW('Sanitation Data'!F30)))</f>
        <v/>
      </c>
      <c r="CW36" s="275" t="str">
        <f ca="true">+IF(OFFSET('Sanitation Data'!$F$30,0,10*ROW('Sanitation Data'!F30))="","",OFFSET('Sanitation Data'!$F$30,0,10*ROW('Sanitation Data'!F30)))</f>
        <v/>
      </c>
      <c r="CX36" s="275" t="str">
        <f ca="true">+IF(OFFSET('Sanitation Data'!$F$31,0,10*ROW('Sanitation Data'!F30))="","",OFFSET('Sanitation Data'!$F$31,0,10*ROW('Sanitation Data'!F30)))</f>
        <v/>
      </c>
      <c r="CY36" s="275" t="str">
        <f ca="true">+IF(OFFSET('Sanitation Data'!$F$32,0,10*ROW('Sanitation Data'!F30))="","",OFFSET('Sanitation Data'!$F$32,0,10*ROW('Sanitation Data'!F30)))</f>
        <v/>
      </c>
      <c r="CZ36" s="275" t="str">
        <f ca="true">+IF(OFFSET('Sanitation Data'!$G$28,0,10*ROW('Sanitation Data'!G30))="","",OFFSET('Sanitation Data'!$G$28,0,10*ROW('Sanitation Data'!G30)))</f>
        <v/>
      </c>
      <c r="DA36" s="275" t="str">
        <f ca="true">+IF(OFFSET('Sanitation Data'!$G$29,0,10*ROW('Sanitation Data'!G30))="","",OFFSET('Sanitation Data'!$G$29,0,10*ROW('Sanitation Data'!G30)))</f>
        <v/>
      </c>
      <c r="DB36" s="275" t="str">
        <f ca="true">+IF(OFFSET('Sanitation Data'!$G$30,0,10*ROW('Sanitation Data'!G30))="","",OFFSET('Sanitation Data'!$G$30,0,10*ROW('Sanitation Data'!G30)))</f>
        <v/>
      </c>
      <c r="DC36" s="275" t="str">
        <f ca="true">+IF(OFFSET('Sanitation Data'!$G$31,0,10*ROW('Sanitation Data'!G30))="","",OFFSET('Sanitation Data'!$G$31,0,10*ROW('Sanitation Data'!G30)))</f>
        <v/>
      </c>
      <c r="DD36" s="275" t="str">
        <f ca="true">+IF(OFFSET('Sanitation Data'!$G$32,0,10*ROW('Sanitation Data'!G30))="","",OFFSET('Sanitation Data'!$G$32,0,10*ROW('Sanitation Data'!G30)))</f>
        <v/>
      </c>
      <c r="DE36" s="275" t="str">
        <f ca="true">+IF(OFFSET('Sanitation Data'!$H$28,0,10*ROW('Sanitation Data'!H30))="","",OFFSET('Sanitation Data'!$H$28,0,10*ROW('Sanitation Data'!H30)))</f>
        <v/>
      </c>
      <c r="DF36" s="275" t="str">
        <f ca="true">+IF(OFFSET('Sanitation Data'!$H$29,0,10*ROW('Sanitation Data'!H30))="","",OFFSET('Sanitation Data'!$H$29,0,10*ROW('Sanitation Data'!H30)))</f>
        <v/>
      </c>
      <c r="DG36" s="275" t="str">
        <f ca="true">+IF(OFFSET('Sanitation Data'!$H$30,0,10*ROW('Sanitation Data'!H30))="","",OFFSET('Sanitation Data'!$H$30,0,10*ROW('Sanitation Data'!H30)))</f>
        <v/>
      </c>
      <c r="DH36" s="275" t="str">
        <f ca="true">+IF(OFFSET('Sanitation Data'!$H$31,0,10*ROW('Sanitation Data'!H30))="","",OFFSET('Sanitation Data'!$H$31,0,10*ROW('Sanitation Data'!H30)))</f>
        <v/>
      </c>
      <c r="DI36" s="275" t="str">
        <f ca="true">+IF(OFFSET('Sanitation Data'!$H$32,0,10*ROW('Sanitation Data'!H30))="","",OFFSET('Sanitation Data'!$H$32,0,10*ROW('Sanitation Data'!H30)))</f>
        <v/>
      </c>
      <c r="DJ36" s="275" t="str">
        <f ca="true">+IF(OFFSET('Sanitation Data'!$I$28,0,10*ROW('Sanitation Data'!I30))="","",OFFSET('Sanitation Data'!$I$28,0,10*ROW('Sanitation Data'!I30)))</f>
        <v/>
      </c>
      <c r="DK36" s="275" t="str">
        <f ca="true">+IF(OFFSET('Sanitation Data'!$I$29,0,10*ROW('Sanitation Data'!I30))="","",OFFSET('Sanitation Data'!$I$29,0,10*ROW('Sanitation Data'!I30)))</f>
        <v/>
      </c>
      <c r="DL36" s="275" t="str">
        <f ca="true">+IF(OFFSET('Sanitation Data'!$I$30,0,10*ROW('Sanitation Data'!I30))="","",OFFSET('Sanitation Data'!$I$30,0,10*ROW('Sanitation Data'!I30)))</f>
        <v/>
      </c>
      <c r="DM36" s="275" t="str">
        <f ca="true">+IF(OFFSET('Sanitation Data'!$I$31,0,10*ROW('Sanitation Data'!I30))="","",OFFSET('Sanitation Data'!$I$31,0,10*ROW('Sanitation Data'!I30)))</f>
        <v/>
      </c>
      <c r="DN36" s="275" t="str">
        <f ca="true">+IF(OFFSET('Sanitation Data'!$I$32,0,10*ROW('Sanitation Data'!I30))="","",OFFSET('Sanitation Data'!$I$32,0,10*ROW('Sanitation Data'!I30)))</f>
        <v/>
      </c>
      <c r="DO36" s="275" t="str">
        <f ca="true">+IF(OFFSET('Hygiene Data'!$D$11,0,10*ROW('Hygiene Data'!D30))="","",OFFSET('Hygiene Data'!$D$11,0,10*ROW('Hygiene Data'!D30)))</f>
        <v/>
      </c>
      <c r="DP36" s="275" t="str">
        <f ca="true">+IF(OFFSET('Hygiene Data'!$D$12,0,10*ROW('Hygiene Data'!D30))="","",OFFSET('Hygiene Data'!$D$12,0,10*ROW('Hygiene Data'!D30)))</f>
        <v/>
      </c>
      <c r="DQ36" s="275" t="str">
        <f ca="true">+IF(OFFSET('Hygiene Data'!$D$13,0,10*ROW('Hygiene Data'!D30))="","",OFFSET('Hygiene Data'!$D$13,0,10*ROW('Hygiene Data'!D30)))</f>
        <v/>
      </c>
      <c r="DR36" s="275" t="str">
        <f ca="true">+IF(OFFSET('Hygiene Data'!$E$11,0,10*ROW('Hygiene Data'!E30))="","",OFFSET('Hygiene Data'!$E$11,0,10*ROW('Hygiene Data'!E30)))</f>
        <v/>
      </c>
      <c r="DS36" s="275" t="str">
        <f ca="true">+IF(OFFSET('Hygiene Data'!$E$12,0,10*ROW('Hygiene Data'!E30))="","",OFFSET('Hygiene Data'!$E$12,0,10*ROW('Hygiene Data'!E30)))</f>
        <v/>
      </c>
      <c r="DT36" s="275" t="str">
        <f ca="true">+IF(OFFSET('Hygiene Data'!$E$13,0,10*ROW('Hygiene Data'!E30))="","",OFFSET('Hygiene Data'!$E$13,0,10*ROW('Hygiene Data'!E30)))</f>
        <v/>
      </c>
      <c r="DU36" s="275" t="str">
        <f ca="true">+IF(OFFSET('Hygiene Data'!$F$11,0,10*ROW('Hygiene Data'!F30))="","",OFFSET('Hygiene Data'!$F$11,0,10*ROW('Hygiene Data'!F30)))</f>
        <v/>
      </c>
      <c r="DV36" s="275" t="str">
        <f ca="true">+IF(OFFSET('Hygiene Data'!$F$12,0,10*ROW('Hygiene Data'!F30))="","",OFFSET('Hygiene Data'!$F$12,0,10*ROW('Hygiene Data'!F30)))</f>
        <v/>
      </c>
      <c r="DW36" s="275" t="str">
        <f ca="true">+IF(OFFSET('Hygiene Data'!$F$13,0,10*ROW('Hygiene Data'!F30))="","",OFFSET('Hygiene Data'!$F$13,0,10*ROW('Hygiene Data'!F30)))</f>
        <v/>
      </c>
      <c r="DX36" s="275" t="str">
        <f ca="true">+IF(OFFSET('Hygiene Data'!$G$11,0,10*ROW('Hygiene Data'!G30))="","",OFFSET('Hygiene Data'!$G$11,0,10*ROW('Hygiene Data'!G30)))</f>
        <v/>
      </c>
      <c r="DY36" s="275" t="str">
        <f ca="true">+IF(OFFSET('Hygiene Data'!$G$12,0,10*ROW('Hygiene Data'!G30))="","",OFFSET('Hygiene Data'!$G$12,0,10*ROW('Hygiene Data'!G30)))</f>
        <v/>
      </c>
      <c r="DZ36" s="275" t="str">
        <f ca="true">+IF(OFFSET('Hygiene Data'!$G$13,0,10*ROW('Hygiene Data'!G30))="","",OFFSET('Hygiene Data'!$G$13,0,10*ROW('Hygiene Data'!G30)))</f>
        <v/>
      </c>
      <c r="EA36" s="275" t="str">
        <f ca="true">+IF(OFFSET('Hygiene Data'!$H$11,0,10*ROW('Hygiene Data'!H30))="","",OFFSET('Hygiene Data'!$H$11,0,10*ROW('Hygiene Data'!H30)))</f>
        <v/>
      </c>
      <c r="EB36" s="275" t="str">
        <f ca="true">+IF(OFFSET('Hygiene Data'!$H$12,0,10*ROW('Hygiene Data'!H30))="","",OFFSET('Hygiene Data'!$H$12,0,10*ROW('Hygiene Data'!H30)))</f>
        <v/>
      </c>
      <c r="EC36" s="275" t="str">
        <f ca="true">+IF(OFFSET('Hygiene Data'!$H$13,0,10*ROW('Hygiene Data'!H30))="","",OFFSET('Hygiene Data'!$H$13,0,10*ROW('Hygiene Data'!H30)))</f>
        <v/>
      </c>
      <c r="ED36" s="275" t="str">
        <f ca="true">+IF(OFFSET('Hygiene Data'!$I$11,0,10*ROW('Hygiene Data'!I30))="","",OFFSET('Hygiene Data'!$I$11,0,10*ROW('Hygiene Data'!I30)))</f>
        <v/>
      </c>
      <c r="EE36" s="275" t="str">
        <f ca="true">+IF(OFFSET('Hygiene Data'!$I$12,0,10*ROW('Hygiene Data'!I30))="","",OFFSET('Hygiene Data'!$I$12,0,10*ROW('Hygiene Data'!I30)))</f>
        <v/>
      </c>
      <c r="EF36" s="275"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31" t="str">
        <f t="shared" ca="true" si="0"/>
        <v/>
      </c>
      <c r="D37" s="98"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8"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8"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8"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8"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8"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8"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8"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8"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8"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8"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8"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8"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8"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8"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8"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8"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8"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9"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9"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9"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9"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9"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9"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9"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9"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9"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9"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9"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9"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9"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9"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9"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9"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9"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9"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9"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9"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9"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9"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9"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9"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9"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9"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9"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9"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9"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9"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100"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100"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100"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100"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100"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100"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100"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100"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100"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100"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100"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100"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100"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100"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100"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100"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100"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100"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5"/>
      <c r="BS37" s="275" t="str">
        <f ca="true">+IF(OFFSET('Water Data'!$D$27,0,10*ROW('Water Data'!D31))="","",OFFSET('Water Data'!$D$27,0,10*ROW('Water Data'!D31)))</f>
        <v/>
      </c>
      <c r="BT37" s="275" t="str">
        <f ca="true">+IF(OFFSET('Water Data'!$D$28,0,10*ROW('Water Data'!D31))="","",OFFSET('Water Data'!$D$28,0,10*ROW('Water Data'!D31)))</f>
        <v/>
      </c>
      <c r="BU37" s="275" t="str">
        <f ca="true">+IF(OFFSET('Water Data'!$D$29,0,10*ROW('Water Data'!D31))="","",OFFSET('Water Data'!$D$29,0,10*ROW('Water Data'!D31)))</f>
        <v/>
      </c>
      <c r="BV37" s="275" t="str">
        <f ca="true">+IF(OFFSET('Water Data'!$E$27,0,10*ROW('Water Data'!E31))="","",OFFSET('Water Data'!$E$27,0,10*ROW('Water Data'!E31)))</f>
        <v/>
      </c>
      <c r="BW37" s="275" t="str">
        <f ca="true">+IF(OFFSET('Water Data'!$E$28,0,10*ROW('Water Data'!E31))="","",OFFSET('Water Data'!$E$28,0,10*ROW('Water Data'!E31)))</f>
        <v/>
      </c>
      <c r="BX37" s="275" t="str">
        <f ca="true">+IF(OFFSET('Water Data'!$E$29,0,10*ROW('Water Data'!E31))="","",OFFSET('Water Data'!$E$29,0,10*ROW('Water Data'!E31)))</f>
        <v/>
      </c>
      <c r="BY37" s="275" t="str">
        <f ca="true">+IF(OFFSET('Water Data'!$F$27,0,10*ROW('Water Data'!F31))="","",OFFSET('Water Data'!$F$27,0,10*ROW('Water Data'!F31)))</f>
        <v/>
      </c>
      <c r="BZ37" s="275" t="str">
        <f ca="true">+IF(OFFSET('Water Data'!$F$28,0,10*ROW('Water Data'!F31))="","",OFFSET('Water Data'!$F$28,0,10*ROW('Water Data'!F31)))</f>
        <v/>
      </c>
      <c r="CA37" s="275" t="str">
        <f ca="true">+IF(OFFSET('Water Data'!$F$29,0,10*ROW('Water Data'!F31))="","",OFFSET('Water Data'!$F$29,0,10*ROW('Water Data'!F31)))</f>
        <v/>
      </c>
      <c r="CB37" s="275" t="str">
        <f ca="true">+IF(OFFSET('Water Data'!$G$27,0,10*ROW('Water Data'!G31))="","",OFFSET('Water Data'!$G$27,0,10*ROW('Water Data'!G31)))</f>
        <v/>
      </c>
      <c r="CC37" s="275" t="str">
        <f ca="true">+IF(OFFSET('Water Data'!$G$28,0,10*ROW('Water Data'!G31))="","",OFFSET('Water Data'!$G$28,0,10*ROW('Water Data'!G31)))</f>
        <v/>
      </c>
      <c r="CD37" s="275" t="str">
        <f ca="true">+IF(OFFSET('Water Data'!$G$29,0,10*ROW('Water Data'!G31))="","",OFFSET('Water Data'!$G$29,0,10*ROW('Water Data'!G31)))</f>
        <v/>
      </c>
      <c r="CE37" s="275" t="str">
        <f ca="true">+IF(OFFSET('Water Data'!$H$27,0,10*ROW('Water Data'!H31))="","",OFFSET('Water Data'!$H$27,0,10*ROW('Water Data'!H31)))</f>
        <v/>
      </c>
      <c r="CF37" s="275" t="str">
        <f ca="true">+IF(OFFSET('Water Data'!$H$28,0,10*ROW('Water Data'!H31))="","",OFFSET('Water Data'!$H$28,0,10*ROW('Water Data'!H31)))</f>
        <v/>
      </c>
      <c r="CG37" s="275" t="str">
        <f ca="true">+IF(OFFSET('Water Data'!$H$29,0,10*ROW('Water Data'!H31))="","",OFFSET('Water Data'!$H$29,0,10*ROW('Water Data'!H31)))</f>
        <v/>
      </c>
      <c r="CH37" s="275" t="str">
        <f ca="true">+IF(OFFSET('Water Data'!$I$27,0,10*ROW('Water Data'!I31))="","",OFFSET('Water Data'!$I$27,0,10*ROW('Water Data'!I31)))</f>
        <v/>
      </c>
      <c r="CI37" s="275" t="str">
        <f ca="true">+IF(OFFSET('Water Data'!$I$28,0,10*ROW('Water Data'!I31))="","",OFFSET('Water Data'!$I$28,0,10*ROW('Water Data'!I31)))</f>
        <v/>
      </c>
      <c r="CJ37" s="275" t="str">
        <f ca="true">+IF(OFFSET('Water Data'!$I$29,0,10*ROW('Water Data'!I31))="","",OFFSET('Water Data'!$I$29,0,10*ROW('Water Data'!I31)))</f>
        <v/>
      </c>
      <c r="CK37" s="275" t="str">
        <f ca="true">+IF(OFFSET('Sanitation Data'!$D$28,0,10*ROW('Sanitation Data'!D31))="","",OFFSET('Sanitation Data'!$D$28,0,10*ROW('Sanitation Data'!D31)))</f>
        <v/>
      </c>
      <c r="CL37" s="275" t="str">
        <f ca="true">+IF(OFFSET('Sanitation Data'!$D$29,0,10*ROW('Sanitation Data'!D31))="","",OFFSET('Sanitation Data'!$D$29,0,10*ROW('Sanitation Data'!D31)))</f>
        <v/>
      </c>
      <c r="CM37" s="275" t="str">
        <f ca="true">+IF(OFFSET('Sanitation Data'!$D$30,0,10*ROW('Sanitation Data'!D31))="","",OFFSET('Sanitation Data'!$D$30,0,10*ROW('Sanitation Data'!D31)))</f>
        <v/>
      </c>
      <c r="CN37" s="275" t="str">
        <f ca="true">+IF(OFFSET('Sanitation Data'!$D$31,0,10*ROW('Sanitation Data'!D31))="","",OFFSET('Sanitation Data'!$D$31,0,10*ROW('Sanitation Data'!D31)))</f>
        <v/>
      </c>
      <c r="CO37" s="275" t="str">
        <f ca="true">+IF(OFFSET('Sanitation Data'!$D$32,0,10*ROW('Sanitation Data'!D31))="","",OFFSET('Sanitation Data'!$D$32,0,10*ROW('Sanitation Data'!D31)))</f>
        <v/>
      </c>
      <c r="CP37" s="275" t="str">
        <f ca="true">+IF(OFFSET('Sanitation Data'!$E$28,0,10*ROW('Sanitation Data'!E31))="","",OFFSET('Sanitation Data'!$E$28,0,10*ROW('Sanitation Data'!E31)))</f>
        <v/>
      </c>
      <c r="CQ37" s="275" t="str">
        <f ca="true">+IF(OFFSET('Sanitation Data'!$E$29,0,10*ROW('Sanitation Data'!E31))="","",OFFSET('Sanitation Data'!$E$29,0,10*ROW('Sanitation Data'!E31)))</f>
        <v/>
      </c>
      <c r="CR37" s="275" t="str">
        <f ca="true">+IF(OFFSET('Sanitation Data'!$E$30,0,10*ROW('Sanitation Data'!E31))="","",OFFSET('Sanitation Data'!$E$30,0,10*ROW('Sanitation Data'!E31)))</f>
        <v/>
      </c>
      <c r="CS37" s="275" t="str">
        <f ca="true">+IF(OFFSET('Sanitation Data'!$E$31,0,10*ROW('Sanitation Data'!E31))="","",OFFSET('Sanitation Data'!$E$31,0,10*ROW('Sanitation Data'!E31)))</f>
        <v/>
      </c>
      <c r="CT37" s="275" t="str">
        <f ca="true">+IF(OFFSET('Sanitation Data'!$E$32,0,10*ROW('Sanitation Data'!E31))="","",OFFSET('Sanitation Data'!$E$32,0,10*ROW('Sanitation Data'!E31)))</f>
        <v/>
      </c>
      <c r="CU37" s="275" t="str">
        <f ca="true">+IF(OFFSET('Sanitation Data'!$F$28,0,10*ROW('Sanitation Data'!F31))="","",OFFSET('Sanitation Data'!$F$28,0,10*ROW('Sanitation Data'!F31)))</f>
        <v/>
      </c>
      <c r="CV37" s="275" t="str">
        <f ca="true">+IF(OFFSET('Sanitation Data'!$F$29,0,10*ROW('Sanitation Data'!F31))="","",OFFSET('Sanitation Data'!$F$29,0,10*ROW('Sanitation Data'!F31)))</f>
        <v/>
      </c>
      <c r="CW37" s="275" t="str">
        <f ca="true">+IF(OFFSET('Sanitation Data'!$F$30,0,10*ROW('Sanitation Data'!F31))="","",OFFSET('Sanitation Data'!$F$30,0,10*ROW('Sanitation Data'!F31)))</f>
        <v/>
      </c>
      <c r="CX37" s="275" t="str">
        <f ca="true">+IF(OFFSET('Sanitation Data'!$F$31,0,10*ROW('Sanitation Data'!F31))="","",OFFSET('Sanitation Data'!$F$31,0,10*ROW('Sanitation Data'!F31)))</f>
        <v/>
      </c>
      <c r="CY37" s="275" t="str">
        <f ca="true">+IF(OFFSET('Sanitation Data'!$F$32,0,10*ROW('Sanitation Data'!F31))="","",OFFSET('Sanitation Data'!$F$32,0,10*ROW('Sanitation Data'!F31)))</f>
        <v/>
      </c>
      <c r="CZ37" s="275" t="str">
        <f ca="true">+IF(OFFSET('Sanitation Data'!$G$28,0,10*ROW('Sanitation Data'!G31))="","",OFFSET('Sanitation Data'!$G$28,0,10*ROW('Sanitation Data'!G31)))</f>
        <v/>
      </c>
      <c r="DA37" s="275" t="str">
        <f ca="true">+IF(OFFSET('Sanitation Data'!$G$29,0,10*ROW('Sanitation Data'!G31))="","",OFFSET('Sanitation Data'!$G$29,0,10*ROW('Sanitation Data'!G31)))</f>
        <v/>
      </c>
      <c r="DB37" s="275" t="str">
        <f ca="true">+IF(OFFSET('Sanitation Data'!$G$30,0,10*ROW('Sanitation Data'!G31))="","",OFFSET('Sanitation Data'!$G$30,0,10*ROW('Sanitation Data'!G31)))</f>
        <v/>
      </c>
      <c r="DC37" s="275" t="str">
        <f ca="true">+IF(OFFSET('Sanitation Data'!$G$31,0,10*ROW('Sanitation Data'!G31))="","",OFFSET('Sanitation Data'!$G$31,0,10*ROW('Sanitation Data'!G31)))</f>
        <v/>
      </c>
      <c r="DD37" s="275" t="str">
        <f ca="true">+IF(OFFSET('Sanitation Data'!$G$32,0,10*ROW('Sanitation Data'!G31))="","",OFFSET('Sanitation Data'!$G$32,0,10*ROW('Sanitation Data'!G31)))</f>
        <v/>
      </c>
      <c r="DE37" s="275" t="str">
        <f ca="true">+IF(OFFSET('Sanitation Data'!$H$28,0,10*ROW('Sanitation Data'!H31))="","",OFFSET('Sanitation Data'!$H$28,0,10*ROW('Sanitation Data'!H31)))</f>
        <v/>
      </c>
      <c r="DF37" s="275" t="str">
        <f ca="true">+IF(OFFSET('Sanitation Data'!$H$29,0,10*ROW('Sanitation Data'!H31))="","",OFFSET('Sanitation Data'!$H$29,0,10*ROW('Sanitation Data'!H31)))</f>
        <v/>
      </c>
      <c r="DG37" s="275" t="str">
        <f ca="true">+IF(OFFSET('Sanitation Data'!$H$30,0,10*ROW('Sanitation Data'!H31))="","",OFFSET('Sanitation Data'!$H$30,0,10*ROW('Sanitation Data'!H31)))</f>
        <v/>
      </c>
      <c r="DH37" s="275" t="str">
        <f ca="true">+IF(OFFSET('Sanitation Data'!$H$31,0,10*ROW('Sanitation Data'!H31))="","",OFFSET('Sanitation Data'!$H$31,0,10*ROW('Sanitation Data'!H31)))</f>
        <v/>
      </c>
      <c r="DI37" s="275" t="str">
        <f ca="true">+IF(OFFSET('Sanitation Data'!$H$32,0,10*ROW('Sanitation Data'!H31))="","",OFFSET('Sanitation Data'!$H$32,0,10*ROW('Sanitation Data'!H31)))</f>
        <v/>
      </c>
      <c r="DJ37" s="275" t="str">
        <f ca="true">+IF(OFFSET('Sanitation Data'!$I$28,0,10*ROW('Sanitation Data'!I31))="","",OFFSET('Sanitation Data'!$I$28,0,10*ROW('Sanitation Data'!I31)))</f>
        <v/>
      </c>
      <c r="DK37" s="275" t="str">
        <f ca="true">+IF(OFFSET('Sanitation Data'!$I$29,0,10*ROW('Sanitation Data'!I31))="","",OFFSET('Sanitation Data'!$I$29,0,10*ROW('Sanitation Data'!I31)))</f>
        <v/>
      </c>
      <c r="DL37" s="275" t="str">
        <f ca="true">+IF(OFFSET('Sanitation Data'!$I$30,0,10*ROW('Sanitation Data'!I31))="","",OFFSET('Sanitation Data'!$I$30,0,10*ROW('Sanitation Data'!I31)))</f>
        <v/>
      </c>
      <c r="DM37" s="275" t="str">
        <f ca="true">+IF(OFFSET('Sanitation Data'!$I$31,0,10*ROW('Sanitation Data'!I31))="","",OFFSET('Sanitation Data'!$I$31,0,10*ROW('Sanitation Data'!I31)))</f>
        <v/>
      </c>
      <c r="DN37" s="275" t="str">
        <f ca="true">+IF(OFFSET('Sanitation Data'!$I$32,0,10*ROW('Sanitation Data'!I31))="","",OFFSET('Sanitation Data'!$I$32,0,10*ROW('Sanitation Data'!I31)))</f>
        <v/>
      </c>
      <c r="DO37" s="275" t="str">
        <f ca="true">+IF(OFFSET('Hygiene Data'!$D$11,0,10*ROW('Hygiene Data'!D31))="","",OFFSET('Hygiene Data'!$D$11,0,10*ROW('Hygiene Data'!D31)))</f>
        <v/>
      </c>
      <c r="DP37" s="275" t="str">
        <f ca="true">+IF(OFFSET('Hygiene Data'!$D$12,0,10*ROW('Hygiene Data'!D31))="","",OFFSET('Hygiene Data'!$D$12,0,10*ROW('Hygiene Data'!D31)))</f>
        <v/>
      </c>
      <c r="DQ37" s="275" t="str">
        <f ca="true">+IF(OFFSET('Hygiene Data'!$D$13,0,10*ROW('Hygiene Data'!D31))="","",OFFSET('Hygiene Data'!$D$13,0,10*ROW('Hygiene Data'!D31)))</f>
        <v/>
      </c>
      <c r="DR37" s="275" t="str">
        <f ca="true">+IF(OFFSET('Hygiene Data'!$E$11,0,10*ROW('Hygiene Data'!E31))="","",OFFSET('Hygiene Data'!$E$11,0,10*ROW('Hygiene Data'!E31)))</f>
        <v/>
      </c>
      <c r="DS37" s="275" t="str">
        <f ca="true">+IF(OFFSET('Hygiene Data'!$E$12,0,10*ROW('Hygiene Data'!E31))="","",OFFSET('Hygiene Data'!$E$12,0,10*ROW('Hygiene Data'!E31)))</f>
        <v/>
      </c>
      <c r="DT37" s="275" t="str">
        <f ca="true">+IF(OFFSET('Hygiene Data'!$E$13,0,10*ROW('Hygiene Data'!E31))="","",OFFSET('Hygiene Data'!$E$13,0,10*ROW('Hygiene Data'!E31)))</f>
        <v/>
      </c>
      <c r="DU37" s="275" t="str">
        <f ca="true">+IF(OFFSET('Hygiene Data'!$F$11,0,10*ROW('Hygiene Data'!F31))="","",OFFSET('Hygiene Data'!$F$11,0,10*ROW('Hygiene Data'!F31)))</f>
        <v/>
      </c>
      <c r="DV37" s="275" t="str">
        <f ca="true">+IF(OFFSET('Hygiene Data'!$F$12,0,10*ROW('Hygiene Data'!F31))="","",OFFSET('Hygiene Data'!$F$12,0,10*ROW('Hygiene Data'!F31)))</f>
        <v/>
      </c>
      <c r="DW37" s="275" t="str">
        <f ca="true">+IF(OFFSET('Hygiene Data'!$F$13,0,10*ROW('Hygiene Data'!F31))="","",OFFSET('Hygiene Data'!$F$13,0,10*ROW('Hygiene Data'!F31)))</f>
        <v/>
      </c>
      <c r="DX37" s="275" t="str">
        <f ca="true">+IF(OFFSET('Hygiene Data'!$G$11,0,10*ROW('Hygiene Data'!G31))="","",OFFSET('Hygiene Data'!$G$11,0,10*ROW('Hygiene Data'!G31)))</f>
        <v/>
      </c>
      <c r="DY37" s="275" t="str">
        <f ca="true">+IF(OFFSET('Hygiene Data'!$G$12,0,10*ROW('Hygiene Data'!G31))="","",OFFSET('Hygiene Data'!$G$12,0,10*ROW('Hygiene Data'!G31)))</f>
        <v/>
      </c>
      <c r="DZ37" s="275" t="str">
        <f ca="true">+IF(OFFSET('Hygiene Data'!$G$13,0,10*ROW('Hygiene Data'!G31))="","",OFFSET('Hygiene Data'!$G$13,0,10*ROW('Hygiene Data'!G31)))</f>
        <v/>
      </c>
      <c r="EA37" s="275" t="str">
        <f ca="true">+IF(OFFSET('Hygiene Data'!$H$11,0,10*ROW('Hygiene Data'!H31))="","",OFFSET('Hygiene Data'!$H$11,0,10*ROW('Hygiene Data'!H31)))</f>
        <v/>
      </c>
      <c r="EB37" s="275" t="str">
        <f ca="true">+IF(OFFSET('Hygiene Data'!$H$12,0,10*ROW('Hygiene Data'!H31))="","",OFFSET('Hygiene Data'!$H$12,0,10*ROW('Hygiene Data'!H31)))</f>
        <v/>
      </c>
      <c r="EC37" s="275" t="str">
        <f ca="true">+IF(OFFSET('Hygiene Data'!$H$13,0,10*ROW('Hygiene Data'!H31))="","",OFFSET('Hygiene Data'!$H$13,0,10*ROW('Hygiene Data'!H31)))</f>
        <v/>
      </c>
      <c r="ED37" s="275" t="str">
        <f ca="true">+IF(OFFSET('Hygiene Data'!$I$11,0,10*ROW('Hygiene Data'!I31))="","",OFFSET('Hygiene Data'!$I$11,0,10*ROW('Hygiene Data'!I31)))</f>
        <v/>
      </c>
      <c r="EE37" s="275" t="str">
        <f ca="true">+IF(OFFSET('Hygiene Data'!$I$12,0,10*ROW('Hygiene Data'!I31))="","",OFFSET('Hygiene Data'!$I$12,0,10*ROW('Hygiene Data'!I31)))</f>
        <v/>
      </c>
      <c r="EF37" s="275"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31" t="str">
        <f t="shared" ca="true" si="0"/>
        <v/>
      </c>
      <c r="D38" s="98"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8"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8"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8"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8"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8"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8"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8"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8"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8"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8"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8"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8"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8"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8"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8"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8"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8"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9"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9"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9"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9"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9"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9"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9"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9"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9"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9"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9"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9"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9"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9"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9"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9"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9"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9"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9"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9"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9"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9"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9"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9"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9"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9"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9"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9"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9"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9"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100"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100"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100"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100"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100"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100"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100"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100"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100"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100"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100"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100"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100"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100"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100"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100"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100"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100"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5"/>
      <c r="BS38" s="275" t="str">
        <f ca="true">+IF(OFFSET('Water Data'!$D$27,0,10*ROW('Water Data'!D32))="","",OFFSET('Water Data'!$D$27,0,10*ROW('Water Data'!D32)))</f>
        <v/>
      </c>
      <c r="BT38" s="275" t="str">
        <f ca="true">+IF(OFFSET('Water Data'!$D$28,0,10*ROW('Water Data'!D32))="","",OFFSET('Water Data'!$D$28,0,10*ROW('Water Data'!D32)))</f>
        <v/>
      </c>
      <c r="BU38" s="275" t="str">
        <f ca="true">+IF(OFFSET('Water Data'!$D$29,0,10*ROW('Water Data'!D32))="","",OFFSET('Water Data'!$D$29,0,10*ROW('Water Data'!D32)))</f>
        <v/>
      </c>
      <c r="BV38" s="275" t="str">
        <f ca="true">+IF(OFFSET('Water Data'!$E$27,0,10*ROW('Water Data'!E32))="","",OFFSET('Water Data'!$E$27,0,10*ROW('Water Data'!E32)))</f>
        <v/>
      </c>
      <c r="BW38" s="275" t="str">
        <f ca="true">+IF(OFFSET('Water Data'!$E$28,0,10*ROW('Water Data'!E32))="","",OFFSET('Water Data'!$E$28,0,10*ROW('Water Data'!E32)))</f>
        <v/>
      </c>
      <c r="BX38" s="275" t="str">
        <f ca="true">+IF(OFFSET('Water Data'!$E$29,0,10*ROW('Water Data'!E32))="","",OFFSET('Water Data'!$E$29,0,10*ROW('Water Data'!E32)))</f>
        <v/>
      </c>
      <c r="BY38" s="275" t="str">
        <f ca="true">+IF(OFFSET('Water Data'!$F$27,0,10*ROW('Water Data'!F32))="","",OFFSET('Water Data'!$F$27,0,10*ROW('Water Data'!F32)))</f>
        <v/>
      </c>
      <c r="BZ38" s="275" t="str">
        <f ca="true">+IF(OFFSET('Water Data'!$F$28,0,10*ROW('Water Data'!F32))="","",OFFSET('Water Data'!$F$28,0,10*ROW('Water Data'!F32)))</f>
        <v/>
      </c>
      <c r="CA38" s="275" t="str">
        <f ca="true">+IF(OFFSET('Water Data'!$F$29,0,10*ROW('Water Data'!F32))="","",OFFSET('Water Data'!$F$29,0,10*ROW('Water Data'!F32)))</f>
        <v/>
      </c>
      <c r="CB38" s="275" t="str">
        <f ca="true">+IF(OFFSET('Water Data'!$G$27,0,10*ROW('Water Data'!G32))="","",OFFSET('Water Data'!$G$27,0,10*ROW('Water Data'!G32)))</f>
        <v/>
      </c>
      <c r="CC38" s="275" t="str">
        <f ca="true">+IF(OFFSET('Water Data'!$G$28,0,10*ROW('Water Data'!G32))="","",OFFSET('Water Data'!$G$28,0,10*ROW('Water Data'!G32)))</f>
        <v/>
      </c>
      <c r="CD38" s="275" t="str">
        <f ca="true">+IF(OFFSET('Water Data'!$G$29,0,10*ROW('Water Data'!G32))="","",OFFSET('Water Data'!$G$29,0,10*ROW('Water Data'!G32)))</f>
        <v/>
      </c>
      <c r="CE38" s="275" t="str">
        <f ca="true">+IF(OFFSET('Water Data'!$H$27,0,10*ROW('Water Data'!H32))="","",OFFSET('Water Data'!$H$27,0,10*ROW('Water Data'!H32)))</f>
        <v/>
      </c>
      <c r="CF38" s="275" t="str">
        <f ca="true">+IF(OFFSET('Water Data'!$H$28,0,10*ROW('Water Data'!H32))="","",OFFSET('Water Data'!$H$28,0,10*ROW('Water Data'!H32)))</f>
        <v/>
      </c>
      <c r="CG38" s="275" t="str">
        <f ca="true">+IF(OFFSET('Water Data'!$H$29,0,10*ROW('Water Data'!H32))="","",OFFSET('Water Data'!$H$29,0,10*ROW('Water Data'!H32)))</f>
        <v/>
      </c>
      <c r="CH38" s="275" t="str">
        <f ca="true">+IF(OFFSET('Water Data'!$I$27,0,10*ROW('Water Data'!I32))="","",OFFSET('Water Data'!$I$27,0,10*ROW('Water Data'!I32)))</f>
        <v/>
      </c>
      <c r="CI38" s="275" t="str">
        <f ca="true">+IF(OFFSET('Water Data'!$I$28,0,10*ROW('Water Data'!I32))="","",OFFSET('Water Data'!$I$28,0,10*ROW('Water Data'!I32)))</f>
        <v/>
      </c>
      <c r="CJ38" s="275" t="str">
        <f ca="true">+IF(OFFSET('Water Data'!$I$29,0,10*ROW('Water Data'!I32))="","",OFFSET('Water Data'!$I$29,0,10*ROW('Water Data'!I32)))</f>
        <v/>
      </c>
      <c r="CK38" s="275" t="str">
        <f ca="true">+IF(OFFSET('Sanitation Data'!$D$28,0,10*ROW('Sanitation Data'!D32))="","",OFFSET('Sanitation Data'!$D$28,0,10*ROW('Sanitation Data'!D32)))</f>
        <v/>
      </c>
      <c r="CL38" s="275" t="str">
        <f ca="true">+IF(OFFSET('Sanitation Data'!$D$29,0,10*ROW('Sanitation Data'!D32))="","",OFFSET('Sanitation Data'!$D$29,0,10*ROW('Sanitation Data'!D32)))</f>
        <v/>
      </c>
      <c r="CM38" s="275" t="str">
        <f ca="true">+IF(OFFSET('Sanitation Data'!$D$30,0,10*ROW('Sanitation Data'!D32))="","",OFFSET('Sanitation Data'!$D$30,0,10*ROW('Sanitation Data'!D32)))</f>
        <v/>
      </c>
      <c r="CN38" s="275" t="str">
        <f ca="true">+IF(OFFSET('Sanitation Data'!$D$31,0,10*ROW('Sanitation Data'!D32))="","",OFFSET('Sanitation Data'!$D$31,0,10*ROW('Sanitation Data'!D32)))</f>
        <v/>
      </c>
      <c r="CO38" s="275" t="str">
        <f ca="true">+IF(OFFSET('Sanitation Data'!$D$32,0,10*ROW('Sanitation Data'!D32))="","",OFFSET('Sanitation Data'!$D$32,0,10*ROW('Sanitation Data'!D32)))</f>
        <v/>
      </c>
      <c r="CP38" s="275" t="str">
        <f ca="true">+IF(OFFSET('Sanitation Data'!$E$28,0,10*ROW('Sanitation Data'!E32))="","",OFFSET('Sanitation Data'!$E$28,0,10*ROW('Sanitation Data'!E32)))</f>
        <v/>
      </c>
      <c r="CQ38" s="275" t="str">
        <f ca="true">+IF(OFFSET('Sanitation Data'!$E$29,0,10*ROW('Sanitation Data'!E32))="","",OFFSET('Sanitation Data'!$E$29,0,10*ROW('Sanitation Data'!E32)))</f>
        <v/>
      </c>
      <c r="CR38" s="275" t="str">
        <f ca="true">+IF(OFFSET('Sanitation Data'!$E$30,0,10*ROW('Sanitation Data'!E32))="","",OFFSET('Sanitation Data'!$E$30,0,10*ROW('Sanitation Data'!E32)))</f>
        <v/>
      </c>
      <c r="CS38" s="275" t="str">
        <f ca="true">+IF(OFFSET('Sanitation Data'!$E$31,0,10*ROW('Sanitation Data'!E32))="","",OFFSET('Sanitation Data'!$E$31,0,10*ROW('Sanitation Data'!E32)))</f>
        <v/>
      </c>
      <c r="CT38" s="275" t="str">
        <f ca="true">+IF(OFFSET('Sanitation Data'!$E$32,0,10*ROW('Sanitation Data'!E32))="","",OFFSET('Sanitation Data'!$E$32,0,10*ROW('Sanitation Data'!E32)))</f>
        <v/>
      </c>
      <c r="CU38" s="275" t="str">
        <f ca="true">+IF(OFFSET('Sanitation Data'!$F$28,0,10*ROW('Sanitation Data'!F32))="","",OFFSET('Sanitation Data'!$F$28,0,10*ROW('Sanitation Data'!F32)))</f>
        <v/>
      </c>
      <c r="CV38" s="275" t="str">
        <f ca="true">+IF(OFFSET('Sanitation Data'!$F$29,0,10*ROW('Sanitation Data'!F32))="","",OFFSET('Sanitation Data'!$F$29,0,10*ROW('Sanitation Data'!F32)))</f>
        <v/>
      </c>
      <c r="CW38" s="275" t="str">
        <f ca="true">+IF(OFFSET('Sanitation Data'!$F$30,0,10*ROW('Sanitation Data'!F32))="","",OFFSET('Sanitation Data'!$F$30,0,10*ROW('Sanitation Data'!F32)))</f>
        <v/>
      </c>
      <c r="CX38" s="275" t="str">
        <f ca="true">+IF(OFFSET('Sanitation Data'!$F$31,0,10*ROW('Sanitation Data'!F32))="","",OFFSET('Sanitation Data'!$F$31,0,10*ROW('Sanitation Data'!F32)))</f>
        <v/>
      </c>
      <c r="CY38" s="275" t="str">
        <f ca="true">+IF(OFFSET('Sanitation Data'!$F$32,0,10*ROW('Sanitation Data'!F32))="","",OFFSET('Sanitation Data'!$F$32,0,10*ROW('Sanitation Data'!F32)))</f>
        <v/>
      </c>
      <c r="CZ38" s="275" t="str">
        <f ca="true">+IF(OFFSET('Sanitation Data'!$G$28,0,10*ROW('Sanitation Data'!G32))="","",OFFSET('Sanitation Data'!$G$28,0,10*ROW('Sanitation Data'!G32)))</f>
        <v/>
      </c>
      <c r="DA38" s="275" t="str">
        <f ca="true">+IF(OFFSET('Sanitation Data'!$G$29,0,10*ROW('Sanitation Data'!G32))="","",OFFSET('Sanitation Data'!$G$29,0,10*ROW('Sanitation Data'!G32)))</f>
        <v/>
      </c>
      <c r="DB38" s="275" t="str">
        <f ca="true">+IF(OFFSET('Sanitation Data'!$G$30,0,10*ROW('Sanitation Data'!G32))="","",OFFSET('Sanitation Data'!$G$30,0,10*ROW('Sanitation Data'!G32)))</f>
        <v/>
      </c>
      <c r="DC38" s="275" t="str">
        <f ca="true">+IF(OFFSET('Sanitation Data'!$G$31,0,10*ROW('Sanitation Data'!G32))="","",OFFSET('Sanitation Data'!$G$31,0,10*ROW('Sanitation Data'!G32)))</f>
        <v/>
      </c>
      <c r="DD38" s="275" t="str">
        <f ca="true">+IF(OFFSET('Sanitation Data'!$G$32,0,10*ROW('Sanitation Data'!G32))="","",OFFSET('Sanitation Data'!$G$32,0,10*ROW('Sanitation Data'!G32)))</f>
        <v/>
      </c>
      <c r="DE38" s="275" t="str">
        <f ca="true">+IF(OFFSET('Sanitation Data'!$H$28,0,10*ROW('Sanitation Data'!H32))="","",OFFSET('Sanitation Data'!$H$28,0,10*ROW('Sanitation Data'!H32)))</f>
        <v/>
      </c>
      <c r="DF38" s="275" t="str">
        <f ca="true">+IF(OFFSET('Sanitation Data'!$H$29,0,10*ROW('Sanitation Data'!H32))="","",OFFSET('Sanitation Data'!$H$29,0,10*ROW('Sanitation Data'!H32)))</f>
        <v/>
      </c>
      <c r="DG38" s="275" t="str">
        <f ca="true">+IF(OFFSET('Sanitation Data'!$H$30,0,10*ROW('Sanitation Data'!H32))="","",OFFSET('Sanitation Data'!$H$30,0,10*ROW('Sanitation Data'!H32)))</f>
        <v/>
      </c>
      <c r="DH38" s="275" t="str">
        <f ca="true">+IF(OFFSET('Sanitation Data'!$H$31,0,10*ROW('Sanitation Data'!H32))="","",OFFSET('Sanitation Data'!$H$31,0,10*ROW('Sanitation Data'!H32)))</f>
        <v/>
      </c>
      <c r="DI38" s="275" t="str">
        <f ca="true">+IF(OFFSET('Sanitation Data'!$H$32,0,10*ROW('Sanitation Data'!H32))="","",OFFSET('Sanitation Data'!$H$32,0,10*ROW('Sanitation Data'!H32)))</f>
        <v/>
      </c>
      <c r="DJ38" s="275" t="str">
        <f ca="true">+IF(OFFSET('Sanitation Data'!$I$28,0,10*ROW('Sanitation Data'!I32))="","",OFFSET('Sanitation Data'!$I$28,0,10*ROW('Sanitation Data'!I32)))</f>
        <v/>
      </c>
      <c r="DK38" s="275" t="str">
        <f ca="true">+IF(OFFSET('Sanitation Data'!$I$29,0,10*ROW('Sanitation Data'!I32))="","",OFFSET('Sanitation Data'!$I$29,0,10*ROW('Sanitation Data'!I32)))</f>
        <v/>
      </c>
      <c r="DL38" s="275" t="str">
        <f ca="true">+IF(OFFSET('Sanitation Data'!$I$30,0,10*ROW('Sanitation Data'!I32))="","",OFFSET('Sanitation Data'!$I$30,0,10*ROW('Sanitation Data'!I32)))</f>
        <v/>
      </c>
      <c r="DM38" s="275" t="str">
        <f ca="true">+IF(OFFSET('Sanitation Data'!$I$31,0,10*ROW('Sanitation Data'!I32))="","",OFFSET('Sanitation Data'!$I$31,0,10*ROW('Sanitation Data'!I32)))</f>
        <v/>
      </c>
      <c r="DN38" s="275" t="str">
        <f ca="true">+IF(OFFSET('Sanitation Data'!$I$32,0,10*ROW('Sanitation Data'!I32))="","",OFFSET('Sanitation Data'!$I$32,0,10*ROW('Sanitation Data'!I32)))</f>
        <v/>
      </c>
      <c r="DO38" s="275" t="str">
        <f ca="true">+IF(OFFSET('Hygiene Data'!$D$11,0,10*ROW('Hygiene Data'!D32))="","",OFFSET('Hygiene Data'!$D$11,0,10*ROW('Hygiene Data'!D32)))</f>
        <v/>
      </c>
      <c r="DP38" s="275" t="str">
        <f ca="true">+IF(OFFSET('Hygiene Data'!$D$12,0,10*ROW('Hygiene Data'!D32))="","",OFFSET('Hygiene Data'!$D$12,0,10*ROW('Hygiene Data'!D32)))</f>
        <v/>
      </c>
      <c r="DQ38" s="275" t="str">
        <f ca="true">+IF(OFFSET('Hygiene Data'!$D$13,0,10*ROW('Hygiene Data'!D32))="","",OFFSET('Hygiene Data'!$D$13,0,10*ROW('Hygiene Data'!D32)))</f>
        <v/>
      </c>
      <c r="DR38" s="275" t="str">
        <f ca="true">+IF(OFFSET('Hygiene Data'!$E$11,0,10*ROW('Hygiene Data'!E32))="","",OFFSET('Hygiene Data'!$E$11,0,10*ROW('Hygiene Data'!E32)))</f>
        <v/>
      </c>
      <c r="DS38" s="275" t="str">
        <f ca="true">+IF(OFFSET('Hygiene Data'!$E$12,0,10*ROW('Hygiene Data'!E32))="","",OFFSET('Hygiene Data'!$E$12,0,10*ROW('Hygiene Data'!E32)))</f>
        <v/>
      </c>
      <c r="DT38" s="275" t="str">
        <f ca="true">+IF(OFFSET('Hygiene Data'!$E$13,0,10*ROW('Hygiene Data'!E32))="","",OFFSET('Hygiene Data'!$E$13,0,10*ROW('Hygiene Data'!E32)))</f>
        <v/>
      </c>
      <c r="DU38" s="275" t="str">
        <f ca="true">+IF(OFFSET('Hygiene Data'!$F$11,0,10*ROW('Hygiene Data'!F32))="","",OFFSET('Hygiene Data'!$F$11,0,10*ROW('Hygiene Data'!F32)))</f>
        <v/>
      </c>
      <c r="DV38" s="275" t="str">
        <f ca="true">+IF(OFFSET('Hygiene Data'!$F$12,0,10*ROW('Hygiene Data'!F32))="","",OFFSET('Hygiene Data'!$F$12,0,10*ROW('Hygiene Data'!F32)))</f>
        <v/>
      </c>
      <c r="DW38" s="275" t="str">
        <f ca="true">+IF(OFFSET('Hygiene Data'!$F$13,0,10*ROW('Hygiene Data'!F32))="","",OFFSET('Hygiene Data'!$F$13,0,10*ROW('Hygiene Data'!F32)))</f>
        <v/>
      </c>
      <c r="DX38" s="275" t="str">
        <f ca="true">+IF(OFFSET('Hygiene Data'!$G$11,0,10*ROW('Hygiene Data'!G32))="","",OFFSET('Hygiene Data'!$G$11,0,10*ROW('Hygiene Data'!G32)))</f>
        <v/>
      </c>
      <c r="DY38" s="275" t="str">
        <f ca="true">+IF(OFFSET('Hygiene Data'!$G$12,0,10*ROW('Hygiene Data'!G32))="","",OFFSET('Hygiene Data'!$G$12,0,10*ROW('Hygiene Data'!G32)))</f>
        <v/>
      </c>
      <c r="DZ38" s="275" t="str">
        <f ca="true">+IF(OFFSET('Hygiene Data'!$G$13,0,10*ROW('Hygiene Data'!G32))="","",OFFSET('Hygiene Data'!$G$13,0,10*ROW('Hygiene Data'!G32)))</f>
        <v/>
      </c>
      <c r="EA38" s="275" t="str">
        <f ca="true">+IF(OFFSET('Hygiene Data'!$H$11,0,10*ROW('Hygiene Data'!H32))="","",OFFSET('Hygiene Data'!$H$11,0,10*ROW('Hygiene Data'!H32)))</f>
        <v/>
      </c>
      <c r="EB38" s="275" t="str">
        <f ca="true">+IF(OFFSET('Hygiene Data'!$H$12,0,10*ROW('Hygiene Data'!H32))="","",OFFSET('Hygiene Data'!$H$12,0,10*ROW('Hygiene Data'!H32)))</f>
        <v/>
      </c>
      <c r="EC38" s="275" t="str">
        <f ca="true">+IF(OFFSET('Hygiene Data'!$H$13,0,10*ROW('Hygiene Data'!H32))="","",OFFSET('Hygiene Data'!$H$13,0,10*ROW('Hygiene Data'!H32)))</f>
        <v/>
      </c>
      <c r="ED38" s="275" t="str">
        <f ca="true">+IF(OFFSET('Hygiene Data'!$I$11,0,10*ROW('Hygiene Data'!I32))="","",OFFSET('Hygiene Data'!$I$11,0,10*ROW('Hygiene Data'!I32)))</f>
        <v/>
      </c>
      <c r="EE38" s="275" t="str">
        <f ca="true">+IF(OFFSET('Hygiene Data'!$I$12,0,10*ROW('Hygiene Data'!I32))="","",OFFSET('Hygiene Data'!$I$12,0,10*ROW('Hygiene Data'!I32)))</f>
        <v/>
      </c>
      <c r="EF38" s="275"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31" t="str">
        <f t="shared" ca="true" si="0"/>
        <v/>
      </c>
      <c r="D39" s="98"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8"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8"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8"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8"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8"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8"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8"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8"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8"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8"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8"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8"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8"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8"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8"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8"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8"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9"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9"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9"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9"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9"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9"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9"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9"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9"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9"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9"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9"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9"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9"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9"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9"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9"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9"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9"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9"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9"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9"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9"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9"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9"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9"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9"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9"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9"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9"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100"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100"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100"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100"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100"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100"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100"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100"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100"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100"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100"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100"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100"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100"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100"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100"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100"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100"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5"/>
      <c r="BS39" s="275" t="str">
        <f ca="true">+IF(OFFSET('Water Data'!$D$27,0,10*ROW('Water Data'!D33))="","",OFFSET('Water Data'!$D$27,0,10*ROW('Water Data'!D33)))</f>
        <v/>
      </c>
      <c r="BT39" s="275" t="str">
        <f ca="true">+IF(OFFSET('Water Data'!$D$28,0,10*ROW('Water Data'!D33))="","",OFFSET('Water Data'!$D$28,0,10*ROW('Water Data'!D33)))</f>
        <v/>
      </c>
      <c r="BU39" s="275" t="str">
        <f ca="true">+IF(OFFSET('Water Data'!$D$29,0,10*ROW('Water Data'!D33))="","",OFFSET('Water Data'!$D$29,0,10*ROW('Water Data'!D33)))</f>
        <v/>
      </c>
      <c r="BV39" s="275" t="str">
        <f ca="true">+IF(OFFSET('Water Data'!$E$27,0,10*ROW('Water Data'!E33))="","",OFFSET('Water Data'!$E$27,0,10*ROW('Water Data'!E33)))</f>
        <v/>
      </c>
      <c r="BW39" s="275" t="str">
        <f ca="true">+IF(OFFSET('Water Data'!$E$28,0,10*ROW('Water Data'!E33))="","",OFFSET('Water Data'!$E$28,0,10*ROW('Water Data'!E33)))</f>
        <v/>
      </c>
      <c r="BX39" s="275" t="str">
        <f ca="true">+IF(OFFSET('Water Data'!$E$29,0,10*ROW('Water Data'!E33))="","",OFFSET('Water Data'!$E$29,0,10*ROW('Water Data'!E33)))</f>
        <v/>
      </c>
      <c r="BY39" s="275" t="str">
        <f ca="true">+IF(OFFSET('Water Data'!$F$27,0,10*ROW('Water Data'!F33))="","",OFFSET('Water Data'!$F$27,0,10*ROW('Water Data'!F33)))</f>
        <v/>
      </c>
      <c r="BZ39" s="275" t="str">
        <f ca="true">+IF(OFFSET('Water Data'!$F$28,0,10*ROW('Water Data'!F33))="","",OFFSET('Water Data'!$F$28,0,10*ROW('Water Data'!F33)))</f>
        <v/>
      </c>
      <c r="CA39" s="275" t="str">
        <f ca="true">+IF(OFFSET('Water Data'!$F$29,0,10*ROW('Water Data'!F33))="","",OFFSET('Water Data'!$F$29,0,10*ROW('Water Data'!F33)))</f>
        <v/>
      </c>
      <c r="CB39" s="275" t="str">
        <f ca="true">+IF(OFFSET('Water Data'!$G$27,0,10*ROW('Water Data'!G33))="","",OFFSET('Water Data'!$G$27,0,10*ROW('Water Data'!G33)))</f>
        <v/>
      </c>
      <c r="CC39" s="275" t="str">
        <f ca="true">+IF(OFFSET('Water Data'!$G$28,0,10*ROW('Water Data'!G33))="","",OFFSET('Water Data'!$G$28,0,10*ROW('Water Data'!G33)))</f>
        <v/>
      </c>
      <c r="CD39" s="275" t="str">
        <f ca="true">+IF(OFFSET('Water Data'!$G$29,0,10*ROW('Water Data'!G33))="","",OFFSET('Water Data'!$G$29,0,10*ROW('Water Data'!G33)))</f>
        <v/>
      </c>
      <c r="CE39" s="275" t="str">
        <f ca="true">+IF(OFFSET('Water Data'!$H$27,0,10*ROW('Water Data'!H33))="","",OFFSET('Water Data'!$H$27,0,10*ROW('Water Data'!H33)))</f>
        <v/>
      </c>
      <c r="CF39" s="275" t="str">
        <f ca="true">+IF(OFFSET('Water Data'!$H$28,0,10*ROW('Water Data'!H33))="","",OFFSET('Water Data'!$H$28,0,10*ROW('Water Data'!H33)))</f>
        <v/>
      </c>
      <c r="CG39" s="275" t="str">
        <f ca="true">+IF(OFFSET('Water Data'!$H$29,0,10*ROW('Water Data'!H33))="","",OFFSET('Water Data'!$H$29,0,10*ROW('Water Data'!H33)))</f>
        <v/>
      </c>
      <c r="CH39" s="275" t="str">
        <f ca="true">+IF(OFFSET('Water Data'!$I$27,0,10*ROW('Water Data'!I33))="","",OFFSET('Water Data'!$I$27,0,10*ROW('Water Data'!I33)))</f>
        <v/>
      </c>
      <c r="CI39" s="275" t="str">
        <f ca="true">+IF(OFFSET('Water Data'!$I$28,0,10*ROW('Water Data'!I33))="","",OFFSET('Water Data'!$I$28,0,10*ROW('Water Data'!I33)))</f>
        <v/>
      </c>
      <c r="CJ39" s="275" t="str">
        <f ca="true">+IF(OFFSET('Water Data'!$I$29,0,10*ROW('Water Data'!I33))="","",OFFSET('Water Data'!$I$29,0,10*ROW('Water Data'!I33)))</f>
        <v/>
      </c>
      <c r="CK39" s="275" t="str">
        <f ca="true">+IF(OFFSET('Sanitation Data'!$D$28,0,10*ROW('Sanitation Data'!D33))="","",OFFSET('Sanitation Data'!$D$28,0,10*ROW('Sanitation Data'!D33)))</f>
        <v/>
      </c>
      <c r="CL39" s="275" t="str">
        <f ca="true">+IF(OFFSET('Sanitation Data'!$D$29,0,10*ROW('Sanitation Data'!D33))="","",OFFSET('Sanitation Data'!$D$29,0,10*ROW('Sanitation Data'!D33)))</f>
        <v/>
      </c>
      <c r="CM39" s="275" t="str">
        <f ca="true">+IF(OFFSET('Sanitation Data'!$D$30,0,10*ROW('Sanitation Data'!D33))="","",OFFSET('Sanitation Data'!$D$30,0,10*ROW('Sanitation Data'!D33)))</f>
        <v/>
      </c>
      <c r="CN39" s="275" t="str">
        <f ca="true">+IF(OFFSET('Sanitation Data'!$D$31,0,10*ROW('Sanitation Data'!D33))="","",OFFSET('Sanitation Data'!$D$31,0,10*ROW('Sanitation Data'!D33)))</f>
        <v/>
      </c>
      <c r="CO39" s="275" t="str">
        <f ca="true">+IF(OFFSET('Sanitation Data'!$D$32,0,10*ROW('Sanitation Data'!D33))="","",OFFSET('Sanitation Data'!$D$32,0,10*ROW('Sanitation Data'!D33)))</f>
        <v/>
      </c>
      <c r="CP39" s="275" t="str">
        <f ca="true">+IF(OFFSET('Sanitation Data'!$E$28,0,10*ROW('Sanitation Data'!E33))="","",OFFSET('Sanitation Data'!$E$28,0,10*ROW('Sanitation Data'!E33)))</f>
        <v/>
      </c>
      <c r="CQ39" s="275" t="str">
        <f ca="true">+IF(OFFSET('Sanitation Data'!$E$29,0,10*ROW('Sanitation Data'!E33))="","",OFFSET('Sanitation Data'!$E$29,0,10*ROW('Sanitation Data'!E33)))</f>
        <v/>
      </c>
      <c r="CR39" s="275" t="str">
        <f ca="true">+IF(OFFSET('Sanitation Data'!$E$30,0,10*ROW('Sanitation Data'!E33))="","",OFFSET('Sanitation Data'!$E$30,0,10*ROW('Sanitation Data'!E33)))</f>
        <v/>
      </c>
      <c r="CS39" s="275" t="str">
        <f ca="true">+IF(OFFSET('Sanitation Data'!$E$31,0,10*ROW('Sanitation Data'!E33))="","",OFFSET('Sanitation Data'!$E$31,0,10*ROW('Sanitation Data'!E33)))</f>
        <v/>
      </c>
      <c r="CT39" s="275" t="str">
        <f ca="true">+IF(OFFSET('Sanitation Data'!$E$32,0,10*ROW('Sanitation Data'!E33))="","",OFFSET('Sanitation Data'!$E$32,0,10*ROW('Sanitation Data'!E33)))</f>
        <v/>
      </c>
      <c r="CU39" s="275" t="str">
        <f ca="true">+IF(OFFSET('Sanitation Data'!$F$28,0,10*ROW('Sanitation Data'!F33))="","",OFFSET('Sanitation Data'!$F$28,0,10*ROW('Sanitation Data'!F33)))</f>
        <v/>
      </c>
      <c r="CV39" s="275" t="str">
        <f ca="true">+IF(OFFSET('Sanitation Data'!$F$29,0,10*ROW('Sanitation Data'!F33))="","",OFFSET('Sanitation Data'!$F$29,0,10*ROW('Sanitation Data'!F33)))</f>
        <v/>
      </c>
      <c r="CW39" s="275" t="str">
        <f ca="true">+IF(OFFSET('Sanitation Data'!$F$30,0,10*ROW('Sanitation Data'!F33))="","",OFFSET('Sanitation Data'!$F$30,0,10*ROW('Sanitation Data'!F33)))</f>
        <v/>
      </c>
      <c r="CX39" s="275" t="str">
        <f ca="true">+IF(OFFSET('Sanitation Data'!$F$31,0,10*ROW('Sanitation Data'!F33))="","",OFFSET('Sanitation Data'!$F$31,0,10*ROW('Sanitation Data'!F33)))</f>
        <v/>
      </c>
      <c r="CY39" s="275" t="str">
        <f ca="true">+IF(OFFSET('Sanitation Data'!$F$32,0,10*ROW('Sanitation Data'!F33))="","",OFFSET('Sanitation Data'!$F$32,0,10*ROW('Sanitation Data'!F33)))</f>
        <v/>
      </c>
      <c r="CZ39" s="275" t="str">
        <f ca="true">+IF(OFFSET('Sanitation Data'!$G$28,0,10*ROW('Sanitation Data'!G33))="","",OFFSET('Sanitation Data'!$G$28,0,10*ROW('Sanitation Data'!G33)))</f>
        <v/>
      </c>
      <c r="DA39" s="275" t="str">
        <f ca="true">+IF(OFFSET('Sanitation Data'!$G$29,0,10*ROW('Sanitation Data'!G33))="","",OFFSET('Sanitation Data'!$G$29,0,10*ROW('Sanitation Data'!G33)))</f>
        <v/>
      </c>
      <c r="DB39" s="275" t="str">
        <f ca="true">+IF(OFFSET('Sanitation Data'!$G$30,0,10*ROW('Sanitation Data'!G33))="","",OFFSET('Sanitation Data'!$G$30,0,10*ROW('Sanitation Data'!G33)))</f>
        <v/>
      </c>
      <c r="DC39" s="275" t="str">
        <f ca="true">+IF(OFFSET('Sanitation Data'!$G$31,0,10*ROW('Sanitation Data'!G33))="","",OFFSET('Sanitation Data'!$G$31,0,10*ROW('Sanitation Data'!G33)))</f>
        <v/>
      </c>
      <c r="DD39" s="275" t="str">
        <f ca="true">+IF(OFFSET('Sanitation Data'!$G$32,0,10*ROW('Sanitation Data'!G33))="","",OFFSET('Sanitation Data'!$G$32,0,10*ROW('Sanitation Data'!G33)))</f>
        <v/>
      </c>
      <c r="DE39" s="275" t="str">
        <f ca="true">+IF(OFFSET('Sanitation Data'!$H$28,0,10*ROW('Sanitation Data'!H33))="","",OFFSET('Sanitation Data'!$H$28,0,10*ROW('Sanitation Data'!H33)))</f>
        <v/>
      </c>
      <c r="DF39" s="275" t="str">
        <f ca="true">+IF(OFFSET('Sanitation Data'!$H$29,0,10*ROW('Sanitation Data'!H33))="","",OFFSET('Sanitation Data'!$H$29,0,10*ROW('Sanitation Data'!H33)))</f>
        <v/>
      </c>
      <c r="DG39" s="275" t="str">
        <f ca="true">+IF(OFFSET('Sanitation Data'!$H$30,0,10*ROW('Sanitation Data'!H33))="","",OFFSET('Sanitation Data'!$H$30,0,10*ROW('Sanitation Data'!H33)))</f>
        <v/>
      </c>
      <c r="DH39" s="275" t="str">
        <f ca="true">+IF(OFFSET('Sanitation Data'!$H$31,0,10*ROW('Sanitation Data'!H33))="","",OFFSET('Sanitation Data'!$H$31,0,10*ROW('Sanitation Data'!H33)))</f>
        <v/>
      </c>
      <c r="DI39" s="275" t="str">
        <f ca="true">+IF(OFFSET('Sanitation Data'!$H$32,0,10*ROW('Sanitation Data'!H33))="","",OFFSET('Sanitation Data'!$H$32,0,10*ROW('Sanitation Data'!H33)))</f>
        <v/>
      </c>
      <c r="DJ39" s="275" t="str">
        <f ca="true">+IF(OFFSET('Sanitation Data'!$I$28,0,10*ROW('Sanitation Data'!I33))="","",OFFSET('Sanitation Data'!$I$28,0,10*ROW('Sanitation Data'!I33)))</f>
        <v/>
      </c>
      <c r="DK39" s="275" t="str">
        <f ca="true">+IF(OFFSET('Sanitation Data'!$I$29,0,10*ROW('Sanitation Data'!I33))="","",OFFSET('Sanitation Data'!$I$29,0,10*ROW('Sanitation Data'!I33)))</f>
        <v/>
      </c>
      <c r="DL39" s="275" t="str">
        <f ca="true">+IF(OFFSET('Sanitation Data'!$I$30,0,10*ROW('Sanitation Data'!I33))="","",OFFSET('Sanitation Data'!$I$30,0,10*ROW('Sanitation Data'!I33)))</f>
        <v/>
      </c>
      <c r="DM39" s="275" t="str">
        <f ca="true">+IF(OFFSET('Sanitation Data'!$I$31,0,10*ROW('Sanitation Data'!I33))="","",OFFSET('Sanitation Data'!$I$31,0,10*ROW('Sanitation Data'!I33)))</f>
        <v/>
      </c>
      <c r="DN39" s="275" t="str">
        <f ca="true">+IF(OFFSET('Sanitation Data'!$I$32,0,10*ROW('Sanitation Data'!I33))="","",OFFSET('Sanitation Data'!$I$32,0,10*ROW('Sanitation Data'!I33)))</f>
        <v/>
      </c>
      <c r="DO39" s="275" t="str">
        <f ca="true">+IF(OFFSET('Hygiene Data'!$D$11,0,10*ROW('Hygiene Data'!D33))="","",OFFSET('Hygiene Data'!$D$11,0,10*ROW('Hygiene Data'!D33)))</f>
        <v/>
      </c>
      <c r="DP39" s="275" t="str">
        <f ca="true">+IF(OFFSET('Hygiene Data'!$D$12,0,10*ROW('Hygiene Data'!D33))="","",OFFSET('Hygiene Data'!$D$12,0,10*ROW('Hygiene Data'!D33)))</f>
        <v/>
      </c>
      <c r="DQ39" s="275" t="str">
        <f ca="true">+IF(OFFSET('Hygiene Data'!$D$13,0,10*ROW('Hygiene Data'!D33))="","",OFFSET('Hygiene Data'!$D$13,0,10*ROW('Hygiene Data'!D33)))</f>
        <v/>
      </c>
      <c r="DR39" s="275" t="str">
        <f ca="true">+IF(OFFSET('Hygiene Data'!$E$11,0,10*ROW('Hygiene Data'!E33))="","",OFFSET('Hygiene Data'!$E$11,0,10*ROW('Hygiene Data'!E33)))</f>
        <v/>
      </c>
      <c r="DS39" s="275" t="str">
        <f ca="true">+IF(OFFSET('Hygiene Data'!$E$12,0,10*ROW('Hygiene Data'!E33))="","",OFFSET('Hygiene Data'!$E$12,0,10*ROW('Hygiene Data'!E33)))</f>
        <v/>
      </c>
      <c r="DT39" s="275" t="str">
        <f ca="true">+IF(OFFSET('Hygiene Data'!$E$13,0,10*ROW('Hygiene Data'!E33))="","",OFFSET('Hygiene Data'!$E$13,0,10*ROW('Hygiene Data'!E33)))</f>
        <v/>
      </c>
      <c r="DU39" s="275" t="str">
        <f ca="true">+IF(OFFSET('Hygiene Data'!$F$11,0,10*ROW('Hygiene Data'!F33))="","",OFFSET('Hygiene Data'!$F$11,0,10*ROW('Hygiene Data'!F33)))</f>
        <v/>
      </c>
      <c r="DV39" s="275" t="str">
        <f ca="true">+IF(OFFSET('Hygiene Data'!$F$12,0,10*ROW('Hygiene Data'!F33))="","",OFFSET('Hygiene Data'!$F$12,0,10*ROW('Hygiene Data'!F33)))</f>
        <v/>
      </c>
      <c r="DW39" s="275" t="str">
        <f ca="true">+IF(OFFSET('Hygiene Data'!$F$13,0,10*ROW('Hygiene Data'!F33))="","",OFFSET('Hygiene Data'!$F$13,0,10*ROW('Hygiene Data'!F33)))</f>
        <v/>
      </c>
      <c r="DX39" s="275" t="str">
        <f ca="true">+IF(OFFSET('Hygiene Data'!$G$11,0,10*ROW('Hygiene Data'!G33))="","",OFFSET('Hygiene Data'!$G$11,0,10*ROW('Hygiene Data'!G33)))</f>
        <v/>
      </c>
      <c r="DY39" s="275" t="str">
        <f ca="true">+IF(OFFSET('Hygiene Data'!$G$12,0,10*ROW('Hygiene Data'!G33))="","",OFFSET('Hygiene Data'!$G$12,0,10*ROW('Hygiene Data'!G33)))</f>
        <v/>
      </c>
      <c r="DZ39" s="275" t="str">
        <f ca="true">+IF(OFFSET('Hygiene Data'!$G$13,0,10*ROW('Hygiene Data'!G33))="","",OFFSET('Hygiene Data'!$G$13,0,10*ROW('Hygiene Data'!G33)))</f>
        <v/>
      </c>
      <c r="EA39" s="275" t="str">
        <f ca="true">+IF(OFFSET('Hygiene Data'!$H$11,0,10*ROW('Hygiene Data'!H33))="","",OFFSET('Hygiene Data'!$H$11,0,10*ROW('Hygiene Data'!H33)))</f>
        <v/>
      </c>
      <c r="EB39" s="275" t="str">
        <f ca="true">+IF(OFFSET('Hygiene Data'!$H$12,0,10*ROW('Hygiene Data'!H33))="","",OFFSET('Hygiene Data'!$H$12,0,10*ROW('Hygiene Data'!H33)))</f>
        <v/>
      </c>
      <c r="EC39" s="275" t="str">
        <f ca="true">+IF(OFFSET('Hygiene Data'!$H$13,0,10*ROW('Hygiene Data'!H33))="","",OFFSET('Hygiene Data'!$H$13,0,10*ROW('Hygiene Data'!H33)))</f>
        <v/>
      </c>
      <c r="ED39" s="275" t="str">
        <f ca="true">+IF(OFFSET('Hygiene Data'!$I$11,0,10*ROW('Hygiene Data'!I33))="","",OFFSET('Hygiene Data'!$I$11,0,10*ROW('Hygiene Data'!I33)))</f>
        <v/>
      </c>
      <c r="EE39" s="275" t="str">
        <f ca="true">+IF(OFFSET('Hygiene Data'!$I$12,0,10*ROW('Hygiene Data'!I33))="","",OFFSET('Hygiene Data'!$I$12,0,10*ROW('Hygiene Data'!I33)))</f>
        <v/>
      </c>
      <c r="EF39" s="275"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31" t="str">
        <f t="shared" ca="true" si="0"/>
        <v/>
      </c>
      <c r="D40" s="98"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8"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8"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8"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8"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8"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8"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8"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8"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8"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8"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8"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8"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8"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8"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8"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8"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8"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9"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9"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9"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9"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9"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9"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9"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9"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9"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9"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9"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9"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9"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9"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9"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9"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9"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9"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9"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9"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9"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9"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9"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9"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9"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9"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9"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9"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9"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9"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100"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100"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100"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100"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100"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100"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100"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100"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100"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100"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100"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100"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100"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100"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100"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100"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100"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100"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5"/>
      <c r="BS40" s="275" t="str">
        <f ca="true">+IF(OFFSET('Water Data'!$D$27,0,10*ROW('Water Data'!D34))="","",OFFSET('Water Data'!$D$27,0,10*ROW('Water Data'!D34)))</f>
        <v/>
      </c>
      <c r="BT40" s="275" t="str">
        <f ca="true">+IF(OFFSET('Water Data'!$D$28,0,10*ROW('Water Data'!D34))="","",OFFSET('Water Data'!$D$28,0,10*ROW('Water Data'!D34)))</f>
        <v/>
      </c>
      <c r="BU40" s="275" t="str">
        <f ca="true">+IF(OFFSET('Water Data'!$D$29,0,10*ROW('Water Data'!D34))="","",OFFSET('Water Data'!$D$29,0,10*ROW('Water Data'!D34)))</f>
        <v/>
      </c>
      <c r="BV40" s="275" t="str">
        <f ca="true">+IF(OFFSET('Water Data'!$E$27,0,10*ROW('Water Data'!E34))="","",OFFSET('Water Data'!$E$27,0,10*ROW('Water Data'!E34)))</f>
        <v/>
      </c>
      <c r="BW40" s="275" t="str">
        <f ca="true">+IF(OFFSET('Water Data'!$E$28,0,10*ROW('Water Data'!E34))="","",OFFSET('Water Data'!$E$28,0,10*ROW('Water Data'!E34)))</f>
        <v/>
      </c>
      <c r="BX40" s="275" t="str">
        <f ca="true">+IF(OFFSET('Water Data'!$E$29,0,10*ROW('Water Data'!E34))="","",OFFSET('Water Data'!$E$29,0,10*ROW('Water Data'!E34)))</f>
        <v/>
      </c>
      <c r="BY40" s="275" t="str">
        <f ca="true">+IF(OFFSET('Water Data'!$F$27,0,10*ROW('Water Data'!F34))="","",OFFSET('Water Data'!$F$27,0,10*ROW('Water Data'!F34)))</f>
        <v/>
      </c>
      <c r="BZ40" s="275" t="str">
        <f ca="true">+IF(OFFSET('Water Data'!$F$28,0,10*ROW('Water Data'!F34))="","",OFFSET('Water Data'!$F$28,0,10*ROW('Water Data'!F34)))</f>
        <v/>
      </c>
      <c r="CA40" s="275" t="str">
        <f ca="true">+IF(OFFSET('Water Data'!$F$29,0,10*ROW('Water Data'!F34))="","",OFFSET('Water Data'!$F$29,0,10*ROW('Water Data'!F34)))</f>
        <v/>
      </c>
      <c r="CB40" s="275" t="str">
        <f ca="true">+IF(OFFSET('Water Data'!$G$27,0,10*ROW('Water Data'!G34))="","",OFFSET('Water Data'!$G$27,0,10*ROW('Water Data'!G34)))</f>
        <v/>
      </c>
      <c r="CC40" s="275" t="str">
        <f ca="true">+IF(OFFSET('Water Data'!$G$28,0,10*ROW('Water Data'!G34))="","",OFFSET('Water Data'!$G$28,0,10*ROW('Water Data'!G34)))</f>
        <v/>
      </c>
      <c r="CD40" s="275" t="str">
        <f ca="true">+IF(OFFSET('Water Data'!$G$29,0,10*ROW('Water Data'!G34))="","",OFFSET('Water Data'!$G$29,0,10*ROW('Water Data'!G34)))</f>
        <v/>
      </c>
      <c r="CE40" s="275" t="str">
        <f ca="true">+IF(OFFSET('Water Data'!$H$27,0,10*ROW('Water Data'!H34))="","",OFFSET('Water Data'!$H$27,0,10*ROW('Water Data'!H34)))</f>
        <v/>
      </c>
      <c r="CF40" s="275" t="str">
        <f ca="true">+IF(OFFSET('Water Data'!$H$28,0,10*ROW('Water Data'!H34))="","",OFFSET('Water Data'!$H$28,0,10*ROW('Water Data'!H34)))</f>
        <v/>
      </c>
      <c r="CG40" s="275" t="str">
        <f ca="true">+IF(OFFSET('Water Data'!$H$29,0,10*ROW('Water Data'!H34))="","",OFFSET('Water Data'!$H$29,0,10*ROW('Water Data'!H34)))</f>
        <v/>
      </c>
      <c r="CH40" s="275" t="str">
        <f ca="true">+IF(OFFSET('Water Data'!$I$27,0,10*ROW('Water Data'!I34))="","",OFFSET('Water Data'!$I$27,0,10*ROW('Water Data'!I34)))</f>
        <v/>
      </c>
      <c r="CI40" s="275" t="str">
        <f ca="true">+IF(OFFSET('Water Data'!$I$28,0,10*ROW('Water Data'!I34))="","",OFFSET('Water Data'!$I$28,0,10*ROW('Water Data'!I34)))</f>
        <v/>
      </c>
      <c r="CJ40" s="275" t="str">
        <f ca="true">+IF(OFFSET('Water Data'!$I$29,0,10*ROW('Water Data'!I34))="","",OFFSET('Water Data'!$I$29,0,10*ROW('Water Data'!I34)))</f>
        <v/>
      </c>
      <c r="CK40" s="275" t="str">
        <f ca="true">+IF(OFFSET('Sanitation Data'!$D$28,0,10*ROW('Sanitation Data'!D34))="","",OFFSET('Sanitation Data'!$D$28,0,10*ROW('Sanitation Data'!D34)))</f>
        <v/>
      </c>
      <c r="CL40" s="275" t="str">
        <f ca="true">+IF(OFFSET('Sanitation Data'!$D$29,0,10*ROW('Sanitation Data'!D34))="","",OFFSET('Sanitation Data'!$D$29,0,10*ROW('Sanitation Data'!D34)))</f>
        <v/>
      </c>
      <c r="CM40" s="275" t="str">
        <f ca="true">+IF(OFFSET('Sanitation Data'!$D$30,0,10*ROW('Sanitation Data'!D34))="","",OFFSET('Sanitation Data'!$D$30,0,10*ROW('Sanitation Data'!D34)))</f>
        <v/>
      </c>
      <c r="CN40" s="275" t="str">
        <f ca="true">+IF(OFFSET('Sanitation Data'!$D$31,0,10*ROW('Sanitation Data'!D34))="","",OFFSET('Sanitation Data'!$D$31,0,10*ROW('Sanitation Data'!D34)))</f>
        <v/>
      </c>
      <c r="CO40" s="275" t="str">
        <f ca="true">+IF(OFFSET('Sanitation Data'!$D$32,0,10*ROW('Sanitation Data'!D34))="","",OFFSET('Sanitation Data'!$D$32,0,10*ROW('Sanitation Data'!D34)))</f>
        <v/>
      </c>
      <c r="CP40" s="275" t="str">
        <f ca="true">+IF(OFFSET('Sanitation Data'!$E$28,0,10*ROW('Sanitation Data'!E34))="","",OFFSET('Sanitation Data'!$E$28,0,10*ROW('Sanitation Data'!E34)))</f>
        <v/>
      </c>
      <c r="CQ40" s="275" t="str">
        <f ca="true">+IF(OFFSET('Sanitation Data'!$E$29,0,10*ROW('Sanitation Data'!E34))="","",OFFSET('Sanitation Data'!$E$29,0,10*ROW('Sanitation Data'!E34)))</f>
        <v/>
      </c>
      <c r="CR40" s="275" t="str">
        <f ca="true">+IF(OFFSET('Sanitation Data'!$E$30,0,10*ROW('Sanitation Data'!E34))="","",OFFSET('Sanitation Data'!$E$30,0,10*ROW('Sanitation Data'!E34)))</f>
        <v/>
      </c>
      <c r="CS40" s="275" t="str">
        <f ca="true">+IF(OFFSET('Sanitation Data'!$E$31,0,10*ROW('Sanitation Data'!E34))="","",OFFSET('Sanitation Data'!$E$31,0,10*ROW('Sanitation Data'!E34)))</f>
        <v/>
      </c>
      <c r="CT40" s="275" t="str">
        <f ca="true">+IF(OFFSET('Sanitation Data'!$E$32,0,10*ROW('Sanitation Data'!E34))="","",OFFSET('Sanitation Data'!$E$32,0,10*ROW('Sanitation Data'!E34)))</f>
        <v/>
      </c>
      <c r="CU40" s="275" t="str">
        <f ca="true">+IF(OFFSET('Sanitation Data'!$F$28,0,10*ROW('Sanitation Data'!F34))="","",OFFSET('Sanitation Data'!$F$28,0,10*ROW('Sanitation Data'!F34)))</f>
        <v/>
      </c>
      <c r="CV40" s="275" t="str">
        <f ca="true">+IF(OFFSET('Sanitation Data'!$F$29,0,10*ROW('Sanitation Data'!F34))="","",OFFSET('Sanitation Data'!$F$29,0,10*ROW('Sanitation Data'!F34)))</f>
        <v/>
      </c>
      <c r="CW40" s="275" t="str">
        <f ca="true">+IF(OFFSET('Sanitation Data'!$F$30,0,10*ROW('Sanitation Data'!F34))="","",OFFSET('Sanitation Data'!$F$30,0,10*ROW('Sanitation Data'!F34)))</f>
        <v/>
      </c>
      <c r="CX40" s="275" t="str">
        <f ca="true">+IF(OFFSET('Sanitation Data'!$F$31,0,10*ROW('Sanitation Data'!F34))="","",OFFSET('Sanitation Data'!$F$31,0,10*ROW('Sanitation Data'!F34)))</f>
        <v/>
      </c>
      <c r="CY40" s="275" t="str">
        <f ca="true">+IF(OFFSET('Sanitation Data'!$F$32,0,10*ROW('Sanitation Data'!F34))="","",OFFSET('Sanitation Data'!$F$32,0,10*ROW('Sanitation Data'!F34)))</f>
        <v/>
      </c>
      <c r="CZ40" s="275" t="str">
        <f ca="true">+IF(OFFSET('Sanitation Data'!$G$28,0,10*ROW('Sanitation Data'!G34))="","",OFFSET('Sanitation Data'!$G$28,0,10*ROW('Sanitation Data'!G34)))</f>
        <v/>
      </c>
      <c r="DA40" s="275" t="str">
        <f ca="true">+IF(OFFSET('Sanitation Data'!$G$29,0,10*ROW('Sanitation Data'!G34))="","",OFFSET('Sanitation Data'!$G$29,0,10*ROW('Sanitation Data'!G34)))</f>
        <v/>
      </c>
      <c r="DB40" s="275" t="str">
        <f ca="true">+IF(OFFSET('Sanitation Data'!$G$30,0,10*ROW('Sanitation Data'!G34))="","",OFFSET('Sanitation Data'!$G$30,0,10*ROW('Sanitation Data'!G34)))</f>
        <v/>
      </c>
      <c r="DC40" s="275" t="str">
        <f ca="true">+IF(OFFSET('Sanitation Data'!$G$31,0,10*ROW('Sanitation Data'!G34))="","",OFFSET('Sanitation Data'!$G$31,0,10*ROW('Sanitation Data'!G34)))</f>
        <v/>
      </c>
      <c r="DD40" s="275" t="str">
        <f ca="true">+IF(OFFSET('Sanitation Data'!$G$32,0,10*ROW('Sanitation Data'!G34))="","",OFFSET('Sanitation Data'!$G$32,0,10*ROW('Sanitation Data'!G34)))</f>
        <v/>
      </c>
      <c r="DE40" s="275" t="str">
        <f ca="true">+IF(OFFSET('Sanitation Data'!$H$28,0,10*ROW('Sanitation Data'!H34))="","",OFFSET('Sanitation Data'!$H$28,0,10*ROW('Sanitation Data'!H34)))</f>
        <v/>
      </c>
      <c r="DF40" s="275" t="str">
        <f ca="true">+IF(OFFSET('Sanitation Data'!$H$29,0,10*ROW('Sanitation Data'!H34))="","",OFFSET('Sanitation Data'!$H$29,0,10*ROW('Sanitation Data'!H34)))</f>
        <v/>
      </c>
      <c r="DG40" s="275" t="str">
        <f ca="true">+IF(OFFSET('Sanitation Data'!$H$30,0,10*ROW('Sanitation Data'!H34))="","",OFFSET('Sanitation Data'!$H$30,0,10*ROW('Sanitation Data'!H34)))</f>
        <v/>
      </c>
      <c r="DH40" s="275" t="str">
        <f ca="true">+IF(OFFSET('Sanitation Data'!$H$31,0,10*ROW('Sanitation Data'!H34))="","",OFFSET('Sanitation Data'!$H$31,0,10*ROW('Sanitation Data'!H34)))</f>
        <v/>
      </c>
      <c r="DI40" s="275" t="str">
        <f ca="true">+IF(OFFSET('Sanitation Data'!$H$32,0,10*ROW('Sanitation Data'!H34))="","",OFFSET('Sanitation Data'!$H$32,0,10*ROW('Sanitation Data'!H34)))</f>
        <v/>
      </c>
      <c r="DJ40" s="275" t="str">
        <f ca="true">+IF(OFFSET('Sanitation Data'!$I$28,0,10*ROW('Sanitation Data'!I34))="","",OFFSET('Sanitation Data'!$I$28,0,10*ROW('Sanitation Data'!I34)))</f>
        <v/>
      </c>
      <c r="DK40" s="275" t="str">
        <f ca="true">+IF(OFFSET('Sanitation Data'!$I$29,0,10*ROW('Sanitation Data'!I34))="","",OFFSET('Sanitation Data'!$I$29,0,10*ROW('Sanitation Data'!I34)))</f>
        <v/>
      </c>
      <c r="DL40" s="275" t="str">
        <f ca="true">+IF(OFFSET('Sanitation Data'!$I$30,0,10*ROW('Sanitation Data'!I34))="","",OFFSET('Sanitation Data'!$I$30,0,10*ROW('Sanitation Data'!I34)))</f>
        <v/>
      </c>
      <c r="DM40" s="275" t="str">
        <f ca="true">+IF(OFFSET('Sanitation Data'!$I$31,0,10*ROW('Sanitation Data'!I34))="","",OFFSET('Sanitation Data'!$I$31,0,10*ROW('Sanitation Data'!I34)))</f>
        <v/>
      </c>
      <c r="DN40" s="275" t="str">
        <f ca="true">+IF(OFFSET('Sanitation Data'!$I$32,0,10*ROW('Sanitation Data'!I34))="","",OFFSET('Sanitation Data'!$I$32,0,10*ROW('Sanitation Data'!I34)))</f>
        <v/>
      </c>
      <c r="DO40" s="275" t="str">
        <f ca="true">+IF(OFFSET('Hygiene Data'!$D$11,0,10*ROW('Hygiene Data'!D34))="","",OFFSET('Hygiene Data'!$D$11,0,10*ROW('Hygiene Data'!D34)))</f>
        <v/>
      </c>
      <c r="DP40" s="275" t="str">
        <f ca="true">+IF(OFFSET('Hygiene Data'!$D$12,0,10*ROW('Hygiene Data'!D34))="","",OFFSET('Hygiene Data'!$D$12,0,10*ROW('Hygiene Data'!D34)))</f>
        <v/>
      </c>
      <c r="DQ40" s="275" t="str">
        <f ca="true">+IF(OFFSET('Hygiene Data'!$D$13,0,10*ROW('Hygiene Data'!D34))="","",OFFSET('Hygiene Data'!$D$13,0,10*ROW('Hygiene Data'!D34)))</f>
        <v/>
      </c>
      <c r="DR40" s="275" t="str">
        <f ca="true">+IF(OFFSET('Hygiene Data'!$E$11,0,10*ROW('Hygiene Data'!E34))="","",OFFSET('Hygiene Data'!$E$11,0,10*ROW('Hygiene Data'!E34)))</f>
        <v/>
      </c>
      <c r="DS40" s="275" t="str">
        <f ca="true">+IF(OFFSET('Hygiene Data'!$E$12,0,10*ROW('Hygiene Data'!E34))="","",OFFSET('Hygiene Data'!$E$12,0,10*ROW('Hygiene Data'!E34)))</f>
        <v/>
      </c>
      <c r="DT40" s="275" t="str">
        <f ca="true">+IF(OFFSET('Hygiene Data'!$E$13,0,10*ROW('Hygiene Data'!E34))="","",OFFSET('Hygiene Data'!$E$13,0,10*ROW('Hygiene Data'!E34)))</f>
        <v/>
      </c>
      <c r="DU40" s="275" t="str">
        <f ca="true">+IF(OFFSET('Hygiene Data'!$F$11,0,10*ROW('Hygiene Data'!F34))="","",OFFSET('Hygiene Data'!$F$11,0,10*ROW('Hygiene Data'!F34)))</f>
        <v/>
      </c>
      <c r="DV40" s="275" t="str">
        <f ca="true">+IF(OFFSET('Hygiene Data'!$F$12,0,10*ROW('Hygiene Data'!F34))="","",OFFSET('Hygiene Data'!$F$12,0,10*ROW('Hygiene Data'!F34)))</f>
        <v/>
      </c>
      <c r="DW40" s="275" t="str">
        <f ca="true">+IF(OFFSET('Hygiene Data'!$F$13,0,10*ROW('Hygiene Data'!F34))="","",OFFSET('Hygiene Data'!$F$13,0,10*ROW('Hygiene Data'!F34)))</f>
        <v/>
      </c>
      <c r="DX40" s="275" t="str">
        <f ca="true">+IF(OFFSET('Hygiene Data'!$G$11,0,10*ROW('Hygiene Data'!G34))="","",OFFSET('Hygiene Data'!$G$11,0,10*ROW('Hygiene Data'!G34)))</f>
        <v/>
      </c>
      <c r="DY40" s="275" t="str">
        <f ca="true">+IF(OFFSET('Hygiene Data'!$G$12,0,10*ROW('Hygiene Data'!G34))="","",OFFSET('Hygiene Data'!$G$12,0,10*ROW('Hygiene Data'!G34)))</f>
        <v/>
      </c>
      <c r="DZ40" s="275" t="str">
        <f ca="true">+IF(OFFSET('Hygiene Data'!$G$13,0,10*ROW('Hygiene Data'!G34))="","",OFFSET('Hygiene Data'!$G$13,0,10*ROW('Hygiene Data'!G34)))</f>
        <v/>
      </c>
      <c r="EA40" s="275" t="str">
        <f ca="true">+IF(OFFSET('Hygiene Data'!$H$11,0,10*ROW('Hygiene Data'!H34))="","",OFFSET('Hygiene Data'!$H$11,0,10*ROW('Hygiene Data'!H34)))</f>
        <v/>
      </c>
      <c r="EB40" s="275" t="str">
        <f ca="true">+IF(OFFSET('Hygiene Data'!$H$12,0,10*ROW('Hygiene Data'!H34))="","",OFFSET('Hygiene Data'!$H$12,0,10*ROW('Hygiene Data'!H34)))</f>
        <v/>
      </c>
      <c r="EC40" s="275" t="str">
        <f ca="true">+IF(OFFSET('Hygiene Data'!$H$13,0,10*ROW('Hygiene Data'!H34))="","",OFFSET('Hygiene Data'!$H$13,0,10*ROW('Hygiene Data'!H34)))</f>
        <v/>
      </c>
      <c r="ED40" s="275" t="str">
        <f ca="true">+IF(OFFSET('Hygiene Data'!$I$11,0,10*ROW('Hygiene Data'!I34))="","",OFFSET('Hygiene Data'!$I$11,0,10*ROW('Hygiene Data'!I34)))</f>
        <v/>
      </c>
      <c r="EE40" s="275" t="str">
        <f ca="true">+IF(OFFSET('Hygiene Data'!$I$12,0,10*ROW('Hygiene Data'!I34))="","",OFFSET('Hygiene Data'!$I$12,0,10*ROW('Hygiene Data'!I34)))</f>
        <v/>
      </c>
      <c r="EF40" s="275"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31" t="str">
        <f t="shared" ca="true" si="0"/>
        <v/>
      </c>
      <c r="D41" s="98"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8"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8"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8"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8"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8"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8"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8"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8"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8"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8"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8"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8"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8"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8"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8"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8"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8"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9"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9"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9"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9"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9"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9"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9"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9"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9"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9"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9"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9"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9"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9"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9"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9"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9"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9"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9"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9"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9"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9"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9"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9"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9"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9"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9"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9"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9"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9"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100"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100"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100"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100"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100"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100"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100"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100"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100"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100"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100"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100"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100"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100"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100"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100"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100"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100"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5"/>
      <c r="BS41" s="275" t="str">
        <f ca="true">+IF(OFFSET('Water Data'!$D$27,0,10*ROW('Water Data'!D35))="","",OFFSET('Water Data'!$D$27,0,10*ROW('Water Data'!D35)))</f>
        <v/>
      </c>
      <c r="BT41" s="275" t="str">
        <f ca="true">+IF(OFFSET('Water Data'!$D$28,0,10*ROW('Water Data'!D35))="","",OFFSET('Water Data'!$D$28,0,10*ROW('Water Data'!D35)))</f>
        <v/>
      </c>
      <c r="BU41" s="275" t="str">
        <f ca="true">+IF(OFFSET('Water Data'!$D$29,0,10*ROW('Water Data'!D35))="","",OFFSET('Water Data'!$D$29,0,10*ROW('Water Data'!D35)))</f>
        <v/>
      </c>
      <c r="BV41" s="275" t="str">
        <f ca="true">+IF(OFFSET('Water Data'!$E$27,0,10*ROW('Water Data'!E35))="","",OFFSET('Water Data'!$E$27,0,10*ROW('Water Data'!E35)))</f>
        <v/>
      </c>
      <c r="BW41" s="275" t="str">
        <f ca="true">+IF(OFFSET('Water Data'!$E$28,0,10*ROW('Water Data'!E35))="","",OFFSET('Water Data'!$E$28,0,10*ROW('Water Data'!E35)))</f>
        <v/>
      </c>
      <c r="BX41" s="275" t="str">
        <f ca="true">+IF(OFFSET('Water Data'!$E$29,0,10*ROW('Water Data'!E35))="","",OFFSET('Water Data'!$E$29,0,10*ROW('Water Data'!E35)))</f>
        <v/>
      </c>
      <c r="BY41" s="275" t="str">
        <f ca="true">+IF(OFFSET('Water Data'!$F$27,0,10*ROW('Water Data'!F35))="","",OFFSET('Water Data'!$F$27,0,10*ROW('Water Data'!F35)))</f>
        <v/>
      </c>
      <c r="BZ41" s="275" t="str">
        <f ca="true">+IF(OFFSET('Water Data'!$F$28,0,10*ROW('Water Data'!F35))="","",OFFSET('Water Data'!$F$28,0,10*ROW('Water Data'!F35)))</f>
        <v/>
      </c>
      <c r="CA41" s="275" t="str">
        <f ca="true">+IF(OFFSET('Water Data'!$F$29,0,10*ROW('Water Data'!F35))="","",OFFSET('Water Data'!$F$29,0,10*ROW('Water Data'!F35)))</f>
        <v/>
      </c>
      <c r="CB41" s="275" t="str">
        <f ca="true">+IF(OFFSET('Water Data'!$G$27,0,10*ROW('Water Data'!G35))="","",OFFSET('Water Data'!$G$27,0,10*ROW('Water Data'!G35)))</f>
        <v/>
      </c>
      <c r="CC41" s="275" t="str">
        <f ca="true">+IF(OFFSET('Water Data'!$G$28,0,10*ROW('Water Data'!G35))="","",OFFSET('Water Data'!$G$28,0,10*ROW('Water Data'!G35)))</f>
        <v/>
      </c>
      <c r="CD41" s="275" t="str">
        <f ca="true">+IF(OFFSET('Water Data'!$G$29,0,10*ROW('Water Data'!G35))="","",OFFSET('Water Data'!$G$29,0,10*ROW('Water Data'!G35)))</f>
        <v/>
      </c>
      <c r="CE41" s="275" t="str">
        <f ca="true">+IF(OFFSET('Water Data'!$H$27,0,10*ROW('Water Data'!H35))="","",OFFSET('Water Data'!$H$27,0,10*ROW('Water Data'!H35)))</f>
        <v/>
      </c>
      <c r="CF41" s="275" t="str">
        <f ca="true">+IF(OFFSET('Water Data'!$H$28,0,10*ROW('Water Data'!H35))="","",OFFSET('Water Data'!$H$28,0,10*ROW('Water Data'!H35)))</f>
        <v/>
      </c>
      <c r="CG41" s="275" t="str">
        <f ca="true">+IF(OFFSET('Water Data'!$H$29,0,10*ROW('Water Data'!H35))="","",OFFSET('Water Data'!$H$29,0,10*ROW('Water Data'!H35)))</f>
        <v/>
      </c>
      <c r="CH41" s="275" t="str">
        <f ca="true">+IF(OFFSET('Water Data'!$I$27,0,10*ROW('Water Data'!I35))="","",OFFSET('Water Data'!$I$27,0,10*ROW('Water Data'!I35)))</f>
        <v/>
      </c>
      <c r="CI41" s="275" t="str">
        <f ca="true">+IF(OFFSET('Water Data'!$I$28,0,10*ROW('Water Data'!I35))="","",OFFSET('Water Data'!$I$28,0,10*ROW('Water Data'!I35)))</f>
        <v/>
      </c>
      <c r="CJ41" s="275" t="str">
        <f ca="true">+IF(OFFSET('Water Data'!$I$29,0,10*ROW('Water Data'!I35))="","",OFFSET('Water Data'!$I$29,0,10*ROW('Water Data'!I35)))</f>
        <v/>
      </c>
      <c r="CK41" s="275" t="str">
        <f ca="true">+IF(OFFSET('Sanitation Data'!$D$28,0,10*ROW('Sanitation Data'!D35))="","",OFFSET('Sanitation Data'!$D$28,0,10*ROW('Sanitation Data'!D35)))</f>
        <v/>
      </c>
      <c r="CL41" s="275" t="str">
        <f ca="true">+IF(OFFSET('Sanitation Data'!$D$29,0,10*ROW('Sanitation Data'!D35))="","",OFFSET('Sanitation Data'!$D$29,0,10*ROW('Sanitation Data'!D35)))</f>
        <v/>
      </c>
      <c r="CM41" s="275" t="str">
        <f ca="true">+IF(OFFSET('Sanitation Data'!$D$30,0,10*ROW('Sanitation Data'!D35))="","",OFFSET('Sanitation Data'!$D$30,0,10*ROW('Sanitation Data'!D35)))</f>
        <v/>
      </c>
      <c r="CN41" s="275" t="str">
        <f ca="true">+IF(OFFSET('Sanitation Data'!$D$31,0,10*ROW('Sanitation Data'!D35))="","",OFFSET('Sanitation Data'!$D$31,0,10*ROW('Sanitation Data'!D35)))</f>
        <v/>
      </c>
      <c r="CO41" s="275" t="str">
        <f ca="true">+IF(OFFSET('Sanitation Data'!$D$32,0,10*ROW('Sanitation Data'!D35))="","",OFFSET('Sanitation Data'!$D$32,0,10*ROW('Sanitation Data'!D35)))</f>
        <v/>
      </c>
      <c r="CP41" s="275" t="str">
        <f ca="true">+IF(OFFSET('Sanitation Data'!$E$28,0,10*ROW('Sanitation Data'!E35))="","",OFFSET('Sanitation Data'!$E$28,0,10*ROW('Sanitation Data'!E35)))</f>
        <v/>
      </c>
      <c r="CQ41" s="275" t="str">
        <f ca="true">+IF(OFFSET('Sanitation Data'!$E$29,0,10*ROW('Sanitation Data'!E35))="","",OFFSET('Sanitation Data'!$E$29,0,10*ROW('Sanitation Data'!E35)))</f>
        <v/>
      </c>
      <c r="CR41" s="275" t="str">
        <f ca="true">+IF(OFFSET('Sanitation Data'!$E$30,0,10*ROW('Sanitation Data'!E35))="","",OFFSET('Sanitation Data'!$E$30,0,10*ROW('Sanitation Data'!E35)))</f>
        <v/>
      </c>
      <c r="CS41" s="275" t="str">
        <f ca="true">+IF(OFFSET('Sanitation Data'!$E$31,0,10*ROW('Sanitation Data'!E35))="","",OFFSET('Sanitation Data'!$E$31,0,10*ROW('Sanitation Data'!E35)))</f>
        <v/>
      </c>
      <c r="CT41" s="275" t="str">
        <f ca="true">+IF(OFFSET('Sanitation Data'!$E$32,0,10*ROW('Sanitation Data'!E35))="","",OFFSET('Sanitation Data'!$E$32,0,10*ROW('Sanitation Data'!E35)))</f>
        <v/>
      </c>
      <c r="CU41" s="275" t="str">
        <f ca="true">+IF(OFFSET('Sanitation Data'!$F$28,0,10*ROW('Sanitation Data'!F35))="","",OFFSET('Sanitation Data'!$F$28,0,10*ROW('Sanitation Data'!F35)))</f>
        <v/>
      </c>
      <c r="CV41" s="275" t="str">
        <f ca="true">+IF(OFFSET('Sanitation Data'!$F$29,0,10*ROW('Sanitation Data'!F35))="","",OFFSET('Sanitation Data'!$F$29,0,10*ROW('Sanitation Data'!F35)))</f>
        <v/>
      </c>
      <c r="CW41" s="275" t="str">
        <f ca="true">+IF(OFFSET('Sanitation Data'!$F$30,0,10*ROW('Sanitation Data'!F35))="","",OFFSET('Sanitation Data'!$F$30,0,10*ROW('Sanitation Data'!F35)))</f>
        <v/>
      </c>
      <c r="CX41" s="275" t="str">
        <f ca="true">+IF(OFFSET('Sanitation Data'!$F$31,0,10*ROW('Sanitation Data'!F35))="","",OFFSET('Sanitation Data'!$F$31,0,10*ROW('Sanitation Data'!F35)))</f>
        <v/>
      </c>
      <c r="CY41" s="275" t="str">
        <f ca="true">+IF(OFFSET('Sanitation Data'!$F$32,0,10*ROW('Sanitation Data'!F35))="","",OFFSET('Sanitation Data'!$F$32,0,10*ROW('Sanitation Data'!F35)))</f>
        <v/>
      </c>
      <c r="CZ41" s="275" t="str">
        <f ca="true">+IF(OFFSET('Sanitation Data'!$G$28,0,10*ROW('Sanitation Data'!G35))="","",OFFSET('Sanitation Data'!$G$28,0,10*ROW('Sanitation Data'!G35)))</f>
        <v/>
      </c>
      <c r="DA41" s="275" t="str">
        <f ca="true">+IF(OFFSET('Sanitation Data'!$G$29,0,10*ROW('Sanitation Data'!G35))="","",OFFSET('Sanitation Data'!$G$29,0,10*ROW('Sanitation Data'!G35)))</f>
        <v/>
      </c>
      <c r="DB41" s="275" t="str">
        <f ca="true">+IF(OFFSET('Sanitation Data'!$G$30,0,10*ROW('Sanitation Data'!G35))="","",OFFSET('Sanitation Data'!$G$30,0,10*ROW('Sanitation Data'!G35)))</f>
        <v/>
      </c>
      <c r="DC41" s="275" t="str">
        <f ca="true">+IF(OFFSET('Sanitation Data'!$G$31,0,10*ROW('Sanitation Data'!G35))="","",OFFSET('Sanitation Data'!$G$31,0,10*ROW('Sanitation Data'!G35)))</f>
        <v/>
      </c>
      <c r="DD41" s="275" t="str">
        <f ca="true">+IF(OFFSET('Sanitation Data'!$G$32,0,10*ROW('Sanitation Data'!G35))="","",OFFSET('Sanitation Data'!$G$32,0,10*ROW('Sanitation Data'!G35)))</f>
        <v/>
      </c>
      <c r="DE41" s="275" t="str">
        <f ca="true">+IF(OFFSET('Sanitation Data'!$H$28,0,10*ROW('Sanitation Data'!H35))="","",OFFSET('Sanitation Data'!$H$28,0,10*ROW('Sanitation Data'!H35)))</f>
        <v/>
      </c>
      <c r="DF41" s="275" t="str">
        <f ca="true">+IF(OFFSET('Sanitation Data'!$H$29,0,10*ROW('Sanitation Data'!H35))="","",OFFSET('Sanitation Data'!$H$29,0,10*ROW('Sanitation Data'!H35)))</f>
        <v/>
      </c>
      <c r="DG41" s="275" t="str">
        <f ca="true">+IF(OFFSET('Sanitation Data'!$H$30,0,10*ROW('Sanitation Data'!H35))="","",OFFSET('Sanitation Data'!$H$30,0,10*ROW('Sanitation Data'!H35)))</f>
        <v/>
      </c>
      <c r="DH41" s="275" t="str">
        <f ca="true">+IF(OFFSET('Sanitation Data'!$H$31,0,10*ROW('Sanitation Data'!H35))="","",OFFSET('Sanitation Data'!$H$31,0,10*ROW('Sanitation Data'!H35)))</f>
        <v/>
      </c>
      <c r="DI41" s="275" t="str">
        <f ca="true">+IF(OFFSET('Sanitation Data'!$H$32,0,10*ROW('Sanitation Data'!H35))="","",OFFSET('Sanitation Data'!$H$32,0,10*ROW('Sanitation Data'!H35)))</f>
        <v/>
      </c>
      <c r="DJ41" s="275" t="str">
        <f ca="true">+IF(OFFSET('Sanitation Data'!$I$28,0,10*ROW('Sanitation Data'!I35))="","",OFFSET('Sanitation Data'!$I$28,0,10*ROW('Sanitation Data'!I35)))</f>
        <v/>
      </c>
      <c r="DK41" s="275" t="str">
        <f ca="true">+IF(OFFSET('Sanitation Data'!$I$29,0,10*ROW('Sanitation Data'!I35))="","",OFFSET('Sanitation Data'!$I$29,0,10*ROW('Sanitation Data'!I35)))</f>
        <v/>
      </c>
      <c r="DL41" s="275" t="str">
        <f ca="true">+IF(OFFSET('Sanitation Data'!$I$30,0,10*ROW('Sanitation Data'!I35))="","",OFFSET('Sanitation Data'!$I$30,0,10*ROW('Sanitation Data'!I35)))</f>
        <v/>
      </c>
      <c r="DM41" s="275" t="str">
        <f ca="true">+IF(OFFSET('Sanitation Data'!$I$31,0,10*ROW('Sanitation Data'!I35))="","",OFFSET('Sanitation Data'!$I$31,0,10*ROW('Sanitation Data'!I35)))</f>
        <v/>
      </c>
      <c r="DN41" s="275" t="str">
        <f ca="true">+IF(OFFSET('Sanitation Data'!$I$32,0,10*ROW('Sanitation Data'!I35))="","",OFFSET('Sanitation Data'!$I$32,0,10*ROW('Sanitation Data'!I35)))</f>
        <v/>
      </c>
      <c r="DO41" s="275" t="str">
        <f ca="true">+IF(OFFSET('Hygiene Data'!$D$11,0,10*ROW('Hygiene Data'!D35))="","",OFFSET('Hygiene Data'!$D$11,0,10*ROW('Hygiene Data'!D35)))</f>
        <v/>
      </c>
      <c r="DP41" s="275" t="str">
        <f ca="true">+IF(OFFSET('Hygiene Data'!$D$12,0,10*ROW('Hygiene Data'!D35))="","",OFFSET('Hygiene Data'!$D$12,0,10*ROW('Hygiene Data'!D35)))</f>
        <v/>
      </c>
      <c r="DQ41" s="275" t="str">
        <f ca="true">+IF(OFFSET('Hygiene Data'!$D$13,0,10*ROW('Hygiene Data'!D35))="","",OFFSET('Hygiene Data'!$D$13,0,10*ROW('Hygiene Data'!D35)))</f>
        <v/>
      </c>
      <c r="DR41" s="275" t="str">
        <f ca="true">+IF(OFFSET('Hygiene Data'!$E$11,0,10*ROW('Hygiene Data'!E35))="","",OFFSET('Hygiene Data'!$E$11,0,10*ROW('Hygiene Data'!E35)))</f>
        <v/>
      </c>
      <c r="DS41" s="275" t="str">
        <f ca="true">+IF(OFFSET('Hygiene Data'!$E$12,0,10*ROW('Hygiene Data'!E35))="","",OFFSET('Hygiene Data'!$E$12,0,10*ROW('Hygiene Data'!E35)))</f>
        <v/>
      </c>
      <c r="DT41" s="275" t="str">
        <f ca="true">+IF(OFFSET('Hygiene Data'!$E$13,0,10*ROW('Hygiene Data'!E35))="","",OFFSET('Hygiene Data'!$E$13,0,10*ROW('Hygiene Data'!E35)))</f>
        <v/>
      </c>
      <c r="DU41" s="275" t="str">
        <f ca="true">+IF(OFFSET('Hygiene Data'!$F$11,0,10*ROW('Hygiene Data'!F35))="","",OFFSET('Hygiene Data'!$F$11,0,10*ROW('Hygiene Data'!F35)))</f>
        <v/>
      </c>
      <c r="DV41" s="275" t="str">
        <f ca="true">+IF(OFFSET('Hygiene Data'!$F$12,0,10*ROW('Hygiene Data'!F35))="","",OFFSET('Hygiene Data'!$F$12,0,10*ROW('Hygiene Data'!F35)))</f>
        <v/>
      </c>
      <c r="DW41" s="275" t="str">
        <f ca="true">+IF(OFFSET('Hygiene Data'!$F$13,0,10*ROW('Hygiene Data'!F35))="","",OFFSET('Hygiene Data'!$F$13,0,10*ROW('Hygiene Data'!F35)))</f>
        <v/>
      </c>
      <c r="DX41" s="275" t="str">
        <f ca="true">+IF(OFFSET('Hygiene Data'!$G$11,0,10*ROW('Hygiene Data'!G35))="","",OFFSET('Hygiene Data'!$G$11,0,10*ROW('Hygiene Data'!G35)))</f>
        <v/>
      </c>
      <c r="DY41" s="275" t="str">
        <f ca="true">+IF(OFFSET('Hygiene Data'!$G$12,0,10*ROW('Hygiene Data'!G35))="","",OFFSET('Hygiene Data'!$G$12,0,10*ROW('Hygiene Data'!G35)))</f>
        <v/>
      </c>
      <c r="DZ41" s="275" t="str">
        <f ca="true">+IF(OFFSET('Hygiene Data'!$G$13,0,10*ROW('Hygiene Data'!G35))="","",OFFSET('Hygiene Data'!$G$13,0,10*ROW('Hygiene Data'!G35)))</f>
        <v/>
      </c>
      <c r="EA41" s="275" t="str">
        <f ca="true">+IF(OFFSET('Hygiene Data'!$H$11,0,10*ROW('Hygiene Data'!H35))="","",OFFSET('Hygiene Data'!$H$11,0,10*ROW('Hygiene Data'!H35)))</f>
        <v/>
      </c>
      <c r="EB41" s="275" t="str">
        <f ca="true">+IF(OFFSET('Hygiene Data'!$H$12,0,10*ROW('Hygiene Data'!H35))="","",OFFSET('Hygiene Data'!$H$12,0,10*ROW('Hygiene Data'!H35)))</f>
        <v/>
      </c>
      <c r="EC41" s="275" t="str">
        <f ca="true">+IF(OFFSET('Hygiene Data'!$H$13,0,10*ROW('Hygiene Data'!H35))="","",OFFSET('Hygiene Data'!$H$13,0,10*ROW('Hygiene Data'!H35)))</f>
        <v/>
      </c>
      <c r="ED41" s="275" t="str">
        <f ca="true">+IF(OFFSET('Hygiene Data'!$I$11,0,10*ROW('Hygiene Data'!I35))="","",OFFSET('Hygiene Data'!$I$11,0,10*ROW('Hygiene Data'!I35)))</f>
        <v/>
      </c>
      <c r="EE41" s="275" t="str">
        <f ca="true">+IF(OFFSET('Hygiene Data'!$I$12,0,10*ROW('Hygiene Data'!I35))="","",OFFSET('Hygiene Data'!$I$12,0,10*ROW('Hygiene Data'!I35)))</f>
        <v/>
      </c>
      <c r="EF41" s="275"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31" t="str">
        <f t="shared" ca="true" si="0"/>
        <v/>
      </c>
      <c r="D42" s="98"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8"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8"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8"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8"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8"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8"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8"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8"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8"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8"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8"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8"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8"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8"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8"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8"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8"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9"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9"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9"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9"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9"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9"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9"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9"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9"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9"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9"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9"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9"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9"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9"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9"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9"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9"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9"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9"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9"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9"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9"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9"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9"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9"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9"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9"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9"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9"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100"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100"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100"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100"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100"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100"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100"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100"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100"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100"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100"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100"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100"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100"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100"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100"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100"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100"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5"/>
      <c r="BS42" s="275" t="str">
        <f ca="true">+IF(OFFSET('Water Data'!$D$27,0,10*ROW('Water Data'!D36))="","",OFFSET('Water Data'!$D$27,0,10*ROW('Water Data'!D36)))</f>
        <v/>
      </c>
      <c r="BT42" s="275" t="str">
        <f ca="true">+IF(OFFSET('Water Data'!$D$28,0,10*ROW('Water Data'!D36))="","",OFFSET('Water Data'!$D$28,0,10*ROW('Water Data'!D36)))</f>
        <v/>
      </c>
      <c r="BU42" s="275" t="str">
        <f ca="true">+IF(OFFSET('Water Data'!$D$29,0,10*ROW('Water Data'!D36))="","",OFFSET('Water Data'!$D$29,0,10*ROW('Water Data'!D36)))</f>
        <v/>
      </c>
      <c r="BV42" s="275" t="str">
        <f ca="true">+IF(OFFSET('Water Data'!$E$27,0,10*ROW('Water Data'!E36))="","",OFFSET('Water Data'!$E$27,0,10*ROW('Water Data'!E36)))</f>
        <v/>
      </c>
      <c r="BW42" s="275" t="str">
        <f ca="true">+IF(OFFSET('Water Data'!$E$28,0,10*ROW('Water Data'!E36))="","",OFFSET('Water Data'!$E$28,0,10*ROW('Water Data'!E36)))</f>
        <v/>
      </c>
      <c r="BX42" s="275" t="str">
        <f ca="true">+IF(OFFSET('Water Data'!$E$29,0,10*ROW('Water Data'!E36))="","",OFFSET('Water Data'!$E$29,0,10*ROW('Water Data'!E36)))</f>
        <v/>
      </c>
      <c r="BY42" s="275" t="str">
        <f ca="true">+IF(OFFSET('Water Data'!$F$27,0,10*ROW('Water Data'!F36))="","",OFFSET('Water Data'!$F$27,0,10*ROW('Water Data'!F36)))</f>
        <v/>
      </c>
      <c r="BZ42" s="275" t="str">
        <f ca="true">+IF(OFFSET('Water Data'!$F$28,0,10*ROW('Water Data'!F36))="","",OFFSET('Water Data'!$F$28,0,10*ROW('Water Data'!F36)))</f>
        <v/>
      </c>
      <c r="CA42" s="275" t="str">
        <f ca="true">+IF(OFFSET('Water Data'!$F$29,0,10*ROW('Water Data'!F36))="","",OFFSET('Water Data'!$F$29,0,10*ROW('Water Data'!F36)))</f>
        <v/>
      </c>
      <c r="CB42" s="275" t="str">
        <f ca="true">+IF(OFFSET('Water Data'!$G$27,0,10*ROW('Water Data'!G36))="","",OFFSET('Water Data'!$G$27,0,10*ROW('Water Data'!G36)))</f>
        <v/>
      </c>
      <c r="CC42" s="275" t="str">
        <f ca="true">+IF(OFFSET('Water Data'!$G$28,0,10*ROW('Water Data'!G36))="","",OFFSET('Water Data'!$G$28,0,10*ROW('Water Data'!G36)))</f>
        <v/>
      </c>
      <c r="CD42" s="275" t="str">
        <f ca="true">+IF(OFFSET('Water Data'!$G$29,0,10*ROW('Water Data'!G36))="","",OFFSET('Water Data'!$G$29,0,10*ROW('Water Data'!G36)))</f>
        <v/>
      </c>
      <c r="CE42" s="275" t="str">
        <f ca="true">+IF(OFFSET('Water Data'!$H$27,0,10*ROW('Water Data'!H36))="","",OFFSET('Water Data'!$H$27,0,10*ROW('Water Data'!H36)))</f>
        <v/>
      </c>
      <c r="CF42" s="275" t="str">
        <f ca="true">+IF(OFFSET('Water Data'!$H$28,0,10*ROW('Water Data'!H36))="","",OFFSET('Water Data'!$H$28,0,10*ROW('Water Data'!H36)))</f>
        <v/>
      </c>
      <c r="CG42" s="275" t="str">
        <f ca="true">+IF(OFFSET('Water Data'!$H$29,0,10*ROW('Water Data'!H36))="","",OFFSET('Water Data'!$H$29,0,10*ROW('Water Data'!H36)))</f>
        <v/>
      </c>
      <c r="CH42" s="275" t="str">
        <f ca="true">+IF(OFFSET('Water Data'!$I$27,0,10*ROW('Water Data'!I36))="","",OFFSET('Water Data'!$I$27,0,10*ROW('Water Data'!I36)))</f>
        <v/>
      </c>
      <c r="CI42" s="275" t="str">
        <f ca="true">+IF(OFFSET('Water Data'!$I$28,0,10*ROW('Water Data'!I36))="","",OFFSET('Water Data'!$I$28,0,10*ROW('Water Data'!I36)))</f>
        <v/>
      </c>
      <c r="CJ42" s="275" t="str">
        <f ca="true">+IF(OFFSET('Water Data'!$I$29,0,10*ROW('Water Data'!I36))="","",OFFSET('Water Data'!$I$29,0,10*ROW('Water Data'!I36)))</f>
        <v/>
      </c>
      <c r="CK42" s="275" t="str">
        <f ca="true">+IF(OFFSET('Sanitation Data'!$D$28,0,10*ROW('Sanitation Data'!D36))="","",OFFSET('Sanitation Data'!$D$28,0,10*ROW('Sanitation Data'!D36)))</f>
        <v/>
      </c>
      <c r="CL42" s="275" t="str">
        <f ca="true">+IF(OFFSET('Sanitation Data'!$D$29,0,10*ROW('Sanitation Data'!D36))="","",OFFSET('Sanitation Data'!$D$29,0,10*ROW('Sanitation Data'!D36)))</f>
        <v/>
      </c>
      <c r="CM42" s="275" t="str">
        <f ca="true">+IF(OFFSET('Sanitation Data'!$D$30,0,10*ROW('Sanitation Data'!D36))="","",OFFSET('Sanitation Data'!$D$30,0,10*ROW('Sanitation Data'!D36)))</f>
        <v/>
      </c>
      <c r="CN42" s="275" t="str">
        <f ca="true">+IF(OFFSET('Sanitation Data'!$D$31,0,10*ROW('Sanitation Data'!D36))="","",OFFSET('Sanitation Data'!$D$31,0,10*ROW('Sanitation Data'!D36)))</f>
        <v/>
      </c>
      <c r="CO42" s="275" t="str">
        <f ca="true">+IF(OFFSET('Sanitation Data'!$D$32,0,10*ROW('Sanitation Data'!D36))="","",OFFSET('Sanitation Data'!$D$32,0,10*ROW('Sanitation Data'!D36)))</f>
        <v/>
      </c>
      <c r="CP42" s="275" t="str">
        <f ca="true">+IF(OFFSET('Sanitation Data'!$E$28,0,10*ROW('Sanitation Data'!E36))="","",OFFSET('Sanitation Data'!$E$28,0,10*ROW('Sanitation Data'!E36)))</f>
        <v/>
      </c>
      <c r="CQ42" s="275" t="str">
        <f ca="true">+IF(OFFSET('Sanitation Data'!$E$29,0,10*ROW('Sanitation Data'!E36))="","",OFFSET('Sanitation Data'!$E$29,0,10*ROW('Sanitation Data'!E36)))</f>
        <v/>
      </c>
      <c r="CR42" s="275" t="str">
        <f ca="true">+IF(OFFSET('Sanitation Data'!$E$30,0,10*ROW('Sanitation Data'!E36))="","",OFFSET('Sanitation Data'!$E$30,0,10*ROW('Sanitation Data'!E36)))</f>
        <v/>
      </c>
      <c r="CS42" s="275" t="str">
        <f ca="true">+IF(OFFSET('Sanitation Data'!$E$31,0,10*ROW('Sanitation Data'!E36))="","",OFFSET('Sanitation Data'!$E$31,0,10*ROW('Sanitation Data'!E36)))</f>
        <v/>
      </c>
      <c r="CT42" s="275" t="str">
        <f ca="true">+IF(OFFSET('Sanitation Data'!$E$32,0,10*ROW('Sanitation Data'!E36))="","",OFFSET('Sanitation Data'!$E$32,0,10*ROW('Sanitation Data'!E36)))</f>
        <v/>
      </c>
      <c r="CU42" s="275" t="str">
        <f ca="true">+IF(OFFSET('Sanitation Data'!$F$28,0,10*ROW('Sanitation Data'!F36))="","",OFFSET('Sanitation Data'!$F$28,0,10*ROW('Sanitation Data'!F36)))</f>
        <v/>
      </c>
      <c r="CV42" s="275" t="str">
        <f ca="true">+IF(OFFSET('Sanitation Data'!$F$29,0,10*ROW('Sanitation Data'!F36))="","",OFFSET('Sanitation Data'!$F$29,0,10*ROW('Sanitation Data'!F36)))</f>
        <v/>
      </c>
      <c r="CW42" s="275" t="str">
        <f ca="true">+IF(OFFSET('Sanitation Data'!$F$30,0,10*ROW('Sanitation Data'!F36))="","",OFFSET('Sanitation Data'!$F$30,0,10*ROW('Sanitation Data'!F36)))</f>
        <v/>
      </c>
      <c r="CX42" s="275" t="str">
        <f ca="true">+IF(OFFSET('Sanitation Data'!$F$31,0,10*ROW('Sanitation Data'!F36))="","",OFFSET('Sanitation Data'!$F$31,0,10*ROW('Sanitation Data'!F36)))</f>
        <v/>
      </c>
      <c r="CY42" s="275" t="str">
        <f ca="true">+IF(OFFSET('Sanitation Data'!$F$32,0,10*ROW('Sanitation Data'!F36))="","",OFFSET('Sanitation Data'!$F$32,0,10*ROW('Sanitation Data'!F36)))</f>
        <v/>
      </c>
      <c r="CZ42" s="275" t="str">
        <f ca="true">+IF(OFFSET('Sanitation Data'!$G$28,0,10*ROW('Sanitation Data'!G36))="","",OFFSET('Sanitation Data'!$G$28,0,10*ROW('Sanitation Data'!G36)))</f>
        <v/>
      </c>
      <c r="DA42" s="275" t="str">
        <f ca="true">+IF(OFFSET('Sanitation Data'!$G$29,0,10*ROW('Sanitation Data'!G36))="","",OFFSET('Sanitation Data'!$G$29,0,10*ROW('Sanitation Data'!G36)))</f>
        <v/>
      </c>
      <c r="DB42" s="275" t="str">
        <f ca="true">+IF(OFFSET('Sanitation Data'!$G$30,0,10*ROW('Sanitation Data'!G36))="","",OFFSET('Sanitation Data'!$G$30,0,10*ROW('Sanitation Data'!G36)))</f>
        <v/>
      </c>
      <c r="DC42" s="275" t="str">
        <f ca="true">+IF(OFFSET('Sanitation Data'!$G$31,0,10*ROW('Sanitation Data'!G36))="","",OFFSET('Sanitation Data'!$G$31,0,10*ROW('Sanitation Data'!G36)))</f>
        <v/>
      </c>
      <c r="DD42" s="275" t="str">
        <f ca="true">+IF(OFFSET('Sanitation Data'!$G$32,0,10*ROW('Sanitation Data'!G36))="","",OFFSET('Sanitation Data'!$G$32,0,10*ROW('Sanitation Data'!G36)))</f>
        <v/>
      </c>
      <c r="DE42" s="275" t="str">
        <f ca="true">+IF(OFFSET('Sanitation Data'!$H$28,0,10*ROW('Sanitation Data'!H36))="","",OFFSET('Sanitation Data'!$H$28,0,10*ROW('Sanitation Data'!H36)))</f>
        <v/>
      </c>
      <c r="DF42" s="275" t="str">
        <f ca="true">+IF(OFFSET('Sanitation Data'!$H$29,0,10*ROW('Sanitation Data'!H36))="","",OFFSET('Sanitation Data'!$H$29,0,10*ROW('Sanitation Data'!H36)))</f>
        <v/>
      </c>
      <c r="DG42" s="275" t="str">
        <f ca="true">+IF(OFFSET('Sanitation Data'!$H$30,0,10*ROW('Sanitation Data'!H36))="","",OFFSET('Sanitation Data'!$H$30,0,10*ROW('Sanitation Data'!H36)))</f>
        <v/>
      </c>
      <c r="DH42" s="275" t="str">
        <f ca="true">+IF(OFFSET('Sanitation Data'!$H$31,0,10*ROW('Sanitation Data'!H36))="","",OFFSET('Sanitation Data'!$H$31,0,10*ROW('Sanitation Data'!H36)))</f>
        <v/>
      </c>
      <c r="DI42" s="275" t="str">
        <f ca="true">+IF(OFFSET('Sanitation Data'!$H$32,0,10*ROW('Sanitation Data'!H36))="","",OFFSET('Sanitation Data'!$H$32,0,10*ROW('Sanitation Data'!H36)))</f>
        <v/>
      </c>
      <c r="DJ42" s="275" t="str">
        <f ca="true">+IF(OFFSET('Sanitation Data'!$I$28,0,10*ROW('Sanitation Data'!I36))="","",OFFSET('Sanitation Data'!$I$28,0,10*ROW('Sanitation Data'!I36)))</f>
        <v/>
      </c>
      <c r="DK42" s="275" t="str">
        <f ca="true">+IF(OFFSET('Sanitation Data'!$I$29,0,10*ROW('Sanitation Data'!I36))="","",OFFSET('Sanitation Data'!$I$29,0,10*ROW('Sanitation Data'!I36)))</f>
        <v/>
      </c>
      <c r="DL42" s="275" t="str">
        <f ca="true">+IF(OFFSET('Sanitation Data'!$I$30,0,10*ROW('Sanitation Data'!I36))="","",OFFSET('Sanitation Data'!$I$30,0,10*ROW('Sanitation Data'!I36)))</f>
        <v/>
      </c>
      <c r="DM42" s="275" t="str">
        <f ca="true">+IF(OFFSET('Sanitation Data'!$I$31,0,10*ROW('Sanitation Data'!I36))="","",OFFSET('Sanitation Data'!$I$31,0,10*ROW('Sanitation Data'!I36)))</f>
        <v/>
      </c>
      <c r="DN42" s="275" t="str">
        <f ca="true">+IF(OFFSET('Sanitation Data'!$I$32,0,10*ROW('Sanitation Data'!I36))="","",OFFSET('Sanitation Data'!$I$32,0,10*ROW('Sanitation Data'!I36)))</f>
        <v/>
      </c>
      <c r="DO42" s="275" t="str">
        <f ca="true">+IF(OFFSET('Hygiene Data'!$D$11,0,10*ROW('Hygiene Data'!D36))="","",OFFSET('Hygiene Data'!$D$11,0,10*ROW('Hygiene Data'!D36)))</f>
        <v/>
      </c>
      <c r="DP42" s="275" t="str">
        <f ca="true">+IF(OFFSET('Hygiene Data'!$D$12,0,10*ROW('Hygiene Data'!D36))="","",OFFSET('Hygiene Data'!$D$12,0,10*ROW('Hygiene Data'!D36)))</f>
        <v/>
      </c>
      <c r="DQ42" s="275" t="str">
        <f ca="true">+IF(OFFSET('Hygiene Data'!$D$13,0,10*ROW('Hygiene Data'!D36))="","",OFFSET('Hygiene Data'!$D$13,0,10*ROW('Hygiene Data'!D36)))</f>
        <v/>
      </c>
      <c r="DR42" s="275" t="str">
        <f ca="true">+IF(OFFSET('Hygiene Data'!$E$11,0,10*ROW('Hygiene Data'!E36))="","",OFFSET('Hygiene Data'!$E$11,0,10*ROW('Hygiene Data'!E36)))</f>
        <v/>
      </c>
      <c r="DS42" s="275" t="str">
        <f ca="true">+IF(OFFSET('Hygiene Data'!$E$12,0,10*ROW('Hygiene Data'!E36))="","",OFFSET('Hygiene Data'!$E$12,0,10*ROW('Hygiene Data'!E36)))</f>
        <v/>
      </c>
      <c r="DT42" s="275" t="str">
        <f ca="true">+IF(OFFSET('Hygiene Data'!$E$13,0,10*ROW('Hygiene Data'!E36))="","",OFFSET('Hygiene Data'!$E$13,0,10*ROW('Hygiene Data'!E36)))</f>
        <v/>
      </c>
      <c r="DU42" s="275" t="str">
        <f ca="true">+IF(OFFSET('Hygiene Data'!$F$11,0,10*ROW('Hygiene Data'!F36))="","",OFFSET('Hygiene Data'!$F$11,0,10*ROW('Hygiene Data'!F36)))</f>
        <v/>
      </c>
      <c r="DV42" s="275" t="str">
        <f ca="true">+IF(OFFSET('Hygiene Data'!$F$12,0,10*ROW('Hygiene Data'!F36))="","",OFFSET('Hygiene Data'!$F$12,0,10*ROW('Hygiene Data'!F36)))</f>
        <v/>
      </c>
      <c r="DW42" s="275" t="str">
        <f ca="true">+IF(OFFSET('Hygiene Data'!$F$13,0,10*ROW('Hygiene Data'!F36))="","",OFFSET('Hygiene Data'!$F$13,0,10*ROW('Hygiene Data'!F36)))</f>
        <v/>
      </c>
      <c r="DX42" s="275" t="str">
        <f ca="true">+IF(OFFSET('Hygiene Data'!$G$11,0,10*ROW('Hygiene Data'!G36))="","",OFFSET('Hygiene Data'!$G$11,0,10*ROW('Hygiene Data'!G36)))</f>
        <v/>
      </c>
      <c r="DY42" s="275" t="str">
        <f ca="true">+IF(OFFSET('Hygiene Data'!$G$12,0,10*ROW('Hygiene Data'!G36))="","",OFFSET('Hygiene Data'!$G$12,0,10*ROW('Hygiene Data'!G36)))</f>
        <v/>
      </c>
      <c r="DZ42" s="275" t="str">
        <f ca="true">+IF(OFFSET('Hygiene Data'!$G$13,0,10*ROW('Hygiene Data'!G36))="","",OFFSET('Hygiene Data'!$G$13,0,10*ROW('Hygiene Data'!G36)))</f>
        <v/>
      </c>
      <c r="EA42" s="275" t="str">
        <f ca="true">+IF(OFFSET('Hygiene Data'!$H$11,0,10*ROW('Hygiene Data'!H36))="","",OFFSET('Hygiene Data'!$H$11,0,10*ROW('Hygiene Data'!H36)))</f>
        <v/>
      </c>
      <c r="EB42" s="275" t="str">
        <f ca="true">+IF(OFFSET('Hygiene Data'!$H$12,0,10*ROW('Hygiene Data'!H36))="","",OFFSET('Hygiene Data'!$H$12,0,10*ROW('Hygiene Data'!H36)))</f>
        <v/>
      </c>
      <c r="EC42" s="275" t="str">
        <f ca="true">+IF(OFFSET('Hygiene Data'!$H$13,0,10*ROW('Hygiene Data'!H36))="","",OFFSET('Hygiene Data'!$H$13,0,10*ROW('Hygiene Data'!H36)))</f>
        <v/>
      </c>
      <c r="ED42" s="275" t="str">
        <f ca="true">+IF(OFFSET('Hygiene Data'!$I$11,0,10*ROW('Hygiene Data'!I36))="","",OFFSET('Hygiene Data'!$I$11,0,10*ROW('Hygiene Data'!I36)))</f>
        <v/>
      </c>
      <c r="EE42" s="275" t="str">
        <f ca="true">+IF(OFFSET('Hygiene Data'!$I$12,0,10*ROW('Hygiene Data'!I36))="","",OFFSET('Hygiene Data'!$I$12,0,10*ROW('Hygiene Data'!I36)))</f>
        <v/>
      </c>
      <c r="EF42" s="275"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31" t="str">
        <f t="shared" ca="true" si="0"/>
        <v/>
      </c>
      <c r="D43" s="98"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8"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8"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8"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8"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8"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8"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8"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8"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8"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8"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8"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8"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8"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8"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8"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8"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8"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9"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9"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9"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9"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9"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9"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9"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9"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9"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9"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9"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9"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9"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9"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9"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9"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9"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9"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9"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9"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9"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9"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9"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9"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9"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9"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9"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9"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9"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9"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100"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100"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100"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100"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100"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100"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100"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100"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100"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100"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100"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100"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100"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100"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100"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100"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100"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100"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5"/>
      <c r="BS43" s="275" t="str">
        <f ca="true">+IF(OFFSET('Water Data'!$D$27,0,10*ROW('Water Data'!D37))="","",OFFSET('Water Data'!$D$27,0,10*ROW('Water Data'!D37)))</f>
        <v/>
      </c>
      <c r="BT43" s="275" t="str">
        <f ca="true">+IF(OFFSET('Water Data'!$D$28,0,10*ROW('Water Data'!D37))="","",OFFSET('Water Data'!$D$28,0,10*ROW('Water Data'!D37)))</f>
        <v/>
      </c>
      <c r="BU43" s="275" t="str">
        <f ca="true">+IF(OFFSET('Water Data'!$D$29,0,10*ROW('Water Data'!D37))="","",OFFSET('Water Data'!$D$29,0,10*ROW('Water Data'!D37)))</f>
        <v/>
      </c>
      <c r="BV43" s="275" t="str">
        <f ca="true">+IF(OFFSET('Water Data'!$E$27,0,10*ROW('Water Data'!E37))="","",OFFSET('Water Data'!$E$27,0,10*ROW('Water Data'!E37)))</f>
        <v/>
      </c>
      <c r="BW43" s="275" t="str">
        <f ca="true">+IF(OFFSET('Water Data'!$E$28,0,10*ROW('Water Data'!E37))="","",OFFSET('Water Data'!$E$28,0,10*ROW('Water Data'!E37)))</f>
        <v/>
      </c>
      <c r="BX43" s="275" t="str">
        <f ca="true">+IF(OFFSET('Water Data'!$E$29,0,10*ROW('Water Data'!E37))="","",OFFSET('Water Data'!$E$29,0,10*ROW('Water Data'!E37)))</f>
        <v/>
      </c>
      <c r="BY43" s="275" t="str">
        <f ca="true">+IF(OFFSET('Water Data'!$F$27,0,10*ROW('Water Data'!F37))="","",OFFSET('Water Data'!$F$27,0,10*ROW('Water Data'!F37)))</f>
        <v/>
      </c>
      <c r="BZ43" s="275" t="str">
        <f ca="true">+IF(OFFSET('Water Data'!$F$28,0,10*ROW('Water Data'!F37))="","",OFFSET('Water Data'!$F$28,0,10*ROW('Water Data'!F37)))</f>
        <v/>
      </c>
      <c r="CA43" s="275" t="str">
        <f ca="true">+IF(OFFSET('Water Data'!$F$29,0,10*ROW('Water Data'!F37))="","",OFFSET('Water Data'!$F$29,0,10*ROW('Water Data'!F37)))</f>
        <v/>
      </c>
      <c r="CB43" s="275" t="str">
        <f ca="true">+IF(OFFSET('Water Data'!$G$27,0,10*ROW('Water Data'!G37))="","",OFFSET('Water Data'!$G$27,0,10*ROW('Water Data'!G37)))</f>
        <v/>
      </c>
      <c r="CC43" s="275" t="str">
        <f ca="true">+IF(OFFSET('Water Data'!$G$28,0,10*ROW('Water Data'!G37))="","",OFFSET('Water Data'!$G$28,0,10*ROW('Water Data'!G37)))</f>
        <v/>
      </c>
      <c r="CD43" s="275" t="str">
        <f ca="true">+IF(OFFSET('Water Data'!$G$29,0,10*ROW('Water Data'!G37))="","",OFFSET('Water Data'!$G$29,0,10*ROW('Water Data'!G37)))</f>
        <v/>
      </c>
      <c r="CE43" s="275" t="str">
        <f ca="true">+IF(OFFSET('Water Data'!$H$27,0,10*ROW('Water Data'!H37))="","",OFFSET('Water Data'!$H$27,0,10*ROW('Water Data'!H37)))</f>
        <v/>
      </c>
      <c r="CF43" s="275" t="str">
        <f ca="true">+IF(OFFSET('Water Data'!$H$28,0,10*ROW('Water Data'!H37))="","",OFFSET('Water Data'!$H$28,0,10*ROW('Water Data'!H37)))</f>
        <v/>
      </c>
      <c r="CG43" s="275" t="str">
        <f ca="true">+IF(OFFSET('Water Data'!$H$29,0,10*ROW('Water Data'!H37))="","",OFFSET('Water Data'!$H$29,0,10*ROW('Water Data'!H37)))</f>
        <v/>
      </c>
      <c r="CH43" s="275" t="str">
        <f ca="true">+IF(OFFSET('Water Data'!$I$27,0,10*ROW('Water Data'!I37))="","",OFFSET('Water Data'!$I$27,0,10*ROW('Water Data'!I37)))</f>
        <v/>
      </c>
      <c r="CI43" s="275" t="str">
        <f ca="true">+IF(OFFSET('Water Data'!$I$28,0,10*ROW('Water Data'!I37))="","",OFFSET('Water Data'!$I$28,0,10*ROW('Water Data'!I37)))</f>
        <v/>
      </c>
      <c r="CJ43" s="275" t="str">
        <f ca="true">+IF(OFFSET('Water Data'!$I$29,0,10*ROW('Water Data'!I37))="","",OFFSET('Water Data'!$I$29,0,10*ROW('Water Data'!I37)))</f>
        <v/>
      </c>
      <c r="CK43" s="275" t="str">
        <f ca="true">+IF(OFFSET('Sanitation Data'!$D$28,0,10*ROW('Sanitation Data'!D37))="","",OFFSET('Sanitation Data'!$D$28,0,10*ROW('Sanitation Data'!D37)))</f>
        <v/>
      </c>
      <c r="CL43" s="275" t="str">
        <f ca="true">+IF(OFFSET('Sanitation Data'!$D$29,0,10*ROW('Sanitation Data'!D37))="","",OFFSET('Sanitation Data'!$D$29,0,10*ROW('Sanitation Data'!D37)))</f>
        <v/>
      </c>
      <c r="CM43" s="275" t="str">
        <f ca="true">+IF(OFFSET('Sanitation Data'!$D$30,0,10*ROW('Sanitation Data'!D37))="","",OFFSET('Sanitation Data'!$D$30,0,10*ROW('Sanitation Data'!D37)))</f>
        <v/>
      </c>
      <c r="CN43" s="275" t="str">
        <f ca="true">+IF(OFFSET('Sanitation Data'!$D$31,0,10*ROW('Sanitation Data'!D37))="","",OFFSET('Sanitation Data'!$D$31,0,10*ROW('Sanitation Data'!D37)))</f>
        <v/>
      </c>
      <c r="CO43" s="275" t="str">
        <f ca="true">+IF(OFFSET('Sanitation Data'!$D$32,0,10*ROW('Sanitation Data'!D37))="","",OFFSET('Sanitation Data'!$D$32,0,10*ROW('Sanitation Data'!D37)))</f>
        <v/>
      </c>
      <c r="CP43" s="275" t="str">
        <f ca="true">+IF(OFFSET('Sanitation Data'!$E$28,0,10*ROW('Sanitation Data'!E37))="","",OFFSET('Sanitation Data'!$E$28,0,10*ROW('Sanitation Data'!E37)))</f>
        <v/>
      </c>
      <c r="CQ43" s="275" t="str">
        <f ca="true">+IF(OFFSET('Sanitation Data'!$E$29,0,10*ROW('Sanitation Data'!E37))="","",OFFSET('Sanitation Data'!$E$29,0,10*ROW('Sanitation Data'!E37)))</f>
        <v/>
      </c>
      <c r="CR43" s="275" t="str">
        <f ca="true">+IF(OFFSET('Sanitation Data'!$E$30,0,10*ROW('Sanitation Data'!E37))="","",OFFSET('Sanitation Data'!$E$30,0,10*ROW('Sanitation Data'!E37)))</f>
        <v/>
      </c>
      <c r="CS43" s="275" t="str">
        <f ca="true">+IF(OFFSET('Sanitation Data'!$E$31,0,10*ROW('Sanitation Data'!E37))="","",OFFSET('Sanitation Data'!$E$31,0,10*ROW('Sanitation Data'!E37)))</f>
        <v/>
      </c>
      <c r="CT43" s="275" t="str">
        <f ca="true">+IF(OFFSET('Sanitation Data'!$E$32,0,10*ROW('Sanitation Data'!E37))="","",OFFSET('Sanitation Data'!$E$32,0,10*ROW('Sanitation Data'!E37)))</f>
        <v/>
      </c>
      <c r="CU43" s="275" t="str">
        <f ca="true">+IF(OFFSET('Sanitation Data'!$F$28,0,10*ROW('Sanitation Data'!F37))="","",OFFSET('Sanitation Data'!$F$28,0,10*ROW('Sanitation Data'!F37)))</f>
        <v/>
      </c>
      <c r="CV43" s="275" t="str">
        <f ca="true">+IF(OFFSET('Sanitation Data'!$F$29,0,10*ROW('Sanitation Data'!F37))="","",OFFSET('Sanitation Data'!$F$29,0,10*ROW('Sanitation Data'!F37)))</f>
        <v/>
      </c>
      <c r="CW43" s="275" t="str">
        <f ca="true">+IF(OFFSET('Sanitation Data'!$F$30,0,10*ROW('Sanitation Data'!F37))="","",OFFSET('Sanitation Data'!$F$30,0,10*ROW('Sanitation Data'!F37)))</f>
        <v/>
      </c>
      <c r="CX43" s="275" t="str">
        <f ca="true">+IF(OFFSET('Sanitation Data'!$F$31,0,10*ROW('Sanitation Data'!F37))="","",OFFSET('Sanitation Data'!$F$31,0,10*ROW('Sanitation Data'!F37)))</f>
        <v/>
      </c>
      <c r="CY43" s="275" t="str">
        <f ca="true">+IF(OFFSET('Sanitation Data'!$F$32,0,10*ROW('Sanitation Data'!F37))="","",OFFSET('Sanitation Data'!$F$32,0,10*ROW('Sanitation Data'!F37)))</f>
        <v/>
      </c>
      <c r="CZ43" s="275" t="str">
        <f ca="true">+IF(OFFSET('Sanitation Data'!$G$28,0,10*ROW('Sanitation Data'!G37))="","",OFFSET('Sanitation Data'!$G$28,0,10*ROW('Sanitation Data'!G37)))</f>
        <v/>
      </c>
      <c r="DA43" s="275" t="str">
        <f ca="true">+IF(OFFSET('Sanitation Data'!$G$29,0,10*ROW('Sanitation Data'!G37))="","",OFFSET('Sanitation Data'!$G$29,0,10*ROW('Sanitation Data'!G37)))</f>
        <v/>
      </c>
      <c r="DB43" s="275" t="str">
        <f ca="true">+IF(OFFSET('Sanitation Data'!$G$30,0,10*ROW('Sanitation Data'!G37))="","",OFFSET('Sanitation Data'!$G$30,0,10*ROW('Sanitation Data'!G37)))</f>
        <v/>
      </c>
      <c r="DC43" s="275" t="str">
        <f ca="true">+IF(OFFSET('Sanitation Data'!$G$31,0,10*ROW('Sanitation Data'!G37))="","",OFFSET('Sanitation Data'!$G$31,0,10*ROW('Sanitation Data'!G37)))</f>
        <v/>
      </c>
      <c r="DD43" s="275" t="str">
        <f ca="true">+IF(OFFSET('Sanitation Data'!$G$32,0,10*ROW('Sanitation Data'!G37))="","",OFFSET('Sanitation Data'!$G$32,0,10*ROW('Sanitation Data'!G37)))</f>
        <v/>
      </c>
      <c r="DE43" s="275" t="str">
        <f ca="true">+IF(OFFSET('Sanitation Data'!$H$28,0,10*ROW('Sanitation Data'!H37))="","",OFFSET('Sanitation Data'!$H$28,0,10*ROW('Sanitation Data'!H37)))</f>
        <v/>
      </c>
      <c r="DF43" s="275" t="str">
        <f ca="true">+IF(OFFSET('Sanitation Data'!$H$29,0,10*ROW('Sanitation Data'!H37))="","",OFFSET('Sanitation Data'!$H$29,0,10*ROW('Sanitation Data'!H37)))</f>
        <v/>
      </c>
      <c r="DG43" s="275" t="str">
        <f ca="true">+IF(OFFSET('Sanitation Data'!$H$30,0,10*ROW('Sanitation Data'!H37))="","",OFFSET('Sanitation Data'!$H$30,0,10*ROW('Sanitation Data'!H37)))</f>
        <v/>
      </c>
      <c r="DH43" s="275" t="str">
        <f ca="true">+IF(OFFSET('Sanitation Data'!$H$31,0,10*ROW('Sanitation Data'!H37))="","",OFFSET('Sanitation Data'!$H$31,0,10*ROW('Sanitation Data'!H37)))</f>
        <v/>
      </c>
      <c r="DI43" s="275" t="str">
        <f ca="true">+IF(OFFSET('Sanitation Data'!$H$32,0,10*ROW('Sanitation Data'!H37))="","",OFFSET('Sanitation Data'!$H$32,0,10*ROW('Sanitation Data'!H37)))</f>
        <v/>
      </c>
      <c r="DJ43" s="275" t="str">
        <f ca="true">+IF(OFFSET('Sanitation Data'!$I$28,0,10*ROW('Sanitation Data'!I37))="","",OFFSET('Sanitation Data'!$I$28,0,10*ROW('Sanitation Data'!I37)))</f>
        <v/>
      </c>
      <c r="DK43" s="275" t="str">
        <f ca="true">+IF(OFFSET('Sanitation Data'!$I$29,0,10*ROW('Sanitation Data'!I37))="","",OFFSET('Sanitation Data'!$I$29,0,10*ROW('Sanitation Data'!I37)))</f>
        <v/>
      </c>
      <c r="DL43" s="275" t="str">
        <f ca="true">+IF(OFFSET('Sanitation Data'!$I$30,0,10*ROW('Sanitation Data'!I37))="","",OFFSET('Sanitation Data'!$I$30,0,10*ROW('Sanitation Data'!I37)))</f>
        <v/>
      </c>
      <c r="DM43" s="275" t="str">
        <f ca="true">+IF(OFFSET('Sanitation Data'!$I$31,0,10*ROW('Sanitation Data'!I37))="","",OFFSET('Sanitation Data'!$I$31,0,10*ROW('Sanitation Data'!I37)))</f>
        <v/>
      </c>
      <c r="DN43" s="275" t="str">
        <f ca="true">+IF(OFFSET('Sanitation Data'!$I$32,0,10*ROW('Sanitation Data'!I37))="","",OFFSET('Sanitation Data'!$I$32,0,10*ROW('Sanitation Data'!I37)))</f>
        <v/>
      </c>
      <c r="DO43" s="275" t="str">
        <f ca="true">+IF(OFFSET('Hygiene Data'!$D$11,0,10*ROW('Hygiene Data'!D37))="","",OFFSET('Hygiene Data'!$D$11,0,10*ROW('Hygiene Data'!D37)))</f>
        <v/>
      </c>
      <c r="DP43" s="275" t="str">
        <f ca="true">+IF(OFFSET('Hygiene Data'!$D$12,0,10*ROW('Hygiene Data'!D37))="","",OFFSET('Hygiene Data'!$D$12,0,10*ROW('Hygiene Data'!D37)))</f>
        <v/>
      </c>
      <c r="DQ43" s="275" t="str">
        <f ca="true">+IF(OFFSET('Hygiene Data'!$D$13,0,10*ROW('Hygiene Data'!D37))="","",OFFSET('Hygiene Data'!$D$13,0,10*ROW('Hygiene Data'!D37)))</f>
        <v/>
      </c>
      <c r="DR43" s="275" t="str">
        <f ca="true">+IF(OFFSET('Hygiene Data'!$E$11,0,10*ROW('Hygiene Data'!E37))="","",OFFSET('Hygiene Data'!$E$11,0,10*ROW('Hygiene Data'!E37)))</f>
        <v/>
      </c>
      <c r="DS43" s="275" t="str">
        <f ca="true">+IF(OFFSET('Hygiene Data'!$E$12,0,10*ROW('Hygiene Data'!E37))="","",OFFSET('Hygiene Data'!$E$12,0,10*ROW('Hygiene Data'!E37)))</f>
        <v/>
      </c>
      <c r="DT43" s="275" t="str">
        <f ca="true">+IF(OFFSET('Hygiene Data'!$E$13,0,10*ROW('Hygiene Data'!E37))="","",OFFSET('Hygiene Data'!$E$13,0,10*ROW('Hygiene Data'!E37)))</f>
        <v/>
      </c>
      <c r="DU43" s="275" t="str">
        <f ca="true">+IF(OFFSET('Hygiene Data'!$F$11,0,10*ROW('Hygiene Data'!F37))="","",OFFSET('Hygiene Data'!$F$11,0,10*ROW('Hygiene Data'!F37)))</f>
        <v/>
      </c>
      <c r="DV43" s="275" t="str">
        <f ca="true">+IF(OFFSET('Hygiene Data'!$F$12,0,10*ROW('Hygiene Data'!F37))="","",OFFSET('Hygiene Data'!$F$12,0,10*ROW('Hygiene Data'!F37)))</f>
        <v/>
      </c>
      <c r="DW43" s="275" t="str">
        <f ca="true">+IF(OFFSET('Hygiene Data'!$F$13,0,10*ROW('Hygiene Data'!F37))="","",OFFSET('Hygiene Data'!$F$13,0,10*ROW('Hygiene Data'!F37)))</f>
        <v/>
      </c>
      <c r="DX43" s="275" t="str">
        <f ca="true">+IF(OFFSET('Hygiene Data'!$G$11,0,10*ROW('Hygiene Data'!G37))="","",OFFSET('Hygiene Data'!$G$11,0,10*ROW('Hygiene Data'!G37)))</f>
        <v/>
      </c>
      <c r="DY43" s="275" t="str">
        <f ca="true">+IF(OFFSET('Hygiene Data'!$G$12,0,10*ROW('Hygiene Data'!G37))="","",OFFSET('Hygiene Data'!$G$12,0,10*ROW('Hygiene Data'!G37)))</f>
        <v/>
      </c>
      <c r="DZ43" s="275" t="str">
        <f ca="true">+IF(OFFSET('Hygiene Data'!$G$13,0,10*ROW('Hygiene Data'!G37))="","",OFFSET('Hygiene Data'!$G$13,0,10*ROW('Hygiene Data'!G37)))</f>
        <v/>
      </c>
      <c r="EA43" s="275" t="str">
        <f ca="true">+IF(OFFSET('Hygiene Data'!$H$11,0,10*ROW('Hygiene Data'!H37))="","",OFFSET('Hygiene Data'!$H$11,0,10*ROW('Hygiene Data'!H37)))</f>
        <v/>
      </c>
      <c r="EB43" s="275" t="str">
        <f ca="true">+IF(OFFSET('Hygiene Data'!$H$12,0,10*ROW('Hygiene Data'!H37))="","",OFFSET('Hygiene Data'!$H$12,0,10*ROW('Hygiene Data'!H37)))</f>
        <v/>
      </c>
      <c r="EC43" s="275" t="str">
        <f ca="true">+IF(OFFSET('Hygiene Data'!$H$13,0,10*ROW('Hygiene Data'!H37))="","",OFFSET('Hygiene Data'!$H$13,0,10*ROW('Hygiene Data'!H37)))</f>
        <v/>
      </c>
      <c r="ED43" s="275" t="str">
        <f ca="true">+IF(OFFSET('Hygiene Data'!$I$11,0,10*ROW('Hygiene Data'!I37))="","",OFFSET('Hygiene Data'!$I$11,0,10*ROW('Hygiene Data'!I37)))</f>
        <v/>
      </c>
      <c r="EE43" s="275" t="str">
        <f ca="true">+IF(OFFSET('Hygiene Data'!$I$12,0,10*ROW('Hygiene Data'!I37))="","",OFFSET('Hygiene Data'!$I$12,0,10*ROW('Hygiene Data'!I37)))</f>
        <v/>
      </c>
      <c r="EF43" s="275"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31" t="str">
        <f t="shared" ca="true" si="0"/>
        <v/>
      </c>
      <c r="D44" s="98"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8"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8"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8"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8"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8"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8"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8"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8"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8"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8"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8"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8"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8"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8"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8"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8"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8"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9"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9"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9"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9"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9"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9"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9"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9"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9"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9"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9"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9"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9"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9"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9"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9"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9"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9"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9"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9"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9"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9"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9"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9"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9"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9"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9"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9"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9"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9"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100"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100"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100"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100"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100"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100"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100"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100"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100"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100"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100"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100"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100"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100"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100"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100"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100"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100"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5"/>
      <c r="BS44" s="275" t="str">
        <f ca="true">+IF(OFFSET('Water Data'!$D$27,0,10*ROW('Water Data'!D38))="","",OFFSET('Water Data'!$D$27,0,10*ROW('Water Data'!D38)))</f>
        <v/>
      </c>
      <c r="BT44" s="275" t="str">
        <f ca="true">+IF(OFFSET('Water Data'!$D$28,0,10*ROW('Water Data'!D38))="","",OFFSET('Water Data'!$D$28,0,10*ROW('Water Data'!D38)))</f>
        <v/>
      </c>
      <c r="BU44" s="275" t="str">
        <f ca="true">+IF(OFFSET('Water Data'!$D$29,0,10*ROW('Water Data'!D38))="","",OFFSET('Water Data'!$D$29,0,10*ROW('Water Data'!D38)))</f>
        <v/>
      </c>
      <c r="BV44" s="275" t="str">
        <f ca="true">+IF(OFFSET('Water Data'!$E$27,0,10*ROW('Water Data'!E38))="","",OFFSET('Water Data'!$E$27,0,10*ROW('Water Data'!E38)))</f>
        <v/>
      </c>
      <c r="BW44" s="275" t="str">
        <f ca="true">+IF(OFFSET('Water Data'!$E$28,0,10*ROW('Water Data'!E38))="","",OFFSET('Water Data'!$E$28,0,10*ROW('Water Data'!E38)))</f>
        <v/>
      </c>
      <c r="BX44" s="275" t="str">
        <f ca="true">+IF(OFFSET('Water Data'!$E$29,0,10*ROW('Water Data'!E38))="","",OFFSET('Water Data'!$E$29,0,10*ROW('Water Data'!E38)))</f>
        <v/>
      </c>
      <c r="BY44" s="275" t="str">
        <f ca="true">+IF(OFFSET('Water Data'!$F$27,0,10*ROW('Water Data'!F38))="","",OFFSET('Water Data'!$F$27,0,10*ROW('Water Data'!F38)))</f>
        <v/>
      </c>
      <c r="BZ44" s="275" t="str">
        <f ca="true">+IF(OFFSET('Water Data'!$F$28,0,10*ROW('Water Data'!F38))="","",OFFSET('Water Data'!$F$28,0,10*ROW('Water Data'!F38)))</f>
        <v/>
      </c>
      <c r="CA44" s="275" t="str">
        <f ca="true">+IF(OFFSET('Water Data'!$F$29,0,10*ROW('Water Data'!F38))="","",OFFSET('Water Data'!$F$29,0,10*ROW('Water Data'!F38)))</f>
        <v/>
      </c>
      <c r="CB44" s="275" t="str">
        <f ca="true">+IF(OFFSET('Water Data'!$G$27,0,10*ROW('Water Data'!G38))="","",OFFSET('Water Data'!$G$27,0,10*ROW('Water Data'!G38)))</f>
        <v/>
      </c>
      <c r="CC44" s="275" t="str">
        <f ca="true">+IF(OFFSET('Water Data'!$G$28,0,10*ROW('Water Data'!G38))="","",OFFSET('Water Data'!$G$28,0,10*ROW('Water Data'!G38)))</f>
        <v/>
      </c>
      <c r="CD44" s="275" t="str">
        <f ca="true">+IF(OFFSET('Water Data'!$G$29,0,10*ROW('Water Data'!G38))="","",OFFSET('Water Data'!$G$29,0,10*ROW('Water Data'!G38)))</f>
        <v/>
      </c>
      <c r="CE44" s="275" t="str">
        <f ca="true">+IF(OFFSET('Water Data'!$H$27,0,10*ROW('Water Data'!H38))="","",OFFSET('Water Data'!$H$27,0,10*ROW('Water Data'!H38)))</f>
        <v/>
      </c>
      <c r="CF44" s="275" t="str">
        <f ca="true">+IF(OFFSET('Water Data'!$H$28,0,10*ROW('Water Data'!H38))="","",OFFSET('Water Data'!$H$28,0,10*ROW('Water Data'!H38)))</f>
        <v/>
      </c>
      <c r="CG44" s="275" t="str">
        <f ca="true">+IF(OFFSET('Water Data'!$H$29,0,10*ROW('Water Data'!H38))="","",OFFSET('Water Data'!$H$29,0,10*ROW('Water Data'!H38)))</f>
        <v/>
      </c>
      <c r="CH44" s="275" t="str">
        <f ca="true">+IF(OFFSET('Water Data'!$I$27,0,10*ROW('Water Data'!I38))="","",OFFSET('Water Data'!$I$27,0,10*ROW('Water Data'!I38)))</f>
        <v/>
      </c>
      <c r="CI44" s="275" t="str">
        <f ca="true">+IF(OFFSET('Water Data'!$I$28,0,10*ROW('Water Data'!I38))="","",OFFSET('Water Data'!$I$28,0,10*ROW('Water Data'!I38)))</f>
        <v/>
      </c>
      <c r="CJ44" s="275" t="str">
        <f ca="true">+IF(OFFSET('Water Data'!$I$29,0,10*ROW('Water Data'!I38))="","",OFFSET('Water Data'!$I$29,0,10*ROW('Water Data'!I38)))</f>
        <v/>
      </c>
      <c r="CK44" s="275" t="str">
        <f ca="true">+IF(OFFSET('Sanitation Data'!$D$28,0,10*ROW('Sanitation Data'!D38))="","",OFFSET('Sanitation Data'!$D$28,0,10*ROW('Sanitation Data'!D38)))</f>
        <v/>
      </c>
      <c r="CL44" s="275" t="str">
        <f ca="true">+IF(OFFSET('Sanitation Data'!$D$29,0,10*ROW('Sanitation Data'!D38))="","",OFFSET('Sanitation Data'!$D$29,0,10*ROW('Sanitation Data'!D38)))</f>
        <v/>
      </c>
      <c r="CM44" s="275" t="str">
        <f ca="true">+IF(OFFSET('Sanitation Data'!$D$30,0,10*ROW('Sanitation Data'!D38))="","",OFFSET('Sanitation Data'!$D$30,0,10*ROW('Sanitation Data'!D38)))</f>
        <v/>
      </c>
      <c r="CN44" s="275" t="str">
        <f ca="true">+IF(OFFSET('Sanitation Data'!$D$31,0,10*ROW('Sanitation Data'!D38))="","",OFFSET('Sanitation Data'!$D$31,0,10*ROW('Sanitation Data'!D38)))</f>
        <v/>
      </c>
      <c r="CO44" s="275" t="str">
        <f ca="true">+IF(OFFSET('Sanitation Data'!$D$32,0,10*ROW('Sanitation Data'!D38))="","",OFFSET('Sanitation Data'!$D$32,0,10*ROW('Sanitation Data'!D38)))</f>
        <v/>
      </c>
      <c r="CP44" s="275" t="str">
        <f ca="true">+IF(OFFSET('Sanitation Data'!$E$28,0,10*ROW('Sanitation Data'!E38))="","",OFFSET('Sanitation Data'!$E$28,0,10*ROW('Sanitation Data'!E38)))</f>
        <v/>
      </c>
      <c r="CQ44" s="275" t="str">
        <f ca="true">+IF(OFFSET('Sanitation Data'!$E$29,0,10*ROW('Sanitation Data'!E38))="","",OFFSET('Sanitation Data'!$E$29,0,10*ROW('Sanitation Data'!E38)))</f>
        <v/>
      </c>
      <c r="CR44" s="275" t="str">
        <f ca="true">+IF(OFFSET('Sanitation Data'!$E$30,0,10*ROW('Sanitation Data'!E38))="","",OFFSET('Sanitation Data'!$E$30,0,10*ROW('Sanitation Data'!E38)))</f>
        <v/>
      </c>
      <c r="CS44" s="275" t="str">
        <f ca="true">+IF(OFFSET('Sanitation Data'!$E$31,0,10*ROW('Sanitation Data'!E38))="","",OFFSET('Sanitation Data'!$E$31,0,10*ROW('Sanitation Data'!E38)))</f>
        <v/>
      </c>
      <c r="CT44" s="275" t="str">
        <f ca="true">+IF(OFFSET('Sanitation Data'!$E$32,0,10*ROW('Sanitation Data'!E38))="","",OFFSET('Sanitation Data'!$E$32,0,10*ROW('Sanitation Data'!E38)))</f>
        <v/>
      </c>
      <c r="CU44" s="275" t="str">
        <f ca="true">+IF(OFFSET('Sanitation Data'!$F$28,0,10*ROW('Sanitation Data'!F38))="","",OFFSET('Sanitation Data'!$F$28,0,10*ROW('Sanitation Data'!F38)))</f>
        <v/>
      </c>
      <c r="CV44" s="275" t="str">
        <f ca="true">+IF(OFFSET('Sanitation Data'!$F$29,0,10*ROW('Sanitation Data'!F38))="","",OFFSET('Sanitation Data'!$F$29,0,10*ROW('Sanitation Data'!F38)))</f>
        <v/>
      </c>
      <c r="CW44" s="275" t="str">
        <f ca="true">+IF(OFFSET('Sanitation Data'!$F$30,0,10*ROW('Sanitation Data'!F38))="","",OFFSET('Sanitation Data'!$F$30,0,10*ROW('Sanitation Data'!F38)))</f>
        <v/>
      </c>
      <c r="CX44" s="275" t="str">
        <f ca="true">+IF(OFFSET('Sanitation Data'!$F$31,0,10*ROW('Sanitation Data'!F38))="","",OFFSET('Sanitation Data'!$F$31,0,10*ROW('Sanitation Data'!F38)))</f>
        <v/>
      </c>
      <c r="CY44" s="275" t="str">
        <f ca="true">+IF(OFFSET('Sanitation Data'!$F$32,0,10*ROW('Sanitation Data'!F38))="","",OFFSET('Sanitation Data'!$F$32,0,10*ROW('Sanitation Data'!F38)))</f>
        <v/>
      </c>
      <c r="CZ44" s="275" t="str">
        <f ca="true">+IF(OFFSET('Sanitation Data'!$G$28,0,10*ROW('Sanitation Data'!G38))="","",OFFSET('Sanitation Data'!$G$28,0,10*ROW('Sanitation Data'!G38)))</f>
        <v/>
      </c>
      <c r="DA44" s="275" t="str">
        <f ca="true">+IF(OFFSET('Sanitation Data'!$G$29,0,10*ROW('Sanitation Data'!G38))="","",OFFSET('Sanitation Data'!$G$29,0,10*ROW('Sanitation Data'!G38)))</f>
        <v/>
      </c>
      <c r="DB44" s="275" t="str">
        <f ca="true">+IF(OFFSET('Sanitation Data'!$G$30,0,10*ROW('Sanitation Data'!G38))="","",OFFSET('Sanitation Data'!$G$30,0,10*ROW('Sanitation Data'!G38)))</f>
        <v/>
      </c>
      <c r="DC44" s="275" t="str">
        <f ca="true">+IF(OFFSET('Sanitation Data'!$G$31,0,10*ROW('Sanitation Data'!G38))="","",OFFSET('Sanitation Data'!$G$31,0,10*ROW('Sanitation Data'!G38)))</f>
        <v/>
      </c>
      <c r="DD44" s="275" t="str">
        <f ca="true">+IF(OFFSET('Sanitation Data'!$G$32,0,10*ROW('Sanitation Data'!G38))="","",OFFSET('Sanitation Data'!$G$32,0,10*ROW('Sanitation Data'!G38)))</f>
        <v/>
      </c>
      <c r="DE44" s="275" t="str">
        <f ca="true">+IF(OFFSET('Sanitation Data'!$H$28,0,10*ROW('Sanitation Data'!H38))="","",OFFSET('Sanitation Data'!$H$28,0,10*ROW('Sanitation Data'!H38)))</f>
        <v/>
      </c>
      <c r="DF44" s="275" t="str">
        <f ca="true">+IF(OFFSET('Sanitation Data'!$H$29,0,10*ROW('Sanitation Data'!H38))="","",OFFSET('Sanitation Data'!$H$29,0,10*ROW('Sanitation Data'!H38)))</f>
        <v/>
      </c>
      <c r="DG44" s="275" t="str">
        <f ca="true">+IF(OFFSET('Sanitation Data'!$H$30,0,10*ROW('Sanitation Data'!H38))="","",OFFSET('Sanitation Data'!$H$30,0,10*ROW('Sanitation Data'!H38)))</f>
        <v/>
      </c>
      <c r="DH44" s="275" t="str">
        <f ca="true">+IF(OFFSET('Sanitation Data'!$H$31,0,10*ROW('Sanitation Data'!H38))="","",OFFSET('Sanitation Data'!$H$31,0,10*ROW('Sanitation Data'!H38)))</f>
        <v/>
      </c>
      <c r="DI44" s="275" t="str">
        <f ca="true">+IF(OFFSET('Sanitation Data'!$H$32,0,10*ROW('Sanitation Data'!H38))="","",OFFSET('Sanitation Data'!$H$32,0,10*ROW('Sanitation Data'!H38)))</f>
        <v/>
      </c>
      <c r="DJ44" s="275" t="str">
        <f ca="true">+IF(OFFSET('Sanitation Data'!$I$28,0,10*ROW('Sanitation Data'!I38))="","",OFFSET('Sanitation Data'!$I$28,0,10*ROW('Sanitation Data'!I38)))</f>
        <v/>
      </c>
      <c r="DK44" s="275" t="str">
        <f ca="true">+IF(OFFSET('Sanitation Data'!$I$29,0,10*ROW('Sanitation Data'!I38))="","",OFFSET('Sanitation Data'!$I$29,0,10*ROW('Sanitation Data'!I38)))</f>
        <v/>
      </c>
      <c r="DL44" s="275" t="str">
        <f ca="true">+IF(OFFSET('Sanitation Data'!$I$30,0,10*ROW('Sanitation Data'!I38))="","",OFFSET('Sanitation Data'!$I$30,0,10*ROW('Sanitation Data'!I38)))</f>
        <v/>
      </c>
      <c r="DM44" s="275" t="str">
        <f ca="true">+IF(OFFSET('Sanitation Data'!$I$31,0,10*ROW('Sanitation Data'!I38))="","",OFFSET('Sanitation Data'!$I$31,0,10*ROW('Sanitation Data'!I38)))</f>
        <v/>
      </c>
      <c r="DN44" s="275" t="str">
        <f ca="true">+IF(OFFSET('Sanitation Data'!$I$32,0,10*ROW('Sanitation Data'!I38))="","",OFFSET('Sanitation Data'!$I$32,0,10*ROW('Sanitation Data'!I38)))</f>
        <v/>
      </c>
      <c r="DO44" s="275" t="str">
        <f ca="true">+IF(OFFSET('Hygiene Data'!$D$11,0,10*ROW('Hygiene Data'!D38))="","",OFFSET('Hygiene Data'!$D$11,0,10*ROW('Hygiene Data'!D38)))</f>
        <v/>
      </c>
      <c r="DP44" s="275" t="str">
        <f ca="true">+IF(OFFSET('Hygiene Data'!$D$12,0,10*ROW('Hygiene Data'!D38))="","",OFFSET('Hygiene Data'!$D$12,0,10*ROW('Hygiene Data'!D38)))</f>
        <v/>
      </c>
      <c r="DQ44" s="275" t="str">
        <f ca="true">+IF(OFFSET('Hygiene Data'!$D$13,0,10*ROW('Hygiene Data'!D38))="","",OFFSET('Hygiene Data'!$D$13,0,10*ROW('Hygiene Data'!D38)))</f>
        <v/>
      </c>
      <c r="DR44" s="275" t="str">
        <f ca="true">+IF(OFFSET('Hygiene Data'!$E$11,0,10*ROW('Hygiene Data'!E38))="","",OFFSET('Hygiene Data'!$E$11,0,10*ROW('Hygiene Data'!E38)))</f>
        <v/>
      </c>
      <c r="DS44" s="275" t="str">
        <f ca="true">+IF(OFFSET('Hygiene Data'!$E$12,0,10*ROW('Hygiene Data'!E38))="","",OFFSET('Hygiene Data'!$E$12,0,10*ROW('Hygiene Data'!E38)))</f>
        <v/>
      </c>
      <c r="DT44" s="275" t="str">
        <f ca="true">+IF(OFFSET('Hygiene Data'!$E$13,0,10*ROW('Hygiene Data'!E38))="","",OFFSET('Hygiene Data'!$E$13,0,10*ROW('Hygiene Data'!E38)))</f>
        <v/>
      </c>
      <c r="DU44" s="275" t="str">
        <f ca="true">+IF(OFFSET('Hygiene Data'!$F$11,0,10*ROW('Hygiene Data'!F38))="","",OFFSET('Hygiene Data'!$F$11,0,10*ROW('Hygiene Data'!F38)))</f>
        <v/>
      </c>
      <c r="DV44" s="275" t="str">
        <f ca="true">+IF(OFFSET('Hygiene Data'!$F$12,0,10*ROW('Hygiene Data'!F38))="","",OFFSET('Hygiene Data'!$F$12,0,10*ROW('Hygiene Data'!F38)))</f>
        <v/>
      </c>
      <c r="DW44" s="275" t="str">
        <f ca="true">+IF(OFFSET('Hygiene Data'!$F$13,0,10*ROW('Hygiene Data'!F38))="","",OFFSET('Hygiene Data'!$F$13,0,10*ROW('Hygiene Data'!F38)))</f>
        <v/>
      </c>
      <c r="DX44" s="275" t="str">
        <f ca="true">+IF(OFFSET('Hygiene Data'!$G$11,0,10*ROW('Hygiene Data'!G38))="","",OFFSET('Hygiene Data'!$G$11,0,10*ROW('Hygiene Data'!G38)))</f>
        <v/>
      </c>
      <c r="DY44" s="275" t="str">
        <f ca="true">+IF(OFFSET('Hygiene Data'!$G$12,0,10*ROW('Hygiene Data'!G38))="","",OFFSET('Hygiene Data'!$G$12,0,10*ROW('Hygiene Data'!G38)))</f>
        <v/>
      </c>
      <c r="DZ44" s="275" t="str">
        <f ca="true">+IF(OFFSET('Hygiene Data'!$G$13,0,10*ROW('Hygiene Data'!G38))="","",OFFSET('Hygiene Data'!$G$13,0,10*ROW('Hygiene Data'!G38)))</f>
        <v/>
      </c>
      <c r="EA44" s="275" t="str">
        <f ca="true">+IF(OFFSET('Hygiene Data'!$H$11,0,10*ROW('Hygiene Data'!H38))="","",OFFSET('Hygiene Data'!$H$11,0,10*ROW('Hygiene Data'!H38)))</f>
        <v/>
      </c>
      <c r="EB44" s="275" t="str">
        <f ca="true">+IF(OFFSET('Hygiene Data'!$H$12,0,10*ROW('Hygiene Data'!H38))="","",OFFSET('Hygiene Data'!$H$12,0,10*ROW('Hygiene Data'!H38)))</f>
        <v/>
      </c>
      <c r="EC44" s="275" t="str">
        <f ca="true">+IF(OFFSET('Hygiene Data'!$H$13,0,10*ROW('Hygiene Data'!H38))="","",OFFSET('Hygiene Data'!$H$13,0,10*ROW('Hygiene Data'!H38)))</f>
        <v/>
      </c>
      <c r="ED44" s="275" t="str">
        <f ca="true">+IF(OFFSET('Hygiene Data'!$I$11,0,10*ROW('Hygiene Data'!I38))="","",OFFSET('Hygiene Data'!$I$11,0,10*ROW('Hygiene Data'!I38)))</f>
        <v/>
      </c>
      <c r="EE44" s="275" t="str">
        <f ca="true">+IF(OFFSET('Hygiene Data'!$I$12,0,10*ROW('Hygiene Data'!I38))="","",OFFSET('Hygiene Data'!$I$12,0,10*ROW('Hygiene Data'!I38)))</f>
        <v/>
      </c>
      <c r="EF44" s="275"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31" t="str">
        <f t="shared" ca="true" si="0"/>
        <v/>
      </c>
      <c r="D45" s="98"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8"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8"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8"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8"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8"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8"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8"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8"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8"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8"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8"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8"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8"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8"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8"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8"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8"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9"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9"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9"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9"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9"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9"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9"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9"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9"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9"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9"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9"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9"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9"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9"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9"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9"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9"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9"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9"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9"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9"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9"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9"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9"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9"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9"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9"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9"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9"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100"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100"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100"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100"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100"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100"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100"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100"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100"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100"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100"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100"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100"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100"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100"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100"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100"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100"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5"/>
      <c r="BS45" s="275" t="str">
        <f ca="true">+IF(OFFSET('Water Data'!$D$27,0,10*ROW('Water Data'!D39))="","",OFFSET('Water Data'!$D$27,0,10*ROW('Water Data'!D39)))</f>
        <v/>
      </c>
      <c r="BT45" s="275" t="str">
        <f ca="true">+IF(OFFSET('Water Data'!$D$28,0,10*ROW('Water Data'!D39))="","",OFFSET('Water Data'!$D$28,0,10*ROW('Water Data'!D39)))</f>
        <v/>
      </c>
      <c r="BU45" s="275" t="str">
        <f ca="true">+IF(OFFSET('Water Data'!$D$29,0,10*ROW('Water Data'!D39))="","",OFFSET('Water Data'!$D$29,0,10*ROW('Water Data'!D39)))</f>
        <v/>
      </c>
      <c r="BV45" s="275" t="str">
        <f ca="true">+IF(OFFSET('Water Data'!$E$27,0,10*ROW('Water Data'!E39))="","",OFFSET('Water Data'!$E$27,0,10*ROW('Water Data'!E39)))</f>
        <v/>
      </c>
      <c r="BW45" s="275" t="str">
        <f ca="true">+IF(OFFSET('Water Data'!$E$28,0,10*ROW('Water Data'!E39))="","",OFFSET('Water Data'!$E$28,0,10*ROW('Water Data'!E39)))</f>
        <v/>
      </c>
      <c r="BX45" s="275" t="str">
        <f ca="true">+IF(OFFSET('Water Data'!$E$29,0,10*ROW('Water Data'!E39))="","",OFFSET('Water Data'!$E$29,0,10*ROW('Water Data'!E39)))</f>
        <v/>
      </c>
      <c r="BY45" s="275" t="str">
        <f ca="true">+IF(OFFSET('Water Data'!$F$27,0,10*ROW('Water Data'!F39))="","",OFFSET('Water Data'!$F$27,0,10*ROW('Water Data'!F39)))</f>
        <v/>
      </c>
      <c r="BZ45" s="275" t="str">
        <f ca="true">+IF(OFFSET('Water Data'!$F$28,0,10*ROW('Water Data'!F39))="","",OFFSET('Water Data'!$F$28,0,10*ROW('Water Data'!F39)))</f>
        <v/>
      </c>
      <c r="CA45" s="275" t="str">
        <f ca="true">+IF(OFFSET('Water Data'!$F$29,0,10*ROW('Water Data'!F39))="","",OFFSET('Water Data'!$F$29,0,10*ROW('Water Data'!F39)))</f>
        <v/>
      </c>
      <c r="CB45" s="275" t="str">
        <f ca="true">+IF(OFFSET('Water Data'!$G$27,0,10*ROW('Water Data'!G39))="","",OFFSET('Water Data'!$G$27,0,10*ROW('Water Data'!G39)))</f>
        <v/>
      </c>
      <c r="CC45" s="275" t="str">
        <f ca="true">+IF(OFFSET('Water Data'!$G$28,0,10*ROW('Water Data'!G39))="","",OFFSET('Water Data'!$G$28,0,10*ROW('Water Data'!G39)))</f>
        <v/>
      </c>
      <c r="CD45" s="275" t="str">
        <f ca="true">+IF(OFFSET('Water Data'!$G$29,0,10*ROW('Water Data'!G39))="","",OFFSET('Water Data'!$G$29,0,10*ROW('Water Data'!G39)))</f>
        <v/>
      </c>
      <c r="CE45" s="275" t="str">
        <f ca="true">+IF(OFFSET('Water Data'!$H$27,0,10*ROW('Water Data'!H39))="","",OFFSET('Water Data'!$H$27,0,10*ROW('Water Data'!H39)))</f>
        <v/>
      </c>
      <c r="CF45" s="275" t="str">
        <f ca="true">+IF(OFFSET('Water Data'!$H$28,0,10*ROW('Water Data'!H39))="","",OFFSET('Water Data'!$H$28,0,10*ROW('Water Data'!H39)))</f>
        <v/>
      </c>
      <c r="CG45" s="275" t="str">
        <f ca="true">+IF(OFFSET('Water Data'!$H$29,0,10*ROW('Water Data'!H39))="","",OFFSET('Water Data'!$H$29,0,10*ROW('Water Data'!H39)))</f>
        <v/>
      </c>
      <c r="CH45" s="275" t="str">
        <f ca="true">+IF(OFFSET('Water Data'!$I$27,0,10*ROW('Water Data'!I39))="","",OFFSET('Water Data'!$I$27,0,10*ROW('Water Data'!I39)))</f>
        <v/>
      </c>
      <c r="CI45" s="275" t="str">
        <f ca="true">+IF(OFFSET('Water Data'!$I$28,0,10*ROW('Water Data'!I39))="","",OFFSET('Water Data'!$I$28,0,10*ROW('Water Data'!I39)))</f>
        <v/>
      </c>
      <c r="CJ45" s="275" t="str">
        <f ca="true">+IF(OFFSET('Water Data'!$I$29,0,10*ROW('Water Data'!I39))="","",OFFSET('Water Data'!$I$29,0,10*ROW('Water Data'!I39)))</f>
        <v/>
      </c>
      <c r="CK45" s="275" t="str">
        <f ca="true">+IF(OFFSET('Sanitation Data'!$D$28,0,10*ROW('Sanitation Data'!D39))="","",OFFSET('Sanitation Data'!$D$28,0,10*ROW('Sanitation Data'!D39)))</f>
        <v/>
      </c>
      <c r="CL45" s="275" t="str">
        <f ca="true">+IF(OFFSET('Sanitation Data'!$D$29,0,10*ROW('Sanitation Data'!D39))="","",OFFSET('Sanitation Data'!$D$29,0,10*ROW('Sanitation Data'!D39)))</f>
        <v/>
      </c>
      <c r="CM45" s="275" t="str">
        <f ca="true">+IF(OFFSET('Sanitation Data'!$D$30,0,10*ROW('Sanitation Data'!D39))="","",OFFSET('Sanitation Data'!$D$30,0,10*ROW('Sanitation Data'!D39)))</f>
        <v/>
      </c>
      <c r="CN45" s="275" t="str">
        <f ca="true">+IF(OFFSET('Sanitation Data'!$D$31,0,10*ROW('Sanitation Data'!D39))="","",OFFSET('Sanitation Data'!$D$31,0,10*ROW('Sanitation Data'!D39)))</f>
        <v/>
      </c>
      <c r="CO45" s="275" t="str">
        <f ca="true">+IF(OFFSET('Sanitation Data'!$D$32,0,10*ROW('Sanitation Data'!D39))="","",OFFSET('Sanitation Data'!$D$32,0,10*ROW('Sanitation Data'!D39)))</f>
        <v/>
      </c>
      <c r="CP45" s="275" t="str">
        <f ca="true">+IF(OFFSET('Sanitation Data'!$E$28,0,10*ROW('Sanitation Data'!E39))="","",OFFSET('Sanitation Data'!$E$28,0,10*ROW('Sanitation Data'!E39)))</f>
        <v/>
      </c>
      <c r="CQ45" s="275" t="str">
        <f ca="true">+IF(OFFSET('Sanitation Data'!$E$29,0,10*ROW('Sanitation Data'!E39))="","",OFFSET('Sanitation Data'!$E$29,0,10*ROW('Sanitation Data'!E39)))</f>
        <v/>
      </c>
      <c r="CR45" s="275" t="str">
        <f ca="true">+IF(OFFSET('Sanitation Data'!$E$30,0,10*ROW('Sanitation Data'!E39))="","",OFFSET('Sanitation Data'!$E$30,0,10*ROW('Sanitation Data'!E39)))</f>
        <v/>
      </c>
      <c r="CS45" s="275" t="str">
        <f ca="true">+IF(OFFSET('Sanitation Data'!$E$31,0,10*ROW('Sanitation Data'!E39))="","",OFFSET('Sanitation Data'!$E$31,0,10*ROW('Sanitation Data'!E39)))</f>
        <v/>
      </c>
      <c r="CT45" s="275" t="str">
        <f ca="true">+IF(OFFSET('Sanitation Data'!$E$32,0,10*ROW('Sanitation Data'!E39))="","",OFFSET('Sanitation Data'!$E$32,0,10*ROW('Sanitation Data'!E39)))</f>
        <v/>
      </c>
      <c r="CU45" s="275" t="str">
        <f ca="true">+IF(OFFSET('Sanitation Data'!$F$28,0,10*ROW('Sanitation Data'!F39))="","",OFFSET('Sanitation Data'!$F$28,0,10*ROW('Sanitation Data'!F39)))</f>
        <v/>
      </c>
      <c r="CV45" s="275" t="str">
        <f ca="true">+IF(OFFSET('Sanitation Data'!$F$29,0,10*ROW('Sanitation Data'!F39))="","",OFFSET('Sanitation Data'!$F$29,0,10*ROW('Sanitation Data'!F39)))</f>
        <v/>
      </c>
      <c r="CW45" s="275" t="str">
        <f ca="true">+IF(OFFSET('Sanitation Data'!$F$30,0,10*ROW('Sanitation Data'!F39))="","",OFFSET('Sanitation Data'!$F$30,0,10*ROW('Sanitation Data'!F39)))</f>
        <v/>
      </c>
      <c r="CX45" s="275" t="str">
        <f ca="true">+IF(OFFSET('Sanitation Data'!$F$31,0,10*ROW('Sanitation Data'!F39))="","",OFFSET('Sanitation Data'!$F$31,0,10*ROW('Sanitation Data'!F39)))</f>
        <v/>
      </c>
      <c r="CY45" s="275" t="str">
        <f ca="true">+IF(OFFSET('Sanitation Data'!$F$32,0,10*ROW('Sanitation Data'!F39))="","",OFFSET('Sanitation Data'!$F$32,0,10*ROW('Sanitation Data'!F39)))</f>
        <v/>
      </c>
      <c r="CZ45" s="275" t="str">
        <f ca="true">+IF(OFFSET('Sanitation Data'!$G$28,0,10*ROW('Sanitation Data'!G39))="","",OFFSET('Sanitation Data'!$G$28,0,10*ROW('Sanitation Data'!G39)))</f>
        <v/>
      </c>
      <c r="DA45" s="275" t="str">
        <f ca="true">+IF(OFFSET('Sanitation Data'!$G$29,0,10*ROW('Sanitation Data'!G39))="","",OFFSET('Sanitation Data'!$G$29,0,10*ROW('Sanitation Data'!G39)))</f>
        <v/>
      </c>
      <c r="DB45" s="275" t="str">
        <f ca="true">+IF(OFFSET('Sanitation Data'!$G$30,0,10*ROW('Sanitation Data'!G39))="","",OFFSET('Sanitation Data'!$G$30,0,10*ROW('Sanitation Data'!G39)))</f>
        <v/>
      </c>
      <c r="DC45" s="275" t="str">
        <f ca="true">+IF(OFFSET('Sanitation Data'!$G$31,0,10*ROW('Sanitation Data'!G39))="","",OFFSET('Sanitation Data'!$G$31,0,10*ROW('Sanitation Data'!G39)))</f>
        <v/>
      </c>
      <c r="DD45" s="275" t="str">
        <f ca="true">+IF(OFFSET('Sanitation Data'!$G$32,0,10*ROW('Sanitation Data'!G39))="","",OFFSET('Sanitation Data'!$G$32,0,10*ROW('Sanitation Data'!G39)))</f>
        <v/>
      </c>
      <c r="DE45" s="275" t="str">
        <f ca="true">+IF(OFFSET('Sanitation Data'!$H$28,0,10*ROW('Sanitation Data'!H39))="","",OFFSET('Sanitation Data'!$H$28,0,10*ROW('Sanitation Data'!H39)))</f>
        <v/>
      </c>
      <c r="DF45" s="275" t="str">
        <f ca="true">+IF(OFFSET('Sanitation Data'!$H$29,0,10*ROW('Sanitation Data'!H39))="","",OFFSET('Sanitation Data'!$H$29,0,10*ROW('Sanitation Data'!H39)))</f>
        <v/>
      </c>
      <c r="DG45" s="275" t="str">
        <f ca="true">+IF(OFFSET('Sanitation Data'!$H$30,0,10*ROW('Sanitation Data'!H39))="","",OFFSET('Sanitation Data'!$H$30,0,10*ROW('Sanitation Data'!H39)))</f>
        <v/>
      </c>
      <c r="DH45" s="275" t="str">
        <f ca="true">+IF(OFFSET('Sanitation Data'!$H$31,0,10*ROW('Sanitation Data'!H39))="","",OFFSET('Sanitation Data'!$H$31,0,10*ROW('Sanitation Data'!H39)))</f>
        <v/>
      </c>
      <c r="DI45" s="275" t="str">
        <f ca="true">+IF(OFFSET('Sanitation Data'!$H$32,0,10*ROW('Sanitation Data'!H39))="","",OFFSET('Sanitation Data'!$H$32,0,10*ROW('Sanitation Data'!H39)))</f>
        <v/>
      </c>
      <c r="DJ45" s="275" t="str">
        <f ca="true">+IF(OFFSET('Sanitation Data'!$I$28,0,10*ROW('Sanitation Data'!I39))="","",OFFSET('Sanitation Data'!$I$28,0,10*ROW('Sanitation Data'!I39)))</f>
        <v/>
      </c>
      <c r="DK45" s="275" t="str">
        <f ca="true">+IF(OFFSET('Sanitation Data'!$I$29,0,10*ROW('Sanitation Data'!I39))="","",OFFSET('Sanitation Data'!$I$29,0,10*ROW('Sanitation Data'!I39)))</f>
        <v/>
      </c>
      <c r="DL45" s="275" t="str">
        <f ca="true">+IF(OFFSET('Sanitation Data'!$I$30,0,10*ROW('Sanitation Data'!I39))="","",OFFSET('Sanitation Data'!$I$30,0,10*ROW('Sanitation Data'!I39)))</f>
        <v/>
      </c>
      <c r="DM45" s="275" t="str">
        <f ca="true">+IF(OFFSET('Sanitation Data'!$I$31,0,10*ROW('Sanitation Data'!I39))="","",OFFSET('Sanitation Data'!$I$31,0,10*ROW('Sanitation Data'!I39)))</f>
        <v/>
      </c>
      <c r="DN45" s="275" t="str">
        <f ca="true">+IF(OFFSET('Sanitation Data'!$I$32,0,10*ROW('Sanitation Data'!I39))="","",OFFSET('Sanitation Data'!$I$32,0,10*ROW('Sanitation Data'!I39)))</f>
        <v/>
      </c>
      <c r="DO45" s="275" t="str">
        <f ca="true">+IF(OFFSET('Hygiene Data'!$D$11,0,10*ROW('Hygiene Data'!D39))="","",OFFSET('Hygiene Data'!$D$11,0,10*ROW('Hygiene Data'!D39)))</f>
        <v/>
      </c>
      <c r="DP45" s="275" t="str">
        <f ca="true">+IF(OFFSET('Hygiene Data'!$D$12,0,10*ROW('Hygiene Data'!D39))="","",OFFSET('Hygiene Data'!$D$12,0,10*ROW('Hygiene Data'!D39)))</f>
        <v/>
      </c>
      <c r="DQ45" s="275" t="str">
        <f ca="true">+IF(OFFSET('Hygiene Data'!$D$13,0,10*ROW('Hygiene Data'!D39))="","",OFFSET('Hygiene Data'!$D$13,0,10*ROW('Hygiene Data'!D39)))</f>
        <v/>
      </c>
      <c r="DR45" s="275" t="str">
        <f ca="true">+IF(OFFSET('Hygiene Data'!$E$11,0,10*ROW('Hygiene Data'!E39))="","",OFFSET('Hygiene Data'!$E$11,0,10*ROW('Hygiene Data'!E39)))</f>
        <v/>
      </c>
      <c r="DS45" s="275" t="str">
        <f ca="true">+IF(OFFSET('Hygiene Data'!$E$12,0,10*ROW('Hygiene Data'!E39))="","",OFFSET('Hygiene Data'!$E$12,0,10*ROW('Hygiene Data'!E39)))</f>
        <v/>
      </c>
      <c r="DT45" s="275" t="str">
        <f ca="true">+IF(OFFSET('Hygiene Data'!$E$13,0,10*ROW('Hygiene Data'!E39))="","",OFFSET('Hygiene Data'!$E$13,0,10*ROW('Hygiene Data'!E39)))</f>
        <v/>
      </c>
      <c r="DU45" s="275" t="str">
        <f ca="true">+IF(OFFSET('Hygiene Data'!$F$11,0,10*ROW('Hygiene Data'!F39))="","",OFFSET('Hygiene Data'!$F$11,0,10*ROW('Hygiene Data'!F39)))</f>
        <v/>
      </c>
      <c r="DV45" s="275" t="str">
        <f ca="true">+IF(OFFSET('Hygiene Data'!$F$12,0,10*ROW('Hygiene Data'!F39))="","",OFFSET('Hygiene Data'!$F$12,0,10*ROW('Hygiene Data'!F39)))</f>
        <v/>
      </c>
      <c r="DW45" s="275" t="str">
        <f ca="true">+IF(OFFSET('Hygiene Data'!$F$13,0,10*ROW('Hygiene Data'!F39))="","",OFFSET('Hygiene Data'!$F$13,0,10*ROW('Hygiene Data'!F39)))</f>
        <v/>
      </c>
      <c r="DX45" s="275" t="str">
        <f ca="true">+IF(OFFSET('Hygiene Data'!$G$11,0,10*ROW('Hygiene Data'!G39))="","",OFFSET('Hygiene Data'!$G$11,0,10*ROW('Hygiene Data'!G39)))</f>
        <v/>
      </c>
      <c r="DY45" s="275" t="str">
        <f ca="true">+IF(OFFSET('Hygiene Data'!$G$12,0,10*ROW('Hygiene Data'!G39))="","",OFFSET('Hygiene Data'!$G$12,0,10*ROW('Hygiene Data'!G39)))</f>
        <v/>
      </c>
      <c r="DZ45" s="275" t="str">
        <f ca="true">+IF(OFFSET('Hygiene Data'!$G$13,0,10*ROW('Hygiene Data'!G39))="","",OFFSET('Hygiene Data'!$G$13,0,10*ROW('Hygiene Data'!G39)))</f>
        <v/>
      </c>
      <c r="EA45" s="275" t="str">
        <f ca="true">+IF(OFFSET('Hygiene Data'!$H$11,0,10*ROW('Hygiene Data'!H39))="","",OFFSET('Hygiene Data'!$H$11,0,10*ROW('Hygiene Data'!H39)))</f>
        <v/>
      </c>
      <c r="EB45" s="275" t="str">
        <f ca="true">+IF(OFFSET('Hygiene Data'!$H$12,0,10*ROW('Hygiene Data'!H39))="","",OFFSET('Hygiene Data'!$H$12,0,10*ROW('Hygiene Data'!H39)))</f>
        <v/>
      </c>
      <c r="EC45" s="275" t="str">
        <f ca="true">+IF(OFFSET('Hygiene Data'!$H$13,0,10*ROW('Hygiene Data'!H39))="","",OFFSET('Hygiene Data'!$H$13,0,10*ROW('Hygiene Data'!H39)))</f>
        <v/>
      </c>
      <c r="ED45" s="275" t="str">
        <f ca="true">+IF(OFFSET('Hygiene Data'!$I$11,0,10*ROW('Hygiene Data'!I39))="","",OFFSET('Hygiene Data'!$I$11,0,10*ROW('Hygiene Data'!I39)))</f>
        <v/>
      </c>
      <c r="EE45" s="275" t="str">
        <f ca="true">+IF(OFFSET('Hygiene Data'!$I$12,0,10*ROW('Hygiene Data'!I39))="","",OFFSET('Hygiene Data'!$I$12,0,10*ROW('Hygiene Data'!I39)))</f>
        <v/>
      </c>
      <c r="EF45" s="275"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31" t="str">
        <f t="shared" ca="true" si="0"/>
        <v/>
      </c>
      <c r="D46" s="98"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8"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8"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8"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8"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8"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8"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8"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8"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8"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8"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8"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8"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8"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8"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8"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8"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8"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9"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9"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9"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9"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9"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9"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9"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9"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9"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9"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9"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9"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9"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9"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9"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9"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9"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9"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9"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9"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9"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9"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9"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9"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9"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9"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9"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9"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9"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9"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100"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100"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100"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100"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100"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100"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100"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100"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100"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100"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100"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100"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100"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100"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100"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100"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100"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100"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5"/>
      <c r="BS46" s="275" t="str">
        <f ca="true">+IF(OFFSET('Water Data'!$D$27,0,10*ROW('Water Data'!D40))="","",OFFSET('Water Data'!$D$27,0,10*ROW('Water Data'!D40)))</f>
        <v/>
      </c>
      <c r="BT46" s="275" t="str">
        <f ca="true">+IF(OFFSET('Water Data'!$D$28,0,10*ROW('Water Data'!D40))="","",OFFSET('Water Data'!$D$28,0,10*ROW('Water Data'!D40)))</f>
        <v/>
      </c>
      <c r="BU46" s="275" t="str">
        <f ca="true">+IF(OFFSET('Water Data'!$D$29,0,10*ROW('Water Data'!D40))="","",OFFSET('Water Data'!$D$29,0,10*ROW('Water Data'!D40)))</f>
        <v/>
      </c>
      <c r="BV46" s="275" t="str">
        <f ca="true">+IF(OFFSET('Water Data'!$E$27,0,10*ROW('Water Data'!E40))="","",OFFSET('Water Data'!$E$27,0,10*ROW('Water Data'!E40)))</f>
        <v/>
      </c>
      <c r="BW46" s="275" t="str">
        <f ca="true">+IF(OFFSET('Water Data'!$E$28,0,10*ROW('Water Data'!E40))="","",OFFSET('Water Data'!$E$28,0,10*ROW('Water Data'!E40)))</f>
        <v/>
      </c>
      <c r="BX46" s="275" t="str">
        <f ca="true">+IF(OFFSET('Water Data'!$E$29,0,10*ROW('Water Data'!E40))="","",OFFSET('Water Data'!$E$29,0,10*ROW('Water Data'!E40)))</f>
        <v/>
      </c>
      <c r="BY46" s="275" t="str">
        <f ca="true">+IF(OFFSET('Water Data'!$F$27,0,10*ROW('Water Data'!F40))="","",OFFSET('Water Data'!$F$27,0,10*ROW('Water Data'!F40)))</f>
        <v/>
      </c>
      <c r="BZ46" s="275" t="str">
        <f ca="true">+IF(OFFSET('Water Data'!$F$28,0,10*ROW('Water Data'!F40))="","",OFFSET('Water Data'!$F$28,0,10*ROW('Water Data'!F40)))</f>
        <v/>
      </c>
      <c r="CA46" s="275" t="str">
        <f ca="true">+IF(OFFSET('Water Data'!$F$29,0,10*ROW('Water Data'!F40))="","",OFFSET('Water Data'!$F$29,0,10*ROW('Water Data'!F40)))</f>
        <v/>
      </c>
      <c r="CB46" s="275" t="str">
        <f ca="true">+IF(OFFSET('Water Data'!$G$27,0,10*ROW('Water Data'!G40))="","",OFFSET('Water Data'!$G$27,0,10*ROW('Water Data'!G40)))</f>
        <v/>
      </c>
      <c r="CC46" s="275" t="str">
        <f ca="true">+IF(OFFSET('Water Data'!$G$28,0,10*ROW('Water Data'!G40))="","",OFFSET('Water Data'!$G$28,0,10*ROW('Water Data'!G40)))</f>
        <v/>
      </c>
      <c r="CD46" s="275" t="str">
        <f ca="true">+IF(OFFSET('Water Data'!$G$29,0,10*ROW('Water Data'!G40))="","",OFFSET('Water Data'!$G$29,0,10*ROW('Water Data'!G40)))</f>
        <v/>
      </c>
      <c r="CE46" s="275" t="str">
        <f ca="true">+IF(OFFSET('Water Data'!$H$27,0,10*ROW('Water Data'!H40))="","",OFFSET('Water Data'!$H$27,0,10*ROW('Water Data'!H40)))</f>
        <v/>
      </c>
      <c r="CF46" s="275" t="str">
        <f ca="true">+IF(OFFSET('Water Data'!$H$28,0,10*ROW('Water Data'!H40))="","",OFFSET('Water Data'!$H$28,0,10*ROW('Water Data'!H40)))</f>
        <v/>
      </c>
      <c r="CG46" s="275" t="str">
        <f ca="true">+IF(OFFSET('Water Data'!$H$29,0,10*ROW('Water Data'!H40))="","",OFFSET('Water Data'!$H$29,0,10*ROW('Water Data'!H40)))</f>
        <v/>
      </c>
      <c r="CH46" s="275" t="str">
        <f ca="true">+IF(OFFSET('Water Data'!$I$27,0,10*ROW('Water Data'!I40))="","",OFFSET('Water Data'!$I$27,0,10*ROW('Water Data'!I40)))</f>
        <v/>
      </c>
      <c r="CI46" s="275" t="str">
        <f ca="true">+IF(OFFSET('Water Data'!$I$28,0,10*ROW('Water Data'!I40))="","",OFFSET('Water Data'!$I$28,0,10*ROW('Water Data'!I40)))</f>
        <v/>
      </c>
      <c r="CJ46" s="275" t="str">
        <f ca="true">+IF(OFFSET('Water Data'!$I$29,0,10*ROW('Water Data'!I40))="","",OFFSET('Water Data'!$I$29,0,10*ROW('Water Data'!I40)))</f>
        <v/>
      </c>
      <c r="CK46" s="275" t="str">
        <f ca="true">+IF(OFFSET('Sanitation Data'!$D$28,0,10*ROW('Sanitation Data'!D40))="","",OFFSET('Sanitation Data'!$D$28,0,10*ROW('Sanitation Data'!D40)))</f>
        <v/>
      </c>
      <c r="CL46" s="275" t="str">
        <f ca="true">+IF(OFFSET('Sanitation Data'!$D$29,0,10*ROW('Sanitation Data'!D40))="","",OFFSET('Sanitation Data'!$D$29,0,10*ROW('Sanitation Data'!D40)))</f>
        <v/>
      </c>
      <c r="CM46" s="275" t="str">
        <f ca="true">+IF(OFFSET('Sanitation Data'!$D$30,0,10*ROW('Sanitation Data'!D40))="","",OFFSET('Sanitation Data'!$D$30,0,10*ROW('Sanitation Data'!D40)))</f>
        <v/>
      </c>
      <c r="CN46" s="275" t="str">
        <f ca="true">+IF(OFFSET('Sanitation Data'!$D$31,0,10*ROW('Sanitation Data'!D40))="","",OFFSET('Sanitation Data'!$D$31,0,10*ROW('Sanitation Data'!D40)))</f>
        <v/>
      </c>
      <c r="CO46" s="275" t="str">
        <f ca="true">+IF(OFFSET('Sanitation Data'!$D$32,0,10*ROW('Sanitation Data'!D40))="","",OFFSET('Sanitation Data'!$D$32,0,10*ROW('Sanitation Data'!D40)))</f>
        <v/>
      </c>
      <c r="CP46" s="275" t="str">
        <f ca="true">+IF(OFFSET('Sanitation Data'!$E$28,0,10*ROW('Sanitation Data'!E40))="","",OFFSET('Sanitation Data'!$E$28,0,10*ROW('Sanitation Data'!E40)))</f>
        <v/>
      </c>
      <c r="CQ46" s="275" t="str">
        <f ca="true">+IF(OFFSET('Sanitation Data'!$E$29,0,10*ROW('Sanitation Data'!E40))="","",OFFSET('Sanitation Data'!$E$29,0,10*ROW('Sanitation Data'!E40)))</f>
        <v/>
      </c>
      <c r="CR46" s="275" t="str">
        <f ca="true">+IF(OFFSET('Sanitation Data'!$E$30,0,10*ROW('Sanitation Data'!E40))="","",OFFSET('Sanitation Data'!$E$30,0,10*ROW('Sanitation Data'!E40)))</f>
        <v/>
      </c>
      <c r="CS46" s="275" t="str">
        <f ca="true">+IF(OFFSET('Sanitation Data'!$E$31,0,10*ROW('Sanitation Data'!E40))="","",OFFSET('Sanitation Data'!$E$31,0,10*ROW('Sanitation Data'!E40)))</f>
        <v/>
      </c>
      <c r="CT46" s="275" t="str">
        <f ca="true">+IF(OFFSET('Sanitation Data'!$E$32,0,10*ROW('Sanitation Data'!E40))="","",OFFSET('Sanitation Data'!$E$32,0,10*ROW('Sanitation Data'!E40)))</f>
        <v/>
      </c>
      <c r="CU46" s="275" t="str">
        <f ca="true">+IF(OFFSET('Sanitation Data'!$F$28,0,10*ROW('Sanitation Data'!F40))="","",OFFSET('Sanitation Data'!$F$28,0,10*ROW('Sanitation Data'!F40)))</f>
        <v/>
      </c>
      <c r="CV46" s="275" t="str">
        <f ca="true">+IF(OFFSET('Sanitation Data'!$F$29,0,10*ROW('Sanitation Data'!F40))="","",OFFSET('Sanitation Data'!$F$29,0,10*ROW('Sanitation Data'!F40)))</f>
        <v/>
      </c>
      <c r="CW46" s="275" t="str">
        <f ca="true">+IF(OFFSET('Sanitation Data'!$F$30,0,10*ROW('Sanitation Data'!F40))="","",OFFSET('Sanitation Data'!$F$30,0,10*ROW('Sanitation Data'!F40)))</f>
        <v/>
      </c>
      <c r="CX46" s="275" t="str">
        <f ca="true">+IF(OFFSET('Sanitation Data'!$F$31,0,10*ROW('Sanitation Data'!F40))="","",OFFSET('Sanitation Data'!$F$31,0,10*ROW('Sanitation Data'!F40)))</f>
        <v/>
      </c>
      <c r="CY46" s="275" t="str">
        <f ca="true">+IF(OFFSET('Sanitation Data'!$F$32,0,10*ROW('Sanitation Data'!F40))="","",OFFSET('Sanitation Data'!$F$32,0,10*ROW('Sanitation Data'!F40)))</f>
        <v/>
      </c>
      <c r="CZ46" s="275" t="str">
        <f ca="true">+IF(OFFSET('Sanitation Data'!$G$28,0,10*ROW('Sanitation Data'!G40))="","",OFFSET('Sanitation Data'!$G$28,0,10*ROW('Sanitation Data'!G40)))</f>
        <v/>
      </c>
      <c r="DA46" s="275" t="str">
        <f ca="true">+IF(OFFSET('Sanitation Data'!$G$29,0,10*ROW('Sanitation Data'!G40))="","",OFFSET('Sanitation Data'!$G$29,0,10*ROW('Sanitation Data'!G40)))</f>
        <v/>
      </c>
      <c r="DB46" s="275" t="str">
        <f ca="true">+IF(OFFSET('Sanitation Data'!$G$30,0,10*ROW('Sanitation Data'!G40))="","",OFFSET('Sanitation Data'!$G$30,0,10*ROW('Sanitation Data'!G40)))</f>
        <v/>
      </c>
      <c r="DC46" s="275" t="str">
        <f ca="true">+IF(OFFSET('Sanitation Data'!$G$31,0,10*ROW('Sanitation Data'!G40))="","",OFFSET('Sanitation Data'!$G$31,0,10*ROW('Sanitation Data'!G40)))</f>
        <v/>
      </c>
      <c r="DD46" s="275" t="str">
        <f ca="true">+IF(OFFSET('Sanitation Data'!$G$32,0,10*ROW('Sanitation Data'!G40))="","",OFFSET('Sanitation Data'!$G$32,0,10*ROW('Sanitation Data'!G40)))</f>
        <v/>
      </c>
      <c r="DE46" s="275" t="str">
        <f ca="true">+IF(OFFSET('Sanitation Data'!$H$28,0,10*ROW('Sanitation Data'!H40))="","",OFFSET('Sanitation Data'!$H$28,0,10*ROW('Sanitation Data'!H40)))</f>
        <v/>
      </c>
      <c r="DF46" s="275" t="str">
        <f ca="true">+IF(OFFSET('Sanitation Data'!$H$29,0,10*ROW('Sanitation Data'!H40))="","",OFFSET('Sanitation Data'!$H$29,0,10*ROW('Sanitation Data'!H40)))</f>
        <v/>
      </c>
      <c r="DG46" s="275" t="str">
        <f ca="true">+IF(OFFSET('Sanitation Data'!$H$30,0,10*ROW('Sanitation Data'!H40))="","",OFFSET('Sanitation Data'!$H$30,0,10*ROW('Sanitation Data'!H40)))</f>
        <v/>
      </c>
      <c r="DH46" s="275" t="str">
        <f ca="true">+IF(OFFSET('Sanitation Data'!$H$31,0,10*ROW('Sanitation Data'!H40))="","",OFFSET('Sanitation Data'!$H$31,0,10*ROW('Sanitation Data'!H40)))</f>
        <v/>
      </c>
      <c r="DI46" s="275" t="str">
        <f ca="true">+IF(OFFSET('Sanitation Data'!$H$32,0,10*ROW('Sanitation Data'!H40))="","",OFFSET('Sanitation Data'!$H$32,0,10*ROW('Sanitation Data'!H40)))</f>
        <v/>
      </c>
      <c r="DJ46" s="275" t="str">
        <f ca="true">+IF(OFFSET('Sanitation Data'!$I$28,0,10*ROW('Sanitation Data'!I40))="","",OFFSET('Sanitation Data'!$I$28,0,10*ROW('Sanitation Data'!I40)))</f>
        <v/>
      </c>
      <c r="DK46" s="275" t="str">
        <f ca="true">+IF(OFFSET('Sanitation Data'!$I$29,0,10*ROW('Sanitation Data'!I40))="","",OFFSET('Sanitation Data'!$I$29,0,10*ROW('Sanitation Data'!I40)))</f>
        <v/>
      </c>
      <c r="DL46" s="275" t="str">
        <f ca="true">+IF(OFFSET('Sanitation Data'!$I$30,0,10*ROW('Sanitation Data'!I40))="","",OFFSET('Sanitation Data'!$I$30,0,10*ROW('Sanitation Data'!I40)))</f>
        <v/>
      </c>
      <c r="DM46" s="275" t="str">
        <f ca="true">+IF(OFFSET('Sanitation Data'!$I$31,0,10*ROW('Sanitation Data'!I40))="","",OFFSET('Sanitation Data'!$I$31,0,10*ROW('Sanitation Data'!I40)))</f>
        <v/>
      </c>
      <c r="DN46" s="275" t="str">
        <f ca="true">+IF(OFFSET('Sanitation Data'!$I$32,0,10*ROW('Sanitation Data'!I40))="","",OFFSET('Sanitation Data'!$I$32,0,10*ROW('Sanitation Data'!I40)))</f>
        <v/>
      </c>
      <c r="DO46" s="275" t="str">
        <f ca="true">+IF(OFFSET('Hygiene Data'!$D$11,0,10*ROW('Hygiene Data'!D40))="","",OFFSET('Hygiene Data'!$D$11,0,10*ROW('Hygiene Data'!D40)))</f>
        <v/>
      </c>
      <c r="DP46" s="275" t="str">
        <f ca="true">+IF(OFFSET('Hygiene Data'!$D$12,0,10*ROW('Hygiene Data'!D40))="","",OFFSET('Hygiene Data'!$D$12,0,10*ROW('Hygiene Data'!D40)))</f>
        <v/>
      </c>
      <c r="DQ46" s="275" t="str">
        <f ca="true">+IF(OFFSET('Hygiene Data'!$D$13,0,10*ROW('Hygiene Data'!D40))="","",OFFSET('Hygiene Data'!$D$13,0,10*ROW('Hygiene Data'!D40)))</f>
        <v/>
      </c>
      <c r="DR46" s="275" t="str">
        <f ca="true">+IF(OFFSET('Hygiene Data'!$E$11,0,10*ROW('Hygiene Data'!E40))="","",OFFSET('Hygiene Data'!$E$11,0,10*ROW('Hygiene Data'!E40)))</f>
        <v/>
      </c>
      <c r="DS46" s="275" t="str">
        <f ca="true">+IF(OFFSET('Hygiene Data'!$E$12,0,10*ROW('Hygiene Data'!E40))="","",OFFSET('Hygiene Data'!$E$12,0,10*ROW('Hygiene Data'!E40)))</f>
        <v/>
      </c>
      <c r="DT46" s="275" t="str">
        <f ca="true">+IF(OFFSET('Hygiene Data'!$E$13,0,10*ROW('Hygiene Data'!E40))="","",OFFSET('Hygiene Data'!$E$13,0,10*ROW('Hygiene Data'!E40)))</f>
        <v/>
      </c>
      <c r="DU46" s="275" t="str">
        <f ca="true">+IF(OFFSET('Hygiene Data'!$F$11,0,10*ROW('Hygiene Data'!F40))="","",OFFSET('Hygiene Data'!$F$11,0,10*ROW('Hygiene Data'!F40)))</f>
        <v/>
      </c>
      <c r="DV46" s="275" t="str">
        <f ca="true">+IF(OFFSET('Hygiene Data'!$F$12,0,10*ROW('Hygiene Data'!F40))="","",OFFSET('Hygiene Data'!$F$12,0,10*ROW('Hygiene Data'!F40)))</f>
        <v/>
      </c>
      <c r="DW46" s="275" t="str">
        <f ca="true">+IF(OFFSET('Hygiene Data'!$F$13,0,10*ROW('Hygiene Data'!F40))="","",OFFSET('Hygiene Data'!$F$13,0,10*ROW('Hygiene Data'!F40)))</f>
        <v/>
      </c>
      <c r="DX46" s="275" t="str">
        <f ca="true">+IF(OFFSET('Hygiene Data'!$G$11,0,10*ROW('Hygiene Data'!G40))="","",OFFSET('Hygiene Data'!$G$11,0,10*ROW('Hygiene Data'!G40)))</f>
        <v/>
      </c>
      <c r="DY46" s="275" t="str">
        <f ca="true">+IF(OFFSET('Hygiene Data'!$G$12,0,10*ROW('Hygiene Data'!G40))="","",OFFSET('Hygiene Data'!$G$12,0,10*ROW('Hygiene Data'!G40)))</f>
        <v/>
      </c>
      <c r="DZ46" s="275" t="str">
        <f ca="true">+IF(OFFSET('Hygiene Data'!$G$13,0,10*ROW('Hygiene Data'!G40))="","",OFFSET('Hygiene Data'!$G$13,0,10*ROW('Hygiene Data'!G40)))</f>
        <v/>
      </c>
      <c r="EA46" s="275" t="str">
        <f ca="true">+IF(OFFSET('Hygiene Data'!$H$11,0,10*ROW('Hygiene Data'!H40))="","",OFFSET('Hygiene Data'!$H$11,0,10*ROW('Hygiene Data'!H40)))</f>
        <v/>
      </c>
      <c r="EB46" s="275" t="str">
        <f ca="true">+IF(OFFSET('Hygiene Data'!$H$12,0,10*ROW('Hygiene Data'!H40))="","",OFFSET('Hygiene Data'!$H$12,0,10*ROW('Hygiene Data'!H40)))</f>
        <v/>
      </c>
      <c r="EC46" s="275" t="str">
        <f ca="true">+IF(OFFSET('Hygiene Data'!$H$13,0,10*ROW('Hygiene Data'!H40))="","",OFFSET('Hygiene Data'!$H$13,0,10*ROW('Hygiene Data'!H40)))</f>
        <v/>
      </c>
      <c r="ED46" s="275" t="str">
        <f ca="true">+IF(OFFSET('Hygiene Data'!$I$11,0,10*ROW('Hygiene Data'!I40))="","",OFFSET('Hygiene Data'!$I$11,0,10*ROW('Hygiene Data'!I40)))</f>
        <v/>
      </c>
      <c r="EE46" s="275" t="str">
        <f ca="true">+IF(OFFSET('Hygiene Data'!$I$12,0,10*ROW('Hygiene Data'!I40))="","",OFFSET('Hygiene Data'!$I$12,0,10*ROW('Hygiene Data'!I40)))</f>
        <v/>
      </c>
      <c r="EF46" s="275"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31" t="str">
        <f t="shared" ca="true" si="0"/>
        <v/>
      </c>
      <c r="D47" s="98"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8"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8"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8"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8"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8"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8"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8"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8"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8"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8"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8"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8"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8"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8"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8"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8"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8"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9"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9"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9"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9"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9"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9"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9"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9"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9"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9"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9"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9"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9"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9"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9"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9"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9"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9"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9"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9"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9"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9"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9"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9"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9"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9"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9"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9"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9"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9"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100"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100"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100"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100"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100"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100"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100"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100"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100"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100"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100"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100"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100"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100"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100"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100"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100"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100"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5"/>
      <c r="BS47" s="275" t="str">
        <f ca="true">+IF(OFFSET('Water Data'!$D$27,0,10*ROW('Water Data'!D41))="","",OFFSET('Water Data'!$D$27,0,10*ROW('Water Data'!D41)))</f>
        <v/>
      </c>
      <c r="BT47" s="275" t="str">
        <f ca="true">+IF(OFFSET('Water Data'!$D$28,0,10*ROW('Water Data'!D41))="","",OFFSET('Water Data'!$D$28,0,10*ROW('Water Data'!D41)))</f>
        <v/>
      </c>
      <c r="BU47" s="275" t="str">
        <f ca="true">+IF(OFFSET('Water Data'!$D$29,0,10*ROW('Water Data'!D41))="","",OFFSET('Water Data'!$D$29,0,10*ROW('Water Data'!D41)))</f>
        <v/>
      </c>
      <c r="BV47" s="275" t="str">
        <f ca="true">+IF(OFFSET('Water Data'!$E$27,0,10*ROW('Water Data'!E41))="","",OFFSET('Water Data'!$E$27,0,10*ROW('Water Data'!E41)))</f>
        <v/>
      </c>
      <c r="BW47" s="275" t="str">
        <f ca="true">+IF(OFFSET('Water Data'!$E$28,0,10*ROW('Water Data'!E41))="","",OFFSET('Water Data'!$E$28,0,10*ROW('Water Data'!E41)))</f>
        <v/>
      </c>
      <c r="BX47" s="275" t="str">
        <f ca="true">+IF(OFFSET('Water Data'!$E$29,0,10*ROW('Water Data'!E41))="","",OFFSET('Water Data'!$E$29,0,10*ROW('Water Data'!E41)))</f>
        <v/>
      </c>
      <c r="BY47" s="275" t="str">
        <f ca="true">+IF(OFFSET('Water Data'!$F$27,0,10*ROW('Water Data'!F41))="","",OFFSET('Water Data'!$F$27,0,10*ROW('Water Data'!F41)))</f>
        <v/>
      </c>
      <c r="BZ47" s="275" t="str">
        <f ca="true">+IF(OFFSET('Water Data'!$F$28,0,10*ROW('Water Data'!F41))="","",OFFSET('Water Data'!$F$28,0,10*ROW('Water Data'!F41)))</f>
        <v/>
      </c>
      <c r="CA47" s="275" t="str">
        <f ca="true">+IF(OFFSET('Water Data'!$F$29,0,10*ROW('Water Data'!F41))="","",OFFSET('Water Data'!$F$29,0,10*ROW('Water Data'!F41)))</f>
        <v/>
      </c>
      <c r="CB47" s="275" t="str">
        <f ca="true">+IF(OFFSET('Water Data'!$G$27,0,10*ROW('Water Data'!G41))="","",OFFSET('Water Data'!$G$27,0,10*ROW('Water Data'!G41)))</f>
        <v/>
      </c>
      <c r="CC47" s="275" t="str">
        <f ca="true">+IF(OFFSET('Water Data'!$G$28,0,10*ROW('Water Data'!G41))="","",OFFSET('Water Data'!$G$28,0,10*ROW('Water Data'!G41)))</f>
        <v/>
      </c>
      <c r="CD47" s="275" t="str">
        <f ca="true">+IF(OFFSET('Water Data'!$G$29,0,10*ROW('Water Data'!G41))="","",OFFSET('Water Data'!$G$29,0,10*ROW('Water Data'!G41)))</f>
        <v/>
      </c>
      <c r="CE47" s="275" t="str">
        <f ca="true">+IF(OFFSET('Water Data'!$H$27,0,10*ROW('Water Data'!H41))="","",OFFSET('Water Data'!$H$27,0,10*ROW('Water Data'!H41)))</f>
        <v/>
      </c>
      <c r="CF47" s="275" t="str">
        <f ca="true">+IF(OFFSET('Water Data'!$H$28,0,10*ROW('Water Data'!H41))="","",OFFSET('Water Data'!$H$28,0,10*ROW('Water Data'!H41)))</f>
        <v/>
      </c>
      <c r="CG47" s="275" t="str">
        <f ca="true">+IF(OFFSET('Water Data'!$H$29,0,10*ROW('Water Data'!H41))="","",OFFSET('Water Data'!$H$29,0,10*ROW('Water Data'!H41)))</f>
        <v/>
      </c>
      <c r="CH47" s="275" t="str">
        <f ca="true">+IF(OFFSET('Water Data'!$I$27,0,10*ROW('Water Data'!I41))="","",OFFSET('Water Data'!$I$27,0,10*ROW('Water Data'!I41)))</f>
        <v/>
      </c>
      <c r="CI47" s="275" t="str">
        <f ca="true">+IF(OFFSET('Water Data'!$I$28,0,10*ROW('Water Data'!I41))="","",OFFSET('Water Data'!$I$28,0,10*ROW('Water Data'!I41)))</f>
        <v/>
      </c>
      <c r="CJ47" s="275" t="str">
        <f ca="true">+IF(OFFSET('Water Data'!$I$29,0,10*ROW('Water Data'!I41))="","",OFFSET('Water Data'!$I$29,0,10*ROW('Water Data'!I41)))</f>
        <v/>
      </c>
      <c r="CK47" s="275" t="str">
        <f ca="true">+IF(OFFSET('Sanitation Data'!$D$28,0,10*ROW('Sanitation Data'!D41))="","",OFFSET('Sanitation Data'!$D$28,0,10*ROW('Sanitation Data'!D41)))</f>
        <v/>
      </c>
      <c r="CL47" s="275" t="str">
        <f ca="true">+IF(OFFSET('Sanitation Data'!$D$29,0,10*ROW('Sanitation Data'!D41))="","",OFFSET('Sanitation Data'!$D$29,0,10*ROW('Sanitation Data'!D41)))</f>
        <v/>
      </c>
      <c r="CM47" s="275" t="str">
        <f ca="true">+IF(OFFSET('Sanitation Data'!$D$30,0,10*ROW('Sanitation Data'!D41))="","",OFFSET('Sanitation Data'!$D$30,0,10*ROW('Sanitation Data'!D41)))</f>
        <v/>
      </c>
      <c r="CN47" s="275" t="str">
        <f ca="true">+IF(OFFSET('Sanitation Data'!$D$31,0,10*ROW('Sanitation Data'!D41))="","",OFFSET('Sanitation Data'!$D$31,0,10*ROW('Sanitation Data'!D41)))</f>
        <v/>
      </c>
      <c r="CO47" s="275" t="str">
        <f ca="true">+IF(OFFSET('Sanitation Data'!$D$32,0,10*ROW('Sanitation Data'!D41))="","",OFFSET('Sanitation Data'!$D$32,0,10*ROW('Sanitation Data'!D41)))</f>
        <v/>
      </c>
      <c r="CP47" s="275" t="str">
        <f ca="true">+IF(OFFSET('Sanitation Data'!$E$28,0,10*ROW('Sanitation Data'!E41))="","",OFFSET('Sanitation Data'!$E$28,0,10*ROW('Sanitation Data'!E41)))</f>
        <v/>
      </c>
      <c r="CQ47" s="275" t="str">
        <f ca="true">+IF(OFFSET('Sanitation Data'!$E$29,0,10*ROW('Sanitation Data'!E41))="","",OFFSET('Sanitation Data'!$E$29,0,10*ROW('Sanitation Data'!E41)))</f>
        <v/>
      </c>
      <c r="CR47" s="275" t="str">
        <f ca="true">+IF(OFFSET('Sanitation Data'!$E$30,0,10*ROW('Sanitation Data'!E41))="","",OFFSET('Sanitation Data'!$E$30,0,10*ROW('Sanitation Data'!E41)))</f>
        <v/>
      </c>
      <c r="CS47" s="275" t="str">
        <f ca="true">+IF(OFFSET('Sanitation Data'!$E$31,0,10*ROW('Sanitation Data'!E41))="","",OFFSET('Sanitation Data'!$E$31,0,10*ROW('Sanitation Data'!E41)))</f>
        <v/>
      </c>
      <c r="CT47" s="275" t="str">
        <f ca="true">+IF(OFFSET('Sanitation Data'!$E$32,0,10*ROW('Sanitation Data'!E41))="","",OFFSET('Sanitation Data'!$E$32,0,10*ROW('Sanitation Data'!E41)))</f>
        <v/>
      </c>
      <c r="CU47" s="275" t="str">
        <f ca="true">+IF(OFFSET('Sanitation Data'!$F$28,0,10*ROW('Sanitation Data'!F41))="","",OFFSET('Sanitation Data'!$F$28,0,10*ROW('Sanitation Data'!F41)))</f>
        <v/>
      </c>
      <c r="CV47" s="275" t="str">
        <f ca="true">+IF(OFFSET('Sanitation Data'!$F$29,0,10*ROW('Sanitation Data'!F41))="","",OFFSET('Sanitation Data'!$F$29,0,10*ROW('Sanitation Data'!F41)))</f>
        <v/>
      </c>
      <c r="CW47" s="275" t="str">
        <f ca="true">+IF(OFFSET('Sanitation Data'!$F$30,0,10*ROW('Sanitation Data'!F41))="","",OFFSET('Sanitation Data'!$F$30,0,10*ROW('Sanitation Data'!F41)))</f>
        <v/>
      </c>
      <c r="CX47" s="275" t="str">
        <f ca="true">+IF(OFFSET('Sanitation Data'!$F$31,0,10*ROW('Sanitation Data'!F41))="","",OFFSET('Sanitation Data'!$F$31,0,10*ROW('Sanitation Data'!F41)))</f>
        <v/>
      </c>
      <c r="CY47" s="275" t="str">
        <f ca="true">+IF(OFFSET('Sanitation Data'!$F$32,0,10*ROW('Sanitation Data'!F41))="","",OFFSET('Sanitation Data'!$F$32,0,10*ROW('Sanitation Data'!F41)))</f>
        <v/>
      </c>
      <c r="CZ47" s="275" t="str">
        <f ca="true">+IF(OFFSET('Sanitation Data'!$G$28,0,10*ROW('Sanitation Data'!G41))="","",OFFSET('Sanitation Data'!$G$28,0,10*ROW('Sanitation Data'!G41)))</f>
        <v/>
      </c>
      <c r="DA47" s="275" t="str">
        <f ca="true">+IF(OFFSET('Sanitation Data'!$G$29,0,10*ROW('Sanitation Data'!G41))="","",OFFSET('Sanitation Data'!$G$29,0,10*ROW('Sanitation Data'!G41)))</f>
        <v/>
      </c>
      <c r="DB47" s="275" t="str">
        <f ca="true">+IF(OFFSET('Sanitation Data'!$G$30,0,10*ROW('Sanitation Data'!G41))="","",OFFSET('Sanitation Data'!$G$30,0,10*ROW('Sanitation Data'!G41)))</f>
        <v/>
      </c>
      <c r="DC47" s="275" t="str">
        <f ca="true">+IF(OFFSET('Sanitation Data'!$G$31,0,10*ROW('Sanitation Data'!G41))="","",OFFSET('Sanitation Data'!$G$31,0,10*ROW('Sanitation Data'!G41)))</f>
        <v/>
      </c>
      <c r="DD47" s="275" t="str">
        <f ca="true">+IF(OFFSET('Sanitation Data'!$G$32,0,10*ROW('Sanitation Data'!G41))="","",OFFSET('Sanitation Data'!$G$32,0,10*ROW('Sanitation Data'!G41)))</f>
        <v/>
      </c>
      <c r="DE47" s="275" t="str">
        <f ca="true">+IF(OFFSET('Sanitation Data'!$H$28,0,10*ROW('Sanitation Data'!H41))="","",OFFSET('Sanitation Data'!$H$28,0,10*ROW('Sanitation Data'!H41)))</f>
        <v/>
      </c>
      <c r="DF47" s="275" t="str">
        <f ca="true">+IF(OFFSET('Sanitation Data'!$H$29,0,10*ROW('Sanitation Data'!H41))="","",OFFSET('Sanitation Data'!$H$29,0,10*ROW('Sanitation Data'!H41)))</f>
        <v/>
      </c>
      <c r="DG47" s="275" t="str">
        <f ca="true">+IF(OFFSET('Sanitation Data'!$H$30,0,10*ROW('Sanitation Data'!H41))="","",OFFSET('Sanitation Data'!$H$30,0,10*ROW('Sanitation Data'!H41)))</f>
        <v/>
      </c>
      <c r="DH47" s="275" t="str">
        <f ca="true">+IF(OFFSET('Sanitation Data'!$H$31,0,10*ROW('Sanitation Data'!H41))="","",OFFSET('Sanitation Data'!$H$31,0,10*ROW('Sanitation Data'!H41)))</f>
        <v/>
      </c>
      <c r="DI47" s="275" t="str">
        <f ca="true">+IF(OFFSET('Sanitation Data'!$H$32,0,10*ROW('Sanitation Data'!H41))="","",OFFSET('Sanitation Data'!$H$32,0,10*ROW('Sanitation Data'!H41)))</f>
        <v/>
      </c>
      <c r="DJ47" s="275" t="str">
        <f ca="true">+IF(OFFSET('Sanitation Data'!$I$28,0,10*ROW('Sanitation Data'!I41))="","",OFFSET('Sanitation Data'!$I$28,0,10*ROW('Sanitation Data'!I41)))</f>
        <v/>
      </c>
      <c r="DK47" s="275" t="str">
        <f ca="true">+IF(OFFSET('Sanitation Data'!$I$29,0,10*ROW('Sanitation Data'!I41))="","",OFFSET('Sanitation Data'!$I$29,0,10*ROW('Sanitation Data'!I41)))</f>
        <v/>
      </c>
      <c r="DL47" s="275" t="str">
        <f ca="true">+IF(OFFSET('Sanitation Data'!$I$30,0,10*ROW('Sanitation Data'!I41))="","",OFFSET('Sanitation Data'!$I$30,0,10*ROW('Sanitation Data'!I41)))</f>
        <v/>
      </c>
      <c r="DM47" s="275" t="str">
        <f ca="true">+IF(OFFSET('Sanitation Data'!$I$31,0,10*ROW('Sanitation Data'!I41))="","",OFFSET('Sanitation Data'!$I$31,0,10*ROW('Sanitation Data'!I41)))</f>
        <v/>
      </c>
      <c r="DN47" s="275" t="str">
        <f ca="true">+IF(OFFSET('Sanitation Data'!$I$32,0,10*ROW('Sanitation Data'!I41))="","",OFFSET('Sanitation Data'!$I$32,0,10*ROW('Sanitation Data'!I41)))</f>
        <v/>
      </c>
      <c r="DO47" s="275" t="str">
        <f ca="true">+IF(OFFSET('Hygiene Data'!$D$11,0,10*ROW('Hygiene Data'!D41))="","",OFFSET('Hygiene Data'!$D$11,0,10*ROW('Hygiene Data'!D41)))</f>
        <v/>
      </c>
      <c r="DP47" s="275" t="str">
        <f ca="true">+IF(OFFSET('Hygiene Data'!$D$12,0,10*ROW('Hygiene Data'!D41))="","",OFFSET('Hygiene Data'!$D$12,0,10*ROW('Hygiene Data'!D41)))</f>
        <v/>
      </c>
      <c r="DQ47" s="275" t="str">
        <f ca="true">+IF(OFFSET('Hygiene Data'!$D$13,0,10*ROW('Hygiene Data'!D41))="","",OFFSET('Hygiene Data'!$D$13,0,10*ROW('Hygiene Data'!D41)))</f>
        <v/>
      </c>
      <c r="DR47" s="275" t="str">
        <f ca="true">+IF(OFFSET('Hygiene Data'!$E$11,0,10*ROW('Hygiene Data'!E41))="","",OFFSET('Hygiene Data'!$E$11,0,10*ROW('Hygiene Data'!E41)))</f>
        <v/>
      </c>
      <c r="DS47" s="275" t="str">
        <f ca="true">+IF(OFFSET('Hygiene Data'!$E$12,0,10*ROW('Hygiene Data'!E41))="","",OFFSET('Hygiene Data'!$E$12,0,10*ROW('Hygiene Data'!E41)))</f>
        <v/>
      </c>
      <c r="DT47" s="275" t="str">
        <f ca="true">+IF(OFFSET('Hygiene Data'!$E$13,0,10*ROW('Hygiene Data'!E41))="","",OFFSET('Hygiene Data'!$E$13,0,10*ROW('Hygiene Data'!E41)))</f>
        <v/>
      </c>
      <c r="DU47" s="275" t="str">
        <f ca="true">+IF(OFFSET('Hygiene Data'!$F$11,0,10*ROW('Hygiene Data'!F41))="","",OFFSET('Hygiene Data'!$F$11,0,10*ROW('Hygiene Data'!F41)))</f>
        <v/>
      </c>
      <c r="DV47" s="275" t="str">
        <f ca="true">+IF(OFFSET('Hygiene Data'!$F$12,0,10*ROW('Hygiene Data'!F41))="","",OFFSET('Hygiene Data'!$F$12,0,10*ROW('Hygiene Data'!F41)))</f>
        <v/>
      </c>
      <c r="DW47" s="275" t="str">
        <f ca="true">+IF(OFFSET('Hygiene Data'!$F$13,0,10*ROW('Hygiene Data'!F41))="","",OFFSET('Hygiene Data'!$F$13,0,10*ROW('Hygiene Data'!F41)))</f>
        <v/>
      </c>
      <c r="DX47" s="275" t="str">
        <f ca="true">+IF(OFFSET('Hygiene Data'!$G$11,0,10*ROW('Hygiene Data'!G41))="","",OFFSET('Hygiene Data'!$G$11,0,10*ROW('Hygiene Data'!G41)))</f>
        <v/>
      </c>
      <c r="DY47" s="275" t="str">
        <f ca="true">+IF(OFFSET('Hygiene Data'!$G$12,0,10*ROW('Hygiene Data'!G41))="","",OFFSET('Hygiene Data'!$G$12,0,10*ROW('Hygiene Data'!G41)))</f>
        <v/>
      </c>
      <c r="DZ47" s="275" t="str">
        <f ca="true">+IF(OFFSET('Hygiene Data'!$G$13,0,10*ROW('Hygiene Data'!G41))="","",OFFSET('Hygiene Data'!$G$13,0,10*ROW('Hygiene Data'!G41)))</f>
        <v/>
      </c>
      <c r="EA47" s="275" t="str">
        <f ca="true">+IF(OFFSET('Hygiene Data'!$H$11,0,10*ROW('Hygiene Data'!H41))="","",OFFSET('Hygiene Data'!$H$11,0,10*ROW('Hygiene Data'!H41)))</f>
        <v/>
      </c>
      <c r="EB47" s="275" t="str">
        <f ca="true">+IF(OFFSET('Hygiene Data'!$H$12,0,10*ROW('Hygiene Data'!H41))="","",OFFSET('Hygiene Data'!$H$12,0,10*ROW('Hygiene Data'!H41)))</f>
        <v/>
      </c>
      <c r="EC47" s="275" t="str">
        <f ca="true">+IF(OFFSET('Hygiene Data'!$H$13,0,10*ROW('Hygiene Data'!H41))="","",OFFSET('Hygiene Data'!$H$13,0,10*ROW('Hygiene Data'!H41)))</f>
        <v/>
      </c>
      <c r="ED47" s="275" t="str">
        <f ca="true">+IF(OFFSET('Hygiene Data'!$I$11,0,10*ROW('Hygiene Data'!I41))="","",OFFSET('Hygiene Data'!$I$11,0,10*ROW('Hygiene Data'!I41)))</f>
        <v/>
      </c>
      <c r="EE47" s="275" t="str">
        <f ca="true">+IF(OFFSET('Hygiene Data'!$I$12,0,10*ROW('Hygiene Data'!I41))="","",OFFSET('Hygiene Data'!$I$12,0,10*ROW('Hygiene Data'!I41)))</f>
        <v/>
      </c>
      <c r="EF47" s="275"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31" t="str">
        <f t="shared" ca="true" si="0"/>
        <v/>
      </c>
      <c r="D48" s="98"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8"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8"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8"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8"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8"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8"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8"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8"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8"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8"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8"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8"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8"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8"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8"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8"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8"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9"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9"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9"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9"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9"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9"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9"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9"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9"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9"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9"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9"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9"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9"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9"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9"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9"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9"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9"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9"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9"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9"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9"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9"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9"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9"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9"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9"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9"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9"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100"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100"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100"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100"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100"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100"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100"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100"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100"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100"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100"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100"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100"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100"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100"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100"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100"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100"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5"/>
      <c r="BS48" s="275" t="str">
        <f ca="true">+IF(OFFSET('Water Data'!$D$27,0,10*ROW('Water Data'!D42))="","",OFFSET('Water Data'!$D$27,0,10*ROW('Water Data'!D42)))</f>
        <v/>
      </c>
      <c r="BT48" s="275" t="str">
        <f ca="true">+IF(OFFSET('Water Data'!$D$28,0,10*ROW('Water Data'!D42))="","",OFFSET('Water Data'!$D$28,0,10*ROW('Water Data'!D42)))</f>
        <v/>
      </c>
      <c r="BU48" s="275" t="str">
        <f ca="true">+IF(OFFSET('Water Data'!$D$29,0,10*ROW('Water Data'!D42))="","",OFFSET('Water Data'!$D$29,0,10*ROW('Water Data'!D42)))</f>
        <v/>
      </c>
      <c r="BV48" s="275" t="str">
        <f ca="true">+IF(OFFSET('Water Data'!$E$27,0,10*ROW('Water Data'!E42))="","",OFFSET('Water Data'!$E$27,0,10*ROW('Water Data'!E42)))</f>
        <v/>
      </c>
      <c r="BW48" s="275" t="str">
        <f ca="true">+IF(OFFSET('Water Data'!$E$28,0,10*ROW('Water Data'!E42))="","",OFFSET('Water Data'!$E$28,0,10*ROW('Water Data'!E42)))</f>
        <v/>
      </c>
      <c r="BX48" s="275" t="str">
        <f ca="true">+IF(OFFSET('Water Data'!$E$29,0,10*ROW('Water Data'!E42))="","",OFFSET('Water Data'!$E$29,0,10*ROW('Water Data'!E42)))</f>
        <v/>
      </c>
      <c r="BY48" s="275" t="str">
        <f ca="true">+IF(OFFSET('Water Data'!$F$27,0,10*ROW('Water Data'!F42))="","",OFFSET('Water Data'!$F$27,0,10*ROW('Water Data'!F42)))</f>
        <v/>
      </c>
      <c r="BZ48" s="275" t="str">
        <f ca="true">+IF(OFFSET('Water Data'!$F$28,0,10*ROW('Water Data'!F42))="","",OFFSET('Water Data'!$F$28,0,10*ROW('Water Data'!F42)))</f>
        <v/>
      </c>
      <c r="CA48" s="275" t="str">
        <f ca="true">+IF(OFFSET('Water Data'!$F$29,0,10*ROW('Water Data'!F42))="","",OFFSET('Water Data'!$F$29,0,10*ROW('Water Data'!F42)))</f>
        <v/>
      </c>
      <c r="CB48" s="275" t="str">
        <f ca="true">+IF(OFFSET('Water Data'!$G$27,0,10*ROW('Water Data'!G42))="","",OFFSET('Water Data'!$G$27,0,10*ROW('Water Data'!G42)))</f>
        <v/>
      </c>
      <c r="CC48" s="275" t="str">
        <f ca="true">+IF(OFFSET('Water Data'!$G$28,0,10*ROW('Water Data'!G42))="","",OFFSET('Water Data'!$G$28,0,10*ROW('Water Data'!G42)))</f>
        <v/>
      </c>
      <c r="CD48" s="275" t="str">
        <f ca="true">+IF(OFFSET('Water Data'!$G$29,0,10*ROW('Water Data'!G42))="","",OFFSET('Water Data'!$G$29,0,10*ROW('Water Data'!G42)))</f>
        <v/>
      </c>
      <c r="CE48" s="275" t="str">
        <f ca="true">+IF(OFFSET('Water Data'!$H$27,0,10*ROW('Water Data'!H42))="","",OFFSET('Water Data'!$H$27,0,10*ROW('Water Data'!H42)))</f>
        <v/>
      </c>
      <c r="CF48" s="275" t="str">
        <f ca="true">+IF(OFFSET('Water Data'!$H$28,0,10*ROW('Water Data'!H42))="","",OFFSET('Water Data'!$H$28,0,10*ROW('Water Data'!H42)))</f>
        <v/>
      </c>
      <c r="CG48" s="275" t="str">
        <f ca="true">+IF(OFFSET('Water Data'!$H$29,0,10*ROW('Water Data'!H42))="","",OFFSET('Water Data'!$H$29,0,10*ROW('Water Data'!H42)))</f>
        <v/>
      </c>
      <c r="CH48" s="275" t="str">
        <f ca="true">+IF(OFFSET('Water Data'!$I$27,0,10*ROW('Water Data'!I42))="","",OFFSET('Water Data'!$I$27,0,10*ROW('Water Data'!I42)))</f>
        <v/>
      </c>
      <c r="CI48" s="275" t="str">
        <f ca="true">+IF(OFFSET('Water Data'!$I$28,0,10*ROW('Water Data'!I42))="","",OFFSET('Water Data'!$I$28,0,10*ROW('Water Data'!I42)))</f>
        <v/>
      </c>
      <c r="CJ48" s="275" t="str">
        <f ca="true">+IF(OFFSET('Water Data'!$I$29,0,10*ROW('Water Data'!I42))="","",OFFSET('Water Data'!$I$29,0,10*ROW('Water Data'!I42)))</f>
        <v/>
      </c>
      <c r="CK48" s="275" t="str">
        <f ca="true">+IF(OFFSET('Sanitation Data'!$D$28,0,10*ROW('Sanitation Data'!D42))="","",OFFSET('Sanitation Data'!$D$28,0,10*ROW('Sanitation Data'!D42)))</f>
        <v/>
      </c>
      <c r="CL48" s="275" t="str">
        <f ca="true">+IF(OFFSET('Sanitation Data'!$D$29,0,10*ROW('Sanitation Data'!D42))="","",OFFSET('Sanitation Data'!$D$29,0,10*ROW('Sanitation Data'!D42)))</f>
        <v/>
      </c>
      <c r="CM48" s="275" t="str">
        <f ca="true">+IF(OFFSET('Sanitation Data'!$D$30,0,10*ROW('Sanitation Data'!D42))="","",OFFSET('Sanitation Data'!$D$30,0,10*ROW('Sanitation Data'!D42)))</f>
        <v/>
      </c>
      <c r="CN48" s="275" t="str">
        <f ca="true">+IF(OFFSET('Sanitation Data'!$D$31,0,10*ROW('Sanitation Data'!D42))="","",OFFSET('Sanitation Data'!$D$31,0,10*ROW('Sanitation Data'!D42)))</f>
        <v/>
      </c>
      <c r="CO48" s="275" t="str">
        <f ca="true">+IF(OFFSET('Sanitation Data'!$D$32,0,10*ROW('Sanitation Data'!D42))="","",OFFSET('Sanitation Data'!$D$32,0,10*ROW('Sanitation Data'!D42)))</f>
        <v/>
      </c>
      <c r="CP48" s="275" t="str">
        <f ca="true">+IF(OFFSET('Sanitation Data'!$E$28,0,10*ROW('Sanitation Data'!E42))="","",OFFSET('Sanitation Data'!$E$28,0,10*ROW('Sanitation Data'!E42)))</f>
        <v/>
      </c>
      <c r="CQ48" s="275" t="str">
        <f ca="true">+IF(OFFSET('Sanitation Data'!$E$29,0,10*ROW('Sanitation Data'!E42))="","",OFFSET('Sanitation Data'!$E$29,0,10*ROW('Sanitation Data'!E42)))</f>
        <v/>
      </c>
      <c r="CR48" s="275" t="str">
        <f ca="true">+IF(OFFSET('Sanitation Data'!$E$30,0,10*ROW('Sanitation Data'!E42))="","",OFFSET('Sanitation Data'!$E$30,0,10*ROW('Sanitation Data'!E42)))</f>
        <v/>
      </c>
      <c r="CS48" s="275" t="str">
        <f ca="true">+IF(OFFSET('Sanitation Data'!$E$31,0,10*ROW('Sanitation Data'!E42))="","",OFFSET('Sanitation Data'!$E$31,0,10*ROW('Sanitation Data'!E42)))</f>
        <v/>
      </c>
      <c r="CT48" s="275" t="str">
        <f ca="true">+IF(OFFSET('Sanitation Data'!$E$32,0,10*ROW('Sanitation Data'!E42))="","",OFFSET('Sanitation Data'!$E$32,0,10*ROW('Sanitation Data'!E42)))</f>
        <v/>
      </c>
      <c r="CU48" s="275" t="str">
        <f ca="true">+IF(OFFSET('Sanitation Data'!$F$28,0,10*ROW('Sanitation Data'!F42))="","",OFFSET('Sanitation Data'!$F$28,0,10*ROW('Sanitation Data'!F42)))</f>
        <v/>
      </c>
      <c r="CV48" s="275" t="str">
        <f ca="true">+IF(OFFSET('Sanitation Data'!$F$29,0,10*ROW('Sanitation Data'!F42))="","",OFFSET('Sanitation Data'!$F$29,0,10*ROW('Sanitation Data'!F42)))</f>
        <v/>
      </c>
      <c r="CW48" s="275" t="str">
        <f ca="true">+IF(OFFSET('Sanitation Data'!$F$30,0,10*ROW('Sanitation Data'!F42))="","",OFFSET('Sanitation Data'!$F$30,0,10*ROW('Sanitation Data'!F42)))</f>
        <v/>
      </c>
      <c r="CX48" s="275" t="str">
        <f ca="true">+IF(OFFSET('Sanitation Data'!$F$31,0,10*ROW('Sanitation Data'!F42))="","",OFFSET('Sanitation Data'!$F$31,0,10*ROW('Sanitation Data'!F42)))</f>
        <v/>
      </c>
      <c r="CY48" s="275" t="str">
        <f ca="true">+IF(OFFSET('Sanitation Data'!$F$32,0,10*ROW('Sanitation Data'!F42))="","",OFFSET('Sanitation Data'!$F$32,0,10*ROW('Sanitation Data'!F42)))</f>
        <v/>
      </c>
      <c r="CZ48" s="275" t="str">
        <f ca="true">+IF(OFFSET('Sanitation Data'!$G$28,0,10*ROW('Sanitation Data'!G42))="","",OFFSET('Sanitation Data'!$G$28,0,10*ROW('Sanitation Data'!G42)))</f>
        <v/>
      </c>
      <c r="DA48" s="275" t="str">
        <f ca="true">+IF(OFFSET('Sanitation Data'!$G$29,0,10*ROW('Sanitation Data'!G42))="","",OFFSET('Sanitation Data'!$G$29,0,10*ROW('Sanitation Data'!G42)))</f>
        <v/>
      </c>
      <c r="DB48" s="275" t="str">
        <f ca="true">+IF(OFFSET('Sanitation Data'!$G$30,0,10*ROW('Sanitation Data'!G42))="","",OFFSET('Sanitation Data'!$G$30,0,10*ROW('Sanitation Data'!G42)))</f>
        <v/>
      </c>
      <c r="DC48" s="275" t="str">
        <f ca="true">+IF(OFFSET('Sanitation Data'!$G$31,0,10*ROW('Sanitation Data'!G42))="","",OFFSET('Sanitation Data'!$G$31,0,10*ROW('Sanitation Data'!G42)))</f>
        <v/>
      </c>
      <c r="DD48" s="275" t="str">
        <f ca="true">+IF(OFFSET('Sanitation Data'!$G$32,0,10*ROW('Sanitation Data'!G42))="","",OFFSET('Sanitation Data'!$G$32,0,10*ROW('Sanitation Data'!G42)))</f>
        <v/>
      </c>
      <c r="DE48" s="275" t="str">
        <f ca="true">+IF(OFFSET('Sanitation Data'!$H$28,0,10*ROW('Sanitation Data'!H42))="","",OFFSET('Sanitation Data'!$H$28,0,10*ROW('Sanitation Data'!H42)))</f>
        <v/>
      </c>
      <c r="DF48" s="275" t="str">
        <f ca="true">+IF(OFFSET('Sanitation Data'!$H$29,0,10*ROW('Sanitation Data'!H42))="","",OFFSET('Sanitation Data'!$H$29,0,10*ROW('Sanitation Data'!H42)))</f>
        <v/>
      </c>
      <c r="DG48" s="275" t="str">
        <f ca="true">+IF(OFFSET('Sanitation Data'!$H$30,0,10*ROW('Sanitation Data'!H42))="","",OFFSET('Sanitation Data'!$H$30,0,10*ROW('Sanitation Data'!H42)))</f>
        <v/>
      </c>
      <c r="DH48" s="275" t="str">
        <f ca="true">+IF(OFFSET('Sanitation Data'!$H$31,0,10*ROW('Sanitation Data'!H42))="","",OFFSET('Sanitation Data'!$H$31,0,10*ROW('Sanitation Data'!H42)))</f>
        <v/>
      </c>
      <c r="DI48" s="275" t="str">
        <f ca="true">+IF(OFFSET('Sanitation Data'!$H$32,0,10*ROW('Sanitation Data'!H42))="","",OFFSET('Sanitation Data'!$H$32,0,10*ROW('Sanitation Data'!H42)))</f>
        <v/>
      </c>
      <c r="DJ48" s="275" t="str">
        <f ca="true">+IF(OFFSET('Sanitation Data'!$I$28,0,10*ROW('Sanitation Data'!I42))="","",OFFSET('Sanitation Data'!$I$28,0,10*ROW('Sanitation Data'!I42)))</f>
        <v/>
      </c>
      <c r="DK48" s="275" t="str">
        <f ca="true">+IF(OFFSET('Sanitation Data'!$I$29,0,10*ROW('Sanitation Data'!I42))="","",OFFSET('Sanitation Data'!$I$29,0,10*ROW('Sanitation Data'!I42)))</f>
        <v/>
      </c>
      <c r="DL48" s="275" t="str">
        <f ca="true">+IF(OFFSET('Sanitation Data'!$I$30,0,10*ROW('Sanitation Data'!I42))="","",OFFSET('Sanitation Data'!$I$30,0,10*ROW('Sanitation Data'!I42)))</f>
        <v/>
      </c>
      <c r="DM48" s="275" t="str">
        <f ca="true">+IF(OFFSET('Sanitation Data'!$I$31,0,10*ROW('Sanitation Data'!I42))="","",OFFSET('Sanitation Data'!$I$31,0,10*ROW('Sanitation Data'!I42)))</f>
        <v/>
      </c>
      <c r="DN48" s="275" t="str">
        <f ca="true">+IF(OFFSET('Sanitation Data'!$I$32,0,10*ROW('Sanitation Data'!I42))="","",OFFSET('Sanitation Data'!$I$32,0,10*ROW('Sanitation Data'!I42)))</f>
        <v/>
      </c>
      <c r="DO48" s="275" t="str">
        <f ca="true">+IF(OFFSET('Hygiene Data'!$D$11,0,10*ROW('Hygiene Data'!D42))="","",OFFSET('Hygiene Data'!$D$11,0,10*ROW('Hygiene Data'!D42)))</f>
        <v/>
      </c>
      <c r="DP48" s="275" t="str">
        <f ca="true">+IF(OFFSET('Hygiene Data'!$D$12,0,10*ROW('Hygiene Data'!D42))="","",OFFSET('Hygiene Data'!$D$12,0,10*ROW('Hygiene Data'!D42)))</f>
        <v/>
      </c>
      <c r="DQ48" s="275" t="str">
        <f ca="true">+IF(OFFSET('Hygiene Data'!$D$13,0,10*ROW('Hygiene Data'!D42))="","",OFFSET('Hygiene Data'!$D$13,0,10*ROW('Hygiene Data'!D42)))</f>
        <v/>
      </c>
      <c r="DR48" s="275" t="str">
        <f ca="true">+IF(OFFSET('Hygiene Data'!$E$11,0,10*ROW('Hygiene Data'!E42))="","",OFFSET('Hygiene Data'!$E$11,0,10*ROW('Hygiene Data'!E42)))</f>
        <v/>
      </c>
      <c r="DS48" s="275" t="str">
        <f ca="true">+IF(OFFSET('Hygiene Data'!$E$12,0,10*ROW('Hygiene Data'!E42))="","",OFFSET('Hygiene Data'!$E$12,0,10*ROW('Hygiene Data'!E42)))</f>
        <v/>
      </c>
      <c r="DT48" s="275" t="str">
        <f ca="true">+IF(OFFSET('Hygiene Data'!$E$13,0,10*ROW('Hygiene Data'!E42))="","",OFFSET('Hygiene Data'!$E$13,0,10*ROW('Hygiene Data'!E42)))</f>
        <v/>
      </c>
      <c r="DU48" s="275" t="str">
        <f ca="true">+IF(OFFSET('Hygiene Data'!$F$11,0,10*ROW('Hygiene Data'!F42))="","",OFFSET('Hygiene Data'!$F$11,0,10*ROW('Hygiene Data'!F42)))</f>
        <v/>
      </c>
      <c r="DV48" s="275" t="str">
        <f ca="true">+IF(OFFSET('Hygiene Data'!$F$12,0,10*ROW('Hygiene Data'!F42))="","",OFFSET('Hygiene Data'!$F$12,0,10*ROW('Hygiene Data'!F42)))</f>
        <v/>
      </c>
      <c r="DW48" s="275" t="str">
        <f ca="true">+IF(OFFSET('Hygiene Data'!$F$13,0,10*ROW('Hygiene Data'!F42))="","",OFFSET('Hygiene Data'!$F$13,0,10*ROW('Hygiene Data'!F42)))</f>
        <v/>
      </c>
      <c r="DX48" s="275" t="str">
        <f ca="true">+IF(OFFSET('Hygiene Data'!$G$11,0,10*ROW('Hygiene Data'!G42))="","",OFFSET('Hygiene Data'!$G$11,0,10*ROW('Hygiene Data'!G42)))</f>
        <v/>
      </c>
      <c r="DY48" s="275" t="str">
        <f ca="true">+IF(OFFSET('Hygiene Data'!$G$12,0,10*ROW('Hygiene Data'!G42))="","",OFFSET('Hygiene Data'!$G$12,0,10*ROW('Hygiene Data'!G42)))</f>
        <v/>
      </c>
      <c r="DZ48" s="275" t="str">
        <f ca="true">+IF(OFFSET('Hygiene Data'!$G$13,0,10*ROW('Hygiene Data'!G42))="","",OFFSET('Hygiene Data'!$G$13,0,10*ROW('Hygiene Data'!G42)))</f>
        <v/>
      </c>
      <c r="EA48" s="275" t="str">
        <f ca="true">+IF(OFFSET('Hygiene Data'!$H$11,0,10*ROW('Hygiene Data'!H42))="","",OFFSET('Hygiene Data'!$H$11,0,10*ROW('Hygiene Data'!H42)))</f>
        <v/>
      </c>
      <c r="EB48" s="275" t="str">
        <f ca="true">+IF(OFFSET('Hygiene Data'!$H$12,0,10*ROW('Hygiene Data'!H42))="","",OFFSET('Hygiene Data'!$H$12,0,10*ROW('Hygiene Data'!H42)))</f>
        <v/>
      </c>
      <c r="EC48" s="275" t="str">
        <f ca="true">+IF(OFFSET('Hygiene Data'!$H$13,0,10*ROW('Hygiene Data'!H42))="","",OFFSET('Hygiene Data'!$H$13,0,10*ROW('Hygiene Data'!H42)))</f>
        <v/>
      </c>
      <c r="ED48" s="275" t="str">
        <f ca="true">+IF(OFFSET('Hygiene Data'!$I$11,0,10*ROW('Hygiene Data'!I42))="","",OFFSET('Hygiene Data'!$I$11,0,10*ROW('Hygiene Data'!I42)))</f>
        <v/>
      </c>
      <c r="EE48" s="275" t="str">
        <f ca="true">+IF(OFFSET('Hygiene Data'!$I$12,0,10*ROW('Hygiene Data'!I42))="","",OFFSET('Hygiene Data'!$I$12,0,10*ROW('Hygiene Data'!I42)))</f>
        <v/>
      </c>
      <c r="EF48" s="275"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31" t="str">
        <f t="shared" ca="true" si="0"/>
        <v/>
      </c>
      <c r="D49" s="98"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8"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8"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8"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8"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8"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8"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8"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8"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8"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8"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8"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8"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8"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8"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8"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8"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8"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9"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9"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9"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9"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9"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9"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9"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9"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9"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9"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9"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9"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9"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9"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9"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9"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9"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9"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9"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9"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9"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9"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9"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9"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9"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9"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9"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9"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9"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9"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100"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100"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100"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100"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100"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100"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100"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100"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100"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100"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100"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100"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100"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100"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100"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100"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100"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100"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5"/>
      <c r="BS49" s="275" t="str">
        <f ca="true">+IF(OFFSET('Water Data'!$D$27,0,10*ROW('Water Data'!D43))="","",OFFSET('Water Data'!$D$27,0,10*ROW('Water Data'!D43)))</f>
        <v/>
      </c>
      <c r="BT49" s="275" t="str">
        <f ca="true">+IF(OFFSET('Water Data'!$D$28,0,10*ROW('Water Data'!D43))="","",OFFSET('Water Data'!$D$28,0,10*ROW('Water Data'!D43)))</f>
        <v/>
      </c>
      <c r="BU49" s="275" t="str">
        <f ca="true">+IF(OFFSET('Water Data'!$D$29,0,10*ROW('Water Data'!D43))="","",OFFSET('Water Data'!$D$29,0,10*ROW('Water Data'!D43)))</f>
        <v/>
      </c>
      <c r="BV49" s="275" t="str">
        <f ca="true">+IF(OFFSET('Water Data'!$E$27,0,10*ROW('Water Data'!E43))="","",OFFSET('Water Data'!$E$27,0,10*ROW('Water Data'!E43)))</f>
        <v/>
      </c>
      <c r="BW49" s="275" t="str">
        <f ca="true">+IF(OFFSET('Water Data'!$E$28,0,10*ROW('Water Data'!E43))="","",OFFSET('Water Data'!$E$28,0,10*ROW('Water Data'!E43)))</f>
        <v/>
      </c>
      <c r="BX49" s="275" t="str">
        <f ca="true">+IF(OFFSET('Water Data'!$E$29,0,10*ROW('Water Data'!E43))="","",OFFSET('Water Data'!$E$29,0,10*ROW('Water Data'!E43)))</f>
        <v/>
      </c>
      <c r="BY49" s="275" t="str">
        <f ca="true">+IF(OFFSET('Water Data'!$F$27,0,10*ROW('Water Data'!F43))="","",OFFSET('Water Data'!$F$27,0,10*ROW('Water Data'!F43)))</f>
        <v/>
      </c>
      <c r="BZ49" s="275" t="str">
        <f ca="true">+IF(OFFSET('Water Data'!$F$28,0,10*ROW('Water Data'!F43))="","",OFFSET('Water Data'!$F$28,0,10*ROW('Water Data'!F43)))</f>
        <v/>
      </c>
      <c r="CA49" s="275" t="str">
        <f ca="true">+IF(OFFSET('Water Data'!$F$29,0,10*ROW('Water Data'!F43))="","",OFFSET('Water Data'!$F$29,0,10*ROW('Water Data'!F43)))</f>
        <v/>
      </c>
      <c r="CB49" s="275" t="str">
        <f ca="true">+IF(OFFSET('Water Data'!$G$27,0,10*ROW('Water Data'!G43))="","",OFFSET('Water Data'!$G$27,0,10*ROW('Water Data'!G43)))</f>
        <v/>
      </c>
      <c r="CC49" s="275" t="str">
        <f ca="true">+IF(OFFSET('Water Data'!$G$28,0,10*ROW('Water Data'!G43))="","",OFFSET('Water Data'!$G$28,0,10*ROW('Water Data'!G43)))</f>
        <v/>
      </c>
      <c r="CD49" s="275" t="str">
        <f ca="true">+IF(OFFSET('Water Data'!$G$29,0,10*ROW('Water Data'!G43))="","",OFFSET('Water Data'!$G$29,0,10*ROW('Water Data'!G43)))</f>
        <v/>
      </c>
      <c r="CE49" s="275" t="str">
        <f ca="true">+IF(OFFSET('Water Data'!$H$27,0,10*ROW('Water Data'!H43))="","",OFFSET('Water Data'!$H$27,0,10*ROW('Water Data'!H43)))</f>
        <v/>
      </c>
      <c r="CF49" s="275" t="str">
        <f ca="true">+IF(OFFSET('Water Data'!$H$28,0,10*ROW('Water Data'!H43))="","",OFFSET('Water Data'!$H$28,0,10*ROW('Water Data'!H43)))</f>
        <v/>
      </c>
      <c r="CG49" s="275" t="str">
        <f ca="true">+IF(OFFSET('Water Data'!$H$29,0,10*ROW('Water Data'!H43))="","",OFFSET('Water Data'!$H$29,0,10*ROW('Water Data'!H43)))</f>
        <v/>
      </c>
      <c r="CH49" s="275" t="str">
        <f ca="true">+IF(OFFSET('Water Data'!$I$27,0,10*ROW('Water Data'!I43))="","",OFFSET('Water Data'!$I$27,0,10*ROW('Water Data'!I43)))</f>
        <v/>
      </c>
      <c r="CI49" s="275" t="str">
        <f ca="true">+IF(OFFSET('Water Data'!$I$28,0,10*ROW('Water Data'!I43))="","",OFFSET('Water Data'!$I$28,0,10*ROW('Water Data'!I43)))</f>
        <v/>
      </c>
      <c r="CJ49" s="275" t="str">
        <f ca="true">+IF(OFFSET('Water Data'!$I$29,0,10*ROW('Water Data'!I43))="","",OFFSET('Water Data'!$I$29,0,10*ROW('Water Data'!I43)))</f>
        <v/>
      </c>
      <c r="CK49" s="275" t="str">
        <f ca="true">+IF(OFFSET('Sanitation Data'!$D$28,0,10*ROW('Sanitation Data'!D43))="","",OFFSET('Sanitation Data'!$D$28,0,10*ROW('Sanitation Data'!D43)))</f>
        <v/>
      </c>
      <c r="CL49" s="275" t="str">
        <f ca="true">+IF(OFFSET('Sanitation Data'!$D$29,0,10*ROW('Sanitation Data'!D43))="","",OFFSET('Sanitation Data'!$D$29,0,10*ROW('Sanitation Data'!D43)))</f>
        <v/>
      </c>
      <c r="CM49" s="275" t="str">
        <f ca="true">+IF(OFFSET('Sanitation Data'!$D$30,0,10*ROW('Sanitation Data'!D43))="","",OFFSET('Sanitation Data'!$D$30,0,10*ROW('Sanitation Data'!D43)))</f>
        <v/>
      </c>
      <c r="CN49" s="275" t="str">
        <f ca="true">+IF(OFFSET('Sanitation Data'!$D$31,0,10*ROW('Sanitation Data'!D43))="","",OFFSET('Sanitation Data'!$D$31,0,10*ROW('Sanitation Data'!D43)))</f>
        <v/>
      </c>
      <c r="CO49" s="275" t="str">
        <f ca="true">+IF(OFFSET('Sanitation Data'!$D$32,0,10*ROW('Sanitation Data'!D43))="","",OFFSET('Sanitation Data'!$D$32,0,10*ROW('Sanitation Data'!D43)))</f>
        <v/>
      </c>
      <c r="CP49" s="275" t="str">
        <f ca="true">+IF(OFFSET('Sanitation Data'!$E$28,0,10*ROW('Sanitation Data'!E43))="","",OFFSET('Sanitation Data'!$E$28,0,10*ROW('Sanitation Data'!E43)))</f>
        <v/>
      </c>
      <c r="CQ49" s="275" t="str">
        <f ca="true">+IF(OFFSET('Sanitation Data'!$E$29,0,10*ROW('Sanitation Data'!E43))="","",OFFSET('Sanitation Data'!$E$29,0,10*ROW('Sanitation Data'!E43)))</f>
        <v/>
      </c>
      <c r="CR49" s="275" t="str">
        <f ca="true">+IF(OFFSET('Sanitation Data'!$E$30,0,10*ROW('Sanitation Data'!E43))="","",OFFSET('Sanitation Data'!$E$30,0,10*ROW('Sanitation Data'!E43)))</f>
        <v/>
      </c>
      <c r="CS49" s="275" t="str">
        <f ca="true">+IF(OFFSET('Sanitation Data'!$E$31,0,10*ROW('Sanitation Data'!E43))="","",OFFSET('Sanitation Data'!$E$31,0,10*ROW('Sanitation Data'!E43)))</f>
        <v/>
      </c>
      <c r="CT49" s="275" t="str">
        <f ca="true">+IF(OFFSET('Sanitation Data'!$E$32,0,10*ROW('Sanitation Data'!E43))="","",OFFSET('Sanitation Data'!$E$32,0,10*ROW('Sanitation Data'!E43)))</f>
        <v/>
      </c>
      <c r="CU49" s="275" t="str">
        <f ca="true">+IF(OFFSET('Sanitation Data'!$F$28,0,10*ROW('Sanitation Data'!F43))="","",OFFSET('Sanitation Data'!$F$28,0,10*ROW('Sanitation Data'!F43)))</f>
        <v/>
      </c>
      <c r="CV49" s="275" t="str">
        <f ca="true">+IF(OFFSET('Sanitation Data'!$F$29,0,10*ROW('Sanitation Data'!F43))="","",OFFSET('Sanitation Data'!$F$29,0,10*ROW('Sanitation Data'!F43)))</f>
        <v/>
      </c>
      <c r="CW49" s="275" t="str">
        <f ca="true">+IF(OFFSET('Sanitation Data'!$F$30,0,10*ROW('Sanitation Data'!F43))="","",OFFSET('Sanitation Data'!$F$30,0,10*ROW('Sanitation Data'!F43)))</f>
        <v/>
      </c>
      <c r="CX49" s="275" t="str">
        <f ca="true">+IF(OFFSET('Sanitation Data'!$F$31,0,10*ROW('Sanitation Data'!F43))="","",OFFSET('Sanitation Data'!$F$31,0,10*ROW('Sanitation Data'!F43)))</f>
        <v/>
      </c>
      <c r="CY49" s="275" t="str">
        <f ca="true">+IF(OFFSET('Sanitation Data'!$F$32,0,10*ROW('Sanitation Data'!F43))="","",OFFSET('Sanitation Data'!$F$32,0,10*ROW('Sanitation Data'!F43)))</f>
        <v/>
      </c>
      <c r="CZ49" s="275" t="str">
        <f ca="true">+IF(OFFSET('Sanitation Data'!$G$28,0,10*ROW('Sanitation Data'!G43))="","",OFFSET('Sanitation Data'!$G$28,0,10*ROW('Sanitation Data'!G43)))</f>
        <v/>
      </c>
      <c r="DA49" s="275" t="str">
        <f ca="true">+IF(OFFSET('Sanitation Data'!$G$29,0,10*ROW('Sanitation Data'!G43))="","",OFFSET('Sanitation Data'!$G$29,0,10*ROW('Sanitation Data'!G43)))</f>
        <v/>
      </c>
      <c r="DB49" s="275" t="str">
        <f ca="true">+IF(OFFSET('Sanitation Data'!$G$30,0,10*ROW('Sanitation Data'!G43))="","",OFFSET('Sanitation Data'!$G$30,0,10*ROW('Sanitation Data'!G43)))</f>
        <v/>
      </c>
      <c r="DC49" s="275" t="str">
        <f ca="true">+IF(OFFSET('Sanitation Data'!$G$31,0,10*ROW('Sanitation Data'!G43))="","",OFFSET('Sanitation Data'!$G$31,0,10*ROW('Sanitation Data'!G43)))</f>
        <v/>
      </c>
      <c r="DD49" s="275" t="str">
        <f ca="true">+IF(OFFSET('Sanitation Data'!$G$32,0,10*ROW('Sanitation Data'!G43))="","",OFFSET('Sanitation Data'!$G$32,0,10*ROW('Sanitation Data'!G43)))</f>
        <v/>
      </c>
      <c r="DE49" s="275" t="str">
        <f ca="true">+IF(OFFSET('Sanitation Data'!$H$28,0,10*ROW('Sanitation Data'!H43))="","",OFFSET('Sanitation Data'!$H$28,0,10*ROW('Sanitation Data'!H43)))</f>
        <v/>
      </c>
      <c r="DF49" s="275" t="str">
        <f ca="true">+IF(OFFSET('Sanitation Data'!$H$29,0,10*ROW('Sanitation Data'!H43))="","",OFFSET('Sanitation Data'!$H$29,0,10*ROW('Sanitation Data'!H43)))</f>
        <v/>
      </c>
      <c r="DG49" s="275" t="str">
        <f ca="true">+IF(OFFSET('Sanitation Data'!$H$30,0,10*ROW('Sanitation Data'!H43))="","",OFFSET('Sanitation Data'!$H$30,0,10*ROW('Sanitation Data'!H43)))</f>
        <v/>
      </c>
      <c r="DH49" s="275" t="str">
        <f ca="true">+IF(OFFSET('Sanitation Data'!$H$31,0,10*ROW('Sanitation Data'!H43))="","",OFFSET('Sanitation Data'!$H$31,0,10*ROW('Sanitation Data'!H43)))</f>
        <v/>
      </c>
      <c r="DI49" s="275" t="str">
        <f ca="true">+IF(OFFSET('Sanitation Data'!$H$32,0,10*ROW('Sanitation Data'!H43))="","",OFFSET('Sanitation Data'!$H$32,0,10*ROW('Sanitation Data'!H43)))</f>
        <v/>
      </c>
      <c r="DJ49" s="275" t="str">
        <f ca="true">+IF(OFFSET('Sanitation Data'!$I$28,0,10*ROW('Sanitation Data'!I43))="","",OFFSET('Sanitation Data'!$I$28,0,10*ROW('Sanitation Data'!I43)))</f>
        <v/>
      </c>
      <c r="DK49" s="275" t="str">
        <f ca="true">+IF(OFFSET('Sanitation Data'!$I$29,0,10*ROW('Sanitation Data'!I43))="","",OFFSET('Sanitation Data'!$I$29,0,10*ROW('Sanitation Data'!I43)))</f>
        <v/>
      </c>
      <c r="DL49" s="275" t="str">
        <f ca="true">+IF(OFFSET('Sanitation Data'!$I$30,0,10*ROW('Sanitation Data'!I43))="","",OFFSET('Sanitation Data'!$I$30,0,10*ROW('Sanitation Data'!I43)))</f>
        <v/>
      </c>
      <c r="DM49" s="275" t="str">
        <f ca="true">+IF(OFFSET('Sanitation Data'!$I$31,0,10*ROW('Sanitation Data'!I43))="","",OFFSET('Sanitation Data'!$I$31,0,10*ROW('Sanitation Data'!I43)))</f>
        <v/>
      </c>
      <c r="DN49" s="275" t="str">
        <f ca="true">+IF(OFFSET('Sanitation Data'!$I$32,0,10*ROW('Sanitation Data'!I43))="","",OFFSET('Sanitation Data'!$I$32,0,10*ROW('Sanitation Data'!I43)))</f>
        <v/>
      </c>
      <c r="DO49" s="275" t="str">
        <f ca="true">+IF(OFFSET('Hygiene Data'!$D$11,0,10*ROW('Hygiene Data'!D43))="","",OFFSET('Hygiene Data'!$D$11,0,10*ROW('Hygiene Data'!D43)))</f>
        <v/>
      </c>
      <c r="DP49" s="275" t="str">
        <f ca="true">+IF(OFFSET('Hygiene Data'!$D$12,0,10*ROW('Hygiene Data'!D43))="","",OFFSET('Hygiene Data'!$D$12,0,10*ROW('Hygiene Data'!D43)))</f>
        <v/>
      </c>
      <c r="DQ49" s="275" t="str">
        <f ca="true">+IF(OFFSET('Hygiene Data'!$D$13,0,10*ROW('Hygiene Data'!D43))="","",OFFSET('Hygiene Data'!$D$13,0,10*ROW('Hygiene Data'!D43)))</f>
        <v/>
      </c>
      <c r="DR49" s="275" t="str">
        <f ca="true">+IF(OFFSET('Hygiene Data'!$E$11,0,10*ROW('Hygiene Data'!E43))="","",OFFSET('Hygiene Data'!$E$11,0,10*ROW('Hygiene Data'!E43)))</f>
        <v/>
      </c>
      <c r="DS49" s="275" t="str">
        <f ca="true">+IF(OFFSET('Hygiene Data'!$E$12,0,10*ROW('Hygiene Data'!E43))="","",OFFSET('Hygiene Data'!$E$12,0,10*ROW('Hygiene Data'!E43)))</f>
        <v/>
      </c>
      <c r="DT49" s="275" t="str">
        <f ca="true">+IF(OFFSET('Hygiene Data'!$E$13,0,10*ROW('Hygiene Data'!E43))="","",OFFSET('Hygiene Data'!$E$13,0,10*ROW('Hygiene Data'!E43)))</f>
        <v/>
      </c>
      <c r="DU49" s="275" t="str">
        <f ca="true">+IF(OFFSET('Hygiene Data'!$F$11,0,10*ROW('Hygiene Data'!F43))="","",OFFSET('Hygiene Data'!$F$11,0,10*ROW('Hygiene Data'!F43)))</f>
        <v/>
      </c>
      <c r="DV49" s="275" t="str">
        <f ca="true">+IF(OFFSET('Hygiene Data'!$F$12,0,10*ROW('Hygiene Data'!F43))="","",OFFSET('Hygiene Data'!$F$12,0,10*ROW('Hygiene Data'!F43)))</f>
        <v/>
      </c>
      <c r="DW49" s="275" t="str">
        <f ca="true">+IF(OFFSET('Hygiene Data'!$F$13,0,10*ROW('Hygiene Data'!F43))="","",OFFSET('Hygiene Data'!$F$13,0,10*ROW('Hygiene Data'!F43)))</f>
        <v/>
      </c>
      <c r="DX49" s="275" t="str">
        <f ca="true">+IF(OFFSET('Hygiene Data'!$G$11,0,10*ROW('Hygiene Data'!G43))="","",OFFSET('Hygiene Data'!$G$11,0,10*ROW('Hygiene Data'!G43)))</f>
        <v/>
      </c>
      <c r="DY49" s="275" t="str">
        <f ca="true">+IF(OFFSET('Hygiene Data'!$G$12,0,10*ROW('Hygiene Data'!G43))="","",OFFSET('Hygiene Data'!$G$12,0,10*ROW('Hygiene Data'!G43)))</f>
        <v/>
      </c>
      <c r="DZ49" s="275" t="str">
        <f ca="true">+IF(OFFSET('Hygiene Data'!$G$13,0,10*ROW('Hygiene Data'!G43))="","",OFFSET('Hygiene Data'!$G$13,0,10*ROW('Hygiene Data'!G43)))</f>
        <v/>
      </c>
      <c r="EA49" s="275" t="str">
        <f ca="true">+IF(OFFSET('Hygiene Data'!$H$11,0,10*ROW('Hygiene Data'!H43))="","",OFFSET('Hygiene Data'!$H$11,0,10*ROW('Hygiene Data'!H43)))</f>
        <v/>
      </c>
      <c r="EB49" s="275" t="str">
        <f ca="true">+IF(OFFSET('Hygiene Data'!$H$12,0,10*ROW('Hygiene Data'!H43))="","",OFFSET('Hygiene Data'!$H$12,0,10*ROW('Hygiene Data'!H43)))</f>
        <v/>
      </c>
      <c r="EC49" s="275" t="str">
        <f ca="true">+IF(OFFSET('Hygiene Data'!$H$13,0,10*ROW('Hygiene Data'!H43))="","",OFFSET('Hygiene Data'!$H$13,0,10*ROW('Hygiene Data'!H43)))</f>
        <v/>
      </c>
      <c r="ED49" s="275" t="str">
        <f ca="true">+IF(OFFSET('Hygiene Data'!$I$11,0,10*ROW('Hygiene Data'!I43))="","",OFFSET('Hygiene Data'!$I$11,0,10*ROW('Hygiene Data'!I43)))</f>
        <v/>
      </c>
      <c r="EE49" s="275" t="str">
        <f ca="true">+IF(OFFSET('Hygiene Data'!$I$12,0,10*ROW('Hygiene Data'!I43))="","",OFFSET('Hygiene Data'!$I$12,0,10*ROW('Hygiene Data'!I43)))</f>
        <v/>
      </c>
      <c r="EF49" s="275"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31" t="str">
        <f t="shared" ca="true" si="0"/>
        <v/>
      </c>
      <c r="D50" s="98"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8"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8"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8"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8"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8"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8"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8"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8"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8"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8"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8"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8"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8"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8"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8"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8"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8"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9"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9"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9"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9"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9"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9"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9"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9"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9"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9"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9"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9"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9"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9"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9"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9"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9"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9"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9"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9"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9"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9"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9"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9"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9"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9"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9"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9"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9"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9"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100"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100"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100"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100"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100"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100"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100"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100"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100"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100"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100"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100"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100"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100"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100"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100"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100"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100"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5"/>
      <c r="BS50" s="275" t="str">
        <f ca="true">+IF(OFFSET('Water Data'!$D$27,0,10*ROW('Water Data'!D44))="","",OFFSET('Water Data'!$D$27,0,10*ROW('Water Data'!D44)))</f>
        <v/>
      </c>
      <c r="BT50" s="275" t="str">
        <f ca="true">+IF(OFFSET('Water Data'!$D$28,0,10*ROW('Water Data'!D44))="","",OFFSET('Water Data'!$D$28,0,10*ROW('Water Data'!D44)))</f>
        <v/>
      </c>
      <c r="BU50" s="275" t="str">
        <f ca="true">+IF(OFFSET('Water Data'!$D$29,0,10*ROW('Water Data'!D44))="","",OFFSET('Water Data'!$D$29,0,10*ROW('Water Data'!D44)))</f>
        <v/>
      </c>
      <c r="BV50" s="275" t="str">
        <f ca="true">+IF(OFFSET('Water Data'!$E$27,0,10*ROW('Water Data'!E44))="","",OFFSET('Water Data'!$E$27,0,10*ROW('Water Data'!E44)))</f>
        <v/>
      </c>
      <c r="BW50" s="275" t="str">
        <f ca="true">+IF(OFFSET('Water Data'!$E$28,0,10*ROW('Water Data'!E44))="","",OFFSET('Water Data'!$E$28,0,10*ROW('Water Data'!E44)))</f>
        <v/>
      </c>
      <c r="BX50" s="275" t="str">
        <f ca="true">+IF(OFFSET('Water Data'!$E$29,0,10*ROW('Water Data'!E44))="","",OFFSET('Water Data'!$E$29,0,10*ROW('Water Data'!E44)))</f>
        <v/>
      </c>
      <c r="BY50" s="275" t="str">
        <f ca="true">+IF(OFFSET('Water Data'!$F$27,0,10*ROW('Water Data'!F44))="","",OFFSET('Water Data'!$F$27,0,10*ROW('Water Data'!F44)))</f>
        <v/>
      </c>
      <c r="BZ50" s="275" t="str">
        <f ca="true">+IF(OFFSET('Water Data'!$F$28,0,10*ROW('Water Data'!F44))="","",OFFSET('Water Data'!$F$28,0,10*ROW('Water Data'!F44)))</f>
        <v/>
      </c>
      <c r="CA50" s="275" t="str">
        <f ca="true">+IF(OFFSET('Water Data'!$F$29,0,10*ROW('Water Data'!F44))="","",OFFSET('Water Data'!$F$29,0,10*ROW('Water Data'!F44)))</f>
        <v/>
      </c>
      <c r="CB50" s="275" t="str">
        <f ca="true">+IF(OFFSET('Water Data'!$G$27,0,10*ROW('Water Data'!G44))="","",OFFSET('Water Data'!$G$27,0,10*ROW('Water Data'!G44)))</f>
        <v/>
      </c>
      <c r="CC50" s="275" t="str">
        <f ca="true">+IF(OFFSET('Water Data'!$G$28,0,10*ROW('Water Data'!G44))="","",OFFSET('Water Data'!$G$28,0,10*ROW('Water Data'!G44)))</f>
        <v/>
      </c>
      <c r="CD50" s="275" t="str">
        <f ca="true">+IF(OFFSET('Water Data'!$G$29,0,10*ROW('Water Data'!G44))="","",OFFSET('Water Data'!$G$29,0,10*ROW('Water Data'!G44)))</f>
        <v/>
      </c>
      <c r="CE50" s="275" t="str">
        <f ca="true">+IF(OFFSET('Water Data'!$H$27,0,10*ROW('Water Data'!H44))="","",OFFSET('Water Data'!$H$27,0,10*ROW('Water Data'!H44)))</f>
        <v/>
      </c>
      <c r="CF50" s="275" t="str">
        <f ca="true">+IF(OFFSET('Water Data'!$H$28,0,10*ROW('Water Data'!H44))="","",OFFSET('Water Data'!$H$28,0,10*ROW('Water Data'!H44)))</f>
        <v/>
      </c>
      <c r="CG50" s="275" t="str">
        <f ca="true">+IF(OFFSET('Water Data'!$H$29,0,10*ROW('Water Data'!H44))="","",OFFSET('Water Data'!$H$29,0,10*ROW('Water Data'!H44)))</f>
        <v/>
      </c>
      <c r="CH50" s="275" t="str">
        <f ca="true">+IF(OFFSET('Water Data'!$I$27,0,10*ROW('Water Data'!I44))="","",OFFSET('Water Data'!$I$27,0,10*ROW('Water Data'!I44)))</f>
        <v/>
      </c>
      <c r="CI50" s="275" t="str">
        <f ca="true">+IF(OFFSET('Water Data'!$I$28,0,10*ROW('Water Data'!I44))="","",OFFSET('Water Data'!$I$28,0,10*ROW('Water Data'!I44)))</f>
        <v/>
      </c>
      <c r="CJ50" s="275" t="str">
        <f ca="true">+IF(OFFSET('Water Data'!$I$29,0,10*ROW('Water Data'!I44))="","",OFFSET('Water Data'!$I$29,0,10*ROW('Water Data'!I44)))</f>
        <v/>
      </c>
      <c r="CK50" s="275" t="str">
        <f ca="true">+IF(OFFSET('Sanitation Data'!$D$28,0,10*ROW('Sanitation Data'!D44))="","",OFFSET('Sanitation Data'!$D$28,0,10*ROW('Sanitation Data'!D44)))</f>
        <v/>
      </c>
      <c r="CL50" s="275" t="str">
        <f ca="true">+IF(OFFSET('Sanitation Data'!$D$29,0,10*ROW('Sanitation Data'!D44))="","",OFFSET('Sanitation Data'!$D$29,0,10*ROW('Sanitation Data'!D44)))</f>
        <v/>
      </c>
      <c r="CM50" s="275" t="str">
        <f ca="true">+IF(OFFSET('Sanitation Data'!$D$30,0,10*ROW('Sanitation Data'!D44))="","",OFFSET('Sanitation Data'!$D$30,0,10*ROW('Sanitation Data'!D44)))</f>
        <v/>
      </c>
      <c r="CN50" s="275" t="str">
        <f ca="true">+IF(OFFSET('Sanitation Data'!$D$31,0,10*ROW('Sanitation Data'!D44))="","",OFFSET('Sanitation Data'!$D$31,0,10*ROW('Sanitation Data'!D44)))</f>
        <v/>
      </c>
      <c r="CO50" s="275" t="str">
        <f ca="true">+IF(OFFSET('Sanitation Data'!$D$32,0,10*ROW('Sanitation Data'!D44))="","",OFFSET('Sanitation Data'!$D$32,0,10*ROW('Sanitation Data'!D44)))</f>
        <v/>
      </c>
      <c r="CP50" s="275" t="str">
        <f ca="true">+IF(OFFSET('Sanitation Data'!$E$28,0,10*ROW('Sanitation Data'!E44))="","",OFFSET('Sanitation Data'!$E$28,0,10*ROW('Sanitation Data'!E44)))</f>
        <v/>
      </c>
      <c r="CQ50" s="275" t="str">
        <f ca="true">+IF(OFFSET('Sanitation Data'!$E$29,0,10*ROW('Sanitation Data'!E44))="","",OFFSET('Sanitation Data'!$E$29,0,10*ROW('Sanitation Data'!E44)))</f>
        <v/>
      </c>
      <c r="CR50" s="275" t="str">
        <f ca="true">+IF(OFFSET('Sanitation Data'!$E$30,0,10*ROW('Sanitation Data'!E44))="","",OFFSET('Sanitation Data'!$E$30,0,10*ROW('Sanitation Data'!E44)))</f>
        <v/>
      </c>
      <c r="CS50" s="275" t="str">
        <f ca="true">+IF(OFFSET('Sanitation Data'!$E$31,0,10*ROW('Sanitation Data'!E44))="","",OFFSET('Sanitation Data'!$E$31,0,10*ROW('Sanitation Data'!E44)))</f>
        <v/>
      </c>
      <c r="CT50" s="275" t="str">
        <f ca="true">+IF(OFFSET('Sanitation Data'!$E$32,0,10*ROW('Sanitation Data'!E44))="","",OFFSET('Sanitation Data'!$E$32,0,10*ROW('Sanitation Data'!E44)))</f>
        <v/>
      </c>
      <c r="CU50" s="275" t="str">
        <f ca="true">+IF(OFFSET('Sanitation Data'!$F$28,0,10*ROW('Sanitation Data'!F44))="","",OFFSET('Sanitation Data'!$F$28,0,10*ROW('Sanitation Data'!F44)))</f>
        <v/>
      </c>
      <c r="CV50" s="275" t="str">
        <f ca="true">+IF(OFFSET('Sanitation Data'!$F$29,0,10*ROW('Sanitation Data'!F44))="","",OFFSET('Sanitation Data'!$F$29,0,10*ROW('Sanitation Data'!F44)))</f>
        <v/>
      </c>
      <c r="CW50" s="275" t="str">
        <f ca="true">+IF(OFFSET('Sanitation Data'!$F$30,0,10*ROW('Sanitation Data'!F44))="","",OFFSET('Sanitation Data'!$F$30,0,10*ROW('Sanitation Data'!F44)))</f>
        <v/>
      </c>
      <c r="CX50" s="275" t="str">
        <f ca="true">+IF(OFFSET('Sanitation Data'!$F$31,0,10*ROW('Sanitation Data'!F44))="","",OFFSET('Sanitation Data'!$F$31,0,10*ROW('Sanitation Data'!F44)))</f>
        <v/>
      </c>
      <c r="CY50" s="275" t="str">
        <f ca="true">+IF(OFFSET('Sanitation Data'!$F$32,0,10*ROW('Sanitation Data'!F44))="","",OFFSET('Sanitation Data'!$F$32,0,10*ROW('Sanitation Data'!F44)))</f>
        <v/>
      </c>
      <c r="CZ50" s="275" t="str">
        <f ca="true">+IF(OFFSET('Sanitation Data'!$G$28,0,10*ROW('Sanitation Data'!G44))="","",OFFSET('Sanitation Data'!$G$28,0,10*ROW('Sanitation Data'!G44)))</f>
        <v/>
      </c>
      <c r="DA50" s="275" t="str">
        <f ca="true">+IF(OFFSET('Sanitation Data'!$G$29,0,10*ROW('Sanitation Data'!G44))="","",OFFSET('Sanitation Data'!$G$29,0,10*ROW('Sanitation Data'!G44)))</f>
        <v/>
      </c>
      <c r="DB50" s="275" t="str">
        <f ca="true">+IF(OFFSET('Sanitation Data'!$G$30,0,10*ROW('Sanitation Data'!G44))="","",OFFSET('Sanitation Data'!$G$30,0,10*ROW('Sanitation Data'!G44)))</f>
        <v/>
      </c>
      <c r="DC50" s="275" t="str">
        <f ca="true">+IF(OFFSET('Sanitation Data'!$G$31,0,10*ROW('Sanitation Data'!G44))="","",OFFSET('Sanitation Data'!$G$31,0,10*ROW('Sanitation Data'!G44)))</f>
        <v/>
      </c>
      <c r="DD50" s="275" t="str">
        <f ca="true">+IF(OFFSET('Sanitation Data'!$G$32,0,10*ROW('Sanitation Data'!G44))="","",OFFSET('Sanitation Data'!$G$32,0,10*ROW('Sanitation Data'!G44)))</f>
        <v/>
      </c>
      <c r="DE50" s="275" t="str">
        <f ca="true">+IF(OFFSET('Sanitation Data'!$H$28,0,10*ROW('Sanitation Data'!H44))="","",OFFSET('Sanitation Data'!$H$28,0,10*ROW('Sanitation Data'!H44)))</f>
        <v/>
      </c>
      <c r="DF50" s="275" t="str">
        <f ca="true">+IF(OFFSET('Sanitation Data'!$H$29,0,10*ROW('Sanitation Data'!H44))="","",OFFSET('Sanitation Data'!$H$29,0,10*ROW('Sanitation Data'!H44)))</f>
        <v/>
      </c>
      <c r="DG50" s="275" t="str">
        <f ca="true">+IF(OFFSET('Sanitation Data'!$H$30,0,10*ROW('Sanitation Data'!H44))="","",OFFSET('Sanitation Data'!$H$30,0,10*ROW('Sanitation Data'!H44)))</f>
        <v/>
      </c>
      <c r="DH50" s="275" t="str">
        <f ca="true">+IF(OFFSET('Sanitation Data'!$H$31,0,10*ROW('Sanitation Data'!H44))="","",OFFSET('Sanitation Data'!$H$31,0,10*ROW('Sanitation Data'!H44)))</f>
        <v/>
      </c>
      <c r="DI50" s="275" t="str">
        <f ca="true">+IF(OFFSET('Sanitation Data'!$H$32,0,10*ROW('Sanitation Data'!H44))="","",OFFSET('Sanitation Data'!$H$32,0,10*ROW('Sanitation Data'!H44)))</f>
        <v/>
      </c>
      <c r="DJ50" s="275" t="str">
        <f ca="true">+IF(OFFSET('Sanitation Data'!$I$28,0,10*ROW('Sanitation Data'!I44))="","",OFFSET('Sanitation Data'!$I$28,0,10*ROW('Sanitation Data'!I44)))</f>
        <v/>
      </c>
      <c r="DK50" s="275" t="str">
        <f ca="true">+IF(OFFSET('Sanitation Data'!$I$29,0,10*ROW('Sanitation Data'!I44))="","",OFFSET('Sanitation Data'!$I$29,0,10*ROW('Sanitation Data'!I44)))</f>
        <v/>
      </c>
      <c r="DL50" s="275" t="str">
        <f ca="true">+IF(OFFSET('Sanitation Data'!$I$30,0,10*ROW('Sanitation Data'!I44))="","",OFFSET('Sanitation Data'!$I$30,0,10*ROW('Sanitation Data'!I44)))</f>
        <v/>
      </c>
      <c r="DM50" s="275" t="str">
        <f ca="true">+IF(OFFSET('Sanitation Data'!$I$31,0,10*ROW('Sanitation Data'!I44))="","",OFFSET('Sanitation Data'!$I$31,0,10*ROW('Sanitation Data'!I44)))</f>
        <v/>
      </c>
      <c r="DN50" s="275" t="str">
        <f ca="true">+IF(OFFSET('Sanitation Data'!$I$32,0,10*ROW('Sanitation Data'!I44))="","",OFFSET('Sanitation Data'!$I$32,0,10*ROW('Sanitation Data'!I44)))</f>
        <v/>
      </c>
      <c r="DO50" s="275" t="str">
        <f ca="true">+IF(OFFSET('Hygiene Data'!$D$11,0,10*ROW('Hygiene Data'!D44))="","",OFFSET('Hygiene Data'!$D$11,0,10*ROW('Hygiene Data'!D44)))</f>
        <v/>
      </c>
      <c r="DP50" s="275" t="str">
        <f ca="true">+IF(OFFSET('Hygiene Data'!$D$12,0,10*ROW('Hygiene Data'!D44))="","",OFFSET('Hygiene Data'!$D$12,0,10*ROW('Hygiene Data'!D44)))</f>
        <v/>
      </c>
      <c r="DQ50" s="275" t="str">
        <f ca="true">+IF(OFFSET('Hygiene Data'!$D$13,0,10*ROW('Hygiene Data'!D44))="","",OFFSET('Hygiene Data'!$D$13,0,10*ROW('Hygiene Data'!D44)))</f>
        <v/>
      </c>
      <c r="DR50" s="275" t="str">
        <f ca="true">+IF(OFFSET('Hygiene Data'!$E$11,0,10*ROW('Hygiene Data'!E44))="","",OFFSET('Hygiene Data'!$E$11,0,10*ROW('Hygiene Data'!E44)))</f>
        <v/>
      </c>
      <c r="DS50" s="275" t="str">
        <f ca="true">+IF(OFFSET('Hygiene Data'!$E$12,0,10*ROW('Hygiene Data'!E44))="","",OFFSET('Hygiene Data'!$E$12,0,10*ROW('Hygiene Data'!E44)))</f>
        <v/>
      </c>
      <c r="DT50" s="275" t="str">
        <f ca="true">+IF(OFFSET('Hygiene Data'!$E$13,0,10*ROW('Hygiene Data'!E44))="","",OFFSET('Hygiene Data'!$E$13,0,10*ROW('Hygiene Data'!E44)))</f>
        <v/>
      </c>
      <c r="DU50" s="275" t="str">
        <f ca="true">+IF(OFFSET('Hygiene Data'!$F$11,0,10*ROW('Hygiene Data'!F44))="","",OFFSET('Hygiene Data'!$F$11,0,10*ROW('Hygiene Data'!F44)))</f>
        <v/>
      </c>
      <c r="DV50" s="275" t="str">
        <f ca="true">+IF(OFFSET('Hygiene Data'!$F$12,0,10*ROW('Hygiene Data'!F44))="","",OFFSET('Hygiene Data'!$F$12,0,10*ROW('Hygiene Data'!F44)))</f>
        <v/>
      </c>
      <c r="DW50" s="275" t="str">
        <f ca="true">+IF(OFFSET('Hygiene Data'!$F$13,0,10*ROW('Hygiene Data'!F44))="","",OFFSET('Hygiene Data'!$F$13,0,10*ROW('Hygiene Data'!F44)))</f>
        <v/>
      </c>
      <c r="DX50" s="275" t="str">
        <f ca="true">+IF(OFFSET('Hygiene Data'!$G$11,0,10*ROW('Hygiene Data'!G44))="","",OFFSET('Hygiene Data'!$G$11,0,10*ROW('Hygiene Data'!G44)))</f>
        <v/>
      </c>
      <c r="DY50" s="275" t="str">
        <f ca="true">+IF(OFFSET('Hygiene Data'!$G$12,0,10*ROW('Hygiene Data'!G44))="","",OFFSET('Hygiene Data'!$G$12,0,10*ROW('Hygiene Data'!G44)))</f>
        <v/>
      </c>
      <c r="DZ50" s="275" t="str">
        <f ca="true">+IF(OFFSET('Hygiene Data'!$G$13,0,10*ROW('Hygiene Data'!G44))="","",OFFSET('Hygiene Data'!$G$13,0,10*ROW('Hygiene Data'!G44)))</f>
        <v/>
      </c>
      <c r="EA50" s="275" t="str">
        <f ca="true">+IF(OFFSET('Hygiene Data'!$H$11,0,10*ROW('Hygiene Data'!H44))="","",OFFSET('Hygiene Data'!$H$11,0,10*ROW('Hygiene Data'!H44)))</f>
        <v/>
      </c>
      <c r="EB50" s="275" t="str">
        <f ca="true">+IF(OFFSET('Hygiene Data'!$H$12,0,10*ROW('Hygiene Data'!H44))="","",OFFSET('Hygiene Data'!$H$12,0,10*ROW('Hygiene Data'!H44)))</f>
        <v/>
      </c>
      <c r="EC50" s="275" t="str">
        <f ca="true">+IF(OFFSET('Hygiene Data'!$H$13,0,10*ROW('Hygiene Data'!H44))="","",OFFSET('Hygiene Data'!$H$13,0,10*ROW('Hygiene Data'!H44)))</f>
        <v/>
      </c>
      <c r="ED50" s="275" t="str">
        <f ca="true">+IF(OFFSET('Hygiene Data'!$I$11,0,10*ROW('Hygiene Data'!I44))="","",OFFSET('Hygiene Data'!$I$11,0,10*ROW('Hygiene Data'!I44)))</f>
        <v/>
      </c>
      <c r="EE50" s="275" t="str">
        <f ca="true">+IF(OFFSET('Hygiene Data'!$I$12,0,10*ROW('Hygiene Data'!I44))="","",OFFSET('Hygiene Data'!$I$12,0,10*ROW('Hygiene Data'!I44)))</f>
        <v/>
      </c>
      <c r="EF50" s="275"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31" t="str">
        <f t="shared" ca="true" si="0"/>
        <v/>
      </c>
      <c r="D51" s="98"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8"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8"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8"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8"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8"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8"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8"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8"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8"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8"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8"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8"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8"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8"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8"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8"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8"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9"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9"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9"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9"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9"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9"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9"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9"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9"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9"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9"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9"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9"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9"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9"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9"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9"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9"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9"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9"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9"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9"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9"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9"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9"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9"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9"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9"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9"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9"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100"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100"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100"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100"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100"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100"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100"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100"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100"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100"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100"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100"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100"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100"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100"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100"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100"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100"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5"/>
      <c r="BS51" s="275" t="str">
        <f ca="true">+IF(OFFSET('Water Data'!$D$27,0,10*ROW('Water Data'!D45))="","",OFFSET('Water Data'!$D$27,0,10*ROW('Water Data'!D45)))</f>
        <v/>
      </c>
      <c r="BT51" s="275" t="str">
        <f ca="true">+IF(OFFSET('Water Data'!$D$28,0,10*ROW('Water Data'!D45))="","",OFFSET('Water Data'!$D$28,0,10*ROW('Water Data'!D45)))</f>
        <v/>
      </c>
      <c r="BU51" s="275" t="str">
        <f ca="true">+IF(OFFSET('Water Data'!$D$29,0,10*ROW('Water Data'!D45))="","",OFFSET('Water Data'!$D$29,0,10*ROW('Water Data'!D45)))</f>
        <v/>
      </c>
      <c r="BV51" s="275" t="str">
        <f ca="true">+IF(OFFSET('Water Data'!$E$27,0,10*ROW('Water Data'!E45))="","",OFFSET('Water Data'!$E$27,0,10*ROW('Water Data'!E45)))</f>
        <v/>
      </c>
      <c r="BW51" s="275" t="str">
        <f ca="true">+IF(OFFSET('Water Data'!$E$28,0,10*ROW('Water Data'!E45))="","",OFFSET('Water Data'!$E$28,0,10*ROW('Water Data'!E45)))</f>
        <v/>
      </c>
      <c r="BX51" s="275" t="str">
        <f ca="true">+IF(OFFSET('Water Data'!$E$29,0,10*ROW('Water Data'!E45))="","",OFFSET('Water Data'!$E$29,0,10*ROW('Water Data'!E45)))</f>
        <v/>
      </c>
      <c r="BY51" s="275" t="str">
        <f ca="true">+IF(OFFSET('Water Data'!$F$27,0,10*ROW('Water Data'!F45))="","",OFFSET('Water Data'!$F$27,0,10*ROW('Water Data'!F45)))</f>
        <v/>
      </c>
      <c r="BZ51" s="275" t="str">
        <f ca="true">+IF(OFFSET('Water Data'!$F$28,0,10*ROW('Water Data'!F45))="","",OFFSET('Water Data'!$F$28,0,10*ROW('Water Data'!F45)))</f>
        <v/>
      </c>
      <c r="CA51" s="275" t="str">
        <f ca="true">+IF(OFFSET('Water Data'!$F$29,0,10*ROW('Water Data'!F45))="","",OFFSET('Water Data'!$F$29,0,10*ROW('Water Data'!F45)))</f>
        <v/>
      </c>
      <c r="CB51" s="275" t="str">
        <f ca="true">+IF(OFFSET('Water Data'!$G$27,0,10*ROW('Water Data'!G45))="","",OFFSET('Water Data'!$G$27,0,10*ROW('Water Data'!G45)))</f>
        <v/>
      </c>
      <c r="CC51" s="275" t="str">
        <f ca="true">+IF(OFFSET('Water Data'!$G$28,0,10*ROW('Water Data'!G45))="","",OFFSET('Water Data'!$G$28,0,10*ROW('Water Data'!G45)))</f>
        <v/>
      </c>
      <c r="CD51" s="275" t="str">
        <f ca="true">+IF(OFFSET('Water Data'!$G$29,0,10*ROW('Water Data'!G45))="","",OFFSET('Water Data'!$G$29,0,10*ROW('Water Data'!G45)))</f>
        <v/>
      </c>
      <c r="CE51" s="275" t="str">
        <f ca="true">+IF(OFFSET('Water Data'!$H$27,0,10*ROW('Water Data'!H45))="","",OFFSET('Water Data'!$H$27,0,10*ROW('Water Data'!H45)))</f>
        <v/>
      </c>
      <c r="CF51" s="275" t="str">
        <f ca="true">+IF(OFFSET('Water Data'!$H$28,0,10*ROW('Water Data'!H45))="","",OFFSET('Water Data'!$H$28,0,10*ROW('Water Data'!H45)))</f>
        <v/>
      </c>
      <c r="CG51" s="275" t="str">
        <f ca="true">+IF(OFFSET('Water Data'!$H$29,0,10*ROW('Water Data'!H45))="","",OFFSET('Water Data'!$H$29,0,10*ROW('Water Data'!H45)))</f>
        <v/>
      </c>
      <c r="CH51" s="275" t="str">
        <f ca="true">+IF(OFFSET('Water Data'!$I$27,0,10*ROW('Water Data'!I45))="","",OFFSET('Water Data'!$I$27,0,10*ROW('Water Data'!I45)))</f>
        <v/>
      </c>
      <c r="CI51" s="275" t="str">
        <f ca="true">+IF(OFFSET('Water Data'!$I$28,0,10*ROW('Water Data'!I45))="","",OFFSET('Water Data'!$I$28,0,10*ROW('Water Data'!I45)))</f>
        <v/>
      </c>
      <c r="CJ51" s="275" t="str">
        <f ca="true">+IF(OFFSET('Water Data'!$I$29,0,10*ROW('Water Data'!I45))="","",OFFSET('Water Data'!$I$29,0,10*ROW('Water Data'!I45)))</f>
        <v/>
      </c>
      <c r="CK51" s="275" t="str">
        <f ca="true">+IF(OFFSET('Sanitation Data'!$D$28,0,10*ROW('Sanitation Data'!D45))="","",OFFSET('Sanitation Data'!$D$28,0,10*ROW('Sanitation Data'!D45)))</f>
        <v/>
      </c>
      <c r="CL51" s="275" t="str">
        <f ca="true">+IF(OFFSET('Sanitation Data'!$D$29,0,10*ROW('Sanitation Data'!D45))="","",OFFSET('Sanitation Data'!$D$29,0,10*ROW('Sanitation Data'!D45)))</f>
        <v/>
      </c>
      <c r="CM51" s="275" t="str">
        <f ca="true">+IF(OFFSET('Sanitation Data'!$D$30,0,10*ROW('Sanitation Data'!D45))="","",OFFSET('Sanitation Data'!$D$30,0,10*ROW('Sanitation Data'!D45)))</f>
        <v/>
      </c>
      <c r="CN51" s="275" t="str">
        <f ca="true">+IF(OFFSET('Sanitation Data'!$D$31,0,10*ROW('Sanitation Data'!D45))="","",OFFSET('Sanitation Data'!$D$31,0,10*ROW('Sanitation Data'!D45)))</f>
        <v/>
      </c>
      <c r="CO51" s="275" t="str">
        <f ca="true">+IF(OFFSET('Sanitation Data'!$D$32,0,10*ROW('Sanitation Data'!D45))="","",OFFSET('Sanitation Data'!$D$32,0,10*ROW('Sanitation Data'!D45)))</f>
        <v/>
      </c>
      <c r="CP51" s="275" t="str">
        <f ca="true">+IF(OFFSET('Sanitation Data'!$E$28,0,10*ROW('Sanitation Data'!E45))="","",OFFSET('Sanitation Data'!$E$28,0,10*ROW('Sanitation Data'!E45)))</f>
        <v/>
      </c>
      <c r="CQ51" s="275" t="str">
        <f ca="true">+IF(OFFSET('Sanitation Data'!$E$29,0,10*ROW('Sanitation Data'!E45))="","",OFFSET('Sanitation Data'!$E$29,0,10*ROW('Sanitation Data'!E45)))</f>
        <v/>
      </c>
      <c r="CR51" s="275" t="str">
        <f ca="true">+IF(OFFSET('Sanitation Data'!$E$30,0,10*ROW('Sanitation Data'!E45))="","",OFFSET('Sanitation Data'!$E$30,0,10*ROW('Sanitation Data'!E45)))</f>
        <v/>
      </c>
      <c r="CS51" s="275" t="str">
        <f ca="true">+IF(OFFSET('Sanitation Data'!$E$31,0,10*ROW('Sanitation Data'!E45))="","",OFFSET('Sanitation Data'!$E$31,0,10*ROW('Sanitation Data'!E45)))</f>
        <v/>
      </c>
      <c r="CT51" s="275" t="str">
        <f ca="true">+IF(OFFSET('Sanitation Data'!$E$32,0,10*ROW('Sanitation Data'!E45))="","",OFFSET('Sanitation Data'!$E$32,0,10*ROW('Sanitation Data'!E45)))</f>
        <v/>
      </c>
      <c r="CU51" s="275" t="str">
        <f ca="true">+IF(OFFSET('Sanitation Data'!$F$28,0,10*ROW('Sanitation Data'!F45))="","",OFFSET('Sanitation Data'!$F$28,0,10*ROW('Sanitation Data'!F45)))</f>
        <v/>
      </c>
      <c r="CV51" s="275" t="str">
        <f ca="true">+IF(OFFSET('Sanitation Data'!$F$29,0,10*ROW('Sanitation Data'!F45))="","",OFFSET('Sanitation Data'!$F$29,0,10*ROW('Sanitation Data'!F45)))</f>
        <v/>
      </c>
      <c r="CW51" s="275" t="str">
        <f ca="true">+IF(OFFSET('Sanitation Data'!$F$30,0,10*ROW('Sanitation Data'!F45))="","",OFFSET('Sanitation Data'!$F$30,0,10*ROW('Sanitation Data'!F45)))</f>
        <v/>
      </c>
      <c r="CX51" s="275" t="str">
        <f ca="true">+IF(OFFSET('Sanitation Data'!$F$31,0,10*ROW('Sanitation Data'!F45))="","",OFFSET('Sanitation Data'!$F$31,0,10*ROW('Sanitation Data'!F45)))</f>
        <v/>
      </c>
      <c r="CY51" s="275" t="str">
        <f ca="true">+IF(OFFSET('Sanitation Data'!$F$32,0,10*ROW('Sanitation Data'!F45))="","",OFFSET('Sanitation Data'!$F$32,0,10*ROW('Sanitation Data'!F45)))</f>
        <v/>
      </c>
      <c r="CZ51" s="275" t="str">
        <f ca="true">+IF(OFFSET('Sanitation Data'!$G$28,0,10*ROW('Sanitation Data'!G45))="","",OFFSET('Sanitation Data'!$G$28,0,10*ROW('Sanitation Data'!G45)))</f>
        <v/>
      </c>
      <c r="DA51" s="275" t="str">
        <f ca="true">+IF(OFFSET('Sanitation Data'!$G$29,0,10*ROW('Sanitation Data'!G45))="","",OFFSET('Sanitation Data'!$G$29,0,10*ROW('Sanitation Data'!G45)))</f>
        <v/>
      </c>
      <c r="DB51" s="275" t="str">
        <f ca="true">+IF(OFFSET('Sanitation Data'!$G$30,0,10*ROW('Sanitation Data'!G45))="","",OFFSET('Sanitation Data'!$G$30,0,10*ROW('Sanitation Data'!G45)))</f>
        <v/>
      </c>
      <c r="DC51" s="275" t="str">
        <f ca="true">+IF(OFFSET('Sanitation Data'!$G$31,0,10*ROW('Sanitation Data'!G45))="","",OFFSET('Sanitation Data'!$G$31,0,10*ROW('Sanitation Data'!G45)))</f>
        <v/>
      </c>
      <c r="DD51" s="275" t="str">
        <f ca="true">+IF(OFFSET('Sanitation Data'!$G$32,0,10*ROW('Sanitation Data'!G45))="","",OFFSET('Sanitation Data'!$G$32,0,10*ROW('Sanitation Data'!G45)))</f>
        <v/>
      </c>
      <c r="DE51" s="275" t="str">
        <f ca="true">+IF(OFFSET('Sanitation Data'!$H$28,0,10*ROW('Sanitation Data'!H45))="","",OFFSET('Sanitation Data'!$H$28,0,10*ROW('Sanitation Data'!H45)))</f>
        <v/>
      </c>
      <c r="DF51" s="275" t="str">
        <f ca="true">+IF(OFFSET('Sanitation Data'!$H$29,0,10*ROW('Sanitation Data'!H45))="","",OFFSET('Sanitation Data'!$H$29,0,10*ROW('Sanitation Data'!H45)))</f>
        <v/>
      </c>
      <c r="DG51" s="275" t="str">
        <f ca="true">+IF(OFFSET('Sanitation Data'!$H$30,0,10*ROW('Sanitation Data'!H45))="","",OFFSET('Sanitation Data'!$H$30,0,10*ROW('Sanitation Data'!H45)))</f>
        <v/>
      </c>
      <c r="DH51" s="275" t="str">
        <f ca="true">+IF(OFFSET('Sanitation Data'!$H$31,0,10*ROW('Sanitation Data'!H45))="","",OFFSET('Sanitation Data'!$H$31,0,10*ROW('Sanitation Data'!H45)))</f>
        <v/>
      </c>
      <c r="DI51" s="275" t="str">
        <f ca="true">+IF(OFFSET('Sanitation Data'!$H$32,0,10*ROW('Sanitation Data'!H45))="","",OFFSET('Sanitation Data'!$H$32,0,10*ROW('Sanitation Data'!H45)))</f>
        <v/>
      </c>
      <c r="DJ51" s="275" t="str">
        <f ca="true">+IF(OFFSET('Sanitation Data'!$I$28,0,10*ROW('Sanitation Data'!I45))="","",OFFSET('Sanitation Data'!$I$28,0,10*ROW('Sanitation Data'!I45)))</f>
        <v/>
      </c>
      <c r="DK51" s="275" t="str">
        <f ca="true">+IF(OFFSET('Sanitation Data'!$I$29,0,10*ROW('Sanitation Data'!I45))="","",OFFSET('Sanitation Data'!$I$29,0,10*ROW('Sanitation Data'!I45)))</f>
        <v/>
      </c>
      <c r="DL51" s="275" t="str">
        <f ca="true">+IF(OFFSET('Sanitation Data'!$I$30,0,10*ROW('Sanitation Data'!I45))="","",OFFSET('Sanitation Data'!$I$30,0,10*ROW('Sanitation Data'!I45)))</f>
        <v/>
      </c>
      <c r="DM51" s="275" t="str">
        <f ca="true">+IF(OFFSET('Sanitation Data'!$I$31,0,10*ROW('Sanitation Data'!I45))="","",OFFSET('Sanitation Data'!$I$31,0,10*ROW('Sanitation Data'!I45)))</f>
        <v/>
      </c>
      <c r="DN51" s="275" t="str">
        <f ca="true">+IF(OFFSET('Sanitation Data'!$I$32,0,10*ROW('Sanitation Data'!I45))="","",OFFSET('Sanitation Data'!$I$32,0,10*ROW('Sanitation Data'!I45)))</f>
        <v/>
      </c>
      <c r="DO51" s="275" t="str">
        <f ca="true">+IF(OFFSET('Hygiene Data'!$D$11,0,10*ROW('Hygiene Data'!D45))="","",OFFSET('Hygiene Data'!$D$11,0,10*ROW('Hygiene Data'!D45)))</f>
        <v/>
      </c>
      <c r="DP51" s="275" t="str">
        <f ca="true">+IF(OFFSET('Hygiene Data'!$D$12,0,10*ROW('Hygiene Data'!D45))="","",OFFSET('Hygiene Data'!$D$12,0,10*ROW('Hygiene Data'!D45)))</f>
        <v/>
      </c>
      <c r="DQ51" s="275" t="str">
        <f ca="true">+IF(OFFSET('Hygiene Data'!$D$13,0,10*ROW('Hygiene Data'!D45))="","",OFFSET('Hygiene Data'!$D$13,0,10*ROW('Hygiene Data'!D45)))</f>
        <v/>
      </c>
      <c r="DR51" s="275" t="str">
        <f ca="true">+IF(OFFSET('Hygiene Data'!$E$11,0,10*ROW('Hygiene Data'!E45))="","",OFFSET('Hygiene Data'!$E$11,0,10*ROW('Hygiene Data'!E45)))</f>
        <v/>
      </c>
      <c r="DS51" s="275" t="str">
        <f ca="true">+IF(OFFSET('Hygiene Data'!$E$12,0,10*ROW('Hygiene Data'!E45))="","",OFFSET('Hygiene Data'!$E$12,0,10*ROW('Hygiene Data'!E45)))</f>
        <v/>
      </c>
      <c r="DT51" s="275" t="str">
        <f ca="true">+IF(OFFSET('Hygiene Data'!$E$13,0,10*ROW('Hygiene Data'!E45))="","",OFFSET('Hygiene Data'!$E$13,0,10*ROW('Hygiene Data'!E45)))</f>
        <v/>
      </c>
      <c r="DU51" s="275" t="str">
        <f ca="true">+IF(OFFSET('Hygiene Data'!$F$11,0,10*ROW('Hygiene Data'!F45))="","",OFFSET('Hygiene Data'!$F$11,0,10*ROW('Hygiene Data'!F45)))</f>
        <v/>
      </c>
      <c r="DV51" s="275" t="str">
        <f ca="true">+IF(OFFSET('Hygiene Data'!$F$12,0,10*ROW('Hygiene Data'!F45))="","",OFFSET('Hygiene Data'!$F$12,0,10*ROW('Hygiene Data'!F45)))</f>
        <v/>
      </c>
      <c r="DW51" s="275" t="str">
        <f ca="true">+IF(OFFSET('Hygiene Data'!$F$13,0,10*ROW('Hygiene Data'!F45))="","",OFFSET('Hygiene Data'!$F$13,0,10*ROW('Hygiene Data'!F45)))</f>
        <v/>
      </c>
      <c r="DX51" s="275" t="str">
        <f ca="true">+IF(OFFSET('Hygiene Data'!$G$11,0,10*ROW('Hygiene Data'!G45))="","",OFFSET('Hygiene Data'!$G$11,0,10*ROW('Hygiene Data'!G45)))</f>
        <v/>
      </c>
      <c r="DY51" s="275" t="str">
        <f ca="true">+IF(OFFSET('Hygiene Data'!$G$12,0,10*ROW('Hygiene Data'!G45))="","",OFFSET('Hygiene Data'!$G$12,0,10*ROW('Hygiene Data'!G45)))</f>
        <v/>
      </c>
      <c r="DZ51" s="275" t="str">
        <f ca="true">+IF(OFFSET('Hygiene Data'!$G$13,0,10*ROW('Hygiene Data'!G45))="","",OFFSET('Hygiene Data'!$G$13,0,10*ROW('Hygiene Data'!G45)))</f>
        <v/>
      </c>
      <c r="EA51" s="275" t="str">
        <f ca="true">+IF(OFFSET('Hygiene Data'!$H$11,0,10*ROW('Hygiene Data'!H45))="","",OFFSET('Hygiene Data'!$H$11,0,10*ROW('Hygiene Data'!H45)))</f>
        <v/>
      </c>
      <c r="EB51" s="275" t="str">
        <f ca="true">+IF(OFFSET('Hygiene Data'!$H$12,0,10*ROW('Hygiene Data'!H45))="","",OFFSET('Hygiene Data'!$H$12,0,10*ROW('Hygiene Data'!H45)))</f>
        <v/>
      </c>
      <c r="EC51" s="275" t="str">
        <f ca="true">+IF(OFFSET('Hygiene Data'!$H$13,0,10*ROW('Hygiene Data'!H45))="","",OFFSET('Hygiene Data'!$H$13,0,10*ROW('Hygiene Data'!H45)))</f>
        <v/>
      </c>
      <c r="ED51" s="275" t="str">
        <f ca="true">+IF(OFFSET('Hygiene Data'!$I$11,0,10*ROW('Hygiene Data'!I45))="","",OFFSET('Hygiene Data'!$I$11,0,10*ROW('Hygiene Data'!I45)))</f>
        <v/>
      </c>
      <c r="EE51" s="275" t="str">
        <f ca="true">+IF(OFFSET('Hygiene Data'!$I$12,0,10*ROW('Hygiene Data'!I45))="","",OFFSET('Hygiene Data'!$I$12,0,10*ROW('Hygiene Data'!I45)))</f>
        <v/>
      </c>
      <c r="EF51" s="275"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31" t="str">
        <f t="shared" ca="true" si="0"/>
        <v/>
      </c>
      <c r="D52" s="98"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8"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8"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8"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8"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8"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8"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8"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8"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8"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8"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8"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8"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8"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8"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8"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8"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8"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9"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9"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9"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9"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9"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9"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9"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9"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9"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9"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9"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9"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9"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9"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9"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9"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9"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9"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9"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9"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9"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9"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9"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9"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9"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9"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9"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9"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9"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9"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100"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100"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100"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100"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100"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100"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100"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100"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100"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100"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100"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100"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100"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100"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100"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100"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100"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100"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5"/>
      <c r="BS52" s="275" t="str">
        <f ca="true">+IF(OFFSET('Water Data'!$D$27,0,10*ROW('Water Data'!D46))="","",OFFSET('Water Data'!$D$27,0,10*ROW('Water Data'!D46)))</f>
        <v/>
      </c>
      <c r="BT52" s="275" t="str">
        <f ca="true">+IF(OFFSET('Water Data'!$D$28,0,10*ROW('Water Data'!D46))="","",OFFSET('Water Data'!$D$28,0,10*ROW('Water Data'!D46)))</f>
        <v/>
      </c>
      <c r="BU52" s="275" t="str">
        <f ca="true">+IF(OFFSET('Water Data'!$D$29,0,10*ROW('Water Data'!D46))="","",OFFSET('Water Data'!$D$29,0,10*ROW('Water Data'!D46)))</f>
        <v/>
      </c>
      <c r="BV52" s="275" t="str">
        <f ca="true">+IF(OFFSET('Water Data'!$E$27,0,10*ROW('Water Data'!E46))="","",OFFSET('Water Data'!$E$27,0,10*ROW('Water Data'!E46)))</f>
        <v/>
      </c>
      <c r="BW52" s="275" t="str">
        <f ca="true">+IF(OFFSET('Water Data'!$E$28,0,10*ROW('Water Data'!E46))="","",OFFSET('Water Data'!$E$28,0,10*ROW('Water Data'!E46)))</f>
        <v/>
      </c>
      <c r="BX52" s="275" t="str">
        <f ca="true">+IF(OFFSET('Water Data'!$E$29,0,10*ROW('Water Data'!E46))="","",OFFSET('Water Data'!$E$29,0,10*ROW('Water Data'!E46)))</f>
        <v/>
      </c>
      <c r="BY52" s="275" t="str">
        <f ca="true">+IF(OFFSET('Water Data'!$F$27,0,10*ROW('Water Data'!F46))="","",OFFSET('Water Data'!$F$27,0,10*ROW('Water Data'!F46)))</f>
        <v/>
      </c>
      <c r="BZ52" s="275" t="str">
        <f ca="true">+IF(OFFSET('Water Data'!$F$28,0,10*ROW('Water Data'!F46))="","",OFFSET('Water Data'!$F$28,0,10*ROW('Water Data'!F46)))</f>
        <v/>
      </c>
      <c r="CA52" s="275" t="str">
        <f ca="true">+IF(OFFSET('Water Data'!$F$29,0,10*ROW('Water Data'!F46))="","",OFFSET('Water Data'!$F$29,0,10*ROW('Water Data'!F46)))</f>
        <v/>
      </c>
      <c r="CB52" s="275" t="str">
        <f ca="true">+IF(OFFSET('Water Data'!$G$27,0,10*ROW('Water Data'!G46))="","",OFFSET('Water Data'!$G$27,0,10*ROW('Water Data'!G46)))</f>
        <v/>
      </c>
      <c r="CC52" s="275" t="str">
        <f ca="true">+IF(OFFSET('Water Data'!$G$28,0,10*ROW('Water Data'!G46))="","",OFFSET('Water Data'!$G$28,0,10*ROW('Water Data'!G46)))</f>
        <v/>
      </c>
      <c r="CD52" s="275" t="str">
        <f ca="true">+IF(OFFSET('Water Data'!$G$29,0,10*ROW('Water Data'!G46))="","",OFFSET('Water Data'!$G$29,0,10*ROW('Water Data'!G46)))</f>
        <v/>
      </c>
      <c r="CE52" s="275" t="str">
        <f ca="true">+IF(OFFSET('Water Data'!$H$27,0,10*ROW('Water Data'!H46))="","",OFFSET('Water Data'!$H$27,0,10*ROW('Water Data'!H46)))</f>
        <v/>
      </c>
      <c r="CF52" s="275" t="str">
        <f ca="true">+IF(OFFSET('Water Data'!$H$28,0,10*ROW('Water Data'!H46))="","",OFFSET('Water Data'!$H$28,0,10*ROW('Water Data'!H46)))</f>
        <v/>
      </c>
      <c r="CG52" s="275" t="str">
        <f ca="true">+IF(OFFSET('Water Data'!$H$29,0,10*ROW('Water Data'!H46))="","",OFFSET('Water Data'!$H$29,0,10*ROW('Water Data'!H46)))</f>
        <v/>
      </c>
      <c r="CH52" s="275" t="str">
        <f ca="true">+IF(OFFSET('Water Data'!$I$27,0,10*ROW('Water Data'!I46))="","",OFFSET('Water Data'!$I$27,0,10*ROW('Water Data'!I46)))</f>
        <v/>
      </c>
      <c r="CI52" s="275" t="str">
        <f ca="true">+IF(OFFSET('Water Data'!$I$28,0,10*ROW('Water Data'!I46))="","",OFFSET('Water Data'!$I$28,0,10*ROW('Water Data'!I46)))</f>
        <v/>
      </c>
      <c r="CJ52" s="275" t="str">
        <f ca="true">+IF(OFFSET('Water Data'!$I$29,0,10*ROW('Water Data'!I46))="","",OFFSET('Water Data'!$I$29,0,10*ROW('Water Data'!I46)))</f>
        <v/>
      </c>
      <c r="CK52" s="275" t="str">
        <f ca="true">+IF(OFFSET('Sanitation Data'!$D$28,0,10*ROW('Sanitation Data'!D46))="","",OFFSET('Sanitation Data'!$D$28,0,10*ROW('Sanitation Data'!D46)))</f>
        <v/>
      </c>
      <c r="CL52" s="275" t="str">
        <f ca="true">+IF(OFFSET('Sanitation Data'!$D$29,0,10*ROW('Sanitation Data'!D46))="","",OFFSET('Sanitation Data'!$D$29,0,10*ROW('Sanitation Data'!D46)))</f>
        <v/>
      </c>
      <c r="CM52" s="275" t="str">
        <f ca="true">+IF(OFFSET('Sanitation Data'!$D$30,0,10*ROW('Sanitation Data'!D46))="","",OFFSET('Sanitation Data'!$D$30,0,10*ROW('Sanitation Data'!D46)))</f>
        <v/>
      </c>
      <c r="CN52" s="275" t="str">
        <f ca="true">+IF(OFFSET('Sanitation Data'!$D$31,0,10*ROW('Sanitation Data'!D46))="","",OFFSET('Sanitation Data'!$D$31,0,10*ROW('Sanitation Data'!D46)))</f>
        <v/>
      </c>
      <c r="CO52" s="275" t="str">
        <f ca="true">+IF(OFFSET('Sanitation Data'!$D$32,0,10*ROW('Sanitation Data'!D46))="","",OFFSET('Sanitation Data'!$D$32,0,10*ROW('Sanitation Data'!D46)))</f>
        <v/>
      </c>
      <c r="CP52" s="275" t="str">
        <f ca="true">+IF(OFFSET('Sanitation Data'!$E$28,0,10*ROW('Sanitation Data'!E46))="","",OFFSET('Sanitation Data'!$E$28,0,10*ROW('Sanitation Data'!E46)))</f>
        <v/>
      </c>
      <c r="CQ52" s="275" t="str">
        <f ca="true">+IF(OFFSET('Sanitation Data'!$E$29,0,10*ROW('Sanitation Data'!E46))="","",OFFSET('Sanitation Data'!$E$29,0,10*ROW('Sanitation Data'!E46)))</f>
        <v/>
      </c>
      <c r="CR52" s="275" t="str">
        <f ca="true">+IF(OFFSET('Sanitation Data'!$E$30,0,10*ROW('Sanitation Data'!E46))="","",OFFSET('Sanitation Data'!$E$30,0,10*ROW('Sanitation Data'!E46)))</f>
        <v/>
      </c>
      <c r="CS52" s="275" t="str">
        <f ca="true">+IF(OFFSET('Sanitation Data'!$E$31,0,10*ROW('Sanitation Data'!E46))="","",OFFSET('Sanitation Data'!$E$31,0,10*ROW('Sanitation Data'!E46)))</f>
        <v/>
      </c>
      <c r="CT52" s="275" t="str">
        <f ca="true">+IF(OFFSET('Sanitation Data'!$E$32,0,10*ROW('Sanitation Data'!E46))="","",OFFSET('Sanitation Data'!$E$32,0,10*ROW('Sanitation Data'!E46)))</f>
        <v/>
      </c>
      <c r="CU52" s="275" t="str">
        <f ca="true">+IF(OFFSET('Sanitation Data'!$F$28,0,10*ROW('Sanitation Data'!F46))="","",OFFSET('Sanitation Data'!$F$28,0,10*ROW('Sanitation Data'!F46)))</f>
        <v/>
      </c>
      <c r="CV52" s="275" t="str">
        <f ca="true">+IF(OFFSET('Sanitation Data'!$F$29,0,10*ROW('Sanitation Data'!F46))="","",OFFSET('Sanitation Data'!$F$29,0,10*ROW('Sanitation Data'!F46)))</f>
        <v/>
      </c>
      <c r="CW52" s="275" t="str">
        <f ca="true">+IF(OFFSET('Sanitation Data'!$F$30,0,10*ROW('Sanitation Data'!F46))="","",OFFSET('Sanitation Data'!$F$30,0,10*ROW('Sanitation Data'!F46)))</f>
        <v/>
      </c>
      <c r="CX52" s="275" t="str">
        <f ca="true">+IF(OFFSET('Sanitation Data'!$F$31,0,10*ROW('Sanitation Data'!F46))="","",OFFSET('Sanitation Data'!$F$31,0,10*ROW('Sanitation Data'!F46)))</f>
        <v/>
      </c>
      <c r="CY52" s="275" t="str">
        <f ca="true">+IF(OFFSET('Sanitation Data'!$F$32,0,10*ROW('Sanitation Data'!F46))="","",OFFSET('Sanitation Data'!$F$32,0,10*ROW('Sanitation Data'!F46)))</f>
        <v/>
      </c>
      <c r="CZ52" s="275" t="str">
        <f ca="true">+IF(OFFSET('Sanitation Data'!$G$28,0,10*ROW('Sanitation Data'!G46))="","",OFFSET('Sanitation Data'!$G$28,0,10*ROW('Sanitation Data'!G46)))</f>
        <v/>
      </c>
      <c r="DA52" s="275" t="str">
        <f ca="true">+IF(OFFSET('Sanitation Data'!$G$29,0,10*ROW('Sanitation Data'!G46))="","",OFFSET('Sanitation Data'!$G$29,0,10*ROW('Sanitation Data'!G46)))</f>
        <v/>
      </c>
      <c r="DB52" s="275" t="str">
        <f ca="true">+IF(OFFSET('Sanitation Data'!$G$30,0,10*ROW('Sanitation Data'!G46))="","",OFFSET('Sanitation Data'!$G$30,0,10*ROW('Sanitation Data'!G46)))</f>
        <v/>
      </c>
      <c r="DC52" s="275" t="str">
        <f ca="true">+IF(OFFSET('Sanitation Data'!$G$31,0,10*ROW('Sanitation Data'!G46))="","",OFFSET('Sanitation Data'!$G$31,0,10*ROW('Sanitation Data'!G46)))</f>
        <v/>
      </c>
      <c r="DD52" s="275" t="str">
        <f ca="true">+IF(OFFSET('Sanitation Data'!$G$32,0,10*ROW('Sanitation Data'!G46))="","",OFFSET('Sanitation Data'!$G$32,0,10*ROW('Sanitation Data'!G46)))</f>
        <v/>
      </c>
      <c r="DE52" s="275" t="str">
        <f ca="true">+IF(OFFSET('Sanitation Data'!$H$28,0,10*ROW('Sanitation Data'!H46))="","",OFFSET('Sanitation Data'!$H$28,0,10*ROW('Sanitation Data'!H46)))</f>
        <v/>
      </c>
      <c r="DF52" s="275" t="str">
        <f ca="true">+IF(OFFSET('Sanitation Data'!$H$29,0,10*ROW('Sanitation Data'!H46))="","",OFFSET('Sanitation Data'!$H$29,0,10*ROW('Sanitation Data'!H46)))</f>
        <v/>
      </c>
      <c r="DG52" s="275" t="str">
        <f ca="true">+IF(OFFSET('Sanitation Data'!$H$30,0,10*ROW('Sanitation Data'!H46))="","",OFFSET('Sanitation Data'!$H$30,0,10*ROW('Sanitation Data'!H46)))</f>
        <v/>
      </c>
      <c r="DH52" s="275" t="str">
        <f ca="true">+IF(OFFSET('Sanitation Data'!$H$31,0,10*ROW('Sanitation Data'!H46))="","",OFFSET('Sanitation Data'!$H$31,0,10*ROW('Sanitation Data'!H46)))</f>
        <v/>
      </c>
      <c r="DI52" s="275" t="str">
        <f ca="true">+IF(OFFSET('Sanitation Data'!$H$32,0,10*ROW('Sanitation Data'!H46))="","",OFFSET('Sanitation Data'!$H$32,0,10*ROW('Sanitation Data'!H46)))</f>
        <v/>
      </c>
      <c r="DJ52" s="275" t="str">
        <f ca="true">+IF(OFFSET('Sanitation Data'!$I$28,0,10*ROW('Sanitation Data'!I46))="","",OFFSET('Sanitation Data'!$I$28,0,10*ROW('Sanitation Data'!I46)))</f>
        <v/>
      </c>
      <c r="DK52" s="275" t="str">
        <f ca="true">+IF(OFFSET('Sanitation Data'!$I$29,0,10*ROW('Sanitation Data'!I46))="","",OFFSET('Sanitation Data'!$I$29,0,10*ROW('Sanitation Data'!I46)))</f>
        <v/>
      </c>
      <c r="DL52" s="275" t="str">
        <f ca="true">+IF(OFFSET('Sanitation Data'!$I$30,0,10*ROW('Sanitation Data'!I46))="","",OFFSET('Sanitation Data'!$I$30,0,10*ROW('Sanitation Data'!I46)))</f>
        <v/>
      </c>
      <c r="DM52" s="275" t="str">
        <f ca="true">+IF(OFFSET('Sanitation Data'!$I$31,0,10*ROW('Sanitation Data'!I46))="","",OFFSET('Sanitation Data'!$I$31,0,10*ROW('Sanitation Data'!I46)))</f>
        <v/>
      </c>
      <c r="DN52" s="275" t="str">
        <f ca="true">+IF(OFFSET('Sanitation Data'!$I$32,0,10*ROW('Sanitation Data'!I46))="","",OFFSET('Sanitation Data'!$I$32,0,10*ROW('Sanitation Data'!I46)))</f>
        <v/>
      </c>
      <c r="DO52" s="275" t="str">
        <f ca="true">+IF(OFFSET('Hygiene Data'!$D$11,0,10*ROW('Hygiene Data'!D46))="","",OFFSET('Hygiene Data'!$D$11,0,10*ROW('Hygiene Data'!D46)))</f>
        <v/>
      </c>
      <c r="DP52" s="275" t="str">
        <f ca="true">+IF(OFFSET('Hygiene Data'!$D$12,0,10*ROW('Hygiene Data'!D46))="","",OFFSET('Hygiene Data'!$D$12,0,10*ROW('Hygiene Data'!D46)))</f>
        <v/>
      </c>
      <c r="DQ52" s="275" t="str">
        <f ca="true">+IF(OFFSET('Hygiene Data'!$D$13,0,10*ROW('Hygiene Data'!D46))="","",OFFSET('Hygiene Data'!$D$13,0,10*ROW('Hygiene Data'!D46)))</f>
        <v/>
      </c>
      <c r="DR52" s="275" t="str">
        <f ca="true">+IF(OFFSET('Hygiene Data'!$E$11,0,10*ROW('Hygiene Data'!E46))="","",OFFSET('Hygiene Data'!$E$11,0,10*ROW('Hygiene Data'!E46)))</f>
        <v/>
      </c>
      <c r="DS52" s="275" t="str">
        <f ca="true">+IF(OFFSET('Hygiene Data'!$E$12,0,10*ROW('Hygiene Data'!E46))="","",OFFSET('Hygiene Data'!$E$12,0,10*ROW('Hygiene Data'!E46)))</f>
        <v/>
      </c>
      <c r="DT52" s="275" t="str">
        <f ca="true">+IF(OFFSET('Hygiene Data'!$E$13,0,10*ROW('Hygiene Data'!E46))="","",OFFSET('Hygiene Data'!$E$13,0,10*ROW('Hygiene Data'!E46)))</f>
        <v/>
      </c>
      <c r="DU52" s="275" t="str">
        <f ca="true">+IF(OFFSET('Hygiene Data'!$F$11,0,10*ROW('Hygiene Data'!F46))="","",OFFSET('Hygiene Data'!$F$11,0,10*ROW('Hygiene Data'!F46)))</f>
        <v/>
      </c>
      <c r="DV52" s="275" t="str">
        <f ca="true">+IF(OFFSET('Hygiene Data'!$F$12,0,10*ROW('Hygiene Data'!F46))="","",OFFSET('Hygiene Data'!$F$12,0,10*ROW('Hygiene Data'!F46)))</f>
        <v/>
      </c>
      <c r="DW52" s="275" t="str">
        <f ca="true">+IF(OFFSET('Hygiene Data'!$F$13,0,10*ROW('Hygiene Data'!F46))="","",OFFSET('Hygiene Data'!$F$13,0,10*ROW('Hygiene Data'!F46)))</f>
        <v/>
      </c>
      <c r="DX52" s="275" t="str">
        <f ca="true">+IF(OFFSET('Hygiene Data'!$G$11,0,10*ROW('Hygiene Data'!G46))="","",OFFSET('Hygiene Data'!$G$11,0,10*ROW('Hygiene Data'!G46)))</f>
        <v/>
      </c>
      <c r="DY52" s="275" t="str">
        <f ca="true">+IF(OFFSET('Hygiene Data'!$G$12,0,10*ROW('Hygiene Data'!G46))="","",OFFSET('Hygiene Data'!$G$12,0,10*ROW('Hygiene Data'!G46)))</f>
        <v/>
      </c>
      <c r="DZ52" s="275" t="str">
        <f ca="true">+IF(OFFSET('Hygiene Data'!$G$13,0,10*ROW('Hygiene Data'!G46))="","",OFFSET('Hygiene Data'!$G$13,0,10*ROW('Hygiene Data'!G46)))</f>
        <v/>
      </c>
      <c r="EA52" s="275" t="str">
        <f ca="true">+IF(OFFSET('Hygiene Data'!$H$11,0,10*ROW('Hygiene Data'!H46))="","",OFFSET('Hygiene Data'!$H$11,0,10*ROW('Hygiene Data'!H46)))</f>
        <v/>
      </c>
      <c r="EB52" s="275" t="str">
        <f ca="true">+IF(OFFSET('Hygiene Data'!$H$12,0,10*ROW('Hygiene Data'!H46))="","",OFFSET('Hygiene Data'!$H$12,0,10*ROW('Hygiene Data'!H46)))</f>
        <v/>
      </c>
      <c r="EC52" s="275" t="str">
        <f ca="true">+IF(OFFSET('Hygiene Data'!$H$13,0,10*ROW('Hygiene Data'!H46))="","",OFFSET('Hygiene Data'!$H$13,0,10*ROW('Hygiene Data'!H46)))</f>
        <v/>
      </c>
      <c r="ED52" s="275" t="str">
        <f ca="true">+IF(OFFSET('Hygiene Data'!$I$11,0,10*ROW('Hygiene Data'!I46))="","",OFFSET('Hygiene Data'!$I$11,0,10*ROW('Hygiene Data'!I46)))</f>
        <v/>
      </c>
      <c r="EE52" s="275" t="str">
        <f ca="true">+IF(OFFSET('Hygiene Data'!$I$12,0,10*ROW('Hygiene Data'!I46))="","",OFFSET('Hygiene Data'!$I$12,0,10*ROW('Hygiene Data'!I46)))</f>
        <v/>
      </c>
      <c r="EF52" s="275"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31" t="str">
        <f t="shared" ca="true" si="0"/>
        <v/>
      </c>
      <c r="D53" s="98"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8"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8"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8"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8"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8"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8"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8"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8"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8"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8"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8"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8"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8"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8"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8"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8"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8"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9"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9"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9"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9"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9"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9"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9"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9"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9"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9"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9"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9"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9"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9"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9"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9"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9"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9"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9"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9"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9"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9"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9"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9"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9"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9"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9"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9"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9"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9"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100"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100"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100"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100"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100"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100"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100"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100"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100"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100"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100"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100"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100"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100"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100"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100"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100"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100"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5"/>
      <c r="BS53" s="275" t="str">
        <f ca="true">+IF(OFFSET('Water Data'!$D$27,0,10*ROW('Water Data'!D47))="","",OFFSET('Water Data'!$D$27,0,10*ROW('Water Data'!D47)))</f>
        <v/>
      </c>
      <c r="BT53" s="275" t="str">
        <f ca="true">+IF(OFFSET('Water Data'!$D$28,0,10*ROW('Water Data'!D47))="","",OFFSET('Water Data'!$D$28,0,10*ROW('Water Data'!D47)))</f>
        <v/>
      </c>
      <c r="BU53" s="275" t="str">
        <f ca="true">+IF(OFFSET('Water Data'!$D$29,0,10*ROW('Water Data'!D47))="","",OFFSET('Water Data'!$D$29,0,10*ROW('Water Data'!D47)))</f>
        <v/>
      </c>
      <c r="BV53" s="275" t="str">
        <f ca="true">+IF(OFFSET('Water Data'!$E$27,0,10*ROW('Water Data'!E47))="","",OFFSET('Water Data'!$E$27,0,10*ROW('Water Data'!E47)))</f>
        <v/>
      </c>
      <c r="BW53" s="275" t="str">
        <f ca="true">+IF(OFFSET('Water Data'!$E$28,0,10*ROW('Water Data'!E47))="","",OFFSET('Water Data'!$E$28,0,10*ROW('Water Data'!E47)))</f>
        <v/>
      </c>
      <c r="BX53" s="275" t="str">
        <f ca="true">+IF(OFFSET('Water Data'!$E$29,0,10*ROW('Water Data'!E47))="","",OFFSET('Water Data'!$E$29,0,10*ROW('Water Data'!E47)))</f>
        <v/>
      </c>
      <c r="BY53" s="275" t="str">
        <f ca="true">+IF(OFFSET('Water Data'!$F$27,0,10*ROW('Water Data'!F47))="","",OFFSET('Water Data'!$F$27,0,10*ROW('Water Data'!F47)))</f>
        <v/>
      </c>
      <c r="BZ53" s="275" t="str">
        <f ca="true">+IF(OFFSET('Water Data'!$F$28,0,10*ROW('Water Data'!F47))="","",OFFSET('Water Data'!$F$28,0,10*ROW('Water Data'!F47)))</f>
        <v/>
      </c>
      <c r="CA53" s="275" t="str">
        <f ca="true">+IF(OFFSET('Water Data'!$F$29,0,10*ROW('Water Data'!F47))="","",OFFSET('Water Data'!$F$29,0,10*ROW('Water Data'!F47)))</f>
        <v/>
      </c>
      <c r="CB53" s="275" t="str">
        <f ca="true">+IF(OFFSET('Water Data'!$G$27,0,10*ROW('Water Data'!G47))="","",OFFSET('Water Data'!$G$27,0,10*ROW('Water Data'!G47)))</f>
        <v/>
      </c>
      <c r="CC53" s="275" t="str">
        <f ca="true">+IF(OFFSET('Water Data'!$G$28,0,10*ROW('Water Data'!G47))="","",OFFSET('Water Data'!$G$28,0,10*ROW('Water Data'!G47)))</f>
        <v/>
      </c>
      <c r="CD53" s="275" t="str">
        <f ca="true">+IF(OFFSET('Water Data'!$G$29,0,10*ROW('Water Data'!G47))="","",OFFSET('Water Data'!$G$29,0,10*ROW('Water Data'!G47)))</f>
        <v/>
      </c>
      <c r="CE53" s="275" t="str">
        <f ca="true">+IF(OFFSET('Water Data'!$H$27,0,10*ROW('Water Data'!H47))="","",OFFSET('Water Data'!$H$27,0,10*ROW('Water Data'!H47)))</f>
        <v/>
      </c>
      <c r="CF53" s="275" t="str">
        <f ca="true">+IF(OFFSET('Water Data'!$H$28,0,10*ROW('Water Data'!H47))="","",OFFSET('Water Data'!$H$28,0,10*ROW('Water Data'!H47)))</f>
        <v/>
      </c>
      <c r="CG53" s="275" t="str">
        <f ca="true">+IF(OFFSET('Water Data'!$H$29,0,10*ROW('Water Data'!H47))="","",OFFSET('Water Data'!$H$29,0,10*ROW('Water Data'!H47)))</f>
        <v/>
      </c>
      <c r="CH53" s="275" t="str">
        <f ca="true">+IF(OFFSET('Water Data'!$I$27,0,10*ROW('Water Data'!I47))="","",OFFSET('Water Data'!$I$27,0,10*ROW('Water Data'!I47)))</f>
        <v/>
      </c>
      <c r="CI53" s="275" t="str">
        <f ca="true">+IF(OFFSET('Water Data'!$I$28,0,10*ROW('Water Data'!I47))="","",OFFSET('Water Data'!$I$28,0,10*ROW('Water Data'!I47)))</f>
        <v/>
      </c>
      <c r="CJ53" s="275" t="str">
        <f ca="true">+IF(OFFSET('Water Data'!$I$29,0,10*ROW('Water Data'!I47))="","",OFFSET('Water Data'!$I$29,0,10*ROW('Water Data'!I47)))</f>
        <v/>
      </c>
      <c r="CK53" s="275" t="str">
        <f ca="true">+IF(OFFSET('Sanitation Data'!$D$28,0,10*ROW('Sanitation Data'!D47))="","",OFFSET('Sanitation Data'!$D$28,0,10*ROW('Sanitation Data'!D47)))</f>
        <v/>
      </c>
      <c r="CL53" s="275" t="str">
        <f ca="true">+IF(OFFSET('Sanitation Data'!$D$29,0,10*ROW('Sanitation Data'!D47))="","",OFFSET('Sanitation Data'!$D$29,0,10*ROW('Sanitation Data'!D47)))</f>
        <v/>
      </c>
      <c r="CM53" s="275" t="str">
        <f ca="true">+IF(OFFSET('Sanitation Data'!$D$30,0,10*ROW('Sanitation Data'!D47))="","",OFFSET('Sanitation Data'!$D$30,0,10*ROW('Sanitation Data'!D47)))</f>
        <v/>
      </c>
      <c r="CN53" s="275" t="str">
        <f ca="true">+IF(OFFSET('Sanitation Data'!$D$31,0,10*ROW('Sanitation Data'!D47))="","",OFFSET('Sanitation Data'!$D$31,0,10*ROW('Sanitation Data'!D47)))</f>
        <v/>
      </c>
      <c r="CO53" s="275" t="str">
        <f ca="true">+IF(OFFSET('Sanitation Data'!$D$32,0,10*ROW('Sanitation Data'!D47))="","",OFFSET('Sanitation Data'!$D$32,0,10*ROW('Sanitation Data'!D47)))</f>
        <v/>
      </c>
      <c r="CP53" s="275" t="str">
        <f ca="true">+IF(OFFSET('Sanitation Data'!$E$28,0,10*ROW('Sanitation Data'!E47))="","",OFFSET('Sanitation Data'!$E$28,0,10*ROW('Sanitation Data'!E47)))</f>
        <v/>
      </c>
      <c r="CQ53" s="275" t="str">
        <f ca="true">+IF(OFFSET('Sanitation Data'!$E$29,0,10*ROW('Sanitation Data'!E47))="","",OFFSET('Sanitation Data'!$E$29,0,10*ROW('Sanitation Data'!E47)))</f>
        <v/>
      </c>
      <c r="CR53" s="275" t="str">
        <f ca="true">+IF(OFFSET('Sanitation Data'!$E$30,0,10*ROW('Sanitation Data'!E47))="","",OFFSET('Sanitation Data'!$E$30,0,10*ROW('Sanitation Data'!E47)))</f>
        <v/>
      </c>
      <c r="CS53" s="275" t="str">
        <f ca="true">+IF(OFFSET('Sanitation Data'!$E$31,0,10*ROW('Sanitation Data'!E47))="","",OFFSET('Sanitation Data'!$E$31,0,10*ROW('Sanitation Data'!E47)))</f>
        <v/>
      </c>
      <c r="CT53" s="275" t="str">
        <f ca="true">+IF(OFFSET('Sanitation Data'!$E$32,0,10*ROW('Sanitation Data'!E47))="","",OFFSET('Sanitation Data'!$E$32,0,10*ROW('Sanitation Data'!E47)))</f>
        <v/>
      </c>
      <c r="CU53" s="275" t="str">
        <f ca="true">+IF(OFFSET('Sanitation Data'!$F$28,0,10*ROW('Sanitation Data'!F47))="","",OFFSET('Sanitation Data'!$F$28,0,10*ROW('Sanitation Data'!F47)))</f>
        <v/>
      </c>
      <c r="CV53" s="275" t="str">
        <f ca="true">+IF(OFFSET('Sanitation Data'!$F$29,0,10*ROW('Sanitation Data'!F47))="","",OFFSET('Sanitation Data'!$F$29,0,10*ROW('Sanitation Data'!F47)))</f>
        <v/>
      </c>
      <c r="CW53" s="275" t="str">
        <f ca="true">+IF(OFFSET('Sanitation Data'!$F$30,0,10*ROW('Sanitation Data'!F47))="","",OFFSET('Sanitation Data'!$F$30,0,10*ROW('Sanitation Data'!F47)))</f>
        <v/>
      </c>
      <c r="CX53" s="275" t="str">
        <f ca="true">+IF(OFFSET('Sanitation Data'!$F$31,0,10*ROW('Sanitation Data'!F47))="","",OFFSET('Sanitation Data'!$F$31,0,10*ROW('Sanitation Data'!F47)))</f>
        <v/>
      </c>
      <c r="CY53" s="275" t="str">
        <f ca="true">+IF(OFFSET('Sanitation Data'!$F$32,0,10*ROW('Sanitation Data'!F47))="","",OFFSET('Sanitation Data'!$F$32,0,10*ROW('Sanitation Data'!F47)))</f>
        <v/>
      </c>
      <c r="CZ53" s="275" t="str">
        <f ca="true">+IF(OFFSET('Sanitation Data'!$G$28,0,10*ROW('Sanitation Data'!G47))="","",OFFSET('Sanitation Data'!$G$28,0,10*ROW('Sanitation Data'!G47)))</f>
        <v/>
      </c>
      <c r="DA53" s="275" t="str">
        <f ca="true">+IF(OFFSET('Sanitation Data'!$G$29,0,10*ROW('Sanitation Data'!G47))="","",OFFSET('Sanitation Data'!$G$29,0,10*ROW('Sanitation Data'!G47)))</f>
        <v/>
      </c>
      <c r="DB53" s="275" t="str">
        <f ca="true">+IF(OFFSET('Sanitation Data'!$G$30,0,10*ROW('Sanitation Data'!G47))="","",OFFSET('Sanitation Data'!$G$30,0,10*ROW('Sanitation Data'!G47)))</f>
        <v/>
      </c>
      <c r="DC53" s="275" t="str">
        <f ca="true">+IF(OFFSET('Sanitation Data'!$G$31,0,10*ROW('Sanitation Data'!G47))="","",OFFSET('Sanitation Data'!$G$31,0,10*ROW('Sanitation Data'!G47)))</f>
        <v/>
      </c>
      <c r="DD53" s="275" t="str">
        <f ca="true">+IF(OFFSET('Sanitation Data'!$G$32,0,10*ROW('Sanitation Data'!G47))="","",OFFSET('Sanitation Data'!$G$32,0,10*ROW('Sanitation Data'!G47)))</f>
        <v/>
      </c>
      <c r="DE53" s="275" t="str">
        <f ca="true">+IF(OFFSET('Sanitation Data'!$H$28,0,10*ROW('Sanitation Data'!H47))="","",OFFSET('Sanitation Data'!$H$28,0,10*ROW('Sanitation Data'!H47)))</f>
        <v/>
      </c>
      <c r="DF53" s="275" t="str">
        <f ca="true">+IF(OFFSET('Sanitation Data'!$H$29,0,10*ROW('Sanitation Data'!H47))="","",OFFSET('Sanitation Data'!$H$29,0,10*ROW('Sanitation Data'!H47)))</f>
        <v/>
      </c>
      <c r="DG53" s="275" t="str">
        <f ca="true">+IF(OFFSET('Sanitation Data'!$H$30,0,10*ROW('Sanitation Data'!H47))="","",OFFSET('Sanitation Data'!$H$30,0,10*ROW('Sanitation Data'!H47)))</f>
        <v/>
      </c>
      <c r="DH53" s="275" t="str">
        <f ca="true">+IF(OFFSET('Sanitation Data'!$H$31,0,10*ROW('Sanitation Data'!H47))="","",OFFSET('Sanitation Data'!$H$31,0,10*ROW('Sanitation Data'!H47)))</f>
        <v/>
      </c>
      <c r="DI53" s="275" t="str">
        <f ca="true">+IF(OFFSET('Sanitation Data'!$H$32,0,10*ROW('Sanitation Data'!H47))="","",OFFSET('Sanitation Data'!$H$32,0,10*ROW('Sanitation Data'!H47)))</f>
        <v/>
      </c>
      <c r="DJ53" s="275" t="str">
        <f ca="true">+IF(OFFSET('Sanitation Data'!$I$28,0,10*ROW('Sanitation Data'!I47))="","",OFFSET('Sanitation Data'!$I$28,0,10*ROW('Sanitation Data'!I47)))</f>
        <v/>
      </c>
      <c r="DK53" s="275" t="str">
        <f ca="true">+IF(OFFSET('Sanitation Data'!$I$29,0,10*ROW('Sanitation Data'!I47))="","",OFFSET('Sanitation Data'!$I$29,0,10*ROW('Sanitation Data'!I47)))</f>
        <v/>
      </c>
      <c r="DL53" s="275" t="str">
        <f ca="true">+IF(OFFSET('Sanitation Data'!$I$30,0,10*ROW('Sanitation Data'!I47))="","",OFFSET('Sanitation Data'!$I$30,0,10*ROW('Sanitation Data'!I47)))</f>
        <v/>
      </c>
      <c r="DM53" s="275" t="str">
        <f ca="true">+IF(OFFSET('Sanitation Data'!$I$31,0,10*ROW('Sanitation Data'!I47))="","",OFFSET('Sanitation Data'!$I$31,0,10*ROW('Sanitation Data'!I47)))</f>
        <v/>
      </c>
      <c r="DN53" s="275" t="str">
        <f ca="true">+IF(OFFSET('Sanitation Data'!$I$32,0,10*ROW('Sanitation Data'!I47))="","",OFFSET('Sanitation Data'!$I$32,0,10*ROW('Sanitation Data'!I47)))</f>
        <v/>
      </c>
      <c r="DO53" s="275" t="str">
        <f ca="true">+IF(OFFSET('Hygiene Data'!$D$11,0,10*ROW('Hygiene Data'!D47))="","",OFFSET('Hygiene Data'!$D$11,0,10*ROW('Hygiene Data'!D47)))</f>
        <v/>
      </c>
      <c r="DP53" s="275" t="str">
        <f ca="true">+IF(OFFSET('Hygiene Data'!$D$12,0,10*ROW('Hygiene Data'!D47))="","",OFFSET('Hygiene Data'!$D$12,0,10*ROW('Hygiene Data'!D47)))</f>
        <v/>
      </c>
      <c r="DQ53" s="275" t="str">
        <f ca="true">+IF(OFFSET('Hygiene Data'!$D$13,0,10*ROW('Hygiene Data'!D47))="","",OFFSET('Hygiene Data'!$D$13,0,10*ROW('Hygiene Data'!D47)))</f>
        <v/>
      </c>
      <c r="DR53" s="275" t="str">
        <f ca="true">+IF(OFFSET('Hygiene Data'!$E$11,0,10*ROW('Hygiene Data'!E47))="","",OFFSET('Hygiene Data'!$E$11,0,10*ROW('Hygiene Data'!E47)))</f>
        <v/>
      </c>
      <c r="DS53" s="275" t="str">
        <f ca="true">+IF(OFFSET('Hygiene Data'!$E$12,0,10*ROW('Hygiene Data'!E47))="","",OFFSET('Hygiene Data'!$E$12,0,10*ROW('Hygiene Data'!E47)))</f>
        <v/>
      </c>
      <c r="DT53" s="275" t="str">
        <f ca="true">+IF(OFFSET('Hygiene Data'!$E$13,0,10*ROW('Hygiene Data'!E47))="","",OFFSET('Hygiene Data'!$E$13,0,10*ROW('Hygiene Data'!E47)))</f>
        <v/>
      </c>
      <c r="DU53" s="275" t="str">
        <f ca="true">+IF(OFFSET('Hygiene Data'!$F$11,0,10*ROW('Hygiene Data'!F47))="","",OFFSET('Hygiene Data'!$F$11,0,10*ROW('Hygiene Data'!F47)))</f>
        <v/>
      </c>
      <c r="DV53" s="275" t="str">
        <f ca="true">+IF(OFFSET('Hygiene Data'!$F$12,0,10*ROW('Hygiene Data'!F47))="","",OFFSET('Hygiene Data'!$F$12,0,10*ROW('Hygiene Data'!F47)))</f>
        <v/>
      </c>
      <c r="DW53" s="275" t="str">
        <f ca="true">+IF(OFFSET('Hygiene Data'!$F$13,0,10*ROW('Hygiene Data'!F47))="","",OFFSET('Hygiene Data'!$F$13,0,10*ROW('Hygiene Data'!F47)))</f>
        <v/>
      </c>
      <c r="DX53" s="275" t="str">
        <f ca="true">+IF(OFFSET('Hygiene Data'!$G$11,0,10*ROW('Hygiene Data'!G47))="","",OFFSET('Hygiene Data'!$G$11,0,10*ROW('Hygiene Data'!G47)))</f>
        <v/>
      </c>
      <c r="DY53" s="275" t="str">
        <f ca="true">+IF(OFFSET('Hygiene Data'!$G$12,0,10*ROW('Hygiene Data'!G47))="","",OFFSET('Hygiene Data'!$G$12,0,10*ROW('Hygiene Data'!G47)))</f>
        <v/>
      </c>
      <c r="DZ53" s="275" t="str">
        <f ca="true">+IF(OFFSET('Hygiene Data'!$G$13,0,10*ROW('Hygiene Data'!G47))="","",OFFSET('Hygiene Data'!$G$13,0,10*ROW('Hygiene Data'!G47)))</f>
        <v/>
      </c>
      <c r="EA53" s="275" t="str">
        <f ca="true">+IF(OFFSET('Hygiene Data'!$H$11,0,10*ROW('Hygiene Data'!H47))="","",OFFSET('Hygiene Data'!$H$11,0,10*ROW('Hygiene Data'!H47)))</f>
        <v/>
      </c>
      <c r="EB53" s="275" t="str">
        <f ca="true">+IF(OFFSET('Hygiene Data'!$H$12,0,10*ROW('Hygiene Data'!H47))="","",OFFSET('Hygiene Data'!$H$12,0,10*ROW('Hygiene Data'!H47)))</f>
        <v/>
      </c>
      <c r="EC53" s="275" t="str">
        <f ca="true">+IF(OFFSET('Hygiene Data'!$H$13,0,10*ROW('Hygiene Data'!H47))="","",OFFSET('Hygiene Data'!$H$13,0,10*ROW('Hygiene Data'!H47)))</f>
        <v/>
      </c>
      <c r="ED53" s="275" t="str">
        <f ca="true">+IF(OFFSET('Hygiene Data'!$I$11,0,10*ROW('Hygiene Data'!I47))="","",OFFSET('Hygiene Data'!$I$11,0,10*ROW('Hygiene Data'!I47)))</f>
        <v/>
      </c>
      <c r="EE53" s="275" t="str">
        <f ca="true">+IF(OFFSET('Hygiene Data'!$I$12,0,10*ROW('Hygiene Data'!I47))="","",OFFSET('Hygiene Data'!$I$12,0,10*ROW('Hygiene Data'!I47)))</f>
        <v/>
      </c>
      <c r="EF53" s="275"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31" t="str">
        <f t="shared" ca="true" si="0"/>
        <v/>
      </c>
      <c r="D54" s="98"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8"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8"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8"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8"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8"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8"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8"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8"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8"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8"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8"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8"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8"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8"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8"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8"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8"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9"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9"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9"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9"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9"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9"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9"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9"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9"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9"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9"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9"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9"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9"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9"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9"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9"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9"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9"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9"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9"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9"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9"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9"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9"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9"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9"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9"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9"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9"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100"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100"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100"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100"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100"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100"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100"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100"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100"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100"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100"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100"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100"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100"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100"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100"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100"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100"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5"/>
      <c r="BS54" s="275" t="str">
        <f ca="true">+IF(OFFSET('Water Data'!$D$27,0,10*ROW('Water Data'!D48))="","",OFFSET('Water Data'!$D$27,0,10*ROW('Water Data'!D48)))</f>
        <v/>
      </c>
      <c r="BT54" s="275" t="str">
        <f ca="true">+IF(OFFSET('Water Data'!$D$28,0,10*ROW('Water Data'!D48))="","",OFFSET('Water Data'!$D$28,0,10*ROW('Water Data'!D48)))</f>
        <v/>
      </c>
      <c r="BU54" s="275" t="str">
        <f ca="true">+IF(OFFSET('Water Data'!$D$29,0,10*ROW('Water Data'!D48))="","",OFFSET('Water Data'!$D$29,0,10*ROW('Water Data'!D48)))</f>
        <v/>
      </c>
      <c r="BV54" s="275" t="str">
        <f ca="true">+IF(OFFSET('Water Data'!$E$27,0,10*ROW('Water Data'!E48))="","",OFFSET('Water Data'!$E$27,0,10*ROW('Water Data'!E48)))</f>
        <v/>
      </c>
      <c r="BW54" s="275" t="str">
        <f ca="true">+IF(OFFSET('Water Data'!$E$28,0,10*ROW('Water Data'!E48))="","",OFFSET('Water Data'!$E$28,0,10*ROW('Water Data'!E48)))</f>
        <v/>
      </c>
      <c r="BX54" s="275" t="str">
        <f ca="true">+IF(OFFSET('Water Data'!$E$29,0,10*ROW('Water Data'!E48))="","",OFFSET('Water Data'!$E$29,0,10*ROW('Water Data'!E48)))</f>
        <v/>
      </c>
      <c r="BY54" s="275" t="str">
        <f ca="true">+IF(OFFSET('Water Data'!$F$27,0,10*ROW('Water Data'!F48))="","",OFFSET('Water Data'!$F$27,0,10*ROW('Water Data'!F48)))</f>
        <v/>
      </c>
      <c r="BZ54" s="275" t="str">
        <f ca="true">+IF(OFFSET('Water Data'!$F$28,0,10*ROW('Water Data'!F48))="","",OFFSET('Water Data'!$F$28,0,10*ROW('Water Data'!F48)))</f>
        <v/>
      </c>
      <c r="CA54" s="275" t="str">
        <f ca="true">+IF(OFFSET('Water Data'!$F$29,0,10*ROW('Water Data'!F48))="","",OFFSET('Water Data'!$F$29,0,10*ROW('Water Data'!F48)))</f>
        <v/>
      </c>
      <c r="CB54" s="275" t="str">
        <f ca="true">+IF(OFFSET('Water Data'!$G$27,0,10*ROW('Water Data'!G48))="","",OFFSET('Water Data'!$G$27,0,10*ROW('Water Data'!G48)))</f>
        <v/>
      </c>
      <c r="CC54" s="275" t="str">
        <f ca="true">+IF(OFFSET('Water Data'!$G$28,0,10*ROW('Water Data'!G48))="","",OFFSET('Water Data'!$G$28,0,10*ROW('Water Data'!G48)))</f>
        <v/>
      </c>
      <c r="CD54" s="275" t="str">
        <f ca="true">+IF(OFFSET('Water Data'!$G$29,0,10*ROW('Water Data'!G48))="","",OFFSET('Water Data'!$G$29,0,10*ROW('Water Data'!G48)))</f>
        <v/>
      </c>
      <c r="CE54" s="275" t="str">
        <f ca="true">+IF(OFFSET('Water Data'!$H$27,0,10*ROW('Water Data'!H48))="","",OFFSET('Water Data'!$H$27,0,10*ROW('Water Data'!H48)))</f>
        <v/>
      </c>
      <c r="CF54" s="275" t="str">
        <f ca="true">+IF(OFFSET('Water Data'!$H$28,0,10*ROW('Water Data'!H48))="","",OFFSET('Water Data'!$H$28,0,10*ROW('Water Data'!H48)))</f>
        <v/>
      </c>
      <c r="CG54" s="275" t="str">
        <f ca="true">+IF(OFFSET('Water Data'!$H$29,0,10*ROW('Water Data'!H48))="","",OFFSET('Water Data'!$H$29,0,10*ROW('Water Data'!H48)))</f>
        <v/>
      </c>
      <c r="CH54" s="275" t="str">
        <f ca="true">+IF(OFFSET('Water Data'!$I$27,0,10*ROW('Water Data'!I48))="","",OFFSET('Water Data'!$I$27,0,10*ROW('Water Data'!I48)))</f>
        <v/>
      </c>
      <c r="CI54" s="275" t="str">
        <f ca="true">+IF(OFFSET('Water Data'!$I$28,0,10*ROW('Water Data'!I48))="","",OFFSET('Water Data'!$I$28,0,10*ROW('Water Data'!I48)))</f>
        <v/>
      </c>
      <c r="CJ54" s="275" t="str">
        <f ca="true">+IF(OFFSET('Water Data'!$I$29,0,10*ROW('Water Data'!I48))="","",OFFSET('Water Data'!$I$29,0,10*ROW('Water Data'!I48)))</f>
        <v/>
      </c>
      <c r="CK54" s="275" t="str">
        <f ca="true">+IF(OFFSET('Sanitation Data'!$D$28,0,10*ROW('Sanitation Data'!D48))="","",OFFSET('Sanitation Data'!$D$28,0,10*ROW('Sanitation Data'!D48)))</f>
        <v/>
      </c>
      <c r="CL54" s="275" t="str">
        <f ca="true">+IF(OFFSET('Sanitation Data'!$D$29,0,10*ROW('Sanitation Data'!D48))="","",OFFSET('Sanitation Data'!$D$29,0,10*ROW('Sanitation Data'!D48)))</f>
        <v/>
      </c>
      <c r="CM54" s="275" t="str">
        <f ca="true">+IF(OFFSET('Sanitation Data'!$D$30,0,10*ROW('Sanitation Data'!D48))="","",OFFSET('Sanitation Data'!$D$30,0,10*ROW('Sanitation Data'!D48)))</f>
        <v/>
      </c>
      <c r="CN54" s="275" t="str">
        <f ca="true">+IF(OFFSET('Sanitation Data'!$D$31,0,10*ROW('Sanitation Data'!D48))="","",OFFSET('Sanitation Data'!$D$31,0,10*ROW('Sanitation Data'!D48)))</f>
        <v/>
      </c>
      <c r="CO54" s="275" t="str">
        <f ca="true">+IF(OFFSET('Sanitation Data'!$D$32,0,10*ROW('Sanitation Data'!D48))="","",OFFSET('Sanitation Data'!$D$32,0,10*ROW('Sanitation Data'!D48)))</f>
        <v/>
      </c>
      <c r="CP54" s="275" t="str">
        <f ca="true">+IF(OFFSET('Sanitation Data'!$E$28,0,10*ROW('Sanitation Data'!E48))="","",OFFSET('Sanitation Data'!$E$28,0,10*ROW('Sanitation Data'!E48)))</f>
        <v/>
      </c>
      <c r="CQ54" s="275" t="str">
        <f ca="true">+IF(OFFSET('Sanitation Data'!$E$29,0,10*ROW('Sanitation Data'!E48))="","",OFFSET('Sanitation Data'!$E$29,0,10*ROW('Sanitation Data'!E48)))</f>
        <v/>
      </c>
      <c r="CR54" s="275" t="str">
        <f ca="true">+IF(OFFSET('Sanitation Data'!$E$30,0,10*ROW('Sanitation Data'!E48))="","",OFFSET('Sanitation Data'!$E$30,0,10*ROW('Sanitation Data'!E48)))</f>
        <v/>
      </c>
      <c r="CS54" s="275" t="str">
        <f ca="true">+IF(OFFSET('Sanitation Data'!$E$31,0,10*ROW('Sanitation Data'!E48))="","",OFFSET('Sanitation Data'!$E$31,0,10*ROW('Sanitation Data'!E48)))</f>
        <v/>
      </c>
      <c r="CT54" s="275" t="str">
        <f ca="true">+IF(OFFSET('Sanitation Data'!$E$32,0,10*ROW('Sanitation Data'!E48))="","",OFFSET('Sanitation Data'!$E$32,0,10*ROW('Sanitation Data'!E48)))</f>
        <v/>
      </c>
      <c r="CU54" s="275" t="str">
        <f ca="true">+IF(OFFSET('Sanitation Data'!$F$28,0,10*ROW('Sanitation Data'!F48))="","",OFFSET('Sanitation Data'!$F$28,0,10*ROW('Sanitation Data'!F48)))</f>
        <v/>
      </c>
      <c r="CV54" s="275" t="str">
        <f ca="true">+IF(OFFSET('Sanitation Data'!$F$29,0,10*ROW('Sanitation Data'!F48))="","",OFFSET('Sanitation Data'!$F$29,0,10*ROW('Sanitation Data'!F48)))</f>
        <v/>
      </c>
      <c r="CW54" s="275" t="str">
        <f ca="true">+IF(OFFSET('Sanitation Data'!$F$30,0,10*ROW('Sanitation Data'!F48))="","",OFFSET('Sanitation Data'!$F$30,0,10*ROW('Sanitation Data'!F48)))</f>
        <v/>
      </c>
      <c r="CX54" s="275" t="str">
        <f ca="true">+IF(OFFSET('Sanitation Data'!$F$31,0,10*ROW('Sanitation Data'!F48))="","",OFFSET('Sanitation Data'!$F$31,0,10*ROW('Sanitation Data'!F48)))</f>
        <v/>
      </c>
      <c r="CY54" s="275" t="str">
        <f ca="true">+IF(OFFSET('Sanitation Data'!$F$32,0,10*ROW('Sanitation Data'!F48))="","",OFFSET('Sanitation Data'!$F$32,0,10*ROW('Sanitation Data'!F48)))</f>
        <v/>
      </c>
      <c r="CZ54" s="275" t="str">
        <f ca="true">+IF(OFFSET('Sanitation Data'!$G$28,0,10*ROW('Sanitation Data'!G48))="","",OFFSET('Sanitation Data'!$G$28,0,10*ROW('Sanitation Data'!G48)))</f>
        <v/>
      </c>
      <c r="DA54" s="275" t="str">
        <f ca="true">+IF(OFFSET('Sanitation Data'!$G$29,0,10*ROW('Sanitation Data'!G48))="","",OFFSET('Sanitation Data'!$G$29,0,10*ROW('Sanitation Data'!G48)))</f>
        <v/>
      </c>
      <c r="DB54" s="275" t="str">
        <f ca="true">+IF(OFFSET('Sanitation Data'!$G$30,0,10*ROW('Sanitation Data'!G48))="","",OFFSET('Sanitation Data'!$G$30,0,10*ROW('Sanitation Data'!G48)))</f>
        <v/>
      </c>
      <c r="DC54" s="275" t="str">
        <f ca="true">+IF(OFFSET('Sanitation Data'!$G$31,0,10*ROW('Sanitation Data'!G48))="","",OFFSET('Sanitation Data'!$G$31,0,10*ROW('Sanitation Data'!G48)))</f>
        <v/>
      </c>
      <c r="DD54" s="275" t="str">
        <f ca="true">+IF(OFFSET('Sanitation Data'!$G$32,0,10*ROW('Sanitation Data'!G48))="","",OFFSET('Sanitation Data'!$G$32,0,10*ROW('Sanitation Data'!G48)))</f>
        <v/>
      </c>
      <c r="DE54" s="275" t="str">
        <f ca="true">+IF(OFFSET('Sanitation Data'!$H$28,0,10*ROW('Sanitation Data'!H48))="","",OFFSET('Sanitation Data'!$H$28,0,10*ROW('Sanitation Data'!H48)))</f>
        <v/>
      </c>
      <c r="DF54" s="275" t="str">
        <f ca="true">+IF(OFFSET('Sanitation Data'!$H$29,0,10*ROW('Sanitation Data'!H48))="","",OFFSET('Sanitation Data'!$H$29,0,10*ROW('Sanitation Data'!H48)))</f>
        <v/>
      </c>
      <c r="DG54" s="275" t="str">
        <f ca="true">+IF(OFFSET('Sanitation Data'!$H$30,0,10*ROW('Sanitation Data'!H48))="","",OFFSET('Sanitation Data'!$H$30,0,10*ROW('Sanitation Data'!H48)))</f>
        <v/>
      </c>
      <c r="DH54" s="275" t="str">
        <f ca="true">+IF(OFFSET('Sanitation Data'!$H$31,0,10*ROW('Sanitation Data'!H48))="","",OFFSET('Sanitation Data'!$H$31,0,10*ROW('Sanitation Data'!H48)))</f>
        <v/>
      </c>
      <c r="DI54" s="275" t="str">
        <f ca="true">+IF(OFFSET('Sanitation Data'!$H$32,0,10*ROW('Sanitation Data'!H48))="","",OFFSET('Sanitation Data'!$H$32,0,10*ROW('Sanitation Data'!H48)))</f>
        <v/>
      </c>
      <c r="DJ54" s="275" t="str">
        <f ca="true">+IF(OFFSET('Sanitation Data'!$I$28,0,10*ROW('Sanitation Data'!I48))="","",OFFSET('Sanitation Data'!$I$28,0,10*ROW('Sanitation Data'!I48)))</f>
        <v/>
      </c>
      <c r="DK54" s="275" t="str">
        <f ca="true">+IF(OFFSET('Sanitation Data'!$I$29,0,10*ROW('Sanitation Data'!I48))="","",OFFSET('Sanitation Data'!$I$29,0,10*ROW('Sanitation Data'!I48)))</f>
        <v/>
      </c>
      <c r="DL54" s="275" t="str">
        <f ca="true">+IF(OFFSET('Sanitation Data'!$I$30,0,10*ROW('Sanitation Data'!I48))="","",OFFSET('Sanitation Data'!$I$30,0,10*ROW('Sanitation Data'!I48)))</f>
        <v/>
      </c>
      <c r="DM54" s="275" t="str">
        <f ca="true">+IF(OFFSET('Sanitation Data'!$I$31,0,10*ROW('Sanitation Data'!I48))="","",OFFSET('Sanitation Data'!$I$31,0,10*ROW('Sanitation Data'!I48)))</f>
        <v/>
      </c>
      <c r="DN54" s="275" t="str">
        <f ca="true">+IF(OFFSET('Sanitation Data'!$I$32,0,10*ROW('Sanitation Data'!I48))="","",OFFSET('Sanitation Data'!$I$32,0,10*ROW('Sanitation Data'!I48)))</f>
        <v/>
      </c>
      <c r="DO54" s="275" t="str">
        <f ca="true">+IF(OFFSET('Hygiene Data'!$D$11,0,10*ROW('Hygiene Data'!D48))="","",OFFSET('Hygiene Data'!$D$11,0,10*ROW('Hygiene Data'!D48)))</f>
        <v/>
      </c>
      <c r="DP54" s="275" t="str">
        <f ca="true">+IF(OFFSET('Hygiene Data'!$D$12,0,10*ROW('Hygiene Data'!D48))="","",OFFSET('Hygiene Data'!$D$12,0,10*ROW('Hygiene Data'!D48)))</f>
        <v/>
      </c>
      <c r="DQ54" s="275" t="str">
        <f ca="true">+IF(OFFSET('Hygiene Data'!$D$13,0,10*ROW('Hygiene Data'!D48))="","",OFFSET('Hygiene Data'!$D$13,0,10*ROW('Hygiene Data'!D48)))</f>
        <v/>
      </c>
      <c r="DR54" s="275" t="str">
        <f ca="true">+IF(OFFSET('Hygiene Data'!$E$11,0,10*ROW('Hygiene Data'!E48))="","",OFFSET('Hygiene Data'!$E$11,0,10*ROW('Hygiene Data'!E48)))</f>
        <v/>
      </c>
      <c r="DS54" s="275" t="str">
        <f ca="true">+IF(OFFSET('Hygiene Data'!$E$12,0,10*ROW('Hygiene Data'!E48))="","",OFFSET('Hygiene Data'!$E$12,0,10*ROW('Hygiene Data'!E48)))</f>
        <v/>
      </c>
      <c r="DT54" s="275" t="str">
        <f ca="true">+IF(OFFSET('Hygiene Data'!$E$13,0,10*ROW('Hygiene Data'!E48))="","",OFFSET('Hygiene Data'!$E$13,0,10*ROW('Hygiene Data'!E48)))</f>
        <v/>
      </c>
      <c r="DU54" s="275" t="str">
        <f ca="true">+IF(OFFSET('Hygiene Data'!$F$11,0,10*ROW('Hygiene Data'!F48))="","",OFFSET('Hygiene Data'!$F$11,0,10*ROW('Hygiene Data'!F48)))</f>
        <v/>
      </c>
      <c r="DV54" s="275" t="str">
        <f ca="true">+IF(OFFSET('Hygiene Data'!$F$12,0,10*ROW('Hygiene Data'!F48))="","",OFFSET('Hygiene Data'!$F$12,0,10*ROW('Hygiene Data'!F48)))</f>
        <v/>
      </c>
      <c r="DW54" s="275" t="str">
        <f ca="true">+IF(OFFSET('Hygiene Data'!$F$13,0,10*ROW('Hygiene Data'!F48))="","",OFFSET('Hygiene Data'!$F$13,0,10*ROW('Hygiene Data'!F48)))</f>
        <v/>
      </c>
      <c r="DX54" s="275" t="str">
        <f ca="true">+IF(OFFSET('Hygiene Data'!$G$11,0,10*ROW('Hygiene Data'!G48))="","",OFFSET('Hygiene Data'!$G$11,0,10*ROW('Hygiene Data'!G48)))</f>
        <v/>
      </c>
      <c r="DY54" s="275" t="str">
        <f ca="true">+IF(OFFSET('Hygiene Data'!$G$12,0,10*ROW('Hygiene Data'!G48))="","",OFFSET('Hygiene Data'!$G$12,0,10*ROW('Hygiene Data'!G48)))</f>
        <v/>
      </c>
      <c r="DZ54" s="275" t="str">
        <f ca="true">+IF(OFFSET('Hygiene Data'!$G$13,0,10*ROW('Hygiene Data'!G48))="","",OFFSET('Hygiene Data'!$G$13,0,10*ROW('Hygiene Data'!G48)))</f>
        <v/>
      </c>
      <c r="EA54" s="275" t="str">
        <f ca="true">+IF(OFFSET('Hygiene Data'!$H$11,0,10*ROW('Hygiene Data'!H48))="","",OFFSET('Hygiene Data'!$H$11,0,10*ROW('Hygiene Data'!H48)))</f>
        <v/>
      </c>
      <c r="EB54" s="275" t="str">
        <f ca="true">+IF(OFFSET('Hygiene Data'!$H$12,0,10*ROW('Hygiene Data'!H48))="","",OFFSET('Hygiene Data'!$H$12,0,10*ROW('Hygiene Data'!H48)))</f>
        <v/>
      </c>
      <c r="EC54" s="275" t="str">
        <f ca="true">+IF(OFFSET('Hygiene Data'!$H$13,0,10*ROW('Hygiene Data'!H48))="","",OFFSET('Hygiene Data'!$H$13,0,10*ROW('Hygiene Data'!H48)))</f>
        <v/>
      </c>
      <c r="ED54" s="275" t="str">
        <f ca="true">+IF(OFFSET('Hygiene Data'!$I$11,0,10*ROW('Hygiene Data'!I48))="","",OFFSET('Hygiene Data'!$I$11,0,10*ROW('Hygiene Data'!I48)))</f>
        <v/>
      </c>
      <c r="EE54" s="275" t="str">
        <f ca="true">+IF(OFFSET('Hygiene Data'!$I$12,0,10*ROW('Hygiene Data'!I48))="","",OFFSET('Hygiene Data'!$I$12,0,10*ROW('Hygiene Data'!I48)))</f>
        <v/>
      </c>
      <c r="EF54" s="275"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31" t="str">
        <f t="shared" ca="true" si="0"/>
        <v/>
      </c>
      <c r="D55" s="98"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8"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8"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8"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8"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8"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8"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8"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8"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8"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8"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8"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8"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8"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8"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8"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8"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8"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9"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9"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9"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9"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9"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9"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9"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9"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9"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9"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9"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9"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9"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9"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9"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9"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9"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9"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9"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9"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9"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9"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9"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9"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9"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9"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9"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9"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9"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9"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100"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100"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100"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100"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100"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100"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100"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100"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100"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100"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100"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100"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100"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100"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100"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100"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100"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100"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5"/>
      <c r="BS55" s="275" t="str">
        <f ca="true">+IF(OFFSET('Water Data'!$D$27,0,10*ROW('Water Data'!D49))="","",OFFSET('Water Data'!$D$27,0,10*ROW('Water Data'!D49)))</f>
        <v/>
      </c>
      <c r="BT55" s="275" t="str">
        <f ca="true">+IF(OFFSET('Water Data'!$D$28,0,10*ROW('Water Data'!D49))="","",OFFSET('Water Data'!$D$28,0,10*ROW('Water Data'!D49)))</f>
        <v/>
      </c>
      <c r="BU55" s="275" t="str">
        <f ca="true">+IF(OFFSET('Water Data'!$D$29,0,10*ROW('Water Data'!D49))="","",OFFSET('Water Data'!$D$29,0,10*ROW('Water Data'!D49)))</f>
        <v/>
      </c>
      <c r="BV55" s="275" t="str">
        <f ca="true">+IF(OFFSET('Water Data'!$E$27,0,10*ROW('Water Data'!E49))="","",OFFSET('Water Data'!$E$27,0,10*ROW('Water Data'!E49)))</f>
        <v/>
      </c>
      <c r="BW55" s="275" t="str">
        <f ca="true">+IF(OFFSET('Water Data'!$E$28,0,10*ROW('Water Data'!E49))="","",OFFSET('Water Data'!$E$28,0,10*ROW('Water Data'!E49)))</f>
        <v/>
      </c>
      <c r="BX55" s="275" t="str">
        <f ca="true">+IF(OFFSET('Water Data'!$E$29,0,10*ROW('Water Data'!E49))="","",OFFSET('Water Data'!$E$29,0,10*ROW('Water Data'!E49)))</f>
        <v/>
      </c>
      <c r="BY55" s="275" t="str">
        <f ca="true">+IF(OFFSET('Water Data'!$F$27,0,10*ROW('Water Data'!F49))="","",OFFSET('Water Data'!$F$27,0,10*ROW('Water Data'!F49)))</f>
        <v/>
      </c>
      <c r="BZ55" s="275" t="str">
        <f ca="true">+IF(OFFSET('Water Data'!$F$28,0,10*ROW('Water Data'!F49))="","",OFFSET('Water Data'!$F$28,0,10*ROW('Water Data'!F49)))</f>
        <v/>
      </c>
      <c r="CA55" s="275" t="str">
        <f ca="true">+IF(OFFSET('Water Data'!$F$29,0,10*ROW('Water Data'!F49))="","",OFFSET('Water Data'!$F$29,0,10*ROW('Water Data'!F49)))</f>
        <v/>
      </c>
      <c r="CB55" s="275" t="str">
        <f ca="true">+IF(OFFSET('Water Data'!$G$27,0,10*ROW('Water Data'!G49))="","",OFFSET('Water Data'!$G$27,0,10*ROW('Water Data'!G49)))</f>
        <v/>
      </c>
      <c r="CC55" s="275" t="str">
        <f ca="true">+IF(OFFSET('Water Data'!$G$28,0,10*ROW('Water Data'!G49))="","",OFFSET('Water Data'!$G$28,0,10*ROW('Water Data'!G49)))</f>
        <v/>
      </c>
      <c r="CD55" s="275" t="str">
        <f ca="true">+IF(OFFSET('Water Data'!$G$29,0,10*ROW('Water Data'!G49))="","",OFFSET('Water Data'!$G$29,0,10*ROW('Water Data'!G49)))</f>
        <v/>
      </c>
      <c r="CE55" s="275" t="str">
        <f ca="true">+IF(OFFSET('Water Data'!$H$27,0,10*ROW('Water Data'!H49))="","",OFFSET('Water Data'!$H$27,0,10*ROW('Water Data'!H49)))</f>
        <v/>
      </c>
      <c r="CF55" s="275" t="str">
        <f ca="true">+IF(OFFSET('Water Data'!$H$28,0,10*ROW('Water Data'!H49))="","",OFFSET('Water Data'!$H$28,0,10*ROW('Water Data'!H49)))</f>
        <v/>
      </c>
      <c r="CG55" s="275" t="str">
        <f ca="true">+IF(OFFSET('Water Data'!$H$29,0,10*ROW('Water Data'!H49))="","",OFFSET('Water Data'!$H$29,0,10*ROW('Water Data'!H49)))</f>
        <v/>
      </c>
      <c r="CH55" s="275" t="str">
        <f ca="true">+IF(OFFSET('Water Data'!$I$27,0,10*ROW('Water Data'!I49))="","",OFFSET('Water Data'!$I$27,0,10*ROW('Water Data'!I49)))</f>
        <v/>
      </c>
      <c r="CI55" s="275" t="str">
        <f ca="true">+IF(OFFSET('Water Data'!$I$28,0,10*ROW('Water Data'!I49))="","",OFFSET('Water Data'!$I$28,0,10*ROW('Water Data'!I49)))</f>
        <v/>
      </c>
      <c r="CJ55" s="275" t="str">
        <f ca="true">+IF(OFFSET('Water Data'!$I$29,0,10*ROW('Water Data'!I49))="","",OFFSET('Water Data'!$I$29,0,10*ROW('Water Data'!I49)))</f>
        <v/>
      </c>
      <c r="CK55" s="275" t="str">
        <f ca="true">+IF(OFFSET('Sanitation Data'!$D$28,0,10*ROW('Sanitation Data'!D49))="","",OFFSET('Sanitation Data'!$D$28,0,10*ROW('Sanitation Data'!D49)))</f>
        <v/>
      </c>
      <c r="CL55" s="275" t="str">
        <f ca="true">+IF(OFFSET('Sanitation Data'!$D$29,0,10*ROW('Sanitation Data'!D49))="","",OFFSET('Sanitation Data'!$D$29,0,10*ROW('Sanitation Data'!D49)))</f>
        <v/>
      </c>
      <c r="CM55" s="275" t="str">
        <f ca="true">+IF(OFFSET('Sanitation Data'!$D$30,0,10*ROW('Sanitation Data'!D49))="","",OFFSET('Sanitation Data'!$D$30,0,10*ROW('Sanitation Data'!D49)))</f>
        <v/>
      </c>
      <c r="CN55" s="275" t="str">
        <f ca="true">+IF(OFFSET('Sanitation Data'!$D$31,0,10*ROW('Sanitation Data'!D49))="","",OFFSET('Sanitation Data'!$D$31,0,10*ROW('Sanitation Data'!D49)))</f>
        <v/>
      </c>
      <c r="CO55" s="275" t="str">
        <f ca="true">+IF(OFFSET('Sanitation Data'!$D$32,0,10*ROW('Sanitation Data'!D49))="","",OFFSET('Sanitation Data'!$D$32,0,10*ROW('Sanitation Data'!D49)))</f>
        <v/>
      </c>
      <c r="CP55" s="275" t="str">
        <f ca="true">+IF(OFFSET('Sanitation Data'!$E$28,0,10*ROW('Sanitation Data'!E49))="","",OFFSET('Sanitation Data'!$E$28,0,10*ROW('Sanitation Data'!E49)))</f>
        <v/>
      </c>
      <c r="CQ55" s="275" t="str">
        <f ca="true">+IF(OFFSET('Sanitation Data'!$E$29,0,10*ROW('Sanitation Data'!E49))="","",OFFSET('Sanitation Data'!$E$29,0,10*ROW('Sanitation Data'!E49)))</f>
        <v/>
      </c>
      <c r="CR55" s="275" t="str">
        <f ca="true">+IF(OFFSET('Sanitation Data'!$E$30,0,10*ROW('Sanitation Data'!E49))="","",OFFSET('Sanitation Data'!$E$30,0,10*ROW('Sanitation Data'!E49)))</f>
        <v/>
      </c>
      <c r="CS55" s="275" t="str">
        <f ca="true">+IF(OFFSET('Sanitation Data'!$E$31,0,10*ROW('Sanitation Data'!E49))="","",OFFSET('Sanitation Data'!$E$31,0,10*ROW('Sanitation Data'!E49)))</f>
        <v/>
      </c>
      <c r="CT55" s="275" t="str">
        <f ca="true">+IF(OFFSET('Sanitation Data'!$E$32,0,10*ROW('Sanitation Data'!E49))="","",OFFSET('Sanitation Data'!$E$32,0,10*ROW('Sanitation Data'!E49)))</f>
        <v/>
      </c>
      <c r="CU55" s="275" t="str">
        <f ca="true">+IF(OFFSET('Sanitation Data'!$F$28,0,10*ROW('Sanitation Data'!F49))="","",OFFSET('Sanitation Data'!$F$28,0,10*ROW('Sanitation Data'!F49)))</f>
        <v/>
      </c>
      <c r="CV55" s="275" t="str">
        <f ca="true">+IF(OFFSET('Sanitation Data'!$F$29,0,10*ROW('Sanitation Data'!F49))="","",OFFSET('Sanitation Data'!$F$29,0,10*ROW('Sanitation Data'!F49)))</f>
        <v/>
      </c>
      <c r="CW55" s="275" t="str">
        <f ca="true">+IF(OFFSET('Sanitation Data'!$F$30,0,10*ROW('Sanitation Data'!F49))="","",OFFSET('Sanitation Data'!$F$30,0,10*ROW('Sanitation Data'!F49)))</f>
        <v/>
      </c>
      <c r="CX55" s="275" t="str">
        <f ca="true">+IF(OFFSET('Sanitation Data'!$F$31,0,10*ROW('Sanitation Data'!F49))="","",OFFSET('Sanitation Data'!$F$31,0,10*ROW('Sanitation Data'!F49)))</f>
        <v/>
      </c>
      <c r="CY55" s="275" t="str">
        <f ca="true">+IF(OFFSET('Sanitation Data'!$F$32,0,10*ROW('Sanitation Data'!F49))="","",OFFSET('Sanitation Data'!$F$32,0,10*ROW('Sanitation Data'!F49)))</f>
        <v/>
      </c>
      <c r="CZ55" s="275" t="str">
        <f ca="true">+IF(OFFSET('Sanitation Data'!$G$28,0,10*ROW('Sanitation Data'!G49))="","",OFFSET('Sanitation Data'!$G$28,0,10*ROW('Sanitation Data'!G49)))</f>
        <v/>
      </c>
      <c r="DA55" s="275" t="str">
        <f ca="true">+IF(OFFSET('Sanitation Data'!$G$29,0,10*ROW('Sanitation Data'!G49))="","",OFFSET('Sanitation Data'!$G$29,0,10*ROW('Sanitation Data'!G49)))</f>
        <v/>
      </c>
      <c r="DB55" s="275" t="str">
        <f ca="true">+IF(OFFSET('Sanitation Data'!$G$30,0,10*ROW('Sanitation Data'!G49))="","",OFFSET('Sanitation Data'!$G$30,0,10*ROW('Sanitation Data'!G49)))</f>
        <v/>
      </c>
      <c r="DC55" s="275" t="str">
        <f ca="true">+IF(OFFSET('Sanitation Data'!$G$31,0,10*ROW('Sanitation Data'!G49))="","",OFFSET('Sanitation Data'!$G$31,0,10*ROW('Sanitation Data'!G49)))</f>
        <v/>
      </c>
      <c r="DD55" s="275" t="str">
        <f ca="true">+IF(OFFSET('Sanitation Data'!$G$32,0,10*ROW('Sanitation Data'!G49))="","",OFFSET('Sanitation Data'!$G$32,0,10*ROW('Sanitation Data'!G49)))</f>
        <v/>
      </c>
      <c r="DE55" s="275" t="str">
        <f ca="true">+IF(OFFSET('Sanitation Data'!$H$28,0,10*ROW('Sanitation Data'!H49))="","",OFFSET('Sanitation Data'!$H$28,0,10*ROW('Sanitation Data'!H49)))</f>
        <v/>
      </c>
      <c r="DF55" s="275" t="str">
        <f ca="true">+IF(OFFSET('Sanitation Data'!$H$29,0,10*ROW('Sanitation Data'!H49))="","",OFFSET('Sanitation Data'!$H$29,0,10*ROW('Sanitation Data'!H49)))</f>
        <v/>
      </c>
      <c r="DG55" s="275" t="str">
        <f ca="true">+IF(OFFSET('Sanitation Data'!$H$30,0,10*ROW('Sanitation Data'!H49))="","",OFFSET('Sanitation Data'!$H$30,0,10*ROW('Sanitation Data'!H49)))</f>
        <v/>
      </c>
      <c r="DH55" s="275" t="str">
        <f ca="true">+IF(OFFSET('Sanitation Data'!$H$31,0,10*ROW('Sanitation Data'!H49))="","",OFFSET('Sanitation Data'!$H$31,0,10*ROW('Sanitation Data'!H49)))</f>
        <v/>
      </c>
      <c r="DI55" s="275" t="str">
        <f ca="true">+IF(OFFSET('Sanitation Data'!$H$32,0,10*ROW('Sanitation Data'!H49))="","",OFFSET('Sanitation Data'!$H$32,0,10*ROW('Sanitation Data'!H49)))</f>
        <v/>
      </c>
      <c r="DJ55" s="275" t="str">
        <f ca="true">+IF(OFFSET('Sanitation Data'!$I$28,0,10*ROW('Sanitation Data'!I49))="","",OFFSET('Sanitation Data'!$I$28,0,10*ROW('Sanitation Data'!I49)))</f>
        <v/>
      </c>
      <c r="DK55" s="275" t="str">
        <f ca="true">+IF(OFFSET('Sanitation Data'!$I$29,0,10*ROW('Sanitation Data'!I49))="","",OFFSET('Sanitation Data'!$I$29,0,10*ROW('Sanitation Data'!I49)))</f>
        <v/>
      </c>
      <c r="DL55" s="275" t="str">
        <f ca="true">+IF(OFFSET('Sanitation Data'!$I$30,0,10*ROW('Sanitation Data'!I49))="","",OFFSET('Sanitation Data'!$I$30,0,10*ROW('Sanitation Data'!I49)))</f>
        <v/>
      </c>
      <c r="DM55" s="275" t="str">
        <f ca="true">+IF(OFFSET('Sanitation Data'!$I$31,0,10*ROW('Sanitation Data'!I49))="","",OFFSET('Sanitation Data'!$I$31,0,10*ROW('Sanitation Data'!I49)))</f>
        <v/>
      </c>
      <c r="DN55" s="275" t="str">
        <f ca="true">+IF(OFFSET('Sanitation Data'!$I$32,0,10*ROW('Sanitation Data'!I49))="","",OFFSET('Sanitation Data'!$I$32,0,10*ROW('Sanitation Data'!I49)))</f>
        <v/>
      </c>
      <c r="DO55" s="275" t="str">
        <f ca="true">+IF(OFFSET('Hygiene Data'!$D$11,0,10*ROW('Hygiene Data'!D49))="","",OFFSET('Hygiene Data'!$D$11,0,10*ROW('Hygiene Data'!D49)))</f>
        <v/>
      </c>
      <c r="DP55" s="275" t="str">
        <f ca="true">+IF(OFFSET('Hygiene Data'!$D$12,0,10*ROW('Hygiene Data'!D49))="","",OFFSET('Hygiene Data'!$D$12,0,10*ROW('Hygiene Data'!D49)))</f>
        <v/>
      </c>
      <c r="DQ55" s="275" t="str">
        <f ca="true">+IF(OFFSET('Hygiene Data'!$D$13,0,10*ROW('Hygiene Data'!D49))="","",OFFSET('Hygiene Data'!$D$13,0,10*ROW('Hygiene Data'!D49)))</f>
        <v/>
      </c>
      <c r="DR55" s="275" t="str">
        <f ca="true">+IF(OFFSET('Hygiene Data'!$E$11,0,10*ROW('Hygiene Data'!E49))="","",OFFSET('Hygiene Data'!$E$11,0,10*ROW('Hygiene Data'!E49)))</f>
        <v/>
      </c>
      <c r="DS55" s="275" t="str">
        <f ca="true">+IF(OFFSET('Hygiene Data'!$E$12,0,10*ROW('Hygiene Data'!E49))="","",OFFSET('Hygiene Data'!$E$12,0,10*ROW('Hygiene Data'!E49)))</f>
        <v/>
      </c>
      <c r="DT55" s="275" t="str">
        <f ca="true">+IF(OFFSET('Hygiene Data'!$E$13,0,10*ROW('Hygiene Data'!E49))="","",OFFSET('Hygiene Data'!$E$13,0,10*ROW('Hygiene Data'!E49)))</f>
        <v/>
      </c>
      <c r="DU55" s="275" t="str">
        <f ca="true">+IF(OFFSET('Hygiene Data'!$F$11,0,10*ROW('Hygiene Data'!F49))="","",OFFSET('Hygiene Data'!$F$11,0,10*ROW('Hygiene Data'!F49)))</f>
        <v/>
      </c>
      <c r="DV55" s="275" t="str">
        <f ca="true">+IF(OFFSET('Hygiene Data'!$F$12,0,10*ROW('Hygiene Data'!F49))="","",OFFSET('Hygiene Data'!$F$12,0,10*ROW('Hygiene Data'!F49)))</f>
        <v/>
      </c>
      <c r="DW55" s="275" t="str">
        <f ca="true">+IF(OFFSET('Hygiene Data'!$F$13,0,10*ROW('Hygiene Data'!F49))="","",OFFSET('Hygiene Data'!$F$13,0,10*ROW('Hygiene Data'!F49)))</f>
        <v/>
      </c>
      <c r="DX55" s="275" t="str">
        <f ca="true">+IF(OFFSET('Hygiene Data'!$G$11,0,10*ROW('Hygiene Data'!G49))="","",OFFSET('Hygiene Data'!$G$11,0,10*ROW('Hygiene Data'!G49)))</f>
        <v/>
      </c>
      <c r="DY55" s="275" t="str">
        <f ca="true">+IF(OFFSET('Hygiene Data'!$G$12,0,10*ROW('Hygiene Data'!G49))="","",OFFSET('Hygiene Data'!$G$12,0,10*ROW('Hygiene Data'!G49)))</f>
        <v/>
      </c>
      <c r="DZ55" s="275" t="str">
        <f ca="true">+IF(OFFSET('Hygiene Data'!$G$13,0,10*ROW('Hygiene Data'!G49))="","",OFFSET('Hygiene Data'!$G$13,0,10*ROW('Hygiene Data'!G49)))</f>
        <v/>
      </c>
      <c r="EA55" s="275" t="str">
        <f ca="true">+IF(OFFSET('Hygiene Data'!$H$11,0,10*ROW('Hygiene Data'!H49))="","",OFFSET('Hygiene Data'!$H$11,0,10*ROW('Hygiene Data'!H49)))</f>
        <v/>
      </c>
      <c r="EB55" s="275" t="str">
        <f ca="true">+IF(OFFSET('Hygiene Data'!$H$12,0,10*ROW('Hygiene Data'!H49))="","",OFFSET('Hygiene Data'!$H$12,0,10*ROW('Hygiene Data'!H49)))</f>
        <v/>
      </c>
      <c r="EC55" s="275" t="str">
        <f ca="true">+IF(OFFSET('Hygiene Data'!$H$13,0,10*ROW('Hygiene Data'!H49))="","",OFFSET('Hygiene Data'!$H$13,0,10*ROW('Hygiene Data'!H49)))</f>
        <v/>
      </c>
      <c r="ED55" s="275" t="str">
        <f ca="true">+IF(OFFSET('Hygiene Data'!$I$11,0,10*ROW('Hygiene Data'!I49))="","",OFFSET('Hygiene Data'!$I$11,0,10*ROW('Hygiene Data'!I49)))</f>
        <v/>
      </c>
      <c r="EE55" s="275" t="str">
        <f ca="true">+IF(OFFSET('Hygiene Data'!$I$12,0,10*ROW('Hygiene Data'!I49))="","",OFFSET('Hygiene Data'!$I$12,0,10*ROW('Hygiene Data'!I49)))</f>
        <v/>
      </c>
      <c r="EF55" s="275"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31" t="str">
        <f t="shared" ca="true" si="0"/>
        <v/>
      </c>
      <c r="D56" s="98"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8"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8"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8"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8"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8"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8"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8"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8"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8"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8"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8"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8"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8"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8"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8"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8"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8"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9"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9"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9"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9"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9"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9"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9"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9"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9"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9"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9"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9"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9"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9"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9"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9"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9"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9"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9"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9"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9"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9"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9"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9"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9"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9"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9"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9"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9"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9"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100"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100"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100"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100"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100"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100"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100"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100"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100"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100"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100"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100"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100"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100"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100"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100"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100"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100"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5"/>
      <c r="BS56" s="275" t="str">
        <f ca="true">+IF(OFFSET('Water Data'!$D$27,0,10*ROW('Water Data'!D50))="","",OFFSET('Water Data'!$D$27,0,10*ROW('Water Data'!D50)))</f>
        <v/>
      </c>
      <c r="BT56" s="275" t="str">
        <f ca="true">+IF(OFFSET('Water Data'!$D$28,0,10*ROW('Water Data'!D50))="","",OFFSET('Water Data'!$D$28,0,10*ROW('Water Data'!D50)))</f>
        <v/>
      </c>
      <c r="BU56" s="275" t="str">
        <f ca="true">+IF(OFFSET('Water Data'!$D$29,0,10*ROW('Water Data'!D50))="","",OFFSET('Water Data'!$D$29,0,10*ROW('Water Data'!D50)))</f>
        <v/>
      </c>
      <c r="BV56" s="275" t="str">
        <f ca="true">+IF(OFFSET('Water Data'!$E$27,0,10*ROW('Water Data'!E50))="","",OFFSET('Water Data'!$E$27,0,10*ROW('Water Data'!E50)))</f>
        <v/>
      </c>
      <c r="BW56" s="275" t="str">
        <f ca="true">+IF(OFFSET('Water Data'!$E$28,0,10*ROW('Water Data'!E50))="","",OFFSET('Water Data'!$E$28,0,10*ROW('Water Data'!E50)))</f>
        <v/>
      </c>
      <c r="BX56" s="275" t="str">
        <f ca="true">+IF(OFFSET('Water Data'!$E$29,0,10*ROW('Water Data'!E50))="","",OFFSET('Water Data'!$E$29,0,10*ROW('Water Data'!E50)))</f>
        <v/>
      </c>
      <c r="BY56" s="275" t="str">
        <f ca="true">+IF(OFFSET('Water Data'!$F$27,0,10*ROW('Water Data'!F50))="","",OFFSET('Water Data'!$F$27,0,10*ROW('Water Data'!F50)))</f>
        <v/>
      </c>
      <c r="BZ56" s="275" t="str">
        <f ca="true">+IF(OFFSET('Water Data'!$F$28,0,10*ROW('Water Data'!F50))="","",OFFSET('Water Data'!$F$28,0,10*ROW('Water Data'!F50)))</f>
        <v/>
      </c>
      <c r="CA56" s="275" t="str">
        <f ca="true">+IF(OFFSET('Water Data'!$F$29,0,10*ROW('Water Data'!F50))="","",OFFSET('Water Data'!$F$29,0,10*ROW('Water Data'!F50)))</f>
        <v/>
      </c>
      <c r="CB56" s="275" t="str">
        <f ca="true">+IF(OFFSET('Water Data'!$G$27,0,10*ROW('Water Data'!G50))="","",OFFSET('Water Data'!$G$27,0,10*ROW('Water Data'!G50)))</f>
        <v/>
      </c>
      <c r="CC56" s="275" t="str">
        <f ca="true">+IF(OFFSET('Water Data'!$G$28,0,10*ROW('Water Data'!G50))="","",OFFSET('Water Data'!$G$28,0,10*ROW('Water Data'!G50)))</f>
        <v/>
      </c>
      <c r="CD56" s="275" t="str">
        <f ca="true">+IF(OFFSET('Water Data'!$G$29,0,10*ROW('Water Data'!G50))="","",OFFSET('Water Data'!$G$29,0,10*ROW('Water Data'!G50)))</f>
        <v/>
      </c>
      <c r="CE56" s="275" t="str">
        <f ca="true">+IF(OFFSET('Water Data'!$H$27,0,10*ROW('Water Data'!H50))="","",OFFSET('Water Data'!$H$27,0,10*ROW('Water Data'!H50)))</f>
        <v/>
      </c>
      <c r="CF56" s="275" t="str">
        <f ca="true">+IF(OFFSET('Water Data'!$H$28,0,10*ROW('Water Data'!H50))="","",OFFSET('Water Data'!$H$28,0,10*ROW('Water Data'!H50)))</f>
        <v/>
      </c>
      <c r="CG56" s="275" t="str">
        <f ca="true">+IF(OFFSET('Water Data'!$H$29,0,10*ROW('Water Data'!H50))="","",OFFSET('Water Data'!$H$29,0,10*ROW('Water Data'!H50)))</f>
        <v/>
      </c>
      <c r="CH56" s="275" t="str">
        <f ca="true">+IF(OFFSET('Water Data'!$I$27,0,10*ROW('Water Data'!I50))="","",OFFSET('Water Data'!$I$27,0,10*ROW('Water Data'!I50)))</f>
        <v/>
      </c>
      <c r="CI56" s="275" t="str">
        <f ca="true">+IF(OFFSET('Water Data'!$I$28,0,10*ROW('Water Data'!I50))="","",OFFSET('Water Data'!$I$28,0,10*ROW('Water Data'!I50)))</f>
        <v/>
      </c>
      <c r="CJ56" s="275" t="str">
        <f ca="true">+IF(OFFSET('Water Data'!$I$29,0,10*ROW('Water Data'!I50))="","",OFFSET('Water Data'!$I$29,0,10*ROW('Water Data'!I50)))</f>
        <v/>
      </c>
      <c r="CK56" s="275" t="str">
        <f ca="true">+IF(OFFSET('Sanitation Data'!$D$28,0,10*ROW('Sanitation Data'!D50))="","",OFFSET('Sanitation Data'!$D$28,0,10*ROW('Sanitation Data'!D50)))</f>
        <v/>
      </c>
      <c r="CL56" s="275" t="str">
        <f ca="true">+IF(OFFSET('Sanitation Data'!$D$29,0,10*ROW('Sanitation Data'!D50))="","",OFFSET('Sanitation Data'!$D$29,0,10*ROW('Sanitation Data'!D50)))</f>
        <v/>
      </c>
      <c r="CM56" s="275" t="str">
        <f ca="true">+IF(OFFSET('Sanitation Data'!$D$30,0,10*ROW('Sanitation Data'!D50))="","",OFFSET('Sanitation Data'!$D$30,0,10*ROW('Sanitation Data'!D50)))</f>
        <v/>
      </c>
      <c r="CN56" s="275" t="str">
        <f ca="true">+IF(OFFSET('Sanitation Data'!$D$31,0,10*ROW('Sanitation Data'!D50))="","",OFFSET('Sanitation Data'!$D$31,0,10*ROW('Sanitation Data'!D50)))</f>
        <v/>
      </c>
      <c r="CO56" s="275" t="str">
        <f ca="true">+IF(OFFSET('Sanitation Data'!$D$32,0,10*ROW('Sanitation Data'!D50))="","",OFFSET('Sanitation Data'!$D$32,0,10*ROW('Sanitation Data'!D50)))</f>
        <v/>
      </c>
      <c r="CP56" s="275" t="str">
        <f ca="true">+IF(OFFSET('Sanitation Data'!$E$28,0,10*ROW('Sanitation Data'!E50))="","",OFFSET('Sanitation Data'!$E$28,0,10*ROW('Sanitation Data'!E50)))</f>
        <v/>
      </c>
      <c r="CQ56" s="275" t="str">
        <f ca="true">+IF(OFFSET('Sanitation Data'!$E$29,0,10*ROW('Sanitation Data'!E50))="","",OFFSET('Sanitation Data'!$E$29,0,10*ROW('Sanitation Data'!E50)))</f>
        <v/>
      </c>
      <c r="CR56" s="275" t="str">
        <f ca="true">+IF(OFFSET('Sanitation Data'!$E$30,0,10*ROW('Sanitation Data'!E50))="","",OFFSET('Sanitation Data'!$E$30,0,10*ROW('Sanitation Data'!E50)))</f>
        <v/>
      </c>
      <c r="CS56" s="275" t="str">
        <f ca="true">+IF(OFFSET('Sanitation Data'!$E$31,0,10*ROW('Sanitation Data'!E50))="","",OFFSET('Sanitation Data'!$E$31,0,10*ROW('Sanitation Data'!E50)))</f>
        <v/>
      </c>
      <c r="CT56" s="275" t="str">
        <f ca="true">+IF(OFFSET('Sanitation Data'!$E$32,0,10*ROW('Sanitation Data'!E50))="","",OFFSET('Sanitation Data'!$E$32,0,10*ROW('Sanitation Data'!E50)))</f>
        <v/>
      </c>
      <c r="CU56" s="275" t="str">
        <f ca="true">+IF(OFFSET('Sanitation Data'!$F$28,0,10*ROW('Sanitation Data'!F50))="","",OFFSET('Sanitation Data'!$F$28,0,10*ROW('Sanitation Data'!F50)))</f>
        <v/>
      </c>
      <c r="CV56" s="275" t="str">
        <f ca="true">+IF(OFFSET('Sanitation Data'!$F$29,0,10*ROW('Sanitation Data'!F50))="","",OFFSET('Sanitation Data'!$F$29,0,10*ROW('Sanitation Data'!F50)))</f>
        <v/>
      </c>
      <c r="CW56" s="275" t="str">
        <f ca="true">+IF(OFFSET('Sanitation Data'!$F$30,0,10*ROW('Sanitation Data'!F50))="","",OFFSET('Sanitation Data'!$F$30,0,10*ROW('Sanitation Data'!F50)))</f>
        <v/>
      </c>
      <c r="CX56" s="275" t="str">
        <f ca="true">+IF(OFFSET('Sanitation Data'!$F$31,0,10*ROW('Sanitation Data'!F50))="","",OFFSET('Sanitation Data'!$F$31,0,10*ROW('Sanitation Data'!F50)))</f>
        <v/>
      </c>
      <c r="CY56" s="275" t="str">
        <f ca="true">+IF(OFFSET('Sanitation Data'!$F$32,0,10*ROW('Sanitation Data'!F50))="","",OFFSET('Sanitation Data'!$F$32,0,10*ROW('Sanitation Data'!F50)))</f>
        <v/>
      </c>
      <c r="CZ56" s="275" t="str">
        <f ca="true">+IF(OFFSET('Sanitation Data'!$G$28,0,10*ROW('Sanitation Data'!G50))="","",OFFSET('Sanitation Data'!$G$28,0,10*ROW('Sanitation Data'!G50)))</f>
        <v/>
      </c>
      <c r="DA56" s="275" t="str">
        <f ca="true">+IF(OFFSET('Sanitation Data'!$G$29,0,10*ROW('Sanitation Data'!G50))="","",OFFSET('Sanitation Data'!$G$29,0,10*ROW('Sanitation Data'!G50)))</f>
        <v/>
      </c>
      <c r="DB56" s="275" t="str">
        <f ca="true">+IF(OFFSET('Sanitation Data'!$G$30,0,10*ROW('Sanitation Data'!G50))="","",OFFSET('Sanitation Data'!$G$30,0,10*ROW('Sanitation Data'!G50)))</f>
        <v/>
      </c>
      <c r="DC56" s="275" t="str">
        <f ca="true">+IF(OFFSET('Sanitation Data'!$G$31,0,10*ROW('Sanitation Data'!G50))="","",OFFSET('Sanitation Data'!$G$31,0,10*ROW('Sanitation Data'!G50)))</f>
        <v/>
      </c>
      <c r="DD56" s="275" t="str">
        <f ca="true">+IF(OFFSET('Sanitation Data'!$G$32,0,10*ROW('Sanitation Data'!G50))="","",OFFSET('Sanitation Data'!$G$32,0,10*ROW('Sanitation Data'!G50)))</f>
        <v/>
      </c>
      <c r="DE56" s="275" t="str">
        <f ca="true">+IF(OFFSET('Sanitation Data'!$H$28,0,10*ROW('Sanitation Data'!H50))="","",OFFSET('Sanitation Data'!$H$28,0,10*ROW('Sanitation Data'!H50)))</f>
        <v/>
      </c>
      <c r="DF56" s="275" t="str">
        <f ca="true">+IF(OFFSET('Sanitation Data'!$H$29,0,10*ROW('Sanitation Data'!H50))="","",OFFSET('Sanitation Data'!$H$29,0,10*ROW('Sanitation Data'!H50)))</f>
        <v/>
      </c>
      <c r="DG56" s="275" t="str">
        <f ca="true">+IF(OFFSET('Sanitation Data'!$H$30,0,10*ROW('Sanitation Data'!H50))="","",OFFSET('Sanitation Data'!$H$30,0,10*ROW('Sanitation Data'!H50)))</f>
        <v/>
      </c>
      <c r="DH56" s="275" t="str">
        <f ca="true">+IF(OFFSET('Sanitation Data'!$H$31,0,10*ROW('Sanitation Data'!H50))="","",OFFSET('Sanitation Data'!$H$31,0,10*ROW('Sanitation Data'!H50)))</f>
        <v/>
      </c>
      <c r="DI56" s="275" t="str">
        <f ca="true">+IF(OFFSET('Sanitation Data'!$H$32,0,10*ROW('Sanitation Data'!H50))="","",OFFSET('Sanitation Data'!$H$32,0,10*ROW('Sanitation Data'!H50)))</f>
        <v/>
      </c>
      <c r="DJ56" s="275" t="str">
        <f ca="true">+IF(OFFSET('Sanitation Data'!$I$28,0,10*ROW('Sanitation Data'!I50))="","",OFFSET('Sanitation Data'!$I$28,0,10*ROW('Sanitation Data'!I50)))</f>
        <v/>
      </c>
      <c r="DK56" s="275" t="str">
        <f ca="true">+IF(OFFSET('Sanitation Data'!$I$29,0,10*ROW('Sanitation Data'!I50))="","",OFFSET('Sanitation Data'!$I$29,0,10*ROW('Sanitation Data'!I50)))</f>
        <v/>
      </c>
      <c r="DL56" s="275" t="str">
        <f ca="true">+IF(OFFSET('Sanitation Data'!$I$30,0,10*ROW('Sanitation Data'!I50))="","",OFFSET('Sanitation Data'!$I$30,0,10*ROW('Sanitation Data'!I50)))</f>
        <v/>
      </c>
      <c r="DM56" s="275" t="str">
        <f ca="true">+IF(OFFSET('Sanitation Data'!$I$31,0,10*ROW('Sanitation Data'!I50))="","",OFFSET('Sanitation Data'!$I$31,0,10*ROW('Sanitation Data'!I50)))</f>
        <v/>
      </c>
      <c r="DN56" s="275" t="str">
        <f ca="true">+IF(OFFSET('Sanitation Data'!$I$32,0,10*ROW('Sanitation Data'!I50))="","",OFFSET('Sanitation Data'!$I$32,0,10*ROW('Sanitation Data'!I50)))</f>
        <v/>
      </c>
      <c r="DO56" s="275" t="str">
        <f ca="true">+IF(OFFSET('Hygiene Data'!$D$11,0,10*ROW('Hygiene Data'!D50))="","",OFFSET('Hygiene Data'!$D$11,0,10*ROW('Hygiene Data'!D50)))</f>
        <v/>
      </c>
      <c r="DP56" s="275" t="str">
        <f ca="true">+IF(OFFSET('Hygiene Data'!$D$12,0,10*ROW('Hygiene Data'!D50))="","",OFFSET('Hygiene Data'!$D$12,0,10*ROW('Hygiene Data'!D50)))</f>
        <v/>
      </c>
      <c r="DQ56" s="275" t="str">
        <f ca="true">+IF(OFFSET('Hygiene Data'!$D$13,0,10*ROW('Hygiene Data'!D50))="","",OFFSET('Hygiene Data'!$D$13,0,10*ROW('Hygiene Data'!D50)))</f>
        <v/>
      </c>
      <c r="DR56" s="275" t="str">
        <f ca="true">+IF(OFFSET('Hygiene Data'!$E$11,0,10*ROW('Hygiene Data'!E50))="","",OFFSET('Hygiene Data'!$E$11,0,10*ROW('Hygiene Data'!E50)))</f>
        <v/>
      </c>
      <c r="DS56" s="275" t="str">
        <f ca="true">+IF(OFFSET('Hygiene Data'!$E$12,0,10*ROW('Hygiene Data'!E50))="","",OFFSET('Hygiene Data'!$E$12,0,10*ROW('Hygiene Data'!E50)))</f>
        <v/>
      </c>
      <c r="DT56" s="275" t="str">
        <f ca="true">+IF(OFFSET('Hygiene Data'!$E$13,0,10*ROW('Hygiene Data'!E50))="","",OFFSET('Hygiene Data'!$E$13,0,10*ROW('Hygiene Data'!E50)))</f>
        <v/>
      </c>
      <c r="DU56" s="275" t="str">
        <f ca="true">+IF(OFFSET('Hygiene Data'!$F$11,0,10*ROW('Hygiene Data'!F50))="","",OFFSET('Hygiene Data'!$F$11,0,10*ROW('Hygiene Data'!F50)))</f>
        <v/>
      </c>
      <c r="DV56" s="275" t="str">
        <f ca="true">+IF(OFFSET('Hygiene Data'!$F$12,0,10*ROW('Hygiene Data'!F50))="","",OFFSET('Hygiene Data'!$F$12,0,10*ROW('Hygiene Data'!F50)))</f>
        <v/>
      </c>
      <c r="DW56" s="275" t="str">
        <f ca="true">+IF(OFFSET('Hygiene Data'!$F$13,0,10*ROW('Hygiene Data'!F50))="","",OFFSET('Hygiene Data'!$F$13,0,10*ROW('Hygiene Data'!F50)))</f>
        <v/>
      </c>
      <c r="DX56" s="275" t="str">
        <f ca="true">+IF(OFFSET('Hygiene Data'!$G$11,0,10*ROW('Hygiene Data'!G50))="","",OFFSET('Hygiene Data'!$G$11,0,10*ROW('Hygiene Data'!G50)))</f>
        <v/>
      </c>
      <c r="DY56" s="275" t="str">
        <f ca="true">+IF(OFFSET('Hygiene Data'!$G$12,0,10*ROW('Hygiene Data'!G50))="","",OFFSET('Hygiene Data'!$G$12,0,10*ROW('Hygiene Data'!G50)))</f>
        <v/>
      </c>
      <c r="DZ56" s="275" t="str">
        <f ca="true">+IF(OFFSET('Hygiene Data'!$G$13,0,10*ROW('Hygiene Data'!G50))="","",OFFSET('Hygiene Data'!$G$13,0,10*ROW('Hygiene Data'!G50)))</f>
        <v/>
      </c>
      <c r="EA56" s="275" t="str">
        <f ca="true">+IF(OFFSET('Hygiene Data'!$H$11,0,10*ROW('Hygiene Data'!H50))="","",OFFSET('Hygiene Data'!$H$11,0,10*ROW('Hygiene Data'!H50)))</f>
        <v/>
      </c>
      <c r="EB56" s="275" t="str">
        <f ca="true">+IF(OFFSET('Hygiene Data'!$H$12,0,10*ROW('Hygiene Data'!H50))="","",OFFSET('Hygiene Data'!$H$12,0,10*ROW('Hygiene Data'!H50)))</f>
        <v/>
      </c>
      <c r="EC56" s="275" t="str">
        <f ca="true">+IF(OFFSET('Hygiene Data'!$H$13,0,10*ROW('Hygiene Data'!H50))="","",OFFSET('Hygiene Data'!$H$13,0,10*ROW('Hygiene Data'!H50)))</f>
        <v/>
      </c>
      <c r="ED56" s="275" t="str">
        <f ca="true">+IF(OFFSET('Hygiene Data'!$I$11,0,10*ROW('Hygiene Data'!I50))="","",OFFSET('Hygiene Data'!$I$11,0,10*ROW('Hygiene Data'!I50)))</f>
        <v/>
      </c>
      <c r="EE56" s="275" t="str">
        <f ca="true">+IF(OFFSET('Hygiene Data'!$I$12,0,10*ROW('Hygiene Data'!I50))="","",OFFSET('Hygiene Data'!$I$12,0,10*ROW('Hygiene Data'!I50)))</f>
        <v/>
      </c>
      <c r="EF56" s="275"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31" t="str">
        <f t="shared" ca="true" si="0"/>
        <v/>
      </c>
      <c r="D57" s="98"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8"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8"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8"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8"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8"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8"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8"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8"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8"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8"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8"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8"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8"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8"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8"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8"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8"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9"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9"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9"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9"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9"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9"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9"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9"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9"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9"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9"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9"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9"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9"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9"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9"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9"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9"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9"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9"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9"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9"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9"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9"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9"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9"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9"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9"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9"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9"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100"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100"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100"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100"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100"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100"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100"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100"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100"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100"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100"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100"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100"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100"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100"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100"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100"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100"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5"/>
      <c r="BS57" s="275" t="str">
        <f ca="true">+IF(OFFSET('Water Data'!$D$27,0,10*ROW('Water Data'!D51))="","",OFFSET('Water Data'!$D$27,0,10*ROW('Water Data'!D51)))</f>
        <v/>
      </c>
      <c r="BT57" s="275" t="str">
        <f ca="true">+IF(OFFSET('Water Data'!$D$28,0,10*ROW('Water Data'!D51))="","",OFFSET('Water Data'!$D$28,0,10*ROW('Water Data'!D51)))</f>
        <v/>
      </c>
      <c r="BU57" s="275" t="str">
        <f ca="true">+IF(OFFSET('Water Data'!$D$29,0,10*ROW('Water Data'!D51))="","",OFFSET('Water Data'!$D$29,0,10*ROW('Water Data'!D51)))</f>
        <v/>
      </c>
      <c r="BV57" s="275" t="str">
        <f ca="true">+IF(OFFSET('Water Data'!$E$27,0,10*ROW('Water Data'!E51))="","",OFFSET('Water Data'!$E$27,0,10*ROW('Water Data'!E51)))</f>
        <v/>
      </c>
      <c r="BW57" s="275" t="str">
        <f ca="true">+IF(OFFSET('Water Data'!$E$28,0,10*ROW('Water Data'!E51))="","",OFFSET('Water Data'!$E$28,0,10*ROW('Water Data'!E51)))</f>
        <v/>
      </c>
      <c r="BX57" s="275" t="str">
        <f ca="true">+IF(OFFSET('Water Data'!$E$29,0,10*ROW('Water Data'!E51))="","",OFFSET('Water Data'!$E$29,0,10*ROW('Water Data'!E51)))</f>
        <v/>
      </c>
      <c r="BY57" s="275" t="str">
        <f ca="true">+IF(OFFSET('Water Data'!$F$27,0,10*ROW('Water Data'!F51))="","",OFFSET('Water Data'!$F$27,0,10*ROW('Water Data'!F51)))</f>
        <v/>
      </c>
      <c r="BZ57" s="275" t="str">
        <f ca="true">+IF(OFFSET('Water Data'!$F$28,0,10*ROW('Water Data'!F51))="","",OFFSET('Water Data'!$F$28,0,10*ROW('Water Data'!F51)))</f>
        <v/>
      </c>
      <c r="CA57" s="275" t="str">
        <f ca="true">+IF(OFFSET('Water Data'!$F$29,0,10*ROW('Water Data'!F51))="","",OFFSET('Water Data'!$F$29,0,10*ROW('Water Data'!F51)))</f>
        <v/>
      </c>
      <c r="CB57" s="275" t="str">
        <f ca="true">+IF(OFFSET('Water Data'!$G$27,0,10*ROW('Water Data'!G51))="","",OFFSET('Water Data'!$G$27,0,10*ROW('Water Data'!G51)))</f>
        <v/>
      </c>
      <c r="CC57" s="275" t="str">
        <f ca="true">+IF(OFFSET('Water Data'!$G$28,0,10*ROW('Water Data'!G51))="","",OFFSET('Water Data'!$G$28,0,10*ROW('Water Data'!G51)))</f>
        <v/>
      </c>
      <c r="CD57" s="275" t="str">
        <f ca="true">+IF(OFFSET('Water Data'!$G$29,0,10*ROW('Water Data'!G51))="","",OFFSET('Water Data'!$G$29,0,10*ROW('Water Data'!G51)))</f>
        <v/>
      </c>
      <c r="CE57" s="275" t="str">
        <f ca="true">+IF(OFFSET('Water Data'!$H$27,0,10*ROW('Water Data'!H51))="","",OFFSET('Water Data'!$H$27,0,10*ROW('Water Data'!H51)))</f>
        <v/>
      </c>
      <c r="CF57" s="275" t="str">
        <f ca="true">+IF(OFFSET('Water Data'!$H$28,0,10*ROW('Water Data'!H51))="","",OFFSET('Water Data'!$H$28,0,10*ROW('Water Data'!H51)))</f>
        <v/>
      </c>
      <c r="CG57" s="275" t="str">
        <f ca="true">+IF(OFFSET('Water Data'!$H$29,0,10*ROW('Water Data'!H51))="","",OFFSET('Water Data'!$H$29,0,10*ROW('Water Data'!H51)))</f>
        <v/>
      </c>
      <c r="CH57" s="275" t="str">
        <f ca="true">+IF(OFFSET('Water Data'!$I$27,0,10*ROW('Water Data'!I51))="","",OFFSET('Water Data'!$I$27,0,10*ROW('Water Data'!I51)))</f>
        <v/>
      </c>
      <c r="CI57" s="275" t="str">
        <f ca="true">+IF(OFFSET('Water Data'!$I$28,0,10*ROW('Water Data'!I51))="","",OFFSET('Water Data'!$I$28,0,10*ROW('Water Data'!I51)))</f>
        <v/>
      </c>
      <c r="CJ57" s="275" t="str">
        <f ca="true">+IF(OFFSET('Water Data'!$I$29,0,10*ROW('Water Data'!I51))="","",OFFSET('Water Data'!$I$29,0,10*ROW('Water Data'!I51)))</f>
        <v/>
      </c>
      <c r="CK57" s="275" t="str">
        <f ca="true">+IF(OFFSET('Sanitation Data'!$D$28,0,10*ROW('Sanitation Data'!D51))="","",OFFSET('Sanitation Data'!$D$28,0,10*ROW('Sanitation Data'!D51)))</f>
        <v/>
      </c>
      <c r="CL57" s="275" t="str">
        <f ca="true">+IF(OFFSET('Sanitation Data'!$D$29,0,10*ROW('Sanitation Data'!D51))="","",OFFSET('Sanitation Data'!$D$29,0,10*ROW('Sanitation Data'!D51)))</f>
        <v/>
      </c>
      <c r="CM57" s="275" t="str">
        <f ca="true">+IF(OFFSET('Sanitation Data'!$D$30,0,10*ROW('Sanitation Data'!D51))="","",OFFSET('Sanitation Data'!$D$30,0,10*ROW('Sanitation Data'!D51)))</f>
        <v/>
      </c>
      <c r="CN57" s="275" t="str">
        <f ca="true">+IF(OFFSET('Sanitation Data'!$D$31,0,10*ROW('Sanitation Data'!D51))="","",OFFSET('Sanitation Data'!$D$31,0,10*ROW('Sanitation Data'!D51)))</f>
        <v/>
      </c>
      <c r="CO57" s="275" t="str">
        <f ca="true">+IF(OFFSET('Sanitation Data'!$D$32,0,10*ROW('Sanitation Data'!D51))="","",OFFSET('Sanitation Data'!$D$32,0,10*ROW('Sanitation Data'!D51)))</f>
        <v/>
      </c>
      <c r="CP57" s="275" t="str">
        <f ca="true">+IF(OFFSET('Sanitation Data'!$E$28,0,10*ROW('Sanitation Data'!E51))="","",OFFSET('Sanitation Data'!$E$28,0,10*ROW('Sanitation Data'!E51)))</f>
        <v/>
      </c>
      <c r="CQ57" s="275" t="str">
        <f ca="true">+IF(OFFSET('Sanitation Data'!$E$29,0,10*ROW('Sanitation Data'!E51))="","",OFFSET('Sanitation Data'!$E$29,0,10*ROW('Sanitation Data'!E51)))</f>
        <v/>
      </c>
      <c r="CR57" s="275" t="str">
        <f ca="true">+IF(OFFSET('Sanitation Data'!$E$30,0,10*ROW('Sanitation Data'!E51))="","",OFFSET('Sanitation Data'!$E$30,0,10*ROW('Sanitation Data'!E51)))</f>
        <v/>
      </c>
      <c r="CS57" s="275" t="str">
        <f ca="true">+IF(OFFSET('Sanitation Data'!$E$31,0,10*ROW('Sanitation Data'!E51))="","",OFFSET('Sanitation Data'!$E$31,0,10*ROW('Sanitation Data'!E51)))</f>
        <v/>
      </c>
      <c r="CT57" s="275" t="str">
        <f ca="true">+IF(OFFSET('Sanitation Data'!$E$32,0,10*ROW('Sanitation Data'!E51))="","",OFFSET('Sanitation Data'!$E$32,0,10*ROW('Sanitation Data'!E51)))</f>
        <v/>
      </c>
      <c r="CU57" s="275" t="str">
        <f ca="true">+IF(OFFSET('Sanitation Data'!$F$28,0,10*ROW('Sanitation Data'!F51))="","",OFFSET('Sanitation Data'!$F$28,0,10*ROW('Sanitation Data'!F51)))</f>
        <v/>
      </c>
      <c r="CV57" s="275" t="str">
        <f ca="true">+IF(OFFSET('Sanitation Data'!$F$29,0,10*ROW('Sanitation Data'!F51))="","",OFFSET('Sanitation Data'!$F$29,0,10*ROW('Sanitation Data'!F51)))</f>
        <v/>
      </c>
      <c r="CW57" s="275" t="str">
        <f ca="true">+IF(OFFSET('Sanitation Data'!$F$30,0,10*ROW('Sanitation Data'!F51))="","",OFFSET('Sanitation Data'!$F$30,0,10*ROW('Sanitation Data'!F51)))</f>
        <v/>
      </c>
      <c r="CX57" s="275" t="str">
        <f ca="true">+IF(OFFSET('Sanitation Data'!$F$31,0,10*ROW('Sanitation Data'!F51))="","",OFFSET('Sanitation Data'!$F$31,0,10*ROW('Sanitation Data'!F51)))</f>
        <v/>
      </c>
      <c r="CY57" s="275" t="str">
        <f ca="true">+IF(OFFSET('Sanitation Data'!$F$32,0,10*ROW('Sanitation Data'!F51))="","",OFFSET('Sanitation Data'!$F$32,0,10*ROW('Sanitation Data'!F51)))</f>
        <v/>
      </c>
      <c r="CZ57" s="275" t="str">
        <f ca="true">+IF(OFFSET('Sanitation Data'!$G$28,0,10*ROW('Sanitation Data'!G51))="","",OFFSET('Sanitation Data'!$G$28,0,10*ROW('Sanitation Data'!G51)))</f>
        <v/>
      </c>
      <c r="DA57" s="275" t="str">
        <f ca="true">+IF(OFFSET('Sanitation Data'!$G$29,0,10*ROW('Sanitation Data'!G51))="","",OFFSET('Sanitation Data'!$G$29,0,10*ROW('Sanitation Data'!G51)))</f>
        <v/>
      </c>
      <c r="DB57" s="275" t="str">
        <f ca="true">+IF(OFFSET('Sanitation Data'!$G$30,0,10*ROW('Sanitation Data'!G51))="","",OFFSET('Sanitation Data'!$G$30,0,10*ROW('Sanitation Data'!G51)))</f>
        <v/>
      </c>
      <c r="DC57" s="275" t="str">
        <f ca="true">+IF(OFFSET('Sanitation Data'!$G$31,0,10*ROW('Sanitation Data'!G51))="","",OFFSET('Sanitation Data'!$G$31,0,10*ROW('Sanitation Data'!G51)))</f>
        <v/>
      </c>
      <c r="DD57" s="275" t="str">
        <f ca="true">+IF(OFFSET('Sanitation Data'!$G$32,0,10*ROW('Sanitation Data'!G51))="","",OFFSET('Sanitation Data'!$G$32,0,10*ROW('Sanitation Data'!G51)))</f>
        <v/>
      </c>
      <c r="DE57" s="275" t="str">
        <f ca="true">+IF(OFFSET('Sanitation Data'!$H$28,0,10*ROW('Sanitation Data'!H51))="","",OFFSET('Sanitation Data'!$H$28,0,10*ROW('Sanitation Data'!H51)))</f>
        <v/>
      </c>
      <c r="DF57" s="275" t="str">
        <f ca="true">+IF(OFFSET('Sanitation Data'!$H$29,0,10*ROW('Sanitation Data'!H51))="","",OFFSET('Sanitation Data'!$H$29,0,10*ROW('Sanitation Data'!H51)))</f>
        <v/>
      </c>
      <c r="DG57" s="275" t="str">
        <f ca="true">+IF(OFFSET('Sanitation Data'!$H$30,0,10*ROW('Sanitation Data'!H51))="","",OFFSET('Sanitation Data'!$H$30,0,10*ROW('Sanitation Data'!H51)))</f>
        <v/>
      </c>
      <c r="DH57" s="275" t="str">
        <f ca="true">+IF(OFFSET('Sanitation Data'!$H$31,0,10*ROW('Sanitation Data'!H51))="","",OFFSET('Sanitation Data'!$H$31,0,10*ROW('Sanitation Data'!H51)))</f>
        <v/>
      </c>
      <c r="DI57" s="275" t="str">
        <f ca="true">+IF(OFFSET('Sanitation Data'!$H$32,0,10*ROW('Sanitation Data'!H51))="","",OFFSET('Sanitation Data'!$H$32,0,10*ROW('Sanitation Data'!H51)))</f>
        <v/>
      </c>
      <c r="DJ57" s="275" t="str">
        <f ca="true">+IF(OFFSET('Sanitation Data'!$I$28,0,10*ROW('Sanitation Data'!I51))="","",OFFSET('Sanitation Data'!$I$28,0,10*ROW('Sanitation Data'!I51)))</f>
        <v/>
      </c>
      <c r="DK57" s="275" t="str">
        <f ca="true">+IF(OFFSET('Sanitation Data'!$I$29,0,10*ROW('Sanitation Data'!I51))="","",OFFSET('Sanitation Data'!$I$29,0,10*ROW('Sanitation Data'!I51)))</f>
        <v/>
      </c>
      <c r="DL57" s="275" t="str">
        <f ca="true">+IF(OFFSET('Sanitation Data'!$I$30,0,10*ROW('Sanitation Data'!I51))="","",OFFSET('Sanitation Data'!$I$30,0,10*ROW('Sanitation Data'!I51)))</f>
        <v/>
      </c>
      <c r="DM57" s="275" t="str">
        <f ca="true">+IF(OFFSET('Sanitation Data'!$I$31,0,10*ROW('Sanitation Data'!I51))="","",OFFSET('Sanitation Data'!$I$31,0,10*ROW('Sanitation Data'!I51)))</f>
        <v/>
      </c>
      <c r="DN57" s="275" t="str">
        <f ca="true">+IF(OFFSET('Sanitation Data'!$I$32,0,10*ROW('Sanitation Data'!I51))="","",OFFSET('Sanitation Data'!$I$32,0,10*ROW('Sanitation Data'!I51)))</f>
        <v/>
      </c>
      <c r="DO57" s="275" t="str">
        <f ca="true">+IF(OFFSET('Hygiene Data'!$D$11,0,10*ROW('Hygiene Data'!D51))="","",OFFSET('Hygiene Data'!$D$11,0,10*ROW('Hygiene Data'!D51)))</f>
        <v/>
      </c>
      <c r="DP57" s="275" t="str">
        <f ca="true">+IF(OFFSET('Hygiene Data'!$D$12,0,10*ROW('Hygiene Data'!D51))="","",OFFSET('Hygiene Data'!$D$12,0,10*ROW('Hygiene Data'!D51)))</f>
        <v/>
      </c>
      <c r="DQ57" s="275" t="str">
        <f ca="true">+IF(OFFSET('Hygiene Data'!$D$13,0,10*ROW('Hygiene Data'!D51))="","",OFFSET('Hygiene Data'!$D$13,0,10*ROW('Hygiene Data'!D51)))</f>
        <v/>
      </c>
      <c r="DR57" s="275" t="str">
        <f ca="true">+IF(OFFSET('Hygiene Data'!$E$11,0,10*ROW('Hygiene Data'!E51))="","",OFFSET('Hygiene Data'!$E$11,0,10*ROW('Hygiene Data'!E51)))</f>
        <v/>
      </c>
      <c r="DS57" s="275" t="str">
        <f ca="true">+IF(OFFSET('Hygiene Data'!$E$12,0,10*ROW('Hygiene Data'!E51))="","",OFFSET('Hygiene Data'!$E$12,0,10*ROW('Hygiene Data'!E51)))</f>
        <v/>
      </c>
      <c r="DT57" s="275" t="str">
        <f ca="true">+IF(OFFSET('Hygiene Data'!$E$13,0,10*ROW('Hygiene Data'!E51))="","",OFFSET('Hygiene Data'!$E$13,0,10*ROW('Hygiene Data'!E51)))</f>
        <v/>
      </c>
      <c r="DU57" s="275" t="str">
        <f ca="true">+IF(OFFSET('Hygiene Data'!$F$11,0,10*ROW('Hygiene Data'!F51))="","",OFFSET('Hygiene Data'!$F$11,0,10*ROW('Hygiene Data'!F51)))</f>
        <v/>
      </c>
      <c r="DV57" s="275" t="str">
        <f ca="true">+IF(OFFSET('Hygiene Data'!$F$12,0,10*ROW('Hygiene Data'!F51))="","",OFFSET('Hygiene Data'!$F$12,0,10*ROW('Hygiene Data'!F51)))</f>
        <v/>
      </c>
      <c r="DW57" s="275" t="str">
        <f ca="true">+IF(OFFSET('Hygiene Data'!$F$13,0,10*ROW('Hygiene Data'!F51))="","",OFFSET('Hygiene Data'!$F$13,0,10*ROW('Hygiene Data'!F51)))</f>
        <v/>
      </c>
      <c r="DX57" s="275" t="str">
        <f ca="true">+IF(OFFSET('Hygiene Data'!$G$11,0,10*ROW('Hygiene Data'!G51))="","",OFFSET('Hygiene Data'!$G$11,0,10*ROW('Hygiene Data'!G51)))</f>
        <v/>
      </c>
      <c r="DY57" s="275" t="str">
        <f ca="true">+IF(OFFSET('Hygiene Data'!$G$12,0,10*ROW('Hygiene Data'!G51))="","",OFFSET('Hygiene Data'!$G$12,0,10*ROW('Hygiene Data'!G51)))</f>
        <v/>
      </c>
      <c r="DZ57" s="275" t="str">
        <f ca="true">+IF(OFFSET('Hygiene Data'!$G$13,0,10*ROW('Hygiene Data'!G51))="","",OFFSET('Hygiene Data'!$G$13,0,10*ROW('Hygiene Data'!G51)))</f>
        <v/>
      </c>
      <c r="EA57" s="275" t="str">
        <f ca="true">+IF(OFFSET('Hygiene Data'!$H$11,0,10*ROW('Hygiene Data'!H51))="","",OFFSET('Hygiene Data'!$H$11,0,10*ROW('Hygiene Data'!H51)))</f>
        <v/>
      </c>
      <c r="EB57" s="275" t="str">
        <f ca="true">+IF(OFFSET('Hygiene Data'!$H$12,0,10*ROW('Hygiene Data'!H51))="","",OFFSET('Hygiene Data'!$H$12,0,10*ROW('Hygiene Data'!H51)))</f>
        <v/>
      </c>
      <c r="EC57" s="275" t="str">
        <f ca="true">+IF(OFFSET('Hygiene Data'!$H$13,0,10*ROW('Hygiene Data'!H51))="","",OFFSET('Hygiene Data'!$H$13,0,10*ROW('Hygiene Data'!H51)))</f>
        <v/>
      </c>
      <c r="ED57" s="275" t="str">
        <f ca="true">+IF(OFFSET('Hygiene Data'!$I$11,0,10*ROW('Hygiene Data'!I51))="","",OFFSET('Hygiene Data'!$I$11,0,10*ROW('Hygiene Data'!I51)))</f>
        <v/>
      </c>
      <c r="EE57" s="275" t="str">
        <f ca="true">+IF(OFFSET('Hygiene Data'!$I$12,0,10*ROW('Hygiene Data'!I51))="","",OFFSET('Hygiene Data'!$I$12,0,10*ROW('Hygiene Data'!I51)))</f>
        <v/>
      </c>
      <c r="EF57" s="275"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31" t="str">
        <f t="shared" ca="true" si="0"/>
        <v/>
      </c>
      <c r="D58" s="98"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8"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8"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8"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8"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8"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8"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8"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8"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8"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8"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8"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8"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8"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8"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8"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8"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8"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9"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9"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9"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9"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9"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9"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9"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9"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9"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9"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9"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9"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9"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9"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9"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9"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9"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9"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9"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9"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9"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9"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9"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9"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9"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9"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9"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9"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9"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9"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100"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100"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100"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100"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100"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100"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100"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100"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100"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100"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100"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100"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100"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100"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100"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100"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100"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100"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5"/>
      <c r="BS58" s="275" t="str">
        <f ca="true">+IF(OFFSET('Water Data'!$D$27,0,10*ROW('Water Data'!D52))="","",OFFSET('Water Data'!$D$27,0,10*ROW('Water Data'!D52)))</f>
        <v/>
      </c>
      <c r="BT58" s="275" t="str">
        <f ca="true">+IF(OFFSET('Water Data'!$D$28,0,10*ROW('Water Data'!D52))="","",OFFSET('Water Data'!$D$28,0,10*ROW('Water Data'!D52)))</f>
        <v/>
      </c>
      <c r="BU58" s="275" t="str">
        <f ca="true">+IF(OFFSET('Water Data'!$D$29,0,10*ROW('Water Data'!D52))="","",OFFSET('Water Data'!$D$29,0,10*ROW('Water Data'!D52)))</f>
        <v/>
      </c>
      <c r="BV58" s="275" t="str">
        <f ca="true">+IF(OFFSET('Water Data'!$E$27,0,10*ROW('Water Data'!E52))="","",OFFSET('Water Data'!$E$27,0,10*ROW('Water Data'!E52)))</f>
        <v/>
      </c>
      <c r="BW58" s="275" t="str">
        <f ca="true">+IF(OFFSET('Water Data'!$E$28,0,10*ROW('Water Data'!E52))="","",OFFSET('Water Data'!$E$28,0,10*ROW('Water Data'!E52)))</f>
        <v/>
      </c>
      <c r="BX58" s="275" t="str">
        <f ca="true">+IF(OFFSET('Water Data'!$E$29,0,10*ROW('Water Data'!E52))="","",OFFSET('Water Data'!$E$29,0,10*ROW('Water Data'!E52)))</f>
        <v/>
      </c>
      <c r="BY58" s="275" t="str">
        <f ca="true">+IF(OFFSET('Water Data'!$F$27,0,10*ROW('Water Data'!F52))="","",OFFSET('Water Data'!$F$27,0,10*ROW('Water Data'!F52)))</f>
        <v/>
      </c>
      <c r="BZ58" s="275" t="str">
        <f ca="true">+IF(OFFSET('Water Data'!$F$28,0,10*ROW('Water Data'!F52))="","",OFFSET('Water Data'!$F$28,0,10*ROW('Water Data'!F52)))</f>
        <v/>
      </c>
      <c r="CA58" s="275" t="str">
        <f ca="true">+IF(OFFSET('Water Data'!$F$29,0,10*ROW('Water Data'!F52))="","",OFFSET('Water Data'!$F$29,0,10*ROW('Water Data'!F52)))</f>
        <v/>
      </c>
      <c r="CB58" s="275" t="str">
        <f ca="true">+IF(OFFSET('Water Data'!$G$27,0,10*ROW('Water Data'!G52))="","",OFFSET('Water Data'!$G$27,0,10*ROW('Water Data'!G52)))</f>
        <v/>
      </c>
      <c r="CC58" s="275" t="str">
        <f ca="true">+IF(OFFSET('Water Data'!$G$28,0,10*ROW('Water Data'!G52))="","",OFFSET('Water Data'!$G$28,0,10*ROW('Water Data'!G52)))</f>
        <v/>
      </c>
      <c r="CD58" s="275" t="str">
        <f ca="true">+IF(OFFSET('Water Data'!$G$29,0,10*ROW('Water Data'!G52))="","",OFFSET('Water Data'!$G$29,0,10*ROW('Water Data'!G52)))</f>
        <v/>
      </c>
      <c r="CE58" s="275" t="str">
        <f ca="true">+IF(OFFSET('Water Data'!$H$27,0,10*ROW('Water Data'!H52))="","",OFFSET('Water Data'!$H$27,0,10*ROW('Water Data'!H52)))</f>
        <v/>
      </c>
      <c r="CF58" s="275" t="str">
        <f ca="true">+IF(OFFSET('Water Data'!$H$28,0,10*ROW('Water Data'!H52))="","",OFFSET('Water Data'!$H$28,0,10*ROW('Water Data'!H52)))</f>
        <v/>
      </c>
      <c r="CG58" s="275" t="str">
        <f ca="true">+IF(OFFSET('Water Data'!$H$29,0,10*ROW('Water Data'!H52))="","",OFFSET('Water Data'!$H$29,0,10*ROW('Water Data'!H52)))</f>
        <v/>
      </c>
      <c r="CH58" s="275" t="str">
        <f ca="true">+IF(OFFSET('Water Data'!$I$27,0,10*ROW('Water Data'!I52))="","",OFFSET('Water Data'!$I$27,0,10*ROW('Water Data'!I52)))</f>
        <v/>
      </c>
      <c r="CI58" s="275" t="str">
        <f ca="true">+IF(OFFSET('Water Data'!$I$28,0,10*ROW('Water Data'!I52))="","",OFFSET('Water Data'!$I$28,0,10*ROW('Water Data'!I52)))</f>
        <v/>
      </c>
      <c r="CJ58" s="275" t="str">
        <f ca="true">+IF(OFFSET('Water Data'!$I$29,0,10*ROW('Water Data'!I52))="","",OFFSET('Water Data'!$I$29,0,10*ROW('Water Data'!I52)))</f>
        <v/>
      </c>
      <c r="CK58" s="275" t="str">
        <f ca="true">+IF(OFFSET('Sanitation Data'!$D$28,0,10*ROW('Sanitation Data'!D52))="","",OFFSET('Sanitation Data'!$D$28,0,10*ROW('Sanitation Data'!D52)))</f>
        <v/>
      </c>
      <c r="CL58" s="275" t="str">
        <f ca="true">+IF(OFFSET('Sanitation Data'!$D$29,0,10*ROW('Sanitation Data'!D52))="","",OFFSET('Sanitation Data'!$D$29,0,10*ROW('Sanitation Data'!D52)))</f>
        <v/>
      </c>
      <c r="CM58" s="275" t="str">
        <f ca="true">+IF(OFFSET('Sanitation Data'!$D$30,0,10*ROW('Sanitation Data'!D52))="","",OFFSET('Sanitation Data'!$D$30,0,10*ROW('Sanitation Data'!D52)))</f>
        <v/>
      </c>
      <c r="CN58" s="275" t="str">
        <f ca="true">+IF(OFFSET('Sanitation Data'!$D$31,0,10*ROW('Sanitation Data'!D52))="","",OFFSET('Sanitation Data'!$D$31,0,10*ROW('Sanitation Data'!D52)))</f>
        <v/>
      </c>
      <c r="CO58" s="275" t="str">
        <f ca="true">+IF(OFFSET('Sanitation Data'!$D$32,0,10*ROW('Sanitation Data'!D52))="","",OFFSET('Sanitation Data'!$D$32,0,10*ROW('Sanitation Data'!D52)))</f>
        <v/>
      </c>
      <c r="CP58" s="275" t="str">
        <f ca="true">+IF(OFFSET('Sanitation Data'!$E$28,0,10*ROW('Sanitation Data'!E52))="","",OFFSET('Sanitation Data'!$E$28,0,10*ROW('Sanitation Data'!E52)))</f>
        <v/>
      </c>
      <c r="CQ58" s="275" t="str">
        <f ca="true">+IF(OFFSET('Sanitation Data'!$E$29,0,10*ROW('Sanitation Data'!E52))="","",OFFSET('Sanitation Data'!$E$29,0,10*ROW('Sanitation Data'!E52)))</f>
        <v/>
      </c>
      <c r="CR58" s="275" t="str">
        <f ca="true">+IF(OFFSET('Sanitation Data'!$E$30,0,10*ROW('Sanitation Data'!E52))="","",OFFSET('Sanitation Data'!$E$30,0,10*ROW('Sanitation Data'!E52)))</f>
        <v/>
      </c>
      <c r="CS58" s="275" t="str">
        <f ca="true">+IF(OFFSET('Sanitation Data'!$E$31,0,10*ROW('Sanitation Data'!E52))="","",OFFSET('Sanitation Data'!$E$31,0,10*ROW('Sanitation Data'!E52)))</f>
        <v/>
      </c>
      <c r="CT58" s="275" t="str">
        <f ca="true">+IF(OFFSET('Sanitation Data'!$E$32,0,10*ROW('Sanitation Data'!E52))="","",OFFSET('Sanitation Data'!$E$32,0,10*ROW('Sanitation Data'!E52)))</f>
        <v/>
      </c>
      <c r="CU58" s="275" t="str">
        <f ca="true">+IF(OFFSET('Sanitation Data'!$F$28,0,10*ROW('Sanitation Data'!F52))="","",OFFSET('Sanitation Data'!$F$28,0,10*ROW('Sanitation Data'!F52)))</f>
        <v/>
      </c>
      <c r="CV58" s="275" t="str">
        <f ca="true">+IF(OFFSET('Sanitation Data'!$F$29,0,10*ROW('Sanitation Data'!F52))="","",OFFSET('Sanitation Data'!$F$29,0,10*ROW('Sanitation Data'!F52)))</f>
        <v/>
      </c>
      <c r="CW58" s="275" t="str">
        <f ca="true">+IF(OFFSET('Sanitation Data'!$F$30,0,10*ROW('Sanitation Data'!F52))="","",OFFSET('Sanitation Data'!$F$30,0,10*ROW('Sanitation Data'!F52)))</f>
        <v/>
      </c>
      <c r="CX58" s="275" t="str">
        <f ca="true">+IF(OFFSET('Sanitation Data'!$F$31,0,10*ROW('Sanitation Data'!F52))="","",OFFSET('Sanitation Data'!$F$31,0,10*ROW('Sanitation Data'!F52)))</f>
        <v/>
      </c>
      <c r="CY58" s="275" t="str">
        <f ca="true">+IF(OFFSET('Sanitation Data'!$F$32,0,10*ROW('Sanitation Data'!F52))="","",OFFSET('Sanitation Data'!$F$32,0,10*ROW('Sanitation Data'!F52)))</f>
        <v/>
      </c>
      <c r="CZ58" s="275" t="str">
        <f ca="true">+IF(OFFSET('Sanitation Data'!$G$28,0,10*ROW('Sanitation Data'!G52))="","",OFFSET('Sanitation Data'!$G$28,0,10*ROW('Sanitation Data'!G52)))</f>
        <v/>
      </c>
      <c r="DA58" s="275" t="str">
        <f ca="true">+IF(OFFSET('Sanitation Data'!$G$29,0,10*ROW('Sanitation Data'!G52))="","",OFFSET('Sanitation Data'!$G$29,0,10*ROW('Sanitation Data'!G52)))</f>
        <v/>
      </c>
      <c r="DB58" s="275" t="str">
        <f ca="true">+IF(OFFSET('Sanitation Data'!$G$30,0,10*ROW('Sanitation Data'!G52))="","",OFFSET('Sanitation Data'!$G$30,0,10*ROW('Sanitation Data'!G52)))</f>
        <v/>
      </c>
      <c r="DC58" s="275" t="str">
        <f ca="true">+IF(OFFSET('Sanitation Data'!$G$31,0,10*ROW('Sanitation Data'!G52))="","",OFFSET('Sanitation Data'!$G$31,0,10*ROW('Sanitation Data'!G52)))</f>
        <v/>
      </c>
      <c r="DD58" s="275" t="str">
        <f ca="true">+IF(OFFSET('Sanitation Data'!$G$32,0,10*ROW('Sanitation Data'!G52))="","",OFFSET('Sanitation Data'!$G$32,0,10*ROW('Sanitation Data'!G52)))</f>
        <v/>
      </c>
      <c r="DE58" s="275" t="str">
        <f ca="true">+IF(OFFSET('Sanitation Data'!$H$28,0,10*ROW('Sanitation Data'!H52))="","",OFFSET('Sanitation Data'!$H$28,0,10*ROW('Sanitation Data'!H52)))</f>
        <v/>
      </c>
      <c r="DF58" s="275" t="str">
        <f ca="true">+IF(OFFSET('Sanitation Data'!$H$29,0,10*ROW('Sanitation Data'!H52))="","",OFFSET('Sanitation Data'!$H$29,0,10*ROW('Sanitation Data'!H52)))</f>
        <v/>
      </c>
      <c r="DG58" s="275" t="str">
        <f ca="true">+IF(OFFSET('Sanitation Data'!$H$30,0,10*ROW('Sanitation Data'!H52))="","",OFFSET('Sanitation Data'!$H$30,0,10*ROW('Sanitation Data'!H52)))</f>
        <v/>
      </c>
      <c r="DH58" s="275" t="str">
        <f ca="true">+IF(OFFSET('Sanitation Data'!$H$31,0,10*ROW('Sanitation Data'!H52))="","",OFFSET('Sanitation Data'!$H$31,0,10*ROW('Sanitation Data'!H52)))</f>
        <v/>
      </c>
      <c r="DI58" s="275" t="str">
        <f ca="true">+IF(OFFSET('Sanitation Data'!$H$32,0,10*ROW('Sanitation Data'!H52))="","",OFFSET('Sanitation Data'!$H$32,0,10*ROW('Sanitation Data'!H52)))</f>
        <v/>
      </c>
      <c r="DJ58" s="275" t="str">
        <f ca="true">+IF(OFFSET('Sanitation Data'!$I$28,0,10*ROW('Sanitation Data'!I52))="","",OFFSET('Sanitation Data'!$I$28,0,10*ROW('Sanitation Data'!I52)))</f>
        <v/>
      </c>
      <c r="DK58" s="275" t="str">
        <f ca="true">+IF(OFFSET('Sanitation Data'!$I$29,0,10*ROW('Sanitation Data'!I52))="","",OFFSET('Sanitation Data'!$I$29,0,10*ROW('Sanitation Data'!I52)))</f>
        <v/>
      </c>
      <c r="DL58" s="275" t="str">
        <f ca="true">+IF(OFFSET('Sanitation Data'!$I$30,0,10*ROW('Sanitation Data'!I52))="","",OFFSET('Sanitation Data'!$I$30,0,10*ROW('Sanitation Data'!I52)))</f>
        <v/>
      </c>
      <c r="DM58" s="275" t="str">
        <f ca="true">+IF(OFFSET('Sanitation Data'!$I$31,0,10*ROW('Sanitation Data'!I52))="","",OFFSET('Sanitation Data'!$I$31,0,10*ROW('Sanitation Data'!I52)))</f>
        <v/>
      </c>
      <c r="DN58" s="275" t="str">
        <f ca="true">+IF(OFFSET('Sanitation Data'!$I$32,0,10*ROW('Sanitation Data'!I52))="","",OFFSET('Sanitation Data'!$I$32,0,10*ROW('Sanitation Data'!I52)))</f>
        <v/>
      </c>
      <c r="DO58" s="275" t="str">
        <f ca="true">+IF(OFFSET('Hygiene Data'!$D$11,0,10*ROW('Hygiene Data'!D52))="","",OFFSET('Hygiene Data'!$D$11,0,10*ROW('Hygiene Data'!D52)))</f>
        <v/>
      </c>
      <c r="DP58" s="275" t="str">
        <f ca="true">+IF(OFFSET('Hygiene Data'!$D$12,0,10*ROW('Hygiene Data'!D52))="","",OFFSET('Hygiene Data'!$D$12,0,10*ROW('Hygiene Data'!D52)))</f>
        <v/>
      </c>
      <c r="DQ58" s="275" t="str">
        <f ca="true">+IF(OFFSET('Hygiene Data'!$D$13,0,10*ROW('Hygiene Data'!D52))="","",OFFSET('Hygiene Data'!$D$13,0,10*ROW('Hygiene Data'!D52)))</f>
        <v/>
      </c>
      <c r="DR58" s="275" t="str">
        <f ca="true">+IF(OFFSET('Hygiene Data'!$E$11,0,10*ROW('Hygiene Data'!E52))="","",OFFSET('Hygiene Data'!$E$11,0,10*ROW('Hygiene Data'!E52)))</f>
        <v/>
      </c>
      <c r="DS58" s="275" t="str">
        <f ca="true">+IF(OFFSET('Hygiene Data'!$E$12,0,10*ROW('Hygiene Data'!E52))="","",OFFSET('Hygiene Data'!$E$12,0,10*ROW('Hygiene Data'!E52)))</f>
        <v/>
      </c>
      <c r="DT58" s="275" t="str">
        <f ca="true">+IF(OFFSET('Hygiene Data'!$E$13,0,10*ROW('Hygiene Data'!E52))="","",OFFSET('Hygiene Data'!$E$13,0,10*ROW('Hygiene Data'!E52)))</f>
        <v/>
      </c>
      <c r="DU58" s="275" t="str">
        <f ca="true">+IF(OFFSET('Hygiene Data'!$F$11,0,10*ROW('Hygiene Data'!F52))="","",OFFSET('Hygiene Data'!$F$11,0,10*ROW('Hygiene Data'!F52)))</f>
        <v/>
      </c>
      <c r="DV58" s="275" t="str">
        <f ca="true">+IF(OFFSET('Hygiene Data'!$F$12,0,10*ROW('Hygiene Data'!F52))="","",OFFSET('Hygiene Data'!$F$12,0,10*ROW('Hygiene Data'!F52)))</f>
        <v/>
      </c>
      <c r="DW58" s="275" t="str">
        <f ca="true">+IF(OFFSET('Hygiene Data'!$F$13,0,10*ROW('Hygiene Data'!F52))="","",OFFSET('Hygiene Data'!$F$13,0,10*ROW('Hygiene Data'!F52)))</f>
        <v/>
      </c>
      <c r="DX58" s="275" t="str">
        <f ca="true">+IF(OFFSET('Hygiene Data'!$G$11,0,10*ROW('Hygiene Data'!G52))="","",OFFSET('Hygiene Data'!$G$11,0,10*ROW('Hygiene Data'!G52)))</f>
        <v/>
      </c>
      <c r="DY58" s="275" t="str">
        <f ca="true">+IF(OFFSET('Hygiene Data'!$G$12,0,10*ROW('Hygiene Data'!G52))="","",OFFSET('Hygiene Data'!$G$12,0,10*ROW('Hygiene Data'!G52)))</f>
        <v/>
      </c>
      <c r="DZ58" s="275" t="str">
        <f ca="true">+IF(OFFSET('Hygiene Data'!$G$13,0,10*ROW('Hygiene Data'!G52))="","",OFFSET('Hygiene Data'!$G$13,0,10*ROW('Hygiene Data'!G52)))</f>
        <v/>
      </c>
      <c r="EA58" s="275" t="str">
        <f ca="true">+IF(OFFSET('Hygiene Data'!$H$11,0,10*ROW('Hygiene Data'!H52))="","",OFFSET('Hygiene Data'!$H$11,0,10*ROW('Hygiene Data'!H52)))</f>
        <v/>
      </c>
      <c r="EB58" s="275" t="str">
        <f ca="true">+IF(OFFSET('Hygiene Data'!$H$12,0,10*ROW('Hygiene Data'!H52))="","",OFFSET('Hygiene Data'!$H$12,0,10*ROW('Hygiene Data'!H52)))</f>
        <v/>
      </c>
      <c r="EC58" s="275" t="str">
        <f ca="true">+IF(OFFSET('Hygiene Data'!$H$13,0,10*ROW('Hygiene Data'!H52))="","",OFFSET('Hygiene Data'!$H$13,0,10*ROW('Hygiene Data'!H52)))</f>
        <v/>
      </c>
      <c r="ED58" s="275" t="str">
        <f ca="true">+IF(OFFSET('Hygiene Data'!$I$11,0,10*ROW('Hygiene Data'!I52))="","",OFFSET('Hygiene Data'!$I$11,0,10*ROW('Hygiene Data'!I52)))</f>
        <v/>
      </c>
      <c r="EE58" s="275" t="str">
        <f ca="true">+IF(OFFSET('Hygiene Data'!$I$12,0,10*ROW('Hygiene Data'!I52))="","",OFFSET('Hygiene Data'!$I$12,0,10*ROW('Hygiene Data'!I52)))</f>
        <v/>
      </c>
      <c r="EF58" s="275"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31" t="str">
        <f t="shared" ca="true" si="0"/>
        <v/>
      </c>
      <c r="D59" s="98"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8"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8"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8"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8"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8"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8"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8"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8"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8"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8"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8"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8"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8"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8"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8"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8"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8"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9"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9"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9"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9"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9"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9"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9"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9"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9"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9"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9"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9"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9"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9"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9"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9"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9"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9"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9"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9"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9"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9"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9"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9"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9"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9"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9"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9"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9"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9"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100"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100"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100"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100"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100"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100"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100"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100"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100"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100"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100"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100"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100"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100"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100"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100"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100"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100"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5"/>
      <c r="BS59" s="275" t="str">
        <f ca="true">+IF(OFFSET('Water Data'!$D$27,0,10*ROW('Water Data'!D53))="","",OFFSET('Water Data'!$D$27,0,10*ROW('Water Data'!D53)))</f>
        <v/>
      </c>
      <c r="BT59" s="275" t="str">
        <f ca="true">+IF(OFFSET('Water Data'!$D$28,0,10*ROW('Water Data'!D53))="","",OFFSET('Water Data'!$D$28,0,10*ROW('Water Data'!D53)))</f>
        <v/>
      </c>
      <c r="BU59" s="275" t="str">
        <f ca="true">+IF(OFFSET('Water Data'!$D$29,0,10*ROW('Water Data'!D53))="","",OFFSET('Water Data'!$D$29,0,10*ROW('Water Data'!D53)))</f>
        <v/>
      </c>
      <c r="BV59" s="275" t="str">
        <f ca="true">+IF(OFFSET('Water Data'!$E$27,0,10*ROW('Water Data'!E53))="","",OFFSET('Water Data'!$E$27,0,10*ROW('Water Data'!E53)))</f>
        <v/>
      </c>
      <c r="BW59" s="275" t="str">
        <f ca="true">+IF(OFFSET('Water Data'!$E$28,0,10*ROW('Water Data'!E53))="","",OFFSET('Water Data'!$E$28,0,10*ROW('Water Data'!E53)))</f>
        <v/>
      </c>
      <c r="BX59" s="275" t="str">
        <f ca="true">+IF(OFFSET('Water Data'!$E$29,0,10*ROW('Water Data'!E53))="","",OFFSET('Water Data'!$E$29,0,10*ROW('Water Data'!E53)))</f>
        <v/>
      </c>
      <c r="BY59" s="275" t="str">
        <f ca="true">+IF(OFFSET('Water Data'!$F$27,0,10*ROW('Water Data'!F53))="","",OFFSET('Water Data'!$F$27,0,10*ROW('Water Data'!F53)))</f>
        <v/>
      </c>
      <c r="BZ59" s="275" t="str">
        <f ca="true">+IF(OFFSET('Water Data'!$F$28,0,10*ROW('Water Data'!F53))="","",OFFSET('Water Data'!$F$28,0,10*ROW('Water Data'!F53)))</f>
        <v/>
      </c>
      <c r="CA59" s="275" t="str">
        <f ca="true">+IF(OFFSET('Water Data'!$F$29,0,10*ROW('Water Data'!F53))="","",OFFSET('Water Data'!$F$29,0,10*ROW('Water Data'!F53)))</f>
        <v/>
      </c>
      <c r="CB59" s="275" t="str">
        <f ca="true">+IF(OFFSET('Water Data'!$G$27,0,10*ROW('Water Data'!G53))="","",OFFSET('Water Data'!$G$27,0,10*ROW('Water Data'!G53)))</f>
        <v/>
      </c>
      <c r="CC59" s="275" t="str">
        <f ca="true">+IF(OFFSET('Water Data'!$G$28,0,10*ROW('Water Data'!G53))="","",OFFSET('Water Data'!$G$28,0,10*ROW('Water Data'!G53)))</f>
        <v/>
      </c>
      <c r="CD59" s="275" t="str">
        <f ca="true">+IF(OFFSET('Water Data'!$G$29,0,10*ROW('Water Data'!G53))="","",OFFSET('Water Data'!$G$29,0,10*ROW('Water Data'!G53)))</f>
        <v/>
      </c>
      <c r="CE59" s="275" t="str">
        <f ca="true">+IF(OFFSET('Water Data'!$H$27,0,10*ROW('Water Data'!H53))="","",OFFSET('Water Data'!$H$27,0,10*ROW('Water Data'!H53)))</f>
        <v/>
      </c>
      <c r="CF59" s="275" t="str">
        <f ca="true">+IF(OFFSET('Water Data'!$H$28,0,10*ROW('Water Data'!H53))="","",OFFSET('Water Data'!$H$28,0,10*ROW('Water Data'!H53)))</f>
        <v/>
      </c>
      <c r="CG59" s="275" t="str">
        <f ca="true">+IF(OFFSET('Water Data'!$H$29,0,10*ROW('Water Data'!H53))="","",OFFSET('Water Data'!$H$29,0,10*ROW('Water Data'!H53)))</f>
        <v/>
      </c>
      <c r="CH59" s="275" t="str">
        <f ca="true">+IF(OFFSET('Water Data'!$I$27,0,10*ROW('Water Data'!I53))="","",OFFSET('Water Data'!$I$27,0,10*ROW('Water Data'!I53)))</f>
        <v/>
      </c>
      <c r="CI59" s="275" t="str">
        <f ca="true">+IF(OFFSET('Water Data'!$I$28,0,10*ROW('Water Data'!I53))="","",OFFSET('Water Data'!$I$28,0,10*ROW('Water Data'!I53)))</f>
        <v/>
      </c>
      <c r="CJ59" s="275" t="str">
        <f ca="true">+IF(OFFSET('Water Data'!$I$29,0,10*ROW('Water Data'!I53))="","",OFFSET('Water Data'!$I$29,0,10*ROW('Water Data'!I53)))</f>
        <v/>
      </c>
      <c r="CK59" s="275" t="str">
        <f ca="true">+IF(OFFSET('Sanitation Data'!$D$28,0,10*ROW('Sanitation Data'!D53))="","",OFFSET('Sanitation Data'!$D$28,0,10*ROW('Sanitation Data'!D53)))</f>
        <v/>
      </c>
      <c r="CL59" s="275" t="str">
        <f ca="true">+IF(OFFSET('Sanitation Data'!$D$29,0,10*ROW('Sanitation Data'!D53))="","",OFFSET('Sanitation Data'!$D$29,0,10*ROW('Sanitation Data'!D53)))</f>
        <v/>
      </c>
      <c r="CM59" s="275" t="str">
        <f ca="true">+IF(OFFSET('Sanitation Data'!$D$30,0,10*ROW('Sanitation Data'!D53))="","",OFFSET('Sanitation Data'!$D$30,0,10*ROW('Sanitation Data'!D53)))</f>
        <v/>
      </c>
      <c r="CN59" s="275" t="str">
        <f ca="true">+IF(OFFSET('Sanitation Data'!$D$31,0,10*ROW('Sanitation Data'!D53))="","",OFFSET('Sanitation Data'!$D$31,0,10*ROW('Sanitation Data'!D53)))</f>
        <v/>
      </c>
      <c r="CO59" s="275" t="str">
        <f ca="true">+IF(OFFSET('Sanitation Data'!$D$32,0,10*ROW('Sanitation Data'!D53))="","",OFFSET('Sanitation Data'!$D$32,0,10*ROW('Sanitation Data'!D53)))</f>
        <v/>
      </c>
      <c r="CP59" s="275" t="str">
        <f ca="true">+IF(OFFSET('Sanitation Data'!$E$28,0,10*ROW('Sanitation Data'!E53))="","",OFFSET('Sanitation Data'!$E$28,0,10*ROW('Sanitation Data'!E53)))</f>
        <v/>
      </c>
      <c r="CQ59" s="275" t="str">
        <f ca="true">+IF(OFFSET('Sanitation Data'!$E$29,0,10*ROW('Sanitation Data'!E53))="","",OFFSET('Sanitation Data'!$E$29,0,10*ROW('Sanitation Data'!E53)))</f>
        <v/>
      </c>
      <c r="CR59" s="275" t="str">
        <f ca="true">+IF(OFFSET('Sanitation Data'!$E$30,0,10*ROW('Sanitation Data'!E53))="","",OFFSET('Sanitation Data'!$E$30,0,10*ROW('Sanitation Data'!E53)))</f>
        <v/>
      </c>
      <c r="CS59" s="275" t="str">
        <f ca="true">+IF(OFFSET('Sanitation Data'!$E$31,0,10*ROW('Sanitation Data'!E53))="","",OFFSET('Sanitation Data'!$E$31,0,10*ROW('Sanitation Data'!E53)))</f>
        <v/>
      </c>
      <c r="CT59" s="275" t="str">
        <f ca="true">+IF(OFFSET('Sanitation Data'!$E$32,0,10*ROW('Sanitation Data'!E53))="","",OFFSET('Sanitation Data'!$E$32,0,10*ROW('Sanitation Data'!E53)))</f>
        <v/>
      </c>
      <c r="CU59" s="275" t="str">
        <f ca="true">+IF(OFFSET('Sanitation Data'!$F$28,0,10*ROW('Sanitation Data'!F53))="","",OFFSET('Sanitation Data'!$F$28,0,10*ROW('Sanitation Data'!F53)))</f>
        <v/>
      </c>
      <c r="CV59" s="275" t="str">
        <f ca="true">+IF(OFFSET('Sanitation Data'!$F$29,0,10*ROW('Sanitation Data'!F53))="","",OFFSET('Sanitation Data'!$F$29,0,10*ROW('Sanitation Data'!F53)))</f>
        <v/>
      </c>
      <c r="CW59" s="275" t="str">
        <f ca="true">+IF(OFFSET('Sanitation Data'!$F$30,0,10*ROW('Sanitation Data'!F53))="","",OFFSET('Sanitation Data'!$F$30,0,10*ROW('Sanitation Data'!F53)))</f>
        <v/>
      </c>
      <c r="CX59" s="275" t="str">
        <f ca="true">+IF(OFFSET('Sanitation Data'!$F$31,0,10*ROW('Sanitation Data'!F53))="","",OFFSET('Sanitation Data'!$F$31,0,10*ROW('Sanitation Data'!F53)))</f>
        <v/>
      </c>
      <c r="CY59" s="275" t="str">
        <f ca="true">+IF(OFFSET('Sanitation Data'!$F$32,0,10*ROW('Sanitation Data'!F53))="","",OFFSET('Sanitation Data'!$F$32,0,10*ROW('Sanitation Data'!F53)))</f>
        <v/>
      </c>
      <c r="CZ59" s="275" t="str">
        <f ca="true">+IF(OFFSET('Sanitation Data'!$G$28,0,10*ROW('Sanitation Data'!G53))="","",OFFSET('Sanitation Data'!$G$28,0,10*ROW('Sanitation Data'!G53)))</f>
        <v/>
      </c>
      <c r="DA59" s="275" t="str">
        <f ca="true">+IF(OFFSET('Sanitation Data'!$G$29,0,10*ROW('Sanitation Data'!G53))="","",OFFSET('Sanitation Data'!$G$29,0,10*ROW('Sanitation Data'!G53)))</f>
        <v/>
      </c>
      <c r="DB59" s="275" t="str">
        <f ca="true">+IF(OFFSET('Sanitation Data'!$G$30,0,10*ROW('Sanitation Data'!G53))="","",OFFSET('Sanitation Data'!$G$30,0,10*ROW('Sanitation Data'!G53)))</f>
        <v/>
      </c>
      <c r="DC59" s="275" t="str">
        <f ca="true">+IF(OFFSET('Sanitation Data'!$G$31,0,10*ROW('Sanitation Data'!G53))="","",OFFSET('Sanitation Data'!$G$31,0,10*ROW('Sanitation Data'!G53)))</f>
        <v/>
      </c>
      <c r="DD59" s="275" t="str">
        <f ca="true">+IF(OFFSET('Sanitation Data'!$G$32,0,10*ROW('Sanitation Data'!G53))="","",OFFSET('Sanitation Data'!$G$32,0,10*ROW('Sanitation Data'!G53)))</f>
        <v/>
      </c>
      <c r="DE59" s="275" t="str">
        <f ca="true">+IF(OFFSET('Sanitation Data'!$H$28,0,10*ROW('Sanitation Data'!H53))="","",OFFSET('Sanitation Data'!$H$28,0,10*ROW('Sanitation Data'!H53)))</f>
        <v/>
      </c>
      <c r="DF59" s="275" t="str">
        <f ca="true">+IF(OFFSET('Sanitation Data'!$H$29,0,10*ROW('Sanitation Data'!H53))="","",OFFSET('Sanitation Data'!$H$29,0,10*ROW('Sanitation Data'!H53)))</f>
        <v/>
      </c>
      <c r="DG59" s="275" t="str">
        <f ca="true">+IF(OFFSET('Sanitation Data'!$H$30,0,10*ROW('Sanitation Data'!H53))="","",OFFSET('Sanitation Data'!$H$30,0,10*ROW('Sanitation Data'!H53)))</f>
        <v/>
      </c>
      <c r="DH59" s="275" t="str">
        <f ca="true">+IF(OFFSET('Sanitation Data'!$H$31,0,10*ROW('Sanitation Data'!H53))="","",OFFSET('Sanitation Data'!$H$31,0,10*ROW('Sanitation Data'!H53)))</f>
        <v/>
      </c>
      <c r="DI59" s="275" t="str">
        <f ca="true">+IF(OFFSET('Sanitation Data'!$H$32,0,10*ROW('Sanitation Data'!H53))="","",OFFSET('Sanitation Data'!$H$32,0,10*ROW('Sanitation Data'!H53)))</f>
        <v/>
      </c>
      <c r="DJ59" s="275" t="str">
        <f ca="true">+IF(OFFSET('Sanitation Data'!$I$28,0,10*ROW('Sanitation Data'!I53))="","",OFFSET('Sanitation Data'!$I$28,0,10*ROW('Sanitation Data'!I53)))</f>
        <v/>
      </c>
      <c r="DK59" s="275" t="str">
        <f ca="true">+IF(OFFSET('Sanitation Data'!$I$29,0,10*ROW('Sanitation Data'!I53))="","",OFFSET('Sanitation Data'!$I$29,0,10*ROW('Sanitation Data'!I53)))</f>
        <v/>
      </c>
      <c r="DL59" s="275" t="str">
        <f ca="true">+IF(OFFSET('Sanitation Data'!$I$30,0,10*ROW('Sanitation Data'!I53))="","",OFFSET('Sanitation Data'!$I$30,0,10*ROW('Sanitation Data'!I53)))</f>
        <v/>
      </c>
      <c r="DM59" s="275" t="str">
        <f ca="true">+IF(OFFSET('Sanitation Data'!$I$31,0,10*ROW('Sanitation Data'!I53))="","",OFFSET('Sanitation Data'!$I$31,0,10*ROW('Sanitation Data'!I53)))</f>
        <v/>
      </c>
      <c r="DN59" s="275" t="str">
        <f ca="true">+IF(OFFSET('Sanitation Data'!$I$32,0,10*ROW('Sanitation Data'!I53))="","",OFFSET('Sanitation Data'!$I$32,0,10*ROW('Sanitation Data'!I53)))</f>
        <v/>
      </c>
      <c r="DO59" s="275" t="str">
        <f ca="true">+IF(OFFSET('Hygiene Data'!$D$11,0,10*ROW('Hygiene Data'!D53))="","",OFFSET('Hygiene Data'!$D$11,0,10*ROW('Hygiene Data'!D53)))</f>
        <v/>
      </c>
      <c r="DP59" s="275" t="str">
        <f ca="true">+IF(OFFSET('Hygiene Data'!$D$12,0,10*ROW('Hygiene Data'!D53))="","",OFFSET('Hygiene Data'!$D$12,0,10*ROW('Hygiene Data'!D53)))</f>
        <v/>
      </c>
      <c r="DQ59" s="275" t="str">
        <f ca="true">+IF(OFFSET('Hygiene Data'!$D$13,0,10*ROW('Hygiene Data'!D53))="","",OFFSET('Hygiene Data'!$D$13,0,10*ROW('Hygiene Data'!D53)))</f>
        <v/>
      </c>
      <c r="DR59" s="275" t="str">
        <f ca="true">+IF(OFFSET('Hygiene Data'!$E$11,0,10*ROW('Hygiene Data'!E53))="","",OFFSET('Hygiene Data'!$E$11,0,10*ROW('Hygiene Data'!E53)))</f>
        <v/>
      </c>
      <c r="DS59" s="275" t="str">
        <f ca="true">+IF(OFFSET('Hygiene Data'!$E$12,0,10*ROW('Hygiene Data'!E53))="","",OFFSET('Hygiene Data'!$E$12,0,10*ROW('Hygiene Data'!E53)))</f>
        <v/>
      </c>
      <c r="DT59" s="275" t="str">
        <f ca="true">+IF(OFFSET('Hygiene Data'!$E$13,0,10*ROW('Hygiene Data'!E53))="","",OFFSET('Hygiene Data'!$E$13,0,10*ROW('Hygiene Data'!E53)))</f>
        <v/>
      </c>
      <c r="DU59" s="275" t="str">
        <f ca="true">+IF(OFFSET('Hygiene Data'!$F$11,0,10*ROW('Hygiene Data'!F53))="","",OFFSET('Hygiene Data'!$F$11,0,10*ROW('Hygiene Data'!F53)))</f>
        <v/>
      </c>
      <c r="DV59" s="275" t="str">
        <f ca="true">+IF(OFFSET('Hygiene Data'!$F$12,0,10*ROW('Hygiene Data'!F53))="","",OFFSET('Hygiene Data'!$F$12,0,10*ROW('Hygiene Data'!F53)))</f>
        <v/>
      </c>
      <c r="DW59" s="275" t="str">
        <f ca="true">+IF(OFFSET('Hygiene Data'!$F$13,0,10*ROW('Hygiene Data'!F53))="","",OFFSET('Hygiene Data'!$F$13,0,10*ROW('Hygiene Data'!F53)))</f>
        <v/>
      </c>
      <c r="DX59" s="275" t="str">
        <f ca="true">+IF(OFFSET('Hygiene Data'!$G$11,0,10*ROW('Hygiene Data'!G53))="","",OFFSET('Hygiene Data'!$G$11,0,10*ROW('Hygiene Data'!G53)))</f>
        <v/>
      </c>
      <c r="DY59" s="275" t="str">
        <f ca="true">+IF(OFFSET('Hygiene Data'!$G$12,0,10*ROW('Hygiene Data'!G53))="","",OFFSET('Hygiene Data'!$G$12,0,10*ROW('Hygiene Data'!G53)))</f>
        <v/>
      </c>
      <c r="DZ59" s="275" t="str">
        <f ca="true">+IF(OFFSET('Hygiene Data'!$G$13,0,10*ROW('Hygiene Data'!G53))="","",OFFSET('Hygiene Data'!$G$13,0,10*ROW('Hygiene Data'!G53)))</f>
        <v/>
      </c>
      <c r="EA59" s="275" t="str">
        <f ca="true">+IF(OFFSET('Hygiene Data'!$H$11,0,10*ROW('Hygiene Data'!H53))="","",OFFSET('Hygiene Data'!$H$11,0,10*ROW('Hygiene Data'!H53)))</f>
        <v/>
      </c>
      <c r="EB59" s="275" t="str">
        <f ca="true">+IF(OFFSET('Hygiene Data'!$H$12,0,10*ROW('Hygiene Data'!H53))="","",OFFSET('Hygiene Data'!$H$12,0,10*ROW('Hygiene Data'!H53)))</f>
        <v/>
      </c>
      <c r="EC59" s="275" t="str">
        <f ca="true">+IF(OFFSET('Hygiene Data'!$H$13,0,10*ROW('Hygiene Data'!H53))="","",OFFSET('Hygiene Data'!$H$13,0,10*ROW('Hygiene Data'!H53)))</f>
        <v/>
      </c>
      <c r="ED59" s="275" t="str">
        <f ca="true">+IF(OFFSET('Hygiene Data'!$I$11,0,10*ROW('Hygiene Data'!I53))="","",OFFSET('Hygiene Data'!$I$11,0,10*ROW('Hygiene Data'!I53)))</f>
        <v/>
      </c>
      <c r="EE59" s="275" t="str">
        <f ca="true">+IF(OFFSET('Hygiene Data'!$I$12,0,10*ROW('Hygiene Data'!I53))="","",OFFSET('Hygiene Data'!$I$12,0,10*ROW('Hygiene Data'!I53)))</f>
        <v/>
      </c>
      <c r="EF59" s="275"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31" t="str">
        <f t="shared" ca="true" si="0"/>
        <v/>
      </c>
      <c r="D60" s="98"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8"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8"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8"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8"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8"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8"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8"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8"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8"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8"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8"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8"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8"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8"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8"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8"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8"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9"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9"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9"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9"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9"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9"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9"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9"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9"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9"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9"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9"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9"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9"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9"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9"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9"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9"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9"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9"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9"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9"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9"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9"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9"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9"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9"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9"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9"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9"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100"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100"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100"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100"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100"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100"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100"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100"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100"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100"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100"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100"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100"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100"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100"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100"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100"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100"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5"/>
      <c r="BS60" s="275" t="str">
        <f ca="true">+IF(OFFSET('Water Data'!$D$27,0,10*ROW('Water Data'!D54))="","",OFFSET('Water Data'!$D$27,0,10*ROW('Water Data'!D54)))</f>
        <v/>
      </c>
      <c r="BT60" s="275" t="str">
        <f ca="true">+IF(OFFSET('Water Data'!$D$28,0,10*ROW('Water Data'!D54))="","",OFFSET('Water Data'!$D$28,0,10*ROW('Water Data'!D54)))</f>
        <v/>
      </c>
      <c r="BU60" s="275" t="str">
        <f ca="true">+IF(OFFSET('Water Data'!$D$29,0,10*ROW('Water Data'!D54))="","",OFFSET('Water Data'!$D$29,0,10*ROW('Water Data'!D54)))</f>
        <v/>
      </c>
      <c r="BV60" s="275" t="str">
        <f ca="true">+IF(OFFSET('Water Data'!$E$27,0,10*ROW('Water Data'!E54))="","",OFFSET('Water Data'!$E$27,0,10*ROW('Water Data'!E54)))</f>
        <v/>
      </c>
      <c r="BW60" s="275" t="str">
        <f ca="true">+IF(OFFSET('Water Data'!$E$28,0,10*ROW('Water Data'!E54))="","",OFFSET('Water Data'!$E$28,0,10*ROW('Water Data'!E54)))</f>
        <v/>
      </c>
      <c r="BX60" s="275" t="str">
        <f ca="true">+IF(OFFSET('Water Data'!$E$29,0,10*ROW('Water Data'!E54))="","",OFFSET('Water Data'!$E$29,0,10*ROW('Water Data'!E54)))</f>
        <v/>
      </c>
      <c r="BY60" s="275" t="str">
        <f ca="true">+IF(OFFSET('Water Data'!$F$27,0,10*ROW('Water Data'!F54))="","",OFFSET('Water Data'!$F$27,0,10*ROW('Water Data'!F54)))</f>
        <v/>
      </c>
      <c r="BZ60" s="275" t="str">
        <f ca="true">+IF(OFFSET('Water Data'!$F$28,0,10*ROW('Water Data'!F54))="","",OFFSET('Water Data'!$F$28,0,10*ROW('Water Data'!F54)))</f>
        <v/>
      </c>
      <c r="CA60" s="275" t="str">
        <f ca="true">+IF(OFFSET('Water Data'!$F$29,0,10*ROW('Water Data'!F54))="","",OFFSET('Water Data'!$F$29,0,10*ROW('Water Data'!F54)))</f>
        <v/>
      </c>
      <c r="CB60" s="275" t="str">
        <f ca="true">+IF(OFFSET('Water Data'!$G$27,0,10*ROW('Water Data'!G54))="","",OFFSET('Water Data'!$G$27,0,10*ROW('Water Data'!G54)))</f>
        <v/>
      </c>
      <c r="CC60" s="275" t="str">
        <f ca="true">+IF(OFFSET('Water Data'!$G$28,0,10*ROW('Water Data'!G54))="","",OFFSET('Water Data'!$G$28,0,10*ROW('Water Data'!G54)))</f>
        <v/>
      </c>
      <c r="CD60" s="275" t="str">
        <f ca="true">+IF(OFFSET('Water Data'!$G$29,0,10*ROW('Water Data'!G54))="","",OFFSET('Water Data'!$G$29,0,10*ROW('Water Data'!G54)))</f>
        <v/>
      </c>
      <c r="CE60" s="275" t="str">
        <f ca="true">+IF(OFFSET('Water Data'!$H$27,0,10*ROW('Water Data'!H54))="","",OFFSET('Water Data'!$H$27,0,10*ROW('Water Data'!H54)))</f>
        <v/>
      </c>
      <c r="CF60" s="275" t="str">
        <f ca="true">+IF(OFFSET('Water Data'!$H$28,0,10*ROW('Water Data'!H54))="","",OFFSET('Water Data'!$H$28,0,10*ROW('Water Data'!H54)))</f>
        <v/>
      </c>
      <c r="CG60" s="275" t="str">
        <f ca="true">+IF(OFFSET('Water Data'!$H$29,0,10*ROW('Water Data'!H54))="","",OFFSET('Water Data'!$H$29,0,10*ROW('Water Data'!H54)))</f>
        <v/>
      </c>
      <c r="CH60" s="275" t="str">
        <f ca="true">+IF(OFFSET('Water Data'!$I$27,0,10*ROW('Water Data'!I54))="","",OFFSET('Water Data'!$I$27,0,10*ROW('Water Data'!I54)))</f>
        <v/>
      </c>
      <c r="CI60" s="275" t="str">
        <f ca="true">+IF(OFFSET('Water Data'!$I$28,0,10*ROW('Water Data'!I54))="","",OFFSET('Water Data'!$I$28,0,10*ROW('Water Data'!I54)))</f>
        <v/>
      </c>
      <c r="CJ60" s="275" t="str">
        <f ca="true">+IF(OFFSET('Water Data'!$I$29,0,10*ROW('Water Data'!I54))="","",OFFSET('Water Data'!$I$29,0,10*ROW('Water Data'!I54)))</f>
        <v/>
      </c>
      <c r="CK60" s="275" t="str">
        <f ca="true">+IF(OFFSET('Sanitation Data'!$D$28,0,10*ROW('Sanitation Data'!D54))="","",OFFSET('Sanitation Data'!$D$28,0,10*ROW('Sanitation Data'!D54)))</f>
        <v/>
      </c>
      <c r="CL60" s="275" t="str">
        <f ca="true">+IF(OFFSET('Sanitation Data'!$D$29,0,10*ROW('Sanitation Data'!D54))="","",OFFSET('Sanitation Data'!$D$29,0,10*ROW('Sanitation Data'!D54)))</f>
        <v/>
      </c>
      <c r="CM60" s="275" t="str">
        <f ca="true">+IF(OFFSET('Sanitation Data'!$D$30,0,10*ROW('Sanitation Data'!D54))="","",OFFSET('Sanitation Data'!$D$30,0,10*ROW('Sanitation Data'!D54)))</f>
        <v/>
      </c>
      <c r="CN60" s="275" t="str">
        <f ca="true">+IF(OFFSET('Sanitation Data'!$D$31,0,10*ROW('Sanitation Data'!D54))="","",OFFSET('Sanitation Data'!$D$31,0,10*ROW('Sanitation Data'!D54)))</f>
        <v/>
      </c>
      <c r="CO60" s="275" t="str">
        <f ca="true">+IF(OFFSET('Sanitation Data'!$D$32,0,10*ROW('Sanitation Data'!D54))="","",OFFSET('Sanitation Data'!$D$32,0,10*ROW('Sanitation Data'!D54)))</f>
        <v/>
      </c>
      <c r="CP60" s="275" t="str">
        <f ca="true">+IF(OFFSET('Sanitation Data'!$E$28,0,10*ROW('Sanitation Data'!E54))="","",OFFSET('Sanitation Data'!$E$28,0,10*ROW('Sanitation Data'!E54)))</f>
        <v/>
      </c>
      <c r="CQ60" s="275" t="str">
        <f ca="true">+IF(OFFSET('Sanitation Data'!$E$29,0,10*ROW('Sanitation Data'!E54))="","",OFFSET('Sanitation Data'!$E$29,0,10*ROW('Sanitation Data'!E54)))</f>
        <v/>
      </c>
      <c r="CR60" s="275" t="str">
        <f ca="true">+IF(OFFSET('Sanitation Data'!$E$30,0,10*ROW('Sanitation Data'!E54))="","",OFFSET('Sanitation Data'!$E$30,0,10*ROW('Sanitation Data'!E54)))</f>
        <v/>
      </c>
      <c r="CS60" s="275" t="str">
        <f ca="true">+IF(OFFSET('Sanitation Data'!$E$31,0,10*ROW('Sanitation Data'!E54))="","",OFFSET('Sanitation Data'!$E$31,0,10*ROW('Sanitation Data'!E54)))</f>
        <v/>
      </c>
      <c r="CT60" s="275" t="str">
        <f ca="true">+IF(OFFSET('Sanitation Data'!$E$32,0,10*ROW('Sanitation Data'!E54))="","",OFFSET('Sanitation Data'!$E$32,0,10*ROW('Sanitation Data'!E54)))</f>
        <v/>
      </c>
      <c r="CU60" s="275" t="str">
        <f ca="true">+IF(OFFSET('Sanitation Data'!$F$28,0,10*ROW('Sanitation Data'!F54))="","",OFFSET('Sanitation Data'!$F$28,0,10*ROW('Sanitation Data'!F54)))</f>
        <v/>
      </c>
      <c r="CV60" s="275" t="str">
        <f ca="true">+IF(OFFSET('Sanitation Data'!$F$29,0,10*ROW('Sanitation Data'!F54))="","",OFFSET('Sanitation Data'!$F$29,0,10*ROW('Sanitation Data'!F54)))</f>
        <v/>
      </c>
      <c r="CW60" s="275" t="str">
        <f ca="true">+IF(OFFSET('Sanitation Data'!$F$30,0,10*ROW('Sanitation Data'!F54))="","",OFFSET('Sanitation Data'!$F$30,0,10*ROW('Sanitation Data'!F54)))</f>
        <v/>
      </c>
      <c r="CX60" s="275" t="str">
        <f ca="true">+IF(OFFSET('Sanitation Data'!$F$31,0,10*ROW('Sanitation Data'!F54))="","",OFFSET('Sanitation Data'!$F$31,0,10*ROW('Sanitation Data'!F54)))</f>
        <v/>
      </c>
      <c r="CY60" s="275" t="str">
        <f ca="true">+IF(OFFSET('Sanitation Data'!$F$32,0,10*ROW('Sanitation Data'!F54))="","",OFFSET('Sanitation Data'!$F$32,0,10*ROW('Sanitation Data'!F54)))</f>
        <v/>
      </c>
      <c r="CZ60" s="275" t="str">
        <f ca="true">+IF(OFFSET('Sanitation Data'!$G$28,0,10*ROW('Sanitation Data'!G54))="","",OFFSET('Sanitation Data'!$G$28,0,10*ROW('Sanitation Data'!G54)))</f>
        <v/>
      </c>
      <c r="DA60" s="275" t="str">
        <f ca="true">+IF(OFFSET('Sanitation Data'!$G$29,0,10*ROW('Sanitation Data'!G54))="","",OFFSET('Sanitation Data'!$G$29,0,10*ROW('Sanitation Data'!G54)))</f>
        <v/>
      </c>
      <c r="DB60" s="275" t="str">
        <f ca="true">+IF(OFFSET('Sanitation Data'!$G$30,0,10*ROW('Sanitation Data'!G54))="","",OFFSET('Sanitation Data'!$G$30,0,10*ROW('Sanitation Data'!G54)))</f>
        <v/>
      </c>
      <c r="DC60" s="275" t="str">
        <f ca="true">+IF(OFFSET('Sanitation Data'!$G$31,0,10*ROW('Sanitation Data'!G54))="","",OFFSET('Sanitation Data'!$G$31,0,10*ROW('Sanitation Data'!G54)))</f>
        <v/>
      </c>
      <c r="DD60" s="275" t="str">
        <f ca="true">+IF(OFFSET('Sanitation Data'!$G$32,0,10*ROW('Sanitation Data'!G54))="","",OFFSET('Sanitation Data'!$G$32,0,10*ROW('Sanitation Data'!G54)))</f>
        <v/>
      </c>
      <c r="DE60" s="275" t="str">
        <f ca="true">+IF(OFFSET('Sanitation Data'!$H$28,0,10*ROW('Sanitation Data'!H54))="","",OFFSET('Sanitation Data'!$H$28,0,10*ROW('Sanitation Data'!H54)))</f>
        <v/>
      </c>
      <c r="DF60" s="275" t="str">
        <f ca="true">+IF(OFFSET('Sanitation Data'!$H$29,0,10*ROW('Sanitation Data'!H54))="","",OFFSET('Sanitation Data'!$H$29,0,10*ROW('Sanitation Data'!H54)))</f>
        <v/>
      </c>
      <c r="DG60" s="275" t="str">
        <f ca="true">+IF(OFFSET('Sanitation Data'!$H$30,0,10*ROW('Sanitation Data'!H54))="","",OFFSET('Sanitation Data'!$H$30,0,10*ROW('Sanitation Data'!H54)))</f>
        <v/>
      </c>
      <c r="DH60" s="275" t="str">
        <f ca="true">+IF(OFFSET('Sanitation Data'!$H$31,0,10*ROW('Sanitation Data'!H54))="","",OFFSET('Sanitation Data'!$H$31,0,10*ROW('Sanitation Data'!H54)))</f>
        <v/>
      </c>
      <c r="DI60" s="275" t="str">
        <f ca="true">+IF(OFFSET('Sanitation Data'!$H$32,0,10*ROW('Sanitation Data'!H54))="","",OFFSET('Sanitation Data'!$H$32,0,10*ROW('Sanitation Data'!H54)))</f>
        <v/>
      </c>
      <c r="DJ60" s="275" t="str">
        <f ca="true">+IF(OFFSET('Sanitation Data'!$I$28,0,10*ROW('Sanitation Data'!I54))="","",OFFSET('Sanitation Data'!$I$28,0,10*ROW('Sanitation Data'!I54)))</f>
        <v/>
      </c>
      <c r="DK60" s="275" t="str">
        <f ca="true">+IF(OFFSET('Sanitation Data'!$I$29,0,10*ROW('Sanitation Data'!I54))="","",OFFSET('Sanitation Data'!$I$29,0,10*ROW('Sanitation Data'!I54)))</f>
        <v/>
      </c>
      <c r="DL60" s="275" t="str">
        <f ca="true">+IF(OFFSET('Sanitation Data'!$I$30,0,10*ROW('Sanitation Data'!I54))="","",OFFSET('Sanitation Data'!$I$30,0,10*ROW('Sanitation Data'!I54)))</f>
        <v/>
      </c>
      <c r="DM60" s="275" t="str">
        <f ca="true">+IF(OFFSET('Sanitation Data'!$I$31,0,10*ROW('Sanitation Data'!I54))="","",OFFSET('Sanitation Data'!$I$31,0,10*ROW('Sanitation Data'!I54)))</f>
        <v/>
      </c>
      <c r="DN60" s="275" t="str">
        <f ca="true">+IF(OFFSET('Sanitation Data'!$I$32,0,10*ROW('Sanitation Data'!I54))="","",OFFSET('Sanitation Data'!$I$32,0,10*ROW('Sanitation Data'!I54)))</f>
        <v/>
      </c>
      <c r="DO60" s="275" t="str">
        <f ca="true">+IF(OFFSET('Hygiene Data'!$D$11,0,10*ROW('Hygiene Data'!D54))="","",OFFSET('Hygiene Data'!$D$11,0,10*ROW('Hygiene Data'!D54)))</f>
        <v/>
      </c>
      <c r="DP60" s="275" t="str">
        <f ca="true">+IF(OFFSET('Hygiene Data'!$D$12,0,10*ROW('Hygiene Data'!D54))="","",OFFSET('Hygiene Data'!$D$12,0,10*ROW('Hygiene Data'!D54)))</f>
        <v/>
      </c>
      <c r="DQ60" s="275" t="str">
        <f ca="true">+IF(OFFSET('Hygiene Data'!$D$13,0,10*ROW('Hygiene Data'!D54))="","",OFFSET('Hygiene Data'!$D$13,0,10*ROW('Hygiene Data'!D54)))</f>
        <v/>
      </c>
      <c r="DR60" s="275" t="str">
        <f ca="true">+IF(OFFSET('Hygiene Data'!$E$11,0,10*ROW('Hygiene Data'!E54))="","",OFFSET('Hygiene Data'!$E$11,0,10*ROW('Hygiene Data'!E54)))</f>
        <v/>
      </c>
      <c r="DS60" s="275" t="str">
        <f ca="true">+IF(OFFSET('Hygiene Data'!$E$12,0,10*ROW('Hygiene Data'!E54))="","",OFFSET('Hygiene Data'!$E$12,0,10*ROW('Hygiene Data'!E54)))</f>
        <v/>
      </c>
      <c r="DT60" s="275" t="str">
        <f ca="true">+IF(OFFSET('Hygiene Data'!$E$13,0,10*ROW('Hygiene Data'!E54))="","",OFFSET('Hygiene Data'!$E$13,0,10*ROW('Hygiene Data'!E54)))</f>
        <v/>
      </c>
      <c r="DU60" s="275" t="str">
        <f ca="true">+IF(OFFSET('Hygiene Data'!$F$11,0,10*ROW('Hygiene Data'!F54))="","",OFFSET('Hygiene Data'!$F$11,0,10*ROW('Hygiene Data'!F54)))</f>
        <v/>
      </c>
      <c r="DV60" s="275" t="str">
        <f ca="true">+IF(OFFSET('Hygiene Data'!$F$12,0,10*ROW('Hygiene Data'!F54))="","",OFFSET('Hygiene Data'!$F$12,0,10*ROW('Hygiene Data'!F54)))</f>
        <v/>
      </c>
      <c r="DW60" s="275" t="str">
        <f ca="true">+IF(OFFSET('Hygiene Data'!$F$13,0,10*ROW('Hygiene Data'!F54))="","",OFFSET('Hygiene Data'!$F$13,0,10*ROW('Hygiene Data'!F54)))</f>
        <v/>
      </c>
      <c r="DX60" s="275" t="str">
        <f ca="true">+IF(OFFSET('Hygiene Data'!$G$11,0,10*ROW('Hygiene Data'!G54))="","",OFFSET('Hygiene Data'!$G$11,0,10*ROW('Hygiene Data'!G54)))</f>
        <v/>
      </c>
      <c r="DY60" s="275" t="str">
        <f ca="true">+IF(OFFSET('Hygiene Data'!$G$12,0,10*ROW('Hygiene Data'!G54))="","",OFFSET('Hygiene Data'!$G$12,0,10*ROW('Hygiene Data'!G54)))</f>
        <v/>
      </c>
      <c r="DZ60" s="275" t="str">
        <f ca="true">+IF(OFFSET('Hygiene Data'!$G$13,0,10*ROW('Hygiene Data'!G54))="","",OFFSET('Hygiene Data'!$G$13,0,10*ROW('Hygiene Data'!G54)))</f>
        <v/>
      </c>
      <c r="EA60" s="275" t="str">
        <f ca="true">+IF(OFFSET('Hygiene Data'!$H$11,0,10*ROW('Hygiene Data'!H54))="","",OFFSET('Hygiene Data'!$H$11,0,10*ROW('Hygiene Data'!H54)))</f>
        <v/>
      </c>
      <c r="EB60" s="275" t="str">
        <f ca="true">+IF(OFFSET('Hygiene Data'!$H$12,0,10*ROW('Hygiene Data'!H54))="","",OFFSET('Hygiene Data'!$H$12,0,10*ROW('Hygiene Data'!H54)))</f>
        <v/>
      </c>
      <c r="EC60" s="275" t="str">
        <f ca="true">+IF(OFFSET('Hygiene Data'!$H$13,0,10*ROW('Hygiene Data'!H54))="","",OFFSET('Hygiene Data'!$H$13,0,10*ROW('Hygiene Data'!H54)))</f>
        <v/>
      </c>
      <c r="ED60" s="275" t="str">
        <f ca="true">+IF(OFFSET('Hygiene Data'!$I$11,0,10*ROW('Hygiene Data'!I54))="","",OFFSET('Hygiene Data'!$I$11,0,10*ROW('Hygiene Data'!I54)))</f>
        <v/>
      </c>
      <c r="EE60" s="275" t="str">
        <f ca="true">+IF(OFFSET('Hygiene Data'!$I$12,0,10*ROW('Hygiene Data'!I54))="","",OFFSET('Hygiene Data'!$I$12,0,10*ROW('Hygiene Data'!I54)))</f>
        <v/>
      </c>
      <c r="EF60" s="275"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31" t="str">
        <f t="shared" ca="true" si="0"/>
        <v/>
      </c>
      <c r="D61" s="98"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8"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8"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8"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8"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8"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8"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8"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8"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8"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8"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8"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8"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8"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8"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8"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8"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8"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9"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9"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9"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9"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9"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9"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9"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9"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9"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9"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9"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9"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9"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9"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9"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9"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9"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9"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9"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9"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9"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9"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9"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9"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9"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9"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9"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9"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9"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9"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100"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100"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100"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100"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100"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100"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100"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100"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100"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100"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100"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100"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100"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100"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100"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100"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100"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100"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5"/>
      <c r="BS61" s="275" t="str">
        <f ca="true">+IF(OFFSET('Water Data'!$D$27,0,10*ROW('Water Data'!D55))="","",OFFSET('Water Data'!$D$27,0,10*ROW('Water Data'!D55)))</f>
        <v/>
      </c>
      <c r="BT61" s="275" t="str">
        <f ca="true">+IF(OFFSET('Water Data'!$D$28,0,10*ROW('Water Data'!D55))="","",OFFSET('Water Data'!$D$28,0,10*ROW('Water Data'!D55)))</f>
        <v/>
      </c>
      <c r="BU61" s="275" t="str">
        <f ca="true">+IF(OFFSET('Water Data'!$D$29,0,10*ROW('Water Data'!D55))="","",OFFSET('Water Data'!$D$29,0,10*ROW('Water Data'!D55)))</f>
        <v/>
      </c>
      <c r="BV61" s="275" t="str">
        <f ca="true">+IF(OFFSET('Water Data'!$E$27,0,10*ROW('Water Data'!E55))="","",OFFSET('Water Data'!$E$27,0,10*ROW('Water Data'!E55)))</f>
        <v/>
      </c>
      <c r="BW61" s="275" t="str">
        <f ca="true">+IF(OFFSET('Water Data'!$E$28,0,10*ROW('Water Data'!E55))="","",OFFSET('Water Data'!$E$28,0,10*ROW('Water Data'!E55)))</f>
        <v/>
      </c>
      <c r="BX61" s="275" t="str">
        <f ca="true">+IF(OFFSET('Water Data'!$E$29,0,10*ROW('Water Data'!E55))="","",OFFSET('Water Data'!$E$29,0,10*ROW('Water Data'!E55)))</f>
        <v/>
      </c>
      <c r="BY61" s="275" t="str">
        <f ca="true">+IF(OFFSET('Water Data'!$F$27,0,10*ROW('Water Data'!F55))="","",OFFSET('Water Data'!$F$27,0,10*ROW('Water Data'!F55)))</f>
        <v/>
      </c>
      <c r="BZ61" s="275" t="str">
        <f ca="true">+IF(OFFSET('Water Data'!$F$28,0,10*ROW('Water Data'!F55))="","",OFFSET('Water Data'!$F$28,0,10*ROW('Water Data'!F55)))</f>
        <v/>
      </c>
      <c r="CA61" s="275" t="str">
        <f ca="true">+IF(OFFSET('Water Data'!$F$29,0,10*ROW('Water Data'!F55))="","",OFFSET('Water Data'!$F$29,0,10*ROW('Water Data'!F55)))</f>
        <v/>
      </c>
      <c r="CB61" s="275" t="str">
        <f ca="true">+IF(OFFSET('Water Data'!$G$27,0,10*ROW('Water Data'!G55))="","",OFFSET('Water Data'!$G$27,0,10*ROW('Water Data'!G55)))</f>
        <v/>
      </c>
      <c r="CC61" s="275" t="str">
        <f ca="true">+IF(OFFSET('Water Data'!$G$28,0,10*ROW('Water Data'!G55))="","",OFFSET('Water Data'!$G$28,0,10*ROW('Water Data'!G55)))</f>
        <v/>
      </c>
      <c r="CD61" s="275" t="str">
        <f ca="true">+IF(OFFSET('Water Data'!$G$29,0,10*ROW('Water Data'!G55))="","",OFFSET('Water Data'!$G$29,0,10*ROW('Water Data'!G55)))</f>
        <v/>
      </c>
      <c r="CE61" s="275" t="str">
        <f ca="true">+IF(OFFSET('Water Data'!$H$27,0,10*ROW('Water Data'!H55))="","",OFFSET('Water Data'!$H$27,0,10*ROW('Water Data'!H55)))</f>
        <v/>
      </c>
      <c r="CF61" s="275" t="str">
        <f ca="true">+IF(OFFSET('Water Data'!$H$28,0,10*ROW('Water Data'!H55))="","",OFFSET('Water Data'!$H$28,0,10*ROW('Water Data'!H55)))</f>
        <v/>
      </c>
      <c r="CG61" s="275" t="str">
        <f ca="true">+IF(OFFSET('Water Data'!$H$29,0,10*ROW('Water Data'!H55))="","",OFFSET('Water Data'!$H$29,0,10*ROW('Water Data'!H55)))</f>
        <v/>
      </c>
      <c r="CH61" s="275" t="str">
        <f ca="true">+IF(OFFSET('Water Data'!$I$27,0,10*ROW('Water Data'!I55))="","",OFFSET('Water Data'!$I$27,0,10*ROW('Water Data'!I55)))</f>
        <v/>
      </c>
      <c r="CI61" s="275" t="str">
        <f ca="true">+IF(OFFSET('Water Data'!$I$28,0,10*ROW('Water Data'!I55))="","",OFFSET('Water Data'!$I$28,0,10*ROW('Water Data'!I55)))</f>
        <v/>
      </c>
      <c r="CJ61" s="275" t="str">
        <f ca="true">+IF(OFFSET('Water Data'!$I$29,0,10*ROW('Water Data'!I55))="","",OFFSET('Water Data'!$I$29,0,10*ROW('Water Data'!I55)))</f>
        <v/>
      </c>
      <c r="CK61" s="275" t="str">
        <f ca="true">+IF(OFFSET('Sanitation Data'!$D$28,0,10*ROW('Sanitation Data'!D55))="","",OFFSET('Sanitation Data'!$D$28,0,10*ROW('Sanitation Data'!D55)))</f>
        <v/>
      </c>
      <c r="CL61" s="275" t="str">
        <f ca="true">+IF(OFFSET('Sanitation Data'!$D$29,0,10*ROW('Sanitation Data'!D55))="","",OFFSET('Sanitation Data'!$D$29,0,10*ROW('Sanitation Data'!D55)))</f>
        <v/>
      </c>
      <c r="CM61" s="275" t="str">
        <f ca="true">+IF(OFFSET('Sanitation Data'!$D$30,0,10*ROW('Sanitation Data'!D55))="","",OFFSET('Sanitation Data'!$D$30,0,10*ROW('Sanitation Data'!D55)))</f>
        <v/>
      </c>
      <c r="CN61" s="275" t="str">
        <f ca="true">+IF(OFFSET('Sanitation Data'!$D$31,0,10*ROW('Sanitation Data'!D55))="","",OFFSET('Sanitation Data'!$D$31,0,10*ROW('Sanitation Data'!D55)))</f>
        <v/>
      </c>
      <c r="CO61" s="275" t="str">
        <f ca="true">+IF(OFFSET('Sanitation Data'!$D$32,0,10*ROW('Sanitation Data'!D55))="","",OFFSET('Sanitation Data'!$D$32,0,10*ROW('Sanitation Data'!D55)))</f>
        <v/>
      </c>
      <c r="CP61" s="275" t="str">
        <f ca="true">+IF(OFFSET('Sanitation Data'!$E$28,0,10*ROW('Sanitation Data'!E55))="","",OFFSET('Sanitation Data'!$E$28,0,10*ROW('Sanitation Data'!E55)))</f>
        <v/>
      </c>
      <c r="CQ61" s="275" t="str">
        <f ca="true">+IF(OFFSET('Sanitation Data'!$E$29,0,10*ROW('Sanitation Data'!E55))="","",OFFSET('Sanitation Data'!$E$29,0,10*ROW('Sanitation Data'!E55)))</f>
        <v/>
      </c>
      <c r="CR61" s="275" t="str">
        <f ca="true">+IF(OFFSET('Sanitation Data'!$E$30,0,10*ROW('Sanitation Data'!E55))="","",OFFSET('Sanitation Data'!$E$30,0,10*ROW('Sanitation Data'!E55)))</f>
        <v/>
      </c>
      <c r="CS61" s="275" t="str">
        <f ca="true">+IF(OFFSET('Sanitation Data'!$E$31,0,10*ROW('Sanitation Data'!E55))="","",OFFSET('Sanitation Data'!$E$31,0,10*ROW('Sanitation Data'!E55)))</f>
        <v/>
      </c>
      <c r="CT61" s="275" t="str">
        <f ca="true">+IF(OFFSET('Sanitation Data'!$E$32,0,10*ROW('Sanitation Data'!E55))="","",OFFSET('Sanitation Data'!$E$32,0,10*ROW('Sanitation Data'!E55)))</f>
        <v/>
      </c>
      <c r="CU61" s="275" t="str">
        <f ca="true">+IF(OFFSET('Sanitation Data'!$F$28,0,10*ROW('Sanitation Data'!F55))="","",OFFSET('Sanitation Data'!$F$28,0,10*ROW('Sanitation Data'!F55)))</f>
        <v/>
      </c>
      <c r="CV61" s="275" t="str">
        <f ca="true">+IF(OFFSET('Sanitation Data'!$F$29,0,10*ROW('Sanitation Data'!F55))="","",OFFSET('Sanitation Data'!$F$29,0,10*ROW('Sanitation Data'!F55)))</f>
        <v/>
      </c>
      <c r="CW61" s="275" t="str">
        <f ca="true">+IF(OFFSET('Sanitation Data'!$F$30,0,10*ROW('Sanitation Data'!F55))="","",OFFSET('Sanitation Data'!$F$30,0,10*ROW('Sanitation Data'!F55)))</f>
        <v/>
      </c>
      <c r="CX61" s="275" t="str">
        <f ca="true">+IF(OFFSET('Sanitation Data'!$F$31,0,10*ROW('Sanitation Data'!F55))="","",OFFSET('Sanitation Data'!$F$31,0,10*ROW('Sanitation Data'!F55)))</f>
        <v/>
      </c>
      <c r="CY61" s="275" t="str">
        <f ca="true">+IF(OFFSET('Sanitation Data'!$F$32,0,10*ROW('Sanitation Data'!F55))="","",OFFSET('Sanitation Data'!$F$32,0,10*ROW('Sanitation Data'!F55)))</f>
        <v/>
      </c>
      <c r="CZ61" s="275" t="str">
        <f ca="true">+IF(OFFSET('Sanitation Data'!$G$28,0,10*ROW('Sanitation Data'!G55))="","",OFFSET('Sanitation Data'!$G$28,0,10*ROW('Sanitation Data'!G55)))</f>
        <v/>
      </c>
      <c r="DA61" s="275" t="str">
        <f ca="true">+IF(OFFSET('Sanitation Data'!$G$29,0,10*ROW('Sanitation Data'!G55))="","",OFFSET('Sanitation Data'!$G$29,0,10*ROW('Sanitation Data'!G55)))</f>
        <v/>
      </c>
      <c r="DB61" s="275" t="str">
        <f ca="true">+IF(OFFSET('Sanitation Data'!$G$30,0,10*ROW('Sanitation Data'!G55))="","",OFFSET('Sanitation Data'!$G$30,0,10*ROW('Sanitation Data'!G55)))</f>
        <v/>
      </c>
      <c r="DC61" s="275" t="str">
        <f ca="true">+IF(OFFSET('Sanitation Data'!$G$31,0,10*ROW('Sanitation Data'!G55))="","",OFFSET('Sanitation Data'!$G$31,0,10*ROW('Sanitation Data'!G55)))</f>
        <v/>
      </c>
      <c r="DD61" s="275" t="str">
        <f ca="true">+IF(OFFSET('Sanitation Data'!$G$32,0,10*ROW('Sanitation Data'!G55))="","",OFFSET('Sanitation Data'!$G$32,0,10*ROW('Sanitation Data'!G55)))</f>
        <v/>
      </c>
      <c r="DE61" s="275" t="str">
        <f ca="true">+IF(OFFSET('Sanitation Data'!$H$28,0,10*ROW('Sanitation Data'!H55))="","",OFFSET('Sanitation Data'!$H$28,0,10*ROW('Sanitation Data'!H55)))</f>
        <v/>
      </c>
      <c r="DF61" s="275" t="str">
        <f ca="true">+IF(OFFSET('Sanitation Data'!$H$29,0,10*ROW('Sanitation Data'!H55))="","",OFFSET('Sanitation Data'!$H$29,0,10*ROW('Sanitation Data'!H55)))</f>
        <v/>
      </c>
      <c r="DG61" s="275" t="str">
        <f ca="true">+IF(OFFSET('Sanitation Data'!$H$30,0,10*ROW('Sanitation Data'!H55))="","",OFFSET('Sanitation Data'!$H$30,0,10*ROW('Sanitation Data'!H55)))</f>
        <v/>
      </c>
      <c r="DH61" s="275" t="str">
        <f ca="true">+IF(OFFSET('Sanitation Data'!$H$31,0,10*ROW('Sanitation Data'!H55))="","",OFFSET('Sanitation Data'!$H$31,0,10*ROW('Sanitation Data'!H55)))</f>
        <v/>
      </c>
      <c r="DI61" s="275" t="str">
        <f ca="true">+IF(OFFSET('Sanitation Data'!$H$32,0,10*ROW('Sanitation Data'!H55))="","",OFFSET('Sanitation Data'!$H$32,0,10*ROW('Sanitation Data'!H55)))</f>
        <v/>
      </c>
      <c r="DJ61" s="275" t="str">
        <f ca="true">+IF(OFFSET('Sanitation Data'!$I$28,0,10*ROW('Sanitation Data'!I55))="","",OFFSET('Sanitation Data'!$I$28,0,10*ROW('Sanitation Data'!I55)))</f>
        <v/>
      </c>
      <c r="DK61" s="275" t="str">
        <f ca="true">+IF(OFFSET('Sanitation Data'!$I$29,0,10*ROW('Sanitation Data'!I55))="","",OFFSET('Sanitation Data'!$I$29,0,10*ROW('Sanitation Data'!I55)))</f>
        <v/>
      </c>
      <c r="DL61" s="275" t="str">
        <f ca="true">+IF(OFFSET('Sanitation Data'!$I$30,0,10*ROW('Sanitation Data'!I55))="","",OFFSET('Sanitation Data'!$I$30,0,10*ROW('Sanitation Data'!I55)))</f>
        <v/>
      </c>
      <c r="DM61" s="275" t="str">
        <f ca="true">+IF(OFFSET('Sanitation Data'!$I$31,0,10*ROW('Sanitation Data'!I55))="","",OFFSET('Sanitation Data'!$I$31,0,10*ROW('Sanitation Data'!I55)))</f>
        <v/>
      </c>
      <c r="DN61" s="275" t="str">
        <f ca="true">+IF(OFFSET('Sanitation Data'!$I$32,0,10*ROW('Sanitation Data'!I55))="","",OFFSET('Sanitation Data'!$I$32,0,10*ROW('Sanitation Data'!I55)))</f>
        <v/>
      </c>
      <c r="DO61" s="275" t="str">
        <f ca="true">+IF(OFFSET('Hygiene Data'!$D$11,0,10*ROW('Hygiene Data'!D55))="","",OFFSET('Hygiene Data'!$D$11,0,10*ROW('Hygiene Data'!D55)))</f>
        <v/>
      </c>
      <c r="DP61" s="275" t="str">
        <f ca="true">+IF(OFFSET('Hygiene Data'!$D$12,0,10*ROW('Hygiene Data'!D55))="","",OFFSET('Hygiene Data'!$D$12,0,10*ROW('Hygiene Data'!D55)))</f>
        <v/>
      </c>
      <c r="DQ61" s="275" t="str">
        <f ca="true">+IF(OFFSET('Hygiene Data'!$D$13,0,10*ROW('Hygiene Data'!D55))="","",OFFSET('Hygiene Data'!$D$13,0,10*ROW('Hygiene Data'!D55)))</f>
        <v/>
      </c>
      <c r="DR61" s="275" t="str">
        <f ca="true">+IF(OFFSET('Hygiene Data'!$E$11,0,10*ROW('Hygiene Data'!E55))="","",OFFSET('Hygiene Data'!$E$11,0,10*ROW('Hygiene Data'!E55)))</f>
        <v/>
      </c>
      <c r="DS61" s="275" t="str">
        <f ca="true">+IF(OFFSET('Hygiene Data'!$E$12,0,10*ROW('Hygiene Data'!E55))="","",OFFSET('Hygiene Data'!$E$12,0,10*ROW('Hygiene Data'!E55)))</f>
        <v/>
      </c>
      <c r="DT61" s="275" t="str">
        <f ca="true">+IF(OFFSET('Hygiene Data'!$E$13,0,10*ROW('Hygiene Data'!E55))="","",OFFSET('Hygiene Data'!$E$13,0,10*ROW('Hygiene Data'!E55)))</f>
        <v/>
      </c>
      <c r="DU61" s="275" t="str">
        <f ca="true">+IF(OFFSET('Hygiene Data'!$F$11,0,10*ROW('Hygiene Data'!F55))="","",OFFSET('Hygiene Data'!$F$11,0,10*ROW('Hygiene Data'!F55)))</f>
        <v/>
      </c>
      <c r="DV61" s="275" t="str">
        <f ca="true">+IF(OFFSET('Hygiene Data'!$F$12,0,10*ROW('Hygiene Data'!F55))="","",OFFSET('Hygiene Data'!$F$12,0,10*ROW('Hygiene Data'!F55)))</f>
        <v/>
      </c>
      <c r="DW61" s="275" t="str">
        <f ca="true">+IF(OFFSET('Hygiene Data'!$F$13,0,10*ROW('Hygiene Data'!F55))="","",OFFSET('Hygiene Data'!$F$13,0,10*ROW('Hygiene Data'!F55)))</f>
        <v/>
      </c>
      <c r="DX61" s="275" t="str">
        <f ca="true">+IF(OFFSET('Hygiene Data'!$G$11,0,10*ROW('Hygiene Data'!G55))="","",OFFSET('Hygiene Data'!$G$11,0,10*ROW('Hygiene Data'!G55)))</f>
        <v/>
      </c>
      <c r="DY61" s="275" t="str">
        <f ca="true">+IF(OFFSET('Hygiene Data'!$G$12,0,10*ROW('Hygiene Data'!G55))="","",OFFSET('Hygiene Data'!$G$12,0,10*ROW('Hygiene Data'!G55)))</f>
        <v/>
      </c>
      <c r="DZ61" s="275" t="str">
        <f ca="true">+IF(OFFSET('Hygiene Data'!$G$13,0,10*ROW('Hygiene Data'!G55))="","",OFFSET('Hygiene Data'!$G$13,0,10*ROW('Hygiene Data'!G55)))</f>
        <v/>
      </c>
      <c r="EA61" s="275" t="str">
        <f ca="true">+IF(OFFSET('Hygiene Data'!$H$11,0,10*ROW('Hygiene Data'!H55))="","",OFFSET('Hygiene Data'!$H$11,0,10*ROW('Hygiene Data'!H55)))</f>
        <v/>
      </c>
      <c r="EB61" s="275" t="str">
        <f ca="true">+IF(OFFSET('Hygiene Data'!$H$12,0,10*ROW('Hygiene Data'!H55))="","",OFFSET('Hygiene Data'!$H$12,0,10*ROW('Hygiene Data'!H55)))</f>
        <v/>
      </c>
      <c r="EC61" s="275" t="str">
        <f ca="true">+IF(OFFSET('Hygiene Data'!$H$13,0,10*ROW('Hygiene Data'!H55))="","",OFFSET('Hygiene Data'!$H$13,0,10*ROW('Hygiene Data'!H55)))</f>
        <v/>
      </c>
      <c r="ED61" s="275" t="str">
        <f ca="true">+IF(OFFSET('Hygiene Data'!$I$11,0,10*ROW('Hygiene Data'!I55))="","",OFFSET('Hygiene Data'!$I$11,0,10*ROW('Hygiene Data'!I55)))</f>
        <v/>
      </c>
      <c r="EE61" s="275" t="str">
        <f ca="true">+IF(OFFSET('Hygiene Data'!$I$12,0,10*ROW('Hygiene Data'!I55))="","",OFFSET('Hygiene Data'!$I$12,0,10*ROW('Hygiene Data'!I55)))</f>
        <v/>
      </c>
      <c r="EF61" s="275"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31" t="str">
        <f t="shared" ca="true" si="0"/>
        <v/>
      </c>
      <c r="D62" s="98"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8"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8"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8"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8"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8"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8"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8"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8"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8"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8"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8"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8"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8"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8"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8"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8"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8"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9"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9"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9"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9"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9"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9"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9"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9"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9"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9"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9"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9"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9"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9"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9"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9"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9"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9"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9"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9"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9"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9"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9"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9"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9"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9"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9"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9"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9"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9"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100"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100"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100"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100"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100"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100"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100"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100"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100"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100"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100"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100"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100"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100"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100"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100"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100"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100"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5"/>
      <c r="BS62" s="275" t="str">
        <f ca="true">+IF(OFFSET('Water Data'!$D$27,0,10*ROW('Water Data'!D56))="","",OFFSET('Water Data'!$D$27,0,10*ROW('Water Data'!D56)))</f>
        <v/>
      </c>
      <c r="BT62" s="275" t="str">
        <f ca="true">+IF(OFFSET('Water Data'!$D$28,0,10*ROW('Water Data'!D56))="","",OFFSET('Water Data'!$D$28,0,10*ROW('Water Data'!D56)))</f>
        <v/>
      </c>
      <c r="BU62" s="275" t="str">
        <f ca="true">+IF(OFFSET('Water Data'!$D$29,0,10*ROW('Water Data'!D56))="","",OFFSET('Water Data'!$D$29,0,10*ROW('Water Data'!D56)))</f>
        <v/>
      </c>
      <c r="BV62" s="275" t="str">
        <f ca="true">+IF(OFFSET('Water Data'!$E$27,0,10*ROW('Water Data'!E56))="","",OFFSET('Water Data'!$E$27,0,10*ROW('Water Data'!E56)))</f>
        <v/>
      </c>
      <c r="BW62" s="275" t="str">
        <f ca="true">+IF(OFFSET('Water Data'!$E$28,0,10*ROW('Water Data'!E56))="","",OFFSET('Water Data'!$E$28,0,10*ROW('Water Data'!E56)))</f>
        <v/>
      </c>
      <c r="BX62" s="275" t="str">
        <f ca="true">+IF(OFFSET('Water Data'!$E$29,0,10*ROW('Water Data'!E56))="","",OFFSET('Water Data'!$E$29,0,10*ROW('Water Data'!E56)))</f>
        <v/>
      </c>
      <c r="BY62" s="275" t="str">
        <f ca="true">+IF(OFFSET('Water Data'!$F$27,0,10*ROW('Water Data'!F56))="","",OFFSET('Water Data'!$F$27,0,10*ROW('Water Data'!F56)))</f>
        <v/>
      </c>
      <c r="BZ62" s="275" t="str">
        <f ca="true">+IF(OFFSET('Water Data'!$F$28,0,10*ROW('Water Data'!F56))="","",OFFSET('Water Data'!$F$28,0,10*ROW('Water Data'!F56)))</f>
        <v/>
      </c>
      <c r="CA62" s="275" t="str">
        <f ca="true">+IF(OFFSET('Water Data'!$F$29,0,10*ROW('Water Data'!F56))="","",OFFSET('Water Data'!$F$29,0,10*ROW('Water Data'!F56)))</f>
        <v/>
      </c>
      <c r="CB62" s="275" t="str">
        <f ca="true">+IF(OFFSET('Water Data'!$G$27,0,10*ROW('Water Data'!G56))="","",OFFSET('Water Data'!$G$27,0,10*ROW('Water Data'!G56)))</f>
        <v/>
      </c>
      <c r="CC62" s="275" t="str">
        <f ca="true">+IF(OFFSET('Water Data'!$G$28,0,10*ROW('Water Data'!G56))="","",OFFSET('Water Data'!$G$28,0,10*ROW('Water Data'!G56)))</f>
        <v/>
      </c>
      <c r="CD62" s="275" t="str">
        <f ca="true">+IF(OFFSET('Water Data'!$G$29,0,10*ROW('Water Data'!G56))="","",OFFSET('Water Data'!$G$29,0,10*ROW('Water Data'!G56)))</f>
        <v/>
      </c>
      <c r="CE62" s="275" t="str">
        <f ca="true">+IF(OFFSET('Water Data'!$H$27,0,10*ROW('Water Data'!H56))="","",OFFSET('Water Data'!$H$27,0,10*ROW('Water Data'!H56)))</f>
        <v/>
      </c>
      <c r="CF62" s="275" t="str">
        <f ca="true">+IF(OFFSET('Water Data'!$H$28,0,10*ROW('Water Data'!H56))="","",OFFSET('Water Data'!$H$28,0,10*ROW('Water Data'!H56)))</f>
        <v/>
      </c>
      <c r="CG62" s="275" t="str">
        <f ca="true">+IF(OFFSET('Water Data'!$H$29,0,10*ROW('Water Data'!H56))="","",OFFSET('Water Data'!$H$29,0,10*ROW('Water Data'!H56)))</f>
        <v/>
      </c>
      <c r="CH62" s="275" t="str">
        <f ca="true">+IF(OFFSET('Water Data'!$I$27,0,10*ROW('Water Data'!I56))="","",OFFSET('Water Data'!$I$27,0,10*ROW('Water Data'!I56)))</f>
        <v/>
      </c>
      <c r="CI62" s="275" t="str">
        <f ca="true">+IF(OFFSET('Water Data'!$I$28,0,10*ROW('Water Data'!I56))="","",OFFSET('Water Data'!$I$28,0,10*ROW('Water Data'!I56)))</f>
        <v/>
      </c>
      <c r="CJ62" s="275" t="str">
        <f ca="true">+IF(OFFSET('Water Data'!$I$29,0,10*ROW('Water Data'!I56))="","",OFFSET('Water Data'!$I$29,0,10*ROW('Water Data'!I56)))</f>
        <v/>
      </c>
      <c r="CK62" s="275" t="str">
        <f ca="true">+IF(OFFSET('Sanitation Data'!$D$28,0,10*ROW('Sanitation Data'!D56))="","",OFFSET('Sanitation Data'!$D$28,0,10*ROW('Sanitation Data'!D56)))</f>
        <v/>
      </c>
      <c r="CL62" s="275" t="str">
        <f ca="true">+IF(OFFSET('Sanitation Data'!$D$29,0,10*ROW('Sanitation Data'!D56))="","",OFFSET('Sanitation Data'!$D$29,0,10*ROW('Sanitation Data'!D56)))</f>
        <v/>
      </c>
      <c r="CM62" s="275" t="str">
        <f ca="true">+IF(OFFSET('Sanitation Data'!$D$30,0,10*ROW('Sanitation Data'!D56))="","",OFFSET('Sanitation Data'!$D$30,0,10*ROW('Sanitation Data'!D56)))</f>
        <v/>
      </c>
      <c r="CN62" s="275" t="str">
        <f ca="true">+IF(OFFSET('Sanitation Data'!$D$31,0,10*ROW('Sanitation Data'!D56))="","",OFFSET('Sanitation Data'!$D$31,0,10*ROW('Sanitation Data'!D56)))</f>
        <v/>
      </c>
      <c r="CO62" s="275" t="str">
        <f ca="true">+IF(OFFSET('Sanitation Data'!$D$32,0,10*ROW('Sanitation Data'!D56))="","",OFFSET('Sanitation Data'!$D$32,0,10*ROW('Sanitation Data'!D56)))</f>
        <v/>
      </c>
      <c r="CP62" s="275" t="str">
        <f ca="true">+IF(OFFSET('Sanitation Data'!$E$28,0,10*ROW('Sanitation Data'!E56))="","",OFFSET('Sanitation Data'!$E$28,0,10*ROW('Sanitation Data'!E56)))</f>
        <v/>
      </c>
      <c r="CQ62" s="275" t="str">
        <f ca="true">+IF(OFFSET('Sanitation Data'!$E$29,0,10*ROW('Sanitation Data'!E56))="","",OFFSET('Sanitation Data'!$E$29,0,10*ROW('Sanitation Data'!E56)))</f>
        <v/>
      </c>
      <c r="CR62" s="275" t="str">
        <f ca="true">+IF(OFFSET('Sanitation Data'!$E$30,0,10*ROW('Sanitation Data'!E56))="","",OFFSET('Sanitation Data'!$E$30,0,10*ROW('Sanitation Data'!E56)))</f>
        <v/>
      </c>
      <c r="CS62" s="275" t="str">
        <f ca="true">+IF(OFFSET('Sanitation Data'!$E$31,0,10*ROW('Sanitation Data'!E56))="","",OFFSET('Sanitation Data'!$E$31,0,10*ROW('Sanitation Data'!E56)))</f>
        <v/>
      </c>
      <c r="CT62" s="275" t="str">
        <f ca="true">+IF(OFFSET('Sanitation Data'!$E$32,0,10*ROW('Sanitation Data'!E56))="","",OFFSET('Sanitation Data'!$E$32,0,10*ROW('Sanitation Data'!E56)))</f>
        <v/>
      </c>
      <c r="CU62" s="275" t="str">
        <f ca="true">+IF(OFFSET('Sanitation Data'!$F$28,0,10*ROW('Sanitation Data'!F56))="","",OFFSET('Sanitation Data'!$F$28,0,10*ROW('Sanitation Data'!F56)))</f>
        <v/>
      </c>
      <c r="CV62" s="275" t="str">
        <f ca="true">+IF(OFFSET('Sanitation Data'!$F$29,0,10*ROW('Sanitation Data'!F56))="","",OFFSET('Sanitation Data'!$F$29,0,10*ROW('Sanitation Data'!F56)))</f>
        <v/>
      </c>
      <c r="CW62" s="275" t="str">
        <f ca="true">+IF(OFFSET('Sanitation Data'!$F$30,0,10*ROW('Sanitation Data'!F56))="","",OFFSET('Sanitation Data'!$F$30,0,10*ROW('Sanitation Data'!F56)))</f>
        <v/>
      </c>
      <c r="CX62" s="275" t="str">
        <f ca="true">+IF(OFFSET('Sanitation Data'!$F$31,0,10*ROW('Sanitation Data'!F56))="","",OFFSET('Sanitation Data'!$F$31,0,10*ROW('Sanitation Data'!F56)))</f>
        <v/>
      </c>
      <c r="CY62" s="275" t="str">
        <f ca="true">+IF(OFFSET('Sanitation Data'!$F$32,0,10*ROW('Sanitation Data'!F56))="","",OFFSET('Sanitation Data'!$F$32,0,10*ROW('Sanitation Data'!F56)))</f>
        <v/>
      </c>
      <c r="CZ62" s="275" t="str">
        <f ca="true">+IF(OFFSET('Sanitation Data'!$G$28,0,10*ROW('Sanitation Data'!G56))="","",OFFSET('Sanitation Data'!$G$28,0,10*ROW('Sanitation Data'!G56)))</f>
        <v/>
      </c>
      <c r="DA62" s="275" t="str">
        <f ca="true">+IF(OFFSET('Sanitation Data'!$G$29,0,10*ROW('Sanitation Data'!G56))="","",OFFSET('Sanitation Data'!$G$29,0,10*ROW('Sanitation Data'!G56)))</f>
        <v/>
      </c>
      <c r="DB62" s="275" t="str">
        <f ca="true">+IF(OFFSET('Sanitation Data'!$G$30,0,10*ROW('Sanitation Data'!G56))="","",OFFSET('Sanitation Data'!$G$30,0,10*ROW('Sanitation Data'!G56)))</f>
        <v/>
      </c>
      <c r="DC62" s="275" t="str">
        <f ca="true">+IF(OFFSET('Sanitation Data'!$G$31,0,10*ROW('Sanitation Data'!G56))="","",OFFSET('Sanitation Data'!$G$31,0,10*ROW('Sanitation Data'!G56)))</f>
        <v/>
      </c>
      <c r="DD62" s="275" t="str">
        <f ca="true">+IF(OFFSET('Sanitation Data'!$G$32,0,10*ROW('Sanitation Data'!G56))="","",OFFSET('Sanitation Data'!$G$32,0,10*ROW('Sanitation Data'!G56)))</f>
        <v/>
      </c>
      <c r="DE62" s="275" t="str">
        <f ca="true">+IF(OFFSET('Sanitation Data'!$H$28,0,10*ROW('Sanitation Data'!H56))="","",OFFSET('Sanitation Data'!$H$28,0,10*ROW('Sanitation Data'!H56)))</f>
        <v/>
      </c>
      <c r="DF62" s="275" t="str">
        <f ca="true">+IF(OFFSET('Sanitation Data'!$H$29,0,10*ROW('Sanitation Data'!H56))="","",OFFSET('Sanitation Data'!$H$29,0,10*ROW('Sanitation Data'!H56)))</f>
        <v/>
      </c>
      <c r="DG62" s="275" t="str">
        <f ca="true">+IF(OFFSET('Sanitation Data'!$H$30,0,10*ROW('Sanitation Data'!H56))="","",OFFSET('Sanitation Data'!$H$30,0,10*ROW('Sanitation Data'!H56)))</f>
        <v/>
      </c>
      <c r="DH62" s="275" t="str">
        <f ca="true">+IF(OFFSET('Sanitation Data'!$H$31,0,10*ROW('Sanitation Data'!H56))="","",OFFSET('Sanitation Data'!$H$31,0,10*ROW('Sanitation Data'!H56)))</f>
        <v/>
      </c>
      <c r="DI62" s="275" t="str">
        <f ca="true">+IF(OFFSET('Sanitation Data'!$H$32,0,10*ROW('Sanitation Data'!H56))="","",OFFSET('Sanitation Data'!$H$32,0,10*ROW('Sanitation Data'!H56)))</f>
        <v/>
      </c>
      <c r="DJ62" s="275" t="str">
        <f ca="true">+IF(OFFSET('Sanitation Data'!$I$28,0,10*ROW('Sanitation Data'!I56))="","",OFFSET('Sanitation Data'!$I$28,0,10*ROW('Sanitation Data'!I56)))</f>
        <v/>
      </c>
      <c r="DK62" s="275" t="str">
        <f ca="true">+IF(OFFSET('Sanitation Data'!$I$29,0,10*ROW('Sanitation Data'!I56))="","",OFFSET('Sanitation Data'!$I$29,0,10*ROW('Sanitation Data'!I56)))</f>
        <v/>
      </c>
      <c r="DL62" s="275" t="str">
        <f ca="true">+IF(OFFSET('Sanitation Data'!$I$30,0,10*ROW('Sanitation Data'!I56))="","",OFFSET('Sanitation Data'!$I$30,0,10*ROW('Sanitation Data'!I56)))</f>
        <v/>
      </c>
      <c r="DM62" s="275" t="str">
        <f ca="true">+IF(OFFSET('Sanitation Data'!$I$31,0,10*ROW('Sanitation Data'!I56))="","",OFFSET('Sanitation Data'!$I$31,0,10*ROW('Sanitation Data'!I56)))</f>
        <v/>
      </c>
      <c r="DN62" s="275" t="str">
        <f ca="true">+IF(OFFSET('Sanitation Data'!$I$32,0,10*ROW('Sanitation Data'!I56))="","",OFFSET('Sanitation Data'!$I$32,0,10*ROW('Sanitation Data'!I56)))</f>
        <v/>
      </c>
      <c r="DO62" s="275" t="str">
        <f ca="true">+IF(OFFSET('Hygiene Data'!$D$11,0,10*ROW('Hygiene Data'!D56))="","",OFFSET('Hygiene Data'!$D$11,0,10*ROW('Hygiene Data'!D56)))</f>
        <v/>
      </c>
      <c r="DP62" s="275" t="str">
        <f ca="true">+IF(OFFSET('Hygiene Data'!$D$12,0,10*ROW('Hygiene Data'!D56))="","",OFFSET('Hygiene Data'!$D$12,0,10*ROW('Hygiene Data'!D56)))</f>
        <v/>
      </c>
      <c r="DQ62" s="275" t="str">
        <f ca="true">+IF(OFFSET('Hygiene Data'!$D$13,0,10*ROW('Hygiene Data'!D56))="","",OFFSET('Hygiene Data'!$D$13,0,10*ROW('Hygiene Data'!D56)))</f>
        <v/>
      </c>
      <c r="DR62" s="275" t="str">
        <f ca="true">+IF(OFFSET('Hygiene Data'!$E$11,0,10*ROW('Hygiene Data'!E56))="","",OFFSET('Hygiene Data'!$E$11,0,10*ROW('Hygiene Data'!E56)))</f>
        <v/>
      </c>
      <c r="DS62" s="275" t="str">
        <f ca="true">+IF(OFFSET('Hygiene Data'!$E$12,0,10*ROW('Hygiene Data'!E56))="","",OFFSET('Hygiene Data'!$E$12,0,10*ROW('Hygiene Data'!E56)))</f>
        <v/>
      </c>
      <c r="DT62" s="275" t="str">
        <f ca="true">+IF(OFFSET('Hygiene Data'!$E$13,0,10*ROW('Hygiene Data'!E56))="","",OFFSET('Hygiene Data'!$E$13,0,10*ROW('Hygiene Data'!E56)))</f>
        <v/>
      </c>
      <c r="DU62" s="275" t="str">
        <f ca="true">+IF(OFFSET('Hygiene Data'!$F$11,0,10*ROW('Hygiene Data'!F56))="","",OFFSET('Hygiene Data'!$F$11,0,10*ROW('Hygiene Data'!F56)))</f>
        <v/>
      </c>
      <c r="DV62" s="275" t="str">
        <f ca="true">+IF(OFFSET('Hygiene Data'!$F$12,0,10*ROW('Hygiene Data'!F56))="","",OFFSET('Hygiene Data'!$F$12,0,10*ROW('Hygiene Data'!F56)))</f>
        <v/>
      </c>
      <c r="DW62" s="275" t="str">
        <f ca="true">+IF(OFFSET('Hygiene Data'!$F$13,0,10*ROW('Hygiene Data'!F56))="","",OFFSET('Hygiene Data'!$F$13,0,10*ROW('Hygiene Data'!F56)))</f>
        <v/>
      </c>
      <c r="DX62" s="275" t="str">
        <f ca="true">+IF(OFFSET('Hygiene Data'!$G$11,0,10*ROW('Hygiene Data'!G56))="","",OFFSET('Hygiene Data'!$G$11,0,10*ROW('Hygiene Data'!G56)))</f>
        <v/>
      </c>
      <c r="DY62" s="275" t="str">
        <f ca="true">+IF(OFFSET('Hygiene Data'!$G$12,0,10*ROW('Hygiene Data'!G56))="","",OFFSET('Hygiene Data'!$G$12,0,10*ROW('Hygiene Data'!G56)))</f>
        <v/>
      </c>
      <c r="DZ62" s="275" t="str">
        <f ca="true">+IF(OFFSET('Hygiene Data'!$G$13,0,10*ROW('Hygiene Data'!G56))="","",OFFSET('Hygiene Data'!$G$13,0,10*ROW('Hygiene Data'!G56)))</f>
        <v/>
      </c>
      <c r="EA62" s="275" t="str">
        <f ca="true">+IF(OFFSET('Hygiene Data'!$H$11,0,10*ROW('Hygiene Data'!H56))="","",OFFSET('Hygiene Data'!$H$11,0,10*ROW('Hygiene Data'!H56)))</f>
        <v/>
      </c>
      <c r="EB62" s="275" t="str">
        <f ca="true">+IF(OFFSET('Hygiene Data'!$H$12,0,10*ROW('Hygiene Data'!H56))="","",OFFSET('Hygiene Data'!$H$12,0,10*ROW('Hygiene Data'!H56)))</f>
        <v/>
      </c>
      <c r="EC62" s="275" t="str">
        <f ca="true">+IF(OFFSET('Hygiene Data'!$H$13,0,10*ROW('Hygiene Data'!H56))="","",OFFSET('Hygiene Data'!$H$13,0,10*ROW('Hygiene Data'!H56)))</f>
        <v/>
      </c>
      <c r="ED62" s="275" t="str">
        <f ca="true">+IF(OFFSET('Hygiene Data'!$I$11,0,10*ROW('Hygiene Data'!I56))="","",OFFSET('Hygiene Data'!$I$11,0,10*ROW('Hygiene Data'!I56)))</f>
        <v/>
      </c>
      <c r="EE62" s="275" t="str">
        <f ca="true">+IF(OFFSET('Hygiene Data'!$I$12,0,10*ROW('Hygiene Data'!I56))="","",OFFSET('Hygiene Data'!$I$12,0,10*ROW('Hygiene Data'!I56)))</f>
        <v/>
      </c>
      <c r="EF62" s="275"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31" t="str">
        <f t="shared" ca="true" si="0"/>
        <v/>
      </c>
      <c r="D63" s="98"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8"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8"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8"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8"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8"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8"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8"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8"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8"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8"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8"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8"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8"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8"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8"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8"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8"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9"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9"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9"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9"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9"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9"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9"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9"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9"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9"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9"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9"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9"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9"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9"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9"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9"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9"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9"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9"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9"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9"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9"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9"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9"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9"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9"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9"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9"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9"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100"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100"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100"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100"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100"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100"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100"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100"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100"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100"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100"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100"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100"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100"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100"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100"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100"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100"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5"/>
      <c r="BS63" s="275" t="str">
        <f ca="true">+IF(OFFSET('Water Data'!$D$27,0,10*ROW('Water Data'!D57))="","",OFFSET('Water Data'!$D$27,0,10*ROW('Water Data'!D57)))</f>
        <v/>
      </c>
      <c r="BT63" s="275" t="str">
        <f ca="true">+IF(OFFSET('Water Data'!$D$28,0,10*ROW('Water Data'!D57))="","",OFFSET('Water Data'!$D$28,0,10*ROW('Water Data'!D57)))</f>
        <v/>
      </c>
      <c r="BU63" s="275" t="str">
        <f ca="true">+IF(OFFSET('Water Data'!$D$29,0,10*ROW('Water Data'!D57))="","",OFFSET('Water Data'!$D$29,0,10*ROW('Water Data'!D57)))</f>
        <v/>
      </c>
      <c r="BV63" s="275" t="str">
        <f ca="true">+IF(OFFSET('Water Data'!$E$27,0,10*ROW('Water Data'!E57))="","",OFFSET('Water Data'!$E$27,0,10*ROW('Water Data'!E57)))</f>
        <v/>
      </c>
      <c r="BW63" s="275" t="str">
        <f ca="true">+IF(OFFSET('Water Data'!$E$28,0,10*ROW('Water Data'!E57))="","",OFFSET('Water Data'!$E$28,0,10*ROW('Water Data'!E57)))</f>
        <v/>
      </c>
      <c r="BX63" s="275" t="str">
        <f ca="true">+IF(OFFSET('Water Data'!$E$29,0,10*ROW('Water Data'!E57))="","",OFFSET('Water Data'!$E$29,0,10*ROW('Water Data'!E57)))</f>
        <v/>
      </c>
      <c r="BY63" s="275" t="str">
        <f ca="true">+IF(OFFSET('Water Data'!$F$27,0,10*ROW('Water Data'!F57))="","",OFFSET('Water Data'!$F$27,0,10*ROW('Water Data'!F57)))</f>
        <v/>
      </c>
      <c r="BZ63" s="275" t="str">
        <f ca="true">+IF(OFFSET('Water Data'!$F$28,0,10*ROW('Water Data'!F57))="","",OFFSET('Water Data'!$F$28,0,10*ROW('Water Data'!F57)))</f>
        <v/>
      </c>
      <c r="CA63" s="275" t="str">
        <f ca="true">+IF(OFFSET('Water Data'!$F$29,0,10*ROW('Water Data'!F57))="","",OFFSET('Water Data'!$F$29,0,10*ROW('Water Data'!F57)))</f>
        <v/>
      </c>
      <c r="CB63" s="275" t="str">
        <f ca="true">+IF(OFFSET('Water Data'!$G$27,0,10*ROW('Water Data'!G57))="","",OFFSET('Water Data'!$G$27,0,10*ROW('Water Data'!G57)))</f>
        <v/>
      </c>
      <c r="CC63" s="275" t="str">
        <f ca="true">+IF(OFFSET('Water Data'!$G$28,0,10*ROW('Water Data'!G57))="","",OFFSET('Water Data'!$G$28,0,10*ROW('Water Data'!G57)))</f>
        <v/>
      </c>
      <c r="CD63" s="275" t="str">
        <f ca="true">+IF(OFFSET('Water Data'!$G$29,0,10*ROW('Water Data'!G57))="","",OFFSET('Water Data'!$G$29,0,10*ROW('Water Data'!G57)))</f>
        <v/>
      </c>
      <c r="CE63" s="275" t="str">
        <f ca="true">+IF(OFFSET('Water Data'!$H$27,0,10*ROW('Water Data'!H57))="","",OFFSET('Water Data'!$H$27,0,10*ROW('Water Data'!H57)))</f>
        <v/>
      </c>
      <c r="CF63" s="275" t="str">
        <f ca="true">+IF(OFFSET('Water Data'!$H$28,0,10*ROW('Water Data'!H57))="","",OFFSET('Water Data'!$H$28,0,10*ROW('Water Data'!H57)))</f>
        <v/>
      </c>
      <c r="CG63" s="275" t="str">
        <f ca="true">+IF(OFFSET('Water Data'!$H$29,0,10*ROW('Water Data'!H57))="","",OFFSET('Water Data'!$H$29,0,10*ROW('Water Data'!H57)))</f>
        <v/>
      </c>
      <c r="CH63" s="275" t="str">
        <f ca="true">+IF(OFFSET('Water Data'!$I$27,0,10*ROW('Water Data'!I57))="","",OFFSET('Water Data'!$I$27,0,10*ROW('Water Data'!I57)))</f>
        <v/>
      </c>
      <c r="CI63" s="275" t="str">
        <f ca="true">+IF(OFFSET('Water Data'!$I$28,0,10*ROW('Water Data'!I57))="","",OFFSET('Water Data'!$I$28,0,10*ROW('Water Data'!I57)))</f>
        <v/>
      </c>
      <c r="CJ63" s="275" t="str">
        <f ca="true">+IF(OFFSET('Water Data'!$I$29,0,10*ROW('Water Data'!I57))="","",OFFSET('Water Data'!$I$29,0,10*ROW('Water Data'!I57)))</f>
        <v/>
      </c>
      <c r="CK63" s="275" t="str">
        <f ca="true">+IF(OFFSET('Sanitation Data'!$D$28,0,10*ROW('Sanitation Data'!D57))="","",OFFSET('Sanitation Data'!$D$28,0,10*ROW('Sanitation Data'!D57)))</f>
        <v/>
      </c>
      <c r="CL63" s="275" t="str">
        <f ca="true">+IF(OFFSET('Sanitation Data'!$D$29,0,10*ROW('Sanitation Data'!D57))="","",OFFSET('Sanitation Data'!$D$29,0,10*ROW('Sanitation Data'!D57)))</f>
        <v/>
      </c>
      <c r="CM63" s="275" t="str">
        <f ca="true">+IF(OFFSET('Sanitation Data'!$D$30,0,10*ROW('Sanitation Data'!D57))="","",OFFSET('Sanitation Data'!$D$30,0,10*ROW('Sanitation Data'!D57)))</f>
        <v/>
      </c>
      <c r="CN63" s="275" t="str">
        <f ca="true">+IF(OFFSET('Sanitation Data'!$D$31,0,10*ROW('Sanitation Data'!D57))="","",OFFSET('Sanitation Data'!$D$31,0,10*ROW('Sanitation Data'!D57)))</f>
        <v/>
      </c>
      <c r="CO63" s="275" t="str">
        <f ca="true">+IF(OFFSET('Sanitation Data'!$D$32,0,10*ROW('Sanitation Data'!D57))="","",OFFSET('Sanitation Data'!$D$32,0,10*ROW('Sanitation Data'!D57)))</f>
        <v/>
      </c>
      <c r="CP63" s="275" t="str">
        <f ca="true">+IF(OFFSET('Sanitation Data'!$E$28,0,10*ROW('Sanitation Data'!E57))="","",OFFSET('Sanitation Data'!$E$28,0,10*ROW('Sanitation Data'!E57)))</f>
        <v/>
      </c>
      <c r="CQ63" s="275" t="str">
        <f ca="true">+IF(OFFSET('Sanitation Data'!$E$29,0,10*ROW('Sanitation Data'!E57))="","",OFFSET('Sanitation Data'!$E$29,0,10*ROW('Sanitation Data'!E57)))</f>
        <v/>
      </c>
      <c r="CR63" s="275" t="str">
        <f ca="true">+IF(OFFSET('Sanitation Data'!$E$30,0,10*ROW('Sanitation Data'!E57))="","",OFFSET('Sanitation Data'!$E$30,0,10*ROW('Sanitation Data'!E57)))</f>
        <v/>
      </c>
      <c r="CS63" s="275" t="str">
        <f ca="true">+IF(OFFSET('Sanitation Data'!$E$31,0,10*ROW('Sanitation Data'!E57))="","",OFFSET('Sanitation Data'!$E$31,0,10*ROW('Sanitation Data'!E57)))</f>
        <v/>
      </c>
      <c r="CT63" s="275" t="str">
        <f ca="true">+IF(OFFSET('Sanitation Data'!$E$32,0,10*ROW('Sanitation Data'!E57))="","",OFFSET('Sanitation Data'!$E$32,0,10*ROW('Sanitation Data'!E57)))</f>
        <v/>
      </c>
      <c r="CU63" s="275" t="str">
        <f ca="true">+IF(OFFSET('Sanitation Data'!$F$28,0,10*ROW('Sanitation Data'!F57))="","",OFFSET('Sanitation Data'!$F$28,0,10*ROW('Sanitation Data'!F57)))</f>
        <v/>
      </c>
      <c r="CV63" s="275" t="str">
        <f ca="true">+IF(OFFSET('Sanitation Data'!$F$29,0,10*ROW('Sanitation Data'!F57))="","",OFFSET('Sanitation Data'!$F$29,0,10*ROW('Sanitation Data'!F57)))</f>
        <v/>
      </c>
      <c r="CW63" s="275" t="str">
        <f ca="true">+IF(OFFSET('Sanitation Data'!$F$30,0,10*ROW('Sanitation Data'!F57))="","",OFFSET('Sanitation Data'!$F$30,0,10*ROW('Sanitation Data'!F57)))</f>
        <v/>
      </c>
      <c r="CX63" s="275" t="str">
        <f ca="true">+IF(OFFSET('Sanitation Data'!$F$31,0,10*ROW('Sanitation Data'!F57))="","",OFFSET('Sanitation Data'!$F$31,0,10*ROW('Sanitation Data'!F57)))</f>
        <v/>
      </c>
      <c r="CY63" s="275" t="str">
        <f ca="true">+IF(OFFSET('Sanitation Data'!$F$32,0,10*ROW('Sanitation Data'!F57))="","",OFFSET('Sanitation Data'!$F$32,0,10*ROW('Sanitation Data'!F57)))</f>
        <v/>
      </c>
      <c r="CZ63" s="275" t="str">
        <f ca="true">+IF(OFFSET('Sanitation Data'!$G$28,0,10*ROW('Sanitation Data'!G57))="","",OFFSET('Sanitation Data'!$G$28,0,10*ROW('Sanitation Data'!G57)))</f>
        <v/>
      </c>
      <c r="DA63" s="275" t="str">
        <f ca="true">+IF(OFFSET('Sanitation Data'!$G$29,0,10*ROW('Sanitation Data'!G57))="","",OFFSET('Sanitation Data'!$G$29,0,10*ROW('Sanitation Data'!G57)))</f>
        <v/>
      </c>
      <c r="DB63" s="275" t="str">
        <f ca="true">+IF(OFFSET('Sanitation Data'!$G$30,0,10*ROW('Sanitation Data'!G57))="","",OFFSET('Sanitation Data'!$G$30,0,10*ROW('Sanitation Data'!G57)))</f>
        <v/>
      </c>
      <c r="DC63" s="275" t="str">
        <f ca="true">+IF(OFFSET('Sanitation Data'!$G$31,0,10*ROW('Sanitation Data'!G57))="","",OFFSET('Sanitation Data'!$G$31,0,10*ROW('Sanitation Data'!G57)))</f>
        <v/>
      </c>
      <c r="DD63" s="275" t="str">
        <f ca="true">+IF(OFFSET('Sanitation Data'!$G$32,0,10*ROW('Sanitation Data'!G57))="","",OFFSET('Sanitation Data'!$G$32,0,10*ROW('Sanitation Data'!G57)))</f>
        <v/>
      </c>
      <c r="DE63" s="275" t="str">
        <f ca="true">+IF(OFFSET('Sanitation Data'!$H$28,0,10*ROW('Sanitation Data'!H57))="","",OFFSET('Sanitation Data'!$H$28,0,10*ROW('Sanitation Data'!H57)))</f>
        <v/>
      </c>
      <c r="DF63" s="275" t="str">
        <f ca="true">+IF(OFFSET('Sanitation Data'!$H$29,0,10*ROW('Sanitation Data'!H57))="","",OFFSET('Sanitation Data'!$H$29,0,10*ROW('Sanitation Data'!H57)))</f>
        <v/>
      </c>
      <c r="DG63" s="275" t="str">
        <f ca="true">+IF(OFFSET('Sanitation Data'!$H$30,0,10*ROW('Sanitation Data'!H57))="","",OFFSET('Sanitation Data'!$H$30,0,10*ROW('Sanitation Data'!H57)))</f>
        <v/>
      </c>
      <c r="DH63" s="275" t="str">
        <f ca="true">+IF(OFFSET('Sanitation Data'!$H$31,0,10*ROW('Sanitation Data'!H57))="","",OFFSET('Sanitation Data'!$H$31,0,10*ROW('Sanitation Data'!H57)))</f>
        <v/>
      </c>
      <c r="DI63" s="275" t="str">
        <f ca="true">+IF(OFFSET('Sanitation Data'!$H$32,0,10*ROW('Sanitation Data'!H57))="","",OFFSET('Sanitation Data'!$H$32,0,10*ROW('Sanitation Data'!H57)))</f>
        <v/>
      </c>
      <c r="DJ63" s="275" t="str">
        <f ca="true">+IF(OFFSET('Sanitation Data'!$I$28,0,10*ROW('Sanitation Data'!I57))="","",OFFSET('Sanitation Data'!$I$28,0,10*ROW('Sanitation Data'!I57)))</f>
        <v/>
      </c>
      <c r="DK63" s="275" t="str">
        <f ca="true">+IF(OFFSET('Sanitation Data'!$I$29,0,10*ROW('Sanitation Data'!I57))="","",OFFSET('Sanitation Data'!$I$29,0,10*ROW('Sanitation Data'!I57)))</f>
        <v/>
      </c>
      <c r="DL63" s="275" t="str">
        <f ca="true">+IF(OFFSET('Sanitation Data'!$I$30,0,10*ROW('Sanitation Data'!I57))="","",OFFSET('Sanitation Data'!$I$30,0,10*ROW('Sanitation Data'!I57)))</f>
        <v/>
      </c>
      <c r="DM63" s="275" t="str">
        <f ca="true">+IF(OFFSET('Sanitation Data'!$I$31,0,10*ROW('Sanitation Data'!I57))="","",OFFSET('Sanitation Data'!$I$31,0,10*ROW('Sanitation Data'!I57)))</f>
        <v/>
      </c>
      <c r="DN63" s="275" t="str">
        <f ca="true">+IF(OFFSET('Sanitation Data'!$I$32,0,10*ROW('Sanitation Data'!I57))="","",OFFSET('Sanitation Data'!$I$32,0,10*ROW('Sanitation Data'!I57)))</f>
        <v/>
      </c>
      <c r="DO63" s="275" t="str">
        <f ca="true">+IF(OFFSET('Hygiene Data'!$D$11,0,10*ROW('Hygiene Data'!D57))="","",OFFSET('Hygiene Data'!$D$11,0,10*ROW('Hygiene Data'!D57)))</f>
        <v/>
      </c>
      <c r="DP63" s="275" t="str">
        <f ca="true">+IF(OFFSET('Hygiene Data'!$D$12,0,10*ROW('Hygiene Data'!D57))="","",OFFSET('Hygiene Data'!$D$12,0,10*ROW('Hygiene Data'!D57)))</f>
        <v/>
      </c>
      <c r="DQ63" s="275" t="str">
        <f ca="true">+IF(OFFSET('Hygiene Data'!$D$13,0,10*ROW('Hygiene Data'!D57))="","",OFFSET('Hygiene Data'!$D$13,0,10*ROW('Hygiene Data'!D57)))</f>
        <v/>
      </c>
      <c r="DR63" s="275" t="str">
        <f ca="true">+IF(OFFSET('Hygiene Data'!$E$11,0,10*ROW('Hygiene Data'!E57))="","",OFFSET('Hygiene Data'!$E$11,0,10*ROW('Hygiene Data'!E57)))</f>
        <v/>
      </c>
      <c r="DS63" s="275" t="str">
        <f ca="true">+IF(OFFSET('Hygiene Data'!$E$12,0,10*ROW('Hygiene Data'!E57))="","",OFFSET('Hygiene Data'!$E$12,0,10*ROW('Hygiene Data'!E57)))</f>
        <v/>
      </c>
      <c r="DT63" s="275" t="str">
        <f ca="true">+IF(OFFSET('Hygiene Data'!$E$13,0,10*ROW('Hygiene Data'!E57))="","",OFFSET('Hygiene Data'!$E$13,0,10*ROW('Hygiene Data'!E57)))</f>
        <v/>
      </c>
      <c r="DU63" s="275" t="str">
        <f ca="true">+IF(OFFSET('Hygiene Data'!$F$11,0,10*ROW('Hygiene Data'!F57))="","",OFFSET('Hygiene Data'!$F$11,0,10*ROW('Hygiene Data'!F57)))</f>
        <v/>
      </c>
      <c r="DV63" s="275" t="str">
        <f ca="true">+IF(OFFSET('Hygiene Data'!$F$12,0,10*ROW('Hygiene Data'!F57))="","",OFFSET('Hygiene Data'!$F$12,0,10*ROW('Hygiene Data'!F57)))</f>
        <v/>
      </c>
      <c r="DW63" s="275" t="str">
        <f ca="true">+IF(OFFSET('Hygiene Data'!$F$13,0,10*ROW('Hygiene Data'!F57))="","",OFFSET('Hygiene Data'!$F$13,0,10*ROW('Hygiene Data'!F57)))</f>
        <v/>
      </c>
      <c r="DX63" s="275" t="str">
        <f ca="true">+IF(OFFSET('Hygiene Data'!$G$11,0,10*ROW('Hygiene Data'!G57))="","",OFFSET('Hygiene Data'!$G$11,0,10*ROW('Hygiene Data'!G57)))</f>
        <v/>
      </c>
      <c r="DY63" s="275" t="str">
        <f ca="true">+IF(OFFSET('Hygiene Data'!$G$12,0,10*ROW('Hygiene Data'!G57))="","",OFFSET('Hygiene Data'!$G$12,0,10*ROW('Hygiene Data'!G57)))</f>
        <v/>
      </c>
      <c r="DZ63" s="275" t="str">
        <f ca="true">+IF(OFFSET('Hygiene Data'!$G$13,0,10*ROW('Hygiene Data'!G57))="","",OFFSET('Hygiene Data'!$G$13,0,10*ROW('Hygiene Data'!G57)))</f>
        <v/>
      </c>
      <c r="EA63" s="275" t="str">
        <f ca="true">+IF(OFFSET('Hygiene Data'!$H$11,0,10*ROW('Hygiene Data'!H57))="","",OFFSET('Hygiene Data'!$H$11,0,10*ROW('Hygiene Data'!H57)))</f>
        <v/>
      </c>
      <c r="EB63" s="275" t="str">
        <f ca="true">+IF(OFFSET('Hygiene Data'!$H$12,0,10*ROW('Hygiene Data'!H57))="","",OFFSET('Hygiene Data'!$H$12,0,10*ROW('Hygiene Data'!H57)))</f>
        <v/>
      </c>
      <c r="EC63" s="275" t="str">
        <f ca="true">+IF(OFFSET('Hygiene Data'!$H$13,0,10*ROW('Hygiene Data'!H57))="","",OFFSET('Hygiene Data'!$H$13,0,10*ROW('Hygiene Data'!H57)))</f>
        <v/>
      </c>
      <c r="ED63" s="275" t="str">
        <f ca="true">+IF(OFFSET('Hygiene Data'!$I$11,0,10*ROW('Hygiene Data'!I57))="","",OFFSET('Hygiene Data'!$I$11,0,10*ROW('Hygiene Data'!I57)))</f>
        <v/>
      </c>
      <c r="EE63" s="275" t="str">
        <f ca="true">+IF(OFFSET('Hygiene Data'!$I$12,0,10*ROW('Hygiene Data'!I57))="","",OFFSET('Hygiene Data'!$I$12,0,10*ROW('Hygiene Data'!I57)))</f>
        <v/>
      </c>
      <c r="EF63" s="275"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31" t="str">
        <f t="shared" ca="true" si="0"/>
        <v/>
      </c>
      <c r="D64" s="98"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8"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8"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8"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8"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8"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8"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8"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8"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8"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8"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8"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8"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8"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8"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8"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8"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8"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9"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9"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9"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9"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9"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9"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9"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9"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9"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9"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9"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9"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9"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9"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9"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9"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9"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9"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9"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9"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9"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9"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9"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9"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9"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9"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9"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9"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9"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9"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100"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100"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100"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100"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100"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100"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100"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100"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100"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100"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100"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100"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100"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100"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100"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100"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100"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100"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5"/>
      <c r="BS64" s="275" t="str">
        <f ca="true">+IF(OFFSET('Water Data'!$D$27,0,10*ROW('Water Data'!D58))="","",OFFSET('Water Data'!$D$27,0,10*ROW('Water Data'!D58)))</f>
        <v/>
      </c>
      <c r="BT64" s="275" t="str">
        <f ca="true">+IF(OFFSET('Water Data'!$D$28,0,10*ROW('Water Data'!D58))="","",OFFSET('Water Data'!$D$28,0,10*ROW('Water Data'!D58)))</f>
        <v/>
      </c>
      <c r="BU64" s="275" t="str">
        <f ca="true">+IF(OFFSET('Water Data'!$D$29,0,10*ROW('Water Data'!D58))="","",OFFSET('Water Data'!$D$29,0,10*ROW('Water Data'!D58)))</f>
        <v/>
      </c>
      <c r="BV64" s="275" t="str">
        <f ca="true">+IF(OFFSET('Water Data'!$E$27,0,10*ROW('Water Data'!E58))="","",OFFSET('Water Data'!$E$27,0,10*ROW('Water Data'!E58)))</f>
        <v/>
      </c>
      <c r="BW64" s="275" t="str">
        <f ca="true">+IF(OFFSET('Water Data'!$E$28,0,10*ROW('Water Data'!E58))="","",OFFSET('Water Data'!$E$28,0,10*ROW('Water Data'!E58)))</f>
        <v/>
      </c>
      <c r="BX64" s="275" t="str">
        <f ca="true">+IF(OFFSET('Water Data'!$E$29,0,10*ROW('Water Data'!E58))="","",OFFSET('Water Data'!$E$29,0,10*ROW('Water Data'!E58)))</f>
        <v/>
      </c>
      <c r="BY64" s="275" t="str">
        <f ca="true">+IF(OFFSET('Water Data'!$F$27,0,10*ROW('Water Data'!F58))="","",OFFSET('Water Data'!$F$27,0,10*ROW('Water Data'!F58)))</f>
        <v/>
      </c>
      <c r="BZ64" s="275" t="str">
        <f ca="true">+IF(OFFSET('Water Data'!$F$28,0,10*ROW('Water Data'!F58))="","",OFFSET('Water Data'!$F$28,0,10*ROW('Water Data'!F58)))</f>
        <v/>
      </c>
      <c r="CA64" s="275" t="str">
        <f ca="true">+IF(OFFSET('Water Data'!$F$29,0,10*ROW('Water Data'!F58))="","",OFFSET('Water Data'!$F$29,0,10*ROW('Water Data'!F58)))</f>
        <v/>
      </c>
      <c r="CB64" s="275" t="str">
        <f ca="true">+IF(OFFSET('Water Data'!$G$27,0,10*ROW('Water Data'!G58))="","",OFFSET('Water Data'!$G$27,0,10*ROW('Water Data'!G58)))</f>
        <v/>
      </c>
      <c r="CC64" s="275" t="str">
        <f ca="true">+IF(OFFSET('Water Data'!$G$28,0,10*ROW('Water Data'!G58))="","",OFFSET('Water Data'!$G$28,0,10*ROW('Water Data'!G58)))</f>
        <v/>
      </c>
      <c r="CD64" s="275" t="str">
        <f ca="true">+IF(OFFSET('Water Data'!$G$29,0,10*ROW('Water Data'!G58))="","",OFFSET('Water Data'!$G$29,0,10*ROW('Water Data'!G58)))</f>
        <v/>
      </c>
      <c r="CE64" s="275" t="str">
        <f ca="true">+IF(OFFSET('Water Data'!$H$27,0,10*ROW('Water Data'!H58))="","",OFFSET('Water Data'!$H$27,0,10*ROW('Water Data'!H58)))</f>
        <v/>
      </c>
      <c r="CF64" s="275" t="str">
        <f ca="true">+IF(OFFSET('Water Data'!$H$28,0,10*ROW('Water Data'!H58))="","",OFFSET('Water Data'!$H$28,0,10*ROW('Water Data'!H58)))</f>
        <v/>
      </c>
      <c r="CG64" s="275" t="str">
        <f ca="true">+IF(OFFSET('Water Data'!$H$29,0,10*ROW('Water Data'!H58))="","",OFFSET('Water Data'!$H$29,0,10*ROW('Water Data'!H58)))</f>
        <v/>
      </c>
      <c r="CH64" s="275" t="str">
        <f ca="true">+IF(OFFSET('Water Data'!$I$27,0,10*ROW('Water Data'!I58))="","",OFFSET('Water Data'!$I$27,0,10*ROW('Water Data'!I58)))</f>
        <v/>
      </c>
      <c r="CI64" s="275" t="str">
        <f ca="true">+IF(OFFSET('Water Data'!$I$28,0,10*ROW('Water Data'!I58))="","",OFFSET('Water Data'!$I$28,0,10*ROW('Water Data'!I58)))</f>
        <v/>
      </c>
      <c r="CJ64" s="275" t="str">
        <f ca="true">+IF(OFFSET('Water Data'!$I$29,0,10*ROW('Water Data'!I58))="","",OFFSET('Water Data'!$I$29,0,10*ROW('Water Data'!I58)))</f>
        <v/>
      </c>
      <c r="CK64" s="275" t="str">
        <f ca="true">+IF(OFFSET('Sanitation Data'!$D$28,0,10*ROW('Sanitation Data'!D58))="","",OFFSET('Sanitation Data'!$D$28,0,10*ROW('Sanitation Data'!D58)))</f>
        <v/>
      </c>
      <c r="CL64" s="275" t="str">
        <f ca="true">+IF(OFFSET('Sanitation Data'!$D$29,0,10*ROW('Sanitation Data'!D58))="","",OFFSET('Sanitation Data'!$D$29,0,10*ROW('Sanitation Data'!D58)))</f>
        <v/>
      </c>
      <c r="CM64" s="275" t="str">
        <f ca="true">+IF(OFFSET('Sanitation Data'!$D$30,0,10*ROW('Sanitation Data'!D58))="","",OFFSET('Sanitation Data'!$D$30,0,10*ROW('Sanitation Data'!D58)))</f>
        <v/>
      </c>
      <c r="CN64" s="275" t="str">
        <f ca="true">+IF(OFFSET('Sanitation Data'!$D$31,0,10*ROW('Sanitation Data'!D58))="","",OFFSET('Sanitation Data'!$D$31,0,10*ROW('Sanitation Data'!D58)))</f>
        <v/>
      </c>
      <c r="CO64" s="275" t="str">
        <f ca="true">+IF(OFFSET('Sanitation Data'!$D$32,0,10*ROW('Sanitation Data'!D58))="","",OFFSET('Sanitation Data'!$D$32,0,10*ROW('Sanitation Data'!D58)))</f>
        <v/>
      </c>
      <c r="CP64" s="275" t="str">
        <f ca="true">+IF(OFFSET('Sanitation Data'!$E$28,0,10*ROW('Sanitation Data'!E58))="","",OFFSET('Sanitation Data'!$E$28,0,10*ROW('Sanitation Data'!E58)))</f>
        <v/>
      </c>
      <c r="CQ64" s="275" t="str">
        <f ca="true">+IF(OFFSET('Sanitation Data'!$E$29,0,10*ROW('Sanitation Data'!E58))="","",OFFSET('Sanitation Data'!$E$29,0,10*ROW('Sanitation Data'!E58)))</f>
        <v/>
      </c>
      <c r="CR64" s="275" t="str">
        <f ca="true">+IF(OFFSET('Sanitation Data'!$E$30,0,10*ROW('Sanitation Data'!E58))="","",OFFSET('Sanitation Data'!$E$30,0,10*ROW('Sanitation Data'!E58)))</f>
        <v/>
      </c>
      <c r="CS64" s="275" t="str">
        <f ca="true">+IF(OFFSET('Sanitation Data'!$E$31,0,10*ROW('Sanitation Data'!E58))="","",OFFSET('Sanitation Data'!$E$31,0,10*ROW('Sanitation Data'!E58)))</f>
        <v/>
      </c>
      <c r="CT64" s="275" t="str">
        <f ca="true">+IF(OFFSET('Sanitation Data'!$E$32,0,10*ROW('Sanitation Data'!E58))="","",OFFSET('Sanitation Data'!$E$32,0,10*ROW('Sanitation Data'!E58)))</f>
        <v/>
      </c>
      <c r="CU64" s="275" t="str">
        <f ca="true">+IF(OFFSET('Sanitation Data'!$F$28,0,10*ROW('Sanitation Data'!F58))="","",OFFSET('Sanitation Data'!$F$28,0,10*ROW('Sanitation Data'!F58)))</f>
        <v/>
      </c>
      <c r="CV64" s="275" t="str">
        <f ca="true">+IF(OFFSET('Sanitation Data'!$F$29,0,10*ROW('Sanitation Data'!F58))="","",OFFSET('Sanitation Data'!$F$29,0,10*ROW('Sanitation Data'!F58)))</f>
        <v/>
      </c>
      <c r="CW64" s="275" t="str">
        <f ca="true">+IF(OFFSET('Sanitation Data'!$F$30,0,10*ROW('Sanitation Data'!F58))="","",OFFSET('Sanitation Data'!$F$30,0,10*ROW('Sanitation Data'!F58)))</f>
        <v/>
      </c>
      <c r="CX64" s="275" t="str">
        <f ca="true">+IF(OFFSET('Sanitation Data'!$F$31,0,10*ROW('Sanitation Data'!F58))="","",OFFSET('Sanitation Data'!$F$31,0,10*ROW('Sanitation Data'!F58)))</f>
        <v/>
      </c>
      <c r="CY64" s="275" t="str">
        <f ca="true">+IF(OFFSET('Sanitation Data'!$F$32,0,10*ROW('Sanitation Data'!F58))="","",OFFSET('Sanitation Data'!$F$32,0,10*ROW('Sanitation Data'!F58)))</f>
        <v/>
      </c>
      <c r="CZ64" s="275" t="str">
        <f ca="true">+IF(OFFSET('Sanitation Data'!$G$28,0,10*ROW('Sanitation Data'!G58))="","",OFFSET('Sanitation Data'!$G$28,0,10*ROW('Sanitation Data'!G58)))</f>
        <v/>
      </c>
      <c r="DA64" s="275" t="str">
        <f ca="true">+IF(OFFSET('Sanitation Data'!$G$29,0,10*ROW('Sanitation Data'!G58))="","",OFFSET('Sanitation Data'!$G$29,0,10*ROW('Sanitation Data'!G58)))</f>
        <v/>
      </c>
      <c r="DB64" s="275" t="str">
        <f ca="true">+IF(OFFSET('Sanitation Data'!$G$30,0,10*ROW('Sanitation Data'!G58))="","",OFFSET('Sanitation Data'!$G$30,0,10*ROW('Sanitation Data'!G58)))</f>
        <v/>
      </c>
      <c r="DC64" s="275" t="str">
        <f ca="true">+IF(OFFSET('Sanitation Data'!$G$31,0,10*ROW('Sanitation Data'!G58))="","",OFFSET('Sanitation Data'!$G$31,0,10*ROW('Sanitation Data'!G58)))</f>
        <v/>
      </c>
      <c r="DD64" s="275" t="str">
        <f ca="true">+IF(OFFSET('Sanitation Data'!$G$32,0,10*ROW('Sanitation Data'!G58))="","",OFFSET('Sanitation Data'!$G$32,0,10*ROW('Sanitation Data'!G58)))</f>
        <v/>
      </c>
      <c r="DE64" s="275" t="str">
        <f ca="true">+IF(OFFSET('Sanitation Data'!$H$28,0,10*ROW('Sanitation Data'!H58))="","",OFFSET('Sanitation Data'!$H$28,0,10*ROW('Sanitation Data'!H58)))</f>
        <v/>
      </c>
      <c r="DF64" s="275" t="str">
        <f ca="true">+IF(OFFSET('Sanitation Data'!$H$29,0,10*ROW('Sanitation Data'!H58))="","",OFFSET('Sanitation Data'!$H$29,0,10*ROW('Sanitation Data'!H58)))</f>
        <v/>
      </c>
      <c r="DG64" s="275" t="str">
        <f ca="true">+IF(OFFSET('Sanitation Data'!$H$30,0,10*ROW('Sanitation Data'!H58))="","",OFFSET('Sanitation Data'!$H$30,0,10*ROW('Sanitation Data'!H58)))</f>
        <v/>
      </c>
      <c r="DH64" s="275" t="str">
        <f ca="true">+IF(OFFSET('Sanitation Data'!$H$31,0,10*ROW('Sanitation Data'!H58))="","",OFFSET('Sanitation Data'!$H$31,0,10*ROW('Sanitation Data'!H58)))</f>
        <v/>
      </c>
      <c r="DI64" s="275" t="str">
        <f ca="true">+IF(OFFSET('Sanitation Data'!$H$32,0,10*ROW('Sanitation Data'!H58))="","",OFFSET('Sanitation Data'!$H$32,0,10*ROW('Sanitation Data'!H58)))</f>
        <v/>
      </c>
      <c r="DJ64" s="275" t="str">
        <f ca="true">+IF(OFFSET('Sanitation Data'!$I$28,0,10*ROW('Sanitation Data'!I58))="","",OFFSET('Sanitation Data'!$I$28,0,10*ROW('Sanitation Data'!I58)))</f>
        <v/>
      </c>
      <c r="DK64" s="275" t="str">
        <f ca="true">+IF(OFFSET('Sanitation Data'!$I$29,0,10*ROW('Sanitation Data'!I58))="","",OFFSET('Sanitation Data'!$I$29,0,10*ROW('Sanitation Data'!I58)))</f>
        <v/>
      </c>
      <c r="DL64" s="275" t="str">
        <f ca="true">+IF(OFFSET('Sanitation Data'!$I$30,0,10*ROW('Sanitation Data'!I58))="","",OFFSET('Sanitation Data'!$I$30,0,10*ROW('Sanitation Data'!I58)))</f>
        <v/>
      </c>
      <c r="DM64" s="275" t="str">
        <f ca="true">+IF(OFFSET('Sanitation Data'!$I$31,0,10*ROW('Sanitation Data'!I58))="","",OFFSET('Sanitation Data'!$I$31,0,10*ROW('Sanitation Data'!I58)))</f>
        <v/>
      </c>
      <c r="DN64" s="275" t="str">
        <f ca="true">+IF(OFFSET('Sanitation Data'!$I$32,0,10*ROW('Sanitation Data'!I58))="","",OFFSET('Sanitation Data'!$I$32,0,10*ROW('Sanitation Data'!I58)))</f>
        <v/>
      </c>
      <c r="DO64" s="275" t="str">
        <f ca="true">+IF(OFFSET('Hygiene Data'!$D$11,0,10*ROW('Hygiene Data'!D58))="","",OFFSET('Hygiene Data'!$D$11,0,10*ROW('Hygiene Data'!D58)))</f>
        <v/>
      </c>
      <c r="DP64" s="275" t="str">
        <f ca="true">+IF(OFFSET('Hygiene Data'!$D$12,0,10*ROW('Hygiene Data'!D58))="","",OFFSET('Hygiene Data'!$D$12,0,10*ROW('Hygiene Data'!D58)))</f>
        <v/>
      </c>
      <c r="DQ64" s="275" t="str">
        <f ca="true">+IF(OFFSET('Hygiene Data'!$D$13,0,10*ROW('Hygiene Data'!D58))="","",OFFSET('Hygiene Data'!$D$13,0,10*ROW('Hygiene Data'!D58)))</f>
        <v/>
      </c>
      <c r="DR64" s="275" t="str">
        <f ca="true">+IF(OFFSET('Hygiene Data'!$E$11,0,10*ROW('Hygiene Data'!E58))="","",OFFSET('Hygiene Data'!$E$11,0,10*ROW('Hygiene Data'!E58)))</f>
        <v/>
      </c>
      <c r="DS64" s="275" t="str">
        <f ca="true">+IF(OFFSET('Hygiene Data'!$E$12,0,10*ROW('Hygiene Data'!E58))="","",OFFSET('Hygiene Data'!$E$12,0,10*ROW('Hygiene Data'!E58)))</f>
        <v/>
      </c>
      <c r="DT64" s="275" t="str">
        <f ca="true">+IF(OFFSET('Hygiene Data'!$E$13,0,10*ROW('Hygiene Data'!E58))="","",OFFSET('Hygiene Data'!$E$13,0,10*ROW('Hygiene Data'!E58)))</f>
        <v/>
      </c>
      <c r="DU64" s="275" t="str">
        <f ca="true">+IF(OFFSET('Hygiene Data'!$F$11,0,10*ROW('Hygiene Data'!F58))="","",OFFSET('Hygiene Data'!$F$11,0,10*ROW('Hygiene Data'!F58)))</f>
        <v/>
      </c>
      <c r="DV64" s="275" t="str">
        <f ca="true">+IF(OFFSET('Hygiene Data'!$F$12,0,10*ROW('Hygiene Data'!F58))="","",OFFSET('Hygiene Data'!$F$12,0,10*ROW('Hygiene Data'!F58)))</f>
        <v/>
      </c>
      <c r="DW64" s="275" t="str">
        <f ca="true">+IF(OFFSET('Hygiene Data'!$F$13,0,10*ROW('Hygiene Data'!F58))="","",OFFSET('Hygiene Data'!$F$13,0,10*ROW('Hygiene Data'!F58)))</f>
        <v/>
      </c>
      <c r="DX64" s="275" t="str">
        <f ca="true">+IF(OFFSET('Hygiene Data'!$G$11,0,10*ROW('Hygiene Data'!G58))="","",OFFSET('Hygiene Data'!$G$11,0,10*ROW('Hygiene Data'!G58)))</f>
        <v/>
      </c>
      <c r="DY64" s="275" t="str">
        <f ca="true">+IF(OFFSET('Hygiene Data'!$G$12,0,10*ROW('Hygiene Data'!G58))="","",OFFSET('Hygiene Data'!$G$12,0,10*ROW('Hygiene Data'!G58)))</f>
        <v/>
      </c>
      <c r="DZ64" s="275" t="str">
        <f ca="true">+IF(OFFSET('Hygiene Data'!$G$13,0,10*ROW('Hygiene Data'!G58))="","",OFFSET('Hygiene Data'!$G$13,0,10*ROW('Hygiene Data'!G58)))</f>
        <v/>
      </c>
      <c r="EA64" s="275" t="str">
        <f ca="true">+IF(OFFSET('Hygiene Data'!$H$11,0,10*ROW('Hygiene Data'!H58))="","",OFFSET('Hygiene Data'!$H$11,0,10*ROW('Hygiene Data'!H58)))</f>
        <v/>
      </c>
      <c r="EB64" s="275" t="str">
        <f ca="true">+IF(OFFSET('Hygiene Data'!$H$12,0,10*ROW('Hygiene Data'!H58))="","",OFFSET('Hygiene Data'!$H$12,0,10*ROW('Hygiene Data'!H58)))</f>
        <v/>
      </c>
      <c r="EC64" s="275" t="str">
        <f ca="true">+IF(OFFSET('Hygiene Data'!$H$13,0,10*ROW('Hygiene Data'!H58))="","",OFFSET('Hygiene Data'!$H$13,0,10*ROW('Hygiene Data'!H58)))</f>
        <v/>
      </c>
      <c r="ED64" s="275" t="str">
        <f ca="true">+IF(OFFSET('Hygiene Data'!$I$11,0,10*ROW('Hygiene Data'!I58))="","",OFFSET('Hygiene Data'!$I$11,0,10*ROW('Hygiene Data'!I58)))</f>
        <v/>
      </c>
      <c r="EE64" s="275" t="str">
        <f ca="true">+IF(OFFSET('Hygiene Data'!$I$12,0,10*ROW('Hygiene Data'!I58))="","",OFFSET('Hygiene Data'!$I$12,0,10*ROW('Hygiene Data'!I58)))</f>
        <v/>
      </c>
      <c r="EF64" s="275"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31" t="str">
        <f t="shared" ca="true" si="0"/>
        <v/>
      </c>
      <c r="D65" s="98"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8"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8"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8"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8"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8"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8"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8"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8"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8"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8"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8"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8"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8"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8"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8"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8"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8"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9"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9"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9"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9"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9"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9"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9"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9"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9"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9"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9"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9"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9"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9"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9"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9"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9"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9"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9"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9"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9"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9"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9"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9"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9"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9"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9"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9"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9"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9"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100"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100"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100"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100"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100"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100"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100"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100"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100"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100"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100"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100"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100"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100"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100"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100"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100"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100"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5"/>
      <c r="BS65" s="275" t="str">
        <f ca="true">+IF(OFFSET('Water Data'!$D$27,0,10*ROW('Water Data'!D59))="","",OFFSET('Water Data'!$D$27,0,10*ROW('Water Data'!D59)))</f>
        <v/>
      </c>
      <c r="BT65" s="275" t="str">
        <f ca="true">+IF(OFFSET('Water Data'!$D$28,0,10*ROW('Water Data'!D59))="","",OFFSET('Water Data'!$D$28,0,10*ROW('Water Data'!D59)))</f>
        <v/>
      </c>
      <c r="BU65" s="275" t="str">
        <f ca="true">+IF(OFFSET('Water Data'!$D$29,0,10*ROW('Water Data'!D59))="","",OFFSET('Water Data'!$D$29,0,10*ROW('Water Data'!D59)))</f>
        <v/>
      </c>
      <c r="BV65" s="275" t="str">
        <f ca="true">+IF(OFFSET('Water Data'!$E$27,0,10*ROW('Water Data'!E59))="","",OFFSET('Water Data'!$E$27,0,10*ROW('Water Data'!E59)))</f>
        <v/>
      </c>
      <c r="BW65" s="275" t="str">
        <f ca="true">+IF(OFFSET('Water Data'!$E$28,0,10*ROW('Water Data'!E59))="","",OFFSET('Water Data'!$E$28,0,10*ROW('Water Data'!E59)))</f>
        <v/>
      </c>
      <c r="BX65" s="275" t="str">
        <f ca="true">+IF(OFFSET('Water Data'!$E$29,0,10*ROW('Water Data'!E59))="","",OFFSET('Water Data'!$E$29,0,10*ROW('Water Data'!E59)))</f>
        <v/>
      </c>
      <c r="BY65" s="275" t="str">
        <f ca="true">+IF(OFFSET('Water Data'!$F$27,0,10*ROW('Water Data'!F59))="","",OFFSET('Water Data'!$F$27,0,10*ROW('Water Data'!F59)))</f>
        <v/>
      </c>
      <c r="BZ65" s="275" t="str">
        <f ca="true">+IF(OFFSET('Water Data'!$F$28,0,10*ROW('Water Data'!F59))="","",OFFSET('Water Data'!$F$28,0,10*ROW('Water Data'!F59)))</f>
        <v/>
      </c>
      <c r="CA65" s="275" t="str">
        <f ca="true">+IF(OFFSET('Water Data'!$F$29,0,10*ROW('Water Data'!F59))="","",OFFSET('Water Data'!$F$29,0,10*ROW('Water Data'!F59)))</f>
        <v/>
      </c>
      <c r="CB65" s="275" t="str">
        <f ca="true">+IF(OFFSET('Water Data'!$G$27,0,10*ROW('Water Data'!G59))="","",OFFSET('Water Data'!$G$27,0,10*ROW('Water Data'!G59)))</f>
        <v/>
      </c>
      <c r="CC65" s="275" t="str">
        <f ca="true">+IF(OFFSET('Water Data'!$G$28,0,10*ROW('Water Data'!G59))="","",OFFSET('Water Data'!$G$28,0,10*ROW('Water Data'!G59)))</f>
        <v/>
      </c>
      <c r="CD65" s="275" t="str">
        <f ca="true">+IF(OFFSET('Water Data'!$G$29,0,10*ROW('Water Data'!G59))="","",OFFSET('Water Data'!$G$29,0,10*ROW('Water Data'!G59)))</f>
        <v/>
      </c>
      <c r="CE65" s="275" t="str">
        <f ca="true">+IF(OFFSET('Water Data'!$H$27,0,10*ROW('Water Data'!H59))="","",OFFSET('Water Data'!$H$27,0,10*ROW('Water Data'!H59)))</f>
        <v/>
      </c>
      <c r="CF65" s="275" t="str">
        <f ca="true">+IF(OFFSET('Water Data'!$H$28,0,10*ROW('Water Data'!H59))="","",OFFSET('Water Data'!$H$28,0,10*ROW('Water Data'!H59)))</f>
        <v/>
      </c>
      <c r="CG65" s="275" t="str">
        <f ca="true">+IF(OFFSET('Water Data'!$H$29,0,10*ROW('Water Data'!H59))="","",OFFSET('Water Data'!$H$29,0,10*ROW('Water Data'!H59)))</f>
        <v/>
      </c>
      <c r="CH65" s="275" t="str">
        <f ca="true">+IF(OFFSET('Water Data'!$I$27,0,10*ROW('Water Data'!I59))="","",OFFSET('Water Data'!$I$27,0,10*ROW('Water Data'!I59)))</f>
        <v/>
      </c>
      <c r="CI65" s="275" t="str">
        <f ca="true">+IF(OFFSET('Water Data'!$I$28,0,10*ROW('Water Data'!I59))="","",OFFSET('Water Data'!$I$28,0,10*ROW('Water Data'!I59)))</f>
        <v/>
      </c>
      <c r="CJ65" s="275" t="str">
        <f ca="true">+IF(OFFSET('Water Data'!$I$29,0,10*ROW('Water Data'!I59))="","",OFFSET('Water Data'!$I$29,0,10*ROW('Water Data'!I59)))</f>
        <v/>
      </c>
      <c r="CK65" s="275" t="str">
        <f ca="true">+IF(OFFSET('Sanitation Data'!$D$28,0,10*ROW('Sanitation Data'!D59))="","",OFFSET('Sanitation Data'!$D$28,0,10*ROW('Sanitation Data'!D59)))</f>
        <v/>
      </c>
      <c r="CL65" s="275" t="str">
        <f ca="true">+IF(OFFSET('Sanitation Data'!$D$29,0,10*ROW('Sanitation Data'!D59))="","",OFFSET('Sanitation Data'!$D$29,0,10*ROW('Sanitation Data'!D59)))</f>
        <v/>
      </c>
      <c r="CM65" s="275" t="str">
        <f ca="true">+IF(OFFSET('Sanitation Data'!$D$30,0,10*ROW('Sanitation Data'!D59))="","",OFFSET('Sanitation Data'!$D$30,0,10*ROW('Sanitation Data'!D59)))</f>
        <v/>
      </c>
      <c r="CN65" s="275" t="str">
        <f ca="true">+IF(OFFSET('Sanitation Data'!$D$31,0,10*ROW('Sanitation Data'!D59))="","",OFFSET('Sanitation Data'!$D$31,0,10*ROW('Sanitation Data'!D59)))</f>
        <v/>
      </c>
      <c r="CO65" s="275" t="str">
        <f ca="true">+IF(OFFSET('Sanitation Data'!$D$32,0,10*ROW('Sanitation Data'!D59))="","",OFFSET('Sanitation Data'!$D$32,0,10*ROW('Sanitation Data'!D59)))</f>
        <v/>
      </c>
      <c r="CP65" s="275" t="str">
        <f ca="true">+IF(OFFSET('Sanitation Data'!$E$28,0,10*ROW('Sanitation Data'!E59))="","",OFFSET('Sanitation Data'!$E$28,0,10*ROW('Sanitation Data'!E59)))</f>
        <v/>
      </c>
      <c r="CQ65" s="275" t="str">
        <f ca="true">+IF(OFFSET('Sanitation Data'!$E$29,0,10*ROW('Sanitation Data'!E59))="","",OFFSET('Sanitation Data'!$E$29,0,10*ROW('Sanitation Data'!E59)))</f>
        <v/>
      </c>
      <c r="CR65" s="275" t="str">
        <f ca="true">+IF(OFFSET('Sanitation Data'!$E$30,0,10*ROW('Sanitation Data'!E59))="","",OFFSET('Sanitation Data'!$E$30,0,10*ROW('Sanitation Data'!E59)))</f>
        <v/>
      </c>
      <c r="CS65" s="275" t="str">
        <f ca="true">+IF(OFFSET('Sanitation Data'!$E$31,0,10*ROW('Sanitation Data'!E59))="","",OFFSET('Sanitation Data'!$E$31,0,10*ROW('Sanitation Data'!E59)))</f>
        <v/>
      </c>
      <c r="CT65" s="275" t="str">
        <f ca="true">+IF(OFFSET('Sanitation Data'!$E$32,0,10*ROW('Sanitation Data'!E59))="","",OFFSET('Sanitation Data'!$E$32,0,10*ROW('Sanitation Data'!E59)))</f>
        <v/>
      </c>
      <c r="CU65" s="275" t="str">
        <f ca="true">+IF(OFFSET('Sanitation Data'!$F$28,0,10*ROW('Sanitation Data'!F59))="","",OFFSET('Sanitation Data'!$F$28,0,10*ROW('Sanitation Data'!F59)))</f>
        <v/>
      </c>
      <c r="CV65" s="275" t="str">
        <f ca="true">+IF(OFFSET('Sanitation Data'!$F$29,0,10*ROW('Sanitation Data'!F59))="","",OFFSET('Sanitation Data'!$F$29,0,10*ROW('Sanitation Data'!F59)))</f>
        <v/>
      </c>
      <c r="CW65" s="275" t="str">
        <f ca="true">+IF(OFFSET('Sanitation Data'!$F$30,0,10*ROW('Sanitation Data'!F59))="","",OFFSET('Sanitation Data'!$F$30,0,10*ROW('Sanitation Data'!F59)))</f>
        <v/>
      </c>
      <c r="CX65" s="275" t="str">
        <f ca="true">+IF(OFFSET('Sanitation Data'!$F$31,0,10*ROW('Sanitation Data'!F59))="","",OFFSET('Sanitation Data'!$F$31,0,10*ROW('Sanitation Data'!F59)))</f>
        <v/>
      </c>
      <c r="CY65" s="275" t="str">
        <f ca="true">+IF(OFFSET('Sanitation Data'!$F$32,0,10*ROW('Sanitation Data'!F59))="","",OFFSET('Sanitation Data'!$F$32,0,10*ROW('Sanitation Data'!F59)))</f>
        <v/>
      </c>
      <c r="CZ65" s="275" t="str">
        <f ca="true">+IF(OFFSET('Sanitation Data'!$G$28,0,10*ROW('Sanitation Data'!G59))="","",OFFSET('Sanitation Data'!$G$28,0,10*ROW('Sanitation Data'!G59)))</f>
        <v/>
      </c>
      <c r="DA65" s="275" t="str">
        <f ca="true">+IF(OFFSET('Sanitation Data'!$G$29,0,10*ROW('Sanitation Data'!G59))="","",OFFSET('Sanitation Data'!$G$29,0,10*ROW('Sanitation Data'!G59)))</f>
        <v/>
      </c>
      <c r="DB65" s="275" t="str">
        <f ca="true">+IF(OFFSET('Sanitation Data'!$G$30,0,10*ROW('Sanitation Data'!G59))="","",OFFSET('Sanitation Data'!$G$30,0,10*ROW('Sanitation Data'!G59)))</f>
        <v/>
      </c>
      <c r="DC65" s="275" t="str">
        <f ca="true">+IF(OFFSET('Sanitation Data'!$G$31,0,10*ROW('Sanitation Data'!G59))="","",OFFSET('Sanitation Data'!$G$31,0,10*ROW('Sanitation Data'!G59)))</f>
        <v/>
      </c>
      <c r="DD65" s="275" t="str">
        <f ca="true">+IF(OFFSET('Sanitation Data'!$G$32,0,10*ROW('Sanitation Data'!G59))="","",OFFSET('Sanitation Data'!$G$32,0,10*ROW('Sanitation Data'!G59)))</f>
        <v/>
      </c>
      <c r="DE65" s="275" t="str">
        <f ca="true">+IF(OFFSET('Sanitation Data'!$H$28,0,10*ROW('Sanitation Data'!H59))="","",OFFSET('Sanitation Data'!$H$28,0,10*ROW('Sanitation Data'!H59)))</f>
        <v/>
      </c>
      <c r="DF65" s="275" t="str">
        <f ca="true">+IF(OFFSET('Sanitation Data'!$H$29,0,10*ROW('Sanitation Data'!H59))="","",OFFSET('Sanitation Data'!$H$29,0,10*ROW('Sanitation Data'!H59)))</f>
        <v/>
      </c>
      <c r="DG65" s="275" t="str">
        <f ca="true">+IF(OFFSET('Sanitation Data'!$H$30,0,10*ROW('Sanitation Data'!H59))="","",OFFSET('Sanitation Data'!$H$30,0,10*ROW('Sanitation Data'!H59)))</f>
        <v/>
      </c>
      <c r="DH65" s="275" t="str">
        <f ca="true">+IF(OFFSET('Sanitation Data'!$H$31,0,10*ROW('Sanitation Data'!H59))="","",OFFSET('Sanitation Data'!$H$31,0,10*ROW('Sanitation Data'!H59)))</f>
        <v/>
      </c>
      <c r="DI65" s="275" t="str">
        <f ca="true">+IF(OFFSET('Sanitation Data'!$H$32,0,10*ROW('Sanitation Data'!H59))="","",OFFSET('Sanitation Data'!$H$32,0,10*ROW('Sanitation Data'!H59)))</f>
        <v/>
      </c>
      <c r="DJ65" s="275" t="str">
        <f ca="true">+IF(OFFSET('Sanitation Data'!$I$28,0,10*ROW('Sanitation Data'!I59))="","",OFFSET('Sanitation Data'!$I$28,0,10*ROW('Sanitation Data'!I59)))</f>
        <v/>
      </c>
      <c r="DK65" s="275" t="str">
        <f ca="true">+IF(OFFSET('Sanitation Data'!$I$29,0,10*ROW('Sanitation Data'!I59))="","",OFFSET('Sanitation Data'!$I$29,0,10*ROW('Sanitation Data'!I59)))</f>
        <v/>
      </c>
      <c r="DL65" s="275" t="str">
        <f ca="true">+IF(OFFSET('Sanitation Data'!$I$30,0,10*ROW('Sanitation Data'!I59))="","",OFFSET('Sanitation Data'!$I$30,0,10*ROW('Sanitation Data'!I59)))</f>
        <v/>
      </c>
      <c r="DM65" s="275" t="str">
        <f ca="true">+IF(OFFSET('Sanitation Data'!$I$31,0,10*ROW('Sanitation Data'!I59))="","",OFFSET('Sanitation Data'!$I$31,0,10*ROW('Sanitation Data'!I59)))</f>
        <v/>
      </c>
      <c r="DN65" s="275" t="str">
        <f ca="true">+IF(OFFSET('Sanitation Data'!$I$32,0,10*ROW('Sanitation Data'!I59))="","",OFFSET('Sanitation Data'!$I$32,0,10*ROW('Sanitation Data'!I59)))</f>
        <v/>
      </c>
      <c r="DO65" s="275" t="str">
        <f ca="true">+IF(OFFSET('Hygiene Data'!$D$11,0,10*ROW('Hygiene Data'!D59))="","",OFFSET('Hygiene Data'!$D$11,0,10*ROW('Hygiene Data'!D59)))</f>
        <v/>
      </c>
      <c r="DP65" s="275" t="str">
        <f ca="true">+IF(OFFSET('Hygiene Data'!$D$12,0,10*ROW('Hygiene Data'!D59))="","",OFFSET('Hygiene Data'!$D$12,0,10*ROW('Hygiene Data'!D59)))</f>
        <v/>
      </c>
      <c r="DQ65" s="275" t="str">
        <f ca="true">+IF(OFFSET('Hygiene Data'!$D$13,0,10*ROW('Hygiene Data'!D59))="","",OFFSET('Hygiene Data'!$D$13,0,10*ROW('Hygiene Data'!D59)))</f>
        <v/>
      </c>
      <c r="DR65" s="275" t="str">
        <f ca="true">+IF(OFFSET('Hygiene Data'!$E$11,0,10*ROW('Hygiene Data'!E59))="","",OFFSET('Hygiene Data'!$E$11,0,10*ROW('Hygiene Data'!E59)))</f>
        <v/>
      </c>
      <c r="DS65" s="275" t="str">
        <f ca="true">+IF(OFFSET('Hygiene Data'!$E$12,0,10*ROW('Hygiene Data'!E59))="","",OFFSET('Hygiene Data'!$E$12,0,10*ROW('Hygiene Data'!E59)))</f>
        <v/>
      </c>
      <c r="DT65" s="275" t="str">
        <f ca="true">+IF(OFFSET('Hygiene Data'!$E$13,0,10*ROW('Hygiene Data'!E59))="","",OFFSET('Hygiene Data'!$E$13,0,10*ROW('Hygiene Data'!E59)))</f>
        <v/>
      </c>
      <c r="DU65" s="275" t="str">
        <f ca="true">+IF(OFFSET('Hygiene Data'!$F$11,0,10*ROW('Hygiene Data'!F59))="","",OFFSET('Hygiene Data'!$F$11,0,10*ROW('Hygiene Data'!F59)))</f>
        <v/>
      </c>
      <c r="DV65" s="275" t="str">
        <f ca="true">+IF(OFFSET('Hygiene Data'!$F$12,0,10*ROW('Hygiene Data'!F59))="","",OFFSET('Hygiene Data'!$F$12,0,10*ROW('Hygiene Data'!F59)))</f>
        <v/>
      </c>
      <c r="DW65" s="275" t="str">
        <f ca="true">+IF(OFFSET('Hygiene Data'!$F$13,0,10*ROW('Hygiene Data'!F59))="","",OFFSET('Hygiene Data'!$F$13,0,10*ROW('Hygiene Data'!F59)))</f>
        <v/>
      </c>
      <c r="DX65" s="275" t="str">
        <f ca="true">+IF(OFFSET('Hygiene Data'!$G$11,0,10*ROW('Hygiene Data'!G59))="","",OFFSET('Hygiene Data'!$G$11,0,10*ROW('Hygiene Data'!G59)))</f>
        <v/>
      </c>
      <c r="DY65" s="275" t="str">
        <f ca="true">+IF(OFFSET('Hygiene Data'!$G$12,0,10*ROW('Hygiene Data'!G59))="","",OFFSET('Hygiene Data'!$G$12,0,10*ROW('Hygiene Data'!G59)))</f>
        <v/>
      </c>
      <c r="DZ65" s="275" t="str">
        <f ca="true">+IF(OFFSET('Hygiene Data'!$G$13,0,10*ROW('Hygiene Data'!G59))="","",OFFSET('Hygiene Data'!$G$13,0,10*ROW('Hygiene Data'!G59)))</f>
        <v/>
      </c>
      <c r="EA65" s="275" t="str">
        <f ca="true">+IF(OFFSET('Hygiene Data'!$H$11,0,10*ROW('Hygiene Data'!H59))="","",OFFSET('Hygiene Data'!$H$11,0,10*ROW('Hygiene Data'!H59)))</f>
        <v/>
      </c>
      <c r="EB65" s="275" t="str">
        <f ca="true">+IF(OFFSET('Hygiene Data'!$H$12,0,10*ROW('Hygiene Data'!H59))="","",OFFSET('Hygiene Data'!$H$12,0,10*ROW('Hygiene Data'!H59)))</f>
        <v/>
      </c>
      <c r="EC65" s="275" t="str">
        <f ca="true">+IF(OFFSET('Hygiene Data'!$H$13,0,10*ROW('Hygiene Data'!H59))="","",OFFSET('Hygiene Data'!$H$13,0,10*ROW('Hygiene Data'!H59)))</f>
        <v/>
      </c>
      <c r="ED65" s="275" t="str">
        <f ca="true">+IF(OFFSET('Hygiene Data'!$I$11,0,10*ROW('Hygiene Data'!I59))="","",OFFSET('Hygiene Data'!$I$11,0,10*ROW('Hygiene Data'!I59)))</f>
        <v/>
      </c>
      <c r="EE65" s="275" t="str">
        <f ca="true">+IF(OFFSET('Hygiene Data'!$I$12,0,10*ROW('Hygiene Data'!I59))="","",OFFSET('Hygiene Data'!$I$12,0,10*ROW('Hygiene Data'!I59)))</f>
        <v/>
      </c>
      <c r="EF65" s="275"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31" t="str">
        <f t="shared" ca="true" si="0"/>
        <v/>
      </c>
      <c r="D66" s="98"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8"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8"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8"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8"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8"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8"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8"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8"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8"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8"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8"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8"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8"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8"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8"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8"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8"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9"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9"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9"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9"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9"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9"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9"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9"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9"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9"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9"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9"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9"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9"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9"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9"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9"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9"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9"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9"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9"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9"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9"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9"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9"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9"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9"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9"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9"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9"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100"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100"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100"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100"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100"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100"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100"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100"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100"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100"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100"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100"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100"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100"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100"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100"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100"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100"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5"/>
      <c r="BS66" s="275" t="str">
        <f ca="true">+IF(OFFSET('Water Data'!$D$27,0,10*ROW('Water Data'!D60))="","",OFFSET('Water Data'!$D$27,0,10*ROW('Water Data'!D60)))</f>
        <v/>
      </c>
      <c r="BT66" s="275" t="str">
        <f ca="true">+IF(OFFSET('Water Data'!$D$28,0,10*ROW('Water Data'!D60))="","",OFFSET('Water Data'!$D$28,0,10*ROW('Water Data'!D60)))</f>
        <v/>
      </c>
      <c r="BU66" s="275" t="str">
        <f ca="true">+IF(OFFSET('Water Data'!$D$29,0,10*ROW('Water Data'!D60))="","",OFFSET('Water Data'!$D$29,0,10*ROW('Water Data'!D60)))</f>
        <v/>
      </c>
      <c r="BV66" s="275" t="str">
        <f ca="true">+IF(OFFSET('Water Data'!$E$27,0,10*ROW('Water Data'!E60))="","",OFFSET('Water Data'!$E$27,0,10*ROW('Water Data'!E60)))</f>
        <v/>
      </c>
      <c r="BW66" s="275" t="str">
        <f ca="true">+IF(OFFSET('Water Data'!$E$28,0,10*ROW('Water Data'!E60))="","",OFFSET('Water Data'!$E$28,0,10*ROW('Water Data'!E60)))</f>
        <v/>
      </c>
      <c r="BX66" s="275" t="str">
        <f ca="true">+IF(OFFSET('Water Data'!$E$29,0,10*ROW('Water Data'!E60))="","",OFFSET('Water Data'!$E$29,0,10*ROW('Water Data'!E60)))</f>
        <v/>
      </c>
      <c r="BY66" s="275" t="str">
        <f ca="true">+IF(OFFSET('Water Data'!$F$27,0,10*ROW('Water Data'!F60))="","",OFFSET('Water Data'!$F$27,0,10*ROW('Water Data'!F60)))</f>
        <v/>
      </c>
      <c r="BZ66" s="275" t="str">
        <f ca="true">+IF(OFFSET('Water Data'!$F$28,0,10*ROW('Water Data'!F60))="","",OFFSET('Water Data'!$F$28,0,10*ROW('Water Data'!F60)))</f>
        <v/>
      </c>
      <c r="CA66" s="275" t="str">
        <f ca="true">+IF(OFFSET('Water Data'!$F$29,0,10*ROW('Water Data'!F60))="","",OFFSET('Water Data'!$F$29,0,10*ROW('Water Data'!F60)))</f>
        <v/>
      </c>
      <c r="CB66" s="275" t="str">
        <f ca="true">+IF(OFFSET('Water Data'!$G$27,0,10*ROW('Water Data'!G60))="","",OFFSET('Water Data'!$G$27,0,10*ROW('Water Data'!G60)))</f>
        <v/>
      </c>
      <c r="CC66" s="275" t="str">
        <f ca="true">+IF(OFFSET('Water Data'!$G$28,0,10*ROW('Water Data'!G60))="","",OFFSET('Water Data'!$G$28,0,10*ROW('Water Data'!G60)))</f>
        <v/>
      </c>
      <c r="CD66" s="275" t="str">
        <f ca="true">+IF(OFFSET('Water Data'!$G$29,0,10*ROW('Water Data'!G60))="","",OFFSET('Water Data'!$G$29,0,10*ROW('Water Data'!G60)))</f>
        <v/>
      </c>
      <c r="CE66" s="275" t="str">
        <f ca="true">+IF(OFFSET('Water Data'!$H$27,0,10*ROW('Water Data'!H60))="","",OFFSET('Water Data'!$H$27,0,10*ROW('Water Data'!H60)))</f>
        <v/>
      </c>
      <c r="CF66" s="275" t="str">
        <f ca="true">+IF(OFFSET('Water Data'!$H$28,0,10*ROW('Water Data'!H60))="","",OFFSET('Water Data'!$H$28,0,10*ROW('Water Data'!H60)))</f>
        <v/>
      </c>
      <c r="CG66" s="275" t="str">
        <f ca="true">+IF(OFFSET('Water Data'!$H$29,0,10*ROW('Water Data'!H60))="","",OFFSET('Water Data'!$H$29,0,10*ROW('Water Data'!H60)))</f>
        <v/>
      </c>
      <c r="CH66" s="275" t="str">
        <f ca="true">+IF(OFFSET('Water Data'!$I$27,0,10*ROW('Water Data'!I60))="","",OFFSET('Water Data'!$I$27,0,10*ROW('Water Data'!I60)))</f>
        <v/>
      </c>
      <c r="CI66" s="275" t="str">
        <f ca="true">+IF(OFFSET('Water Data'!$I$28,0,10*ROW('Water Data'!I60))="","",OFFSET('Water Data'!$I$28,0,10*ROW('Water Data'!I60)))</f>
        <v/>
      </c>
      <c r="CJ66" s="275" t="str">
        <f ca="true">+IF(OFFSET('Water Data'!$I$29,0,10*ROW('Water Data'!I60))="","",OFFSET('Water Data'!$I$29,0,10*ROW('Water Data'!I60)))</f>
        <v/>
      </c>
      <c r="CK66" s="275" t="str">
        <f ca="true">+IF(OFFSET('Sanitation Data'!$D$28,0,10*ROW('Sanitation Data'!D60))="","",OFFSET('Sanitation Data'!$D$28,0,10*ROW('Sanitation Data'!D60)))</f>
        <v/>
      </c>
      <c r="CL66" s="275" t="str">
        <f ca="true">+IF(OFFSET('Sanitation Data'!$D$29,0,10*ROW('Sanitation Data'!D60))="","",OFFSET('Sanitation Data'!$D$29,0,10*ROW('Sanitation Data'!D60)))</f>
        <v/>
      </c>
      <c r="CM66" s="275" t="str">
        <f ca="true">+IF(OFFSET('Sanitation Data'!$D$30,0,10*ROW('Sanitation Data'!D60))="","",OFFSET('Sanitation Data'!$D$30,0,10*ROW('Sanitation Data'!D60)))</f>
        <v/>
      </c>
      <c r="CN66" s="275" t="str">
        <f ca="true">+IF(OFFSET('Sanitation Data'!$D$31,0,10*ROW('Sanitation Data'!D60))="","",OFFSET('Sanitation Data'!$D$31,0,10*ROW('Sanitation Data'!D60)))</f>
        <v/>
      </c>
      <c r="CO66" s="275" t="str">
        <f ca="true">+IF(OFFSET('Sanitation Data'!$D$32,0,10*ROW('Sanitation Data'!D60))="","",OFFSET('Sanitation Data'!$D$32,0,10*ROW('Sanitation Data'!D60)))</f>
        <v/>
      </c>
      <c r="CP66" s="275" t="str">
        <f ca="true">+IF(OFFSET('Sanitation Data'!$E$28,0,10*ROW('Sanitation Data'!E60))="","",OFFSET('Sanitation Data'!$E$28,0,10*ROW('Sanitation Data'!E60)))</f>
        <v/>
      </c>
      <c r="CQ66" s="275" t="str">
        <f ca="true">+IF(OFFSET('Sanitation Data'!$E$29,0,10*ROW('Sanitation Data'!E60))="","",OFFSET('Sanitation Data'!$E$29,0,10*ROW('Sanitation Data'!E60)))</f>
        <v/>
      </c>
      <c r="CR66" s="275" t="str">
        <f ca="true">+IF(OFFSET('Sanitation Data'!$E$30,0,10*ROW('Sanitation Data'!E60))="","",OFFSET('Sanitation Data'!$E$30,0,10*ROW('Sanitation Data'!E60)))</f>
        <v/>
      </c>
      <c r="CS66" s="275" t="str">
        <f ca="true">+IF(OFFSET('Sanitation Data'!$E$31,0,10*ROW('Sanitation Data'!E60))="","",OFFSET('Sanitation Data'!$E$31,0,10*ROW('Sanitation Data'!E60)))</f>
        <v/>
      </c>
      <c r="CT66" s="275" t="str">
        <f ca="true">+IF(OFFSET('Sanitation Data'!$E$32,0,10*ROW('Sanitation Data'!E60))="","",OFFSET('Sanitation Data'!$E$32,0,10*ROW('Sanitation Data'!E60)))</f>
        <v/>
      </c>
      <c r="CU66" s="275" t="str">
        <f ca="true">+IF(OFFSET('Sanitation Data'!$F$28,0,10*ROW('Sanitation Data'!F60))="","",OFFSET('Sanitation Data'!$F$28,0,10*ROW('Sanitation Data'!F60)))</f>
        <v/>
      </c>
      <c r="CV66" s="275" t="str">
        <f ca="true">+IF(OFFSET('Sanitation Data'!$F$29,0,10*ROW('Sanitation Data'!F60))="","",OFFSET('Sanitation Data'!$F$29,0,10*ROW('Sanitation Data'!F60)))</f>
        <v/>
      </c>
      <c r="CW66" s="275" t="str">
        <f ca="true">+IF(OFFSET('Sanitation Data'!$F$30,0,10*ROW('Sanitation Data'!F60))="","",OFFSET('Sanitation Data'!$F$30,0,10*ROW('Sanitation Data'!F60)))</f>
        <v/>
      </c>
      <c r="CX66" s="275" t="str">
        <f ca="true">+IF(OFFSET('Sanitation Data'!$F$31,0,10*ROW('Sanitation Data'!F60))="","",OFFSET('Sanitation Data'!$F$31,0,10*ROW('Sanitation Data'!F60)))</f>
        <v/>
      </c>
      <c r="CY66" s="275" t="str">
        <f ca="true">+IF(OFFSET('Sanitation Data'!$F$32,0,10*ROW('Sanitation Data'!F60))="","",OFFSET('Sanitation Data'!$F$32,0,10*ROW('Sanitation Data'!F60)))</f>
        <v/>
      </c>
      <c r="CZ66" s="275" t="str">
        <f ca="true">+IF(OFFSET('Sanitation Data'!$G$28,0,10*ROW('Sanitation Data'!G60))="","",OFFSET('Sanitation Data'!$G$28,0,10*ROW('Sanitation Data'!G60)))</f>
        <v/>
      </c>
      <c r="DA66" s="275" t="str">
        <f ca="true">+IF(OFFSET('Sanitation Data'!$G$29,0,10*ROW('Sanitation Data'!G60))="","",OFFSET('Sanitation Data'!$G$29,0,10*ROW('Sanitation Data'!G60)))</f>
        <v/>
      </c>
      <c r="DB66" s="275" t="str">
        <f ca="true">+IF(OFFSET('Sanitation Data'!$G$30,0,10*ROW('Sanitation Data'!G60))="","",OFFSET('Sanitation Data'!$G$30,0,10*ROW('Sanitation Data'!G60)))</f>
        <v/>
      </c>
      <c r="DC66" s="275" t="str">
        <f ca="true">+IF(OFFSET('Sanitation Data'!$G$31,0,10*ROW('Sanitation Data'!G60))="","",OFFSET('Sanitation Data'!$G$31,0,10*ROW('Sanitation Data'!G60)))</f>
        <v/>
      </c>
      <c r="DD66" s="275" t="str">
        <f ca="true">+IF(OFFSET('Sanitation Data'!$G$32,0,10*ROW('Sanitation Data'!G60))="","",OFFSET('Sanitation Data'!$G$32,0,10*ROW('Sanitation Data'!G60)))</f>
        <v/>
      </c>
      <c r="DE66" s="275" t="str">
        <f ca="true">+IF(OFFSET('Sanitation Data'!$H$28,0,10*ROW('Sanitation Data'!H60))="","",OFFSET('Sanitation Data'!$H$28,0,10*ROW('Sanitation Data'!H60)))</f>
        <v/>
      </c>
      <c r="DF66" s="275" t="str">
        <f ca="true">+IF(OFFSET('Sanitation Data'!$H$29,0,10*ROW('Sanitation Data'!H60))="","",OFFSET('Sanitation Data'!$H$29,0,10*ROW('Sanitation Data'!H60)))</f>
        <v/>
      </c>
      <c r="DG66" s="275" t="str">
        <f ca="true">+IF(OFFSET('Sanitation Data'!$H$30,0,10*ROW('Sanitation Data'!H60))="","",OFFSET('Sanitation Data'!$H$30,0,10*ROW('Sanitation Data'!H60)))</f>
        <v/>
      </c>
      <c r="DH66" s="275" t="str">
        <f ca="true">+IF(OFFSET('Sanitation Data'!$H$31,0,10*ROW('Sanitation Data'!H60))="","",OFFSET('Sanitation Data'!$H$31,0,10*ROW('Sanitation Data'!H60)))</f>
        <v/>
      </c>
      <c r="DI66" s="275" t="str">
        <f ca="true">+IF(OFFSET('Sanitation Data'!$H$32,0,10*ROW('Sanitation Data'!H60))="","",OFFSET('Sanitation Data'!$H$32,0,10*ROW('Sanitation Data'!H60)))</f>
        <v/>
      </c>
      <c r="DJ66" s="275" t="str">
        <f ca="true">+IF(OFFSET('Sanitation Data'!$I$28,0,10*ROW('Sanitation Data'!I60))="","",OFFSET('Sanitation Data'!$I$28,0,10*ROW('Sanitation Data'!I60)))</f>
        <v/>
      </c>
      <c r="DK66" s="275" t="str">
        <f ca="true">+IF(OFFSET('Sanitation Data'!$I$29,0,10*ROW('Sanitation Data'!I60))="","",OFFSET('Sanitation Data'!$I$29,0,10*ROW('Sanitation Data'!I60)))</f>
        <v/>
      </c>
      <c r="DL66" s="275" t="str">
        <f ca="true">+IF(OFFSET('Sanitation Data'!$I$30,0,10*ROW('Sanitation Data'!I60))="","",OFFSET('Sanitation Data'!$I$30,0,10*ROW('Sanitation Data'!I60)))</f>
        <v/>
      </c>
      <c r="DM66" s="275" t="str">
        <f ca="true">+IF(OFFSET('Sanitation Data'!$I$31,0,10*ROW('Sanitation Data'!I60))="","",OFFSET('Sanitation Data'!$I$31,0,10*ROW('Sanitation Data'!I60)))</f>
        <v/>
      </c>
      <c r="DN66" s="275" t="str">
        <f ca="true">+IF(OFFSET('Sanitation Data'!$I$32,0,10*ROW('Sanitation Data'!I60))="","",OFFSET('Sanitation Data'!$I$32,0,10*ROW('Sanitation Data'!I60)))</f>
        <v/>
      </c>
      <c r="DO66" s="275" t="str">
        <f ca="true">+IF(OFFSET('Hygiene Data'!$D$11,0,10*ROW('Hygiene Data'!D60))="","",OFFSET('Hygiene Data'!$D$11,0,10*ROW('Hygiene Data'!D60)))</f>
        <v/>
      </c>
      <c r="DP66" s="275" t="str">
        <f ca="true">+IF(OFFSET('Hygiene Data'!$D$12,0,10*ROW('Hygiene Data'!D60))="","",OFFSET('Hygiene Data'!$D$12,0,10*ROW('Hygiene Data'!D60)))</f>
        <v/>
      </c>
      <c r="DQ66" s="275" t="str">
        <f ca="true">+IF(OFFSET('Hygiene Data'!$D$13,0,10*ROW('Hygiene Data'!D60))="","",OFFSET('Hygiene Data'!$D$13,0,10*ROW('Hygiene Data'!D60)))</f>
        <v/>
      </c>
      <c r="DR66" s="275" t="str">
        <f ca="true">+IF(OFFSET('Hygiene Data'!$E$11,0,10*ROW('Hygiene Data'!E60))="","",OFFSET('Hygiene Data'!$E$11,0,10*ROW('Hygiene Data'!E60)))</f>
        <v/>
      </c>
      <c r="DS66" s="275" t="str">
        <f ca="true">+IF(OFFSET('Hygiene Data'!$E$12,0,10*ROW('Hygiene Data'!E60))="","",OFFSET('Hygiene Data'!$E$12,0,10*ROW('Hygiene Data'!E60)))</f>
        <v/>
      </c>
      <c r="DT66" s="275" t="str">
        <f ca="true">+IF(OFFSET('Hygiene Data'!$E$13,0,10*ROW('Hygiene Data'!E60))="","",OFFSET('Hygiene Data'!$E$13,0,10*ROW('Hygiene Data'!E60)))</f>
        <v/>
      </c>
      <c r="DU66" s="275" t="str">
        <f ca="true">+IF(OFFSET('Hygiene Data'!$F$11,0,10*ROW('Hygiene Data'!F60))="","",OFFSET('Hygiene Data'!$F$11,0,10*ROW('Hygiene Data'!F60)))</f>
        <v/>
      </c>
      <c r="DV66" s="275" t="str">
        <f ca="true">+IF(OFFSET('Hygiene Data'!$F$12,0,10*ROW('Hygiene Data'!F60))="","",OFFSET('Hygiene Data'!$F$12,0,10*ROW('Hygiene Data'!F60)))</f>
        <v/>
      </c>
      <c r="DW66" s="275" t="str">
        <f ca="true">+IF(OFFSET('Hygiene Data'!$F$13,0,10*ROW('Hygiene Data'!F60))="","",OFFSET('Hygiene Data'!$F$13,0,10*ROW('Hygiene Data'!F60)))</f>
        <v/>
      </c>
      <c r="DX66" s="275" t="str">
        <f ca="true">+IF(OFFSET('Hygiene Data'!$G$11,0,10*ROW('Hygiene Data'!G60))="","",OFFSET('Hygiene Data'!$G$11,0,10*ROW('Hygiene Data'!G60)))</f>
        <v/>
      </c>
      <c r="DY66" s="275" t="str">
        <f ca="true">+IF(OFFSET('Hygiene Data'!$G$12,0,10*ROW('Hygiene Data'!G60))="","",OFFSET('Hygiene Data'!$G$12,0,10*ROW('Hygiene Data'!G60)))</f>
        <v/>
      </c>
      <c r="DZ66" s="275" t="str">
        <f ca="true">+IF(OFFSET('Hygiene Data'!$G$13,0,10*ROW('Hygiene Data'!G60))="","",OFFSET('Hygiene Data'!$G$13,0,10*ROW('Hygiene Data'!G60)))</f>
        <v/>
      </c>
      <c r="EA66" s="275" t="str">
        <f ca="true">+IF(OFFSET('Hygiene Data'!$H$11,0,10*ROW('Hygiene Data'!H60))="","",OFFSET('Hygiene Data'!$H$11,0,10*ROW('Hygiene Data'!H60)))</f>
        <v/>
      </c>
      <c r="EB66" s="275" t="str">
        <f ca="true">+IF(OFFSET('Hygiene Data'!$H$12,0,10*ROW('Hygiene Data'!H60))="","",OFFSET('Hygiene Data'!$H$12,0,10*ROW('Hygiene Data'!H60)))</f>
        <v/>
      </c>
      <c r="EC66" s="275" t="str">
        <f ca="true">+IF(OFFSET('Hygiene Data'!$H$13,0,10*ROW('Hygiene Data'!H60))="","",OFFSET('Hygiene Data'!$H$13,0,10*ROW('Hygiene Data'!H60)))</f>
        <v/>
      </c>
      <c r="ED66" s="275" t="str">
        <f ca="true">+IF(OFFSET('Hygiene Data'!$I$11,0,10*ROW('Hygiene Data'!I60))="","",OFFSET('Hygiene Data'!$I$11,0,10*ROW('Hygiene Data'!I60)))</f>
        <v/>
      </c>
      <c r="EE66" s="275" t="str">
        <f ca="true">+IF(OFFSET('Hygiene Data'!$I$12,0,10*ROW('Hygiene Data'!I60))="","",OFFSET('Hygiene Data'!$I$12,0,10*ROW('Hygiene Data'!I60)))</f>
        <v/>
      </c>
      <c r="EF66" s="275"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31" t="str">
        <f t="shared" ca="true" si="0"/>
        <v/>
      </c>
      <c r="D67" s="98"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8"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8"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8"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8"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8"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8"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8"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8"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8"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8"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8"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8"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8"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8"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8"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8"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8"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9"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9"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9"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9"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9"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9"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9"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9"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9"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9"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9"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9"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9"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9"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9"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9"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9"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9"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9"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9"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9"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9"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9"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9"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9"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9"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9"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9"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9"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9"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100"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100"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100"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100"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100"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100"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100"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100"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100"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100"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100"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100"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100"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100"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100"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100"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100"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100"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5"/>
      <c r="BS67" s="275" t="str">
        <f ca="true">+IF(OFFSET('Water Data'!$D$27,0,10*ROW('Water Data'!D61))="","",OFFSET('Water Data'!$D$27,0,10*ROW('Water Data'!D61)))</f>
        <v/>
      </c>
      <c r="BT67" s="275" t="str">
        <f ca="true">+IF(OFFSET('Water Data'!$D$28,0,10*ROW('Water Data'!D61))="","",OFFSET('Water Data'!$D$28,0,10*ROW('Water Data'!D61)))</f>
        <v/>
      </c>
      <c r="BU67" s="275" t="str">
        <f ca="true">+IF(OFFSET('Water Data'!$D$29,0,10*ROW('Water Data'!D61))="","",OFFSET('Water Data'!$D$29,0,10*ROW('Water Data'!D61)))</f>
        <v/>
      </c>
      <c r="BV67" s="275" t="str">
        <f ca="true">+IF(OFFSET('Water Data'!$E$27,0,10*ROW('Water Data'!E61))="","",OFFSET('Water Data'!$E$27,0,10*ROW('Water Data'!E61)))</f>
        <v/>
      </c>
      <c r="BW67" s="275" t="str">
        <f ca="true">+IF(OFFSET('Water Data'!$E$28,0,10*ROW('Water Data'!E61))="","",OFFSET('Water Data'!$E$28,0,10*ROW('Water Data'!E61)))</f>
        <v/>
      </c>
      <c r="BX67" s="275" t="str">
        <f ca="true">+IF(OFFSET('Water Data'!$E$29,0,10*ROW('Water Data'!E61))="","",OFFSET('Water Data'!$E$29,0,10*ROW('Water Data'!E61)))</f>
        <v/>
      </c>
      <c r="BY67" s="275" t="str">
        <f ca="true">+IF(OFFSET('Water Data'!$F$27,0,10*ROW('Water Data'!F61))="","",OFFSET('Water Data'!$F$27,0,10*ROW('Water Data'!F61)))</f>
        <v/>
      </c>
      <c r="BZ67" s="275" t="str">
        <f ca="true">+IF(OFFSET('Water Data'!$F$28,0,10*ROW('Water Data'!F61))="","",OFFSET('Water Data'!$F$28,0,10*ROW('Water Data'!F61)))</f>
        <v/>
      </c>
      <c r="CA67" s="275" t="str">
        <f ca="true">+IF(OFFSET('Water Data'!$F$29,0,10*ROW('Water Data'!F61))="","",OFFSET('Water Data'!$F$29,0,10*ROW('Water Data'!F61)))</f>
        <v/>
      </c>
      <c r="CB67" s="275" t="str">
        <f ca="true">+IF(OFFSET('Water Data'!$G$27,0,10*ROW('Water Data'!G61))="","",OFFSET('Water Data'!$G$27,0,10*ROW('Water Data'!G61)))</f>
        <v/>
      </c>
      <c r="CC67" s="275" t="str">
        <f ca="true">+IF(OFFSET('Water Data'!$G$28,0,10*ROW('Water Data'!G61))="","",OFFSET('Water Data'!$G$28,0,10*ROW('Water Data'!G61)))</f>
        <v/>
      </c>
      <c r="CD67" s="275" t="str">
        <f ca="true">+IF(OFFSET('Water Data'!$G$29,0,10*ROW('Water Data'!G61))="","",OFFSET('Water Data'!$G$29,0,10*ROW('Water Data'!G61)))</f>
        <v/>
      </c>
      <c r="CE67" s="275" t="str">
        <f ca="true">+IF(OFFSET('Water Data'!$H$27,0,10*ROW('Water Data'!H61))="","",OFFSET('Water Data'!$H$27,0,10*ROW('Water Data'!H61)))</f>
        <v/>
      </c>
      <c r="CF67" s="275" t="str">
        <f ca="true">+IF(OFFSET('Water Data'!$H$28,0,10*ROW('Water Data'!H61))="","",OFFSET('Water Data'!$H$28,0,10*ROW('Water Data'!H61)))</f>
        <v/>
      </c>
      <c r="CG67" s="275" t="str">
        <f ca="true">+IF(OFFSET('Water Data'!$H$29,0,10*ROW('Water Data'!H61))="","",OFFSET('Water Data'!$H$29,0,10*ROW('Water Data'!H61)))</f>
        <v/>
      </c>
      <c r="CH67" s="275" t="str">
        <f ca="true">+IF(OFFSET('Water Data'!$I$27,0,10*ROW('Water Data'!I61))="","",OFFSET('Water Data'!$I$27,0,10*ROW('Water Data'!I61)))</f>
        <v/>
      </c>
      <c r="CI67" s="275" t="str">
        <f ca="true">+IF(OFFSET('Water Data'!$I$28,0,10*ROW('Water Data'!I61))="","",OFFSET('Water Data'!$I$28,0,10*ROW('Water Data'!I61)))</f>
        <v/>
      </c>
      <c r="CJ67" s="275" t="str">
        <f ca="true">+IF(OFFSET('Water Data'!$I$29,0,10*ROW('Water Data'!I61))="","",OFFSET('Water Data'!$I$29,0,10*ROW('Water Data'!I61)))</f>
        <v/>
      </c>
      <c r="CK67" s="275" t="str">
        <f ca="true">+IF(OFFSET('Sanitation Data'!$D$28,0,10*ROW('Sanitation Data'!D61))="","",OFFSET('Sanitation Data'!$D$28,0,10*ROW('Sanitation Data'!D61)))</f>
        <v/>
      </c>
      <c r="CL67" s="275" t="str">
        <f ca="true">+IF(OFFSET('Sanitation Data'!$D$29,0,10*ROW('Sanitation Data'!D61))="","",OFFSET('Sanitation Data'!$D$29,0,10*ROW('Sanitation Data'!D61)))</f>
        <v/>
      </c>
      <c r="CM67" s="275" t="str">
        <f ca="true">+IF(OFFSET('Sanitation Data'!$D$30,0,10*ROW('Sanitation Data'!D61))="","",OFFSET('Sanitation Data'!$D$30,0,10*ROW('Sanitation Data'!D61)))</f>
        <v/>
      </c>
      <c r="CN67" s="275" t="str">
        <f ca="true">+IF(OFFSET('Sanitation Data'!$D$31,0,10*ROW('Sanitation Data'!D61))="","",OFFSET('Sanitation Data'!$D$31,0,10*ROW('Sanitation Data'!D61)))</f>
        <v/>
      </c>
      <c r="CO67" s="275" t="str">
        <f ca="true">+IF(OFFSET('Sanitation Data'!$D$32,0,10*ROW('Sanitation Data'!D61))="","",OFFSET('Sanitation Data'!$D$32,0,10*ROW('Sanitation Data'!D61)))</f>
        <v/>
      </c>
      <c r="CP67" s="275" t="str">
        <f ca="true">+IF(OFFSET('Sanitation Data'!$E$28,0,10*ROW('Sanitation Data'!E61))="","",OFFSET('Sanitation Data'!$E$28,0,10*ROW('Sanitation Data'!E61)))</f>
        <v/>
      </c>
      <c r="CQ67" s="275" t="str">
        <f ca="true">+IF(OFFSET('Sanitation Data'!$E$29,0,10*ROW('Sanitation Data'!E61))="","",OFFSET('Sanitation Data'!$E$29,0,10*ROW('Sanitation Data'!E61)))</f>
        <v/>
      </c>
      <c r="CR67" s="275" t="str">
        <f ca="true">+IF(OFFSET('Sanitation Data'!$E$30,0,10*ROW('Sanitation Data'!E61))="","",OFFSET('Sanitation Data'!$E$30,0,10*ROW('Sanitation Data'!E61)))</f>
        <v/>
      </c>
      <c r="CS67" s="275" t="str">
        <f ca="true">+IF(OFFSET('Sanitation Data'!$E$31,0,10*ROW('Sanitation Data'!E61))="","",OFFSET('Sanitation Data'!$E$31,0,10*ROW('Sanitation Data'!E61)))</f>
        <v/>
      </c>
      <c r="CT67" s="275" t="str">
        <f ca="true">+IF(OFFSET('Sanitation Data'!$E$32,0,10*ROW('Sanitation Data'!E61))="","",OFFSET('Sanitation Data'!$E$32,0,10*ROW('Sanitation Data'!E61)))</f>
        <v/>
      </c>
      <c r="CU67" s="275" t="str">
        <f ca="true">+IF(OFFSET('Sanitation Data'!$F$28,0,10*ROW('Sanitation Data'!F61))="","",OFFSET('Sanitation Data'!$F$28,0,10*ROW('Sanitation Data'!F61)))</f>
        <v/>
      </c>
      <c r="CV67" s="275" t="str">
        <f ca="true">+IF(OFFSET('Sanitation Data'!$F$29,0,10*ROW('Sanitation Data'!F61))="","",OFFSET('Sanitation Data'!$F$29,0,10*ROW('Sanitation Data'!F61)))</f>
        <v/>
      </c>
      <c r="CW67" s="275" t="str">
        <f ca="true">+IF(OFFSET('Sanitation Data'!$F$30,0,10*ROW('Sanitation Data'!F61))="","",OFFSET('Sanitation Data'!$F$30,0,10*ROW('Sanitation Data'!F61)))</f>
        <v/>
      </c>
      <c r="CX67" s="275" t="str">
        <f ca="true">+IF(OFFSET('Sanitation Data'!$F$31,0,10*ROW('Sanitation Data'!F61))="","",OFFSET('Sanitation Data'!$F$31,0,10*ROW('Sanitation Data'!F61)))</f>
        <v/>
      </c>
      <c r="CY67" s="275" t="str">
        <f ca="true">+IF(OFFSET('Sanitation Data'!$F$32,0,10*ROW('Sanitation Data'!F61))="","",OFFSET('Sanitation Data'!$F$32,0,10*ROW('Sanitation Data'!F61)))</f>
        <v/>
      </c>
      <c r="CZ67" s="275" t="str">
        <f ca="true">+IF(OFFSET('Sanitation Data'!$G$28,0,10*ROW('Sanitation Data'!G61))="","",OFFSET('Sanitation Data'!$G$28,0,10*ROW('Sanitation Data'!G61)))</f>
        <v/>
      </c>
      <c r="DA67" s="275" t="str">
        <f ca="true">+IF(OFFSET('Sanitation Data'!$G$29,0,10*ROW('Sanitation Data'!G61))="","",OFFSET('Sanitation Data'!$G$29,0,10*ROW('Sanitation Data'!G61)))</f>
        <v/>
      </c>
      <c r="DB67" s="275" t="str">
        <f ca="true">+IF(OFFSET('Sanitation Data'!$G$30,0,10*ROW('Sanitation Data'!G61))="","",OFFSET('Sanitation Data'!$G$30,0,10*ROW('Sanitation Data'!G61)))</f>
        <v/>
      </c>
      <c r="DC67" s="275" t="str">
        <f ca="true">+IF(OFFSET('Sanitation Data'!$G$31,0,10*ROW('Sanitation Data'!G61))="","",OFFSET('Sanitation Data'!$G$31,0,10*ROW('Sanitation Data'!G61)))</f>
        <v/>
      </c>
      <c r="DD67" s="275" t="str">
        <f ca="true">+IF(OFFSET('Sanitation Data'!$G$32,0,10*ROW('Sanitation Data'!G61))="","",OFFSET('Sanitation Data'!$G$32,0,10*ROW('Sanitation Data'!G61)))</f>
        <v/>
      </c>
      <c r="DE67" s="275" t="str">
        <f ca="true">+IF(OFFSET('Sanitation Data'!$H$28,0,10*ROW('Sanitation Data'!H61))="","",OFFSET('Sanitation Data'!$H$28,0,10*ROW('Sanitation Data'!H61)))</f>
        <v/>
      </c>
      <c r="DF67" s="275" t="str">
        <f ca="true">+IF(OFFSET('Sanitation Data'!$H$29,0,10*ROW('Sanitation Data'!H61))="","",OFFSET('Sanitation Data'!$H$29,0,10*ROW('Sanitation Data'!H61)))</f>
        <v/>
      </c>
      <c r="DG67" s="275" t="str">
        <f ca="true">+IF(OFFSET('Sanitation Data'!$H$30,0,10*ROW('Sanitation Data'!H61))="","",OFFSET('Sanitation Data'!$H$30,0,10*ROW('Sanitation Data'!H61)))</f>
        <v/>
      </c>
      <c r="DH67" s="275" t="str">
        <f ca="true">+IF(OFFSET('Sanitation Data'!$H$31,0,10*ROW('Sanitation Data'!H61))="","",OFFSET('Sanitation Data'!$H$31,0,10*ROW('Sanitation Data'!H61)))</f>
        <v/>
      </c>
      <c r="DI67" s="275" t="str">
        <f ca="true">+IF(OFFSET('Sanitation Data'!$H$32,0,10*ROW('Sanitation Data'!H61))="","",OFFSET('Sanitation Data'!$H$32,0,10*ROW('Sanitation Data'!H61)))</f>
        <v/>
      </c>
      <c r="DJ67" s="275" t="str">
        <f ca="true">+IF(OFFSET('Sanitation Data'!$I$28,0,10*ROW('Sanitation Data'!I61))="","",OFFSET('Sanitation Data'!$I$28,0,10*ROW('Sanitation Data'!I61)))</f>
        <v/>
      </c>
      <c r="DK67" s="275" t="str">
        <f ca="true">+IF(OFFSET('Sanitation Data'!$I$29,0,10*ROW('Sanitation Data'!I61))="","",OFFSET('Sanitation Data'!$I$29,0,10*ROW('Sanitation Data'!I61)))</f>
        <v/>
      </c>
      <c r="DL67" s="275" t="str">
        <f ca="true">+IF(OFFSET('Sanitation Data'!$I$30,0,10*ROW('Sanitation Data'!I61))="","",OFFSET('Sanitation Data'!$I$30,0,10*ROW('Sanitation Data'!I61)))</f>
        <v/>
      </c>
      <c r="DM67" s="275" t="str">
        <f ca="true">+IF(OFFSET('Sanitation Data'!$I$31,0,10*ROW('Sanitation Data'!I61))="","",OFFSET('Sanitation Data'!$I$31,0,10*ROW('Sanitation Data'!I61)))</f>
        <v/>
      </c>
      <c r="DN67" s="275" t="str">
        <f ca="true">+IF(OFFSET('Sanitation Data'!$I$32,0,10*ROW('Sanitation Data'!I61))="","",OFFSET('Sanitation Data'!$I$32,0,10*ROW('Sanitation Data'!I61)))</f>
        <v/>
      </c>
      <c r="DO67" s="275" t="str">
        <f ca="true">+IF(OFFSET('Hygiene Data'!$D$11,0,10*ROW('Hygiene Data'!D61))="","",OFFSET('Hygiene Data'!$D$11,0,10*ROW('Hygiene Data'!D61)))</f>
        <v/>
      </c>
      <c r="DP67" s="275" t="str">
        <f ca="true">+IF(OFFSET('Hygiene Data'!$D$12,0,10*ROW('Hygiene Data'!D61))="","",OFFSET('Hygiene Data'!$D$12,0,10*ROW('Hygiene Data'!D61)))</f>
        <v/>
      </c>
      <c r="DQ67" s="275" t="str">
        <f ca="true">+IF(OFFSET('Hygiene Data'!$D$13,0,10*ROW('Hygiene Data'!D61))="","",OFFSET('Hygiene Data'!$D$13,0,10*ROW('Hygiene Data'!D61)))</f>
        <v/>
      </c>
      <c r="DR67" s="275" t="str">
        <f ca="true">+IF(OFFSET('Hygiene Data'!$E$11,0,10*ROW('Hygiene Data'!E61))="","",OFFSET('Hygiene Data'!$E$11,0,10*ROW('Hygiene Data'!E61)))</f>
        <v/>
      </c>
      <c r="DS67" s="275" t="str">
        <f ca="true">+IF(OFFSET('Hygiene Data'!$E$12,0,10*ROW('Hygiene Data'!E61))="","",OFFSET('Hygiene Data'!$E$12,0,10*ROW('Hygiene Data'!E61)))</f>
        <v/>
      </c>
      <c r="DT67" s="275" t="str">
        <f ca="true">+IF(OFFSET('Hygiene Data'!$E$13,0,10*ROW('Hygiene Data'!E61))="","",OFFSET('Hygiene Data'!$E$13,0,10*ROW('Hygiene Data'!E61)))</f>
        <v/>
      </c>
      <c r="DU67" s="275" t="str">
        <f ca="true">+IF(OFFSET('Hygiene Data'!$F$11,0,10*ROW('Hygiene Data'!F61))="","",OFFSET('Hygiene Data'!$F$11,0,10*ROW('Hygiene Data'!F61)))</f>
        <v/>
      </c>
      <c r="DV67" s="275" t="str">
        <f ca="true">+IF(OFFSET('Hygiene Data'!$F$12,0,10*ROW('Hygiene Data'!F61))="","",OFFSET('Hygiene Data'!$F$12,0,10*ROW('Hygiene Data'!F61)))</f>
        <v/>
      </c>
      <c r="DW67" s="275" t="str">
        <f ca="true">+IF(OFFSET('Hygiene Data'!$F$13,0,10*ROW('Hygiene Data'!F61))="","",OFFSET('Hygiene Data'!$F$13,0,10*ROW('Hygiene Data'!F61)))</f>
        <v/>
      </c>
      <c r="DX67" s="275" t="str">
        <f ca="true">+IF(OFFSET('Hygiene Data'!$G$11,0,10*ROW('Hygiene Data'!G61))="","",OFFSET('Hygiene Data'!$G$11,0,10*ROW('Hygiene Data'!G61)))</f>
        <v/>
      </c>
      <c r="DY67" s="275" t="str">
        <f ca="true">+IF(OFFSET('Hygiene Data'!$G$12,0,10*ROW('Hygiene Data'!G61))="","",OFFSET('Hygiene Data'!$G$12,0,10*ROW('Hygiene Data'!G61)))</f>
        <v/>
      </c>
      <c r="DZ67" s="275" t="str">
        <f ca="true">+IF(OFFSET('Hygiene Data'!$G$13,0,10*ROW('Hygiene Data'!G61))="","",OFFSET('Hygiene Data'!$G$13,0,10*ROW('Hygiene Data'!G61)))</f>
        <v/>
      </c>
      <c r="EA67" s="275" t="str">
        <f ca="true">+IF(OFFSET('Hygiene Data'!$H$11,0,10*ROW('Hygiene Data'!H61))="","",OFFSET('Hygiene Data'!$H$11,0,10*ROW('Hygiene Data'!H61)))</f>
        <v/>
      </c>
      <c r="EB67" s="275" t="str">
        <f ca="true">+IF(OFFSET('Hygiene Data'!$H$12,0,10*ROW('Hygiene Data'!H61))="","",OFFSET('Hygiene Data'!$H$12,0,10*ROW('Hygiene Data'!H61)))</f>
        <v/>
      </c>
      <c r="EC67" s="275" t="str">
        <f ca="true">+IF(OFFSET('Hygiene Data'!$H$13,0,10*ROW('Hygiene Data'!H61))="","",OFFSET('Hygiene Data'!$H$13,0,10*ROW('Hygiene Data'!H61)))</f>
        <v/>
      </c>
      <c r="ED67" s="275" t="str">
        <f ca="true">+IF(OFFSET('Hygiene Data'!$I$11,0,10*ROW('Hygiene Data'!I61))="","",OFFSET('Hygiene Data'!$I$11,0,10*ROW('Hygiene Data'!I61)))</f>
        <v/>
      </c>
      <c r="EE67" s="275" t="str">
        <f ca="true">+IF(OFFSET('Hygiene Data'!$I$12,0,10*ROW('Hygiene Data'!I61))="","",OFFSET('Hygiene Data'!$I$12,0,10*ROW('Hygiene Data'!I61)))</f>
        <v/>
      </c>
      <c r="EF67" s="275"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31" t="str">
        <f t="shared" ca="true" si="0"/>
        <v/>
      </c>
      <c r="D68" s="98"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8"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8"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8"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8"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8"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8"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8"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8"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8"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8"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8"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8"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8"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8"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8"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8"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8"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9"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9"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9"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9"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9"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9"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9"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9"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9"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9"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9"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9"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9"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9"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9"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9"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9"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9"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9"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9"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9"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9"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9"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9"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9"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9"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9"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9"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9"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9"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100"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100"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100"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100"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100"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100"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100"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100"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100"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100"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100"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100"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100"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100"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100"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100"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100"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100"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5"/>
      <c r="BS68" s="275" t="str">
        <f ca="true">+IF(OFFSET('Water Data'!$D$27,0,10*ROW('Water Data'!D62))="","",OFFSET('Water Data'!$D$27,0,10*ROW('Water Data'!D62)))</f>
        <v/>
      </c>
      <c r="BT68" s="275" t="str">
        <f ca="true">+IF(OFFSET('Water Data'!$D$28,0,10*ROW('Water Data'!D62))="","",OFFSET('Water Data'!$D$28,0,10*ROW('Water Data'!D62)))</f>
        <v/>
      </c>
      <c r="BU68" s="275" t="str">
        <f ca="true">+IF(OFFSET('Water Data'!$D$29,0,10*ROW('Water Data'!D62))="","",OFFSET('Water Data'!$D$29,0,10*ROW('Water Data'!D62)))</f>
        <v/>
      </c>
      <c r="BV68" s="275" t="str">
        <f ca="true">+IF(OFFSET('Water Data'!$E$27,0,10*ROW('Water Data'!E62))="","",OFFSET('Water Data'!$E$27,0,10*ROW('Water Data'!E62)))</f>
        <v/>
      </c>
      <c r="BW68" s="275" t="str">
        <f ca="true">+IF(OFFSET('Water Data'!$E$28,0,10*ROW('Water Data'!E62))="","",OFFSET('Water Data'!$E$28,0,10*ROW('Water Data'!E62)))</f>
        <v/>
      </c>
      <c r="BX68" s="275" t="str">
        <f ca="true">+IF(OFFSET('Water Data'!$E$29,0,10*ROW('Water Data'!E62))="","",OFFSET('Water Data'!$E$29,0,10*ROW('Water Data'!E62)))</f>
        <v/>
      </c>
      <c r="BY68" s="275" t="str">
        <f ca="true">+IF(OFFSET('Water Data'!$F$27,0,10*ROW('Water Data'!F62))="","",OFFSET('Water Data'!$F$27,0,10*ROW('Water Data'!F62)))</f>
        <v/>
      </c>
      <c r="BZ68" s="275" t="str">
        <f ca="true">+IF(OFFSET('Water Data'!$F$28,0,10*ROW('Water Data'!F62))="","",OFFSET('Water Data'!$F$28,0,10*ROW('Water Data'!F62)))</f>
        <v/>
      </c>
      <c r="CA68" s="275" t="str">
        <f ca="true">+IF(OFFSET('Water Data'!$F$29,0,10*ROW('Water Data'!F62))="","",OFFSET('Water Data'!$F$29,0,10*ROW('Water Data'!F62)))</f>
        <v/>
      </c>
      <c r="CB68" s="275" t="str">
        <f ca="true">+IF(OFFSET('Water Data'!$G$27,0,10*ROW('Water Data'!G62))="","",OFFSET('Water Data'!$G$27,0,10*ROW('Water Data'!G62)))</f>
        <v/>
      </c>
      <c r="CC68" s="275" t="str">
        <f ca="true">+IF(OFFSET('Water Data'!$G$28,0,10*ROW('Water Data'!G62))="","",OFFSET('Water Data'!$G$28,0,10*ROW('Water Data'!G62)))</f>
        <v/>
      </c>
      <c r="CD68" s="275" t="str">
        <f ca="true">+IF(OFFSET('Water Data'!$G$29,0,10*ROW('Water Data'!G62))="","",OFFSET('Water Data'!$G$29,0,10*ROW('Water Data'!G62)))</f>
        <v/>
      </c>
      <c r="CE68" s="275" t="str">
        <f ca="true">+IF(OFFSET('Water Data'!$H$27,0,10*ROW('Water Data'!H62))="","",OFFSET('Water Data'!$H$27,0,10*ROW('Water Data'!H62)))</f>
        <v/>
      </c>
      <c r="CF68" s="275" t="str">
        <f ca="true">+IF(OFFSET('Water Data'!$H$28,0,10*ROW('Water Data'!H62))="","",OFFSET('Water Data'!$H$28,0,10*ROW('Water Data'!H62)))</f>
        <v/>
      </c>
      <c r="CG68" s="275" t="str">
        <f ca="true">+IF(OFFSET('Water Data'!$H$29,0,10*ROW('Water Data'!H62))="","",OFFSET('Water Data'!$H$29,0,10*ROW('Water Data'!H62)))</f>
        <v/>
      </c>
      <c r="CH68" s="275" t="str">
        <f ca="true">+IF(OFFSET('Water Data'!$I$27,0,10*ROW('Water Data'!I62))="","",OFFSET('Water Data'!$I$27,0,10*ROW('Water Data'!I62)))</f>
        <v/>
      </c>
      <c r="CI68" s="275" t="str">
        <f ca="true">+IF(OFFSET('Water Data'!$I$28,0,10*ROW('Water Data'!I62))="","",OFFSET('Water Data'!$I$28,0,10*ROW('Water Data'!I62)))</f>
        <v/>
      </c>
      <c r="CJ68" s="275" t="str">
        <f ca="true">+IF(OFFSET('Water Data'!$I$29,0,10*ROW('Water Data'!I62))="","",OFFSET('Water Data'!$I$29,0,10*ROW('Water Data'!I62)))</f>
        <v/>
      </c>
      <c r="CK68" s="275" t="str">
        <f ca="true">+IF(OFFSET('Sanitation Data'!$D$28,0,10*ROW('Sanitation Data'!D62))="","",OFFSET('Sanitation Data'!$D$28,0,10*ROW('Sanitation Data'!D62)))</f>
        <v/>
      </c>
      <c r="CL68" s="275" t="str">
        <f ca="true">+IF(OFFSET('Sanitation Data'!$D$29,0,10*ROW('Sanitation Data'!D62))="","",OFFSET('Sanitation Data'!$D$29,0,10*ROW('Sanitation Data'!D62)))</f>
        <v/>
      </c>
      <c r="CM68" s="275" t="str">
        <f ca="true">+IF(OFFSET('Sanitation Data'!$D$30,0,10*ROW('Sanitation Data'!D62))="","",OFFSET('Sanitation Data'!$D$30,0,10*ROW('Sanitation Data'!D62)))</f>
        <v/>
      </c>
      <c r="CN68" s="275" t="str">
        <f ca="true">+IF(OFFSET('Sanitation Data'!$D$31,0,10*ROW('Sanitation Data'!D62))="","",OFFSET('Sanitation Data'!$D$31,0,10*ROW('Sanitation Data'!D62)))</f>
        <v/>
      </c>
      <c r="CO68" s="275" t="str">
        <f ca="true">+IF(OFFSET('Sanitation Data'!$D$32,0,10*ROW('Sanitation Data'!D62))="","",OFFSET('Sanitation Data'!$D$32,0,10*ROW('Sanitation Data'!D62)))</f>
        <v/>
      </c>
      <c r="CP68" s="275" t="str">
        <f ca="true">+IF(OFFSET('Sanitation Data'!$E$28,0,10*ROW('Sanitation Data'!E62))="","",OFFSET('Sanitation Data'!$E$28,0,10*ROW('Sanitation Data'!E62)))</f>
        <v/>
      </c>
      <c r="CQ68" s="275" t="str">
        <f ca="true">+IF(OFFSET('Sanitation Data'!$E$29,0,10*ROW('Sanitation Data'!E62))="","",OFFSET('Sanitation Data'!$E$29,0,10*ROW('Sanitation Data'!E62)))</f>
        <v/>
      </c>
      <c r="CR68" s="275" t="str">
        <f ca="true">+IF(OFFSET('Sanitation Data'!$E$30,0,10*ROW('Sanitation Data'!E62))="","",OFFSET('Sanitation Data'!$E$30,0,10*ROW('Sanitation Data'!E62)))</f>
        <v/>
      </c>
      <c r="CS68" s="275" t="str">
        <f ca="true">+IF(OFFSET('Sanitation Data'!$E$31,0,10*ROW('Sanitation Data'!E62))="","",OFFSET('Sanitation Data'!$E$31,0,10*ROW('Sanitation Data'!E62)))</f>
        <v/>
      </c>
      <c r="CT68" s="275" t="str">
        <f ca="true">+IF(OFFSET('Sanitation Data'!$E$32,0,10*ROW('Sanitation Data'!E62))="","",OFFSET('Sanitation Data'!$E$32,0,10*ROW('Sanitation Data'!E62)))</f>
        <v/>
      </c>
      <c r="CU68" s="275" t="str">
        <f ca="true">+IF(OFFSET('Sanitation Data'!$F$28,0,10*ROW('Sanitation Data'!F62))="","",OFFSET('Sanitation Data'!$F$28,0,10*ROW('Sanitation Data'!F62)))</f>
        <v/>
      </c>
      <c r="CV68" s="275" t="str">
        <f ca="true">+IF(OFFSET('Sanitation Data'!$F$29,0,10*ROW('Sanitation Data'!F62))="","",OFFSET('Sanitation Data'!$F$29,0,10*ROW('Sanitation Data'!F62)))</f>
        <v/>
      </c>
      <c r="CW68" s="275" t="str">
        <f ca="true">+IF(OFFSET('Sanitation Data'!$F$30,0,10*ROW('Sanitation Data'!F62))="","",OFFSET('Sanitation Data'!$F$30,0,10*ROW('Sanitation Data'!F62)))</f>
        <v/>
      </c>
      <c r="CX68" s="275" t="str">
        <f ca="true">+IF(OFFSET('Sanitation Data'!$F$31,0,10*ROW('Sanitation Data'!F62))="","",OFFSET('Sanitation Data'!$F$31,0,10*ROW('Sanitation Data'!F62)))</f>
        <v/>
      </c>
      <c r="CY68" s="275" t="str">
        <f ca="true">+IF(OFFSET('Sanitation Data'!$F$32,0,10*ROW('Sanitation Data'!F62))="","",OFFSET('Sanitation Data'!$F$32,0,10*ROW('Sanitation Data'!F62)))</f>
        <v/>
      </c>
      <c r="CZ68" s="275" t="str">
        <f ca="true">+IF(OFFSET('Sanitation Data'!$G$28,0,10*ROW('Sanitation Data'!G62))="","",OFFSET('Sanitation Data'!$G$28,0,10*ROW('Sanitation Data'!G62)))</f>
        <v/>
      </c>
      <c r="DA68" s="275" t="str">
        <f ca="true">+IF(OFFSET('Sanitation Data'!$G$29,0,10*ROW('Sanitation Data'!G62))="","",OFFSET('Sanitation Data'!$G$29,0,10*ROW('Sanitation Data'!G62)))</f>
        <v/>
      </c>
      <c r="DB68" s="275" t="str">
        <f ca="true">+IF(OFFSET('Sanitation Data'!$G$30,0,10*ROW('Sanitation Data'!G62))="","",OFFSET('Sanitation Data'!$G$30,0,10*ROW('Sanitation Data'!G62)))</f>
        <v/>
      </c>
      <c r="DC68" s="275" t="str">
        <f ca="true">+IF(OFFSET('Sanitation Data'!$G$31,0,10*ROW('Sanitation Data'!G62))="","",OFFSET('Sanitation Data'!$G$31,0,10*ROW('Sanitation Data'!G62)))</f>
        <v/>
      </c>
      <c r="DD68" s="275" t="str">
        <f ca="true">+IF(OFFSET('Sanitation Data'!$G$32,0,10*ROW('Sanitation Data'!G62))="","",OFFSET('Sanitation Data'!$G$32,0,10*ROW('Sanitation Data'!G62)))</f>
        <v/>
      </c>
      <c r="DE68" s="275" t="str">
        <f ca="true">+IF(OFFSET('Sanitation Data'!$H$28,0,10*ROW('Sanitation Data'!H62))="","",OFFSET('Sanitation Data'!$H$28,0,10*ROW('Sanitation Data'!H62)))</f>
        <v/>
      </c>
      <c r="DF68" s="275" t="str">
        <f ca="true">+IF(OFFSET('Sanitation Data'!$H$29,0,10*ROW('Sanitation Data'!H62))="","",OFFSET('Sanitation Data'!$H$29,0,10*ROW('Sanitation Data'!H62)))</f>
        <v/>
      </c>
      <c r="DG68" s="275" t="str">
        <f ca="true">+IF(OFFSET('Sanitation Data'!$H$30,0,10*ROW('Sanitation Data'!H62))="","",OFFSET('Sanitation Data'!$H$30,0,10*ROW('Sanitation Data'!H62)))</f>
        <v/>
      </c>
      <c r="DH68" s="275" t="str">
        <f ca="true">+IF(OFFSET('Sanitation Data'!$H$31,0,10*ROW('Sanitation Data'!H62))="","",OFFSET('Sanitation Data'!$H$31,0,10*ROW('Sanitation Data'!H62)))</f>
        <v/>
      </c>
      <c r="DI68" s="275" t="str">
        <f ca="true">+IF(OFFSET('Sanitation Data'!$H$32,0,10*ROW('Sanitation Data'!H62))="","",OFFSET('Sanitation Data'!$H$32,0,10*ROW('Sanitation Data'!H62)))</f>
        <v/>
      </c>
      <c r="DJ68" s="275" t="str">
        <f ca="true">+IF(OFFSET('Sanitation Data'!$I$28,0,10*ROW('Sanitation Data'!I62))="","",OFFSET('Sanitation Data'!$I$28,0,10*ROW('Sanitation Data'!I62)))</f>
        <v/>
      </c>
      <c r="DK68" s="275" t="str">
        <f ca="true">+IF(OFFSET('Sanitation Data'!$I$29,0,10*ROW('Sanitation Data'!I62))="","",OFFSET('Sanitation Data'!$I$29,0,10*ROW('Sanitation Data'!I62)))</f>
        <v/>
      </c>
      <c r="DL68" s="275" t="str">
        <f ca="true">+IF(OFFSET('Sanitation Data'!$I$30,0,10*ROW('Sanitation Data'!I62))="","",OFFSET('Sanitation Data'!$I$30,0,10*ROW('Sanitation Data'!I62)))</f>
        <v/>
      </c>
      <c r="DM68" s="275" t="str">
        <f ca="true">+IF(OFFSET('Sanitation Data'!$I$31,0,10*ROW('Sanitation Data'!I62))="","",OFFSET('Sanitation Data'!$I$31,0,10*ROW('Sanitation Data'!I62)))</f>
        <v/>
      </c>
      <c r="DN68" s="275" t="str">
        <f ca="true">+IF(OFFSET('Sanitation Data'!$I$32,0,10*ROW('Sanitation Data'!I62))="","",OFFSET('Sanitation Data'!$I$32,0,10*ROW('Sanitation Data'!I62)))</f>
        <v/>
      </c>
      <c r="DO68" s="275" t="str">
        <f ca="true">+IF(OFFSET('Hygiene Data'!$D$11,0,10*ROW('Hygiene Data'!D62))="","",OFFSET('Hygiene Data'!$D$11,0,10*ROW('Hygiene Data'!D62)))</f>
        <v/>
      </c>
      <c r="DP68" s="275" t="str">
        <f ca="true">+IF(OFFSET('Hygiene Data'!$D$12,0,10*ROW('Hygiene Data'!D62))="","",OFFSET('Hygiene Data'!$D$12,0,10*ROW('Hygiene Data'!D62)))</f>
        <v/>
      </c>
      <c r="DQ68" s="275" t="str">
        <f ca="true">+IF(OFFSET('Hygiene Data'!$D$13,0,10*ROW('Hygiene Data'!D62))="","",OFFSET('Hygiene Data'!$D$13,0,10*ROW('Hygiene Data'!D62)))</f>
        <v/>
      </c>
      <c r="DR68" s="275" t="str">
        <f ca="true">+IF(OFFSET('Hygiene Data'!$E$11,0,10*ROW('Hygiene Data'!E62))="","",OFFSET('Hygiene Data'!$E$11,0,10*ROW('Hygiene Data'!E62)))</f>
        <v/>
      </c>
      <c r="DS68" s="275" t="str">
        <f ca="true">+IF(OFFSET('Hygiene Data'!$E$12,0,10*ROW('Hygiene Data'!E62))="","",OFFSET('Hygiene Data'!$E$12,0,10*ROW('Hygiene Data'!E62)))</f>
        <v/>
      </c>
      <c r="DT68" s="275" t="str">
        <f ca="true">+IF(OFFSET('Hygiene Data'!$E$13,0,10*ROW('Hygiene Data'!E62))="","",OFFSET('Hygiene Data'!$E$13,0,10*ROW('Hygiene Data'!E62)))</f>
        <v/>
      </c>
      <c r="DU68" s="275" t="str">
        <f ca="true">+IF(OFFSET('Hygiene Data'!$F$11,0,10*ROW('Hygiene Data'!F62))="","",OFFSET('Hygiene Data'!$F$11,0,10*ROW('Hygiene Data'!F62)))</f>
        <v/>
      </c>
      <c r="DV68" s="275" t="str">
        <f ca="true">+IF(OFFSET('Hygiene Data'!$F$12,0,10*ROW('Hygiene Data'!F62))="","",OFFSET('Hygiene Data'!$F$12,0,10*ROW('Hygiene Data'!F62)))</f>
        <v/>
      </c>
      <c r="DW68" s="275" t="str">
        <f ca="true">+IF(OFFSET('Hygiene Data'!$F$13,0,10*ROW('Hygiene Data'!F62))="","",OFFSET('Hygiene Data'!$F$13,0,10*ROW('Hygiene Data'!F62)))</f>
        <v/>
      </c>
      <c r="DX68" s="275" t="str">
        <f ca="true">+IF(OFFSET('Hygiene Data'!$G$11,0,10*ROW('Hygiene Data'!G62))="","",OFFSET('Hygiene Data'!$G$11,0,10*ROW('Hygiene Data'!G62)))</f>
        <v/>
      </c>
      <c r="DY68" s="275" t="str">
        <f ca="true">+IF(OFFSET('Hygiene Data'!$G$12,0,10*ROW('Hygiene Data'!G62))="","",OFFSET('Hygiene Data'!$G$12,0,10*ROW('Hygiene Data'!G62)))</f>
        <v/>
      </c>
      <c r="DZ68" s="275" t="str">
        <f ca="true">+IF(OFFSET('Hygiene Data'!$G$13,0,10*ROW('Hygiene Data'!G62))="","",OFFSET('Hygiene Data'!$G$13,0,10*ROW('Hygiene Data'!G62)))</f>
        <v/>
      </c>
      <c r="EA68" s="275" t="str">
        <f ca="true">+IF(OFFSET('Hygiene Data'!$H$11,0,10*ROW('Hygiene Data'!H62))="","",OFFSET('Hygiene Data'!$H$11,0,10*ROW('Hygiene Data'!H62)))</f>
        <v/>
      </c>
      <c r="EB68" s="275" t="str">
        <f ca="true">+IF(OFFSET('Hygiene Data'!$H$12,0,10*ROW('Hygiene Data'!H62))="","",OFFSET('Hygiene Data'!$H$12,0,10*ROW('Hygiene Data'!H62)))</f>
        <v/>
      </c>
      <c r="EC68" s="275" t="str">
        <f ca="true">+IF(OFFSET('Hygiene Data'!$H$13,0,10*ROW('Hygiene Data'!H62))="","",OFFSET('Hygiene Data'!$H$13,0,10*ROW('Hygiene Data'!H62)))</f>
        <v/>
      </c>
      <c r="ED68" s="275" t="str">
        <f ca="true">+IF(OFFSET('Hygiene Data'!$I$11,0,10*ROW('Hygiene Data'!I62))="","",OFFSET('Hygiene Data'!$I$11,0,10*ROW('Hygiene Data'!I62)))</f>
        <v/>
      </c>
      <c r="EE68" s="275" t="str">
        <f ca="true">+IF(OFFSET('Hygiene Data'!$I$12,0,10*ROW('Hygiene Data'!I62))="","",OFFSET('Hygiene Data'!$I$12,0,10*ROW('Hygiene Data'!I62)))</f>
        <v/>
      </c>
      <c r="EF68" s="275"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31" t="str">
        <f t="shared" ca="true" si="0"/>
        <v/>
      </c>
      <c r="D69" s="98"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8"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8"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8"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8"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8"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8"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8"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8"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8"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8"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8"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8"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8"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8"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8"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8"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8"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9"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9"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9"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9"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9"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9"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9"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9"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9"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9"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9"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9"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9"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9"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9"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9"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9"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9"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9"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9"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9"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9"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9"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9"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9"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9"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9"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9"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9"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9"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100"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100"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100"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100"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100"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100"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100"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100"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100"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100"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100"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100"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100"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100"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100"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100"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100"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100"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5"/>
      <c r="BS69" s="275" t="str">
        <f ca="true">+IF(OFFSET('Water Data'!$D$27,0,10*ROW('Water Data'!D63))="","",OFFSET('Water Data'!$D$27,0,10*ROW('Water Data'!D63)))</f>
        <v/>
      </c>
      <c r="BT69" s="275" t="str">
        <f ca="true">+IF(OFFSET('Water Data'!$D$28,0,10*ROW('Water Data'!D63))="","",OFFSET('Water Data'!$D$28,0,10*ROW('Water Data'!D63)))</f>
        <v/>
      </c>
      <c r="BU69" s="275" t="str">
        <f ca="true">+IF(OFFSET('Water Data'!$D$29,0,10*ROW('Water Data'!D63))="","",OFFSET('Water Data'!$D$29,0,10*ROW('Water Data'!D63)))</f>
        <v/>
      </c>
      <c r="BV69" s="275" t="str">
        <f ca="true">+IF(OFFSET('Water Data'!$E$27,0,10*ROW('Water Data'!E63))="","",OFFSET('Water Data'!$E$27,0,10*ROW('Water Data'!E63)))</f>
        <v/>
      </c>
      <c r="BW69" s="275" t="str">
        <f ca="true">+IF(OFFSET('Water Data'!$E$28,0,10*ROW('Water Data'!E63))="","",OFFSET('Water Data'!$E$28,0,10*ROW('Water Data'!E63)))</f>
        <v/>
      </c>
      <c r="BX69" s="275" t="str">
        <f ca="true">+IF(OFFSET('Water Data'!$E$29,0,10*ROW('Water Data'!E63))="","",OFFSET('Water Data'!$E$29,0,10*ROW('Water Data'!E63)))</f>
        <v/>
      </c>
      <c r="BY69" s="275" t="str">
        <f ca="true">+IF(OFFSET('Water Data'!$F$27,0,10*ROW('Water Data'!F63))="","",OFFSET('Water Data'!$F$27,0,10*ROW('Water Data'!F63)))</f>
        <v/>
      </c>
      <c r="BZ69" s="275" t="str">
        <f ca="true">+IF(OFFSET('Water Data'!$F$28,0,10*ROW('Water Data'!F63))="","",OFFSET('Water Data'!$F$28,0,10*ROW('Water Data'!F63)))</f>
        <v/>
      </c>
      <c r="CA69" s="275" t="str">
        <f ca="true">+IF(OFFSET('Water Data'!$F$29,0,10*ROW('Water Data'!F63))="","",OFFSET('Water Data'!$F$29,0,10*ROW('Water Data'!F63)))</f>
        <v/>
      </c>
      <c r="CB69" s="275" t="str">
        <f ca="true">+IF(OFFSET('Water Data'!$G$27,0,10*ROW('Water Data'!G63))="","",OFFSET('Water Data'!$G$27,0,10*ROW('Water Data'!G63)))</f>
        <v/>
      </c>
      <c r="CC69" s="275" t="str">
        <f ca="true">+IF(OFFSET('Water Data'!$G$28,0,10*ROW('Water Data'!G63))="","",OFFSET('Water Data'!$G$28,0,10*ROW('Water Data'!G63)))</f>
        <v/>
      </c>
      <c r="CD69" s="275" t="str">
        <f ca="true">+IF(OFFSET('Water Data'!$G$29,0,10*ROW('Water Data'!G63))="","",OFFSET('Water Data'!$G$29,0,10*ROW('Water Data'!G63)))</f>
        <v/>
      </c>
      <c r="CE69" s="275" t="str">
        <f ca="true">+IF(OFFSET('Water Data'!$H$27,0,10*ROW('Water Data'!H63))="","",OFFSET('Water Data'!$H$27,0,10*ROW('Water Data'!H63)))</f>
        <v/>
      </c>
      <c r="CF69" s="275" t="str">
        <f ca="true">+IF(OFFSET('Water Data'!$H$28,0,10*ROW('Water Data'!H63))="","",OFFSET('Water Data'!$H$28,0,10*ROW('Water Data'!H63)))</f>
        <v/>
      </c>
      <c r="CG69" s="275" t="str">
        <f ca="true">+IF(OFFSET('Water Data'!$H$29,0,10*ROW('Water Data'!H63))="","",OFFSET('Water Data'!$H$29,0,10*ROW('Water Data'!H63)))</f>
        <v/>
      </c>
      <c r="CH69" s="275" t="str">
        <f ca="true">+IF(OFFSET('Water Data'!$I$27,0,10*ROW('Water Data'!I63))="","",OFFSET('Water Data'!$I$27,0,10*ROW('Water Data'!I63)))</f>
        <v/>
      </c>
      <c r="CI69" s="275" t="str">
        <f ca="true">+IF(OFFSET('Water Data'!$I$28,0,10*ROW('Water Data'!I63))="","",OFFSET('Water Data'!$I$28,0,10*ROW('Water Data'!I63)))</f>
        <v/>
      </c>
      <c r="CJ69" s="275" t="str">
        <f ca="true">+IF(OFFSET('Water Data'!$I$29,0,10*ROW('Water Data'!I63))="","",OFFSET('Water Data'!$I$29,0,10*ROW('Water Data'!I63)))</f>
        <v/>
      </c>
      <c r="CK69" s="275" t="str">
        <f ca="true">+IF(OFFSET('Sanitation Data'!$D$28,0,10*ROW('Sanitation Data'!D63))="","",OFFSET('Sanitation Data'!$D$28,0,10*ROW('Sanitation Data'!D63)))</f>
        <v/>
      </c>
      <c r="CL69" s="275" t="str">
        <f ca="true">+IF(OFFSET('Sanitation Data'!$D$29,0,10*ROW('Sanitation Data'!D63))="","",OFFSET('Sanitation Data'!$D$29,0,10*ROW('Sanitation Data'!D63)))</f>
        <v/>
      </c>
      <c r="CM69" s="275" t="str">
        <f ca="true">+IF(OFFSET('Sanitation Data'!$D$30,0,10*ROW('Sanitation Data'!D63))="","",OFFSET('Sanitation Data'!$D$30,0,10*ROW('Sanitation Data'!D63)))</f>
        <v/>
      </c>
      <c r="CN69" s="275" t="str">
        <f ca="true">+IF(OFFSET('Sanitation Data'!$D$31,0,10*ROW('Sanitation Data'!D63))="","",OFFSET('Sanitation Data'!$D$31,0,10*ROW('Sanitation Data'!D63)))</f>
        <v/>
      </c>
      <c r="CO69" s="275" t="str">
        <f ca="true">+IF(OFFSET('Sanitation Data'!$D$32,0,10*ROW('Sanitation Data'!D63))="","",OFFSET('Sanitation Data'!$D$32,0,10*ROW('Sanitation Data'!D63)))</f>
        <v/>
      </c>
      <c r="CP69" s="275" t="str">
        <f ca="true">+IF(OFFSET('Sanitation Data'!$E$28,0,10*ROW('Sanitation Data'!E63))="","",OFFSET('Sanitation Data'!$E$28,0,10*ROW('Sanitation Data'!E63)))</f>
        <v/>
      </c>
      <c r="CQ69" s="275" t="str">
        <f ca="true">+IF(OFFSET('Sanitation Data'!$E$29,0,10*ROW('Sanitation Data'!E63))="","",OFFSET('Sanitation Data'!$E$29,0,10*ROW('Sanitation Data'!E63)))</f>
        <v/>
      </c>
      <c r="CR69" s="275" t="str">
        <f ca="true">+IF(OFFSET('Sanitation Data'!$E$30,0,10*ROW('Sanitation Data'!E63))="","",OFFSET('Sanitation Data'!$E$30,0,10*ROW('Sanitation Data'!E63)))</f>
        <v/>
      </c>
      <c r="CS69" s="275" t="str">
        <f ca="true">+IF(OFFSET('Sanitation Data'!$E$31,0,10*ROW('Sanitation Data'!E63))="","",OFFSET('Sanitation Data'!$E$31,0,10*ROW('Sanitation Data'!E63)))</f>
        <v/>
      </c>
      <c r="CT69" s="275" t="str">
        <f ca="true">+IF(OFFSET('Sanitation Data'!$E$32,0,10*ROW('Sanitation Data'!E63))="","",OFFSET('Sanitation Data'!$E$32,0,10*ROW('Sanitation Data'!E63)))</f>
        <v/>
      </c>
      <c r="CU69" s="275" t="str">
        <f ca="true">+IF(OFFSET('Sanitation Data'!$F$28,0,10*ROW('Sanitation Data'!F63))="","",OFFSET('Sanitation Data'!$F$28,0,10*ROW('Sanitation Data'!F63)))</f>
        <v/>
      </c>
      <c r="CV69" s="275" t="str">
        <f ca="true">+IF(OFFSET('Sanitation Data'!$F$29,0,10*ROW('Sanitation Data'!F63))="","",OFFSET('Sanitation Data'!$F$29,0,10*ROW('Sanitation Data'!F63)))</f>
        <v/>
      </c>
      <c r="CW69" s="275" t="str">
        <f ca="true">+IF(OFFSET('Sanitation Data'!$F$30,0,10*ROW('Sanitation Data'!F63))="","",OFFSET('Sanitation Data'!$F$30,0,10*ROW('Sanitation Data'!F63)))</f>
        <v/>
      </c>
      <c r="CX69" s="275" t="str">
        <f ca="true">+IF(OFFSET('Sanitation Data'!$F$31,0,10*ROW('Sanitation Data'!F63))="","",OFFSET('Sanitation Data'!$F$31,0,10*ROW('Sanitation Data'!F63)))</f>
        <v/>
      </c>
      <c r="CY69" s="275" t="str">
        <f ca="true">+IF(OFFSET('Sanitation Data'!$F$32,0,10*ROW('Sanitation Data'!F63))="","",OFFSET('Sanitation Data'!$F$32,0,10*ROW('Sanitation Data'!F63)))</f>
        <v/>
      </c>
      <c r="CZ69" s="275" t="str">
        <f ca="true">+IF(OFFSET('Sanitation Data'!$G$28,0,10*ROW('Sanitation Data'!G63))="","",OFFSET('Sanitation Data'!$G$28,0,10*ROW('Sanitation Data'!G63)))</f>
        <v/>
      </c>
      <c r="DA69" s="275" t="str">
        <f ca="true">+IF(OFFSET('Sanitation Data'!$G$29,0,10*ROW('Sanitation Data'!G63))="","",OFFSET('Sanitation Data'!$G$29,0,10*ROW('Sanitation Data'!G63)))</f>
        <v/>
      </c>
      <c r="DB69" s="275" t="str">
        <f ca="true">+IF(OFFSET('Sanitation Data'!$G$30,0,10*ROW('Sanitation Data'!G63))="","",OFFSET('Sanitation Data'!$G$30,0,10*ROW('Sanitation Data'!G63)))</f>
        <v/>
      </c>
      <c r="DC69" s="275" t="str">
        <f ca="true">+IF(OFFSET('Sanitation Data'!$G$31,0,10*ROW('Sanitation Data'!G63))="","",OFFSET('Sanitation Data'!$G$31,0,10*ROW('Sanitation Data'!G63)))</f>
        <v/>
      </c>
      <c r="DD69" s="275" t="str">
        <f ca="true">+IF(OFFSET('Sanitation Data'!$G$32,0,10*ROW('Sanitation Data'!G63))="","",OFFSET('Sanitation Data'!$G$32,0,10*ROW('Sanitation Data'!G63)))</f>
        <v/>
      </c>
      <c r="DE69" s="275" t="str">
        <f ca="true">+IF(OFFSET('Sanitation Data'!$H$28,0,10*ROW('Sanitation Data'!H63))="","",OFFSET('Sanitation Data'!$H$28,0,10*ROW('Sanitation Data'!H63)))</f>
        <v/>
      </c>
      <c r="DF69" s="275" t="str">
        <f ca="true">+IF(OFFSET('Sanitation Data'!$H$29,0,10*ROW('Sanitation Data'!H63))="","",OFFSET('Sanitation Data'!$H$29,0,10*ROW('Sanitation Data'!H63)))</f>
        <v/>
      </c>
      <c r="DG69" s="275" t="str">
        <f ca="true">+IF(OFFSET('Sanitation Data'!$H$30,0,10*ROW('Sanitation Data'!H63))="","",OFFSET('Sanitation Data'!$H$30,0,10*ROW('Sanitation Data'!H63)))</f>
        <v/>
      </c>
      <c r="DH69" s="275" t="str">
        <f ca="true">+IF(OFFSET('Sanitation Data'!$H$31,0,10*ROW('Sanitation Data'!H63))="","",OFFSET('Sanitation Data'!$H$31,0,10*ROW('Sanitation Data'!H63)))</f>
        <v/>
      </c>
      <c r="DI69" s="275" t="str">
        <f ca="true">+IF(OFFSET('Sanitation Data'!$H$32,0,10*ROW('Sanitation Data'!H63))="","",OFFSET('Sanitation Data'!$H$32,0,10*ROW('Sanitation Data'!H63)))</f>
        <v/>
      </c>
      <c r="DJ69" s="275" t="str">
        <f ca="true">+IF(OFFSET('Sanitation Data'!$I$28,0,10*ROW('Sanitation Data'!I63))="","",OFFSET('Sanitation Data'!$I$28,0,10*ROW('Sanitation Data'!I63)))</f>
        <v/>
      </c>
      <c r="DK69" s="275" t="str">
        <f ca="true">+IF(OFFSET('Sanitation Data'!$I$29,0,10*ROW('Sanitation Data'!I63))="","",OFFSET('Sanitation Data'!$I$29,0,10*ROW('Sanitation Data'!I63)))</f>
        <v/>
      </c>
      <c r="DL69" s="275" t="str">
        <f ca="true">+IF(OFFSET('Sanitation Data'!$I$30,0,10*ROW('Sanitation Data'!I63))="","",OFFSET('Sanitation Data'!$I$30,0,10*ROW('Sanitation Data'!I63)))</f>
        <v/>
      </c>
      <c r="DM69" s="275" t="str">
        <f ca="true">+IF(OFFSET('Sanitation Data'!$I$31,0,10*ROW('Sanitation Data'!I63))="","",OFFSET('Sanitation Data'!$I$31,0,10*ROW('Sanitation Data'!I63)))</f>
        <v/>
      </c>
      <c r="DN69" s="275" t="str">
        <f ca="true">+IF(OFFSET('Sanitation Data'!$I$32,0,10*ROW('Sanitation Data'!I63))="","",OFFSET('Sanitation Data'!$I$32,0,10*ROW('Sanitation Data'!I63)))</f>
        <v/>
      </c>
      <c r="DO69" s="275" t="str">
        <f ca="true">+IF(OFFSET('Hygiene Data'!$D$11,0,10*ROW('Hygiene Data'!D63))="","",OFFSET('Hygiene Data'!$D$11,0,10*ROW('Hygiene Data'!D63)))</f>
        <v/>
      </c>
      <c r="DP69" s="275" t="str">
        <f ca="true">+IF(OFFSET('Hygiene Data'!$D$12,0,10*ROW('Hygiene Data'!D63))="","",OFFSET('Hygiene Data'!$D$12,0,10*ROW('Hygiene Data'!D63)))</f>
        <v/>
      </c>
      <c r="DQ69" s="275" t="str">
        <f ca="true">+IF(OFFSET('Hygiene Data'!$D$13,0,10*ROW('Hygiene Data'!D63))="","",OFFSET('Hygiene Data'!$D$13,0,10*ROW('Hygiene Data'!D63)))</f>
        <v/>
      </c>
      <c r="DR69" s="275" t="str">
        <f ca="true">+IF(OFFSET('Hygiene Data'!$E$11,0,10*ROW('Hygiene Data'!E63))="","",OFFSET('Hygiene Data'!$E$11,0,10*ROW('Hygiene Data'!E63)))</f>
        <v/>
      </c>
      <c r="DS69" s="275" t="str">
        <f ca="true">+IF(OFFSET('Hygiene Data'!$E$12,0,10*ROW('Hygiene Data'!E63))="","",OFFSET('Hygiene Data'!$E$12,0,10*ROW('Hygiene Data'!E63)))</f>
        <v/>
      </c>
      <c r="DT69" s="275" t="str">
        <f ca="true">+IF(OFFSET('Hygiene Data'!$E$13,0,10*ROW('Hygiene Data'!E63))="","",OFFSET('Hygiene Data'!$E$13,0,10*ROW('Hygiene Data'!E63)))</f>
        <v/>
      </c>
      <c r="DU69" s="275" t="str">
        <f ca="true">+IF(OFFSET('Hygiene Data'!$F$11,0,10*ROW('Hygiene Data'!F63))="","",OFFSET('Hygiene Data'!$F$11,0,10*ROW('Hygiene Data'!F63)))</f>
        <v/>
      </c>
      <c r="DV69" s="275" t="str">
        <f ca="true">+IF(OFFSET('Hygiene Data'!$F$12,0,10*ROW('Hygiene Data'!F63))="","",OFFSET('Hygiene Data'!$F$12,0,10*ROW('Hygiene Data'!F63)))</f>
        <v/>
      </c>
      <c r="DW69" s="275" t="str">
        <f ca="true">+IF(OFFSET('Hygiene Data'!$F$13,0,10*ROW('Hygiene Data'!F63))="","",OFFSET('Hygiene Data'!$F$13,0,10*ROW('Hygiene Data'!F63)))</f>
        <v/>
      </c>
      <c r="DX69" s="275" t="str">
        <f ca="true">+IF(OFFSET('Hygiene Data'!$G$11,0,10*ROW('Hygiene Data'!G63))="","",OFFSET('Hygiene Data'!$G$11,0,10*ROW('Hygiene Data'!G63)))</f>
        <v/>
      </c>
      <c r="DY69" s="275" t="str">
        <f ca="true">+IF(OFFSET('Hygiene Data'!$G$12,0,10*ROW('Hygiene Data'!G63))="","",OFFSET('Hygiene Data'!$G$12,0,10*ROW('Hygiene Data'!G63)))</f>
        <v/>
      </c>
      <c r="DZ69" s="275" t="str">
        <f ca="true">+IF(OFFSET('Hygiene Data'!$G$13,0,10*ROW('Hygiene Data'!G63))="","",OFFSET('Hygiene Data'!$G$13,0,10*ROW('Hygiene Data'!G63)))</f>
        <v/>
      </c>
      <c r="EA69" s="275" t="str">
        <f ca="true">+IF(OFFSET('Hygiene Data'!$H$11,0,10*ROW('Hygiene Data'!H63))="","",OFFSET('Hygiene Data'!$H$11,0,10*ROW('Hygiene Data'!H63)))</f>
        <v/>
      </c>
      <c r="EB69" s="275" t="str">
        <f ca="true">+IF(OFFSET('Hygiene Data'!$H$12,0,10*ROW('Hygiene Data'!H63))="","",OFFSET('Hygiene Data'!$H$12,0,10*ROW('Hygiene Data'!H63)))</f>
        <v/>
      </c>
      <c r="EC69" s="275" t="str">
        <f ca="true">+IF(OFFSET('Hygiene Data'!$H$13,0,10*ROW('Hygiene Data'!H63))="","",OFFSET('Hygiene Data'!$H$13,0,10*ROW('Hygiene Data'!H63)))</f>
        <v/>
      </c>
      <c r="ED69" s="275" t="str">
        <f ca="true">+IF(OFFSET('Hygiene Data'!$I$11,0,10*ROW('Hygiene Data'!I63))="","",OFFSET('Hygiene Data'!$I$11,0,10*ROW('Hygiene Data'!I63)))</f>
        <v/>
      </c>
      <c r="EE69" s="275" t="str">
        <f ca="true">+IF(OFFSET('Hygiene Data'!$I$12,0,10*ROW('Hygiene Data'!I63))="","",OFFSET('Hygiene Data'!$I$12,0,10*ROW('Hygiene Data'!I63)))</f>
        <v/>
      </c>
      <c r="EF69" s="275"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31" t="str">
        <f t="shared" ca="true" si="0"/>
        <v/>
      </c>
      <c r="D70" s="98"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8"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8"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8"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8"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8"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8"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8"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8"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8"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8"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8"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8"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8"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8"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8"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8"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8"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9"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9"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9"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9"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9"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9"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9"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9"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9"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9"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9"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9"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9"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9"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9"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9"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9"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9"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9"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9"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9"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9"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9"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9"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9"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9"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9"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9"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9"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9"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100"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100"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100"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100"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100"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100"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100"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100"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100"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100"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100"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100"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100"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100"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100"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100"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100"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100"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5"/>
      <c r="BS70" s="275" t="str">
        <f ca="true">+IF(OFFSET('Water Data'!$D$27,0,10*ROW('Water Data'!D64))="","",OFFSET('Water Data'!$D$27,0,10*ROW('Water Data'!D64)))</f>
        <v/>
      </c>
      <c r="BT70" s="275" t="str">
        <f ca="true">+IF(OFFSET('Water Data'!$D$28,0,10*ROW('Water Data'!D64))="","",OFFSET('Water Data'!$D$28,0,10*ROW('Water Data'!D64)))</f>
        <v/>
      </c>
      <c r="BU70" s="275" t="str">
        <f ca="true">+IF(OFFSET('Water Data'!$D$29,0,10*ROW('Water Data'!D64))="","",OFFSET('Water Data'!$D$29,0,10*ROW('Water Data'!D64)))</f>
        <v/>
      </c>
      <c r="BV70" s="275" t="str">
        <f ca="true">+IF(OFFSET('Water Data'!$E$27,0,10*ROW('Water Data'!E64))="","",OFFSET('Water Data'!$E$27,0,10*ROW('Water Data'!E64)))</f>
        <v/>
      </c>
      <c r="BW70" s="275" t="str">
        <f ca="true">+IF(OFFSET('Water Data'!$E$28,0,10*ROW('Water Data'!E64))="","",OFFSET('Water Data'!$E$28,0,10*ROW('Water Data'!E64)))</f>
        <v/>
      </c>
      <c r="BX70" s="275" t="str">
        <f ca="true">+IF(OFFSET('Water Data'!$E$29,0,10*ROW('Water Data'!E64))="","",OFFSET('Water Data'!$E$29,0,10*ROW('Water Data'!E64)))</f>
        <v/>
      </c>
      <c r="BY70" s="275" t="str">
        <f ca="true">+IF(OFFSET('Water Data'!$F$27,0,10*ROW('Water Data'!F64))="","",OFFSET('Water Data'!$F$27,0,10*ROW('Water Data'!F64)))</f>
        <v/>
      </c>
      <c r="BZ70" s="275" t="str">
        <f ca="true">+IF(OFFSET('Water Data'!$F$28,0,10*ROW('Water Data'!F64))="","",OFFSET('Water Data'!$F$28,0,10*ROW('Water Data'!F64)))</f>
        <v/>
      </c>
      <c r="CA70" s="275" t="str">
        <f ca="true">+IF(OFFSET('Water Data'!$F$29,0,10*ROW('Water Data'!F64))="","",OFFSET('Water Data'!$F$29,0,10*ROW('Water Data'!F64)))</f>
        <v/>
      </c>
      <c r="CB70" s="275" t="str">
        <f ca="true">+IF(OFFSET('Water Data'!$G$27,0,10*ROW('Water Data'!G64))="","",OFFSET('Water Data'!$G$27,0,10*ROW('Water Data'!G64)))</f>
        <v/>
      </c>
      <c r="CC70" s="275" t="str">
        <f ca="true">+IF(OFFSET('Water Data'!$G$28,0,10*ROW('Water Data'!G64))="","",OFFSET('Water Data'!$G$28,0,10*ROW('Water Data'!G64)))</f>
        <v/>
      </c>
      <c r="CD70" s="275" t="str">
        <f ca="true">+IF(OFFSET('Water Data'!$G$29,0,10*ROW('Water Data'!G64))="","",OFFSET('Water Data'!$G$29,0,10*ROW('Water Data'!G64)))</f>
        <v/>
      </c>
      <c r="CE70" s="275" t="str">
        <f ca="true">+IF(OFFSET('Water Data'!$H$27,0,10*ROW('Water Data'!H64))="","",OFFSET('Water Data'!$H$27,0,10*ROW('Water Data'!H64)))</f>
        <v/>
      </c>
      <c r="CF70" s="275" t="str">
        <f ca="true">+IF(OFFSET('Water Data'!$H$28,0,10*ROW('Water Data'!H64))="","",OFFSET('Water Data'!$H$28,0,10*ROW('Water Data'!H64)))</f>
        <v/>
      </c>
      <c r="CG70" s="275" t="str">
        <f ca="true">+IF(OFFSET('Water Data'!$H$29,0,10*ROW('Water Data'!H64))="","",OFFSET('Water Data'!$H$29,0,10*ROW('Water Data'!H64)))</f>
        <v/>
      </c>
      <c r="CH70" s="275" t="str">
        <f ca="true">+IF(OFFSET('Water Data'!$I$27,0,10*ROW('Water Data'!I64))="","",OFFSET('Water Data'!$I$27,0,10*ROW('Water Data'!I64)))</f>
        <v/>
      </c>
      <c r="CI70" s="275" t="str">
        <f ca="true">+IF(OFFSET('Water Data'!$I$28,0,10*ROW('Water Data'!I64))="","",OFFSET('Water Data'!$I$28,0,10*ROW('Water Data'!I64)))</f>
        <v/>
      </c>
      <c r="CJ70" s="275" t="str">
        <f ca="true">+IF(OFFSET('Water Data'!$I$29,0,10*ROW('Water Data'!I64))="","",OFFSET('Water Data'!$I$29,0,10*ROW('Water Data'!I64)))</f>
        <v/>
      </c>
      <c r="CK70" s="275" t="str">
        <f ca="true">+IF(OFFSET('Sanitation Data'!$D$28,0,10*ROW('Sanitation Data'!D64))="","",OFFSET('Sanitation Data'!$D$28,0,10*ROW('Sanitation Data'!D64)))</f>
        <v/>
      </c>
      <c r="CL70" s="275" t="str">
        <f ca="true">+IF(OFFSET('Sanitation Data'!$D$29,0,10*ROW('Sanitation Data'!D64))="","",OFFSET('Sanitation Data'!$D$29,0,10*ROW('Sanitation Data'!D64)))</f>
        <v/>
      </c>
      <c r="CM70" s="275" t="str">
        <f ca="true">+IF(OFFSET('Sanitation Data'!$D$30,0,10*ROW('Sanitation Data'!D64))="","",OFFSET('Sanitation Data'!$D$30,0,10*ROW('Sanitation Data'!D64)))</f>
        <v/>
      </c>
      <c r="CN70" s="275" t="str">
        <f ca="true">+IF(OFFSET('Sanitation Data'!$D$31,0,10*ROW('Sanitation Data'!D64))="","",OFFSET('Sanitation Data'!$D$31,0,10*ROW('Sanitation Data'!D64)))</f>
        <v/>
      </c>
      <c r="CO70" s="275" t="str">
        <f ca="true">+IF(OFFSET('Sanitation Data'!$D$32,0,10*ROW('Sanitation Data'!D64))="","",OFFSET('Sanitation Data'!$D$32,0,10*ROW('Sanitation Data'!D64)))</f>
        <v/>
      </c>
      <c r="CP70" s="275" t="str">
        <f ca="true">+IF(OFFSET('Sanitation Data'!$E$28,0,10*ROW('Sanitation Data'!E64))="","",OFFSET('Sanitation Data'!$E$28,0,10*ROW('Sanitation Data'!E64)))</f>
        <v/>
      </c>
      <c r="CQ70" s="275" t="str">
        <f ca="true">+IF(OFFSET('Sanitation Data'!$E$29,0,10*ROW('Sanitation Data'!E64))="","",OFFSET('Sanitation Data'!$E$29,0,10*ROW('Sanitation Data'!E64)))</f>
        <v/>
      </c>
      <c r="CR70" s="275" t="str">
        <f ca="true">+IF(OFFSET('Sanitation Data'!$E$30,0,10*ROW('Sanitation Data'!E64))="","",OFFSET('Sanitation Data'!$E$30,0,10*ROW('Sanitation Data'!E64)))</f>
        <v/>
      </c>
      <c r="CS70" s="275" t="str">
        <f ca="true">+IF(OFFSET('Sanitation Data'!$E$31,0,10*ROW('Sanitation Data'!E64))="","",OFFSET('Sanitation Data'!$E$31,0,10*ROW('Sanitation Data'!E64)))</f>
        <v/>
      </c>
      <c r="CT70" s="275" t="str">
        <f ca="true">+IF(OFFSET('Sanitation Data'!$E$32,0,10*ROW('Sanitation Data'!E64))="","",OFFSET('Sanitation Data'!$E$32,0,10*ROW('Sanitation Data'!E64)))</f>
        <v/>
      </c>
      <c r="CU70" s="275" t="str">
        <f ca="true">+IF(OFFSET('Sanitation Data'!$F$28,0,10*ROW('Sanitation Data'!F64))="","",OFFSET('Sanitation Data'!$F$28,0,10*ROW('Sanitation Data'!F64)))</f>
        <v/>
      </c>
      <c r="CV70" s="275" t="str">
        <f ca="true">+IF(OFFSET('Sanitation Data'!$F$29,0,10*ROW('Sanitation Data'!F64))="","",OFFSET('Sanitation Data'!$F$29,0,10*ROW('Sanitation Data'!F64)))</f>
        <v/>
      </c>
      <c r="CW70" s="275" t="str">
        <f ca="true">+IF(OFFSET('Sanitation Data'!$F$30,0,10*ROW('Sanitation Data'!F64))="","",OFFSET('Sanitation Data'!$F$30,0,10*ROW('Sanitation Data'!F64)))</f>
        <v/>
      </c>
      <c r="CX70" s="275" t="str">
        <f ca="true">+IF(OFFSET('Sanitation Data'!$F$31,0,10*ROW('Sanitation Data'!F64))="","",OFFSET('Sanitation Data'!$F$31,0,10*ROW('Sanitation Data'!F64)))</f>
        <v/>
      </c>
      <c r="CY70" s="275" t="str">
        <f ca="true">+IF(OFFSET('Sanitation Data'!$F$32,0,10*ROW('Sanitation Data'!F64))="","",OFFSET('Sanitation Data'!$F$32,0,10*ROW('Sanitation Data'!F64)))</f>
        <v/>
      </c>
      <c r="CZ70" s="275" t="str">
        <f ca="true">+IF(OFFSET('Sanitation Data'!$G$28,0,10*ROW('Sanitation Data'!G64))="","",OFFSET('Sanitation Data'!$G$28,0,10*ROW('Sanitation Data'!G64)))</f>
        <v/>
      </c>
      <c r="DA70" s="275" t="str">
        <f ca="true">+IF(OFFSET('Sanitation Data'!$G$29,0,10*ROW('Sanitation Data'!G64))="","",OFFSET('Sanitation Data'!$G$29,0,10*ROW('Sanitation Data'!G64)))</f>
        <v/>
      </c>
      <c r="DB70" s="275" t="str">
        <f ca="true">+IF(OFFSET('Sanitation Data'!$G$30,0,10*ROW('Sanitation Data'!G64))="","",OFFSET('Sanitation Data'!$G$30,0,10*ROW('Sanitation Data'!G64)))</f>
        <v/>
      </c>
      <c r="DC70" s="275" t="str">
        <f ca="true">+IF(OFFSET('Sanitation Data'!$G$31,0,10*ROW('Sanitation Data'!G64))="","",OFFSET('Sanitation Data'!$G$31,0,10*ROW('Sanitation Data'!G64)))</f>
        <v/>
      </c>
      <c r="DD70" s="275" t="str">
        <f ca="true">+IF(OFFSET('Sanitation Data'!$G$32,0,10*ROW('Sanitation Data'!G64))="","",OFFSET('Sanitation Data'!$G$32,0,10*ROW('Sanitation Data'!G64)))</f>
        <v/>
      </c>
      <c r="DE70" s="275" t="str">
        <f ca="true">+IF(OFFSET('Sanitation Data'!$H$28,0,10*ROW('Sanitation Data'!H64))="","",OFFSET('Sanitation Data'!$H$28,0,10*ROW('Sanitation Data'!H64)))</f>
        <v/>
      </c>
      <c r="DF70" s="275" t="str">
        <f ca="true">+IF(OFFSET('Sanitation Data'!$H$29,0,10*ROW('Sanitation Data'!H64))="","",OFFSET('Sanitation Data'!$H$29,0,10*ROW('Sanitation Data'!H64)))</f>
        <v/>
      </c>
      <c r="DG70" s="275" t="str">
        <f ca="true">+IF(OFFSET('Sanitation Data'!$H$30,0,10*ROW('Sanitation Data'!H64))="","",OFFSET('Sanitation Data'!$H$30,0,10*ROW('Sanitation Data'!H64)))</f>
        <v/>
      </c>
      <c r="DH70" s="275" t="str">
        <f ca="true">+IF(OFFSET('Sanitation Data'!$H$31,0,10*ROW('Sanitation Data'!H64))="","",OFFSET('Sanitation Data'!$H$31,0,10*ROW('Sanitation Data'!H64)))</f>
        <v/>
      </c>
      <c r="DI70" s="275" t="str">
        <f ca="true">+IF(OFFSET('Sanitation Data'!$H$32,0,10*ROW('Sanitation Data'!H64))="","",OFFSET('Sanitation Data'!$H$32,0,10*ROW('Sanitation Data'!H64)))</f>
        <v/>
      </c>
      <c r="DJ70" s="275" t="str">
        <f ca="true">+IF(OFFSET('Sanitation Data'!$I$28,0,10*ROW('Sanitation Data'!I64))="","",OFFSET('Sanitation Data'!$I$28,0,10*ROW('Sanitation Data'!I64)))</f>
        <v/>
      </c>
      <c r="DK70" s="275" t="str">
        <f ca="true">+IF(OFFSET('Sanitation Data'!$I$29,0,10*ROW('Sanitation Data'!I64))="","",OFFSET('Sanitation Data'!$I$29,0,10*ROW('Sanitation Data'!I64)))</f>
        <v/>
      </c>
      <c r="DL70" s="275" t="str">
        <f ca="true">+IF(OFFSET('Sanitation Data'!$I$30,0,10*ROW('Sanitation Data'!I64))="","",OFFSET('Sanitation Data'!$I$30,0,10*ROW('Sanitation Data'!I64)))</f>
        <v/>
      </c>
      <c r="DM70" s="275" t="str">
        <f ca="true">+IF(OFFSET('Sanitation Data'!$I$31,0,10*ROW('Sanitation Data'!I64))="","",OFFSET('Sanitation Data'!$I$31,0,10*ROW('Sanitation Data'!I64)))</f>
        <v/>
      </c>
      <c r="DN70" s="275" t="str">
        <f ca="true">+IF(OFFSET('Sanitation Data'!$I$32,0,10*ROW('Sanitation Data'!I64))="","",OFFSET('Sanitation Data'!$I$32,0,10*ROW('Sanitation Data'!I64)))</f>
        <v/>
      </c>
      <c r="DO70" s="275" t="str">
        <f ca="true">+IF(OFFSET('Hygiene Data'!$D$11,0,10*ROW('Hygiene Data'!D64))="","",OFFSET('Hygiene Data'!$D$11,0,10*ROW('Hygiene Data'!D64)))</f>
        <v/>
      </c>
      <c r="DP70" s="275" t="str">
        <f ca="true">+IF(OFFSET('Hygiene Data'!$D$12,0,10*ROW('Hygiene Data'!D64))="","",OFFSET('Hygiene Data'!$D$12,0,10*ROW('Hygiene Data'!D64)))</f>
        <v/>
      </c>
      <c r="DQ70" s="275" t="str">
        <f ca="true">+IF(OFFSET('Hygiene Data'!$D$13,0,10*ROW('Hygiene Data'!D64))="","",OFFSET('Hygiene Data'!$D$13,0,10*ROW('Hygiene Data'!D64)))</f>
        <v/>
      </c>
      <c r="DR70" s="275" t="str">
        <f ca="true">+IF(OFFSET('Hygiene Data'!$E$11,0,10*ROW('Hygiene Data'!E64))="","",OFFSET('Hygiene Data'!$E$11,0,10*ROW('Hygiene Data'!E64)))</f>
        <v/>
      </c>
      <c r="DS70" s="275" t="str">
        <f ca="true">+IF(OFFSET('Hygiene Data'!$E$12,0,10*ROW('Hygiene Data'!E64))="","",OFFSET('Hygiene Data'!$E$12,0,10*ROW('Hygiene Data'!E64)))</f>
        <v/>
      </c>
      <c r="DT70" s="275" t="str">
        <f ca="true">+IF(OFFSET('Hygiene Data'!$E$13,0,10*ROW('Hygiene Data'!E64))="","",OFFSET('Hygiene Data'!$E$13,0,10*ROW('Hygiene Data'!E64)))</f>
        <v/>
      </c>
      <c r="DU70" s="275" t="str">
        <f ca="true">+IF(OFFSET('Hygiene Data'!$F$11,0,10*ROW('Hygiene Data'!F64))="","",OFFSET('Hygiene Data'!$F$11,0,10*ROW('Hygiene Data'!F64)))</f>
        <v/>
      </c>
      <c r="DV70" s="275" t="str">
        <f ca="true">+IF(OFFSET('Hygiene Data'!$F$12,0,10*ROW('Hygiene Data'!F64))="","",OFFSET('Hygiene Data'!$F$12,0,10*ROW('Hygiene Data'!F64)))</f>
        <v/>
      </c>
      <c r="DW70" s="275" t="str">
        <f ca="true">+IF(OFFSET('Hygiene Data'!$F$13,0,10*ROW('Hygiene Data'!F64))="","",OFFSET('Hygiene Data'!$F$13,0,10*ROW('Hygiene Data'!F64)))</f>
        <v/>
      </c>
      <c r="DX70" s="275" t="str">
        <f ca="true">+IF(OFFSET('Hygiene Data'!$G$11,0,10*ROW('Hygiene Data'!G64))="","",OFFSET('Hygiene Data'!$G$11,0,10*ROW('Hygiene Data'!G64)))</f>
        <v/>
      </c>
      <c r="DY70" s="275" t="str">
        <f ca="true">+IF(OFFSET('Hygiene Data'!$G$12,0,10*ROW('Hygiene Data'!G64))="","",OFFSET('Hygiene Data'!$G$12,0,10*ROW('Hygiene Data'!G64)))</f>
        <v/>
      </c>
      <c r="DZ70" s="275" t="str">
        <f ca="true">+IF(OFFSET('Hygiene Data'!$G$13,0,10*ROW('Hygiene Data'!G64))="","",OFFSET('Hygiene Data'!$G$13,0,10*ROW('Hygiene Data'!G64)))</f>
        <v/>
      </c>
      <c r="EA70" s="275" t="str">
        <f ca="true">+IF(OFFSET('Hygiene Data'!$H$11,0,10*ROW('Hygiene Data'!H64))="","",OFFSET('Hygiene Data'!$H$11,0,10*ROW('Hygiene Data'!H64)))</f>
        <v/>
      </c>
      <c r="EB70" s="275" t="str">
        <f ca="true">+IF(OFFSET('Hygiene Data'!$H$12,0,10*ROW('Hygiene Data'!H64))="","",OFFSET('Hygiene Data'!$H$12,0,10*ROW('Hygiene Data'!H64)))</f>
        <v/>
      </c>
      <c r="EC70" s="275" t="str">
        <f ca="true">+IF(OFFSET('Hygiene Data'!$H$13,0,10*ROW('Hygiene Data'!H64))="","",OFFSET('Hygiene Data'!$H$13,0,10*ROW('Hygiene Data'!H64)))</f>
        <v/>
      </c>
      <c r="ED70" s="275" t="str">
        <f ca="true">+IF(OFFSET('Hygiene Data'!$I$11,0,10*ROW('Hygiene Data'!I64))="","",OFFSET('Hygiene Data'!$I$11,0,10*ROW('Hygiene Data'!I64)))</f>
        <v/>
      </c>
      <c r="EE70" s="275" t="str">
        <f ca="true">+IF(OFFSET('Hygiene Data'!$I$12,0,10*ROW('Hygiene Data'!I64))="","",OFFSET('Hygiene Data'!$I$12,0,10*ROW('Hygiene Data'!I64)))</f>
        <v/>
      </c>
      <c r="EF70" s="275"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31" t="str">
        <f t="shared" ref="C71:C134" ca="true" si="1">+IF(ISNUMBER(VALUE(MID(A71,5,4))), VALUE(MID(A71, 5,4)),"")</f>
        <v/>
      </c>
      <c r="D71" s="98"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8"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8"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8"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8"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8"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8"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8"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8"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8"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8"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8"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8"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8"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8"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8"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8"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8"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9"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9"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9"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9"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9"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9"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9"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9"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9"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9"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9"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9"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9"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9"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9"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9"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9"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9"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9"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9"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9"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9"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9"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9"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9"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9"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9"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9"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9"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9"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100"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100"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100"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100"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100"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100"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100"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100"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100"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100"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100"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100"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100"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100"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100"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100"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100"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100"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5"/>
      <c r="BS71" s="275" t="str">
        <f ca="true">+IF(OFFSET('Water Data'!$D$27,0,10*ROW('Water Data'!D65))="","",OFFSET('Water Data'!$D$27,0,10*ROW('Water Data'!D65)))</f>
        <v/>
      </c>
      <c r="BT71" s="275" t="str">
        <f ca="true">+IF(OFFSET('Water Data'!$D$28,0,10*ROW('Water Data'!D65))="","",OFFSET('Water Data'!$D$28,0,10*ROW('Water Data'!D65)))</f>
        <v/>
      </c>
      <c r="BU71" s="275" t="str">
        <f ca="true">+IF(OFFSET('Water Data'!$D$29,0,10*ROW('Water Data'!D65))="","",OFFSET('Water Data'!$D$29,0,10*ROW('Water Data'!D65)))</f>
        <v/>
      </c>
      <c r="BV71" s="275" t="str">
        <f ca="true">+IF(OFFSET('Water Data'!$E$27,0,10*ROW('Water Data'!E65))="","",OFFSET('Water Data'!$E$27,0,10*ROW('Water Data'!E65)))</f>
        <v/>
      </c>
      <c r="BW71" s="275" t="str">
        <f ca="true">+IF(OFFSET('Water Data'!$E$28,0,10*ROW('Water Data'!E65))="","",OFFSET('Water Data'!$E$28,0,10*ROW('Water Data'!E65)))</f>
        <v/>
      </c>
      <c r="BX71" s="275" t="str">
        <f ca="true">+IF(OFFSET('Water Data'!$E$29,0,10*ROW('Water Data'!E65))="","",OFFSET('Water Data'!$E$29,0,10*ROW('Water Data'!E65)))</f>
        <v/>
      </c>
      <c r="BY71" s="275" t="str">
        <f ca="true">+IF(OFFSET('Water Data'!$F$27,0,10*ROW('Water Data'!F65))="","",OFFSET('Water Data'!$F$27,0,10*ROW('Water Data'!F65)))</f>
        <v/>
      </c>
      <c r="BZ71" s="275" t="str">
        <f ca="true">+IF(OFFSET('Water Data'!$F$28,0,10*ROW('Water Data'!F65))="","",OFFSET('Water Data'!$F$28,0,10*ROW('Water Data'!F65)))</f>
        <v/>
      </c>
      <c r="CA71" s="275" t="str">
        <f ca="true">+IF(OFFSET('Water Data'!$F$29,0,10*ROW('Water Data'!F65))="","",OFFSET('Water Data'!$F$29,0,10*ROW('Water Data'!F65)))</f>
        <v/>
      </c>
      <c r="CB71" s="275" t="str">
        <f ca="true">+IF(OFFSET('Water Data'!$G$27,0,10*ROW('Water Data'!G65))="","",OFFSET('Water Data'!$G$27,0,10*ROW('Water Data'!G65)))</f>
        <v/>
      </c>
      <c r="CC71" s="275" t="str">
        <f ca="true">+IF(OFFSET('Water Data'!$G$28,0,10*ROW('Water Data'!G65))="","",OFFSET('Water Data'!$G$28,0,10*ROW('Water Data'!G65)))</f>
        <v/>
      </c>
      <c r="CD71" s="275" t="str">
        <f ca="true">+IF(OFFSET('Water Data'!$G$29,0,10*ROW('Water Data'!G65))="","",OFFSET('Water Data'!$G$29,0,10*ROW('Water Data'!G65)))</f>
        <v/>
      </c>
      <c r="CE71" s="275" t="str">
        <f ca="true">+IF(OFFSET('Water Data'!$H$27,0,10*ROW('Water Data'!H65))="","",OFFSET('Water Data'!$H$27,0,10*ROW('Water Data'!H65)))</f>
        <v/>
      </c>
      <c r="CF71" s="275" t="str">
        <f ca="true">+IF(OFFSET('Water Data'!$H$28,0,10*ROW('Water Data'!H65))="","",OFFSET('Water Data'!$H$28,0,10*ROW('Water Data'!H65)))</f>
        <v/>
      </c>
      <c r="CG71" s="275" t="str">
        <f ca="true">+IF(OFFSET('Water Data'!$H$29,0,10*ROW('Water Data'!H65))="","",OFFSET('Water Data'!$H$29,0,10*ROW('Water Data'!H65)))</f>
        <v/>
      </c>
      <c r="CH71" s="275" t="str">
        <f ca="true">+IF(OFFSET('Water Data'!$I$27,0,10*ROW('Water Data'!I65))="","",OFFSET('Water Data'!$I$27,0,10*ROW('Water Data'!I65)))</f>
        <v/>
      </c>
      <c r="CI71" s="275" t="str">
        <f ca="true">+IF(OFFSET('Water Data'!$I$28,0,10*ROW('Water Data'!I65))="","",OFFSET('Water Data'!$I$28,0,10*ROW('Water Data'!I65)))</f>
        <v/>
      </c>
      <c r="CJ71" s="275" t="str">
        <f ca="true">+IF(OFFSET('Water Data'!$I$29,0,10*ROW('Water Data'!I65))="","",OFFSET('Water Data'!$I$29,0,10*ROW('Water Data'!I65)))</f>
        <v/>
      </c>
      <c r="CK71" s="275" t="str">
        <f ca="true">+IF(OFFSET('Sanitation Data'!$D$28,0,10*ROW('Sanitation Data'!D65))="","",OFFSET('Sanitation Data'!$D$28,0,10*ROW('Sanitation Data'!D65)))</f>
        <v/>
      </c>
      <c r="CL71" s="275" t="str">
        <f ca="true">+IF(OFFSET('Sanitation Data'!$D$29,0,10*ROW('Sanitation Data'!D65))="","",OFFSET('Sanitation Data'!$D$29,0,10*ROW('Sanitation Data'!D65)))</f>
        <v/>
      </c>
      <c r="CM71" s="275" t="str">
        <f ca="true">+IF(OFFSET('Sanitation Data'!$D$30,0,10*ROW('Sanitation Data'!D65))="","",OFFSET('Sanitation Data'!$D$30,0,10*ROW('Sanitation Data'!D65)))</f>
        <v/>
      </c>
      <c r="CN71" s="275" t="str">
        <f ca="true">+IF(OFFSET('Sanitation Data'!$D$31,0,10*ROW('Sanitation Data'!D65))="","",OFFSET('Sanitation Data'!$D$31,0,10*ROW('Sanitation Data'!D65)))</f>
        <v/>
      </c>
      <c r="CO71" s="275" t="str">
        <f ca="true">+IF(OFFSET('Sanitation Data'!$D$32,0,10*ROW('Sanitation Data'!D65))="","",OFFSET('Sanitation Data'!$D$32,0,10*ROW('Sanitation Data'!D65)))</f>
        <v/>
      </c>
      <c r="CP71" s="275" t="str">
        <f ca="true">+IF(OFFSET('Sanitation Data'!$E$28,0,10*ROW('Sanitation Data'!E65))="","",OFFSET('Sanitation Data'!$E$28,0,10*ROW('Sanitation Data'!E65)))</f>
        <v/>
      </c>
      <c r="CQ71" s="275" t="str">
        <f ca="true">+IF(OFFSET('Sanitation Data'!$E$29,0,10*ROW('Sanitation Data'!E65))="","",OFFSET('Sanitation Data'!$E$29,0,10*ROW('Sanitation Data'!E65)))</f>
        <v/>
      </c>
      <c r="CR71" s="275" t="str">
        <f ca="true">+IF(OFFSET('Sanitation Data'!$E$30,0,10*ROW('Sanitation Data'!E65))="","",OFFSET('Sanitation Data'!$E$30,0,10*ROW('Sanitation Data'!E65)))</f>
        <v/>
      </c>
      <c r="CS71" s="275" t="str">
        <f ca="true">+IF(OFFSET('Sanitation Data'!$E$31,0,10*ROW('Sanitation Data'!E65))="","",OFFSET('Sanitation Data'!$E$31,0,10*ROW('Sanitation Data'!E65)))</f>
        <v/>
      </c>
      <c r="CT71" s="275" t="str">
        <f ca="true">+IF(OFFSET('Sanitation Data'!$E$32,0,10*ROW('Sanitation Data'!E65))="","",OFFSET('Sanitation Data'!$E$32,0,10*ROW('Sanitation Data'!E65)))</f>
        <v/>
      </c>
      <c r="CU71" s="275" t="str">
        <f ca="true">+IF(OFFSET('Sanitation Data'!$F$28,0,10*ROW('Sanitation Data'!F65))="","",OFFSET('Sanitation Data'!$F$28,0,10*ROW('Sanitation Data'!F65)))</f>
        <v/>
      </c>
      <c r="CV71" s="275" t="str">
        <f ca="true">+IF(OFFSET('Sanitation Data'!$F$29,0,10*ROW('Sanitation Data'!F65))="","",OFFSET('Sanitation Data'!$F$29,0,10*ROW('Sanitation Data'!F65)))</f>
        <v/>
      </c>
      <c r="CW71" s="275" t="str">
        <f ca="true">+IF(OFFSET('Sanitation Data'!$F$30,0,10*ROW('Sanitation Data'!F65))="","",OFFSET('Sanitation Data'!$F$30,0,10*ROW('Sanitation Data'!F65)))</f>
        <v/>
      </c>
      <c r="CX71" s="275" t="str">
        <f ca="true">+IF(OFFSET('Sanitation Data'!$F$31,0,10*ROW('Sanitation Data'!F65))="","",OFFSET('Sanitation Data'!$F$31,0,10*ROW('Sanitation Data'!F65)))</f>
        <v/>
      </c>
      <c r="CY71" s="275" t="str">
        <f ca="true">+IF(OFFSET('Sanitation Data'!$F$32,0,10*ROW('Sanitation Data'!F65))="","",OFFSET('Sanitation Data'!$F$32,0,10*ROW('Sanitation Data'!F65)))</f>
        <v/>
      </c>
      <c r="CZ71" s="275" t="str">
        <f ca="true">+IF(OFFSET('Sanitation Data'!$G$28,0,10*ROW('Sanitation Data'!G65))="","",OFFSET('Sanitation Data'!$G$28,0,10*ROW('Sanitation Data'!G65)))</f>
        <v/>
      </c>
      <c r="DA71" s="275" t="str">
        <f ca="true">+IF(OFFSET('Sanitation Data'!$G$29,0,10*ROW('Sanitation Data'!G65))="","",OFFSET('Sanitation Data'!$G$29,0,10*ROW('Sanitation Data'!G65)))</f>
        <v/>
      </c>
      <c r="DB71" s="275" t="str">
        <f ca="true">+IF(OFFSET('Sanitation Data'!$G$30,0,10*ROW('Sanitation Data'!G65))="","",OFFSET('Sanitation Data'!$G$30,0,10*ROW('Sanitation Data'!G65)))</f>
        <v/>
      </c>
      <c r="DC71" s="275" t="str">
        <f ca="true">+IF(OFFSET('Sanitation Data'!$G$31,0,10*ROW('Sanitation Data'!G65))="","",OFFSET('Sanitation Data'!$G$31,0,10*ROW('Sanitation Data'!G65)))</f>
        <v/>
      </c>
      <c r="DD71" s="275" t="str">
        <f ca="true">+IF(OFFSET('Sanitation Data'!$G$32,0,10*ROW('Sanitation Data'!G65))="","",OFFSET('Sanitation Data'!$G$32,0,10*ROW('Sanitation Data'!G65)))</f>
        <v/>
      </c>
      <c r="DE71" s="275" t="str">
        <f ca="true">+IF(OFFSET('Sanitation Data'!$H$28,0,10*ROW('Sanitation Data'!H65))="","",OFFSET('Sanitation Data'!$H$28,0,10*ROW('Sanitation Data'!H65)))</f>
        <v/>
      </c>
      <c r="DF71" s="275" t="str">
        <f ca="true">+IF(OFFSET('Sanitation Data'!$H$29,0,10*ROW('Sanitation Data'!H65))="","",OFFSET('Sanitation Data'!$H$29,0,10*ROW('Sanitation Data'!H65)))</f>
        <v/>
      </c>
      <c r="DG71" s="275" t="str">
        <f ca="true">+IF(OFFSET('Sanitation Data'!$H$30,0,10*ROW('Sanitation Data'!H65))="","",OFFSET('Sanitation Data'!$H$30,0,10*ROW('Sanitation Data'!H65)))</f>
        <v/>
      </c>
      <c r="DH71" s="275" t="str">
        <f ca="true">+IF(OFFSET('Sanitation Data'!$H$31,0,10*ROW('Sanitation Data'!H65))="","",OFFSET('Sanitation Data'!$H$31,0,10*ROW('Sanitation Data'!H65)))</f>
        <v/>
      </c>
      <c r="DI71" s="275" t="str">
        <f ca="true">+IF(OFFSET('Sanitation Data'!$H$32,0,10*ROW('Sanitation Data'!H65))="","",OFFSET('Sanitation Data'!$H$32,0,10*ROW('Sanitation Data'!H65)))</f>
        <v/>
      </c>
      <c r="DJ71" s="275" t="str">
        <f ca="true">+IF(OFFSET('Sanitation Data'!$I$28,0,10*ROW('Sanitation Data'!I65))="","",OFFSET('Sanitation Data'!$I$28,0,10*ROW('Sanitation Data'!I65)))</f>
        <v/>
      </c>
      <c r="DK71" s="275" t="str">
        <f ca="true">+IF(OFFSET('Sanitation Data'!$I$29,0,10*ROW('Sanitation Data'!I65))="","",OFFSET('Sanitation Data'!$I$29,0,10*ROW('Sanitation Data'!I65)))</f>
        <v/>
      </c>
      <c r="DL71" s="275" t="str">
        <f ca="true">+IF(OFFSET('Sanitation Data'!$I$30,0,10*ROW('Sanitation Data'!I65))="","",OFFSET('Sanitation Data'!$I$30,0,10*ROW('Sanitation Data'!I65)))</f>
        <v/>
      </c>
      <c r="DM71" s="275" t="str">
        <f ca="true">+IF(OFFSET('Sanitation Data'!$I$31,0,10*ROW('Sanitation Data'!I65))="","",OFFSET('Sanitation Data'!$I$31,0,10*ROW('Sanitation Data'!I65)))</f>
        <v/>
      </c>
      <c r="DN71" s="275" t="str">
        <f ca="true">+IF(OFFSET('Sanitation Data'!$I$32,0,10*ROW('Sanitation Data'!I65))="","",OFFSET('Sanitation Data'!$I$32,0,10*ROW('Sanitation Data'!I65)))</f>
        <v/>
      </c>
      <c r="DO71" s="275" t="str">
        <f ca="true">+IF(OFFSET('Hygiene Data'!$D$11,0,10*ROW('Hygiene Data'!D65))="","",OFFSET('Hygiene Data'!$D$11,0,10*ROW('Hygiene Data'!D65)))</f>
        <v/>
      </c>
      <c r="DP71" s="275" t="str">
        <f ca="true">+IF(OFFSET('Hygiene Data'!$D$12,0,10*ROW('Hygiene Data'!D65))="","",OFFSET('Hygiene Data'!$D$12,0,10*ROW('Hygiene Data'!D65)))</f>
        <v/>
      </c>
      <c r="DQ71" s="275" t="str">
        <f ca="true">+IF(OFFSET('Hygiene Data'!$D$13,0,10*ROW('Hygiene Data'!D65))="","",OFFSET('Hygiene Data'!$D$13,0,10*ROW('Hygiene Data'!D65)))</f>
        <v/>
      </c>
      <c r="DR71" s="275" t="str">
        <f ca="true">+IF(OFFSET('Hygiene Data'!$E$11,0,10*ROW('Hygiene Data'!E65))="","",OFFSET('Hygiene Data'!$E$11,0,10*ROW('Hygiene Data'!E65)))</f>
        <v/>
      </c>
      <c r="DS71" s="275" t="str">
        <f ca="true">+IF(OFFSET('Hygiene Data'!$E$12,0,10*ROW('Hygiene Data'!E65))="","",OFFSET('Hygiene Data'!$E$12,0,10*ROW('Hygiene Data'!E65)))</f>
        <v/>
      </c>
      <c r="DT71" s="275" t="str">
        <f ca="true">+IF(OFFSET('Hygiene Data'!$E$13,0,10*ROW('Hygiene Data'!E65))="","",OFFSET('Hygiene Data'!$E$13,0,10*ROW('Hygiene Data'!E65)))</f>
        <v/>
      </c>
      <c r="DU71" s="275" t="str">
        <f ca="true">+IF(OFFSET('Hygiene Data'!$F$11,0,10*ROW('Hygiene Data'!F65))="","",OFFSET('Hygiene Data'!$F$11,0,10*ROW('Hygiene Data'!F65)))</f>
        <v/>
      </c>
      <c r="DV71" s="275" t="str">
        <f ca="true">+IF(OFFSET('Hygiene Data'!$F$12,0,10*ROW('Hygiene Data'!F65))="","",OFFSET('Hygiene Data'!$F$12,0,10*ROW('Hygiene Data'!F65)))</f>
        <v/>
      </c>
      <c r="DW71" s="275" t="str">
        <f ca="true">+IF(OFFSET('Hygiene Data'!$F$13,0,10*ROW('Hygiene Data'!F65))="","",OFFSET('Hygiene Data'!$F$13,0,10*ROW('Hygiene Data'!F65)))</f>
        <v/>
      </c>
      <c r="DX71" s="275" t="str">
        <f ca="true">+IF(OFFSET('Hygiene Data'!$G$11,0,10*ROW('Hygiene Data'!G65))="","",OFFSET('Hygiene Data'!$G$11,0,10*ROW('Hygiene Data'!G65)))</f>
        <v/>
      </c>
      <c r="DY71" s="275" t="str">
        <f ca="true">+IF(OFFSET('Hygiene Data'!$G$12,0,10*ROW('Hygiene Data'!G65))="","",OFFSET('Hygiene Data'!$G$12,0,10*ROW('Hygiene Data'!G65)))</f>
        <v/>
      </c>
      <c r="DZ71" s="275" t="str">
        <f ca="true">+IF(OFFSET('Hygiene Data'!$G$13,0,10*ROW('Hygiene Data'!G65))="","",OFFSET('Hygiene Data'!$G$13,0,10*ROW('Hygiene Data'!G65)))</f>
        <v/>
      </c>
      <c r="EA71" s="275" t="str">
        <f ca="true">+IF(OFFSET('Hygiene Data'!$H$11,0,10*ROW('Hygiene Data'!H65))="","",OFFSET('Hygiene Data'!$H$11,0,10*ROW('Hygiene Data'!H65)))</f>
        <v/>
      </c>
      <c r="EB71" s="275" t="str">
        <f ca="true">+IF(OFFSET('Hygiene Data'!$H$12,0,10*ROW('Hygiene Data'!H65))="","",OFFSET('Hygiene Data'!$H$12,0,10*ROW('Hygiene Data'!H65)))</f>
        <v/>
      </c>
      <c r="EC71" s="275" t="str">
        <f ca="true">+IF(OFFSET('Hygiene Data'!$H$13,0,10*ROW('Hygiene Data'!H65))="","",OFFSET('Hygiene Data'!$H$13,0,10*ROW('Hygiene Data'!H65)))</f>
        <v/>
      </c>
      <c r="ED71" s="275" t="str">
        <f ca="true">+IF(OFFSET('Hygiene Data'!$I$11,0,10*ROW('Hygiene Data'!I65))="","",OFFSET('Hygiene Data'!$I$11,0,10*ROW('Hygiene Data'!I65)))</f>
        <v/>
      </c>
      <c r="EE71" s="275" t="str">
        <f ca="true">+IF(OFFSET('Hygiene Data'!$I$12,0,10*ROW('Hygiene Data'!I65))="","",OFFSET('Hygiene Data'!$I$12,0,10*ROW('Hygiene Data'!I65)))</f>
        <v/>
      </c>
      <c r="EF71" s="275"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31" t="str">
        <f t="shared" ca="true" si="1"/>
        <v/>
      </c>
      <c r="D72" s="98"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8"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8"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8"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8"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8"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8"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8"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8"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8"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8"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8"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8"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8"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8"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8"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8"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8"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9"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9"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9"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9"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9"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9"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9"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9"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9"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9"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9"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9"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9"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9"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9"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9"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9"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9"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9"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9"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9"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9"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9"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9"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9"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9"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9"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9"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9"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9"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100"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100"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100"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100"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100"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100"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100"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100"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100"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100"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100"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100"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100"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100"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100"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100"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100"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100"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5"/>
      <c r="BS72" s="275" t="str">
        <f ca="true">+IF(OFFSET('Water Data'!$D$27,0,10*ROW('Water Data'!D66))="","",OFFSET('Water Data'!$D$27,0,10*ROW('Water Data'!D66)))</f>
        <v/>
      </c>
      <c r="BT72" s="275" t="str">
        <f ca="true">+IF(OFFSET('Water Data'!$D$28,0,10*ROW('Water Data'!D66))="","",OFFSET('Water Data'!$D$28,0,10*ROW('Water Data'!D66)))</f>
        <v/>
      </c>
      <c r="BU72" s="275" t="str">
        <f ca="true">+IF(OFFSET('Water Data'!$D$29,0,10*ROW('Water Data'!D66))="","",OFFSET('Water Data'!$D$29,0,10*ROW('Water Data'!D66)))</f>
        <v/>
      </c>
      <c r="BV72" s="275" t="str">
        <f ca="true">+IF(OFFSET('Water Data'!$E$27,0,10*ROW('Water Data'!E66))="","",OFFSET('Water Data'!$E$27,0,10*ROW('Water Data'!E66)))</f>
        <v/>
      </c>
      <c r="BW72" s="275" t="str">
        <f ca="true">+IF(OFFSET('Water Data'!$E$28,0,10*ROW('Water Data'!E66))="","",OFFSET('Water Data'!$E$28,0,10*ROW('Water Data'!E66)))</f>
        <v/>
      </c>
      <c r="BX72" s="275" t="str">
        <f ca="true">+IF(OFFSET('Water Data'!$E$29,0,10*ROW('Water Data'!E66))="","",OFFSET('Water Data'!$E$29,0,10*ROW('Water Data'!E66)))</f>
        <v/>
      </c>
      <c r="BY72" s="275" t="str">
        <f ca="true">+IF(OFFSET('Water Data'!$F$27,0,10*ROW('Water Data'!F66))="","",OFFSET('Water Data'!$F$27,0,10*ROW('Water Data'!F66)))</f>
        <v/>
      </c>
      <c r="BZ72" s="275" t="str">
        <f ca="true">+IF(OFFSET('Water Data'!$F$28,0,10*ROW('Water Data'!F66))="","",OFFSET('Water Data'!$F$28,0,10*ROW('Water Data'!F66)))</f>
        <v/>
      </c>
      <c r="CA72" s="275" t="str">
        <f ca="true">+IF(OFFSET('Water Data'!$F$29,0,10*ROW('Water Data'!F66))="","",OFFSET('Water Data'!$F$29,0,10*ROW('Water Data'!F66)))</f>
        <v/>
      </c>
      <c r="CB72" s="275" t="str">
        <f ca="true">+IF(OFFSET('Water Data'!$G$27,0,10*ROW('Water Data'!G66))="","",OFFSET('Water Data'!$G$27,0,10*ROW('Water Data'!G66)))</f>
        <v/>
      </c>
      <c r="CC72" s="275" t="str">
        <f ca="true">+IF(OFFSET('Water Data'!$G$28,0,10*ROW('Water Data'!G66))="","",OFFSET('Water Data'!$G$28,0,10*ROW('Water Data'!G66)))</f>
        <v/>
      </c>
      <c r="CD72" s="275" t="str">
        <f ca="true">+IF(OFFSET('Water Data'!$G$29,0,10*ROW('Water Data'!G66))="","",OFFSET('Water Data'!$G$29,0,10*ROW('Water Data'!G66)))</f>
        <v/>
      </c>
      <c r="CE72" s="275" t="str">
        <f ca="true">+IF(OFFSET('Water Data'!$H$27,0,10*ROW('Water Data'!H66))="","",OFFSET('Water Data'!$H$27,0,10*ROW('Water Data'!H66)))</f>
        <v/>
      </c>
      <c r="CF72" s="275" t="str">
        <f ca="true">+IF(OFFSET('Water Data'!$H$28,0,10*ROW('Water Data'!H66))="","",OFFSET('Water Data'!$H$28,0,10*ROW('Water Data'!H66)))</f>
        <v/>
      </c>
      <c r="CG72" s="275" t="str">
        <f ca="true">+IF(OFFSET('Water Data'!$H$29,0,10*ROW('Water Data'!H66))="","",OFFSET('Water Data'!$H$29,0,10*ROW('Water Data'!H66)))</f>
        <v/>
      </c>
      <c r="CH72" s="275" t="str">
        <f ca="true">+IF(OFFSET('Water Data'!$I$27,0,10*ROW('Water Data'!I66))="","",OFFSET('Water Data'!$I$27,0,10*ROW('Water Data'!I66)))</f>
        <v/>
      </c>
      <c r="CI72" s="275" t="str">
        <f ca="true">+IF(OFFSET('Water Data'!$I$28,0,10*ROW('Water Data'!I66))="","",OFFSET('Water Data'!$I$28,0,10*ROW('Water Data'!I66)))</f>
        <v/>
      </c>
      <c r="CJ72" s="275" t="str">
        <f ca="true">+IF(OFFSET('Water Data'!$I$29,0,10*ROW('Water Data'!I66))="","",OFFSET('Water Data'!$I$29,0,10*ROW('Water Data'!I66)))</f>
        <v/>
      </c>
      <c r="CK72" s="275" t="str">
        <f ca="true">+IF(OFFSET('Sanitation Data'!$D$28,0,10*ROW('Sanitation Data'!D66))="","",OFFSET('Sanitation Data'!$D$28,0,10*ROW('Sanitation Data'!D66)))</f>
        <v/>
      </c>
      <c r="CL72" s="275" t="str">
        <f ca="true">+IF(OFFSET('Sanitation Data'!$D$29,0,10*ROW('Sanitation Data'!D66))="","",OFFSET('Sanitation Data'!$D$29,0,10*ROW('Sanitation Data'!D66)))</f>
        <v/>
      </c>
      <c r="CM72" s="275" t="str">
        <f ca="true">+IF(OFFSET('Sanitation Data'!$D$30,0,10*ROW('Sanitation Data'!D66))="","",OFFSET('Sanitation Data'!$D$30,0,10*ROW('Sanitation Data'!D66)))</f>
        <v/>
      </c>
      <c r="CN72" s="275" t="str">
        <f ca="true">+IF(OFFSET('Sanitation Data'!$D$31,0,10*ROW('Sanitation Data'!D66))="","",OFFSET('Sanitation Data'!$D$31,0,10*ROW('Sanitation Data'!D66)))</f>
        <v/>
      </c>
      <c r="CO72" s="275" t="str">
        <f ca="true">+IF(OFFSET('Sanitation Data'!$D$32,0,10*ROW('Sanitation Data'!D66))="","",OFFSET('Sanitation Data'!$D$32,0,10*ROW('Sanitation Data'!D66)))</f>
        <v/>
      </c>
      <c r="CP72" s="275" t="str">
        <f ca="true">+IF(OFFSET('Sanitation Data'!$E$28,0,10*ROW('Sanitation Data'!E66))="","",OFFSET('Sanitation Data'!$E$28,0,10*ROW('Sanitation Data'!E66)))</f>
        <v/>
      </c>
      <c r="CQ72" s="275" t="str">
        <f ca="true">+IF(OFFSET('Sanitation Data'!$E$29,0,10*ROW('Sanitation Data'!E66))="","",OFFSET('Sanitation Data'!$E$29,0,10*ROW('Sanitation Data'!E66)))</f>
        <v/>
      </c>
      <c r="CR72" s="275" t="str">
        <f ca="true">+IF(OFFSET('Sanitation Data'!$E$30,0,10*ROW('Sanitation Data'!E66))="","",OFFSET('Sanitation Data'!$E$30,0,10*ROW('Sanitation Data'!E66)))</f>
        <v/>
      </c>
      <c r="CS72" s="275" t="str">
        <f ca="true">+IF(OFFSET('Sanitation Data'!$E$31,0,10*ROW('Sanitation Data'!E66))="","",OFFSET('Sanitation Data'!$E$31,0,10*ROW('Sanitation Data'!E66)))</f>
        <v/>
      </c>
      <c r="CT72" s="275" t="str">
        <f ca="true">+IF(OFFSET('Sanitation Data'!$E$32,0,10*ROW('Sanitation Data'!E66))="","",OFFSET('Sanitation Data'!$E$32,0,10*ROW('Sanitation Data'!E66)))</f>
        <v/>
      </c>
      <c r="CU72" s="275" t="str">
        <f ca="true">+IF(OFFSET('Sanitation Data'!$F$28,0,10*ROW('Sanitation Data'!F66))="","",OFFSET('Sanitation Data'!$F$28,0,10*ROW('Sanitation Data'!F66)))</f>
        <v/>
      </c>
      <c r="CV72" s="275" t="str">
        <f ca="true">+IF(OFFSET('Sanitation Data'!$F$29,0,10*ROW('Sanitation Data'!F66))="","",OFFSET('Sanitation Data'!$F$29,0,10*ROW('Sanitation Data'!F66)))</f>
        <v/>
      </c>
      <c r="CW72" s="275" t="str">
        <f ca="true">+IF(OFFSET('Sanitation Data'!$F$30,0,10*ROW('Sanitation Data'!F66))="","",OFFSET('Sanitation Data'!$F$30,0,10*ROW('Sanitation Data'!F66)))</f>
        <v/>
      </c>
      <c r="CX72" s="275" t="str">
        <f ca="true">+IF(OFFSET('Sanitation Data'!$F$31,0,10*ROW('Sanitation Data'!F66))="","",OFFSET('Sanitation Data'!$F$31,0,10*ROW('Sanitation Data'!F66)))</f>
        <v/>
      </c>
      <c r="CY72" s="275" t="str">
        <f ca="true">+IF(OFFSET('Sanitation Data'!$F$32,0,10*ROW('Sanitation Data'!F66))="","",OFFSET('Sanitation Data'!$F$32,0,10*ROW('Sanitation Data'!F66)))</f>
        <v/>
      </c>
      <c r="CZ72" s="275" t="str">
        <f ca="true">+IF(OFFSET('Sanitation Data'!$G$28,0,10*ROW('Sanitation Data'!G66))="","",OFFSET('Sanitation Data'!$G$28,0,10*ROW('Sanitation Data'!G66)))</f>
        <v/>
      </c>
      <c r="DA72" s="275" t="str">
        <f ca="true">+IF(OFFSET('Sanitation Data'!$G$29,0,10*ROW('Sanitation Data'!G66))="","",OFFSET('Sanitation Data'!$G$29,0,10*ROW('Sanitation Data'!G66)))</f>
        <v/>
      </c>
      <c r="DB72" s="275" t="str">
        <f ca="true">+IF(OFFSET('Sanitation Data'!$G$30,0,10*ROW('Sanitation Data'!G66))="","",OFFSET('Sanitation Data'!$G$30,0,10*ROW('Sanitation Data'!G66)))</f>
        <v/>
      </c>
      <c r="DC72" s="275" t="str">
        <f ca="true">+IF(OFFSET('Sanitation Data'!$G$31,0,10*ROW('Sanitation Data'!G66))="","",OFFSET('Sanitation Data'!$G$31,0,10*ROW('Sanitation Data'!G66)))</f>
        <v/>
      </c>
      <c r="DD72" s="275" t="str">
        <f ca="true">+IF(OFFSET('Sanitation Data'!$G$32,0,10*ROW('Sanitation Data'!G66))="","",OFFSET('Sanitation Data'!$G$32,0,10*ROW('Sanitation Data'!G66)))</f>
        <v/>
      </c>
      <c r="DE72" s="275" t="str">
        <f ca="true">+IF(OFFSET('Sanitation Data'!$H$28,0,10*ROW('Sanitation Data'!H66))="","",OFFSET('Sanitation Data'!$H$28,0,10*ROW('Sanitation Data'!H66)))</f>
        <v/>
      </c>
      <c r="DF72" s="275" t="str">
        <f ca="true">+IF(OFFSET('Sanitation Data'!$H$29,0,10*ROW('Sanitation Data'!H66))="","",OFFSET('Sanitation Data'!$H$29,0,10*ROW('Sanitation Data'!H66)))</f>
        <v/>
      </c>
      <c r="DG72" s="275" t="str">
        <f ca="true">+IF(OFFSET('Sanitation Data'!$H$30,0,10*ROW('Sanitation Data'!H66))="","",OFFSET('Sanitation Data'!$H$30,0,10*ROW('Sanitation Data'!H66)))</f>
        <v/>
      </c>
      <c r="DH72" s="275" t="str">
        <f ca="true">+IF(OFFSET('Sanitation Data'!$H$31,0,10*ROW('Sanitation Data'!H66))="","",OFFSET('Sanitation Data'!$H$31,0,10*ROW('Sanitation Data'!H66)))</f>
        <v/>
      </c>
      <c r="DI72" s="275" t="str">
        <f ca="true">+IF(OFFSET('Sanitation Data'!$H$32,0,10*ROW('Sanitation Data'!H66))="","",OFFSET('Sanitation Data'!$H$32,0,10*ROW('Sanitation Data'!H66)))</f>
        <v/>
      </c>
      <c r="DJ72" s="275" t="str">
        <f ca="true">+IF(OFFSET('Sanitation Data'!$I$28,0,10*ROW('Sanitation Data'!I66))="","",OFFSET('Sanitation Data'!$I$28,0,10*ROW('Sanitation Data'!I66)))</f>
        <v/>
      </c>
      <c r="DK72" s="275" t="str">
        <f ca="true">+IF(OFFSET('Sanitation Data'!$I$29,0,10*ROW('Sanitation Data'!I66))="","",OFFSET('Sanitation Data'!$I$29,0,10*ROW('Sanitation Data'!I66)))</f>
        <v/>
      </c>
      <c r="DL72" s="275" t="str">
        <f ca="true">+IF(OFFSET('Sanitation Data'!$I$30,0,10*ROW('Sanitation Data'!I66))="","",OFFSET('Sanitation Data'!$I$30,0,10*ROW('Sanitation Data'!I66)))</f>
        <v/>
      </c>
      <c r="DM72" s="275" t="str">
        <f ca="true">+IF(OFFSET('Sanitation Data'!$I$31,0,10*ROW('Sanitation Data'!I66))="","",OFFSET('Sanitation Data'!$I$31,0,10*ROW('Sanitation Data'!I66)))</f>
        <v/>
      </c>
      <c r="DN72" s="275" t="str">
        <f ca="true">+IF(OFFSET('Sanitation Data'!$I$32,0,10*ROW('Sanitation Data'!I66))="","",OFFSET('Sanitation Data'!$I$32,0,10*ROW('Sanitation Data'!I66)))</f>
        <v/>
      </c>
      <c r="DO72" s="275" t="str">
        <f ca="true">+IF(OFFSET('Hygiene Data'!$D$11,0,10*ROW('Hygiene Data'!D66))="","",OFFSET('Hygiene Data'!$D$11,0,10*ROW('Hygiene Data'!D66)))</f>
        <v/>
      </c>
      <c r="DP72" s="275" t="str">
        <f ca="true">+IF(OFFSET('Hygiene Data'!$D$12,0,10*ROW('Hygiene Data'!D66))="","",OFFSET('Hygiene Data'!$D$12,0,10*ROW('Hygiene Data'!D66)))</f>
        <v/>
      </c>
      <c r="DQ72" s="275" t="str">
        <f ca="true">+IF(OFFSET('Hygiene Data'!$D$13,0,10*ROW('Hygiene Data'!D66))="","",OFFSET('Hygiene Data'!$D$13,0,10*ROW('Hygiene Data'!D66)))</f>
        <v/>
      </c>
      <c r="DR72" s="275" t="str">
        <f ca="true">+IF(OFFSET('Hygiene Data'!$E$11,0,10*ROW('Hygiene Data'!E66))="","",OFFSET('Hygiene Data'!$E$11,0,10*ROW('Hygiene Data'!E66)))</f>
        <v/>
      </c>
      <c r="DS72" s="275" t="str">
        <f ca="true">+IF(OFFSET('Hygiene Data'!$E$12,0,10*ROW('Hygiene Data'!E66))="","",OFFSET('Hygiene Data'!$E$12,0,10*ROW('Hygiene Data'!E66)))</f>
        <v/>
      </c>
      <c r="DT72" s="275" t="str">
        <f ca="true">+IF(OFFSET('Hygiene Data'!$E$13,0,10*ROW('Hygiene Data'!E66))="","",OFFSET('Hygiene Data'!$E$13,0,10*ROW('Hygiene Data'!E66)))</f>
        <v/>
      </c>
      <c r="DU72" s="275" t="str">
        <f ca="true">+IF(OFFSET('Hygiene Data'!$F$11,0,10*ROW('Hygiene Data'!F66))="","",OFFSET('Hygiene Data'!$F$11,0,10*ROW('Hygiene Data'!F66)))</f>
        <v/>
      </c>
      <c r="DV72" s="275" t="str">
        <f ca="true">+IF(OFFSET('Hygiene Data'!$F$12,0,10*ROW('Hygiene Data'!F66))="","",OFFSET('Hygiene Data'!$F$12,0,10*ROW('Hygiene Data'!F66)))</f>
        <v/>
      </c>
      <c r="DW72" s="275" t="str">
        <f ca="true">+IF(OFFSET('Hygiene Data'!$F$13,0,10*ROW('Hygiene Data'!F66))="","",OFFSET('Hygiene Data'!$F$13,0,10*ROW('Hygiene Data'!F66)))</f>
        <v/>
      </c>
      <c r="DX72" s="275" t="str">
        <f ca="true">+IF(OFFSET('Hygiene Data'!$G$11,0,10*ROW('Hygiene Data'!G66))="","",OFFSET('Hygiene Data'!$G$11,0,10*ROW('Hygiene Data'!G66)))</f>
        <v/>
      </c>
      <c r="DY72" s="275" t="str">
        <f ca="true">+IF(OFFSET('Hygiene Data'!$G$12,0,10*ROW('Hygiene Data'!G66))="","",OFFSET('Hygiene Data'!$G$12,0,10*ROW('Hygiene Data'!G66)))</f>
        <v/>
      </c>
      <c r="DZ72" s="275" t="str">
        <f ca="true">+IF(OFFSET('Hygiene Data'!$G$13,0,10*ROW('Hygiene Data'!G66))="","",OFFSET('Hygiene Data'!$G$13,0,10*ROW('Hygiene Data'!G66)))</f>
        <v/>
      </c>
      <c r="EA72" s="275" t="str">
        <f ca="true">+IF(OFFSET('Hygiene Data'!$H$11,0,10*ROW('Hygiene Data'!H66))="","",OFFSET('Hygiene Data'!$H$11,0,10*ROW('Hygiene Data'!H66)))</f>
        <v/>
      </c>
      <c r="EB72" s="275" t="str">
        <f ca="true">+IF(OFFSET('Hygiene Data'!$H$12,0,10*ROW('Hygiene Data'!H66))="","",OFFSET('Hygiene Data'!$H$12,0,10*ROW('Hygiene Data'!H66)))</f>
        <v/>
      </c>
      <c r="EC72" s="275" t="str">
        <f ca="true">+IF(OFFSET('Hygiene Data'!$H$13,0,10*ROW('Hygiene Data'!H66))="","",OFFSET('Hygiene Data'!$H$13,0,10*ROW('Hygiene Data'!H66)))</f>
        <v/>
      </c>
      <c r="ED72" s="275" t="str">
        <f ca="true">+IF(OFFSET('Hygiene Data'!$I$11,0,10*ROW('Hygiene Data'!I66))="","",OFFSET('Hygiene Data'!$I$11,0,10*ROW('Hygiene Data'!I66)))</f>
        <v/>
      </c>
      <c r="EE72" s="275" t="str">
        <f ca="true">+IF(OFFSET('Hygiene Data'!$I$12,0,10*ROW('Hygiene Data'!I66))="","",OFFSET('Hygiene Data'!$I$12,0,10*ROW('Hygiene Data'!I66)))</f>
        <v/>
      </c>
      <c r="EF72" s="275"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31" t="str">
        <f t="shared" ca="true" si="1"/>
        <v/>
      </c>
      <c r="D73" s="98"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8"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8"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8"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8"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8"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8"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8"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8"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8"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8"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8"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8"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8"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8"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8"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8"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8"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9"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9"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9"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9"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9"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9"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9"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9"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9"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9"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9"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9"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9"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9"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9"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9"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9"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9"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9"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9"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9"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9"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9"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9"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9"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9"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9"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9"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9"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9"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100"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100"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100"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100"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100"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100"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100"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100"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100"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100"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100"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100"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100"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100"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100"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100"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100"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100"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5"/>
      <c r="BS73" s="275" t="str">
        <f ca="true">+IF(OFFSET('Water Data'!$D$27,0,10*ROW('Water Data'!D67))="","",OFFSET('Water Data'!$D$27,0,10*ROW('Water Data'!D67)))</f>
        <v/>
      </c>
      <c r="BT73" s="275" t="str">
        <f ca="true">+IF(OFFSET('Water Data'!$D$28,0,10*ROW('Water Data'!D67))="","",OFFSET('Water Data'!$D$28,0,10*ROW('Water Data'!D67)))</f>
        <v/>
      </c>
      <c r="BU73" s="275" t="str">
        <f ca="true">+IF(OFFSET('Water Data'!$D$29,0,10*ROW('Water Data'!D67))="","",OFFSET('Water Data'!$D$29,0,10*ROW('Water Data'!D67)))</f>
        <v/>
      </c>
      <c r="BV73" s="275" t="str">
        <f ca="true">+IF(OFFSET('Water Data'!$E$27,0,10*ROW('Water Data'!E67))="","",OFFSET('Water Data'!$E$27,0,10*ROW('Water Data'!E67)))</f>
        <v/>
      </c>
      <c r="BW73" s="275" t="str">
        <f ca="true">+IF(OFFSET('Water Data'!$E$28,0,10*ROW('Water Data'!E67))="","",OFFSET('Water Data'!$E$28,0,10*ROW('Water Data'!E67)))</f>
        <v/>
      </c>
      <c r="BX73" s="275" t="str">
        <f ca="true">+IF(OFFSET('Water Data'!$E$29,0,10*ROW('Water Data'!E67))="","",OFFSET('Water Data'!$E$29,0,10*ROW('Water Data'!E67)))</f>
        <v/>
      </c>
      <c r="BY73" s="275" t="str">
        <f ca="true">+IF(OFFSET('Water Data'!$F$27,0,10*ROW('Water Data'!F67))="","",OFFSET('Water Data'!$F$27,0,10*ROW('Water Data'!F67)))</f>
        <v/>
      </c>
      <c r="BZ73" s="275" t="str">
        <f ca="true">+IF(OFFSET('Water Data'!$F$28,0,10*ROW('Water Data'!F67))="","",OFFSET('Water Data'!$F$28,0,10*ROW('Water Data'!F67)))</f>
        <v/>
      </c>
      <c r="CA73" s="275" t="str">
        <f ca="true">+IF(OFFSET('Water Data'!$F$29,0,10*ROW('Water Data'!F67))="","",OFFSET('Water Data'!$F$29,0,10*ROW('Water Data'!F67)))</f>
        <v/>
      </c>
      <c r="CB73" s="275" t="str">
        <f ca="true">+IF(OFFSET('Water Data'!$G$27,0,10*ROW('Water Data'!G67))="","",OFFSET('Water Data'!$G$27,0,10*ROW('Water Data'!G67)))</f>
        <v/>
      </c>
      <c r="CC73" s="275" t="str">
        <f ca="true">+IF(OFFSET('Water Data'!$G$28,0,10*ROW('Water Data'!G67))="","",OFFSET('Water Data'!$G$28,0,10*ROW('Water Data'!G67)))</f>
        <v/>
      </c>
      <c r="CD73" s="275" t="str">
        <f ca="true">+IF(OFFSET('Water Data'!$G$29,0,10*ROW('Water Data'!G67))="","",OFFSET('Water Data'!$G$29,0,10*ROW('Water Data'!G67)))</f>
        <v/>
      </c>
      <c r="CE73" s="275" t="str">
        <f ca="true">+IF(OFFSET('Water Data'!$H$27,0,10*ROW('Water Data'!H67))="","",OFFSET('Water Data'!$H$27,0,10*ROW('Water Data'!H67)))</f>
        <v/>
      </c>
      <c r="CF73" s="275" t="str">
        <f ca="true">+IF(OFFSET('Water Data'!$H$28,0,10*ROW('Water Data'!H67))="","",OFFSET('Water Data'!$H$28,0,10*ROW('Water Data'!H67)))</f>
        <v/>
      </c>
      <c r="CG73" s="275" t="str">
        <f ca="true">+IF(OFFSET('Water Data'!$H$29,0,10*ROW('Water Data'!H67))="","",OFFSET('Water Data'!$H$29,0,10*ROW('Water Data'!H67)))</f>
        <v/>
      </c>
      <c r="CH73" s="275" t="str">
        <f ca="true">+IF(OFFSET('Water Data'!$I$27,0,10*ROW('Water Data'!I67))="","",OFFSET('Water Data'!$I$27,0,10*ROW('Water Data'!I67)))</f>
        <v/>
      </c>
      <c r="CI73" s="275" t="str">
        <f ca="true">+IF(OFFSET('Water Data'!$I$28,0,10*ROW('Water Data'!I67))="","",OFFSET('Water Data'!$I$28,0,10*ROW('Water Data'!I67)))</f>
        <v/>
      </c>
      <c r="CJ73" s="275" t="str">
        <f ca="true">+IF(OFFSET('Water Data'!$I$29,0,10*ROW('Water Data'!I67))="","",OFFSET('Water Data'!$I$29,0,10*ROW('Water Data'!I67)))</f>
        <v/>
      </c>
      <c r="CK73" s="275" t="str">
        <f ca="true">+IF(OFFSET('Sanitation Data'!$D$28,0,10*ROW('Sanitation Data'!D67))="","",OFFSET('Sanitation Data'!$D$28,0,10*ROW('Sanitation Data'!D67)))</f>
        <v/>
      </c>
      <c r="CL73" s="275" t="str">
        <f ca="true">+IF(OFFSET('Sanitation Data'!$D$29,0,10*ROW('Sanitation Data'!D67))="","",OFFSET('Sanitation Data'!$D$29,0,10*ROW('Sanitation Data'!D67)))</f>
        <v/>
      </c>
      <c r="CM73" s="275" t="str">
        <f ca="true">+IF(OFFSET('Sanitation Data'!$D$30,0,10*ROW('Sanitation Data'!D67))="","",OFFSET('Sanitation Data'!$D$30,0,10*ROW('Sanitation Data'!D67)))</f>
        <v/>
      </c>
      <c r="CN73" s="275" t="str">
        <f ca="true">+IF(OFFSET('Sanitation Data'!$D$31,0,10*ROW('Sanitation Data'!D67))="","",OFFSET('Sanitation Data'!$D$31,0,10*ROW('Sanitation Data'!D67)))</f>
        <v/>
      </c>
      <c r="CO73" s="275" t="str">
        <f ca="true">+IF(OFFSET('Sanitation Data'!$D$32,0,10*ROW('Sanitation Data'!D67))="","",OFFSET('Sanitation Data'!$D$32,0,10*ROW('Sanitation Data'!D67)))</f>
        <v/>
      </c>
      <c r="CP73" s="275" t="str">
        <f ca="true">+IF(OFFSET('Sanitation Data'!$E$28,0,10*ROW('Sanitation Data'!E67))="","",OFFSET('Sanitation Data'!$E$28,0,10*ROW('Sanitation Data'!E67)))</f>
        <v/>
      </c>
      <c r="CQ73" s="275" t="str">
        <f ca="true">+IF(OFFSET('Sanitation Data'!$E$29,0,10*ROW('Sanitation Data'!E67))="","",OFFSET('Sanitation Data'!$E$29,0,10*ROW('Sanitation Data'!E67)))</f>
        <v/>
      </c>
      <c r="CR73" s="275" t="str">
        <f ca="true">+IF(OFFSET('Sanitation Data'!$E$30,0,10*ROW('Sanitation Data'!E67))="","",OFFSET('Sanitation Data'!$E$30,0,10*ROW('Sanitation Data'!E67)))</f>
        <v/>
      </c>
      <c r="CS73" s="275" t="str">
        <f ca="true">+IF(OFFSET('Sanitation Data'!$E$31,0,10*ROW('Sanitation Data'!E67))="","",OFFSET('Sanitation Data'!$E$31,0,10*ROW('Sanitation Data'!E67)))</f>
        <v/>
      </c>
      <c r="CT73" s="275" t="str">
        <f ca="true">+IF(OFFSET('Sanitation Data'!$E$32,0,10*ROW('Sanitation Data'!E67))="","",OFFSET('Sanitation Data'!$E$32,0,10*ROW('Sanitation Data'!E67)))</f>
        <v/>
      </c>
      <c r="CU73" s="275" t="str">
        <f ca="true">+IF(OFFSET('Sanitation Data'!$F$28,0,10*ROW('Sanitation Data'!F67))="","",OFFSET('Sanitation Data'!$F$28,0,10*ROW('Sanitation Data'!F67)))</f>
        <v/>
      </c>
      <c r="CV73" s="275" t="str">
        <f ca="true">+IF(OFFSET('Sanitation Data'!$F$29,0,10*ROW('Sanitation Data'!F67))="","",OFFSET('Sanitation Data'!$F$29,0,10*ROW('Sanitation Data'!F67)))</f>
        <v/>
      </c>
      <c r="CW73" s="275" t="str">
        <f ca="true">+IF(OFFSET('Sanitation Data'!$F$30,0,10*ROW('Sanitation Data'!F67))="","",OFFSET('Sanitation Data'!$F$30,0,10*ROW('Sanitation Data'!F67)))</f>
        <v/>
      </c>
      <c r="CX73" s="275" t="str">
        <f ca="true">+IF(OFFSET('Sanitation Data'!$F$31,0,10*ROW('Sanitation Data'!F67))="","",OFFSET('Sanitation Data'!$F$31,0,10*ROW('Sanitation Data'!F67)))</f>
        <v/>
      </c>
      <c r="CY73" s="275" t="str">
        <f ca="true">+IF(OFFSET('Sanitation Data'!$F$32,0,10*ROW('Sanitation Data'!F67))="","",OFFSET('Sanitation Data'!$F$32,0,10*ROW('Sanitation Data'!F67)))</f>
        <v/>
      </c>
      <c r="CZ73" s="275" t="str">
        <f ca="true">+IF(OFFSET('Sanitation Data'!$G$28,0,10*ROW('Sanitation Data'!G67))="","",OFFSET('Sanitation Data'!$G$28,0,10*ROW('Sanitation Data'!G67)))</f>
        <v/>
      </c>
      <c r="DA73" s="275" t="str">
        <f ca="true">+IF(OFFSET('Sanitation Data'!$G$29,0,10*ROW('Sanitation Data'!G67))="","",OFFSET('Sanitation Data'!$G$29,0,10*ROW('Sanitation Data'!G67)))</f>
        <v/>
      </c>
      <c r="DB73" s="275" t="str">
        <f ca="true">+IF(OFFSET('Sanitation Data'!$G$30,0,10*ROW('Sanitation Data'!G67))="","",OFFSET('Sanitation Data'!$G$30,0,10*ROW('Sanitation Data'!G67)))</f>
        <v/>
      </c>
      <c r="DC73" s="275" t="str">
        <f ca="true">+IF(OFFSET('Sanitation Data'!$G$31,0,10*ROW('Sanitation Data'!G67))="","",OFFSET('Sanitation Data'!$G$31,0,10*ROW('Sanitation Data'!G67)))</f>
        <v/>
      </c>
      <c r="DD73" s="275" t="str">
        <f ca="true">+IF(OFFSET('Sanitation Data'!$G$32,0,10*ROW('Sanitation Data'!G67))="","",OFFSET('Sanitation Data'!$G$32,0,10*ROW('Sanitation Data'!G67)))</f>
        <v/>
      </c>
      <c r="DE73" s="275" t="str">
        <f ca="true">+IF(OFFSET('Sanitation Data'!$H$28,0,10*ROW('Sanitation Data'!H67))="","",OFFSET('Sanitation Data'!$H$28,0,10*ROW('Sanitation Data'!H67)))</f>
        <v/>
      </c>
      <c r="DF73" s="275" t="str">
        <f ca="true">+IF(OFFSET('Sanitation Data'!$H$29,0,10*ROW('Sanitation Data'!H67))="","",OFFSET('Sanitation Data'!$H$29,0,10*ROW('Sanitation Data'!H67)))</f>
        <v/>
      </c>
      <c r="DG73" s="275" t="str">
        <f ca="true">+IF(OFFSET('Sanitation Data'!$H$30,0,10*ROW('Sanitation Data'!H67))="","",OFFSET('Sanitation Data'!$H$30,0,10*ROW('Sanitation Data'!H67)))</f>
        <v/>
      </c>
      <c r="DH73" s="275" t="str">
        <f ca="true">+IF(OFFSET('Sanitation Data'!$H$31,0,10*ROW('Sanitation Data'!H67))="","",OFFSET('Sanitation Data'!$H$31,0,10*ROW('Sanitation Data'!H67)))</f>
        <v/>
      </c>
      <c r="DI73" s="275" t="str">
        <f ca="true">+IF(OFFSET('Sanitation Data'!$H$32,0,10*ROW('Sanitation Data'!H67))="","",OFFSET('Sanitation Data'!$H$32,0,10*ROW('Sanitation Data'!H67)))</f>
        <v/>
      </c>
      <c r="DJ73" s="275" t="str">
        <f ca="true">+IF(OFFSET('Sanitation Data'!$I$28,0,10*ROW('Sanitation Data'!I67))="","",OFFSET('Sanitation Data'!$I$28,0,10*ROW('Sanitation Data'!I67)))</f>
        <v/>
      </c>
      <c r="DK73" s="275" t="str">
        <f ca="true">+IF(OFFSET('Sanitation Data'!$I$29,0,10*ROW('Sanitation Data'!I67))="","",OFFSET('Sanitation Data'!$I$29,0,10*ROW('Sanitation Data'!I67)))</f>
        <v/>
      </c>
      <c r="DL73" s="275" t="str">
        <f ca="true">+IF(OFFSET('Sanitation Data'!$I$30,0,10*ROW('Sanitation Data'!I67))="","",OFFSET('Sanitation Data'!$I$30,0,10*ROW('Sanitation Data'!I67)))</f>
        <v/>
      </c>
      <c r="DM73" s="275" t="str">
        <f ca="true">+IF(OFFSET('Sanitation Data'!$I$31,0,10*ROW('Sanitation Data'!I67))="","",OFFSET('Sanitation Data'!$I$31,0,10*ROW('Sanitation Data'!I67)))</f>
        <v/>
      </c>
      <c r="DN73" s="275" t="str">
        <f ca="true">+IF(OFFSET('Sanitation Data'!$I$32,0,10*ROW('Sanitation Data'!I67))="","",OFFSET('Sanitation Data'!$I$32,0,10*ROW('Sanitation Data'!I67)))</f>
        <v/>
      </c>
      <c r="DO73" s="275" t="str">
        <f ca="true">+IF(OFFSET('Hygiene Data'!$D$11,0,10*ROW('Hygiene Data'!D67))="","",OFFSET('Hygiene Data'!$D$11,0,10*ROW('Hygiene Data'!D67)))</f>
        <v/>
      </c>
      <c r="DP73" s="275" t="str">
        <f ca="true">+IF(OFFSET('Hygiene Data'!$D$12,0,10*ROW('Hygiene Data'!D67))="","",OFFSET('Hygiene Data'!$D$12,0,10*ROW('Hygiene Data'!D67)))</f>
        <v/>
      </c>
      <c r="DQ73" s="275" t="str">
        <f ca="true">+IF(OFFSET('Hygiene Data'!$D$13,0,10*ROW('Hygiene Data'!D67))="","",OFFSET('Hygiene Data'!$D$13,0,10*ROW('Hygiene Data'!D67)))</f>
        <v/>
      </c>
      <c r="DR73" s="275" t="str">
        <f ca="true">+IF(OFFSET('Hygiene Data'!$E$11,0,10*ROW('Hygiene Data'!E67))="","",OFFSET('Hygiene Data'!$E$11,0,10*ROW('Hygiene Data'!E67)))</f>
        <v/>
      </c>
      <c r="DS73" s="275" t="str">
        <f ca="true">+IF(OFFSET('Hygiene Data'!$E$12,0,10*ROW('Hygiene Data'!E67))="","",OFFSET('Hygiene Data'!$E$12,0,10*ROW('Hygiene Data'!E67)))</f>
        <v/>
      </c>
      <c r="DT73" s="275" t="str">
        <f ca="true">+IF(OFFSET('Hygiene Data'!$E$13,0,10*ROW('Hygiene Data'!E67))="","",OFFSET('Hygiene Data'!$E$13,0,10*ROW('Hygiene Data'!E67)))</f>
        <v/>
      </c>
      <c r="DU73" s="275" t="str">
        <f ca="true">+IF(OFFSET('Hygiene Data'!$F$11,0,10*ROW('Hygiene Data'!F67))="","",OFFSET('Hygiene Data'!$F$11,0,10*ROW('Hygiene Data'!F67)))</f>
        <v/>
      </c>
      <c r="DV73" s="275" t="str">
        <f ca="true">+IF(OFFSET('Hygiene Data'!$F$12,0,10*ROW('Hygiene Data'!F67))="","",OFFSET('Hygiene Data'!$F$12,0,10*ROW('Hygiene Data'!F67)))</f>
        <v/>
      </c>
      <c r="DW73" s="275" t="str">
        <f ca="true">+IF(OFFSET('Hygiene Data'!$F$13,0,10*ROW('Hygiene Data'!F67))="","",OFFSET('Hygiene Data'!$F$13,0,10*ROW('Hygiene Data'!F67)))</f>
        <v/>
      </c>
      <c r="DX73" s="275" t="str">
        <f ca="true">+IF(OFFSET('Hygiene Data'!$G$11,0,10*ROW('Hygiene Data'!G67))="","",OFFSET('Hygiene Data'!$G$11,0,10*ROW('Hygiene Data'!G67)))</f>
        <v/>
      </c>
      <c r="DY73" s="275" t="str">
        <f ca="true">+IF(OFFSET('Hygiene Data'!$G$12,0,10*ROW('Hygiene Data'!G67))="","",OFFSET('Hygiene Data'!$G$12,0,10*ROW('Hygiene Data'!G67)))</f>
        <v/>
      </c>
      <c r="DZ73" s="275" t="str">
        <f ca="true">+IF(OFFSET('Hygiene Data'!$G$13,0,10*ROW('Hygiene Data'!G67))="","",OFFSET('Hygiene Data'!$G$13,0,10*ROW('Hygiene Data'!G67)))</f>
        <v/>
      </c>
      <c r="EA73" s="275" t="str">
        <f ca="true">+IF(OFFSET('Hygiene Data'!$H$11,0,10*ROW('Hygiene Data'!H67))="","",OFFSET('Hygiene Data'!$H$11,0,10*ROW('Hygiene Data'!H67)))</f>
        <v/>
      </c>
      <c r="EB73" s="275" t="str">
        <f ca="true">+IF(OFFSET('Hygiene Data'!$H$12,0,10*ROW('Hygiene Data'!H67))="","",OFFSET('Hygiene Data'!$H$12,0,10*ROW('Hygiene Data'!H67)))</f>
        <v/>
      </c>
      <c r="EC73" s="275" t="str">
        <f ca="true">+IF(OFFSET('Hygiene Data'!$H$13,0,10*ROW('Hygiene Data'!H67))="","",OFFSET('Hygiene Data'!$H$13,0,10*ROW('Hygiene Data'!H67)))</f>
        <v/>
      </c>
      <c r="ED73" s="275" t="str">
        <f ca="true">+IF(OFFSET('Hygiene Data'!$I$11,0,10*ROW('Hygiene Data'!I67))="","",OFFSET('Hygiene Data'!$I$11,0,10*ROW('Hygiene Data'!I67)))</f>
        <v/>
      </c>
      <c r="EE73" s="275" t="str">
        <f ca="true">+IF(OFFSET('Hygiene Data'!$I$12,0,10*ROW('Hygiene Data'!I67))="","",OFFSET('Hygiene Data'!$I$12,0,10*ROW('Hygiene Data'!I67)))</f>
        <v/>
      </c>
      <c r="EF73" s="275"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31" t="str">
        <f t="shared" ca="true" si="1"/>
        <v/>
      </c>
      <c r="D74" s="98"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8"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8"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8"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8"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8"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8"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8"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8"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8"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8"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8"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8"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8"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8"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8"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8"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8"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9"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9"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9"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9"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9"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9"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9"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9"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9"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9"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9"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9"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9"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9"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9"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9"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9"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9"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9"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9"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9"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9"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9"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9"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9"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9"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9"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9"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9"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9"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100"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100"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100"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100"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100"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100"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100"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100"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100"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100"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100"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100"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100"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100"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100"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100"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100"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100"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5"/>
      <c r="BS74" s="275" t="str">
        <f ca="true">+IF(OFFSET('Water Data'!$D$27,0,10*ROW('Water Data'!D68))="","",OFFSET('Water Data'!$D$27,0,10*ROW('Water Data'!D68)))</f>
        <v/>
      </c>
      <c r="BT74" s="275" t="str">
        <f ca="true">+IF(OFFSET('Water Data'!$D$28,0,10*ROW('Water Data'!D68))="","",OFFSET('Water Data'!$D$28,0,10*ROW('Water Data'!D68)))</f>
        <v/>
      </c>
      <c r="BU74" s="275" t="str">
        <f ca="true">+IF(OFFSET('Water Data'!$D$29,0,10*ROW('Water Data'!D68))="","",OFFSET('Water Data'!$D$29,0,10*ROW('Water Data'!D68)))</f>
        <v/>
      </c>
      <c r="BV74" s="275" t="str">
        <f ca="true">+IF(OFFSET('Water Data'!$E$27,0,10*ROW('Water Data'!E68))="","",OFFSET('Water Data'!$E$27,0,10*ROW('Water Data'!E68)))</f>
        <v/>
      </c>
      <c r="BW74" s="275" t="str">
        <f ca="true">+IF(OFFSET('Water Data'!$E$28,0,10*ROW('Water Data'!E68))="","",OFFSET('Water Data'!$E$28,0,10*ROW('Water Data'!E68)))</f>
        <v/>
      </c>
      <c r="BX74" s="275" t="str">
        <f ca="true">+IF(OFFSET('Water Data'!$E$29,0,10*ROW('Water Data'!E68))="","",OFFSET('Water Data'!$E$29,0,10*ROW('Water Data'!E68)))</f>
        <v/>
      </c>
      <c r="BY74" s="275" t="str">
        <f ca="true">+IF(OFFSET('Water Data'!$F$27,0,10*ROW('Water Data'!F68))="","",OFFSET('Water Data'!$F$27,0,10*ROW('Water Data'!F68)))</f>
        <v/>
      </c>
      <c r="BZ74" s="275" t="str">
        <f ca="true">+IF(OFFSET('Water Data'!$F$28,0,10*ROW('Water Data'!F68))="","",OFFSET('Water Data'!$F$28,0,10*ROW('Water Data'!F68)))</f>
        <v/>
      </c>
      <c r="CA74" s="275" t="str">
        <f ca="true">+IF(OFFSET('Water Data'!$F$29,0,10*ROW('Water Data'!F68))="","",OFFSET('Water Data'!$F$29,0,10*ROW('Water Data'!F68)))</f>
        <v/>
      </c>
      <c r="CB74" s="275" t="str">
        <f ca="true">+IF(OFFSET('Water Data'!$G$27,0,10*ROW('Water Data'!G68))="","",OFFSET('Water Data'!$G$27,0,10*ROW('Water Data'!G68)))</f>
        <v/>
      </c>
      <c r="CC74" s="275" t="str">
        <f ca="true">+IF(OFFSET('Water Data'!$G$28,0,10*ROW('Water Data'!G68))="","",OFFSET('Water Data'!$G$28,0,10*ROW('Water Data'!G68)))</f>
        <v/>
      </c>
      <c r="CD74" s="275" t="str">
        <f ca="true">+IF(OFFSET('Water Data'!$G$29,0,10*ROW('Water Data'!G68))="","",OFFSET('Water Data'!$G$29,0,10*ROW('Water Data'!G68)))</f>
        <v/>
      </c>
      <c r="CE74" s="275" t="str">
        <f ca="true">+IF(OFFSET('Water Data'!$H$27,0,10*ROW('Water Data'!H68))="","",OFFSET('Water Data'!$H$27,0,10*ROW('Water Data'!H68)))</f>
        <v/>
      </c>
      <c r="CF74" s="275" t="str">
        <f ca="true">+IF(OFFSET('Water Data'!$H$28,0,10*ROW('Water Data'!H68))="","",OFFSET('Water Data'!$H$28,0,10*ROW('Water Data'!H68)))</f>
        <v/>
      </c>
      <c r="CG74" s="275" t="str">
        <f ca="true">+IF(OFFSET('Water Data'!$H$29,0,10*ROW('Water Data'!H68))="","",OFFSET('Water Data'!$H$29,0,10*ROW('Water Data'!H68)))</f>
        <v/>
      </c>
      <c r="CH74" s="275" t="str">
        <f ca="true">+IF(OFFSET('Water Data'!$I$27,0,10*ROW('Water Data'!I68))="","",OFFSET('Water Data'!$I$27,0,10*ROW('Water Data'!I68)))</f>
        <v/>
      </c>
      <c r="CI74" s="275" t="str">
        <f ca="true">+IF(OFFSET('Water Data'!$I$28,0,10*ROW('Water Data'!I68))="","",OFFSET('Water Data'!$I$28,0,10*ROW('Water Data'!I68)))</f>
        <v/>
      </c>
      <c r="CJ74" s="275" t="str">
        <f ca="true">+IF(OFFSET('Water Data'!$I$29,0,10*ROW('Water Data'!I68))="","",OFFSET('Water Data'!$I$29,0,10*ROW('Water Data'!I68)))</f>
        <v/>
      </c>
      <c r="CK74" s="275" t="str">
        <f ca="true">+IF(OFFSET('Sanitation Data'!$D$28,0,10*ROW('Sanitation Data'!D68))="","",OFFSET('Sanitation Data'!$D$28,0,10*ROW('Sanitation Data'!D68)))</f>
        <v/>
      </c>
      <c r="CL74" s="275" t="str">
        <f ca="true">+IF(OFFSET('Sanitation Data'!$D$29,0,10*ROW('Sanitation Data'!D68))="","",OFFSET('Sanitation Data'!$D$29,0,10*ROW('Sanitation Data'!D68)))</f>
        <v/>
      </c>
      <c r="CM74" s="275" t="str">
        <f ca="true">+IF(OFFSET('Sanitation Data'!$D$30,0,10*ROW('Sanitation Data'!D68))="","",OFFSET('Sanitation Data'!$D$30,0,10*ROW('Sanitation Data'!D68)))</f>
        <v/>
      </c>
      <c r="CN74" s="275" t="str">
        <f ca="true">+IF(OFFSET('Sanitation Data'!$D$31,0,10*ROW('Sanitation Data'!D68))="","",OFFSET('Sanitation Data'!$D$31,0,10*ROW('Sanitation Data'!D68)))</f>
        <v/>
      </c>
      <c r="CO74" s="275" t="str">
        <f ca="true">+IF(OFFSET('Sanitation Data'!$D$32,0,10*ROW('Sanitation Data'!D68))="","",OFFSET('Sanitation Data'!$D$32,0,10*ROW('Sanitation Data'!D68)))</f>
        <v/>
      </c>
      <c r="CP74" s="275" t="str">
        <f ca="true">+IF(OFFSET('Sanitation Data'!$E$28,0,10*ROW('Sanitation Data'!E68))="","",OFFSET('Sanitation Data'!$E$28,0,10*ROW('Sanitation Data'!E68)))</f>
        <v/>
      </c>
      <c r="CQ74" s="275" t="str">
        <f ca="true">+IF(OFFSET('Sanitation Data'!$E$29,0,10*ROW('Sanitation Data'!E68))="","",OFFSET('Sanitation Data'!$E$29,0,10*ROW('Sanitation Data'!E68)))</f>
        <v/>
      </c>
      <c r="CR74" s="275" t="str">
        <f ca="true">+IF(OFFSET('Sanitation Data'!$E$30,0,10*ROW('Sanitation Data'!E68))="","",OFFSET('Sanitation Data'!$E$30,0,10*ROW('Sanitation Data'!E68)))</f>
        <v/>
      </c>
      <c r="CS74" s="275" t="str">
        <f ca="true">+IF(OFFSET('Sanitation Data'!$E$31,0,10*ROW('Sanitation Data'!E68))="","",OFFSET('Sanitation Data'!$E$31,0,10*ROW('Sanitation Data'!E68)))</f>
        <v/>
      </c>
      <c r="CT74" s="275" t="str">
        <f ca="true">+IF(OFFSET('Sanitation Data'!$E$32,0,10*ROW('Sanitation Data'!E68))="","",OFFSET('Sanitation Data'!$E$32,0,10*ROW('Sanitation Data'!E68)))</f>
        <v/>
      </c>
      <c r="CU74" s="275" t="str">
        <f ca="true">+IF(OFFSET('Sanitation Data'!$F$28,0,10*ROW('Sanitation Data'!F68))="","",OFFSET('Sanitation Data'!$F$28,0,10*ROW('Sanitation Data'!F68)))</f>
        <v/>
      </c>
      <c r="CV74" s="275" t="str">
        <f ca="true">+IF(OFFSET('Sanitation Data'!$F$29,0,10*ROW('Sanitation Data'!F68))="","",OFFSET('Sanitation Data'!$F$29,0,10*ROW('Sanitation Data'!F68)))</f>
        <v/>
      </c>
      <c r="CW74" s="275" t="str">
        <f ca="true">+IF(OFFSET('Sanitation Data'!$F$30,0,10*ROW('Sanitation Data'!F68))="","",OFFSET('Sanitation Data'!$F$30,0,10*ROW('Sanitation Data'!F68)))</f>
        <v/>
      </c>
      <c r="CX74" s="275" t="str">
        <f ca="true">+IF(OFFSET('Sanitation Data'!$F$31,0,10*ROW('Sanitation Data'!F68))="","",OFFSET('Sanitation Data'!$F$31,0,10*ROW('Sanitation Data'!F68)))</f>
        <v/>
      </c>
      <c r="CY74" s="275" t="str">
        <f ca="true">+IF(OFFSET('Sanitation Data'!$F$32,0,10*ROW('Sanitation Data'!F68))="","",OFFSET('Sanitation Data'!$F$32,0,10*ROW('Sanitation Data'!F68)))</f>
        <v/>
      </c>
      <c r="CZ74" s="275" t="str">
        <f ca="true">+IF(OFFSET('Sanitation Data'!$G$28,0,10*ROW('Sanitation Data'!G68))="","",OFFSET('Sanitation Data'!$G$28,0,10*ROW('Sanitation Data'!G68)))</f>
        <v/>
      </c>
      <c r="DA74" s="275" t="str">
        <f ca="true">+IF(OFFSET('Sanitation Data'!$G$29,0,10*ROW('Sanitation Data'!G68))="","",OFFSET('Sanitation Data'!$G$29,0,10*ROW('Sanitation Data'!G68)))</f>
        <v/>
      </c>
      <c r="DB74" s="275" t="str">
        <f ca="true">+IF(OFFSET('Sanitation Data'!$G$30,0,10*ROW('Sanitation Data'!G68))="","",OFFSET('Sanitation Data'!$G$30,0,10*ROW('Sanitation Data'!G68)))</f>
        <v/>
      </c>
      <c r="DC74" s="275" t="str">
        <f ca="true">+IF(OFFSET('Sanitation Data'!$G$31,0,10*ROW('Sanitation Data'!G68))="","",OFFSET('Sanitation Data'!$G$31,0,10*ROW('Sanitation Data'!G68)))</f>
        <v/>
      </c>
      <c r="DD74" s="275" t="str">
        <f ca="true">+IF(OFFSET('Sanitation Data'!$G$32,0,10*ROW('Sanitation Data'!G68))="","",OFFSET('Sanitation Data'!$G$32,0,10*ROW('Sanitation Data'!G68)))</f>
        <v/>
      </c>
      <c r="DE74" s="275" t="str">
        <f ca="true">+IF(OFFSET('Sanitation Data'!$H$28,0,10*ROW('Sanitation Data'!H68))="","",OFFSET('Sanitation Data'!$H$28,0,10*ROW('Sanitation Data'!H68)))</f>
        <v/>
      </c>
      <c r="DF74" s="275" t="str">
        <f ca="true">+IF(OFFSET('Sanitation Data'!$H$29,0,10*ROW('Sanitation Data'!H68))="","",OFFSET('Sanitation Data'!$H$29,0,10*ROW('Sanitation Data'!H68)))</f>
        <v/>
      </c>
      <c r="DG74" s="275" t="str">
        <f ca="true">+IF(OFFSET('Sanitation Data'!$H$30,0,10*ROW('Sanitation Data'!H68))="","",OFFSET('Sanitation Data'!$H$30,0,10*ROW('Sanitation Data'!H68)))</f>
        <v/>
      </c>
      <c r="DH74" s="275" t="str">
        <f ca="true">+IF(OFFSET('Sanitation Data'!$H$31,0,10*ROW('Sanitation Data'!H68))="","",OFFSET('Sanitation Data'!$H$31,0,10*ROW('Sanitation Data'!H68)))</f>
        <v/>
      </c>
      <c r="DI74" s="275" t="str">
        <f ca="true">+IF(OFFSET('Sanitation Data'!$H$32,0,10*ROW('Sanitation Data'!H68))="","",OFFSET('Sanitation Data'!$H$32,0,10*ROW('Sanitation Data'!H68)))</f>
        <v/>
      </c>
      <c r="DJ74" s="275" t="str">
        <f ca="true">+IF(OFFSET('Sanitation Data'!$I$28,0,10*ROW('Sanitation Data'!I68))="","",OFFSET('Sanitation Data'!$I$28,0,10*ROW('Sanitation Data'!I68)))</f>
        <v/>
      </c>
      <c r="DK74" s="275" t="str">
        <f ca="true">+IF(OFFSET('Sanitation Data'!$I$29,0,10*ROW('Sanitation Data'!I68))="","",OFFSET('Sanitation Data'!$I$29,0,10*ROW('Sanitation Data'!I68)))</f>
        <v/>
      </c>
      <c r="DL74" s="275" t="str">
        <f ca="true">+IF(OFFSET('Sanitation Data'!$I$30,0,10*ROW('Sanitation Data'!I68))="","",OFFSET('Sanitation Data'!$I$30,0,10*ROW('Sanitation Data'!I68)))</f>
        <v/>
      </c>
      <c r="DM74" s="275" t="str">
        <f ca="true">+IF(OFFSET('Sanitation Data'!$I$31,0,10*ROW('Sanitation Data'!I68))="","",OFFSET('Sanitation Data'!$I$31,0,10*ROW('Sanitation Data'!I68)))</f>
        <v/>
      </c>
      <c r="DN74" s="275" t="str">
        <f ca="true">+IF(OFFSET('Sanitation Data'!$I$32,0,10*ROW('Sanitation Data'!I68))="","",OFFSET('Sanitation Data'!$I$32,0,10*ROW('Sanitation Data'!I68)))</f>
        <v/>
      </c>
      <c r="DO74" s="275" t="str">
        <f ca="true">+IF(OFFSET('Hygiene Data'!$D$11,0,10*ROW('Hygiene Data'!D68))="","",OFFSET('Hygiene Data'!$D$11,0,10*ROW('Hygiene Data'!D68)))</f>
        <v/>
      </c>
      <c r="DP74" s="275" t="str">
        <f ca="true">+IF(OFFSET('Hygiene Data'!$D$12,0,10*ROW('Hygiene Data'!D68))="","",OFFSET('Hygiene Data'!$D$12,0,10*ROW('Hygiene Data'!D68)))</f>
        <v/>
      </c>
      <c r="DQ74" s="275" t="str">
        <f ca="true">+IF(OFFSET('Hygiene Data'!$D$13,0,10*ROW('Hygiene Data'!D68))="","",OFFSET('Hygiene Data'!$D$13,0,10*ROW('Hygiene Data'!D68)))</f>
        <v/>
      </c>
      <c r="DR74" s="275" t="str">
        <f ca="true">+IF(OFFSET('Hygiene Data'!$E$11,0,10*ROW('Hygiene Data'!E68))="","",OFFSET('Hygiene Data'!$E$11,0,10*ROW('Hygiene Data'!E68)))</f>
        <v/>
      </c>
      <c r="DS74" s="275" t="str">
        <f ca="true">+IF(OFFSET('Hygiene Data'!$E$12,0,10*ROW('Hygiene Data'!E68))="","",OFFSET('Hygiene Data'!$E$12,0,10*ROW('Hygiene Data'!E68)))</f>
        <v/>
      </c>
      <c r="DT74" s="275" t="str">
        <f ca="true">+IF(OFFSET('Hygiene Data'!$E$13,0,10*ROW('Hygiene Data'!E68))="","",OFFSET('Hygiene Data'!$E$13,0,10*ROW('Hygiene Data'!E68)))</f>
        <v/>
      </c>
      <c r="DU74" s="275" t="str">
        <f ca="true">+IF(OFFSET('Hygiene Data'!$F$11,0,10*ROW('Hygiene Data'!F68))="","",OFFSET('Hygiene Data'!$F$11,0,10*ROW('Hygiene Data'!F68)))</f>
        <v/>
      </c>
      <c r="DV74" s="275" t="str">
        <f ca="true">+IF(OFFSET('Hygiene Data'!$F$12,0,10*ROW('Hygiene Data'!F68))="","",OFFSET('Hygiene Data'!$F$12,0,10*ROW('Hygiene Data'!F68)))</f>
        <v/>
      </c>
      <c r="DW74" s="275" t="str">
        <f ca="true">+IF(OFFSET('Hygiene Data'!$F$13,0,10*ROW('Hygiene Data'!F68))="","",OFFSET('Hygiene Data'!$F$13,0,10*ROW('Hygiene Data'!F68)))</f>
        <v/>
      </c>
      <c r="DX74" s="275" t="str">
        <f ca="true">+IF(OFFSET('Hygiene Data'!$G$11,0,10*ROW('Hygiene Data'!G68))="","",OFFSET('Hygiene Data'!$G$11,0,10*ROW('Hygiene Data'!G68)))</f>
        <v/>
      </c>
      <c r="DY74" s="275" t="str">
        <f ca="true">+IF(OFFSET('Hygiene Data'!$G$12,0,10*ROW('Hygiene Data'!G68))="","",OFFSET('Hygiene Data'!$G$12,0,10*ROW('Hygiene Data'!G68)))</f>
        <v/>
      </c>
      <c r="DZ74" s="275" t="str">
        <f ca="true">+IF(OFFSET('Hygiene Data'!$G$13,0,10*ROW('Hygiene Data'!G68))="","",OFFSET('Hygiene Data'!$G$13,0,10*ROW('Hygiene Data'!G68)))</f>
        <v/>
      </c>
      <c r="EA74" s="275" t="str">
        <f ca="true">+IF(OFFSET('Hygiene Data'!$H$11,0,10*ROW('Hygiene Data'!H68))="","",OFFSET('Hygiene Data'!$H$11,0,10*ROW('Hygiene Data'!H68)))</f>
        <v/>
      </c>
      <c r="EB74" s="275" t="str">
        <f ca="true">+IF(OFFSET('Hygiene Data'!$H$12,0,10*ROW('Hygiene Data'!H68))="","",OFFSET('Hygiene Data'!$H$12,0,10*ROW('Hygiene Data'!H68)))</f>
        <v/>
      </c>
      <c r="EC74" s="275" t="str">
        <f ca="true">+IF(OFFSET('Hygiene Data'!$H$13,0,10*ROW('Hygiene Data'!H68))="","",OFFSET('Hygiene Data'!$H$13,0,10*ROW('Hygiene Data'!H68)))</f>
        <v/>
      </c>
      <c r="ED74" s="275" t="str">
        <f ca="true">+IF(OFFSET('Hygiene Data'!$I$11,0,10*ROW('Hygiene Data'!I68))="","",OFFSET('Hygiene Data'!$I$11,0,10*ROW('Hygiene Data'!I68)))</f>
        <v/>
      </c>
      <c r="EE74" s="275" t="str">
        <f ca="true">+IF(OFFSET('Hygiene Data'!$I$12,0,10*ROW('Hygiene Data'!I68))="","",OFFSET('Hygiene Data'!$I$12,0,10*ROW('Hygiene Data'!I68)))</f>
        <v/>
      </c>
      <c r="EF74" s="275"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31" t="str">
        <f t="shared" ca="true" si="1"/>
        <v/>
      </c>
      <c r="D75" s="98"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8"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8"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8"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8"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8"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8"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8"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8"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8"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8"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8"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8"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8"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8"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8"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8"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8"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9"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9"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9"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9"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9"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9"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9"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9"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9"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9"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9"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9"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9"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9"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9"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9"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9"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9"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9"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9"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9"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9"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9"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9"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9"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9"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9"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9"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9"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9"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100"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100"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100"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100"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100"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100"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100"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100"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100"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100"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100"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100"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100"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100"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100"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100"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100"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100"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5"/>
      <c r="BS75" s="275" t="str">
        <f ca="true">+IF(OFFSET('Water Data'!$D$27,0,10*ROW('Water Data'!D69))="","",OFFSET('Water Data'!$D$27,0,10*ROW('Water Data'!D69)))</f>
        <v/>
      </c>
      <c r="BT75" s="275" t="str">
        <f ca="true">+IF(OFFSET('Water Data'!$D$28,0,10*ROW('Water Data'!D69))="","",OFFSET('Water Data'!$D$28,0,10*ROW('Water Data'!D69)))</f>
        <v/>
      </c>
      <c r="BU75" s="275" t="str">
        <f ca="true">+IF(OFFSET('Water Data'!$D$29,0,10*ROW('Water Data'!D69))="","",OFFSET('Water Data'!$D$29,0,10*ROW('Water Data'!D69)))</f>
        <v/>
      </c>
      <c r="BV75" s="275" t="str">
        <f ca="true">+IF(OFFSET('Water Data'!$E$27,0,10*ROW('Water Data'!E69))="","",OFFSET('Water Data'!$E$27,0,10*ROW('Water Data'!E69)))</f>
        <v/>
      </c>
      <c r="BW75" s="275" t="str">
        <f ca="true">+IF(OFFSET('Water Data'!$E$28,0,10*ROW('Water Data'!E69))="","",OFFSET('Water Data'!$E$28,0,10*ROW('Water Data'!E69)))</f>
        <v/>
      </c>
      <c r="BX75" s="275" t="str">
        <f ca="true">+IF(OFFSET('Water Data'!$E$29,0,10*ROW('Water Data'!E69))="","",OFFSET('Water Data'!$E$29,0,10*ROW('Water Data'!E69)))</f>
        <v/>
      </c>
      <c r="BY75" s="275" t="str">
        <f ca="true">+IF(OFFSET('Water Data'!$F$27,0,10*ROW('Water Data'!F69))="","",OFFSET('Water Data'!$F$27,0,10*ROW('Water Data'!F69)))</f>
        <v/>
      </c>
      <c r="BZ75" s="275" t="str">
        <f ca="true">+IF(OFFSET('Water Data'!$F$28,0,10*ROW('Water Data'!F69))="","",OFFSET('Water Data'!$F$28,0,10*ROW('Water Data'!F69)))</f>
        <v/>
      </c>
      <c r="CA75" s="275" t="str">
        <f ca="true">+IF(OFFSET('Water Data'!$F$29,0,10*ROW('Water Data'!F69))="","",OFFSET('Water Data'!$F$29,0,10*ROW('Water Data'!F69)))</f>
        <v/>
      </c>
      <c r="CB75" s="275" t="str">
        <f ca="true">+IF(OFFSET('Water Data'!$G$27,0,10*ROW('Water Data'!G69))="","",OFFSET('Water Data'!$G$27,0,10*ROW('Water Data'!G69)))</f>
        <v/>
      </c>
      <c r="CC75" s="275" t="str">
        <f ca="true">+IF(OFFSET('Water Data'!$G$28,0,10*ROW('Water Data'!G69))="","",OFFSET('Water Data'!$G$28,0,10*ROW('Water Data'!G69)))</f>
        <v/>
      </c>
      <c r="CD75" s="275" t="str">
        <f ca="true">+IF(OFFSET('Water Data'!$G$29,0,10*ROW('Water Data'!G69))="","",OFFSET('Water Data'!$G$29,0,10*ROW('Water Data'!G69)))</f>
        <v/>
      </c>
      <c r="CE75" s="275" t="str">
        <f ca="true">+IF(OFFSET('Water Data'!$H$27,0,10*ROW('Water Data'!H69))="","",OFFSET('Water Data'!$H$27,0,10*ROW('Water Data'!H69)))</f>
        <v/>
      </c>
      <c r="CF75" s="275" t="str">
        <f ca="true">+IF(OFFSET('Water Data'!$H$28,0,10*ROW('Water Data'!H69))="","",OFFSET('Water Data'!$H$28,0,10*ROW('Water Data'!H69)))</f>
        <v/>
      </c>
      <c r="CG75" s="275" t="str">
        <f ca="true">+IF(OFFSET('Water Data'!$H$29,0,10*ROW('Water Data'!H69))="","",OFFSET('Water Data'!$H$29,0,10*ROW('Water Data'!H69)))</f>
        <v/>
      </c>
      <c r="CH75" s="275" t="str">
        <f ca="true">+IF(OFFSET('Water Data'!$I$27,0,10*ROW('Water Data'!I69))="","",OFFSET('Water Data'!$I$27,0,10*ROW('Water Data'!I69)))</f>
        <v/>
      </c>
      <c r="CI75" s="275" t="str">
        <f ca="true">+IF(OFFSET('Water Data'!$I$28,0,10*ROW('Water Data'!I69))="","",OFFSET('Water Data'!$I$28,0,10*ROW('Water Data'!I69)))</f>
        <v/>
      </c>
      <c r="CJ75" s="275" t="str">
        <f ca="true">+IF(OFFSET('Water Data'!$I$29,0,10*ROW('Water Data'!I69))="","",OFFSET('Water Data'!$I$29,0,10*ROW('Water Data'!I69)))</f>
        <v/>
      </c>
      <c r="CK75" s="275" t="str">
        <f ca="true">+IF(OFFSET('Sanitation Data'!$D$28,0,10*ROW('Sanitation Data'!D69))="","",OFFSET('Sanitation Data'!$D$28,0,10*ROW('Sanitation Data'!D69)))</f>
        <v/>
      </c>
      <c r="CL75" s="275" t="str">
        <f ca="true">+IF(OFFSET('Sanitation Data'!$D$29,0,10*ROW('Sanitation Data'!D69))="","",OFFSET('Sanitation Data'!$D$29,0,10*ROW('Sanitation Data'!D69)))</f>
        <v/>
      </c>
      <c r="CM75" s="275" t="str">
        <f ca="true">+IF(OFFSET('Sanitation Data'!$D$30,0,10*ROW('Sanitation Data'!D69))="","",OFFSET('Sanitation Data'!$D$30,0,10*ROW('Sanitation Data'!D69)))</f>
        <v/>
      </c>
      <c r="CN75" s="275" t="str">
        <f ca="true">+IF(OFFSET('Sanitation Data'!$D$31,0,10*ROW('Sanitation Data'!D69))="","",OFFSET('Sanitation Data'!$D$31,0,10*ROW('Sanitation Data'!D69)))</f>
        <v/>
      </c>
      <c r="CO75" s="275" t="str">
        <f ca="true">+IF(OFFSET('Sanitation Data'!$D$32,0,10*ROW('Sanitation Data'!D69))="","",OFFSET('Sanitation Data'!$D$32,0,10*ROW('Sanitation Data'!D69)))</f>
        <v/>
      </c>
      <c r="CP75" s="275" t="str">
        <f ca="true">+IF(OFFSET('Sanitation Data'!$E$28,0,10*ROW('Sanitation Data'!E69))="","",OFFSET('Sanitation Data'!$E$28,0,10*ROW('Sanitation Data'!E69)))</f>
        <v/>
      </c>
      <c r="CQ75" s="275" t="str">
        <f ca="true">+IF(OFFSET('Sanitation Data'!$E$29,0,10*ROW('Sanitation Data'!E69))="","",OFFSET('Sanitation Data'!$E$29,0,10*ROW('Sanitation Data'!E69)))</f>
        <v/>
      </c>
      <c r="CR75" s="275" t="str">
        <f ca="true">+IF(OFFSET('Sanitation Data'!$E$30,0,10*ROW('Sanitation Data'!E69))="","",OFFSET('Sanitation Data'!$E$30,0,10*ROW('Sanitation Data'!E69)))</f>
        <v/>
      </c>
      <c r="CS75" s="275" t="str">
        <f ca="true">+IF(OFFSET('Sanitation Data'!$E$31,0,10*ROW('Sanitation Data'!E69))="","",OFFSET('Sanitation Data'!$E$31,0,10*ROW('Sanitation Data'!E69)))</f>
        <v/>
      </c>
      <c r="CT75" s="275" t="str">
        <f ca="true">+IF(OFFSET('Sanitation Data'!$E$32,0,10*ROW('Sanitation Data'!E69))="","",OFFSET('Sanitation Data'!$E$32,0,10*ROW('Sanitation Data'!E69)))</f>
        <v/>
      </c>
      <c r="CU75" s="275" t="str">
        <f ca="true">+IF(OFFSET('Sanitation Data'!$F$28,0,10*ROW('Sanitation Data'!F69))="","",OFFSET('Sanitation Data'!$F$28,0,10*ROW('Sanitation Data'!F69)))</f>
        <v/>
      </c>
      <c r="CV75" s="275" t="str">
        <f ca="true">+IF(OFFSET('Sanitation Data'!$F$29,0,10*ROW('Sanitation Data'!F69))="","",OFFSET('Sanitation Data'!$F$29,0,10*ROW('Sanitation Data'!F69)))</f>
        <v/>
      </c>
      <c r="CW75" s="275" t="str">
        <f ca="true">+IF(OFFSET('Sanitation Data'!$F$30,0,10*ROW('Sanitation Data'!F69))="","",OFFSET('Sanitation Data'!$F$30,0,10*ROW('Sanitation Data'!F69)))</f>
        <v/>
      </c>
      <c r="CX75" s="275" t="str">
        <f ca="true">+IF(OFFSET('Sanitation Data'!$F$31,0,10*ROW('Sanitation Data'!F69))="","",OFFSET('Sanitation Data'!$F$31,0,10*ROW('Sanitation Data'!F69)))</f>
        <v/>
      </c>
      <c r="CY75" s="275" t="str">
        <f ca="true">+IF(OFFSET('Sanitation Data'!$F$32,0,10*ROW('Sanitation Data'!F69))="","",OFFSET('Sanitation Data'!$F$32,0,10*ROW('Sanitation Data'!F69)))</f>
        <v/>
      </c>
      <c r="CZ75" s="275" t="str">
        <f ca="true">+IF(OFFSET('Sanitation Data'!$G$28,0,10*ROW('Sanitation Data'!G69))="","",OFFSET('Sanitation Data'!$G$28,0,10*ROW('Sanitation Data'!G69)))</f>
        <v/>
      </c>
      <c r="DA75" s="275" t="str">
        <f ca="true">+IF(OFFSET('Sanitation Data'!$G$29,0,10*ROW('Sanitation Data'!G69))="","",OFFSET('Sanitation Data'!$G$29,0,10*ROW('Sanitation Data'!G69)))</f>
        <v/>
      </c>
      <c r="DB75" s="275" t="str">
        <f ca="true">+IF(OFFSET('Sanitation Data'!$G$30,0,10*ROW('Sanitation Data'!G69))="","",OFFSET('Sanitation Data'!$G$30,0,10*ROW('Sanitation Data'!G69)))</f>
        <v/>
      </c>
      <c r="DC75" s="275" t="str">
        <f ca="true">+IF(OFFSET('Sanitation Data'!$G$31,0,10*ROW('Sanitation Data'!G69))="","",OFFSET('Sanitation Data'!$G$31,0,10*ROW('Sanitation Data'!G69)))</f>
        <v/>
      </c>
      <c r="DD75" s="275" t="str">
        <f ca="true">+IF(OFFSET('Sanitation Data'!$G$32,0,10*ROW('Sanitation Data'!G69))="","",OFFSET('Sanitation Data'!$G$32,0,10*ROW('Sanitation Data'!G69)))</f>
        <v/>
      </c>
      <c r="DE75" s="275" t="str">
        <f ca="true">+IF(OFFSET('Sanitation Data'!$H$28,0,10*ROW('Sanitation Data'!H69))="","",OFFSET('Sanitation Data'!$H$28,0,10*ROW('Sanitation Data'!H69)))</f>
        <v/>
      </c>
      <c r="DF75" s="275" t="str">
        <f ca="true">+IF(OFFSET('Sanitation Data'!$H$29,0,10*ROW('Sanitation Data'!H69))="","",OFFSET('Sanitation Data'!$H$29,0,10*ROW('Sanitation Data'!H69)))</f>
        <v/>
      </c>
      <c r="DG75" s="275" t="str">
        <f ca="true">+IF(OFFSET('Sanitation Data'!$H$30,0,10*ROW('Sanitation Data'!H69))="","",OFFSET('Sanitation Data'!$H$30,0,10*ROW('Sanitation Data'!H69)))</f>
        <v/>
      </c>
      <c r="DH75" s="275" t="str">
        <f ca="true">+IF(OFFSET('Sanitation Data'!$H$31,0,10*ROW('Sanitation Data'!H69))="","",OFFSET('Sanitation Data'!$H$31,0,10*ROW('Sanitation Data'!H69)))</f>
        <v/>
      </c>
      <c r="DI75" s="275" t="str">
        <f ca="true">+IF(OFFSET('Sanitation Data'!$H$32,0,10*ROW('Sanitation Data'!H69))="","",OFFSET('Sanitation Data'!$H$32,0,10*ROW('Sanitation Data'!H69)))</f>
        <v/>
      </c>
      <c r="DJ75" s="275" t="str">
        <f ca="true">+IF(OFFSET('Sanitation Data'!$I$28,0,10*ROW('Sanitation Data'!I69))="","",OFFSET('Sanitation Data'!$I$28,0,10*ROW('Sanitation Data'!I69)))</f>
        <v/>
      </c>
      <c r="DK75" s="275" t="str">
        <f ca="true">+IF(OFFSET('Sanitation Data'!$I$29,0,10*ROW('Sanitation Data'!I69))="","",OFFSET('Sanitation Data'!$I$29,0,10*ROW('Sanitation Data'!I69)))</f>
        <v/>
      </c>
      <c r="DL75" s="275" t="str">
        <f ca="true">+IF(OFFSET('Sanitation Data'!$I$30,0,10*ROW('Sanitation Data'!I69))="","",OFFSET('Sanitation Data'!$I$30,0,10*ROW('Sanitation Data'!I69)))</f>
        <v/>
      </c>
      <c r="DM75" s="275" t="str">
        <f ca="true">+IF(OFFSET('Sanitation Data'!$I$31,0,10*ROW('Sanitation Data'!I69))="","",OFFSET('Sanitation Data'!$I$31,0,10*ROW('Sanitation Data'!I69)))</f>
        <v/>
      </c>
      <c r="DN75" s="275" t="str">
        <f ca="true">+IF(OFFSET('Sanitation Data'!$I$32,0,10*ROW('Sanitation Data'!I69))="","",OFFSET('Sanitation Data'!$I$32,0,10*ROW('Sanitation Data'!I69)))</f>
        <v/>
      </c>
      <c r="DO75" s="275" t="str">
        <f ca="true">+IF(OFFSET('Hygiene Data'!$D$11,0,10*ROW('Hygiene Data'!D69))="","",OFFSET('Hygiene Data'!$D$11,0,10*ROW('Hygiene Data'!D69)))</f>
        <v/>
      </c>
      <c r="DP75" s="275" t="str">
        <f ca="true">+IF(OFFSET('Hygiene Data'!$D$12,0,10*ROW('Hygiene Data'!D69))="","",OFFSET('Hygiene Data'!$D$12,0,10*ROW('Hygiene Data'!D69)))</f>
        <v/>
      </c>
      <c r="DQ75" s="275" t="str">
        <f ca="true">+IF(OFFSET('Hygiene Data'!$D$13,0,10*ROW('Hygiene Data'!D69))="","",OFFSET('Hygiene Data'!$D$13,0,10*ROW('Hygiene Data'!D69)))</f>
        <v/>
      </c>
      <c r="DR75" s="275" t="str">
        <f ca="true">+IF(OFFSET('Hygiene Data'!$E$11,0,10*ROW('Hygiene Data'!E69))="","",OFFSET('Hygiene Data'!$E$11,0,10*ROW('Hygiene Data'!E69)))</f>
        <v/>
      </c>
      <c r="DS75" s="275" t="str">
        <f ca="true">+IF(OFFSET('Hygiene Data'!$E$12,0,10*ROW('Hygiene Data'!E69))="","",OFFSET('Hygiene Data'!$E$12,0,10*ROW('Hygiene Data'!E69)))</f>
        <v/>
      </c>
      <c r="DT75" s="275" t="str">
        <f ca="true">+IF(OFFSET('Hygiene Data'!$E$13,0,10*ROW('Hygiene Data'!E69))="","",OFFSET('Hygiene Data'!$E$13,0,10*ROW('Hygiene Data'!E69)))</f>
        <v/>
      </c>
      <c r="DU75" s="275" t="str">
        <f ca="true">+IF(OFFSET('Hygiene Data'!$F$11,0,10*ROW('Hygiene Data'!F69))="","",OFFSET('Hygiene Data'!$F$11,0,10*ROW('Hygiene Data'!F69)))</f>
        <v/>
      </c>
      <c r="DV75" s="275" t="str">
        <f ca="true">+IF(OFFSET('Hygiene Data'!$F$12,0,10*ROW('Hygiene Data'!F69))="","",OFFSET('Hygiene Data'!$F$12,0,10*ROW('Hygiene Data'!F69)))</f>
        <v/>
      </c>
      <c r="DW75" s="275" t="str">
        <f ca="true">+IF(OFFSET('Hygiene Data'!$F$13,0,10*ROW('Hygiene Data'!F69))="","",OFFSET('Hygiene Data'!$F$13,0,10*ROW('Hygiene Data'!F69)))</f>
        <v/>
      </c>
      <c r="DX75" s="275" t="str">
        <f ca="true">+IF(OFFSET('Hygiene Data'!$G$11,0,10*ROW('Hygiene Data'!G69))="","",OFFSET('Hygiene Data'!$G$11,0,10*ROW('Hygiene Data'!G69)))</f>
        <v/>
      </c>
      <c r="DY75" s="275" t="str">
        <f ca="true">+IF(OFFSET('Hygiene Data'!$G$12,0,10*ROW('Hygiene Data'!G69))="","",OFFSET('Hygiene Data'!$G$12,0,10*ROW('Hygiene Data'!G69)))</f>
        <v/>
      </c>
      <c r="DZ75" s="275" t="str">
        <f ca="true">+IF(OFFSET('Hygiene Data'!$G$13,0,10*ROW('Hygiene Data'!G69))="","",OFFSET('Hygiene Data'!$G$13,0,10*ROW('Hygiene Data'!G69)))</f>
        <v/>
      </c>
      <c r="EA75" s="275" t="str">
        <f ca="true">+IF(OFFSET('Hygiene Data'!$H$11,0,10*ROW('Hygiene Data'!H69))="","",OFFSET('Hygiene Data'!$H$11,0,10*ROW('Hygiene Data'!H69)))</f>
        <v/>
      </c>
      <c r="EB75" s="275" t="str">
        <f ca="true">+IF(OFFSET('Hygiene Data'!$H$12,0,10*ROW('Hygiene Data'!H69))="","",OFFSET('Hygiene Data'!$H$12,0,10*ROW('Hygiene Data'!H69)))</f>
        <v/>
      </c>
      <c r="EC75" s="275" t="str">
        <f ca="true">+IF(OFFSET('Hygiene Data'!$H$13,0,10*ROW('Hygiene Data'!H69))="","",OFFSET('Hygiene Data'!$H$13,0,10*ROW('Hygiene Data'!H69)))</f>
        <v/>
      </c>
      <c r="ED75" s="275" t="str">
        <f ca="true">+IF(OFFSET('Hygiene Data'!$I$11,0,10*ROW('Hygiene Data'!I69))="","",OFFSET('Hygiene Data'!$I$11,0,10*ROW('Hygiene Data'!I69)))</f>
        <v/>
      </c>
      <c r="EE75" s="275" t="str">
        <f ca="true">+IF(OFFSET('Hygiene Data'!$I$12,0,10*ROW('Hygiene Data'!I69))="","",OFFSET('Hygiene Data'!$I$12,0,10*ROW('Hygiene Data'!I69)))</f>
        <v/>
      </c>
      <c r="EF75" s="275"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31" t="str">
        <f t="shared" ca="true" si="1"/>
        <v/>
      </c>
      <c r="D76" s="98"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8"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8"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8"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8"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8"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8"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8"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8"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8"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8"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8"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8"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8"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8"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8"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8"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8"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9"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9"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9"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9"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9"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9"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9"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9"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9"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9"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9"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9"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9"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9"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9"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9"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9"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9"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9"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9"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9"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9"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9"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9"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9"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9"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9"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9"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9"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9"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100"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100"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100"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100"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100"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100"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100"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100"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100"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100"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100"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100"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100"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100"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100"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100"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100"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100"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5"/>
      <c r="BS76" s="275" t="str">
        <f ca="true">+IF(OFFSET('Water Data'!$D$27,0,10*ROW('Water Data'!D70))="","",OFFSET('Water Data'!$D$27,0,10*ROW('Water Data'!D70)))</f>
        <v/>
      </c>
      <c r="BT76" s="275" t="str">
        <f ca="true">+IF(OFFSET('Water Data'!$D$28,0,10*ROW('Water Data'!D70))="","",OFFSET('Water Data'!$D$28,0,10*ROW('Water Data'!D70)))</f>
        <v/>
      </c>
      <c r="BU76" s="275" t="str">
        <f ca="true">+IF(OFFSET('Water Data'!$D$29,0,10*ROW('Water Data'!D70))="","",OFFSET('Water Data'!$D$29,0,10*ROW('Water Data'!D70)))</f>
        <v/>
      </c>
      <c r="BV76" s="275" t="str">
        <f ca="true">+IF(OFFSET('Water Data'!$E$27,0,10*ROW('Water Data'!E70))="","",OFFSET('Water Data'!$E$27,0,10*ROW('Water Data'!E70)))</f>
        <v/>
      </c>
      <c r="BW76" s="275" t="str">
        <f ca="true">+IF(OFFSET('Water Data'!$E$28,0,10*ROW('Water Data'!E70))="","",OFFSET('Water Data'!$E$28,0,10*ROW('Water Data'!E70)))</f>
        <v/>
      </c>
      <c r="BX76" s="275" t="str">
        <f ca="true">+IF(OFFSET('Water Data'!$E$29,0,10*ROW('Water Data'!E70))="","",OFFSET('Water Data'!$E$29,0,10*ROW('Water Data'!E70)))</f>
        <v/>
      </c>
      <c r="BY76" s="275" t="str">
        <f ca="true">+IF(OFFSET('Water Data'!$F$27,0,10*ROW('Water Data'!F70))="","",OFFSET('Water Data'!$F$27,0,10*ROW('Water Data'!F70)))</f>
        <v/>
      </c>
      <c r="BZ76" s="275" t="str">
        <f ca="true">+IF(OFFSET('Water Data'!$F$28,0,10*ROW('Water Data'!F70))="","",OFFSET('Water Data'!$F$28,0,10*ROW('Water Data'!F70)))</f>
        <v/>
      </c>
      <c r="CA76" s="275" t="str">
        <f ca="true">+IF(OFFSET('Water Data'!$F$29,0,10*ROW('Water Data'!F70))="","",OFFSET('Water Data'!$F$29,0,10*ROW('Water Data'!F70)))</f>
        <v/>
      </c>
      <c r="CB76" s="275" t="str">
        <f ca="true">+IF(OFFSET('Water Data'!$G$27,0,10*ROW('Water Data'!G70))="","",OFFSET('Water Data'!$G$27,0,10*ROW('Water Data'!G70)))</f>
        <v/>
      </c>
      <c r="CC76" s="275" t="str">
        <f ca="true">+IF(OFFSET('Water Data'!$G$28,0,10*ROW('Water Data'!G70))="","",OFFSET('Water Data'!$G$28,0,10*ROW('Water Data'!G70)))</f>
        <v/>
      </c>
      <c r="CD76" s="275" t="str">
        <f ca="true">+IF(OFFSET('Water Data'!$G$29,0,10*ROW('Water Data'!G70))="","",OFFSET('Water Data'!$G$29,0,10*ROW('Water Data'!G70)))</f>
        <v/>
      </c>
      <c r="CE76" s="275" t="str">
        <f ca="true">+IF(OFFSET('Water Data'!$H$27,0,10*ROW('Water Data'!H70))="","",OFFSET('Water Data'!$H$27,0,10*ROW('Water Data'!H70)))</f>
        <v/>
      </c>
      <c r="CF76" s="275" t="str">
        <f ca="true">+IF(OFFSET('Water Data'!$H$28,0,10*ROW('Water Data'!H70))="","",OFFSET('Water Data'!$H$28,0,10*ROW('Water Data'!H70)))</f>
        <v/>
      </c>
      <c r="CG76" s="275" t="str">
        <f ca="true">+IF(OFFSET('Water Data'!$H$29,0,10*ROW('Water Data'!H70))="","",OFFSET('Water Data'!$H$29,0,10*ROW('Water Data'!H70)))</f>
        <v/>
      </c>
      <c r="CH76" s="275" t="str">
        <f ca="true">+IF(OFFSET('Water Data'!$I$27,0,10*ROW('Water Data'!I70))="","",OFFSET('Water Data'!$I$27,0,10*ROW('Water Data'!I70)))</f>
        <v/>
      </c>
      <c r="CI76" s="275" t="str">
        <f ca="true">+IF(OFFSET('Water Data'!$I$28,0,10*ROW('Water Data'!I70))="","",OFFSET('Water Data'!$I$28,0,10*ROW('Water Data'!I70)))</f>
        <v/>
      </c>
      <c r="CJ76" s="275" t="str">
        <f ca="true">+IF(OFFSET('Water Data'!$I$29,0,10*ROW('Water Data'!I70))="","",OFFSET('Water Data'!$I$29,0,10*ROW('Water Data'!I70)))</f>
        <v/>
      </c>
      <c r="CK76" s="275" t="str">
        <f ca="true">+IF(OFFSET('Sanitation Data'!$D$28,0,10*ROW('Sanitation Data'!D70))="","",OFFSET('Sanitation Data'!$D$28,0,10*ROW('Sanitation Data'!D70)))</f>
        <v/>
      </c>
      <c r="CL76" s="275" t="str">
        <f ca="true">+IF(OFFSET('Sanitation Data'!$D$29,0,10*ROW('Sanitation Data'!D70))="","",OFFSET('Sanitation Data'!$D$29,0,10*ROW('Sanitation Data'!D70)))</f>
        <v/>
      </c>
      <c r="CM76" s="275" t="str">
        <f ca="true">+IF(OFFSET('Sanitation Data'!$D$30,0,10*ROW('Sanitation Data'!D70))="","",OFFSET('Sanitation Data'!$D$30,0,10*ROW('Sanitation Data'!D70)))</f>
        <v/>
      </c>
      <c r="CN76" s="275" t="str">
        <f ca="true">+IF(OFFSET('Sanitation Data'!$D$31,0,10*ROW('Sanitation Data'!D70))="","",OFFSET('Sanitation Data'!$D$31,0,10*ROW('Sanitation Data'!D70)))</f>
        <v/>
      </c>
      <c r="CO76" s="275" t="str">
        <f ca="true">+IF(OFFSET('Sanitation Data'!$D$32,0,10*ROW('Sanitation Data'!D70))="","",OFFSET('Sanitation Data'!$D$32,0,10*ROW('Sanitation Data'!D70)))</f>
        <v/>
      </c>
      <c r="CP76" s="275" t="str">
        <f ca="true">+IF(OFFSET('Sanitation Data'!$E$28,0,10*ROW('Sanitation Data'!E70))="","",OFFSET('Sanitation Data'!$E$28,0,10*ROW('Sanitation Data'!E70)))</f>
        <v/>
      </c>
      <c r="CQ76" s="275" t="str">
        <f ca="true">+IF(OFFSET('Sanitation Data'!$E$29,0,10*ROW('Sanitation Data'!E70))="","",OFFSET('Sanitation Data'!$E$29,0,10*ROW('Sanitation Data'!E70)))</f>
        <v/>
      </c>
      <c r="CR76" s="275" t="str">
        <f ca="true">+IF(OFFSET('Sanitation Data'!$E$30,0,10*ROW('Sanitation Data'!E70))="","",OFFSET('Sanitation Data'!$E$30,0,10*ROW('Sanitation Data'!E70)))</f>
        <v/>
      </c>
      <c r="CS76" s="275" t="str">
        <f ca="true">+IF(OFFSET('Sanitation Data'!$E$31,0,10*ROW('Sanitation Data'!E70))="","",OFFSET('Sanitation Data'!$E$31,0,10*ROW('Sanitation Data'!E70)))</f>
        <v/>
      </c>
      <c r="CT76" s="275" t="str">
        <f ca="true">+IF(OFFSET('Sanitation Data'!$E$32,0,10*ROW('Sanitation Data'!E70))="","",OFFSET('Sanitation Data'!$E$32,0,10*ROW('Sanitation Data'!E70)))</f>
        <v/>
      </c>
      <c r="CU76" s="275" t="str">
        <f ca="true">+IF(OFFSET('Sanitation Data'!$F$28,0,10*ROW('Sanitation Data'!F70))="","",OFFSET('Sanitation Data'!$F$28,0,10*ROW('Sanitation Data'!F70)))</f>
        <v/>
      </c>
      <c r="CV76" s="275" t="str">
        <f ca="true">+IF(OFFSET('Sanitation Data'!$F$29,0,10*ROW('Sanitation Data'!F70))="","",OFFSET('Sanitation Data'!$F$29,0,10*ROW('Sanitation Data'!F70)))</f>
        <v/>
      </c>
      <c r="CW76" s="275" t="str">
        <f ca="true">+IF(OFFSET('Sanitation Data'!$F$30,0,10*ROW('Sanitation Data'!F70))="","",OFFSET('Sanitation Data'!$F$30,0,10*ROW('Sanitation Data'!F70)))</f>
        <v/>
      </c>
      <c r="CX76" s="275" t="str">
        <f ca="true">+IF(OFFSET('Sanitation Data'!$F$31,0,10*ROW('Sanitation Data'!F70))="","",OFFSET('Sanitation Data'!$F$31,0,10*ROW('Sanitation Data'!F70)))</f>
        <v/>
      </c>
      <c r="CY76" s="275" t="str">
        <f ca="true">+IF(OFFSET('Sanitation Data'!$F$32,0,10*ROW('Sanitation Data'!F70))="","",OFFSET('Sanitation Data'!$F$32,0,10*ROW('Sanitation Data'!F70)))</f>
        <v/>
      </c>
      <c r="CZ76" s="275" t="str">
        <f ca="true">+IF(OFFSET('Sanitation Data'!$G$28,0,10*ROW('Sanitation Data'!G70))="","",OFFSET('Sanitation Data'!$G$28,0,10*ROW('Sanitation Data'!G70)))</f>
        <v/>
      </c>
      <c r="DA76" s="275" t="str">
        <f ca="true">+IF(OFFSET('Sanitation Data'!$G$29,0,10*ROW('Sanitation Data'!G70))="","",OFFSET('Sanitation Data'!$G$29,0,10*ROW('Sanitation Data'!G70)))</f>
        <v/>
      </c>
      <c r="DB76" s="275" t="str">
        <f ca="true">+IF(OFFSET('Sanitation Data'!$G$30,0,10*ROW('Sanitation Data'!G70))="","",OFFSET('Sanitation Data'!$G$30,0,10*ROW('Sanitation Data'!G70)))</f>
        <v/>
      </c>
      <c r="DC76" s="275" t="str">
        <f ca="true">+IF(OFFSET('Sanitation Data'!$G$31,0,10*ROW('Sanitation Data'!G70))="","",OFFSET('Sanitation Data'!$G$31,0,10*ROW('Sanitation Data'!G70)))</f>
        <v/>
      </c>
      <c r="DD76" s="275" t="str">
        <f ca="true">+IF(OFFSET('Sanitation Data'!$G$32,0,10*ROW('Sanitation Data'!G70))="","",OFFSET('Sanitation Data'!$G$32,0,10*ROW('Sanitation Data'!G70)))</f>
        <v/>
      </c>
      <c r="DE76" s="275" t="str">
        <f ca="true">+IF(OFFSET('Sanitation Data'!$H$28,0,10*ROW('Sanitation Data'!H70))="","",OFFSET('Sanitation Data'!$H$28,0,10*ROW('Sanitation Data'!H70)))</f>
        <v/>
      </c>
      <c r="DF76" s="275" t="str">
        <f ca="true">+IF(OFFSET('Sanitation Data'!$H$29,0,10*ROW('Sanitation Data'!H70))="","",OFFSET('Sanitation Data'!$H$29,0,10*ROW('Sanitation Data'!H70)))</f>
        <v/>
      </c>
      <c r="DG76" s="275" t="str">
        <f ca="true">+IF(OFFSET('Sanitation Data'!$H$30,0,10*ROW('Sanitation Data'!H70))="","",OFFSET('Sanitation Data'!$H$30,0,10*ROW('Sanitation Data'!H70)))</f>
        <v/>
      </c>
      <c r="DH76" s="275" t="str">
        <f ca="true">+IF(OFFSET('Sanitation Data'!$H$31,0,10*ROW('Sanitation Data'!H70))="","",OFFSET('Sanitation Data'!$H$31,0,10*ROW('Sanitation Data'!H70)))</f>
        <v/>
      </c>
      <c r="DI76" s="275" t="str">
        <f ca="true">+IF(OFFSET('Sanitation Data'!$H$32,0,10*ROW('Sanitation Data'!H70))="","",OFFSET('Sanitation Data'!$H$32,0,10*ROW('Sanitation Data'!H70)))</f>
        <v/>
      </c>
      <c r="DJ76" s="275" t="str">
        <f ca="true">+IF(OFFSET('Sanitation Data'!$I$28,0,10*ROW('Sanitation Data'!I70))="","",OFFSET('Sanitation Data'!$I$28,0,10*ROW('Sanitation Data'!I70)))</f>
        <v/>
      </c>
      <c r="DK76" s="275" t="str">
        <f ca="true">+IF(OFFSET('Sanitation Data'!$I$29,0,10*ROW('Sanitation Data'!I70))="","",OFFSET('Sanitation Data'!$I$29,0,10*ROW('Sanitation Data'!I70)))</f>
        <v/>
      </c>
      <c r="DL76" s="275" t="str">
        <f ca="true">+IF(OFFSET('Sanitation Data'!$I$30,0,10*ROW('Sanitation Data'!I70))="","",OFFSET('Sanitation Data'!$I$30,0,10*ROW('Sanitation Data'!I70)))</f>
        <v/>
      </c>
      <c r="DM76" s="275" t="str">
        <f ca="true">+IF(OFFSET('Sanitation Data'!$I$31,0,10*ROW('Sanitation Data'!I70))="","",OFFSET('Sanitation Data'!$I$31,0,10*ROW('Sanitation Data'!I70)))</f>
        <v/>
      </c>
      <c r="DN76" s="275" t="str">
        <f ca="true">+IF(OFFSET('Sanitation Data'!$I$32,0,10*ROW('Sanitation Data'!I70))="","",OFFSET('Sanitation Data'!$I$32,0,10*ROW('Sanitation Data'!I70)))</f>
        <v/>
      </c>
      <c r="DO76" s="275" t="str">
        <f ca="true">+IF(OFFSET('Hygiene Data'!$D$11,0,10*ROW('Hygiene Data'!D70))="","",OFFSET('Hygiene Data'!$D$11,0,10*ROW('Hygiene Data'!D70)))</f>
        <v/>
      </c>
      <c r="DP76" s="275" t="str">
        <f ca="true">+IF(OFFSET('Hygiene Data'!$D$12,0,10*ROW('Hygiene Data'!D70))="","",OFFSET('Hygiene Data'!$D$12,0,10*ROW('Hygiene Data'!D70)))</f>
        <v/>
      </c>
      <c r="DQ76" s="275" t="str">
        <f ca="true">+IF(OFFSET('Hygiene Data'!$D$13,0,10*ROW('Hygiene Data'!D70))="","",OFFSET('Hygiene Data'!$D$13,0,10*ROW('Hygiene Data'!D70)))</f>
        <v/>
      </c>
      <c r="DR76" s="275" t="str">
        <f ca="true">+IF(OFFSET('Hygiene Data'!$E$11,0,10*ROW('Hygiene Data'!E70))="","",OFFSET('Hygiene Data'!$E$11,0,10*ROW('Hygiene Data'!E70)))</f>
        <v/>
      </c>
      <c r="DS76" s="275" t="str">
        <f ca="true">+IF(OFFSET('Hygiene Data'!$E$12,0,10*ROW('Hygiene Data'!E70))="","",OFFSET('Hygiene Data'!$E$12,0,10*ROW('Hygiene Data'!E70)))</f>
        <v/>
      </c>
      <c r="DT76" s="275" t="str">
        <f ca="true">+IF(OFFSET('Hygiene Data'!$E$13,0,10*ROW('Hygiene Data'!E70))="","",OFFSET('Hygiene Data'!$E$13,0,10*ROW('Hygiene Data'!E70)))</f>
        <v/>
      </c>
      <c r="DU76" s="275" t="str">
        <f ca="true">+IF(OFFSET('Hygiene Data'!$F$11,0,10*ROW('Hygiene Data'!F70))="","",OFFSET('Hygiene Data'!$F$11,0,10*ROW('Hygiene Data'!F70)))</f>
        <v/>
      </c>
      <c r="DV76" s="275" t="str">
        <f ca="true">+IF(OFFSET('Hygiene Data'!$F$12,0,10*ROW('Hygiene Data'!F70))="","",OFFSET('Hygiene Data'!$F$12,0,10*ROW('Hygiene Data'!F70)))</f>
        <v/>
      </c>
      <c r="DW76" s="275" t="str">
        <f ca="true">+IF(OFFSET('Hygiene Data'!$F$13,0,10*ROW('Hygiene Data'!F70))="","",OFFSET('Hygiene Data'!$F$13,0,10*ROW('Hygiene Data'!F70)))</f>
        <v/>
      </c>
      <c r="DX76" s="275" t="str">
        <f ca="true">+IF(OFFSET('Hygiene Data'!$G$11,0,10*ROW('Hygiene Data'!G70))="","",OFFSET('Hygiene Data'!$G$11,0,10*ROW('Hygiene Data'!G70)))</f>
        <v/>
      </c>
      <c r="DY76" s="275" t="str">
        <f ca="true">+IF(OFFSET('Hygiene Data'!$G$12,0,10*ROW('Hygiene Data'!G70))="","",OFFSET('Hygiene Data'!$G$12,0,10*ROW('Hygiene Data'!G70)))</f>
        <v/>
      </c>
      <c r="DZ76" s="275" t="str">
        <f ca="true">+IF(OFFSET('Hygiene Data'!$G$13,0,10*ROW('Hygiene Data'!G70))="","",OFFSET('Hygiene Data'!$G$13,0,10*ROW('Hygiene Data'!G70)))</f>
        <v/>
      </c>
      <c r="EA76" s="275" t="str">
        <f ca="true">+IF(OFFSET('Hygiene Data'!$H$11,0,10*ROW('Hygiene Data'!H70))="","",OFFSET('Hygiene Data'!$H$11,0,10*ROW('Hygiene Data'!H70)))</f>
        <v/>
      </c>
      <c r="EB76" s="275" t="str">
        <f ca="true">+IF(OFFSET('Hygiene Data'!$H$12,0,10*ROW('Hygiene Data'!H70))="","",OFFSET('Hygiene Data'!$H$12,0,10*ROW('Hygiene Data'!H70)))</f>
        <v/>
      </c>
      <c r="EC76" s="275" t="str">
        <f ca="true">+IF(OFFSET('Hygiene Data'!$H$13,0,10*ROW('Hygiene Data'!H70))="","",OFFSET('Hygiene Data'!$H$13,0,10*ROW('Hygiene Data'!H70)))</f>
        <v/>
      </c>
      <c r="ED76" s="275" t="str">
        <f ca="true">+IF(OFFSET('Hygiene Data'!$I$11,0,10*ROW('Hygiene Data'!I70))="","",OFFSET('Hygiene Data'!$I$11,0,10*ROW('Hygiene Data'!I70)))</f>
        <v/>
      </c>
      <c r="EE76" s="275" t="str">
        <f ca="true">+IF(OFFSET('Hygiene Data'!$I$12,0,10*ROW('Hygiene Data'!I70))="","",OFFSET('Hygiene Data'!$I$12,0,10*ROW('Hygiene Data'!I70)))</f>
        <v/>
      </c>
      <c r="EF76" s="275"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31" t="str">
        <f t="shared" ca="true" si="1"/>
        <v/>
      </c>
      <c r="D77" s="98"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8"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8"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8"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8"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8"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8"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8"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8"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8"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8"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8"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8"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8"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8"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8"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8"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8"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9"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9"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9"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9"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9"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9"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9"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9"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9"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9"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9"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9"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9"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9"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9"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9"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9"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9"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9"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9"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9"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9"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9"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9"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9"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9"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9"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9"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9"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9"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100"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100"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100"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100"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100"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100"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100"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100"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100"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100"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100"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100"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100"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100"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100"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100"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100"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100"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5"/>
      <c r="BS77" s="275" t="str">
        <f ca="true">+IF(OFFSET('Water Data'!$D$27,0,10*ROW('Water Data'!D71))="","",OFFSET('Water Data'!$D$27,0,10*ROW('Water Data'!D71)))</f>
        <v/>
      </c>
      <c r="BT77" s="275" t="str">
        <f ca="true">+IF(OFFSET('Water Data'!$D$28,0,10*ROW('Water Data'!D71))="","",OFFSET('Water Data'!$D$28,0,10*ROW('Water Data'!D71)))</f>
        <v/>
      </c>
      <c r="BU77" s="275" t="str">
        <f ca="true">+IF(OFFSET('Water Data'!$D$29,0,10*ROW('Water Data'!D71))="","",OFFSET('Water Data'!$D$29,0,10*ROW('Water Data'!D71)))</f>
        <v/>
      </c>
      <c r="BV77" s="275" t="str">
        <f ca="true">+IF(OFFSET('Water Data'!$E$27,0,10*ROW('Water Data'!E71))="","",OFFSET('Water Data'!$E$27,0,10*ROW('Water Data'!E71)))</f>
        <v/>
      </c>
      <c r="BW77" s="275" t="str">
        <f ca="true">+IF(OFFSET('Water Data'!$E$28,0,10*ROW('Water Data'!E71))="","",OFFSET('Water Data'!$E$28,0,10*ROW('Water Data'!E71)))</f>
        <v/>
      </c>
      <c r="BX77" s="275" t="str">
        <f ca="true">+IF(OFFSET('Water Data'!$E$29,0,10*ROW('Water Data'!E71))="","",OFFSET('Water Data'!$E$29,0,10*ROW('Water Data'!E71)))</f>
        <v/>
      </c>
      <c r="BY77" s="275" t="str">
        <f ca="true">+IF(OFFSET('Water Data'!$F$27,0,10*ROW('Water Data'!F71))="","",OFFSET('Water Data'!$F$27,0,10*ROW('Water Data'!F71)))</f>
        <v/>
      </c>
      <c r="BZ77" s="275" t="str">
        <f ca="true">+IF(OFFSET('Water Data'!$F$28,0,10*ROW('Water Data'!F71))="","",OFFSET('Water Data'!$F$28,0,10*ROW('Water Data'!F71)))</f>
        <v/>
      </c>
      <c r="CA77" s="275" t="str">
        <f ca="true">+IF(OFFSET('Water Data'!$F$29,0,10*ROW('Water Data'!F71))="","",OFFSET('Water Data'!$F$29,0,10*ROW('Water Data'!F71)))</f>
        <v/>
      </c>
      <c r="CB77" s="275" t="str">
        <f ca="true">+IF(OFFSET('Water Data'!$G$27,0,10*ROW('Water Data'!G71))="","",OFFSET('Water Data'!$G$27,0,10*ROW('Water Data'!G71)))</f>
        <v/>
      </c>
      <c r="CC77" s="275" t="str">
        <f ca="true">+IF(OFFSET('Water Data'!$G$28,0,10*ROW('Water Data'!G71))="","",OFFSET('Water Data'!$G$28,0,10*ROW('Water Data'!G71)))</f>
        <v/>
      </c>
      <c r="CD77" s="275" t="str">
        <f ca="true">+IF(OFFSET('Water Data'!$G$29,0,10*ROW('Water Data'!G71))="","",OFFSET('Water Data'!$G$29,0,10*ROW('Water Data'!G71)))</f>
        <v/>
      </c>
      <c r="CE77" s="275" t="str">
        <f ca="true">+IF(OFFSET('Water Data'!$H$27,0,10*ROW('Water Data'!H71))="","",OFFSET('Water Data'!$H$27,0,10*ROW('Water Data'!H71)))</f>
        <v/>
      </c>
      <c r="CF77" s="275" t="str">
        <f ca="true">+IF(OFFSET('Water Data'!$H$28,0,10*ROW('Water Data'!H71))="","",OFFSET('Water Data'!$H$28,0,10*ROW('Water Data'!H71)))</f>
        <v/>
      </c>
      <c r="CG77" s="275" t="str">
        <f ca="true">+IF(OFFSET('Water Data'!$H$29,0,10*ROW('Water Data'!H71))="","",OFFSET('Water Data'!$H$29,0,10*ROW('Water Data'!H71)))</f>
        <v/>
      </c>
      <c r="CH77" s="275" t="str">
        <f ca="true">+IF(OFFSET('Water Data'!$I$27,0,10*ROW('Water Data'!I71))="","",OFFSET('Water Data'!$I$27,0,10*ROW('Water Data'!I71)))</f>
        <v/>
      </c>
      <c r="CI77" s="275" t="str">
        <f ca="true">+IF(OFFSET('Water Data'!$I$28,0,10*ROW('Water Data'!I71))="","",OFFSET('Water Data'!$I$28,0,10*ROW('Water Data'!I71)))</f>
        <v/>
      </c>
      <c r="CJ77" s="275" t="str">
        <f ca="true">+IF(OFFSET('Water Data'!$I$29,0,10*ROW('Water Data'!I71))="","",OFFSET('Water Data'!$I$29,0,10*ROW('Water Data'!I71)))</f>
        <v/>
      </c>
      <c r="CK77" s="275" t="str">
        <f ca="true">+IF(OFFSET('Sanitation Data'!$D$28,0,10*ROW('Sanitation Data'!D71))="","",OFFSET('Sanitation Data'!$D$28,0,10*ROW('Sanitation Data'!D71)))</f>
        <v/>
      </c>
      <c r="CL77" s="275" t="str">
        <f ca="true">+IF(OFFSET('Sanitation Data'!$D$29,0,10*ROW('Sanitation Data'!D71))="","",OFFSET('Sanitation Data'!$D$29,0,10*ROW('Sanitation Data'!D71)))</f>
        <v/>
      </c>
      <c r="CM77" s="275" t="str">
        <f ca="true">+IF(OFFSET('Sanitation Data'!$D$30,0,10*ROW('Sanitation Data'!D71))="","",OFFSET('Sanitation Data'!$D$30,0,10*ROW('Sanitation Data'!D71)))</f>
        <v/>
      </c>
      <c r="CN77" s="275" t="str">
        <f ca="true">+IF(OFFSET('Sanitation Data'!$D$31,0,10*ROW('Sanitation Data'!D71))="","",OFFSET('Sanitation Data'!$D$31,0,10*ROW('Sanitation Data'!D71)))</f>
        <v/>
      </c>
      <c r="CO77" s="275" t="str">
        <f ca="true">+IF(OFFSET('Sanitation Data'!$D$32,0,10*ROW('Sanitation Data'!D71))="","",OFFSET('Sanitation Data'!$D$32,0,10*ROW('Sanitation Data'!D71)))</f>
        <v/>
      </c>
      <c r="CP77" s="275" t="str">
        <f ca="true">+IF(OFFSET('Sanitation Data'!$E$28,0,10*ROW('Sanitation Data'!E71))="","",OFFSET('Sanitation Data'!$E$28,0,10*ROW('Sanitation Data'!E71)))</f>
        <v/>
      </c>
      <c r="CQ77" s="275" t="str">
        <f ca="true">+IF(OFFSET('Sanitation Data'!$E$29,0,10*ROW('Sanitation Data'!E71))="","",OFFSET('Sanitation Data'!$E$29,0,10*ROW('Sanitation Data'!E71)))</f>
        <v/>
      </c>
      <c r="CR77" s="275" t="str">
        <f ca="true">+IF(OFFSET('Sanitation Data'!$E$30,0,10*ROW('Sanitation Data'!E71))="","",OFFSET('Sanitation Data'!$E$30,0,10*ROW('Sanitation Data'!E71)))</f>
        <v/>
      </c>
      <c r="CS77" s="275" t="str">
        <f ca="true">+IF(OFFSET('Sanitation Data'!$E$31,0,10*ROW('Sanitation Data'!E71))="","",OFFSET('Sanitation Data'!$E$31,0,10*ROW('Sanitation Data'!E71)))</f>
        <v/>
      </c>
      <c r="CT77" s="275" t="str">
        <f ca="true">+IF(OFFSET('Sanitation Data'!$E$32,0,10*ROW('Sanitation Data'!E71))="","",OFFSET('Sanitation Data'!$E$32,0,10*ROW('Sanitation Data'!E71)))</f>
        <v/>
      </c>
      <c r="CU77" s="275" t="str">
        <f ca="true">+IF(OFFSET('Sanitation Data'!$F$28,0,10*ROW('Sanitation Data'!F71))="","",OFFSET('Sanitation Data'!$F$28,0,10*ROW('Sanitation Data'!F71)))</f>
        <v/>
      </c>
      <c r="CV77" s="275" t="str">
        <f ca="true">+IF(OFFSET('Sanitation Data'!$F$29,0,10*ROW('Sanitation Data'!F71))="","",OFFSET('Sanitation Data'!$F$29,0,10*ROW('Sanitation Data'!F71)))</f>
        <v/>
      </c>
      <c r="CW77" s="275" t="str">
        <f ca="true">+IF(OFFSET('Sanitation Data'!$F$30,0,10*ROW('Sanitation Data'!F71))="","",OFFSET('Sanitation Data'!$F$30,0,10*ROW('Sanitation Data'!F71)))</f>
        <v/>
      </c>
      <c r="CX77" s="275" t="str">
        <f ca="true">+IF(OFFSET('Sanitation Data'!$F$31,0,10*ROW('Sanitation Data'!F71))="","",OFFSET('Sanitation Data'!$F$31,0,10*ROW('Sanitation Data'!F71)))</f>
        <v/>
      </c>
      <c r="CY77" s="275" t="str">
        <f ca="true">+IF(OFFSET('Sanitation Data'!$F$32,0,10*ROW('Sanitation Data'!F71))="","",OFFSET('Sanitation Data'!$F$32,0,10*ROW('Sanitation Data'!F71)))</f>
        <v/>
      </c>
      <c r="CZ77" s="275" t="str">
        <f ca="true">+IF(OFFSET('Sanitation Data'!$G$28,0,10*ROW('Sanitation Data'!G71))="","",OFFSET('Sanitation Data'!$G$28,0,10*ROW('Sanitation Data'!G71)))</f>
        <v/>
      </c>
      <c r="DA77" s="275" t="str">
        <f ca="true">+IF(OFFSET('Sanitation Data'!$G$29,0,10*ROW('Sanitation Data'!G71))="","",OFFSET('Sanitation Data'!$G$29,0,10*ROW('Sanitation Data'!G71)))</f>
        <v/>
      </c>
      <c r="DB77" s="275" t="str">
        <f ca="true">+IF(OFFSET('Sanitation Data'!$G$30,0,10*ROW('Sanitation Data'!G71))="","",OFFSET('Sanitation Data'!$G$30,0,10*ROW('Sanitation Data'!G71)))</f>
        <v/>
      </c>
      <c r="DC77" s="275" t="str">
        <f ca="true">+IF(OFFSET('Sanitation Data'!$G$31,0,10*ROW('Sanitation Data'!G71))="","",OFFSET('Sanitation Data'!$G$31,0,10*ROW('Sanitation Data'!G71)))</f>
        <v/>
      </c>
      <c r="DD77" s="275" t="str">
        <f ca="true">+IF(OFFSET('Sanitation Data'!$G$32,0,10*ROW('Sanitation Data'!G71))="","",OFFSET('Sanitation Data'!$G$32,0,10*ROW('Sanitation Data'!G71)))</f>
        <v/>
      </c>
      <c r="DE77" s="275" t="str">
        <f ca="true">+IF(OFFSET('Sanitation Data'!$H$28,0,10*ROW('Sanitation Data'!H71))="","",OFFSET('Sanitation Data'!$H$28,0,10*ROW('Sanitation Data'!H71)))</f>
        <v/>
      </c>
      <c r="DF77" s="275" t="str">
        <f ca="true">+IF(OFFSET('Sanitation Data'!$H$29,0,10*ROW('Sanitation Data'!H71))="","",OFFSET('Sanitation Data'!$H$29,0,10*ROW('Sanitation Data'!H71)))</f>
        <v/>
      </c>
      <c r="DG77" s="275" t="str">
        <f ca="true">+IF(OFFSET('Sanitation Data'!$H$30,0,10*ROW('Sanitation Data'!H71))="","",OFFSET('Sanitation Data'!$H$30,0,10*ROW('Sanitation Data'!H71)))</f>
        <v/>
      </c>
      <c r="DH77" s="275" t="str">
        <f ca="true">+IF(OFFSET('Sanitation Data'!$H$31,0,10*ROW('Sanitation Data'!H71))="","",OFFSET('Sanitation Data'!$H$31,0,10*ROW('Sanitation Data'!H71)))</f>
        <v/>
      </c>
      <c r="DI77" s="275" t="str">
        <f ca="true">+IF(OFFSET('Sanitation Data'!$H$32,0,10*ROW('Sanitation Data'!H71))="","",OFFSET('Sanitation Data'!$H$32,0,10*ROW('Sanitation Data'!H71)))</f>
        <v/>
      </c>
      <c r="DJ77" s="275" t="str">
        <f ca="true">+IF(OFFSET('Sanitation Data'!$I$28,0,10*ROW('Sanitation Data'!I71))="","",OFFSET('Sanitation Data'!$I$28,0,10*ROW('Sanitation Data'!I71)))</f>
        <v/>
      </c>
      <c r="DK77" s="275" t="str">
        <f ca="true">+IF(OFFSET('Sanitation Data'!$I$29,0,10*ROW('Sanitation Data'!I71))="","",OFFSET('Sanitation Data'!$I$29,0,10*ROW('Sanitation Data'!I71)))</f>
        <v/>
      </c>
      <c r="DL77" s="275" t="str">
        <f ca="true">+IF(OFFSET('Sanitation Data'!$I$30,0,10*ROW('Sanitation Data'!I71))="","",OFFSET('Sanitation Data'!$I$30,0,10*ROW('Sanitation Data'!I71)))</f>
        <v/>
      </c>
      <c r="DM77" s="275" t="str">
        <f ca="true">+IF(OFFSET('Sanitation Data'!$I$31,0,10*ROW('Sanitation Data'!I71))="","",OFFSET('Sanitation Data'!$I$31,0,10*ROW('Sanitation Data'!I71)))</f>
        <v/>
      </c>
      <c r="DN77" s="275" t="str">
        <f ca="true">+IF(OFFSET('Sanitation Data'!$I$32,0,10*ROW('Sanitation Data'!I71))="","",OFFSET('Sanitation Data'!$I$32,0,10*ROW('Sanitation Data'!I71)))</f>
        <v/>
      </c>
      <c r="DO77" s="275" t="str">
        <f ca="true">+IF(OFFSET('Hygiene Data'!$D$11,0,10*ROW('Hygiene Data'!D71))="","",OFFSET('Hygiene Data'!$D$11,0,10*ROW('Hygiene Data'!D71)))</f>
        <v/>
      </c>
      <c r="DP77" s="275" t="str">
        <f ca="true">+IF(OFFSET('Hygiene Data'!$D$12,0,10*ROW('Hygiene Data'!D71))="","",OFFSET('Hygiene Data'!$D$12,0,10*ROW('Hygiene Data'!D71)))</f>
        <v/>
      </c>
      <c r="DQ77" s="275" t="str">
        <f ca="true">+IF(OFFSET('Hygiene Data'!$D$13,0,10*ROW('Hygiene Data'!D71))="","",OFFSET('Hygiene Data'!$D$13,0,10*ROW('Hygiene Data'!D71)))</f>
        <v/>
      </c>
      <c r="DR77" s="275" t="str">
        <f ca="true">+IF(OFFSET('Hygiene Data'!$E$11,0,10*ROW('Hygiene Data'!E71))="","",OFFSET('Hygiene Data'!$E$11,0,10*ROW('Hygiene Data'!E71)))</f>
        <v/>
      </c>
      <c r="DS77" s="275" t="str">
        <f ca="true">+IF(OFFSET('Hygiene Data'!$E$12,0,10*ROW('Hygiene Data'!E71))="","",OFFSET('Hygiene Data'!$E$12,0,10*ROW('Hygiene Data'!E71)))</f>
        <v/>
      </c>
      <c r="DT77" s="275" t="str">
        <f ca="true">+IF(OFFSET('Hygiene Data'!$E$13,0,10*ROW('Hygiene Data'!E71))="","",OFFSET('Hygiene Data'!$E$13,0,10*ROW('Hygiene Data'!E71)))</f>
        <v/>
      </c>
      <c r="DU77" s="275" t="str">
        <f ca="true">+IF(OFFSET('Hygiene Data'!$F$11,0,10*ROW('Hygiene Data'!F71))="","",OFFSET('Hygiene Data'!$F$11,0,10*ROW('Hygiene Data'!F71)))</f>
        <v/>
      </c>
      <c r="DV77" s="275" t="str">
        <f ca="true">+IF(OFFSET('Hygiene Data'!$F$12,0,10*ROW('Hygiene Data'!F71))="","",OFFSET('Hygiene Data'!$F$12,0,10*ROW('Hygiene Data'!F71)))</f>
        <v/>
      </c>
      <c r="DW77" s="275" t="str">
        <f ca="true">+IF(OFFSET('Hygiene Data'!$F$13,0,10*ROW('Hygiene Data'!F71))="","",OFFSET('Hygiene Data'!$F$13,0,10*ROW('Hygiene Data'!F71)))</f>
        <v/>
      </c>
      <c r="DX77" s="275" t="str">
        <f ca="true">+IF(OFFSET('Hygiene Data'!$G$11,0,10*ROW('Hygiene Data'!G71))="","",OFFSET('Hygiene Data'!$G$11,0,10*ROW('Hygiene Data'!G71)))</f>
        <v/>
      </c>
      <c r="DY77" s="275" t="str">
        <f ca="true">+IF(OFFSET('Hygiene Data'!$G$12,0,10*ROW('Hygiene Data'!G71))="","",OFFSET('Hygiene Data'!$G$12,0,10*ROW('Hygiene Data'!G71)))</f>
        <v/>
      </c>
      <c r="DZ77" s="275" t="str">
        <f ca="true">+IF(OFFSET('Hygiene Data'!$G$13,0,10*ROW('Hygiene Data'!G71))="","",OFFSET('Hygiene Data'!$G$13,0,10*ROW('Hygiene Data'!G71)))</f>
        <v/>
      </c>
      <c r="EA77" s="275" t="str">
        <f ca="true">+IF(OFFSET('Hygiene Data'!$H$11,0,10*ROW('Hygiene Data'!H71))="","",OFFSET('Hygiene Data'!$H$11,0,10*ROW('Hygiene Data'!H71)))</f>
        <v/>
      </c>
      <c r="EB77" s="275" t="str">
        <f ca="true">+IF(OFFSET('Hygiene Data'!$H$12,0,10*ROW('Hygiene Data'!H71))="","",OFFSET('Hygiene Data'!$H$12,0,10*ROW('Hygiene Data'!H71)))</f>
        <v/>
      </c>
      <c r="EC77" s="275" t="str">
        <f ca="true">+IF(OFFSET('Hygiene Data'!$H$13,0,10*ROW('Hygiene Data'!H71))="","",OFFSET('Hygiene Data'!$H$13,0,10*ROW('Hygiene Data'!H71)))</f>
        <v/>
      </c>
      <c r="ED77" s="275" t="str">
        <f ca="true">+IF(OFFSET('Hygiene Data'!$I$11,0,10*ROW('Hygiene Data'!I71))="","",OFFSET('Hygiene Data'!$I$11,0,10*ROW('Hygiene Data'!I71)))</f>
        <v/>
      </c>
      <c r="EE77" s="275" t="str">
        <f ca="true">+IF(OFFSET('Hygiene Data'!$I$12,0,10*ROW('Hygiene Data'!I71))="","",OFFSET('Hygiene Data'!$I$12,0,10*ROW('Hygiene Data'!I71)))</f>
        <v/>
      </c>
      <c r="EF77" s="275"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31" t="str">
        <f t="shared" ca="true" si="1"/>
        <v/>
      </c>
      <c r="D78" s="98"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8"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8"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8"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8"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8"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8"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8"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8"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8"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8"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8"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8"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8"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8"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8"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8"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8"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9"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9"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9"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9"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9"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9"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9"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9"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9"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9"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9"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9"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9"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9"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9"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9"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9"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9"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9"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9"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9"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9"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9"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9"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9"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9"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9"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9"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9"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9"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100"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100"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100"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100"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100"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100"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100"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100"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100"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100"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100"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100"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100"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100"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100"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100"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100"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100"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5"/>
      <c r="BS78" s="275" t="str">
        <f ca="true">+IF(OFFSET('Water Data'!$D$27,0,10*ROW('Water Data'!D72))="","",OFFSET('Water Data'!$D$27,0,10*ROW('Water Data'!D72)))</f>
        <v/>
      </c>
      <c r="BT78" s="275" t="str">
        <f ca="true">+IF(OFFSET('Water Data'!$D$28,0,10*ROW('Water Data'!D72))="","",OFFSET('Water Data'!$D$28,0,10*ROW('Water Data'!D72)))</f>
        <v/>
      </c>
      <c r="BU78" s="275" t="str">
        <f ca="true">+IF(OFFSET('Water Data'!$D$29,0,10*ROW('Water Data'!D72))="","",OFFSET('Water Data'!$D$29,0,10*ROW('Water Data'!D72)))</f>
        <v/>
      </c>
      <c r="BV78" s="275" t="str">
        <f ca="true">+IF(OFFSET('Water Data'!$E$27,0,10*ROW('Water Data'!E72))="","",OFFSET('Water Data'!$E$27,0,10*ROW('Water Data'!E72)))</f>
        <v/>
      </c>
      <c r="BW78" s="275" t="str">
        <f ca="true">+IF(OFFSET('Water Data'!$E$28,0,10*ROW('Water Data'!E72))="","",OFFSET('Water Data'!$E$28,0,10*ROW('Water Data'!E72)))</f>
        <v/>
      </c>
      <c r="BX78" s="275" t="str">
        <f ca="true">+IF(OFFSET('Water Data'!$E$29,0,10*ROW('Water Data'!E72))="","",OFFSET('Water Data'!$E$29,0,10*ROW('Water Data'!E72)))</f>
        <v/>
      </c>
      <c r="BY78" s="275" t="str">
        <f ca="true">+IF(OFFSET('Water Data'!$F$27,0,10*ROW('Water Data'!F72))="","",OFFSET('Water Data'!$F$27,0,10*ROW('Water Data'!F72)))</f>
        <v/>
      </c>
      <c r="BZ78" s="275" t="str">
        <f ca="true">+IF(OFFSET('Water Data'!$F$28,0,10*ROW('Water Data'!F72))="","",OFFSET('Water Data'!$F$28,0,10*ROW('Water Data'!F72)))</f>
        <v/>
      </c>
      <c r="CA78" s="275" t="str">
        <f ca="true">+IF(OFFSET('Water Data'!$F$29,0,10*ROW('Water Data'!F72))="","",OFFSET('Water Data'!$F$29,0,10*ROW('Water Data'!F72)))</f>
        <v/>
      </c>
      <c r="CB78" s="275" t="str">
        <f ca="true">+IF(OFFSET('Water Data'!$G$27,0,10*ROW('Water Data'!G72))="","",OFFSET('Water Data'!$G$27,0,10*ROW('Water Data'!G72)))</f>
        <v/>
      </c>
      <c r="CC78" s="275" t="str">
        <f ca="true">+IF(OFFSET('Water Data'!$G$28,0,10*ROW('Water Data'!G72))="","",OFFSET('Water Data'!$G$28,0,10*ROW('Water Data'!G72)))</f>
        <v/>
      </c>
      <c r="CD78" s="275" t="str">
        <f ca="true">+IF(OFFSET('Water Data'!$G$29,0,10*ROW('Water Data'!G72))="","",OFFSET('Water Data'!$G$29,0,10*ROW('Water Data'!G72)))</f>
        <v/>
      </c>
      <c r="CE78" s="275" t="str">
        <f ca="true">+IF(OFFSET('Water Data'!$H$27,0,10*ROW('Water Data'!H72))="","",OFFSET('Water Data'!$H$27,0,10*ROW('Water Data'!H72)))</f>
        <v/>
      </c>
      <c r="CF78" s="275" t="str">
        <f ca="true">+IF(OFFSET('Water Data'!$H$28,0,10*ROW('Water Data'!H72))="","",OFFSET('Water Data'!$H$28,0,10*ROW('Water Data'!H72)))</f>
        <v/>
      </c>
      <c r="CG78" s="275" t="str">
        <f ca="true">+IF(OFFSET('Water Data'!$H$29,0,10*ROW('Water Data'!H72))="","",OFFSET('Water Data'!$H$29,0,10*ROW('Water Data'!H72)))</f>
        <v/>
      </c>
      <c r="CH78" s="275" t="str">
        <f ca="true">+IF(OFFSET('Water Data'!$I$27,0,10*ROW('Water Data'!I72))="","",OFFSET('Water Data'!$I$27,0,10*ROW('Water Data'!I72)))</f>
        <v/>
      </c>
      <c r="CI78" s="275" t="str">
        <f ca="true">+IF(OFFSET('Water Data'!$I$28,0,10*ROW('Water Data'!I72))="","",OFFSET('Water Data'!$I$28,0,10*ROW('Water Data'!I72)))</f>
        <v/>
      </c>
      <c r="CJ78" s="275" t="str">
        <f ca="true">+IF(OFFSET('Water Data'!$I$29,0,10*ROW('Water Data'!I72))="","",OFFSET('Water Data'!$I$29,0,10*ROW('Water Data'!I72)))</f>
        <v/>
      </c>
      <c r="CK78" s="275" t="str">
        <f ca="true">+IF(OFFSET('Sanitation Data'!$D$28,0,10*ROW('Sanitation Data'!D72))="","",OFFSET('Sanitation Data'!$D$28,0,10*ROW('Sanitation Data'!D72)))</f>
        <v/>
      </c>
      <c r="CL78" s="275" t="str">
        <f ca="true">+IF(OFFSET('Sanitation Data'!$D$29,0,10*ROW('Sanitation Data'!D72))="","",OFFSET('Sanitation Data'!$D$29,0,10*ROW('Sanitation Data'!D72)))</f>
        <v/>
      </c>
      <c r="CM78" s="275" t="str">
        <f ca="true">+IF(OFFSET('Sanitation Data'!$D$30,0,10*ROW('Sanitation Data'!D72))="","",OFFSET('Sanitation Data'!$D$30,0,10*ROW('Sanitation Data'!D72)))</f>
        <v/>
      </c>
      <c r="CN78" s="275" t="str">
        <f ca="true">+IF(OFFSET('Sanitation Data'!$D$31,0,10*ROW('Sanitation Data'!D72))="","",OFFSET('Sanitation Data'!$D$31,0,10*ROW('Sanitation Data'!D72)))</f>
        <v/>
      </c>
      <c r="CO78" s="275" t="str">
        <f ca="true">+IF(OFFSET('Sanitation Data'!$D$32,0,10*ROW('Sanitation Data'!D72))="","",OFFSET('Sanitation Data'!$D$32,0,10*ROW('Sanitation Data'!D72)))</f>
        <v/>
      </c>
      <c r="CP78" s="275" t="str">
        <f ca="true">+IF(OFFSET('Sanitation Data'!$E$28,0,10*ROW('Sanitation Data'!E72))="","",OFFSET('Sanitation Data'!$E$28,0,10*ROW('Sanitation Data'!E72)))</f>
        <v/>
      </c>
      <c r="CQ78" s="275" t="str">
        <f ca="true">+IF(OFFSET('Sanitation Data'!$E$29,0,10*ROW('Sanitation Data'!E72))="","",OFFSET('Sanitation Data'!$E$29,0,10*ROW('Sanitation Data'!E72)))</f>
        <v/>
      </c>
      <c r="CR78" s="275" t="str">
        <f ca="true">+IF(OFFSET('Sanitation Data'!$E$30,0,10*ROW('Sanitation Data'!E72))="","",OFFSET('Sanitation Data'!$E$30,0,10*ROW('Sanitation Data'!E72)))</f>
        <v/>
      </c>
      <c r="CS78" s="275" t="str">
        <f ca="true">+IF(OFFSET('Sanitation Data'!$E$31,0,10*ROW('Sanitation Data'!E72))="","",OFFSET('Sanitation Data'!$E$31,0,10*ROW('Sanitation Data'!E72)))</f>
        <v/>
      </c>
      <c r="CT78" s="275" t="str">
        <f ca="true">+IF(OFFSET('Sanitation Data'!$E$32,0,10*ROW('Sanitation Data'!E72))="","",OFFSET('Sanitation Data'!$E$32,0,10*ROW('Sanitation Data'!E72)))</f>
        <v/>
      </c>
      <c r="CU78" s="275" t="str">
        <f ca="true">+IF(OFFSET('Sanitation Data'!$F$28,0,10*ROW('Sanitation Data'!F72))="","",OFFSET('Sanitation Data'!$F$28,0,10*ROW('Sanitation Data'!F72)))</f>
        <v/>
      </c>
      <c r="CV78" s="275" t="str">
        <f ca="true">+IF(OFFSET('Sanitation Data'!$F$29,0,10*ROW('Sanitation Data'!F72))="","",OFFSET('Sanitation Data'!$F$29,0,10*ROW('Sanitation Data'!F72)))</f>
        <v/>
      </c>
      <c r="CW78" s="275" t="str">
        <f ca="true">+IF(OFFSET('Sanitation Data'!$F$30,0,10*ROW('Sanitation Data'!F72))="","",OFFSET('Sanitation Data'!$F$30,0,10*ROW('Sanitation Data'!F72)))</f>
        <v/>
      </c>
      <c r="CX78" s="275" t="str">
        <f ca="true">+IF(OFFSET('Sanitation Data'!$F$31,0,10*ROW('Sanitation Data'!F72))="","",OFFSET('Sanitation Data'!$F$31,0,10*ROW('Sanitation Data'!F72)))</f>
        <v/>
      </c>
      <c r="CY78" s="275" t="str">
        <f ca="true">+IF(OFFSET('Sanitation Data'!$F$32,0,10*ROW('Sanitation Data'!F72))="","",OFFSET('Sanitation Data'!$F$32,0,10*ROW('Sanitation Data'!F72)))</f>
        <v/>
      </c>
      <c r="CZ78" s="275" t="str">
        <f ca="true">+IF(OFFSET('Sanitation Data'!$G$28,0,10*ROW('Sanitation Data'!G72))="","",OFFSET('Sanitation Data'!$G$28,0,10*ROW('Sanitation Data'!G72)))</f>
        <v/>
      </c>
      <c r="DA78" s="275" t="str">
        <f ca="true">+IF(OFFSET('Sanitation Data'!$G$29,0,10*ROW('Sanitation Data'!G72))="","",OFFSET('Sanitation Data'!$G$29,0,10*ROW('Sanitation Data'!G72)))</f>
        <v/>
      </c>
      <c r="DB78" s="275" t="str">
        <f ca="true">+IF(OFFSET('Sanitation Data'!$G$30,0,10*ROW('Sanitation Data'!G72))="","",OFFSET('Sanitation Data'!$G$30,0,10*ROW('Sanitation Data'!G72)))</f>
        <v/>
      </c>
      <c r="DC78" s="275" t="str">
        <f ca="true">+IF(OFFSET('Sanitation Data'!$G$31,0,10*ROW('Sanitation Data'!G72))="","",OFFSET('Sanitation Data'!$G$31,0,10*ROW('Sanitation Data'!G72)))</f>
        <v/>
      </c>
      <c r="DD78" s="275" t="str">
        <f ca="true">+IF(OFFSET('Sanitation Data'!$G$32,0,10*ROW('Sanitation Data'!G72))="","",OFFSET('Sanitation Data'!$G$32,0,10*ROW('Sanitation Data'!G72)))</f>
        <v/>
      </c>
      <c r="DE78" s="275" t="str">
        <f ca="true">+IF(OFFSET('Sanitation Data'!$H$28,0,10*ROW('Sanitation Data'!H72))="","",OFFSET('Sanitation Data'!$H$28,0,10*ROW('Sanitation Data'!H72)))</f>
        <v/>
      </c>
      <c r="DF78" s="275" t="str">
        <f ca="true">+IF(OFFSET('Sanitation Data'!$H$29,0,10*ROW('Sanitation Data'!H72))="","",OFFSET('Sanitation Data'!$H$29,0,10*ROW('Sanitation Data'!H72)))</f>
        <v/>
      </c>
      <c r="DG78" s="275" t="str">
        <f ca="true">+IF(OFFSET('Sanitation Data'!$H$30,0,10*ROW('Sanitation Data'!H72))="","",OFFSET('Sanitation Data'!$H$30,0,10*ROW('Sanitation Data'!H72)))</f>
        <v/>
      </c>
      <c r="DH78" s="275" t="str">
        <f ca="true">+IF(OFFSET('Sanitation Data'!$H$31,0,10*ROW('Sanitation Data'!H72))="","",OFFSET('Sanitation Data'!$H$31,0,10*ROW('Sanitation Data'!H72)))</f>
        <v/>
      </c>
      <c r="DI78" s="275" t="str">
        <f ca="true">+IF(OFFSET('Sanitation Data'!$H$32,0,10*ROW('Sanitation Data'!H72))="","",OFFSET('Sanitation Data'!$H$32,0,10*ROW('Sanitation Data'!H72)))</f>
        <v/>
      </c>
      <c r="DJ78" s="275" t="str">
        <f ca="true">+IF(OFFSET('Sanitation Data'!$I$28,0,10*ROW('Sanitation Data'!I72))="","",OFFSET('Sanitation Data'!$I$28,0,10*ROW('Sanitation Data'!I72)))</f>
        <v/>
      </c>
      <c r="DK78" s="275" t="str">
        <f ca="true">+IF(OFFSET('Sanitation Data'!$I$29,0,10*ROW('Sanitation Data'!I72))="","",OFFSET('Sanitation Data'!$I$29,0,10*ROW('Sanitation Data'!I72)))</f>
        <v/>
      </c>
      <c r="DL78" s="275" t="str">
        <f ca="true">+IF(OFFSET('Sanitation Data'!$I$30,0,10*ROW('Sanitation Data'!I72))="","",OFFSET('Sanitation Data'!$I$30,0,10*ROW('Sanitation Data'!I72)))</f>
        <v/>
      </c>
      <c r="DM78" s="275" t="str">
        <f ca="true">+IF(OFFSET('Sanitation Data'!$I$31,0,10*ROW('Sanitation Data'!I72))="","",OFFSET('Sanitation Data'!$I$31,0,10*ROW('Sanitation Data'!I72)))</f>
        <v/>
      </c>
      <c r="DN78" s="275" t="str">
        <f ca="true">+IF(OFFSET('Sanitation Data'!$I$32,0,10*ROW('Sanitation Data'!I72))="","",OFFSET('Sanitation Data'!$I$32,0,10*ROW('Sanitation Data'!I72)))</f>
        <v/>
      </c>
      <c r="DO78" s="275" t="str">
        <f ca="true">+IF(OFFSET('Hygiene Data'!$D$11,0,10*ROW('Hygiene Data'!D72))="","",OFFSET('Hygiene Data'!$D$11,0,10*ROW('Hygiene Data'!D72)))</f>
        <v/>
      </c>
      <c r="DP78" s="275" t="str">
        <f ca="true">+IF(OFFSET('Hygiene Data'!$D$12,0,10*ROW('Hygiene Data'!D72))="","",OFFSET('Hygiene Data'!$D$12,0,10*ROW('Hygiene Data'!D72)))</f>
        <v/>
      </c>
      <c r="DQ78" s="275" t="str">
        <f ca="true">+IF(OFFSET('Hygiene Data'!$D$13,0,10*ROW('Hygiene Data'!D72))="","",OFFSET('Hygiene Data'!$D$13,0,10*ROW('Hygiene Data'!D72)))</f>
        <v/>
      </c>
      <c r="DR78" s="275" t="str">
        <f ca="true">+IF(OFFSET('Hygiene Data'!$E$11,0,10*ROW('Hygiene Data'!E72))="","",OFFSET('Hygiene Data'!$E$11,0,10*ROW('Hygiene Data'!E72)))</f>
        <v/>
      </c>
      <c r="DS78" s="275" t="str">
        <f ca="true">+IF(OFFSET('Hygiene Data'!$E$12,0,10*ROW('Hygiene Data'!E72))="","",OFFSET('Hygiene Data'!$E$12,0,10*ROW('Hygiene Data'!E72)))</f>
        <v/>
      </c>
      <c r="DT78" s="275" t="str">
        <f ca="true">+IF(OFFSET('Hygiene Data'!$E$13,0,10*ROW('Hygiene Data'!E72))="","",OFFSET('Hygiene Data'!$E$13,0,10*ROW('Hygiene Data'!E72)))</f>
        <v/>
      </c>
      <c r="DU78" s="275" t="str">
        <f ca="true">+IF(OFFSET('Hygiene Data'!$F$11,0,10*ROW('Hygiene Data'!F72))="","",OFFSET('Hygiene Data'!$F$11,0,10*ROW('Hygiene Data'!F72)))</f>
        <v/>
      </c>
      <c r="DV78" s="275" t="str">
        <f ca="true">+IF(OFFSET('Hygiene Data'!$F$12,0,10*ROW('Hygiene Data'!F72))="","",OFFSET('Hygiene Data'!$F$12,0,10*ROW('Hygiene Data'!F72)))</f>
        <v/>
      </c>
      <c r="DW78" s="275" t="str">
        <f ca="true">+IF(OFFSET('Hygiene Data'!$F$13,0,10*ROW('Hygiene Data'!F72))="","",OFFSET('Hygiene Data'!$F$13,0,10*ROW('Hygiene Data'!F72)))</f>
        <v/>
      </c>
      <c r="DX78" s="275" t="str">
        <f ca="true">+IF(OFFSET('Hygiene Data'!$G$11,0,10*ROW('Hygiene Data'!G72))="","",OFFSET('Hygiene Data'!$G$11,0,10*ROW('Hygiene Data'!G72)))</f>
        <v/>
      </c>
      <c r="DY78" s="275" t="str">
        <f ca="true">+IF(OFFSET('Hygiene Data'!$G$12,0,10*ROW('Hygiene Data'!G72))="","",OFFSET('Hygiene Data'!$G$12,0,10*ROW('Hygiene Data'!G72)))</f>
        <v/>
      </c>
      <c r="DZ78" s="275" t="str">
        <f ca="true">+IF(OFFSET('Hygiene Data'!$G$13,0,10*ROW('Hygiene Data'!G72))="","",OFFSET('Hygiene Data'!$G$13,0,10*ROW('Hygiene Data'!G72)))</f>
        <v/>
      </c>
      <c r="EA78" s="275" t="str">
        <f ca="true">+IF(OFFSET('Hygiene Data'!$H$11,0,10*ROW('Hygiene Data'!H72))="","",OFFSET('Hygiene Data'!$H$11,0,10*ROW('Hygiene Data'!H72)))</f>
        <v/>
      </c>
      <c r="EB78" s="275" t="str">
        <f ca="true">+IF(OFFSET('Hygiene Data'!$H$12,0,10*ROW('Hygiene Data'!H72))="","",OFFSET('Hygiene Data'!$H$12,0,10*ROW('Hygiene Data'!H72)))</f>
        <v/>
      </c>
      <c r="EC78" s="275" t="str">
        <f ca="true">+IF(OFFSET('Hygiene Data'!$H$13,0,10*ROW('Hygiene Data'!H72))="","",OFFSET('Hygiene Data'!$H$13,0,10*ROW('Hygiene Data'!H72)))</f>
        <v/>
      </c>
      <c r="ED78" s="275" t="str">
        <f ca="true">+IF(OFFSET('Hygiene Data'!$I$11,0,10*ROW('Hygiene Data'!I72))="","",OFFSET('Hygiene Data'!$I$11,0,10*ROW('Hygiene Data'!I72)))</f>
        <v/>
      </c>
      <c r="EE78" s="275" t="str">
        <f ca="true">+IF(OFFSET('Hygiene Data'!$I$12,0,10*ROW('Hygiene Data'!I72))="","",OFFSET('Hygiene Data'!$I$12,0,10*ROW('Hygiene Data'!I72)))</f>
        <v/>
      </c>
      <c r="EF78" s="275"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31" t="str">
        <f t="shared" ca="true" si="1"/>
        <v/>
      </c>
      <c r="D79" s="98"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8"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8"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8"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8"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8"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8"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8"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8"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8"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8"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8"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8"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8"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8"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8"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8"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8"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9"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9"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9"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9"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9"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9"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9"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9"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9"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9"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9"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9"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9"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9"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9"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9"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9"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9"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9"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9"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9"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9"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9"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9"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9"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9"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9"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9"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9"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9"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100"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100"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100"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100"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100"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100"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100"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100"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100"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100"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100"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100"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100"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100"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100"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100"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100"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100"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5"/>
      <c r="BS79" s="275" t="str">
        <f ca="true">+IF(OFFSET('Water Data'!$D$27,0,10*ROW('Water Data'!D73))="","",OFFSET('Water Data'!$D$27,0,10*ROW('Water Data'!D73)))</f>
        <v/>
      </c>
      <c r="BT79" s="275" t="str">
        <f ca="true">+IF(OFFSET('Water Data'!$D$28,0,10*ROW('Water Data'!D73))="","",OFFSET('Water Data'!$D$28,0,10*ROW('Water Data'!D73)))</f>
        <v/>
      </c>
      <c r="BU79" s="275" t="str">
        <f ca="true">+IF(OFFSET('Water Data'!$D$29,0,10*ROW('Water Data'!D73))="","",OFFSET('Water Data'!$D$29,0,10*ROW('Water Data'!D73)))</f>
        <v/>
      </c>
      <c r="BV79" s="275" t="str">
        <f ca="true">+IF(OFFSET('Water Data'!$E$27,0,10*ROW('Water Data'!E73))="","",OFFSET('Water Data'!$E$27,0,10*ROW('Water Data'!E73)))</f>
        <v/>
      </c>
      <c r="BW79" s="275" t="str">
        <f ca="true">+IF(OFFSET('Water Data'!$E$28,0,10*ROW('Water Data'!E73))="","",OFFSET('Water Data'!$E$28,0,10*ROW('Water Data'!E73)))</f>
        <v/>
      </c>
      <c r="BX79" s="275" t="str">
        <f ca="true">+IF(OFFSET('Water Data'!$E$29,0,10*ROW('Water Data'!E73))="","",OFFSET('Water Data'!$E$29,0,10*ROW('Water Data'!E73)))</f>
        <v/>
      </c>
      <c r="BY79" s="275" t="str">
        <f ca="true">+IF(OFFSET('Water Data'!$F$27,0,10*ROW('Water Data'!F73))="","",OFFSET('Water Data'!$F$27,0,10*ROW('Water Data'!F73)))</f>
        <v/>
      </c>
      <c r="BZ79" s="275" t="str">
        <f ca="true">+IF(OFFSET('Water Data'!$F$28,0,10*ROW('Water Data'!F73))="","",OFFSET('Water Data'!$F$28,0,10*ROW('Water Data'!F73)))</f>
        <v/>
      </c>
      <c r="CA79" s="275" t="str">
        <f ca="true">+IF(OFFSET('Water Data'!$F$29,0,10*ROW('Water Data'!F73))="","",OFFSET('Water Data'!$F$29,0,10*ROW('Water Data'!F73)))</f>
        <v/>
      </c>
      <c r="CB79" s="275" t="str">
        <f ca="true">+IF(OFFSET('Water Data'!$G$27,0,10*ROW('Water Data'!G73))="","",OFFSET('Water Data'!$G$27,0,10*ROW('Water Data'!G73)))</f>
        <v/>
      </c>
      <c r="CC79" s="275" t="str">
        <f ca="true">+IF(OFFSET('Water Data'!$G$28,0,10*ROW('Water Data'!G73))="","",OFFSET('Water Data'!$G$28,0,10*ROW('Water Data'!G73)))</f>
        <v/>
      </c>
      <c r="CD79" s="275" t="str">
        <f ca="true">+IF(OFFSET('Water Data'!$G$29,0,10*ROW('Water Data'!G73))="","",OFFSET('Water Data'!$G$29,0,10*ROW('Water Data'!G73)))</f>
        <v/>
      </c>
      <c r="CE79" s="275" t="str">
        <f ca="true">+IF(OFFSET('Water Data'!$H$27,0,10*ROW('Water Data'!H73))="","",OFFSET('Water Data'!$H$27,0,10*ROW('Water Data'!H73)))</f>
        <v/>
      </c>
      <c r="CF79" s="275" t="str">
        <f ca="true">+IF(OFFSET('Water Data'!$H$28,0,10*ROW('Water Data'!H73))="","",OFFSET('Water Data'!$H$28,0,10*ROW('Water Data'!H73)))</f>
        <v/>
      </c>
      <c r="CG79" s="275" t="str">
        <f ca="true">+IF(OFFSET('Water Data'!$H$29,0,10*ROW('Water Data'!H73))="","",OFFSET('Water Data'!$H$29,0,10*ROW('Water Data'!H73)))</f>
        <v/>
      </c>
      <c r="CH79" s="275" t="str">
        <f ca="true">+IF(OFFSET('Water Data'!$I$27,0,10*ROW('Water Data'!I73))="","",OFFSET('Water Data'!$I$27,0,10*ROW('Water Data'!I73)))</f>
        <v/>
      </c>
      <c r="CI79" s="275" t="str">
        <f ca="true">+IF(OFFSET('Water Data'!$I$28,0,10*ROW('Water Data'!I73))="","",OFFSET('Water Data'!$I$28,0,10*ROW('Water Data'!I73)))</f>
        <v/>
      </c>
      <c r="CJ79" s="275" t="str">
        <f ca="true">+IF(OFFSET('Water Data'!$I$29,0,10*ROW('Water Data'!I73))="","",OFFSET('Water Data'!$I$29,0,10*ROW('Water Data'!I73)))</f>
        <v/>
      </c>
      <c r="CK79" s="275" t="str">
        <f ca="true">+IF(OFFSET('Sanitation Data'!$D$28,0,10*ROW('Sanitation Data'!D73))="","",OFFSET('Sanitation Data'!$D$28,0,10*ROW('Sanitation Data'!D73)))</f>
        <v/>
      </c>
      <c r="CL79" s="275" t="str">
        <f ca="true">+IF(OFFSET('Sanitation Data'!$D$29,0,10*ROW('Sanitation Data'!D73))="","",OFFSET('Sanitation Data'!$D$29,0,10*ROW('Sanitation Data'!D73)))</f>
        <v/>
      </c>
      <c r="CM79" s="275" t="str">
        <f ca="true">+IF(OFFSET('Sanitation Data'!$D$30,0,10*ROW('Sanitation Data'!D73))="","",OFFSET('Sanitation Data'!$D$30,0,10*ROW('Sanitation Data'!D73)))</f>
        <v/>
      </c>
      <c r="CN79" s="275" t="str">
        <f ca="true">+IF(OFFSET('Sanitation Data'!$D$31,0,10*ROW('Sanitation Data'!D73))="","",OFFSET('Sanitation Data'!$D$31,0,10*ROW('Sanitation Data'!D73)))</f>
        <v/>
      </c>
      <c r="CO79" s="275" t="str">
        <f ca="true">+IF(OFFSET('Sanitation Data'!$D$32,0,10*ROW('Sanitation Data'!D73))="","",OFFSET('Sanitation Data'!$D$32,0,10*ROW('Sanitation Data'!D73)))</f>
        <v/>
      </c>
      <c r="CP79" s="275" t="str">
        <f ca="true">+IF(OFFSET('Sanitation Data'!$E$28,0,10*ROW('Sanitation Data'!E73))="","",OFFSET('Sanitation Data'!$E$28,0,10*ROW('Sanitation Data'!E73)))</f>
        <v/>
      </c>
      <c r="CQ79" s="275" t="str">
        <f ca="true">+IF(OFFSET('Sanitation Data'!$E$29,0,10*ROW('Sanitation Data'!E73))="","",OFFSET('Sanitation Data'!$E$29,0,10*ROW('Sanitation Data'!E73)))</f>
        <v/>
      </c>
      <c r="CR79" s="275" t="str">
        <f ca="true">+IF(OFFSET('Sanitation Data'!$E$30,0,10*ROW('Sanitation Data'!E73))="","",OFFSET('Sanitation Data'!$E$30,0,10*ROW('Sanitation Data'!E73)))</f>
        <v/>
      </c>
      <c r="CS79" s="275" t="str">
        <f ca="true">+IF(OFFSET('Sanitation Data'!$E$31,0,10*ROW('Sanitation Data'!E73))="","",OFFSET('Sanitation Data'!$E$31,0,10*ROW('Sanitation Data'!E73)))</f>
        <v/>
      </c>
      <c r="CT79" s="275" t="str">
        <f ca="true">+IF(OFFSET('Sanitation Data'!$E$32,0,10*ROW('Sanitation Data'!E73))="","",OFFSET('Sanitation Data'!$E$32,0,10*ROW('Sanitation Data'!E73)))</f>
        <v/>
      </c>
      <c r="CU79" s="275" t="str">
        <f ca="true">+IF(OFFSET('Sanitation Data'!$F$28,0,10*ROW('Sanitation Data'!F73))="","",OFFSET('Sanitation Data'!$F$28,0,10*ROW('Sanitation Data'!F73)))</f>
        <v/>
      </c>
      <c r="CV79" s="275" t="str">
        <f ca="true">+IF(OFFSET('Sanitation Data'!$F$29,0,10*ROW('Sanitation Data'!F73))="","",OFFSET('Sanitation Data'!$F$29,0,10*ROW('Sanitation Data'!F73)))</f>
        <v/>
      </c>
      <c r="CW79" s="275" t="str">
        <f ca="true">+IF(OFFSET('Sanitation Data'!$F$30,0,10*ROW('Sanitation Data'!F73))="","",OFFSET('Sanitation Data'!$F$30,0,10*ROW('Sanitation Data'!F73)))</f>
        <v/>
      </c>
      <c r="CX79" s="275" t="str">
        <f ca="true">+IF(OFFSET('Sanitation Data'!$F$31,0,10*ROW('Sanitation Data'!F73))="","",OFFSET('Sanitation Data'!$F$31,0,10*ROW('Sanitation Data'!F73)))</f>
        <v/>
      </c>
      <c r="CY79" s="275" t="str">
        <f ca="true">+IF(OFFSET('Sanitation Data'!$F$32,0,10*ROW('Sanitation Data'!F73))="","",OFFSET('Sanitation Data'!$F$32,0,10*ROW('Sanitation Data'!F73)))</f>
        <v/>
      </c>
      <c r="CZ79" s="275" t="str">
        <f ca="true">+IF(OFFSET('Sanitation Data'!$G$28,0,10*ROW('Sanitation Data'!G73))="","",OFFSET('Sanitation Data'!$G$28,0,10*ROW('Sanitation Data'!G73)))</f>
        <v/>
      </c>
      <c r="DA79" s="275" t="str">
        <f ca="true">+IF(OFFSET('Sanitation Data'!$G$29,0,10*ROW('Sanitation Data'!G73))="","",OFFSET('Sanitation Data'!$G$29,0,10*ROW('Sanitation Data'!G73)))</f>
        <v/>
      </c>
      <c r="DB79" s="275" t="str">
        <f ca="true">+IF(OFFSET('Sanitation Data'!$G$30,0,10*ROW('Sanitation Data'!G73))="","",OFFSET('Sanitation Data'!$G$30,0,10*ROW('Sanitation Data'!G73)))</f>
        <v/>
      </c>
      <c r="DC79" s="275" t="str">
        <f ca="true">+IF(OFFSET('Sanitation Data'!$G$31,0,10*ROW('Sanitation Data'!G73))="","",OFFSET('Sanitation Data'!$G$31,0,10*ROW('Sanitation Data'!G73)))</f>
        <v/>
      </c>
      <c r="DD79" s="275" t="str">
        <f ca="true">+IF(OFFSET('Sanitation Data'!$G$32,0,10*ROW('Sanitation Data'!G73))="","",OFFSET('Sanitation Data'!$G$32,0,10*ROW('Sanitation Data'!G73)))</f>
        <v/>
      </c>
      <c r="DE79" s="275" t="str">
        <f ca="true">+IF(OFFSET('Sanitation Data'!$H$28,0,10*ROW('Sanitation Data'!H73))="","",OFFSET('Sanitation Data'!$H$28,0,10*ROW('Sanitation Data'!H73)))</f>
        <v/>
      </c>
      <c r="DF79" s="275" t="str">
        <f ca="true">+IF(OFFSET('Sanitation Data'!$H$29,0,10*ROW('Sanitation Data'!H73))="","",OFFSET('Sanitation Data'!$H$29,0,10*ROW('Sanitation Data'!H73)))</f>
        <v/>
      </c>
      <c r="DG79" s="275" t="str">
        <f ca="true">+IF(OFFSET('Sanitation Data'!$H$30,0,10*ROW('Sanitation Data'!H73))="","",OFFSET('Sanitation Data'!$H$30,0,10*ROW('Sanitation Data'!H73)))</f>
        <v/>
      </c>
      <c r="DH79" s="275" t="str">
        <f ca="true">+IF(OFFSET('Sanitation Data'!$H$31,0,10*ROW('Sanitation Data'!H73))="","",OFFSET('Sanitation Data'!$H$31,0,10*ROW('Sanitation Data'!H73)))</f>
        <v/>
      </c>
      <c r="DI79" s="275" t="str">
        <f ca="true">+IF(OFFSET('Sanitation Data'!$H$32,0,10*ROW('Sanitation Data'!H73))="","",OFFSET('Sanitation Data'!$H$32,0,10*ROW('Sanitation Data'!H73)))</f>
        <v/>
      </c>
      <c r="DJ79" s="275" t="str">
        <f ca="true">+IF(OFFSET('Sanitation Data'!$I$28,0,10*ROW('Sanitation Data'!I73))="","",OFFSET('Sanitation Data'!$I$28,0,10*ROW('Sanitation Data'!I73)))</f>
        <v/>
      </c>
      <c r="DK79" s="275" t="str">
        <f ca="true">+IF(OFFSET('Sanitation Data'!$I$29,0,10*ROW('Sanitation Data'!I73))="","",OFFSET('Sanitation Data'!$I$29,0,10*ROW('Sanitation Data'!I73)))</f>
        <v/>
      </c>
      <c r="DL79" s="275" t="str">
        <f ca="true">+IF(OFFSET('Sanitation Data'!$I$30,0,10*ROW('Sanitation Data'!I73))="","",OFFSET('Sanitation Data'!$I$30,0,10*ROW('Sanitation Data'!I73)))</f>
        <v/>
      </c>
      <c r="DM79" s="275" t="str">
        <f ca="true">+IF(OFFSET('Sanitation Data'!$I$31,0,10*ROW('Sanitation Data'!I73))="","",OFFSET('Sanitation Data'!$I$31,0,10*ROW('Sanitation Data'!I73)))</f>
        <v/>
      </c>
      <c r="DN79" s="275" t="str">
        <f ca="true">+IF(OFFSET('Sanitation Data'!$I$32,0,10*ROW('Sanitation Data'!I73))="","",OFFSET('Sanitation Data'!$I$32,0,10*ROW('Sanitation Data'!I73)))</f>
        <v/>
      </c>
      <c r="DO79" s="275" t="str">
        <f ca="true">+IF(OFFSET('Hygiene Data'!$D$11,0,10*ROW('Hygiene Data'!D73))="","",OFFSET('Hygiene Data'!$D$11,0,10*ROW('Hygiene Data'!D73)))</f>
        <v/>
      </c>
      <c r="DP79" s="275" t="str">
        <f ca="true">+IF(OFFSET('Hygiene Data'!$D$12,0,10*ROW('Hygiene Data'!D73))="","",OFFSET('Hygiene Data'!$D$12,0,10*ROW('Hygiene Data'!D73)))</f>
        <v/>
      </c>
      <c r="DQ79" s="275" t="str">
        <f ca="true">+IF(OFFSET('Hygiene Data'!$D$13,0,10*ROW('Hygiene Data'!D73))="","",OFFSET('Hygiene Data'!$D$13,0,10*ROW('Hygiene Data'!D73)))</f>
        <v/>
      </c>
      <c r="DR79" s="275" t="str">
        <f ca="true">+IF(OFFSET('Hygiene Data'!$E$11,0,10*ROW('Hygiene Data'!E73))="","",OFFSET('Hygiene Data'!$E$11,0,10*ROW('Hygiene Data'!E73)))</f>
        <v/>
      </c>
      <c r="DS79" s="275" t="str">
        <f ca="true">+IF(OFFSET('Hygiene Data'!$E$12,0,10*ROW('Hygiene Data'!E73))="","",OFFSET('Hygiene Data'!$E$12,0,10*ROW('Hygiene Data'!E73)))</f>
        <v/>
      </c>
      <c r="DT79" s="275" t="str">
        <f ca="true">+IF(OFFSET('Hygiene Data'!$E$13,0,10*ROW('Hygiene Data'!E73))="","",OFFSET('Hygiene Data'!$E$13,0,10*ROW('Hygiene Data'!E73)))</f>
        <v/>
      </c>
      <c r="DU79" s="275" t="str">
        <f ca="true">+IF(OFFSET('Hygiene Data'!$F$11,0,10*ROW('Hygiene Data'!F73))="","",OFFSET('Hygiene Data'!$F$11,0,10*ROW('Hygiene Data'!F73)))</f>
        <v/>
      </c>
      <c r="DV79" s="275" t="str">
        <f ca="true">+IF(OFFSET('Hygiene Data'!$F$12,0,10*ROW('Hygiene Data'!F73))="","",OFFSET('Hygiene Data'!$F$12,0,10*ROW('Hygiene Data'!F73)))</f>
        <v/>
      </c>
      <c r="DW79" s="275" t="str">
        <f ca="true">+IF(OFFSET('Hygiene Data'!$F$13,0,10*ROW('Hygiene Data'!F73))="","",OFFSET('Hygiene Data'!$F$13,0,10*ROW('Hygiene Data'!F73)))</f>
        <v/>
      </c>
      <c r="DX79" s="275" t="str">
        <f ca="true">+IF(OFFSET('Hygiene Data'!$G$11,0,10*ROW('Hygiene Data'!G73))="","",OFFSET('Hygiene Data'!$G$11,0,10*ROW('Hygiene Data'!G73)))</f>
        <v/>
      </c>
      <c r="DY79" s="275" t="str">
        <f ca="true">+IF(OFFSET('Hygiene Data'!$G$12,0,10*ROW('Hygiene Data'!G73))="","",OFFSET('Hygiene Data'!$G$12,0,10*ROW('Hygiene Data'!G73)))</f>
        <v/>
      </c>
      <c r="DZ79" s="275" t="str">
        <f ca="true">+IF(OFFSET('Hygiene Data'!$G$13,0,10*ROW('Hygiene Data'!G73))="","",OFFSET('Hygiene Data'!$G$13,0,10*ROW('Hygiene Data'!G73)))</f>
        <v/>
      </c>
      <c r="EA79" s="275" t="str">
        <f ca="true">+IF(OFFSET('Hygiene Data'!$H$11,0,10*ROW('Hygiene Data'!H73))="","",OFFSET('Hygiene Data'!$H$11,0,10*ROW('Hygiene Data'!H73)))</f>
        <v/>
      </c>
      <c r="EB79" s="275" t="str">
        <f ca="true">+IF(OFFSET('Hygiene Data'!$H$12,0,10*ROW('Hygiene Data'!H73))="","",OFFSET('Hygiene Data'!$H$12,0,10*ROW('Hygiene Data'!H73)))</f>
        <v/>
      </c>
      <c r="EC79" s="275" t="str">
        <f ca="true">+IF(OFFSET('Hygiene Data'!$H$13,0,10*ROW('Hygiene Data'!H73))="","",OFFSET('Hygiene Data'!$H$13,0,10*ROW('Hygiene Data'!H73)))</f>
        <v/>
      </c>
      <c r="ED79" s="275" t="str">
        <f ca="true">+IF(OFFSET('Hygiene Data'!$I$11,0,10*ROW('Hygiene Data'!I73))="","",OFFSET('Hygiene Data'!$I$11,0,10*ROW('Hygiene Data'!I73)))</f>
        <v/>
      </c>
      <c r="EE79" s="275" t="str">
        <f ca="true">+IF(OFFSET('Hygiene Data'!$I$12,0,10*ROW('Hygiene Data'!I73))="","",OFFSET('Hygiene Data'!$I$12,0,10*ROW('Hygiene Data'!I73)))</f>
        <v/>
      </c>
      <c r="EF79" s="275"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31" t="str">
        <f t="shared" ca="true" si="1"/>
        <v/>
      </c>
      <c r="D80" s="98"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8"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8"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8"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8"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8"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8"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8"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8"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8"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8"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8"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8"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8"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8"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8"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8"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8"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9"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9"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9"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9"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9"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9"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9"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9"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9"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9"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9"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9"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9"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9"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9"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9"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9"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9"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9"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9"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9"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9"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9"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9"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9"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9"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9"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9"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9"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9"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100"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100"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100"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100"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100"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100"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100"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100"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100"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100"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100"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100"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100"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100"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100"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100"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100"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100"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5"/>
      <c r="BS80" s="275" t="str">
        <f ca="true">+IF(OFFSET('Water Data'!$D$27,0,10*ROW('Water Data'!D74))="","",OFFSET('Water Data'!$D$27,0,10*ROW('Water Data'!D74)))</f>
        <v/>
      </c>
      <c r="BT80" s="275" t="str">
        <f ca="true">+IF(OFFSET('Water Data'!$D$28,0,10*ROW('Water Data'!D74))="","",OFFSET('Water Data'!$D$28,0,10*ROW('Water Data'!D74)))</f>
        <v/>
      </c>
      <c r="BU80" s="275" t="str">
        <f ca="true">+IF(OFFSET('Water Data'!$D$29,0,10*ROW('Water Data'!D74))="","",OFFSET('Water Data'!$D$29,0,10*ROW('Water Data'!D74)))</f>
        <v/>
      </c>
      <c r="BV80" s="275" t="str">
        <f ca="true">+IF(OFFSET('Water Data'!$E$27,0,10*ROW('Water Data'!E74))="","",OFFSET('Water Data'!$E$27,0,10*ROW('Water Data'!E74)))</f>
        <v/>
      </c>
      <c r="BW80" s="275" t="str">
        <f ca="true">+IF(OFFSET('Water Data'!$E$28,0,10*ROW('Water Data'!E74))="","",OFFSET('Water Data'!$E$28,0,10*ROW('Water Data'!E74)))</f>
        <v/>
      </c>
      <c r="BX80" s="275" t="str">
        <f ca="true">+IF(OFFSET('Water Data'!$E$29,0,10*ROW('Water Data'!E74))="","",OFFSET('Water Data'!$E$29,0,10*ROW('Water Data'!E74)))</f>
        <v/>
      </c>
      <c r="BY80" s="275" t="str">
        <f ca="true">+IF(OFFSET('Water Data'!$F$27,0,10*ROW('Water Data'!F74))="","",OFFSET('Water Data'!$F$27,0,10*ROW('Water Data'!F74)))</f>
        <v/>
      </c>
      <c r="BZ80" s="275" t="str">
        <f ca="true">+IF(OFFSET('Water Data'!$F$28,0,10*ROW('Water Data'!F74))="","",OFFSET('Water Data'!$F$28,0,10*ROW('Water Data'!F74)))</f>
        <v/>
      </c>
      <c r="CA80" s="275" t="str">
        <f ca="true">+IF(OFFSET('Water Data'!$F$29,0,10*ROW('Water Data'!F74))="","",OFFSET('Water Data'!$F$29,0,10*ROW('Water Data'!F74)))</f>
        <v/>
      </c>
      <c r="CB80" s="275" t="str">
        <f ca="true">+IF(OFFSET('Water Data'!$G$27,0,10*ROW('Water Data'!G74))="","",OFFSET('Water Data'!$G$27,0,10*ROW('Water Data'!G74)))</f>
        <v/>
      </c>
      <c r="CC80" s="275" t="str">
        <f ca="true">+IF(OFFSET('Water Data'!$G$28,0,10*ROW('Water Data'!G74))="","",OFFSET('Water Data'!$G$28,0,10*ROW('Water Data'!G74)))</f>
        <v/>
      </c>
      <c r="CD80" s="275" t="str">
        <f ca="true">+IF(OFFSET('Water Data'!$G$29,0,10*ROW('Water Data'!G74))="","",OFFSET('Water Data'!$G$29,0,10*ROW('Water Data'!G74)))</f>
        <v/>
      </c>
      <c r="CE80" s="275" t="str">
        <f ca="true">+IF(OFFSET('Water Data'!$H$27,0,10*ROW('Water Data'!H74))="","",OFFSET('Water Data'!$H$27,0,10*ROW('Water Data'!H74)))</f>
        <v/>
      </c>
      <c r="CF80" s="275" t="str">
        <f ca="true">+IF(OFFSET('Water Data'!$H$28,0,10*ROW('Water Data'!H74))="","",OFFSET('Water Data'!$H$28,0,10*ROW('Water Data'!H74)))</f>
        <v/>
      </c>
      <c r="CG80" s="275" t="str">
        <f ca="true">+IF(OFFSET('Water Data'!$H$29,0,10*ROW('Water Data'!H74))="","",OFFSET('Water Data'!$H$29,0,10*ROW('Water Data'!H74)))</f>
        <v/>
      </c>
      <c r="CH80" s="275" t="str">
        <f ca="true">+IF(OFFSET('Water Data'!$I$27,0,10*ROW('Water Data'!I74))="","",OFFSET('Water Data'!$I$27,0,10*ROW('Water Data'!I74)))</f>
        <v/>
      </c>
      <c r="CI80" s="275" t="str">
        <f ca="true">+IF(OFFSET('Water Data'!$I$28,0,10*ROW('Water Data'!I74))="","",OFFSET('Water Data'!$I$28,0,10*ROW('Water Data'!I74)))</f>
        <v/>
      </c>
      <c r="CJ80" s="275" t="str">
        <f ca="true">+IF(OFFSET('Water Data'!$I$29,0,10*ROW('Water Data'!I74))="","",OFFSET('Water Data'!$I$29,0,10*ROW('Water Data'!I74)))</f>
        <v/>
      </c>
      <c r="CK80" s="275" t="str">
        <f ca="true">+IF(OFFSET('Sanitation Data'!$D$28,0,10*ROW('Sanitation Data'!D74))="","",OFFSET('Sanitation Data'!$D$28,0,10*ROW('Sanitation Data'!D74)))</f>
        <v/>
      </c>
      <c r="CL80" s="275" t="str">
        <f ca="true">+IF(OFFSET('Sanitation Data'!$D$29,0,10*ROW('Sanitation Data'!D74))="","",OFFSET('Sanitation Data'!$D$29,0,10*ROW('Sanitation Data'!D74)))</f>
        <v/>
      </c>
      <c r="CM80" s="275" t="str">
        <f ca="true">+IF(OFFSET('Sanitation Data'!$D$30,0,10*ROW('Sanitation Data'!D74))="","",OFFSET('Sanitation Data'!$D$30,0,10*ROW('Sanitation Data'!D74)))</f>
        <v/>
      </c>
      <c r="CN80" s="275" t="str">
        <f ca="true">+IF(OFFSET('Sanitation Data'!$D$31,0,10*ROW('Sanitation Data'!D74))="","",OFFSET('Sanitation Data'!$D$31,0,10*ROW('Sanitation Data'!D74)))</f>
        <v/>
      </c>
      <c r="CO80" s="275" t="str">
        <f ca="true">+IF(OFFSET('Sanitation Data'!$D$32,0,10*ROW('Sanitation Data'!D74))="","",OFFSET('Sanitation Data'!$D$32,0,10*ROW('Sanitation Data'!D74)))</f>
        <v/>
      </c>
      <c r="CP80" s="275" t="str">
        <f ca="true">+IF(OFFSET('Sanitation Data'!$E$28,0,10*ROW('Sanitation Data'!E74))="","",OFFSET('Sanitation Data'!$E$28,0,10*ROW('Sanitation Data'!E74)))</f>
        <v/>
      </c>
      <c r="CQ80" s="275" t="str">
        <f ca="true">+IF(OFFSET('Sanitation Data'!$E$29,0,10*ROW('Sanitation Data'!E74))="","",OFFSET('Sanitation Data'!$E$29,0,10*ROW('Sanitation Data'!E74)))</f>
        <v/>
      </c>
      <c r="CR80" s="275" t="str">
        <f ca="true">+IF(OFFSET('Sanitation Data'!$E$30,0,10*ROW('Sanitation Data'!E74))="","",OFFSET('Sanitation Data'!$E$30,0,10*ROW('Sanitation Data'!E74)))</f>
        <v/>
      </c>
      <c r="CS80" s="275" t="str">
        <f ca="true">+IF(OFFSET('Sanitation Data'!$E$31,0,10*ROW('Sanitation Data'!E74))="","",OFFSET('Sanitation Data'!$E$31,0,10*ROW('Sanitation Data'!E74)))</f>
        <v/>
      </c>
      <c r="CT80" s="275" t="str">
        <f ca="true">+IF(OFFSET('Sanitation Data'!$E$32,0,10*ROW('Sanitation Data'!E74))="","",OFFSET('Sanitation Data'!$E$32,0,10*ROW('Sanitation Data'!E74)))</f>
        <v/>
      </c>
      <c r="CU80" s="275" t="str">
        <f ca="true">+IF(OFFSET('Sanitation Data'!$F$28,0,10*ROW('Sanitation Data'!F74))="","",OFFSET('Sanitation Data'!$F$28,0,10*ROW('Sanitation Data'!F74)))</f>
        <v/>
      </c>
      <c r="CV80" s="275" t="str">
        <f ca="true">+IF(OFFSET('Sanitation Data'!$F$29,0,10*ROW('Sanitation Data'!F74))="","",OFFSET('Sanitation Data'!$F$29,0,10*ROW('Sanitation Data'!F74)))</f>
        <v/>
      </c>
      <c r="CW80" s="275" t="str">
        <f ca="true">+IF(OFFSET('Sanitation Data'!$F$30,0,10*ROW('Sanitation Data'!F74))="","",OFFSET('Sanitation Data'!$F$30,0,10*ROW('Sanitation Data'!F74)))</f>
        <v/>
      </c>
      <c r="CX80" s="275" t="str">
        <f ca="true">+IF(OFFSET('Sanitation Data'!$F$31,0,10*ROW('Sanitation Data'!F74))="","",OFFSET('Sanitation Data'!$F$31,0,10*ROW('Sanitation Data'!F74)))</f>
        <v/>
      </c>
      <c r="CY80" s="275" t="str">
        <f ca="true">+IF(OFFSET('Sanitation Data'!$F$32,0,10*ROW('Sanitation Data'!F74))="","",OFFSET('Sanitation Data'!$F$32,0,10*ROW('Sanitation Data'!F74)))</f>
        <v/>
      </c>
      <c r="CZ80" s="275" t="str">
        <f ca="true">+IF(OFFSET('Sanitation Data'!$G$28,0,10*ROW('Sanitation Data'!G74))="","",OFFSET('Sanitation Data'!$G$28,0,10*ROW('Sanitation Data'!G74)))</f>
        <v/>
      </c>
      <c r="DA80" s="275" t="str">
        <f ca="true">+IF(OFFSET('Sanitation Data'!$G$29,0,10*ROW('Sanitation Data'!G74))="","",OFFSET('Sanitation Data'!$G$29,0,10*ROW('Sanitation Data'!G74)))</f>
        <v/>
      </c>
      <c r="DB80" s="275" t="str">
        <f ca="true">+IF(OFFSET('Sanitation Data'!$G$30,0,10*ROW('Sanitation Data'!G74))="","",OFFSET('Sanitation Data'!$G$30,0,10*ROW('Sanitation Data'!G74)))</f>
        <v/>
      </c>
      <c r="DC80" s="275" t="str">
        <f ca="true">+IF(OFFSET('Sanitation Data'!$G$31,0,10*ROW('Sanitation Data'!G74))="","",OFFSET('Sanitation Data'!$G$31,0,10*ROW('Sanitation Data'!G74)))</f>
        <v/>
      </c>
      <c r="DD80" s="275" t="str">
        <f ca="true">+IF(OFFSET('Sanitation Data'!$G$32,0,10*ROW('Sanitation Data'!G74))="","",OFFSET('Sanitation Data'!$G$32,0,10*ROW('Sanitation Data'!G74)))</f>
        <v/>
      </c>
      <c r="DE80" s="275" t="str">
        <f ca="true">+IF(OFFSET('Sanitation Data'!$H$28,0,10*ROW('Sanitation Data'!H74))="","",OFFSET('Sanitation Data'!$H$28,0,10*ROW('Sanitation Data'!H74)))</f>
        <v/>
      </c>
      <c r="DF80" s="275" t="str">
        <f ca="true">+IF(OFFSET('Sanitation Data'!$H$29,0,10*ROW('Sanitation Data'!H74))="","",OFFSET('Sanitation Data'!$H$29,0,10*ROW('Sanitation Data'!H74)))</f>
        <v/>
      </c>
      <c r="DG80" s="275" t="str">
        <f ca="true">+IF(OFFSET('Sanitation Data'!$H$30,0,10*ROW('Sanitation Data'!H74))="","",OFFSET('Sanitation Data'!$H$30,0,10*ROW('Sanitation Data'!H74)))</f>
        <v/>
      </c>
      <c r="DH80" s="275" t="str">
        <f ca="true">+IF(OFFSET('Sanitation Data'!$H$31,0,10*ROW('Sanitation Data'!H74))="","",OFFSET('Sanitation Data'!$H$31,0,10*ROW('Sanitation Data'!H74)))</f>
        <v/>
      </c>
      <c r="DI80" s="275" t="str">
        <f ca="true">+IF(OFFSET('Sanitation Data'!$H$32,0,10*ROW('Sanitation Data'!H74))="","",OFFSET('Sanitation Data'!$H$32,0,10*ROW('Sanitation Data'!H74)))</f>
        <v/>
      </c>
      <c r="DJ80" s="275" t="str">
        <f ca="true">+IF(OFFSET('Sanitation Data'!$I$28,0,10*ROW('Sanitation Data'!I74))="","",OFFSET('Sanitation Data'!$I$28,0,10*ROW('Sanitation Data'!I74)))</f>
        <v/>
      </c>
      <c r="DK80" s="275" t="str">
        <f ca="true">+IF(OFFSET('Sanitation Data'!$I$29,0,10*ROW('Sanitation Data'!I74))="","",OFFSET('Sanitation Data'!$I$29,0,10*ROW('Sanitation Data'!I74)))</f>
        <v/>
      </c>
      <c r="DL80" s="275" t="str">
        <f ca="true">+IF(OFFSET('Sanitation Data'!$I$30,0,10*ROW('Sanitation Data'!I74))="","",OFFSET('Sanitation Data'!$I$30,0,10*ROW('Sanitation Data'!I74)))</f>
        <v/>
      </c>
      <c r="DM80" s="275" t="str">
        <f ca="true">+IF(OFFSET('Sanitation Data'!$I$31,0,10*ROW('Sanitation Data'!I74))="","",OFFSET('Sanitation Data'!$I$31,0,10*ROW('Sanitation Data'!I74)))</f>
        <v/>
      </c>
      <c r="DN80" s="275" t="str">
        <f ca="true">+IF(OFFSET('Sanitation Data'!$I$32,0,10*ROW('Sanitation Data'!I74))="","",OFFSET('Sanitation Data'!$I$32,0,10*ROW('Sanitation Data'!I74)))</f>
        <v/>
      </c>
      <c r="DO80" s="275" t="str">
        <f ca="true">+IF(OFFSET('Hygiene Data'!$D$11,0,10*ROW('Hygiene Data'!D74))="","",OFFSET('Hygiene Data'!$D$11,0,10*ROW('Hygiene Data'!D74)))</f>
        <v/>
      </c>
      <c r="DP80" s="275" t="str">
        <f ca="true">+IF(OFFSET('Hygiene Data'!$D$12,0,10*ROW('Hygiene Data'!D74))="","",OFFSET('Hygiene Data'!$D$12,0,10*ROW('Hygiene Data'!D74)))</f>
        <v/>
      </c>
      <c r="DQ80" s="275" t="str">
        <f ca="true">+IF(OFFSET('Hygiene Data'!$D$13,0,10*ROW('Hygiene Data'!D74))="","",OFFSET('Hygiene Data'!$D$13,0,10*ROW('Hygiene Data'!D74)))</f>
        <v/>
      </c>
      <c r="DR80" s="275" t="str">
        <f ca="true">+IF(OFFSET('Hygiene Data'!$E$11,0,10*ROW('Hygiene Data'!E74))="","",OFFSET('Hygiene Data'!$E$11,0,10*ROW('Hygiene Data'!E74)))</f>
        <v/>
      </c>
      <c r="DS80" s="275" t="str">
        <f ca="true">+IF(OFFSET('Hygiene Data'!$E$12,0,10*ROW('Hygiene Data'!E74))="","",OFFSET('Hygiene Data'!$E$12,0,10*ROW('Hygiene Data'!E74)))</f>
        <v/>
      </c>
      <c r="DT80" s="275" t="str">
        <f ca="true">+IF(OFFSET('Hygiene Data'!$E$13,0,10*ROW('Hygiene Data'!E74))="","",OFFSET('Hygiene Data'!$E$13,0,10*ROW('Hygiene Data'!E74)))</f>
        <v/>
      </c>
      <c r="DU80" s="275" t="str">
        <f ca="true">+IF(OFFSET('Hygiene Data'!$F$11,0,10*ROW('Hygiene Data'!F74))="","",OFFSET('Hygiene Data'!$F$11,0,10*ROW('Hygiene Data'!F74)))</f>
        <v/>
      </c>
      <c r="DV80" s="275" t="str">
        <f ca="true">+IF(OFFSET('Hygiene Data'!$F$12,0,10*ROW('Hygiene Data'!F74))="","",OFFSET('Hygiene Data'!$F$12,0,10*ROW('Hygiene Data'!F74)))</f>
        <v/>
      </c>
      <c r="DW80" s="275" t="str">
        <f ca="true">+IF(OFFSET('Hygiene Data'!$F$13,0,10*ROW('Hygiene Data'!F74))="","",OFFSET('Hygiene Data'!$F$13,0,10*ROW('Hygiene Data'!F74)))</f>
        <v/>
      </c>
      <c r="DX80" s="275" t="str">
        <f ca="true">+IF(OFFSET('Hygiene Data'!$G$11,0,10*ROW('Hygiene Data'!G74))="","",OFFSET('Hygiene Data'!$G$11,0,10*ROW('Hygiene Data'!G74)))</f>
        <v/>
      </c>
      <c r="DY80" s="275" t="str">
        <f ca="true">+IF(OFFSET('Hygiene Data'!$G$12,0,10*ROW('Hygiene Data'!G74))="","",OFFSET('Hygiene Data'!$G$12,0,10*ROW('Hygiene Data'!G74)))</f>
        <v/>
      </c>
      <c r="DZ80" s="275" t="str">
        <f ca="true">+IF(OFFSET('Hygiene Data'!$G$13,0,10*ROW('Hygiene Data'!G74))="","",OFFSET('Hygiene Data'!$G$13,0,10*ROW('Hygiene Data'!G74)))</f>
        <v/>
      </c>
      <c r="EA80" s="275" t="str">
        <f ca="true">+IF(OFFSET('Hygiene Data'!$H$11,0,10*ROW('Hygiene Data'!H74))="","",OFFSET('Hygiene Data'!$H$11,0,10*ROW('Hygiene Data'!H74)))</f>
        <v/>
      </c>
      <c r="EB80" s="275" t="str">
        <f ca="true">+IF(OFFSET('Hygiene Data'!$H$12,0,10*ROW('Hygiene Data'!H74))="","",OFFSET('Hygiene Data'!$H$12,0,10*ROW('Hygiene Data'!H74)))</f>
        <v/>
      </c>
      <c r="EC80" s="275" t="str">
        <f ca="true">+IF(OFFSET('Hygiene Data'!$H$13,0,10*ROW('Hygiene Data'!H74))="","",OFFSET('Hygiene Data'!$H$13,0,10*ROW('Hygiene Data'!H74)))</f>
        <v/>
      </c>
      <c r="ED80" s="275" t="str">
        <f ca="true">+IF(OFFSET('Hygiene Data'!$I$11,0,10*ROW('Hygiene Data'!I74))="","",OFFSET('Hygiene Data'!$I$11,0,10*ROW('Hygiene Data'!I74)))</f>
        <v/>
      </c>
      <c r="EE80" s="275" t="str">
        <f ca="true">+IF(OFFSET('Hygiene Data'!$I$12,0,10*ROW('Hygiene Data'!I74))="","",OFFSET('Hygiene Data'!$I$12,0,10*ROW('Hygiene Data'!I74)))</f>
        <v/>
      </c>
      <c r="EF80" s="275"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31" t="str">
        <f t="shared" ca="true" si="1"/>
        <v/>
      </c>
      <c r="D81" s="98"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8"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8"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8"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8"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8"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8"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8"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8"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8"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8"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8"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8"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8"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8"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8"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8"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8"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9"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9"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9"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9"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9"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9"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9"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9"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9"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9"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9"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9"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9"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9"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9"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9"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9"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9"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9"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9"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9"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9"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9"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9"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9"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9"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9"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9"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9"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9"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100"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100"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100"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100"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100"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100"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100"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100"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100"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100"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100"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100"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100"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100"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100"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100"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100"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100"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5"/>
      <c r="BS81" s="275" t="str">
        <f ca="true">+IF(OFFSET('Water Data'!$D$27,0,10*ROW('Water Data'!D75))="","",OFFSET('Water Data'!$D$27,0,10*ROW('Water Data'!D75)))</f>
        <v/>
      </c>
      <c r="BT81" s="275" t="str">
        <f ca="true">+IF(OFFSET('Water Data'!$D$28,0,10*ROW('Water Data'!D75))="","",OFFSET('Water Data'!$D$28,0,10*ROW('Water Data'!D75)))</f>
        <v/>
      </c>
      <c r="BU81" s="275" t="str">
        <f ca="true">+IF(OFFSET('Water Data'!$D$29,0,10*ROW('Water Data'!D75))="","",OFFSET('Water Data'!$D$29,0,10*ROW('Water Data'!D75)))</f>
        <v/>
      </c>
      <c r="BV81" s="275" t="str">
        <f ca="true">+IF(OFFSET('Water Data'!$E$27,0,10*ROW('Water Data'!E75))="","",OFFSET('Water Data'!$E$27,0,10*ROW('Water Data'!E75)))</f>
        <v/>
      </c>
      <c r="BW81" s="275" t="str">
        <f ca="true">+IF(OFFSET('Water Data'!$E$28,0,10*ROW('Water Data'!E75))="","",OFFSET('Water Data'!$E$28,0,10*ROW('Water Data'!E75)))</f>
        <v/>
      </c>
      <c r="BX81" s="275" t="str">
        <f ca="true">+IF(OFFSET('Water Data'!$E$29,0,10*ROW('Water Data'!E75))="","",OFFSET('Water Data'!$E$29,0,10*ROW('Water Data'!E75)))</f>
        <v/>
      </c>
      <c r="BY81" s="275" t="str">
        <f ca="true">+IF(OFFSET('Water Data'!$F$27,0,10*ROW('Water Data'!F75))="","",OFFSET('Water Data'!$F$27,0,10*ROW('Water Data'!F75)))</f>
        <v/>
      </c>
      <c r="BZ81" s="275" t="str">
        <f ca="true">+IF(OFFSET('Water Data'!$F$28,0,10*ROW('Water Data'!F75))="","",OFFSET('Water Data'!$F$28,0,10*ROW('Water Data'!F75)))</f>
        <v/>
      </c>
      <c r="CA81" s="275" t="str">
        <f ca="true">+IF(OFFSET('Water Data'!$F$29,0,10*ROW('Water Data'!F75))="","",OFFSET('Water Data'!$F$29,0,10*ROW('Water Data'!F75)))</f>
        <v/>
      </c>
      <c r="CB81" s="275" t="str">
        <f ca="true">+IF(OFFSET('Water Data'!$G$27,0,10*ROW('Water Data'!G75))="","",OFFSET('Water Data'!$G$27,0,10*ROW('Water Data'!G75)))</f>
        <v/>
      </c>
      <c r="CC81" s="275" t="str">
        <f ca="true">+IF(OFFSET('Water Data'!$G$28,0,10*ROW('Water Data'!G75))="","",OFFSET('Water Data'!$G$28,0,10*ROW('Water Data'!G75)))</f>
        <v/>
      </c>
      <c r="CD81" s="275" t="str">
        <f ca="true">+IF(OFFSET('Water Data'!$G$29,0,10*ROW('Water Data'!G75))="","",OFFSET('Water Data'!$G$29,0,10*ROW('Water Data'!G75)))</f>
        <v/>
      </c>
      <c r="CE81" s="275" t="str">
        <f ca="true">+IF(OFFSET('Water Data'!$H$27,0,10*ROW('Water Data'!H75))="","",OFFSET('Water Data'!$H$27,0,10*ROW('Water Data'!H75)))</f>
        <v/>
      </c>
      <c r="CF81" s="275" t="str">
        <f ca="true">+IF(OFFSET('Water Data'!$H$28,0,10*ROW('Water Data'!H75))="","",OFFSET('Water Data'!$H$28,0,10*ROW('Water Data'!H75)))</f>
        <v/>
      </c>
      <c r="CG81" s="275" t="str">
        <f ca="true">+IF(OFFSET('Water Data'!$H$29,0,10*ROW('Water Data'!H75))="","",OFFSET('Water Data'!$H$29,0,10*ROW('Water Data'!H75)))</f>
        <v/>
      </c>
      <c r="CH81" s="275" t="str">
        <f ca="true">+IF(OFFSET('Water Data'!$I$27,0,10*ROW('Water Data'!I75))="","",OFFSET('Water Data'!$I$27,0,10*ROW('Water Data'!I75)))</f>
        <v/>
      </c>
      <c r="CI81" s="275" t="str">
        <f ca="true">+IF(OFFSET('Water Data'!$I$28,0,10*ROW('Water Data'!I75))="","",OFFSET('Water Data'!$I$28,0,10*ROW('Water Data'!I75)))</f>
        <v/>
      </c>
      <c r="CJ81" s="275" t="str">
        <f ca="true">+IF(OFFSET('Water Data'!$I$29,0,10*ROW('Water Data'!I75))="","",OFFSET('Water Data'!$I$29,0,10*ROW('Water Data'!I75)))</f>
        <v/>
      </c>
      <c r="CK81" s="275" t="str">
        <f ca="true">+IF(OFFSET('Sanitation Data'!$D$28,0,10*ROW('Sanitation Data'!D75))="","",OFFSET('Sanitation Data'!$D$28,0,10*ROW('Sanitation Data'!D75)))</f>
        <v/>
      </c>
      <c r="CL81" s="275" t="str">
        <f ca="true">+IF(OFFSET('Sanitation Data'!$D$29,0,10*ROW('Sanitation Data'!D75))="","",OFFSET('Sanitation Data'!$D$29,0,10*ROW('Sanitation Data'!D75)))</f>
        <v/>
      </c>
      <c r="CM81" s="275" t="str">
        <f ca="true">+IF(OFFSET('Sanitation Data'!$D$30,0,10*ROW('Sanitation Data'!D75))="","",OFFSET('Sanitation Data'!$D$30,0,10*ROW('Sanitation Data'!D75)))</f>
        <v/>
      </c>
      <c r="CN81" s="275" t="str">
        <f ca="true">+IF(OFFSET('Sanitation Data'!$D$31,0,10*ROW('Sanitation Data'!D75))="","",OFFSET('Sanitation Data'!$D$31,0,10*ROW('Sanitation Data'!D75)))</f>
        <v/>
      </c>
      <c r="CO81" s="275" t="str">
        <f ca="true">+IF(OFFSET('Sanitation Data'!$D$32,0,10*ROW('Sanitation Data'!D75))="","",OFFSET('Sanitation Data'!$D$32,0,10*ROW('Sanitation Data'!D75)))</f>
        <v/>
      </c>
      <c r="CP81" s="275" t="str">
        <f ca="true">+IF(OFFSET('Sanitation Data'!$E$28,0,10*ROW('Sanitation Data'!E75))="","",OFFSET('Sanitation Data'!$E$28,0,10*ROW('Sanitation Data'!E75)))</f>
        <v/>
      </c>
      <c r="CQ81" s="275" t="str">
        <f ca="true">+IF(OFFSET('Sanitation Data'!$E$29,0,10*ROW('Sanitation Data'!E75))="","",OFFSET('Sanitation Data'!$E$29,0,10*ROW('Sanitation Data'!E75)))</f>
        <v/>
      </c>
      <c r="CR81" s="275" t="str">
        <f ca="true">+IF(OFFSET('Sanitation Data'!$E$30,0,10*ROW('Sanitation Data'!E75))="","",OFFSET('Sanitation Data'!$E$30,0,10*ROW('Sanitation Data'!E75)))</f>
        <v/>
      </c>
      <c r="CS81" s="275" t="str">
        <f ca="true">+IF(OFFSET('Sanitation Data'!$E$31,0,10*ROW('Sanitation Data'!E75))="","",OFFSET('Sanitation Data'!$E$31,0,10*ROW('Sanitation Data'!E75)))</f>
        <v/>
      </c>
      <c r="CT81" s="275" t="str">
        <f ca="true">+IF(OFFSET('Sanitation Data'!$E$32,0,10*ROW('Sanitation Data'!E75))="","",OFFSET('Sanitation Data'!$E$32,0,10*ROW('Sanitation Data'!E75)))</f>
        <v/>
      </c>
      <c r="CU81" s="275" t="str">
        <f ca="true">+IF(OFFSET('Sanitation Data'!$F$28,0,10*ROW('Sanitation Data'!F75))="","",OFFSET('Sanitation Data'!$F$28,0,10*ROW('Sanitation Data'!F75)))</f>
        <v/>
      </c>
      <c r="CV81" s="275" t="str">
        <f ca="true">+IF(OFFSET('Sanitation Data'!$F$29,0,10*ROW('Sanitation Data'!F75))="","",OFFSET('Sanitation Data'!$F$29,0,10*ROW('Sanitation Data'!F75)))</f>
        <v/>
      </c>
      <c r="CW81" s="275" t="str">
        <f ca="true">+IF(OFFSET('Sanitation Data'!$F$30,0,10*ROW('Sanitation Data'!F75))="","",OFFSET('Sanitation Data'!$F$30,0,10*ROW('Sanitation Data'!F75)))</f>
        <v/>
      </c>
      <c r="CX81" s="275" t="str">
        <f ca="true">+IF(OFFSET('Sanitation Data'!$F$31,0,10*ROW('Sanitation Data'!F75))="","",OFFSET('Sanitation Data'!$F$31,0,10*ROW('Sanitation Data'!F75)))</f>
        <v/>
      </c>
      <c r="CY81" s="275" t="str">
        <f ca="true">+IF(OFFSET('Sanitation Data'!$F$32,0,10*ROW('Sanitation Data'!F75))="","",OFFSET('Sanitation Data'!$F$32,0,10*ROW('Sanitation Data'!F75)))</f>
        <v/>
      </c>
      <c r="CZ81" s="275" t="str">
        <f ca="true">+IF(OFFSET('Sanitation Data'!$G$28,0,10*ROW('Sanitation Data'!G75))="","",OFFSET('Sanitation Data'!$G$28,0,10*ROW('Sanitation Data'!G75)))</f>
        <v/>
      </c>
      <c r="DA81" s="275" t="str">
        <f ca="true">+IF(OFFSET('Sanitation Data'!$G$29,0,10*ROW('Sanitation Data'!G75))="","",OFFSET('Sanitation Data'!$G$29,0,10*ROW('Sanitation Data'!G75)))</f>
        <v/>
      </c>
      <c r="DB81" s="275" t="str">
        <f ca="true">+IF(OFFSET('Sanitation Data'!$G$30,0,10*ROW('Sanitation Data'!G75))="","",OFFSET('Sanitation Data'!$G$30,0,10*ROW('Sanitation Data'!G75)))</f>
        <v/>
      </c>
      <c r="DC81" s="275" t="str">
        <f ca="true">+IF(OFFSET('Sanitation Data'!$G$31,0,10*ROW('Sanitation Data'!G75))="","",OFFSET('Sanitation Data'!$G$31,0,10*ROW('Sanitation Data'!G75)))</f>
        <v/>
      </c>
      <c r="DD81" s="275" t="str">
        <f ca="true">+IF(OFFSET('Sanitation Data'!$G$32,0,10*ROW('Sanitation Data'!G75))="","",OFFSET('Sanitation Data'!$G$32,0,10*ROW('Sanitation Data'!G75)))</f>
        <v/>
      </c>
      <c r="DE81" s="275" t="str">
        <f ca="true">+IF(OFFSET('Sanitation Data'!$H$28,0,10*ROW('Sanitation Data'!H75))="","",OFFSET('Sanitation Data'!$H$28,0,10*ROW('Sanitation Data'!H75)))</f>
        <v/>
      </c>
      <c r="DF81" s="275" t="str">
        <f ca="true">+IF(OFFSET('Sanitation Data'!$H$29,0,10*ROW('Sanitation Data'!H75))="","",OFFSET('Sanitation Data'!$H$29,0,10*ROW('Sanitation Data'!H75)))</f>
        <v/>
      </c>
      <c r="DG81" s="275" t="str">
        <f ca="true">+IF(OFFSET('Sanitation Data'!$H$30,0,10*ROW('Sanitation Data'!H75))="","",OFFSET('Sanitation Data'!$H$30,0,10*ROW('Sanitation Data'!H75)))</f>
        <v/>
      </c>
      <c r="DH81" s="275" t="str">
        <f ca="true">+IF(OFFSET('Sanitation Data'!$H$31,0,10*ROW('Sanitation Data'!H75))="","",OFFSET('Sanitation Data'!$H$31,0,10*ROW('Sanitation Data'!H75)))</f>
        <v/>
      </c>
      <c r="DI81" s="275" t="str">
        <f ca="true">+IF(OFFSET('Sanitation Data'!$H$32,0,10*ROW('Sanitation Data'!H75))="","",OFFSET('Sanitation Data'!$H$32,0,10*ROW('Sanitation Data'!H75)))</f>
        <v/>
      </c>
      <c r="DJ81" s="275" t="str">
        <f ca="true">+IF(OFFSET('Sanitation Data'!$I$28,0,10*ROW('Sanitation Data'!I75))="","",OFFSET('Sanitation Data'!$I$28,0,10*ROW('Sanitation Data'!I75)))</f>
        <v/>
      </c>
      <c r="DK81" s="275" t="str">
        <f ca="true">+IF(OFFSET('Sanitation Data'!$I$29,0,10*ROW('Sanitation Data'!I75))="","",OFFSET('Sanitation Data'!$I$29,0,10*ROW('Sanitation Data'!I75)))</f>
        <v/>
      </c>
      <c r="DL81" s="275" t="str">
        <f ca="true">+IF(OFFSET('Sanitation Data'!$I$30,0,10*ROW('Sanitation Data'!I75))="","",OFFSET('Sanitation Data'!$I$30,0,10*ROW('Sanitation Data'!I75)))</f>
        <v/>
      </c>
      <c r="DM81" s="275" t="str">
        <f ca="true">+IF(OFFSET('Sanitation Data'!$I$31,0,10*ROW('Sanitation Data'!I75))="","",OFFSET('Sanitation Data'!$I$31,0,10*ROW('Sanitation Data'!I75)))</f>
        <v/>
      </c>
      <c r="DN81" s="275" t="str">
        <f ca="true">+IF(OFFSET('Sanitation Data'!$I$32,0,10*ROW('Sanitation Data'!I75))="","",OFFSET('Sanitation Data'!$I$32,0,10*ROW('Sanitation Data'!I75)))</f>
        <v/>
      </c>
      <c r="DO81" s="275" t="str">
        <f ca="true">+IF(OFFSET('Hygiene Data'!$D$11,0,10*ROW('Hygiene Data'!D75))="","",OFFSET('Hygiene Data'!$D$11,0,10*ROW('Hygiene Data'!D75)))</f>
        <v/>
      </c>
      <c r="DP81" s="275" t="str">
        <f ca="true">+IF(OFFSET('Hygiene Data'!$D$12,0,10*ROW('Hygiene Data'!D75))="","",OFFSET('Hygiene Data'!$D$12,0,10*ROW('Hygiene Data'!D75)))</f>
        <v/>
      </c>
      <c r="DQ81" s="275" t="str">
        <f ca="true">+IF(OFFSET('Hygiene Data'!$D$13,0,10*ROW('Hygiene Data'!D75))="","",OFFSET('Hygiene Data'!$D$13,0,10*ROW('Hygiene Data'!D75)))</f>
        <v/>
      </c>
      <c r="DR81" s="275" t="str">
        <f ca="true">+IF(OFFSET('Hygiene Data'!$E$11,0,10*ROW('Hygiene Data'!E75))="","",OFFSET('Hygiene Data'!$E$11,0,10*ROW('Hygiene Data'!E75)))</f>
        <v/>
      </c>
      <c r="DS81" s="275" t="str">
        <f ca="true">+IF(OFFSET('Hygiene Data'!$E$12,0,10*ROW('Hygiene Data'!E75))="","",OFFSET('Hygiene Data'!$E$12,0,10*ROW('Hygiene Data'!E75)))</f>
        <v/>
      </c>
      <c r="DT81" s="275" t="str">
        <f ca="true">+IF(OFFSET('Hygiene Data'!$E$13,0,10*ROW('Hygiene Data'!E75))="","",OFFSET('Hygiene Data'!$E$13,0,10*ROW('Hygiene Data'!E75)))</f>
        <v/>
      </c>
      <c r="DU81" s="275" t="str">
        <f ca="true">+IF(OFFSET('Hygiene Data'!$F$11,0,10*ROW('Hygiene Data'!F75))="","",OFFSET('Hygiene Data'!$F$11,0,10*ROW('Hygiene Data'!F75)))</f>
        <v/>
      </c>
      <c r="DV81" s="275" t="str">
        <f ca="true">+IF(OFFSET('Hygiene Data'!$F$12,0,10*ROW('Hygiene Data'!F75))="","",OFFSET('Hygiene Data'!$F$12,0,10*ROW('Hygiene Data'!F75)))</f>
        <v/>
      </c>
      <c r="DW81" s="275" t="str">
        <f ca="true">+IF(OFFSET('Hygiene Data'!$F$13,0,10*ROW('Hygiene Data'!F75))="","",OFFSET('Hygiene Data'!$F$13,0,10*ROW('Hygiene Data'!F75)))</f>
        <v/>
      </c>
      <c r="DX81" s="275" t="str">
        <f ca="true">+IF(OFFSET('Hygiene Data'!$G$11,0,10*ROW('Hygiene Data'!G75))="","",OFFSET('Hygiene Data'!$G$11,0,10*ROW('Hygiene Data'!G75)))</f>
        <v/>
      </c>
      <c r="DY81" s="275" t="str">
        <f ca="true">+IF(OFFSET('Hygiene Data'!$G$12,0,10*ROW('Hygiene Data'!G75))="","",OFFSET('Hygiene Data'!$G$12,0,10*ROW('Hygiene Data'!G75)))</f>
        <v/>
      </c>
      <c r="DZ81" s="275" t="str">
        <f ca="true">+IF(OFFSET('Hygiene Data'!$G$13,0,10*ROW('Hygiene Data'!G75))="","",OFFSET('Hygiene Data'!$G$13,0,10*ROW('Hygiene Data'!G75)))</f>
        <v/>
      </c>
      <c r="EA81" s="275" t="str">
        <f ca="true">+IF(OFFSET('Hygiene Data'!$H$11,0,10*ROW('Hygiene Data'!H75))="","",OFFSET('Hygiene Data'!$H$11,0,10*ROW('Hygiene Data'!H75)))</f>
        <v/>
      </c>
      <c r="EB81" s="275" t="str">
        <f ca="true">+IF(OFFSET('Hygiene Data'!$H$12,0,10*ROW('Hygiene Data'!H75))="","",OFFSET('Hygiene Data'!$H$12,0,10*ROW('Hygiene Data'!H75)))</f>
        <v/>
      </c>
      <c r="EC81" s="275" t="str">
        <f ca="true">+IF(OFFSET('Hygiene Data'!$H$13,0,10*ROW('Hygiene Data'!H75))="","",OFFSET('Hygiene Data'!$H$13,0,10*ROW('Hygiene Data'!H75)))</f>
        <v/>
      </c>
      <c r="ED81" s="275" t="str">
        <f ca="true">+IF(OFFSET('Hygiene Data'!$I$11,0,10*ROW('Hygiene Data'!I75))="","",OFFSET('Hygiene Data'!$I$11,0,10*ROW('Hygiene Data'!I75)))</f>
        <v/>
      </c>
      <c r="EE81" s="275" t="str">
        <f ca="true">+IF(OFFSET('Hygiene Data'!$I$12,0,10*ROW('Hygiene Data'!I75))="","",OFFSET('Hygiene Data'!$I$12,0,10*ROW('Hygiene Data'!I75)))</f>
        <v/>
      </c>
      <c r="EF81" s="275"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31" t="str">
        <f t="shared" ca="true" si="1"/>
        <v/>
      </c>
      <c r="D82" s="98"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8"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8"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8"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8"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8"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8"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8"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8"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8"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8"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8"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8"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8"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8"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8"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8"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8"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9"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9"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9"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9"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9"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9"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9"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9"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9"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9"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9"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9"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9"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9"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9"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9"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9"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9"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9"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9"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9"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9"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9"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9"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9"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9"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9"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9"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9"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9"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100"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100"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100"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100"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100"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100"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100"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100"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100"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100"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100"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100"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100"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100"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100"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100"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100"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100"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5"/>
      <c r="BS82" s="275" t="str">
        <f ca="true">+IF(OFFSET('Water Data'!$D$27,0,10*ROW('Water Data'!D76))="","",OFFSET('Water Data'!$D$27,0,10*ROW('Water Data'!D76)))</f>
        <v/>
      </c>
      <c r="BT82" s="275" t="str">
        <f ca="true">+IF(OFFSET('Water Data'!$D$28,0,10*ROW('Water Data'!D76))="","",OFFSET('Water Data'!$D$28,0,10*ROW('Water Data'!D76)))</f>
        <v/>
      </c>
      <c r="BU82" s="275" t="str">
        <f ca="true">+IF(OFFSET('Water Data'!$D$29,0,10*ROW('Water Data'!D76))="","",OFFSET('Water Data'!$D$29,0,10*ROW('Water Data'!D76)))</f>
        <v/>
      </c>
      <c r="BV82" s="275" t="str">
        <f ca="true">+IF(OFFSET('Water Data'!$E$27,0,10*ROW('Water Data'!E76))="","",OFFSET('Water Data'!$E$27,0,10*ROW('Water Data'!E76)))</f>
        <v/>
      </c>
      <c r="BW82" s="275" t="str">
        <f ca="true">+IF(OFFSET('Water Data'!$E$28,0,10*ROW('Water Data'!E76))="","",OFFSET('Water Data'!$E$28,0,10*ROW('Water Data'!E76)))</f>
        <v/>
      </c>
      <c r="BX82" s="275" t="str">
        <f ca="true">+IF(OFFSET('Water Data'!$E$29,0,10*ROW('Water Data'!E76))="","",OFFSET('Water Data'!$E$29,0,10*ROW('Water Data'!E76)))</f>
        <v/>
      </c>
      <c r="BY82" s="275" t="str">
        <f ca="true">+IF(OFFSET('Water Data'!$F$27,0,10*ROW('Water Data'!F76))="","",OFFSET('Water Data'!$F$27,0,10*ROW('Water Data'!F76)))</f>
        <v/>
      </c>
      <c r="BZ82" s="275" t="str">
        <f ca="true">+IF(OFFSET('Water Data'!$F$28,0,10*ROW('Water Data'!F76))="","",OFFSET('Water Data'!$F$28,0,10*ROW('Water Data'!F76)))</f>
        <v/>
      </c>
      <c r="CA82" s="275" t="str">
        <f ca="true">+IF(OFFSET('Water Data'!$F$29,0,10*ROW('Water Data'!F76))="","",OFFSET('Water Data'!$F$29,0,10*ROW('Water Data'!F76)))</f>
        <v/>
      </c>
      <c r="CB82" s="275" t="str">
        <f ca="true">+IF(OFFSET('Water Data'!$G$27,0,10*ROW('Water Data'!G76))="","",OFFSET('Water Data'!$G$27,0,10*ROW('Water Data'!G76)))</f>
        <v/>
      </c>
      <c r="CC82" s="275" t="str">
        <f ca="true">+IF(OFFSET('Water Data'!$G$28,0,10*ROW('Water Data'!G76))="","",OFFSET('Water Data'!$G$28,0,10*ROW('Water Data'!G76)))</f>
        <v/>
      </c>
      <c r="CD82" s="275" t="str">
        <f ca="true">+IF(OFFSET('Water Data'!$G$29,0,10*ROW('Water Data'!G76))="","",OFFSET('Water Data'!$G$29,0,10*ROW('Water Data'!G76)))</f>
        <v/>
      </c>
      <c r="CE82" s="275" t="str">
        <f ca="true">+IF(OFFSET('Water Data'!$H$27,0,10*ROW('Water Data'!H76))="","",OFFSET('Water Data'!$H$27,0,10*ROW('Water Data'!H76)))</f>
        <v/>
      </c>
      <c r="CF82" s="275" t="str">
        <f ca="true">+IF(OFFSET('Water Data'!$H$28,0,10*ROW('Water Data'!H76))="","",OFFSET('Water Data'!$H$28,0,10*ROW('Water Data'!H76)))</f>
        <v/>
      </c>
      <c r="CG82" s="275" t="str">
        <f ca="true">+IF(OFFSET('Water Data'!$H$29,0,10*ROW('Water Data'!H76))="","",OFFSET('Water Data'!$H$29,0,10*ROW('Water Data'!H76)))</f>
        <v/>
      </c>
      <c r="CH82" s="275" t="str">
        <f ca="true">+IF(OFFSET('Water Data'!$I$27,0,10*ROW('Water Data'!I76))="","",OFFSET('Water Data'!$I$27,0,10*ROW('Water Data'!I76)))</f>
        <v/>
      </c>
      <c r="CI82" s="275" t="str">
        <f ca="true">+IF(OFFSET('Water Data'!$I$28,0,10*ROW('Water Data'!I76))="","",OFFSET('Water Data'!$I$28,0,10*ROW('Water Data'!I76)))</f>
        <v/>
      </c>
      <c r="CJ82" s="275" t="str">
        <f ca="true">+IF(OFFSET('Water Data'!$I$29,0,10*ROW('Water Data'!I76))="","",OFFSET('Water Data'!$I$29,0,10*ROW('Water Data'!I76)))</f>
        <v/>
      </c>
      <c r="CK82" s="275" t="str">
        <f ca="true">+IF(OFFSET('Sanitation Data'!$D$28,0,10*ROW('Sanitation Data'!D76))="","",OFFSET('Sanitation Data'!$D$28,0,10*ROW('Sanitation Data'!D76)))</f>
        <v/>
      </c>
      <c r="CL82" s="275" t="str">
        <f ca="true">+IF(OFFSET('Sanitation Data'!$D$29,0,10*ROW('Sanitation Data'!D76))="","",OFFSET('Sanitation Data'!$D$29,0,10*ROW('Sanitation Data'!D76)))</f>
        <v/>
      </c>
      <c r="CM82" s="275" t="str">
        <f ca="true">+IF(OFFSET('Sanitation Data'!$D$30,0,10*ROW('Sanitation Data'!D76))="","",OFFSET('Sanitation Data'!$D$30,0,10*ROW('Sanitation Data'!D76)))</f>
        <v/>
      </c>
      <c r="CN82" s="275" t="str">
        <f ca="true">+IF(OFFSET('Sanitation Data'!$D$31,0,10*ROW('Sanitation Data'!D76))="","",OFFSET('Sanitation Data'!$D$31,0,10*ROW('Sanitation Data'!D76)))</f>
        <v/>
      </c>
      <c r="CO82" s="275" t="str">
        <f ca="true">+IF(OFFSET('Sanitation Data'!$D$32,0,10*ROW('Sanitation Data'!D76))="","",OFFSET('Sanitation Data'!$D$32,0,10*ROW('Sanitation Data'!D76)))</f>
        <v/>
      </c>
      <c r="CP82" s="275" t="str">
        <f ca="true">+IF(OFFSET('Sanitation Data'!$E$28,0,10*ROW('Sanitation Data'!E76))="","",OFFSET('Sanitation Data'!$E$28,0,10*ROW('Sanitation Data'!E76)))</f>
        <v/>
      </c>
      <c r="CQ82" s="275" t="str">
        <f ca="true">+IF(OFFSET('Sanitation Data'!$E$29,0,10*ROW('Sanitation Data'!E76))="","",OFFSET('Sanitation Data'!$E$29,0,10*ROW('Sanitation Data'!E76)))</f>
        <v/>
      </c>
      <c r="CR82" s="275" t="str">
        <f ca="true">+IF(OFFSET('Sanitation Data'!$E$30,0,10*ROW('Sanitation Data'!E76))="","",OFFSET('Sanitation Data'!$E$30,0,10*ROW('Sanitation Data'!E76)))</f>
        <v/>
      </c>
      <c r="CS82" s="275" t="str">
        <f ca="true">+IF(OFFSET('Sanitation Data'!$E$31,0,10*ROW('Sanitation Data'!E76))="","",OFFSET('Sanitation Data'!$E$31,0,10*ROW('Sanitation Data'!E76)))</f>
        <v/>
      </c>
      <c r="CT82" s="275" t="str">
        <f ca="true">+IF(OFFSET('Sanitation Data'!$E$32,0,10*ROW('Sanitation Data'!E76))="","",OFFSET('Sanitation Data'!$E$32,0,10*ROW('Sanitation Data'!E76)))</f>
        <v/>
      </c>
      <c r="CU82" s="275" t="str">
        <f ca="true">+IF(OFFSET('Sanitation Data'!$F$28,0,10*ROW('Sanitation Data'!F76))="","",OFFSET('Sanitation Data'!$F$28,0,10*ROW('Sanitation Data'!F76)))</f>
        <v/>
      </c>
      <c r="CV82" s="275" t="str">
        <f ca="true">+IF(OFFSET('Sanitation Data'!$F$29,0,10*ROW('Sanitation Data'!F76))="","",OFFSET('Sanitation Data'!$F$29,0,10*ROW('Sanitation Data'!F76)))</f>
        <v/>
      </c>
      <c r="CW82" s="275" t="str">
        <f ca="true">+IF(OFFSET('Sanitation Data'!$F$30,0,10*ROW('Sanitation Data'!F76))="","",OFFSET('Sanitation Data'!$F$30,0,10*ROW('Sanitation Data'!F76)))</f>
        <v/>
      </c>
      <c r="CX82" s="275" t="str">
        <f ca="true">+IF(OFFSET('Sanitation Data'!$F$31,0,10*ROW('Sanitation Data'!F76))="","",OFFSET('Sanitation Data'!$F$31,0,10*ROW('Sanitation Data'!F76)))</f>
        <v/>
      </c>
      <c r="CY82" s="275" t="str">
        <f ca="true">+IF(OFFSET('Sanitation Data'!$F$32,0,10*ROW('Sanitation Data'!F76))="","",OFFSET('Sanitation Data'!$F$32,0,10*ROW('Sanitation Data'!F76)))</f>
        <v/>
      </c>
      <c r="CZ82" s="275" t="str">
        <f ca="true">+IF(OFFSET('Sanitation Data'!$G$28,0,10*ROW('Sanitation Data'!G76))="","",OFFSET('Sanitation Data'!$G$28,0,10*ROW('Sanitation Data'!G76)))</f>
        <v/>
      </c>
      <c r="DA82" s="275" t="str">
        <f ca="true">+IF(OFFSET('Sanitation Data'!$G$29,0,10*ROW('Sanitation Data'!G76))="","",OFFSET('Sanitation Data'!$G$29,0,10*ROW('Sanitation Data'!G76)))</f>
        <v/>
      </c>
      <c r="DB82" s="275" t="str">
        <f ca="true">+IF(OFFSET('Sanitation Data'!$G$30,0,10*ROW('Sanitation Data'!G76))="","",OFFSET('Sanitation Data'!$G$30,0,10*ROW('Sanitation Data'!G76)))</f>
        <v/>
      </c>
      <c r="DC82" s="275" t="str">
        <f ca="true">+IF(OFFSET('Sanitation Data'!$G$31,0,10*ROW('Sanitation Data'!G76))="","",OFFSET('Sanitation Data'!$G$31,0,10*ROW('Sanitation Data'!G76)))</f>
        <v/>
      </c>
      <c r="DD82" s="275" t="str">
        <f ca="true">+IF(OFFSET('Sanitation Data'!$G$32,0,10*ROW('Sanitation Data'!G76))="","",OFFSET('Sanitation Data'!$G$32,0,10*ROW('Sanitation Data'!G76)))</f>
        <v/>
      </c>
      <c r="DE82" s="275" t="str">
        <f ca="true">+IF(OFFSET('Sanitation Data'!$H$28,0,10*ROW('Sanitation Data'!H76))="","",OFFSET('Sanitation Data'!$H$28,0,10*ROW('Sanitation Data'!H76)))</f>
        <v/>
      </c>
      <c r="DF82" s="275" t="str">
        <f ca="true">+IF(OFFSET('Sanitation Data'!$H$29,0,10*ROW('Sanitation Data'!H76))="","",OFFSET('Sanitation Data'!$H$29,0,10*ROW('Sanitation Data'!H76)))</f>
        <v/>
      </c>
      <c r="DG82" s="275" t="str">
        <f ca="true">+IF(OFFSET('Sanitation Data'!$H$30,0,10*ROW('Sanitation Data'!H76))="","",OFFSET('Sanitation Data'!$H$30,0,10*ROW('Sanitation Data'!H76)))</f>
        <v/>
      </c>
      <c r="DH82" s="275" t="str">
        <f ca="true">+IF(OFFSET('Sanitation Data'!$H$31,0,10*ROW('Sanitation Data'!H76))="","",OFFSET('Sanitation Data'!$H$31,0,10*ROW('Sanitation Data'!H76)))</f>
        <v/>
      </c>
      <c r="DI82" s="275" t="str">
        <f ca="true">+IF(OFFSET('Sanitation Data'!$H$32,0,10*ROW('Sanitation Data'!H76))="","",OFFSET('Sanitation Data'!$H$32,0,10*ROW('Sanitation Data'!H76)))</f>
        <v/>
      </c>
      <c r="DJ82" s="275" t="str">
        <f ca="true">+IF(OFFSET('Sanitation Data'!$I$28,0,10*ROW('Sanitation Data'!I76))="","",OFFSET('Sanitation Data'!$I$28,0,10*ROW('Sanitation Data'!I76)))</f>
        <v/>
      </c>
      <c r="DK82" s="275" t="str">
        <f ca="true">+IF(OFFSET('Sanitation Data'!$I$29,0,10*ROW('Sanitation Data'!I76))="","",OFFSET('Sanitation Data'!$I$29,0,10*ROW('Sanitation Data'!I76)))</f>
        <v/>
      </c>
      <c r="DL82" s="275" t="str">
        <f ca="true">+IF(OFFSET('Sanitation Data'!$I$30,0,10*ROW('Sanitation Data'!I76))="","",OFFSET('Sanitation Data'!$I$30,0,10*ROW('Sanitation Data'!I76)))</f>
        <v/>
      </c>
      <c r="DM82" s="275" t="str">
        <f ca="true">+IF(OFFSET('Sanitation Data'!$I$31,0,10*ROW('Sanitation Data'!I76))="","",OFFSET('Sanitation Data'!$I$31,0,10*ROW('Sanitation Data'!I76)))</f>
        <v/>
      </c>
      <c r="DN82" s="275" t="str">
        <f ca="true">+IF(OFFSET('Sanitation Data'!$I$32,0,10*ROW('Sanitation Data'!I76))="","",OFFSET('Sanitation Data'!$I$32,0,10*ROW('Sanitation Data'!I76)))</f>
        <v/>
      </c>
      <c r="DO82" s="275" t="str">
        <f ca="true">+IF(OFFSET('Hygiene Data'!$D$11,0,10*ROW('Hygiene Data'!D76))="","",OFFSET('Hygiene Data'!$D$11,0,10*ROW('Hygiene Data'!D76)))</f>
        <v/>
      </c>
      <c r="DP82" s="275" t="str">
        <f ca="true">+IF(OFFSET('Hygiene Data'!$D$12,0,10*ROW('Hygiene Data'!D76))="","",OFFSET('Hygiene Data'!$D$12,0,10*ROW('Hygiene Data'!D76)))</f>
        <v/>
      </c>
      <c r="DQ82" s="275" t="str">
        <f ca="true">+IF(OFFSET('Hygiene Data'!$D$13,0,10*ROW('Hygiene Data'!D76))="","",OFFSET('Hygiene Data'!$D$13,0,10*ROW('Hygiene Data'!D76)))</f>
        <v/>
      </c>
      <c r="DR82" s="275" t="str">
        <f ca="true">+IF(OFFSET('Hygiene Data'!$E$11,0,10*ROW('Hygiene Data'!E76))="","",OFFSET('Hygiene Data'!$E$11,0,10*ROW('Hygiene Data'!E76)))</f>
        <v/>
      </c>
      <c r="DS82" s="275" t="str">
        <f ca="true">+IF(OFFSET('Hygiene Data'!$E$12,0,10*ROW('Hygiene Data'!E76))="","",OFFSET('Hygiene Data'!$E$12,0,10*ROW('Hygiene Data'!E76)))</f>
        <v/>
      </c>
      <c r="DT82" s="275" t="str">
        <f ca="true">+IF(OFFSET('Hygiene Data'!$E$13,0,10*ROW('Hygiene Data'!E76))="","",OFFSET('Hygiene Data'!$E$13,0,10*ROW('Hygiene Data'!E76)))</f>
        <v/>
      </c>
      <c r="DU82" s="275" t="str">
        <f ca="true">+IF(OFFSET('Hygiene Data'!$F$11,0,10*ROW('Hygiene Data'!F76))="","",OFFSET('Hygiene Data'!$F$11,0,10*ROW('Hygiene Data'!F76)))</f>
        <v/>
      </c>
      <c r="DV82" s="275" t="str">
        <f ca="true">+IF(OFFSET('Hygiene Data'!$F$12,0,10*ROW('Hygiene Data'!F76))="","",OFFSET('Hygiene Data'!$F$12,0,10*ROW('Hygiene Data'!F76)))</f>
        <v/>
      </c>
      <c r="DW82" s="275" t="str">
        <f ca="true">+IF(OFFSET('Hygiene Data'!$F$13,0,10*ROW('Hygiene Data'!F76))="","",OFFSET('Hygiene Data'!$F$13,0,10*ROW('Hygiene Data'!F76)))</f>
        <v/>
      </c>
      <c r="DX82" s="275" t="str">
        <f ca="true">+IF(OFFSET('Hygiene Data'!$G$11,0,10*ROW('Hygiene Data'!G76))="","",OFFSET('Hygiene Data'!$G$11,0,10*ROW('Hygiene Data'!G76)))</f>
        <v/>
      </c>
      <c r="DY82" s="275" t="str">
        <f ca="true">+IF(OFFSET('Hygiene Data'!$G$12,0,10*ROW('Hygiene Data'!G76))="","",OFFSET('Hygiene Data'!$G$12,0,10*ROW('Hygiene Data'!G76)))</f>
        <v/>
      </c>
      <c r="DZ82" s="275" t="str">
        <f ca="true">+IF(OFFSET('Hygiene Data'!$G$13,0,10*ROW('Hygiene Data'!G76))="","",OFFSET('Hygiene Data'!$G$13,0,10*ROW('Hygiene Data'!G76)))</f>
        <v/>
      </c>
      <c r="EA82" s="275" t="str">
        <f ca="true">+IF(OFFSET('Hygiene Data'!$H$11,0,10*ROW('Hygiene Data'!H76))="","",OFFSET('Hygiene Data'!$H$11,0,10*ROW('Hygiene Data'!H76)))</f>
        <v/>
      </c>
      <c r="EB82" s="275" t="str">
        <f ca="true">+IF(OFFSET('Hygiene Data'!$H$12,0,10*ROW('Hygiene Data'!H76))="","",OFFSET('Hygiene Data'!$H$12,0,10*ROW('Hygiene Data'!H76)))</f>
        <v/>
      </c>
      <c r="EC82" s="275" t="str">
        <f ca="true">+IF(OFFSET('Hygiene Data'!$H$13,0,10*ROW('Hygiene Data'!H76))="","",OFFSET('Hygiene Data'!$H$13,0,10*ROW('Hygiene Data'!H76)))</f>
        <v/>
      </c>
      <c r="ED82" s="275" t="str">
        <f ca="true">+IF(OFFSET('Hygiene Data'!$I$11,0,10*ROW('Hygiene Data'!I76))="","",OFFSET('Hygiene Data'!$I$11,0,10*ROW('Hygiene Data'!I76)))</f>
        <v/>
      </c>
      <c r="EE82" s="275" t="str">
        <f ca="true">+IF(OFFSET('Hygiene Data'!$I$12,0,10*ROW('Hygiene Data'!I76))="","",OFFSET('Hygiene Data'!$I$12,0,10*ROW('Hygiene Data'!I76)))</f>
        <v/>
      </c>
      <c r="EF82" s="275"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31" t="str">
        <f t="shared" ca="true" si="1"/>
        <v/>
      </c>
      <c r="D83" s="98"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8"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8"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8"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8"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8"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8"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8"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8"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8"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8"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8"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8"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8"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8"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8"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8"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8"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9"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9"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9"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9"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9"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9"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9"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9"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9"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9"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9"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9"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9"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9"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9"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9"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9"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9"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9"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9"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9"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9"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9"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9"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9"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9"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9"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9"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9"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9"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100"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100"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100"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100"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100"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100"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100"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100"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100"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100"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100"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100"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100"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100"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100"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100"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100"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100"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5"/>
      <c r="BS83" s="275" t="str">
        <f ca="true">+IF(OFFSET('Water Data'!$D$27,0,10*ROW('Water Data'!D77))="","",OFFSET('Water Data'!$D$27,0,10*ROW('Water Data'!D77)))</f>
        <v/>
      </c>
      <c r="BT83" s="275" t="str">
        <f ca="true">+IF(OFFSET('Water Data'!$D$28,0,10*ROW('Water Data'!D77))="","",OFFSET('Water Data'!$D$28,0,10*ROW('Water Data'!D77)))</f>
        <v/>
      </c>
      <c r="BU83" s="275" t="str">
        <f ca="true">+IF(OFFSET('Water Data'!$D$29,0,10*ROW('Water Data'!D77))="","",OFFSET('Water Data'!$D$29,0,10*ROW('Water Data'!D77)))</f>
        <v/>
      </c>
      <c r="BV83" s="275" t="str">
        <f ca="true">+IF(OFFSET('Water Data'!$E$27,0,10*ROW('Water Data'!E77))="","",OFFSET('Water Data'!$E$27,0,10*ROW('Water Data'!E77)))</f>
        <v/>
      </c>
      <c r="BW83" s="275" t="str">
        <f ca="true">+IF(OFFSET('Water Data'!$E$28,0,10*ROW('Water Data'!E77))="","",OFFSET('Water Data'!$E$28,0,10*ROW('Water Data'!E77)))</f>
        <v/>
      </c>
      <c r="BX83" s="275" t="str">
        <f ca="true">+IF(OFFSET('Water Data'!$E$29,0,10*ROW('Water Data'!E77))="","",OFFSET('Water Data'!$E$29,0,10*ROW('Water Data'!E77)))</f>
        <v/>
      </c>
      <c r="BY83" s="275" t="str">
        <f ca="true">+IF(OFFSET('Water Data'!$F$27,0,10*ROW('Water Data'!F77))="","",OFFSET('Water Data'!$F$27,0,10*ROW('Water Data'!F77)))</f>
        <v/>
      </c>
      <c r="BZ83" s="275" t="str">
        <f ca="true">+IF(OFFSET('Water Data'!$F$28,0,10*ROW('Water Data'!F77))="","",OFFSET('Water Data'!$F$28,0,10*ROW('Water Data'!F77)))</f>
        <v/>
      </c>
      <c r="CA83" s="275" t="str">
        <f ca="true">+IF(OFFSET('Water Data'!$F$29,0,10*ROW('Water Data'!F77))="","",OFFSET('Water Data'!$F$29,0,10*ROW('Water Data'!F77)))</f>
        <v/>
      </c>
      <c r="CB83" s="275" t="str">
        <f ca="true">+IF(OFFSET('Water Data'!$G$27,0,10*ROW('Water Data'!G77))="","",OFFSET('Water Data'!$G$27,0,10*ROW('Water Data'!G77)))</f>
        <v/>
      </c>
      <c r="CC83" s="275" t="str">
        <f ca="true">+IF(OFFSET('Water Data'!$G$28,0,10*ROW('Water Data'!G77))="","",OFFSET('Water Data'!$G$28,0,10*ROW('Water Data'!G77)))</f>
        <v/>
      </c>
      <c r="CD83" s="275" t="str">
        <f ca="true">+IF(OFFSET('Water Data'!$G$29,0,10*ROW('Water Data'!G77))="","",OFFSET('Water Data'!$G$29,0,10*ROW('Water Data'!G77)))</f>
        <v/>
      </c>
      <c r="CE83" s="275" t="str">
        <f ca="true">+IF(OFFSET('Water Data'!$H$27,0,10*ROW('Water Data'!H77))="","",OFFSET('Water Data'!$H$27,0,10*ROW('Water Data'!H77)))</f>
        <v/>
      </c>
      <c r="CF83" s="275" t="str">
        <f ca="true">+IF(OFFSET('Water Data'!$H$28,0,10*ROW('Water Data'!H77))="","",OFFSET('Water Data'!$H$28,0,10*ROW('Water Data'!H77)))</f>
        <v/>
      </c>
      <c r="CG83" s="275" t="str">
        <f ca="true">+IF(OFFSET('Water Data'!$H$29,0,10*ROW('Water Data'!H77))="","",OFFSET('Water Data'!$H$29,0,10*ROW('Water Data'!H77)))</f>
        <v/>
      </c>
      <c r="CH83" s="275" t="str">
        <f ca="true">+IF(OFFSET('Water Data'!$I$27,0,10*ROW('Water Data'!I77))="","",OFFSET('Water Data'!$I$27,0,10*ROW('Water Data'!I77)))</f>
        <v/>
      </c>
      <c r="CI83" s="275" t="str">
        <f ca="true">+IF(OFFSET('Water Data'!$I$28,0,10*ROW('Water Data'!I77))="","",OFFSET('Water Data'!$I$28,0,10*ROW('Water Data'!I77)))</f>
        <v/>
      </c>
      <c r="CJ83" s="275" t="str">
        <f ca="true">+IF(OFFSET('Water Data'!$I$29,0,10*ROW('Water Data'!I77))="","",OFFSET('Water Data'!$I$29,0,10*ROW('Water Data'!I77)))</f>
        <v/>
      </c>
      <c r="CK83" s="275" t="str">
        <f ca="true">+IF(OFFSET('Sanitation Data'!$D$28,0,10*ROW('Sanitation Data'!D77))="","",OFFSET('Sanitation Data'!$D$28,0,10*ROW('Sanitation Data'!D77)))</f>
        <v/>
      </c>
      <c r="CL83" s="275" t="str">
        <f ca="true">+IF(OFFSET('Sanitation Data'!$D$29,0,10*ROW('Sanitation Data'!D77))="","",OFFSET('Sanitation Data'!$D$29,0,10*ROW('Sanitation Data'!D77)))</f>
        <v/>
      </c>
      <c r="CM83" s="275" t="str">
        <f ca="true">+IF(OFFSET('Sanitation Data'!$D$30,0,10*ROW('Sanitation Data'!D77))="","",OFFSET('Sanitation Data'!$D$30,0,10*ROW('Sanitation Data'!D77)))</f>
        <v/>
      </c>
      <c r="CN83" s="275" t="str">
        <f ca="true">+IF(OFFSET('Sanitation Data'!$D$31,0,10*ROW('Sanitation Data'!D77))="","",OFFSET('Sanitation Data'!$D$31,0,10*ROW('Sanitation Data'!D77)))</f>
        <v/>
      </c>
      <c r="CO83" s="275" t="str">
        <f ca="true">+IF(OFFSET('Sanitation Data'!$D$32,0,10*ROW('Sanitation Data'!D77))="","",OFFSET('Sanitation Data'!$D$32,0,10*ROW('Sanitation Data'!D77)))</f>
        <v/>
      </c>
      <c r="CP83" s="275" t="str">
        <f ca="true">+IF(OFFSET('Sanitation Data'!$E$28,0,10*ROW('Sanitation Data'!E77))="","",OFFSET('Sanitation Data'!$E$28,0,10*ROW('Sanitation Data'!E77)))</f>
        <v/>
      </c>
      <c r="CQ83" s="275" t="str">
        <f ca="true">+IF(OFFSET('Sanitation Data'!$E$29,0,10*ROW('Sanitation Data'!E77))="","",OFFSET('Sanitation Data'!$E$29,0,10*ROW('Sanitation Data'!E77)))</f>
        <v/>
      </c>
      <c r="CR83" s="275" t="str">
        <f ca="true">+IF(OFFSET('Sanitation Data'!$E$30,0,10*ROW('Sanitation Data'!E77))="","",OFFSET('Sanitation Data'!$E$30,0,10*ROW('Sanitation Data'!E77)))</f>
        <v/>
      </c>
      <c r="CS83" s="275" t="str">
        <f ca="true">+IF(OFFSET('Sanitation Data'!$E$31,0,10*ROW('Sanitation Data'!E77))="","",OFFSET('Sanitation Data'!$E$31,0,10*ROW('Sanitation Data'!E77)))</f>
        <v/>
      </c>
      <c r="CT83" s="275" t="str">
        <f ca="true">+IF(OFFSET('Sanitation Data'!$E$32,0,10*ROW('Sanitation Data'!E77))="","",OFFSET('Sanitation Data'!$E$32,0,10*ROW('Sanitation Data'!E77)))</f>
        <v/>
      </c>
      <c r="CU83" s="275" t="str">
        <f ca="true">+IF(OFFSET('Sanitation Data'!$F$28,0,10*ROW('Sanitation Data'!F77))="","",OFFSET('Sanitation Data'!$F$28,0,10*ROW('Sanitation Data'!F77)))</f>
        <v/>
      </c>
      <c r="CV83" s="275" t="str">
        <f ca="true">+IF(OFFSET('Sanitation Data'!$F$29,0,10*ROW('Sanitation Data'!F77))="","",OFFSET('Sanitation Data'!$F$29,0,10*ROW('Sanitation Data'!F77)))</f>
        <v/>
      </c>
      <c r="CW83" s="275" t="str">
        <f ca="true">+IF(OFFSET('Sanitation Data'!$F$30,0,10*ROW('Sanitation Data'!F77))="","",OFFSET('Sanitation Data'!$F$30,0,10*ROW('Sanitation Data'!F77)))</f>
        <v/>
      </c>
      <c r="CX83" s="275" t="str">
        <f ca="true">+IF(OFFSET('Sanitation Data'!$F$31,0,10*ROW('Sanitation Data'!F77))="","",OFFSET('Sanitation Data'!$F$31,0,10*ROW('Sanitation Data'!F77)))</f>
        <v/>
      </c>
      <c r="CY83" s="275" t="str">
        <f ca="true">+IF(OFFSET('Sanitation Data'!$F$32,0,10*ROW('Sanitation Data'!F77))="","",OFFSET('Sanitation Data'!$F$32,0,10*ROW('Sanitation Data'!F77)))</f>
        <v/>
      </c>
      <c r="CZ83" s="275" t="str">
        <f ca="true">+IF(OFFSET('Sanitation Data'!$G$28,0,10*ROW('Sanitation Data'!G77))="","",OFFSET('Sanitation Data'!$G$28,0,10*ROW('Sanitation Data'!G77)))</f>
        <v/>
      </c>
      <c r="DA83" s="275" t="str">
        <f ca="true">+IF(OFFSET('Sanitation Data'!$G$29,0,10*ROW('Sanitation Data'!G77))="","",OFFSET('Sanitation Data'!$G$29,0,10*ROW('Sanitation Data'!G77)))</f>
        <v/>
      </c>
      <c r="DB83" s="275" t="str">
        <f ca="true">+IF(OFFSET('Sanitation Data'!$G$30,0,10*ROW('Sanitation Data'!G77))="","",OFFSET('Sanitation Data'!$G$30,0,10*ROW('Sanitation Data'!G77)))</f>
        <v/>
      </c>
      <c r="DC83" s="275" t="str">
        <f ca="true">+IF(OFFSET('Sanitation Data'!$G$31,0,10*ROW('Sanitation Data'!G77))="","",OFFSET('Sanitation Data'!$G$31,0,10*ROW('Sanitation Data'!G77)))</f>
        <v/>
      </c>
      <c r="DD83" s="275" t="str">
        <f ca="true">+IF(OFFSET('Sanitation Data'!$G$32,0,10*ROW('Sanitation Data'!G77))="","",OFFSET('Sanitation Data'!$G$32,0,10*ROW('Sanitation Data'!G77)))</f>
        <v/>
      </c>
      <c r="DE83" s="275" t="str">
        <f ca="true">+IF(OFFSET('Sanitation Data'!$H$28,0,10*ROW('Sanitation Data'!H77))="","",OFFSET('Sanitation Data'!$H$28,0,10*ROW('Sanitation Data'!H77)))</f>
        <v/>
      </c>
      <c r="DF83" s="275" t="str">
        <f ca="true">+IF(OFFSET('Sanitation Data'!$H$29,0,10*ROW('Sanitation Data'!H77))="","",OFFSET('Sanitation Data'!$H$29,0,10*ROW('Sanitation Data'!H77)))</f>
        <v/>
      </c>
      <c r="DG83" s="275" t="str">
        <f ca="true">+IF(OFFSET('Sanitation Data'!$H$30,0,10*ROW('Sanitation Data'!H77))="","",OFFSET('Sanitation Data'!$H$30,0,10*ROW('Sanitation Data'!H77)))</f>
        <v/>
      </c>
      <c r="DH83" s="275" t="str">
        <f ca="true">+IF(OFFSET('Sanitation Data'!$H$31,0,10*ROW('Sanitation Data'!H77))="","",OFFSET('Sanitation Data'!$H$31,0,10*ROW('Sanitation Data'!H77)))</f>
        <v/>
      </c>
      <c r="DI83" s="275" t="str">
        <f ca="true">+IF(OFFSET('Sanitation Data'!$H$32,0,10*ROW('Sanitation Data'!H77))="","",OFFSET('Sanitation Data'!$H$32,0,10*ROW('Sanitation Data'!H77)))</f>
        <v/>
      </c>
      <c r="DJ83" s="275" t="str">
        <f ca="true">+IF(OFFSET('Sanitation Data'!$I$28,0,10*ROW('Sanitation Data'!I77))="","",OFFSET('Sanitation Data'!$I$28,0,10*ROW('Sanitation Data'!I77)))</f>
        <v/>
      </c>
      <c r="DK83" s="275" t="str">
        <f ca="true">+IF(OFFSET('Sanitation Data'!$I$29,0,10*ROW('Sanitation Data'!I77))="","",OFFSET('Sanitation Data'!$I$29,0,10*ROW('Sanitation Data'!I77)))</f>
        <v/>
      </c>
      <c r="DL83" s="275" t="str">
        <f ca="true">+IF(OFFSET('Sanitation Data'!$I$30,0,10*ROW('Sanitation Data'!I77))="","",OFFSET('Sanitation Data'!$I$30,0,10*ROW('Sanitation Data'!I77)))</f>
        <v/>
      </c>
      <c r="DM83" s="275" t="str">
        <f ca="true">+IF(OFFSET('Sanitation Data'!$I$31,0,10*ROW('Sanitation Data'!I77))="","",OFFSET('Sanitation Data'!$I$31,0,10*ROW('Sanitation Data'!I77)))</f>
        <v/>
      </c>
      <c r="DN83" s="275" t="str">
        <f ca="true">+IF(OFFSET('Sanitation Data'!$I$32,0,10*ROW('Sanitation Data'!I77))="","",OFFSET('Sanitation Data'!$I$32,0,10*ROW('Sanitation Data'!I77)))</f>
        <v/>
      </c>
      <c r="DO83" s="275" t="str">
        <f ca="true">+IF(OFFSET('Hygiene Data'!$D$11,0,10*ROW('Hygiene Data'!D77))="","",OFFSET('Hygiene Data'!$D$11,0,10*ROW('Hygiene Data'!D77)))</f>
        <v/>
      </c>
      <c r="DP83" s="275" t="str">
        <f ca="true">+IF(OFFSET('Hygiene Data'!$D$12,0,10*ROW('Hygiene Data'!D77))="","",OFFSET('Hygiene Data'!$D$12,0,10*ROW('Hygiene Data'!D77)))</f>
        <v/>
      </c>
      <c r="DQ83" s="275" t="str">
        <f ca="true">+IF(OFFSET('Hygiene Data'!$D$13,0,10*ROW('Hygiene Data'!D77))="","",OFFSET('Hygiene Data'!$D$13,0,10*ROW('Hygiene Data'!D77)))</f>
        <v/>
      </c>
      <c r="DR83" s="275" t="str">
        <f ca="true">+IF(OFFSET('Hygiene Data'!$E$11,0,10*ROW('Hygiene Data'!E77))="","",OFFSET('Hygiene Data'!$E$11,0,10*ROW('Hygiene Data'!E77)))</f>
        <v/>
      </c>
      <c r="DS83" s="275" t="str">
        <f ca="true">+IF(OFFSET('Hygiene Data'!$E$12,0,10*ROW('Hygiene Data'!E77))="","",OFFSET('Hygiene Data'!$E$12,0,10*ROW('Hygiene Data'!E77)))</f>
        <v/>
      </c>
      <c r="DT83" s="275" t="str">
        <f ca="true">+IF(OFFSET('Hygiene Data'!$E$13,0,10*ROW('Hygiene Data'!E77))="","",OFFSET('Hygiene Data'!$E$13,0,10*ROW('Hygiene Data'!E77)))</f>
        <v/>
      </c>
      <c r="DU83" s="275" t="str">
        <f ca="true">+IF(OFFSET('Hygiene Data'!$F$11,0,10*ROW('Hygiene Data'!F77))="","",OFFSET('Hygiene Data'!$F$11,0,10*ROW('Hygiene Data'!F77)))</f>
        <v/>
      </c>
      <c r="DV83" s="275" t="str">
        <f ca="true">+IF(OFFSET('Hygiene Data'!$F$12,0,10*ROW('Hygiene Data'!F77))="","",OFFSET('Hygiene Data'!$F$12,0,10*ROW('Hygiene Data'!F77)))</f>
        <v/>
      </c>
      <c r="DW83" s="275" t="str">
        <f ca="true">+IF(OFFSET('Hygiene Data'!$F$13,0,10*ROW('Hygiene Data'!F77))="","",OFFSET('Hygiene Data'!$F$13,0,10*ROW('Hygiene Data'!F77)))</f>
        <v/>
      </c>
      <c r="DX83" s="275" t="str">
        <f ca="true">+IF(OFFSET('Hygiene Data'!$G$11,0,10*ROW('Hygiene Data'!G77))="","",OFFSET('Hygiene Data'!$G$11,0,10*ROW('Hygiene Data'!G77)))</f>
        <v/>
      </c>
      <c r="DY83" s="275" t="str">
        <f ca="true">+IF(OFFSET('Hygiene Data'!$G$12,0,10*ROW('Hygiene Data'!G77))="","",OFFSET('Hygiene Data'!$G$12,0,10*ROW('Hygiene Data'!G77)))</f>
        <v/>
      </c>
      <c r="DZ83" s="275" t="str">
        <f ca="true">+IF(OFFSET('Hygiene Data'!$G$13,0,10*ROW('Hygiene Data'!G77))="","",OFFSET('Hygiene Data'!$G$13,0,10*ROW('Hygiene Data'!G77)))</f>
        <v/>
      </c>
      <c r="EA83" s="275" t="str">
        <f ca="true">+IF(OFFSET('Hygiene Data'!$H$11,0,10*ROW('Hygiene Data'!H77))="","",OFFSET('Hygiene Data'!$H$11,0,10*ROW('Hygiene Data'!H77)))</f>
        <v/>
      </c>
      <c r="EB83" s="275" t="str">
        <f ca="true">+IF(OFFSET('Hygiene Data'!$H$12,0,10*ROW('Hygiene Data'!H77))="","",OFFSET('Hygiene Data'!$H$12,0,10*ROW('Hygiene Data'!H77)))</f>
        <v/>
      </c>
      <c r="EC83" s="275" t="str">
        <f ca="true">+IF(OFFSET('Hygiene Data'!$H$13,0,10*ROW('Hygiene Data'!H77))="","",OFFSET('Hygiene Data'!$H$13,0,10*ROW('Hygiene Data'!H77)))</f>
        <v/>
      </c>
      <c r="ED83" s="275" t="str">
        <f ca="true">+IF(OFFSET('Hygiene Data'!$I$11,0,10*ROW('Hygiene Data'!I77))="","",OFFSET('Hygiene Data'!$I$11,0,10*ROW('Hygiene Data'!I77)))</f>
        <v/>
      </c>
      <c r="EE83" s="275" t="str">
        <f ca="true">+IF(OFFSET('Hygiene Data'!$I$12,0,10*ROW('Hygiene Data'!I77))="","",OFFSET('Hygiene Data'!$I$12,0,10*ROW('Hygiene Data'!I77)))</f>
        <v/>
      </c>
      <c r="EF83" s="275"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31" t="str">
        <f t="shared" ca="true" si="1"/>
        <v/>
      </c>
      <c r="D84" s="98"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8"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8"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8"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8"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8"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8"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8"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8"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8"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8"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8"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8"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8"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8"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8"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8"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8"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9"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9"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9"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9"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9"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9"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9"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9"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9"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9"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9"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9"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9"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9"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9"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9"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9"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9"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9"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9"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9"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9"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9"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9"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9"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9"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9"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9"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9"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9"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100"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100"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100"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100"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100"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100"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100"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100"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100"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100"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100"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100"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100"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100"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100"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100"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100"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100"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5"/>
      <c r="BS84" s="275" t="str">
        <f ca="true">+IF(OFFSET('Water Data'!$D$27,0,10*ROW('Water Data'!D78))="","",OFFSET('Water Data'!$D$27,0,10*ROW('Water Data'!D78)))</f>
        <v/>
      </c>
      <c r="BT84" s="275" t="str">
        <f ca="true">+IF(OFFSET('Water Data'!$D$28,0,10*ROW('Water Data'!D78))="","",OFFSET('Water Data'!$D$28,0,10*ROW('Water Data'!D78)))</f>
        <v/>
      </c>
      <c r="BU84" s="275" t="str">
        <f ca="true">+IF(OFFSET('Water Data'!$D$29,0,10*ROW('Water Data'!D78))="","",OFFSET('Water Data'!$D$29,0,10*ROW('Water Data'!D78)))</f>
        <v/>
      </c>
      <c r="BV84" s="275" t="str">
        <f ca="true">+IF(OFFSET('Water Data'!$E$27,0,10*ROW('Water Data'!E78))="","",OFFSET('Water Data'!$E$27,0,10*ROW('Water Data'!E78)))</f>
        <v/>
      </c>
      <c r="BW84" s="275" t="str">
        <f ca="true">+IF(OFFSET('Water Data'!$E$28,0,10*ROW('Water Data'!E78))="","",OFFSET('Water Data'!$E$28,0,10*ROW('Water Data'!E78)))</f>
        <v/>
      </c>
      <c r="BX84" s="275" t="str">
        <f ca="true">+IF(OFFSET('Water Data'!$E$29,0,10*ROW('Water Data'!E78))="","",OFFSET('Water Data'!$E$29,0,10*ROW('Water Data'!E78)))</f>
        <v/>
      </c>
      <c r="BY84" s="275" t="str">
        <f ca="true">+IF(OFFSET('Water Data'!$F$27,0,10*ROW('Water Data'!F78))="","",OFFSET('Water Data'!$F$27,0,10*ROW('Water Data'!F78)))</f>
        <v/>
      </c>
      <c r="BZ84" s="275" t="str">
        <f ca="true">+IF(OFFSET('Water Data'!$F$28,0,10*ROW('Water Data'!F78))="","",OFFSET('Water Data'!$F$28,0,10*ROW('Water Data'!F78)))</f>
        <v/>
      </c>
      <c r="CA84" s="275" t="str">
        <f ca="true">+IF(OFFSET('Water Data'!$F$29,0,10*ROW('Water Data'!F78))="","",OFFSET('Water Data'!$F$29,0,10*ROW('Water Data'!F78)))</f>
        <v/>
      </c>
      <c r="CB84" s="275" t="str">
        <f ca="true">+IF(OFFSET('Water Data'!$G$27,0,10*ROW('Water Data'!G78))="","",OFFSET('Water Data'!$G$27,0,10*ROW('Water Data'!G78)))</f>
        <v/>
      </c>
      <c r="CC84" s="275" t="str">
        <f ca="true">+IF(OFFSET('Water Data'!$G$28,0,10*ROW('Water Data'!G78))="","",OFFSET('Water Data'!$G$28,0,10*ROW('Water Data'!G78)))</f>
        <v/>
      </c>
      <c r="CD84" s="275" t="str">
        <f ca="true">+IF(OFFSET('Water Data'!$G$29,0,10*ROW('Water Data'!G78))="","",OFFSET('Water Data'!$G$29,0,10*ROW('Water Data'!G78)))</f>
        <v/>
      </c>
      <c r="CE84" s="275" t="str">
        <f ca="true">+IF(OFFSET('Water Data'!$H$27,0,10*ROW('Water Data'!H78))="","",OFFSET('Water Data'!$H$27,0,10*ROW('Water Data'!H78)))</f>
        <v/>
      </c>
      <c r="CF84" s="275" t="str">
        <f ca="true">+IF(OFFSET('Water Data'!$H$28,0,10*ROW('Water Data'!H78))="","",OFFSET('Water Data'!$H$28,0,10*ROW('Water Data'!H78)))</f>
        <v/>
      </c>
      <c r="CG84" s="275" t="str">
        <f ca="true">+IF(OFFSET('Water Data'!$H$29,0,10*ROW('Water Data'!H78))="","",OFFSET('Water Data'!$H$29,0,10*ROW('Water Data'!H78)))</f>
        <v/>
      </c>
      <c r="CH84" s="275" t="str">
        <f ca="true">+IF(OFFSET('Water Data'!$I$27,0,10*ROW('Water Data'!I78))="","",OFFSET('Water Data'!$I$27,0,10*ROW('Water Data'!I78)))</f>
        <v/>
      </c>
      <c r="CI84" s="275" t="str">
        <f ca="true">+IF(OFFSET('Water Data'!$I$28,0,10*ROW('Water Data'!I78))="","",OFFSET('Water Data'!$I$28,0,10*ROW('Water Data'!I78)))</f>
        <v/>
      </c>
      <c r="CJ84" s="275" t="str">
        <f ca="true">+IF(OFFSET('Water Data'!$I$29,0,10*ROW('Water Data'!I78))="","",OFFSET('Water Data'!$I$29,0,10*ROW('Water Data'!I78)))</f>
        <v/>
      </c>
      <c r="CK84" s="275" t="str">
        <f ca="true">+IF(OFFSET('Sanitation Data'!$D$28,0,10*ROW('Sanitation Data'!D78))="","",OFFSET('Sanitation Data'!$D$28,0,10*ROW('Sanitation Data'!D78)))</f>
        <v/>
      </c>
      <c r="CL84" s="275" t="str">
        <f ca="true">+IF(OFFSET('Sanitation Data'!$D$29,0,10*ROW('Sanitation Data'!D78))="","",OFFSET('Sanitation Data'!$D$29,0,10*ROW('Sanitation Data'!D78)))</f>
        <v/>
      </c>
      <c r="CM84" s="275" t="str">
        <f ca="true">+IF(OFFSET('Sanitation Data'!$D$30,0,10*ROW('Sanitation Data'!D78))="","",OFFSET('Sanitation Data'!$D$30,0,10*ROW('Sanitation Data'!D78)))</f>
        <v/>
      </c>
      <c r="CN84" s="275" t="str">
        <f ca="true">+IF(OFFSET('Sanitation Data'!$D$31,0,10*ROW('Sanitation Data'!D78))="","",OFFSET('Sanitation Data'!$D$31,0,10*ROW('Sanitation Data'!D78)))</f>
        <v/>
      </c>
      <c r="CO84" s="275" t="str">
        <f ca="true">+IF(OFFSET('Sanitation Data'!$D$32,0,10*ROW('Sanitation Data'!D78))="","",OFFSET('Sanitation Data'!$D$32,0,10*ROW('Sanitation Data'!D78)))</f>
        <v/>
      </c>
      <c r="CP84" s="275" t="str">
        <f ca="true">+IF(OFFSET('Sanitation Data'!$E$28,0,10*ROW('Sanitation Data'!E78))="","",OFFSET('Sanitation Data'!$E$28,0,10*ROW('Sanitation Data'!E78)))</f>
        <v/>
      </c>
      <c r="CQ84" s="275" t="str">
        <f ca="true">+IF(OFFSET('Sanitation Data'!$E$29,0,10*ROW('Sanitation Data'!E78))="","",OFFSET('Sanitation Data'!$E$29,0,10*ROW('Sanitation Data'!E78)))</f>
        <v/>
      </c>
      <c r="CR84" s="275" t="str">
        <f ca="true">+IF(OFFSET('Sanitation Data'!$E$30,0,10*ROW('Sanitation Data'!E78))="","",OFFSET('Sanitation Data'!$E$30,0,10*ROW('Sanitation Data'!E78)))</f>
        <v/>
      </c>
      <c r="CS84" s="275" t="str">
        <f ca="true">+IF(OFFSET('Sanitation Data'!$E$31,0,10*ROW('Sanitation Data'!E78))="","",OFFSET('Sanitation Data'!$E$31,0,10*ROW('Sanitation Data'!E78)))</f>
        <v/>
      </c>
      <c r="CT84" s="275" t="str">
        <f ca="true">+IF(OFFSET('Sanitation Data'!$E$32,0,10*ROW('Sanitation Data'!E78))="","",OFFSET('Sanitation Data'!$E$32,0,10*ROW('Sanitation Data'!E78)))</f>
        <v/>
      </c>
      <c r="CU84" s="275" t="str">
        <f ca="true">+IF(OFFSET('Sanitation Data'!$F$28,0,10*ROW('Sanitation Data'!F78))="","",OFFSET('Sanitation Data'!$F$28,0,10*ROW('Sanitation Data'!F78)))</f>
        <v/>
      </c>
      <c r="CV84" s="275" t="str">
        <f ca="true">+IF(OFFSET('Sanitation Data'!$F$29,0,10*ROW('Sanitation Data'!F78))="","",OFFSET('Sanitation Data'!$F$29,0,10*ROW('Sanitation Data'!F78)))</f>
        <v/>
      </c>
      <c r="CW84" s="275" t="str">
        <f ca="true">+IF(OFFSET('Sanitation Data'!$F$30,0,10*ROW('Sanitation Data'!F78))="","",OFFSET('Sanitation Data'!$F$30,0,10*ROW('Sanitation Data'!F78)))</f>
        <v/>
      </c>
      <c r="CX84" s="275" t="str">
        <f ca="true">+IF(OFFSET('Sanitation Data'!$F$31,0,10*ROW('Sanitation Data'!F78))="","",OFFSET('Sanitation Data'!$F$31,0,10*ROW('Sanitation Data'!F78)))</f>
        <v/>
      </c>
      <c r="CY84" s="275" t="str">
        <f ca="true">+IF(OFFSET('Sanitation Data'!$F$32,0,10*ROW('Sanitation Data'!F78))="","",OFFSET('Sanitation Data'!$F$32,0,10*ROW('Sanitation Data'!F78)))</f>
        <v/>
      </c>
      <c r="CZ84" s="275" t="str">
        <f ca="true">+IF(OFFSET('Sanitation Data'!$G$28,0,10*ROW('Sanitation Data'!G78))="","",OFFSET('Sanitation Data'!$G$28,0,10*ROW('Sanitation Data'!G78)))</f>
        <v/>
      </c>
      <c r="DA84" s="275" t="str">
        <f ca="true">+IF(OFFSET('Sanitation Data'!$G$29,0,10*ROW('Sanitation Data'!G78))="","",OFFSET('Sanitation Data'!$G$29,0,10*ROW('Sanitation Data'!G78)))</f>
        <v/>
      </c>
      <c r="DB84" s="275" t="str">
        <f ca="true">+IF(OFFSET('Sanitation Data'!$G$30,0,10*ROW('Sanitation Data'!G78))="","",OFFSET('Sanitation Data'!$G$30,0,10*ROW('Sanitation Data'!G78)))</f>
        <v/>
      </c>
      <c r="DC84" s="275" t="str">
        <f ca="true">+IF(OFFSET('Sanitation Data'!$G$31,0,10*ROW('Sanitation Data'!G78))="","",OFFSET('Sanitation Data'!$G$31,0,10*ROW('Sanitation Data'!G78)))</f>
        <v/>
      </c>
      <c r="DD84" s="275" t="str">
        <f ca="true">+IF(OFFSET('Sanitation Data'!$G$32,0,10*ROW('Sanitation Data'!G78))="","",OFFSET('Sanitation Data'!$G$32,0,10*ROW('Sanitation Data'!G78)))</f>
        <v/>
      </c>
      <c r="DE84" s="275" t="str">
        <f ca="true">+IF(OFFSET('Sanitation Data'!$H$28,0,10*ROW('Sanitation Data'!H78))="","",OFFSET('Sanitation Data'!$H$28,0,10*ROW('Sanitation Data'!H78)))</f>
        <v/>
      </c>
      <c r="DF84" s="275" t="str">
        <f ca="true">+IF(OFFSET('Sanitation Data'!$H$29,0,10*ROW('Sanitation Data'!H78))="","",OFFSET('Sanitation Data'!$H$29,0,10*ROW('Sanitation Data'!H78)))</f>
        <v/>
      </c>
      <c r="DG84" s="275" t="str">
        <f ca="true">+IF(OFFSET('Sanitation Data'!$H$30,0,10*ROW('Sanitation Data'!H78))="","",OFFSET('Sanitation Data'!$H$30,0,10*ROW('Sanitation Data'!H78)))</f>
        <v/>
      </c>
      <c r="DH84" s="275" t="str">
        <f ca="true">+IF(OFFSET('Sanitation Data'!$H$31,0,10*ROW('Sanitation Data'!H78))="","",OFFSET('Sanitation Data'!$H$31,0,10*ROW('Sanitation Data'!H78)))</f>
        <v/>
      </c>
      <c r="DI84" s="275" t="str">
        <f ca="true">+IF(OFFSET('Sanitation Data'!$H$32,0,10*ROW('Sanitation Data'!H78))="","",OFFSET('Sanitation Data'!$H$32,0,10*ROW('Sanitation Data'!H78)))</f>
        <v/>
      </c>
      <c r="DJ84" s="275" t="str">
        <f ca="true">+IF(OFFSET('Sanitation Data'!$I$28,0,10*ROW('Sanitation Data'!I78))="","",OFFSET('Sanitation Data'!$I$28,0,10*ROW('Sanitation Data'!I78)))</f>
        <v/>
      </c>
      <c r="DK84" s="275" t="str">
        <f ca="true">+IF(OFFSET('Sanitation Data'!$I$29,0,10*ROW('Sanitation Data'!I78))="","",OFFSET('Sanitation Data'!$I$29,0,10*ROW('Sanitation Data'!I78)))</f>
        <v/>
      </c>
      <c r="DL84" s="275" t="str">
        <f ca="true">+IF(OFFSET('Sanitation Data'!$I$30,0,10*ROW('Sanitation Data'!I78))="","",OFFSET('Sanitation Data'!$I$30,0,10*ROW('Sanitation Data'!I78)))</f>
        <v/>
      </c>
      <c r="DM84" s="275" t="str">
        <f ca="true">+IF(OFFSET('Sanitation Data'!$I$31,0,10*ROW('Sanitation Data'!I78))="","",OFFSET('Sanitation Data'!$I$31,0,10*ROW('Sanitation Data'!I78)))</f>
        <v/>
      </c>
      <c r="DN84" s="275" t="str">
        <f ca="true">+IF(OFFSET('Sanitation Data'!$I$32,0,10*ROW('Sanitation Data'!I78))="","",OFFSET('Sanitation Data'!$I$32,0,10*ROW('Sanitation Data'!I78)))</f>
        <v/>
      </c>
      <c r="DO84" s="275" t="str">
        <f ca="true">+IF(OFFSET('Hygiene Data'!$D$11,0,10*ROW('Hygiene Data'!D78))="","",OFFSET('Hygiene Data'!$D$11,0,10*ROW('Hygiene Data'!D78)))</f>
        <v/>
      </c>
      <c r="DP84" s="275" t="str">
        <f ca="true">+IF(OFFSET('Hygiene Data'!$D$12,0,10*ROW('Hygiene Data'!D78))="","",OFFSET('Hygiene Data'!$D$12,0,10*ROW('Hygiene Data'!D78)))</f>
        <v/>
      </c>
      <c r="DQ84" s="275" t="str">
        <f ca="true">+IF(OFFSET('Hygiene Data'!$D$13,0,10*ROW('Hygiene Data'!D78))="","",OFFSET('Hygiene Data'!$D$13,0,10*ROW('Hygiene Data'!D78)))</f>
        <v/>
      </c>
      <c r="DR84" s="275" t="str">
        <f ca="true">+IF(OFFSET('Hygiene Data'!$E$11,0,10*ROW('Hygiene Data'!E78))="","",OFFSET('Hygiene Data'!$E$11,0,10*ROW('Hygiene Data'!E78)))</f>
        <v/>
      </c>
      <c r="DS84" s="275" t="str">
        <f ca="true">+IF(OFFSET('Hygiene Data'!$E$12,0,10*ROW('Hygiene Data'!E78))="","",OFFSET('Hygiene Data'!$E$12,0,10*ROW('Hygiene Data'!E78)))</f>
        <v/>
      </c>
      <c r="DT84" s="275" t="str">
        <f ca="true">+IF(OFFSET('Hygiene Data'!$E$13,0,10*ROW('Hygiene Data'!E78))="","",OFFSET('Hygiene Data'!$E$13,0,10*ROW('Hygiene Data'!E78)))</f>
        <v/>
      </c>
      <c r="DU84" s="275" t="str">
        <f ca="true">+IF(OFFSET('Hygiene Data'!$F$11,0,10*ROW('Hygiene Data'!F78))="","",OFFSET('Hygiene Data'!$F$11,0,10*ROW('Hygiene Data'!F78)))</f>
        <v/>
      </c>
      <c r="DV84" s="275" t="str">
        <f ca="true">+IF(OFFSET('Hygiene Data'!$F$12,0,10*ROW('Hygiene Data'!F78))="","",OFFSET('Hygiene Data'!$F$12,0,10*ROW('Hygiene Data'!F78)))</f>
        <v/>
      </c>
      <c r="DW84" s="275" t="str">
        <f ca="true">+IF(OFFSET('Hygiene Data'!$F$13,0,10*ROW('Hygiene Data'!F78))="","",OFFSET('Hygiene Data'!$F$13,0,10*ROW('Hygiene Data'!F78)))</f>
        <v/>
      </c>
      <c r="DX84" s="275" t="str">
        <f ca="true">+IF(OFFSET('Hygiene Data'!$G$11,0,10*ROW('Hygiene Data'!G78))="","",OFFSET('Hygiene Data'!$G$11,0,10*ROW('Hygiene Data'!G78)))</f>
        <v/>
      </c>
      <c r="DY84" s="275" t="str">
        <f ca="true">+IF(OFFSET('Hygiene Data'!$G$12,0,10*ROW('Hygiene Data'!G78))="","",OFFSET('Hygiene Data'!$G$12,0,10*ROW('Hygiene Data'!G78)))</f>
        <v/>
      </c>
      <c r="DZ84" s="275" t="str">
        <f ca="true">+IF(OFFSET('Hygiene Data'!$G$13,0,10*ROW('Hygiene Data'!G78))="","",OFFSET('Hygiene Data'!$G$13,0,10*ROW('Hygiene Data'!G78)))</f>
        <v/>
      </c>
      <c r="EA84" s="275" t="str">
        <f ca="true">+IF(OFFSET('Hygiene Data'!$H$11,0,10*ROW('Hygiene Data'!H78))="","",OFFSET('Hygiene Data'!$H$11,0,10*ROW('Hygiene Data'!H78)))</f>
        <v/>
      </c>
      <c r="EB84" s="275" t="str">
        <f ca="true">+IF(OFFSET('Hygiene Data'!$H$12,0,10*ROW('Hygiene Data'!H78))="","",OFFSET('Hygiene Data'!$H$12,0,10*ROW('Hygiene Data'!H78)))</f>
        <v/>
      </c>
      <c r="EC84" s="275" t="str">
        <f ca="true">+IF(OFFSET('Hygiene Data'!$H$13,0,10*ROW('Hygiene Data'!H78))="","",OFFSET('Hygiene Data'!$H$13,0,10*ROW('Hygiene Data'!H78)))</f>
        <v/>
      </c>
      <c r="ED84" s="275" t="str">
        <f ca="true">+IF(OFFSET('Hygiene Data'!$I$11,0,10*ROW('Hygiene Data'!I78))="","",OFFSET('Hygiene Data'!$I$11,0,10*ROW('Hygiene Data'!I78)))</f>
        <v/>
      </c>
      <c r="EE84" s="275" t="str">
        <f ca="true">+IF(OFFSET('Hygiene Data'!$I$12,0,10*ROW('Hygiene Data'!I78))="","",OFFSET('Hygiene Data'!$I$12,0,10*ROW('Hygiene Data'!I78)))</f>
        <v/>
      </c>
      <c r="EF84" s="275"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31" t="str">
        <f t="shared" ca="true" si="1"/>
        <v/>
      </c>
      <c r="D85" s="98"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8"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8"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8"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8"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8"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8"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8"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8"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8"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8"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8"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8"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8"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8"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8"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8"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8"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9"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9"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9"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9"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9"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9"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9"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9"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9"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9"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9"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9"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9"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9"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9"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9"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9"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9"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9"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9"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9"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9"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9"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9"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9"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9"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9"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9"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9"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9"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100"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100"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100"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100"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100"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100"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100"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100"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100"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100"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100"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100"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100"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100"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100"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100"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100"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100"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5"/>
      <c r="BS85" s="275" t="str">
        <f ca="true">+IF(OFFSET('Water Data'!$D$27,0,10*ROW('Water Data'!D79))="","",OFFSET('Water Data'!$D$27,0,10*ROW('Water Data'!D79)))</f>
        <v/>
      </c>
      <c r="BT85" s="275" t="str">
        <f ca="true">+IF(OFFSET('Water Data'!$D$28,0,10*ROW('Water Data'!D79))="","",OFFSET('Water Data'!$D$28,0,10*ROW('Water Data'!D79)))</f>
        <v/>
      </c>
      <c r="BU85" s="275" t="str">
        <f ca="true">+IF(OFFSET('Water Data'!$D$29,0,10*ROW('Water Data'!D79))="","",OFFSET('Water Data'!$D$29,0,10*ROW('Water Data'!D79)))</f>
        <v/>
      </c>
      <c r="BV85" s="275" t="str">
        <f ca="true">+IF(OFFSET('Water Data'!$E$27,0,10*ROW('Water Data'!E79))="","",OFFSET('Water Data'!$E$27,0,10*ROW('Water Data'!E79)))</f>
        <v/>
      </c>
      <c r="BW85" s="275" t="str">
        <f ca="true">+IF(OFFSET('Water Data'!$E$28,0,10*ROW('Water Data'!E79))="","",OFFSET('Water Data'!$E$28,0,10*ROW('Water Data'!E79)))</f>
        <v/>
      </c>
      <c r="BX85" s="275" t="str">
        <f ca="true">+IF(OFFSET('Water Data'!$E$29,0,10*ROW('Water Data'!E79))="","",OFFSET('Water Data'!$E$29,0,10*ROW('Water Data'!E79)))</f>
        <v/>
      </c>
      <c r="BY85" s="275" t="str">
        <f ca="true">+IF(OFFSET('Water Data'!$F$27,0,10*ROW('Water Data'!F79))="","",OFFSET('Water Data'!$F$27,0,10*ROW('Water Data'!F79)))</f>
        <v/>
      </c>
      <c r="BZ85" s="275" t="str">
        <f ca="true">+IF(OFFSET('Water Data'!$F$28,0,10*ROW('Water Data'!F79))="","",OFFSET('Water Data'!$F$28,0,10*ROW('Water Data'!F79)))</f>
        <v/>
      </c>
      <c r="CA85" s="275" t="str">
        <f ca="true">+IF(OFFSET('Water Data'!$F$29,0,10*ROW('Water Data'!F79))="","",OFFSET('Water Data'!$F$29,0,10*ROW('Water Data'!F79)))</f>
        <v/>
      </c>
      <c r="CB85" s="275" t="str">
        <f ca="true">+IF(OFFSET('Water Data'!$G$27,0,10*ROW('Water Data'!G79))="","",OFFSET('Water Data'!$G$27,0,10*ROW('Water Data'!G79)))</f>
        <v/>
      </c>
      <c r="CC85" s="275" t="str">
        <f ca="true">+IF(OFFSET('Water Data'!$G$28,0,10*ROW('Water Data'!G79))="","",OFFSET('Water Data'!$G$28,0,10*ROW('Water Data'!G79)))</f>
        <v/>
      </c>
      <c r="CD85" s="275" t="str">
        <f ca="true">+IF(OFFSET('Water Data'!$G$29,0,10*ROW('Water Data'!G79))="","",OFFSET('Water Data'!$G$29,0,10*ROW('Water Data'!G79)))</f>
        <v/>
      </c>
      <c r="CE85" s="275" t="str">
        <f ca="true">+IF(OFFSET('Water Data'!$H$27,0,10*ROW('Water Data'!H79))="","",OFFSET('Water Data'!$H$27,0,10*ROW('Water Data'!H79)))</f>
        <v/>
      </c>
      <c r="CF85" s="275" t="str">
        <f ca="true">+IF(OFFSET('Water Data'!$H$28,0,10*ROW('Water Data'!H79))="","",OFFSET('Water Data'!$H$28,0,10*ROW('Water Data'!H79)))</f>
        <v/>
      </c>
      <c r="CG85" s="275" t="str">
        <f ca="true">+IF(OFFSET('Water Data'!$H$29,0,10*ROW('Water Data'!H79))="","",OFFSET('Water Data'!$H$29,0,10*ROW('Water Data'!H79)))</f>
        <v/>
      </c>
      <c r="CH85" s="275" t="str">
        <f ca="true">+IF(OFFSET('Water Data'!$I$27,0,10*ROW('Water Data'!I79))="","",OFFSET('Water Data'!$I$27,0,10*ROW('Water Data'!I79)))</f>
        <v/>
      </c>
      <c r="CI85" s="275" t="str">
        <f ca="true">+IF(OFFSET('Water Data'!$I$28,0,10*ROW('Water Data'!I79))="","",OFFSET('Water Data'!$I$28,0,10*ROW('Water Data'!I79)))</f>
        <v/>
      </c>
      <c r="CJ85" s="275" t="str">
        <f ca="true">+IF(OFFSET('Water Data'!$I$29,0,10*ROW('Water Data'!I79))="","",OFFSET('Water Data'!$I$29,0,10*ROW('Water Data'!I79)))</f>
        <v/>
      </c>
      <c r="CK85" s="275" t="str">
        <f ca="true">+IF(OFFSET('Sanitation Data'!$D$28,0,10*ROW('Sanitation Data'!D79))="","",OFFSET('Sanitation Data'!$D$28,0,10*ROW('Sanitation Data'!D79)))</f>
        <v/>
      </c>
      <c r="CL85" s="275" t="str">
        <f ca="true">+IF(OFFSET('Sanitation Data'!$D$29,0,10*ROW('Sanitation Data'!D79))="","",OFFSET('Sanitation Data'!$D$29,0,10*ROW('Sanitation Data'!D79)))</f>
        <v/>
      </c>
      <c r="CM85" s="275" t="str">
        <f ca="true">+IF(OFFSET('Sanitation Data'!$D$30,0,10*ROW('Sanitation Data'!D79))="","",OFFSET('Sanitation Data'!$D$30,0,10*ROW('Sanitation Data'!D79)))</f>
        <v/>
      </c>
      <c r="CN85" s="275" t="str">
        <f ca="true">+IF(OFFSET('Sanitation Data'!$D$31,0,10*ROW('Sanitation Data'!D79))="","",OFFSET('Sanitation Data'!$D$31,0,10*ROW('Sanitation Data'!D79)))</f>
        <v/>
      </c>
      <c r="CO85" s="275" t="str">
        <f ca="true">+IF(OFFSET('Sanitation Data'!$D$32,0,10*ROW('Sanitation Data'!D79))="","",OFFSET('Sanitation Data'!$D$32,0,10*ROW('Sanitation Data'!D79)))</f>
        <v/>
      </c>
      <c r="CP85" s="275" t="str">
        <f ca="true">+IF(OFFSET('Sanitation Data'!$E$28,0,10*ROW('Sanitation Data'!E79))="","",OFFSET('Sanitation Data'!$E$28,0,10*ROW('Sanitation Data'!E79)))</f>
        <v/>
      </c>
      <c r="CQ85" s="275" t="str">
        <f ca="true">+IF(OFFSET('Sanitation Data'!$E$29,0,10*ROW('Sanitation Data'!E79))="","",OFFSET('Sanitation Data'!$E$29,0,10*ROW('Sanitation Data'!E79)))</f>
        <v/>
      </c>
      <c r="CR85" s="275" t="str">
        <f ca="true">+IF(OFFSET('Sanitation Data'!$E$30,0,10*ROW('Sanitation Data'!E79))="","",OFFSET('Sanitation Data'!$E$30,0,10*ROW('Sanitation Data'!E79)))</f>
        <v/>
      </c>
      <c r="CS85" s="275" t="str">
        <f ca="true">+IF(OFFSET('Sanitation Data'!$E$31,0,10*ROW('Sanitation Data'!E79))="","",OFFSET('Sanitation Data'!$E$31,0,10*ROW('Sanitation Data'!E79)))</f>
        <v/>
      </c>
      <c r="CT85" s="275" t="str">
        <f ca="true">+IF(OFFSET('Sanitation Data'!$E$32,0,10*ROW('Sanitation Data'!E79))="","",OFFSET('Sanitation Data'!$E$32,0,10*ROW('Sanitation Data'!E79)))</f>
        <v/>
      </c>
      <c r="CU85" s="275" t="str">
        <f ca="true">+IF(OFFSET('Sanitation Data'!$F$28,0,10*ROW('Sanitation Data'!F79))="","",OFFSET('Sanitation Data'!$F$28,0,10*ROW('Sanitation Data'!F79)))</f>
        <v/>
      </c>
      <c r="CV85" s="275" t="str">
        <f ca="true">+IF(OFFSET('Sanitation Data'!$F$29,0,10*ROW('Sanitation Data'!F79))="","",OFFSET('Sanitation Data'!$F$29,0,10*ROW('Sanitation Data'!F79)))</f>
        <v/>
      </c>
      <c r="CW85" s="275" t="str">
        <f ca="true">+IF(OFFSET('Sanitation Data'!$F$30,0,10*ROW('Sanitation Data'!F79))="","",OFFSET('Sanitation Data'!$F$30,0,10*ROW('Sanitation Data'!F79)))</f>
        <v/>
      </c>
      <c r="CX85" s="275" t="str">
        <f ca="true">+IF(OFFSET('Sanitation Data'!$F$31,0,10*ROW('Sanitation Data'!F79))="","",OFFSET('Sanitation Data'!$F$31,0,10*ROW('Sanitation Data'!F79)))</f>
        <v/>
      </c>
      <c r="CY85" s="275" t="str">
        <f ca="true">+IF(OFFSET('Sanitation Data'!$F$32,0,10*ROW('Sanitation Data'!F79))="","",OFFSET('Sanitation Data'!$F$32,0,10*ROW('Sanitation Data'!F79)))</f>
        <v/>
      </c>
      <c r="CZ85" s="275" t="str">
        <f ca="true">+IF(OFFSET('Sanitation Data'!$G$28,0,10*ROW('Sanitation Data'!G79))="","",OFFSET('Sanitation Data'!$G$28,0,10*ROW('Sanitation Data'!G79)))</f>
        <v/>
      </c>
      <c r="DA85" s="275" t="str">
        <f ca="true">+IF(OFFSET('Sanitation Data'!$G$29,0,10*ROW('Sanitation Data'!G79))="","",OFFSET('Sanitation Data'!$G$29,0,10*ROW('Sanitation Data'!G79)))</f>
        <v/>
      </c>
      <c r="DB85" s="275" t="str">
        <f ca="true">+IF(OFFSET('Sanitation Data'!$G$30,0,10*ROW('Sanitation Data'!G79))="","",OFFSET('Sanitation Data'!$G$30,0,10*ROW('Sanitation Data'!G79)))</f>
        <v/>
      </c>
      <c r="DC85" s="275" t="str">
        <f ca="true">+IF(OFFSET('Sanitation Data'!$G$31,0,10*ROW('Sanitation Data'!G79))="","",OFFSET('Sanitation Data'!$G$31,0,10*ROW('Sanitation Data'!G79)))</f>
        <v/>
      </c>
      <c r="DD85" s="275" t="str">
        <f ca="true">+IF(OFFSET('Sanitation Data'!$G$32,0,10*ROW('Sanitation Data'!G79))="","",OFFSET('Sanitation Data'!$G$32,0,10*ROW('Sanitation Data'!G79)))</f>
        <v/>
      </c>
      <c r="DE85" s="275" t="str">
        <f ca="true">+IF(OFFSET('Sanitation Data'!$H$28,0,10*ROW('Sanitation Data'!H79))="","",OFFSET('Sanitation Data'!$H$28,0,10*ROW('Sanitation Data'!H79)))</f>
        <v/>
      </c>
      <c r="DF85" s="275" t="str">
        <f ca="true">+IF(OFFSET('Sanitation Data'!$H$29,0,10*ROW('Sanitation Data'!H79))="","",OFFSET('Sanitation Data'!$H$29,0,10*ROW('Sanitation Data'!H79)))</f>
        <v/>
      </c>
      <c r="DG85" s="275" t="str">
        <f ca="true">+IF(OFFSET('Sanitation Data'!$H$30,0,10*ROW('Sanitation Data'!H79))="","",OFFSET('Sanitation Data'!$H$30,0,10*ROW('Sanitation Data'!H79)))</f>
        <v/>
      </c>
      <c r="DH85" s="275" t="str">
        <f ca="true">+IF(OFFSET('Sanitation Data'!$H$31,0,10*ROW('Sanitation Data'!H79))="","",OFFSET('Sanitation Data'!$H$31,0,10*ROW('Sanitation Data'!H79)))</f>
        <v/>
      </c>
      <c r="DI85" s="275" t="str">
        <f ca="true">+IF(OFFSET('Sanitation Data'!$H$32,0,10*ROW('Sanitation Data'!H79))="","",OFFSET('Sanitation Data'!$H$32,0,10*ROW('Sanitation Data'!H79)))</f>
        <v/>
      </c>
      <c r="DJ85" s="275" t="str">
        <f ca="true">+IF(OFFSET('Sanitation Data'!$I$28,0,10*ROW('Sanitation Data'!I79))="","",OFFSET('Sanitation Data'!$I$28,0,10*ROW('Sanitation Data'!I79)))</f>
        <v/>
      </c>
      <c r="DK85" s="275" t="str">
        <f ca="true">+IF(OFFSET('Sanitation Data'!$I$29,0,10*ROW('Sanitation Data'!I79))="","",OFFSET('Sanitation Data'!$I$29,0,10*ROW('Sanitation Data'!I79)))</f>
        <v/>
      </c>
      <c r="DL85" s="275" t="str">
        <f ca="true">+IF(OFFSET('Sanitation Data'!$I$30,0,10*ROW('Sanitation Data'!I79))="","",OFFSET('Sanitation Data'!$I$30,0,10*ROW('Sanitation Data'!I79)))</f>
        <v/>
      </c>
      <c r="DM85" s="275" t="str">
        <f ca="true">+IF(OFFSET('Sanitation Data'!$I$31,0,10*ROW('Sanitation Data'!I79))="","",OFFSET('Sanitation Data'!$I$31,0,10*ROW('Sanitation Data'!I79)))</f>
        <v/>
      </c>
      <c r="DN85" s="275" t="str">
        <f ca="true">+IF(OFFSET('Sanitation Data'!$I$32,0,10*ROW('Sanitation Data'!I79))="","",OFFSET('Sanitation Data'!$I$32,0,10*ROW('Sanitation Data'!I79)))</f>
        <v/>
      </c>
      <c r="DO85" s="275" t="str">
        <f ca="true">+IF(OFFSET('Hygiene Data'!$D$11,0,10*ROW('Hygiene Data'!D79))="","",OFFSET('Hygiene Data'!$D$11,0,10*ROW('Hygiene Data'!D79)))</f>
        <v/>
      </c>
      <c r="DP85" s="275" t="str">
        <f ca="true">+IF(OFFSET('Hygiene Data'!$D$12,0,10*ROW('Hygiene Data'!D79))="","",OFFSET('Hygiene Data'!$D$12,0,10*ROW('Hygiene Data'!D79)))</f>
        <v/>
      </c>
      <c r="DQ85" s="275" t="str">
        <f ca="true">+IF(OFFSET('Hygiene Data'!$D$13,0,10*ROW('Hygiene Data'!D79))="","",OFFSET('Hygiene Data'!$D$13,0,10*ROW('Hygiene Data'!D79)))</f>
        <v/>
      </c>
      <c r="DR85" s="275" t="str">
        <f ca="true">+IF(OFFSET('Hygiene Data'!$E$11,0,10*ROW('Hygiene Data'!E79))="","",OFFSET('Hygiene Data'!$E$11,0,10*ROW('Hygiene Data'!E79)))</f>
        <v/>
      </c>
      <c r="DS85" s="275" t="str">
        <f ca="true">+IF(OFFSET('Hygiene Data'!$E$12,0,10*ROW('Hygiene Data'!E79))="","",OFFSET('Hygiene Data'!$E$12,0,10*ROW('Hygiene Data'!E79)))</f>
        <v/>
      </c>
      <c r="DT85" s="275" t="str">
        <f ca="true">+IF(OFFSET('Hygiene Data'!$E$13,0,10*ROW('Hygiene Data'!E79))="","",OFFSET('Hygiene Data'!$E$13,0,10*ROW('Hygiene Data'!E79)))</f>
        <v/>
      </c>
      <c r="DU85" s="275" t="str">
        <f ca="true">+IF(OFFSET('Hygiene Data'!$F$11,0,10*ROW('Hygiene Data'!F79))="","",OFFSET('Hygiene Data'!$F$11,0,10*ROW('Hygiene Data'!F79)))</f>
        <v/>
      </c>
      <c r="DV85" s="275" t="str">
        <f ca="true">+IF(OFFSET('Hygiene Data'!$F$12,0,10*ROW('Hygiene Data'!F79))="","",OFFSET('Hygiene Data'!$F$12,0,10*ROW('Hygiene Data'!F79)))</f>
        <v/>
      </c>
      <c r="DW85" s="275" t="str">
        <f ca="true">+IF(OFFSET('Hygiene Data'!$F$13,0,10*ROW('Hygiene Data'!F79))="","",OFFSET('Hygiene Data'!$F$13,0,10*ROW('Hygiene Data'!F79)))</f>
        <v/>
      </c>
      <c r="DX85" s="275" t="str">
        <f ca="true">+IF(OFFSET('Hygiene Data'!$G$11,0,10*ROW('Hygiene Data'!G79))="","",OFFSET('Hygiene Data'!$G$11,0,10*ROW('Hygiene Data'!G79)))</f>
        <v/>
      </c>
      <c r="DY85" s="275" t="str">
        <f ca="true">+IF(OFFSET('Hygiene Data'!$G$12,0,10*ROW('Hygiene Data'!G79))="","",OFFSET('Hygiene Data'!$G$12,0,10*ROW('Hygiene Data'!G79)))</f>
        <v/>
      </c>
      <c r="DZ85" s="275" t="str">
        <f ca="true">+IF(OFFSET('Hygiene Data'!$G$13,0,10*ROW('Hygiene Data'!G79))="","",OFFSET('Hygiene Data'!$G$13,0,10*ROW('Hygiene Data'!G79)))</f>
        <v/>
      </c>
      <c r="EA85" s="275" t="str">
        <f ca="true">+IF(OFFSET('Hygiene Data'!$H$11,0,10*ROW('Hygiene Data'!H79))="","",OFFSET('Hygiene Data'!$H$11,0,10*ROW('Hygiene Data'!H79)))</f>
        <v/>
      </c>
      <c r="EB85" s="275" t="str">
        <f ca="true">+IF(OFFSET('Hygiene Data'!$H$12,0,10*ROW('Hygiene Data'!H79))="","",OFFSET('Hygiene Data'!$H$12,0,10*ROW('Hygiene Data'!H79)))</f>
        <v/>
      </c>
      <c r="EC85" s="275" t="str">
        <f ca="true">+IF(OFFSET('Hygiene Data'!$H$13,0,10*ROW('Hygiene Data'!H79))="","",OFFSET('Hygiene Data'!$H$13,0,10*ROW('Hygiene Data'!H79)))</f>
        <v/>
      </c>
      <c r="ED85" s="275" t="str">
        <f ca="true">+IF(OFFSET('Hygiene Data'!$I$11,0,10*ROW('Hygiene Data'!I79))="","",OFFSET('Hygiene Data'!$I$11,0,10*ROW('Hygiene Data'!I79)))</f>
        <v/>
      </c>
      <c r="EE85" s="275" t="str">
        <f ca="true">+IF(OFFSET('Hygiene Data'!$I$12,0,10*ROW('Hygiene Data'!I79))="","",OFFSET('Hygiene Data'!$I$12,0,10*ROW('Hygiene Data'!I79)))</f>
        <v/>
      </c>
      <c r="EF85" s="275"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31" t="str">
        <f t="shared" ca="true" si="1"/>
        <v/>
      </c>
      <c r="D86" s="98"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8"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8"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8"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8"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8"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8"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8"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8"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8"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8"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8"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8"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8"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8"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8"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8"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8"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9"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9"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9"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9"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9"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9"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9"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9"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9"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9"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9"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9"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9"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9"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9"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9"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9"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9"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9"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9"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9"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9"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9"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9"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9"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9"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9"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9"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9"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9"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100"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100"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100"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100"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100"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100"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100"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100"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100"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100"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100"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100"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100"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100"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100"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100"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100"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100"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5"/>
      <c r="BS86" s="275" t="str">
        <f ca="true">+IF(OFFSET('Water Data'!$D$27,0,10*ROW('Water Data'!D80))="","",OFFSET('Water Data'!$D$27,0,10*ROW('Water Data'!D80)))</f>
        <v/>
      </c>
      <c r="BT86" s="275" t="str">
        <f ca="true">+IF(OFFSET('Water Data'!$D$28,0,10*ROW('Water Data'!D80))="","",OFFSET('Water Data'!$D$28,0,10*ROW('Water Data'!D80)))</f>
        <v/>
      </c>
      <c r="BU86" s="275" t="str">
        <f ca="true">+IF(OFFSET('Water Data'!$D$29,0,10*ROW('Water Data'!D80))="","",OFFSET('Water Data'!$D$29,0,10*ROW('Water Data'!D80)))</f>
        <v/>
      </c>
      <c r="BV86" s="275" t="str">
        <f ca="true">+IF(OFFSET('Water Data'!$E$27,0,10*ROW('Water Data'!E80))="","",OFFSET('Water Data'!$E$27,0,10*ROW('Water Data'!E80)))</f>
        <v/>
      </c>
      <c r="BW86" s="275" t="str">
        <f ca="true">+IF(OFFSET('Water Data'!$E$28,0,10*ROW('Water Data'!E80))="","",OFFSET('Water Data'!$E$28,0,10*ROW('Water Data'!E80)))</f>
        <v/>
      </c>
      <c r="BX86" s="275" t="str">
        <f ca="true">+IF(OFFSET('Water Data'!$E$29,0,10*ROW('Water Data'!E80))="","",OFFSET('Water Data'!$E$29,0,10*ROW('Water Data'!E80)))</f>
        <v/>
      </c>
      <c r="BY86" s="275" t="str">
        <f ca="true">+IF(OFFSET('Water Data'!$F$27,0,10*ROW('Water Data'!F80))="","",OFFSET('Water Data'!$F$27,0,10*ROW('Water Data'!F80)))</f>
        <v/>
      </c>
      <c r="BZ86" s="275" t="str">
        <f ca="true">+IF(OFFSET('Water Data'!$F$28,0,10*ROW('Water Data'!F80))="","",OFFSET('Water Data'!$F$28,0,10*ROW('Water Data'!F80)))</f>
        <v/>
      </c>
      <c r="CA86" s="275" t="str">
        <f ca="true">+IF(OFFSET('Water Data'!$F$29,0,10*ROW('Water Data'!F80))="","",OFFSET('Water Data'!$F$29,0,10*ROW('Water Data'!F80)))</f>
        <v/>
      </c>
      <c r="CB86" s="275" t="str">
        <f ca="true">+IF(OFFSET('Water Data'!$G$27,0,10*ROW('Water Data'!G80))="","",OFFSET('Water Data'!$G$27,0,10*ROW('Water Data'!G80)))</f>
        <v/>
      </c>
      <c r="CC86" s="275" t="str">
        <f ca="true">+IF(OFFSET('Water Data'!$G$28,0,10*ROW('Water Data'!G80))="","",OFFSET('Water Data'!$G$28,0,10*ROW('Water Data'!G80)))</f>
        <v/>
      </c>
      <c r="CD86" s="275" t="str">
        <f ca="true">+IF(OFFSET('Water Data'!$G$29,0,10*ROW('Water Data'!G80))="","",OFFSET('Water Data'!$G$29,0,10*ROW('Water Data'!G80)))</f>
        <v/>
      </c>
      <c r="CE86" s="275" t="str">
        <f ca="true">+IF(OFFSET('Water Data'!$H$27,0,10*ROW('Water Data'!H80))="","",OFFSET('Water Data'!$H$27,0,10*ROW('Water Data'!H80)))</f>
        <v/>
      </c>
      <c r="CF86" s="275" t="str">
        <f ca="true">+IF(OFFSET('Water Data'!$H$28,0,10*ROW('Water Data'!H80))="","",OFFSET('Water Data'!$H$28,0,10*ROW('Water Data'!H80)))</f>
        <v/>
      </c>
      <c r="CG86" s="275" t="str">
        <f ca="true">+IF(OFFSET('Water Data'!$H$29,0,10*ROW('Water Data'!H80))="","",OFFSET('Water Data'!$H$29,0,10*ROW('Water Data'!H80)))</f>
        <v/>
      </c>
      <c r="CH86" s="275" t="str">
        <f ca="true">+IF(OFFSET('Water Data'!$I$27,0,10*ROW('Water Data'!I80))="","",OFFSET('Water Data'!$I$27,0,10*ROW('Water Data'!I80)))</f>
        <v/>
      </c>
      <c r="CI86" s="275" t="str">
        <f ca="true">+IF(OFFSET('Water Data'!$I$28,0,10*ROW('Water Data'!I80))="","",OFFSET('Water Data'!$I$28,0,10*ROW('Water Data'!I80)))</f>
        <v/>
      </c>
      <c r="CJ86" s="275" t="str">
        <f ca="true">+IF(OFFSET('Water Data'!$I$29,0,10*ROW('Water Data'!I80))="","",OFFSET('Water Data'!$I$29,0,10*ROW('Water Data'!I80)))</f>
        <v/>
      </c>
      <c r="CK86" s="275" t="str">
        <f ca="true">+IF(OFFSET('Sanitation Data'!$D$28,0,10*ROW('Sanitation Data'!D80))="","",OFFSET('Sanitation Data'!$D$28,0,10*ROW('Sanitation Data'!D80)))</f>
        <v/>
      </c>
      <c r="CL86" s="275" t="str">
        <f ca="true">+IF(OFFSET('Sanitation Data'!$D$29,0,10*ROW('Sanitation Data'!D80))="","",OFFSET('Sanitation Data'!$D$29,0,10*ROW('Sanitation Data'!D80)))</f>
        <v/>
      </c>
      <c r="CM86" s="275" t="str">
        <f ca="true">+IF(OFFSET('Sanitation Data'!$D$30,0,10*ROW('Sanitation Data'!D80))="","",OFFSET('Sanitation Data'!$D$30,0,10*ROW('Sanitation Data'!D80)))</f>
        <v/>
      </c>
      <c r="CN86" s="275" t="str">
        <f ca="true">+IF(OFFSET('Sanitation Data'!$D$31,0,10*ROW('Sanitation Data'!D80))="","",OFFSET('Sanitation Data'!$D$31,0,10*ROW('Sanitation Data'!D80)))</f>
        <v/>
      </c>
      <c r="CO86" s="275" t="str">
        <f ca="true">+IF(OFFSET('Sanitation Data'!$D$32,0,10*ROW('Sanitation Data'!D80))="","",OFFSET('Sanitation Data'!$D$32,0,10*ROW('Sanitation Data'!D80)))</f>
        <v/>
      </c>
      <c r="CP86" s="275" t="str">
        <f ca="true">+IF(OFFSET('Sanitation Data'!$E$28,0,10*ROW('Sanitation Data'!E80))="","",OFFSET('Sanitation Data'!$E$28,0,10*ROW('Sanitation Data'!E80)))</f>
        <v/>
      </c>
      <c r="CQ86" s="275" t="str">
        <f ca="true">+IF(OFFSET('Sanitation Data'!$E$29,0,10*ROW('Sanitation Data'!E80))="","",OFFSET('Sanitation Data'!$E$29,0,10*ROW('Sanitation Data'!E80)))</f>
        <v/>
      </c>
      <c r="CR86" s="275" t="str">
        <f ca="true">+IF(OFFSET('Sanitation Data'!$E$30,0,10*ROW('Sanitation Data'!E80))="","",OFFSET('Sanitation Data'!$E$30,0,10*ROW('Sanitation Data'!E80)))</f>
        <v/>
      </c>
      <c r="CS86" s="275" t="str">
        <f ca="true">+IF(OFFSET('Sanitation Data'!$E$31,0,10*ROW('Sanitation Data'!E80))="","",OFFSET('Sanitation Data'!$E$31,0,10*ROW('Sanitation Data'!E80)))</f>
        <v/>
      </c>
      <c r="CT86" s="275" t="str">
        <f ca="true">+IF(OFFSET('Sanitation Data'!$E$32,0,10*ROW('Sanitation Data'!E80))="","",OFFSET('Sanitation Data'!$E$32,0,10*ROW('Sanitation Data'!E80)))</f>
        <v/>
      </c>
      <c r="CU86" s="275" t="str">
        <f ca="true">+IF(OFFSET('Sanitation Data'!$F$28,0,10*ROW('Sanitation Data'!F80))="","",OFFSET('Sanitation Data'!$F$28,0,10*ROW('Sanitation Data'!F80)))</f>
        <v/>
      </c>
      <c r="CV86" s="275" t="str">
        <f ca="true">+IF(OFFSET('Sanitation Data'!$F$29,0,10*ROW('Sanitation Data'!F80))="","",OFFSET('Sanitation Data'!$F$29,0,10*ROW('Sanitation Data'!F80)))</f>
        <v/>
      </c>
      <c r="CW86" s="275" t="str">
        <f ca="true">+IF(OFFSET('Sanitation Data'!$F$30,0,10*ROW('Sanitation Data'!F80))="","",OFFSET('Sanitation Data'!$F$30,0,10*ROW('Sanitation Data'!F80)))</f>
        <v/>
      </c>
      <c r="CX86" s="275" t="str">
        <f ca="true">+IF(OFFSET('Sanitation Data'!$F$31,0,10*ROW('Sanitation Data'!F80))="","",OFFSET('Sanitation Data'!$F$31,0,10*ROW('Sanitation Data'!F80)))</f>
        <v/>
      </c>
      <c r="CY86" s="275" t="str">
        <f ca="true">+IF(OFFSET('Sanitation Data'!$F$32,0,10*ROW('Sanitation Data'!F80))="","",OFFSET('Sanitation Data'!$F$32,0,10*ROW('Sanitation Data'!F80)))</f>
        <v/>
      </c>
      <c r="CZ86" s="275" t="str">
        <f ca="true">+IF(OFFSET('Sanitation Data'!$G$28,0,10*ROW('Sanitation Data'!G80))="","",OFFSET('Sanitation Data'!$G$28,0,10*ROW('Sanitation Data'!G80)))</f>
        <v/>
      </c>
      <c r="DA86" s="275" t="str">
        <f ca="true">+IF(OFFSET('Sanitation Data'!$G$29,0,10*ROW('Sanitation Data'!G80))="","",OFFSET('Sanitation Data'!$G$29,0,10*ROW('Sanitation Data'!G80)))</f>
        <v/>
      </c>
      <c r="DB86" s="275" t="str">
        <f ca="true">+IF(OFFSET('Sanitation Data'!$G$30,0,10*ROW('Sanitation Data'!G80))="","",OFFSET('Sanitation Data'!$G$30,0,10*ROW('Sanitation Data'!G80)))</f>
        <v/>
      </c>
      <c r="DC86" s="275" t="str">
        <f ca="true">+IF(OFFSET('Sanitation Data'!$G$31,0,10*ROW('Sanitation Data'!G80))="","",OFFSET('Sanitation Data'!$G$31,0,10*ROW('Sanitation Data'!G80)))</f>
        <v/>
      </c>
      <c r="DD86" s="275" t="str">
        <f ca="true">+IF(OFFSET('Sanitation Data'!$G$32,0,10*ROW('Sanitation Data'!G80))="","",OFFSET('Sanitation Data'!$G$32,0,10*ROW('Sanitation Data'!G80)))</f>
        <v/>
      </c>
      <c r="DE86" s="275" t="str">
        <f ca="true">+IF(OFFSET('Sanitation Data'!$H$28,0,10*ROW('Sanitation Data'!H80))="","",OFFSET('Sanitation Data'!$H$28,0,10*ROW('Sanitation Data'!H80)))</f>
        <v/>
      </c>
      <c r="DF86" s="275" t="str">
        <f ca="true">+IF(OFFSET('Sanitation Data'!$H$29,0,10*ROW('Sanitation Data'!H80))="","",OFFSET('Sanitation Data'!$H$29,0,10*ROW('Sanitation Data'!H80)))</f>
        <v/>
      </c>
      <c r="DG86" s="275" t="str">
        <f ca="true">+IF(OFFSET('Sanitation Data'!$H$30,0,10*ROW('Sanitation Data'!H80))="","",OFFSET('Sanitation Data'!$H$30,0,10*ROW('Sanitation Data'!H80)))</f>
        <v/>
      </c>
      <c r="DH86" s="275" t="str">
        <f ca="true">+IF(OFFSET('Sanitation Data'!$H$31,0,10*ROW('Sanitation Data'!H80))="","",OFFSET('Sanitation Data'!$H$31,0,10*ROW('Sanitation Data'!H80)))</f>
        <v/>
      </c>
      <c r="DI86" s="275" t="str">
        <f ca="true">+IF(OFFSET('Sanitation Data'!$H$32,0,10*ROW('Sanitation Data'!H80))="","",OFFSET('Sanitation Data'!$H$32,0,10*ROW('Sanitation Data'!H80)))</f>
        <v/>
      </c>
      <c r="DJ86" s="275" t="str">
        <f ca="true">+IF(OFFSET('Sanitation Data'!$I$28,0,10*ROW('Sanitation Data'!I80))="","",OFFSET('Sanitation Data'!$I$28,0,10*ROW('Sanitation Data'!I80)))</f>
        <v/>
      </c>
      <c r="DK86" s="275" t="str">
        <f ca="true">+IF(OFFSET('Sanitation Data'!$I$29,0,10*ROW('Sanitation Data'!I80))="","",OFFSET('Sanitation Data'!$I$29,0,10*ROW('Sanitation Data'!I80)))</f>
        <v/>
      </c>
      <c r="DL86" s="275" t="str">
        <f ca="true">+IF(OFFSET('Sanitation Data'!$I$30,0,10*ROW('Sanitation Data'!I80))="","",OFFSET('Sanitation Data'!$I$30,0,10*ROW('Sanitation Data'!I80)))</f>
        <v/>
      </c>
      <c r="DM86" s="275" t="str">
        <f ca="true">+IF(OFFSET('Sanitation Data'!$I$31,0,10*ROW('Sanitation Data'!I80))="","",OFFSET('Sanitation Data'!$I$31,0,10*ROW('Sanitation Data'!I80)))</f>
        <v/>
      </c>
      <c r="DN86" s="275" t="str">
        <f ca="true">+IF(OFFSET('Sanitation Data'!$I$32,0,10*ROW('Sanitation Data'!I80))="","",OFFSET('Sanitation Data'!$I$32,0,10*ROW('Sanitation Data'!I80)))</f>
        <v/>
      </c>
      <c r="DO86" s="275" t="str">
        <f ca="true">+IF(OFFSET('Hygiene Data'!$D$11,0,10*ROW('Hygiene Data'!D80))="","",OFFSET('Hygiene Data'!$D$11,0,10*ROW('Hygiene Data'!D80)))</f>
        <v/>
      </c>
      <c r="DP86" s="275" t="str">
        <f ca="true">+IF(OFFSET('Hygiene Data'!$D$12,0,10*ROW('Hygiene Data'!D80))="","",OFFSET('Hygiene Data'!$D$12,0,10*ROW('Hygiene Data'!D80)))</f>
        <v/>
      </c>
      <c r="DQ86" s="275" t="str">
        <f ca="true">+IF(OFFSET('Hygiene Data'!$D$13,0,10*ROW('Hygiene Data'!D80))="","",OFFSET('Hygiene Data'!$D$13,0,10*ROW('Hygiene Data'!D80)))</f>
        <v/>
      </c>
      <c r="DR86" s="275" t="str">
        <f ca="true">+IF(OFFSET('Hygiene Data'!$E$11,0,10*ROW('Hygiene Data'!E80))="","",OFFSET('Hygiene Data'!$E$11,0,10*ROW('Hygiene Data'!E80)))</f>
        <v/>
      </c>
      <c r="DS86" s="275" t="str">
        <f ca="true">+IF(OFFSET('Hygiene Data'!$E$12,0,10*ROW('Hygiene Data'!E80))="","",OFFSET('Hygiene Data'!$E$12,0,10*ROW('Hygiene Data'!E80)))</f>
        <v/>
      </c>
      <c r="DT86" s="275" t="str">
        <f ca="true">+IF(OFFSET('Hygiene Data'!$E$13,0,10*ROW('Hygiene Data'!E80))="","",OFFSET('Hygiene Data'!$E$13,0,10*ROW('Hygiene Data'!E80)))</f>
        <v/>
      </c>
      <c r="DU86" s="275" t="str">
        <f ca="true">+IF(OFFSET('Hygiene Data'!$F$11,0,10*ROW('Hygiene Data'!F80))="","",OFFSET('Hygiene Data'!$F$11,0,10*ROW('Hygiene Data'!F80)))</f>
        <v/>
      </c>
      <c r="DV86" s="275" t="str">
        <f ca="true">+IF(OFFSET('Hygiene Data'!$F$12,0,10*ROW('Hygiene Data'!F80))="","",OFFSET('Hygiene Data'!$F$12,0,10*ROW('Hygiene Data'!F80)))</f>
        <v/>
      </c>
      <c r="DW86" s="275" t="str">
        <f ca="true">+IF(OFFSET('Hygiene Data'!$F$13,0,10*ROW('Hygiene Data'!F80))="","",OFFSET('Hygiene Data'!$F$13,0,10*ROW('Hygiene Data'!F80)))</f>
        <v/>
      </c>
      <c r="DX86" s="275" t="str">
        <f ca="true">+IF(OFFSET('Hygiene Data'!$G$11,0,10*ROW('Hygiene Data'!G80))="","",OFFSET('Hygiene Data'!$G$11,0,10*ROW('Hygiene Data'!G80)))</f>
        <v/>
      </c>
      <c r="DY86" s="275" t="str">
        <f ca="true">+IF(OFFSET('Hygiene Data'!$G$12,0,10*ROW('Hygiene Data'!G80))="","",OFFSET('Hygiene Data'!$G$12,0,10*ROW('Hygiene Data'!G80)))</f>
        <v/>
      </c>
      <c r="DZ86" s="275" t="str">
        <f ca="true">+IF(OFFSET('Hygiene Data'!$G$13,0,10*ROW('Hygiene Data'!G80))="","",OFFSET('Hygiene Data'!$G$13,0,10*ROW('Hygiene Data'!G80)))</f>
        <v/>
      </c>
      <c r="EA86" s="275" t="str">
        <f ca="true">+IF(OFFSET('Hygiene Data'!$H$11,0,10*ROW('Hygiene Data'!H80))="","",OFFSET('Hygiene Data'!$H$11,0,10*ROW('Hygiene Data'!H80)))</f>
        <v/>
      </c>
      <c r="EB86" s="275" t="str">
        <f ca="true">+IF(OFFSET('Hygiene Data'!$H$12,0,10*ROW('Hygiene Data'!H80))="","",OFFSET('Hygiene Data'!$H$12,0,10*ROW('Hygiene Data'!H80)))</f>
        <v/>
      </c>
      <c r="EC86" s="275" t="str">
        <f ca="true">+IF(OFFSET('Hygiene Data'!$H$13,0,10*ROW('Hygiene Data'!H80))="","",OFFSET('Hygiene Data'!$H$13,0,10*ROW('Hygiene Data'!H80)))</f>
        <v/>
      </c>
      <c r="ED86" s="275" t="str">
        <f ca="true">+IF(OFFSET('Hygiene Data'!$I$11,0,10*ROW('Hygiene Data'!I80))="","",OFFSET('Hygiene Data'!$I$11,0,10*ROW('Hygiene Data'!I80)))</f>
        <v/>
      </c>
      <c r="EE86" s="275" t="str">
        <f ca="true">+IF(OFFSET('Hygiene Data'!$I$12,0,10*ROW('Hygiene Data'!I80))="","",OFFSET('Hygiene Data'!$I$12,0,10*ROW('Hygiene Data'!I80)))</f>
        <v/>
      </c>
      <c r="EF86" s="275"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31" t="str">
        <f t="shared" ca="true" si="1"/>
        <v/>
      </c>
      <c r="D87" s="98"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8"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8"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8"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8"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8"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8"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8"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8"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8"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8"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8"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8"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8"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8"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8"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8"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8"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9"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9"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9"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9"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9"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9"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9"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9"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9"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9"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9"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9"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9"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9"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9"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9"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9"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9"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9"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9"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9"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9"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9"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9"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9"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9"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9"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9"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9"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9"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100"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100"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100"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100"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100"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100"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100"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100"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100"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100"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100"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100"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100"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100"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100"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100"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100"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100"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5"/>
      <c r="BS87" s="275" t="str">
        <f ca="true">+IF(OFFSET('Water Data'!$D$27,0,10*ROW('Water Data'!D81))="","",OFFSET('Water Data'!$D$27,0,10*ROW('Water Data'!D81)))</f>
        <v/>
      </c>
      <c r="BT87" s="275" t="str">
        <f ca="true">+IF(OFFSET('Water Data'!$D$28,0,10*ROW('Water Data'!D81))="","",OFFSET('Water Data'!$D$28,0,10*ROW('Water Data'!D81)))</f>
        <v/>
      </c>
      <c r="BU87" s="275" t="str">
        <f ca="true">+IF(OFFSET('Water Data'!$D$29,0,10*ROW('Water Data'!D81))="","",OFFSET('Water Data'!$D$29,0,10*ROW('Water Data'!D81)))</f>
        <v/>
      </c>
      <c r="BV87" s="275" t="str">
        <f ca="true">+IF(OFFSET('Water Data'!$E$27,0,10*ROW('Water Data'!E81))="","",OFFSET('Water Data'!$E$27,0,10*ROW('Water Data'!E81)))</f>
        <v/>
      </c>
      <c r="BW87" s="275" t="str">
        <f ca="true">+IF(OFFSET('Water Data'!$E$28,0,10*ROW('Water Data'!E81))="","",OFFSET('Water Data'!$E$28,0,10*ROW('Water Data'!E81)))</f>
        <v/>
      </c>
      <c r="BX87" s="275" t="str">
        <f ca="true">+IF(OFFSET('Water Data'!$E$29,0,10*ROW('Water Data'!E81))="","",OFFSET('Water Data'!$E$29,0,10*ROW('Water Data'!E81)))</f>
        <v/>
      </c>
      <c r="BY87" s="275" t="str">
        <f ca="true">+IF(OFFSET('Water Data'!$F$27,0,10*ROW('Water Data'!F81))="","",OFFSET('Water Data'!$F$27,0,10*ROW('Water Data'!F81)))</f>
        <v/>
      </c>
      <c r="BZ87" s="275" t="str">
        <f ca="true">+IF(OFFSET('Water Data'!$F$28,0,10*ROW('Water Data'!F81))="","",OFFSET('Water Data'!$F$28,0,10*ROW('Water Data'!F81)))</f>
        <v/>
      </c>
      <c r="CA87" s="275" t="str">
        <f ca="true">+IF(OFFSET('Water Data'!$F$29,0,10*ROW('Water Data'!F81))="","",OFFSET('Water Data'!$F$29,0,10*ROW('Water Data'!F81)))</f>
        <v/>
      </c>
      <c r="CB87" s="275" t="str">
        <f ca="true">+IF(OFFSET('Water Data'!$G$27,0,10*ROW('Water Data'!G81))="","",OFFSET('Water Data'!$G$27,0,10*ROW('Water Data'!G81)))</f>
        <v/>
      </c>
      <c r="CC87" s="275" t="str">
        <f ca="true">+IF(OFFSET('Water Data'!$G$28,0,10*ROW('Water Data'!G81))="","",OFFSET('Water Data'!$G$28,0,10*ROW('Water Data'!G81)))</f>
        <v/>
      </c>
      <c r="CD87" s="275" t="str">
        <f ca="true">+IF(OFFSET('Water Data'!$G$29,0,10*ROW('Water Data'!G81))="","",OFFSET('Water Data'!$G$29,0,10*ROW('Water Data'!G81)))</f>
        <v/>
      </c>
      <c r="CE87" s="275" t="str">
        <f ca="true">+IF(OFFSET('Water Data'!$H$27,0,10*ROW('Water Data'!H81))="","",OFFSET('Water Data'!$H$27,0,10*ROW('Water Data'!H81)))</f>
        <v/>
      </c>
      <c r="CF87" s="275" t="str">
        <f ca="true">+IF(OFFSET('Water Data'!$H$28,0,10*ROW('Water Data'!H81))="","",OFFSET('Water Data'!$H$28,0,10*ROW('Water Data'!H81)))</f>
        <v/>
      </c>
      <c r="CG87" s="275" t="str">
        <f ca="true">+IF(OFFSET('Water Data'!$H$29,0,10*ROW('Water Data'!H81))="","",OFFSET('Water Data'!$H$29,0,10*ROW('Water Data'!H81)))</f>
        <v/>
      </c>
      <c r="CH87" s="275" t="str">
        <f ca="true">+IF(OFFSET('Water Data'!$I$27,0,10*ROW('Water Data'!I81))="","",OFFSET('Water Data'!$I$27,0,10*ROW('Water Data'!I81)))</f>
        <v/>
      </c>
      <c r="CI87" s="275" t="str">
        <f ca="true">+IF(OFFSET('Water Data'!$I$28,0,10*ROW('Water Data'!I81))="","",OFFSET('Water Data'!$I$28,0,10*ROW('Water Data'!I81)))</f>
        <v/>
      </c>
      <c r="CJ87" s="275" t="str">
        <f ca="true">+IF(OFFSET('Water Data'!$I$29,0,10*ROW('Water Data'!I81))="","",OFFSET('Water Data'!$I$29,0,10*ROW('Water Data'!I81)))</f>
        <v/>
      </c>
      <c r="CK87" s="275" t="str">
        <f ca="true">+IF(OFFSET('Sanitation Data'!$D$28,0,10*ROW('Sanitation Data'!D81))="","",OFFSET('Sanitation Data'!$D$28,0,10*ROW('Sanitation Data'!D81)))</f>
        <v/>
      </c>
      <c r="CL87" s="275" t="str">
        <f ca="true">+IF(OFFSET('Sanitation Data'!$D$29,0,10*ROW('Sanitation Data'!D81))="","",OFFSET('Sanitation Data'!$D$29,0,10*ROW('Sanitation Data'!D81)))</f>
        <v/>
      </c>
      <c r="CM87" s="275" t="str">
        <f ca="true">+IF(OFFSET('Sanitation Data'!$D$30,0,10*ROW('Sanitation Data'!D81))="","",OFFSET('Sanitation Data'!$D$30,0,10*ROW('Sanitation Data'!D81)))</f>
        <v/>
      </c>
      <c r="CN87" s="275" t="str">
        <f ca="true">+IF(OFFSET('Sanitation Data'!$D$31,0,10*ROW('Sanitation Data'!D81))="","",OFFSET('Sanitation Data'!$D$31,0,10*ROW('Sanitation Data'!D81)))</f>
        <v/>
      </c>
      <c r="CO87" s="275" t="str">
        <f ca="true">+IF(OFFSET('Sanitation Data'!$D$32,0,10*ROW('Sanitation Data'!D81))="","",OFFSET('Sanitation Data'!$D$32,0,10*ROW('Sanitation Data'!D81)))</f>
        <v/>
      </c>
      <c r="CP87" s="275" t="str">
        <f ca="true">+IF(OFFSET('Sanitation Data'!$E$28,0,10*ROW('Sanitation Data'!E81))="","",OFFSET('Sanitation Data'!$E$28,0,10*ROW('Sanitation Data'!E81)))</f>
        <v/>
      </c>
      <c r="CQ87" s="275" t="str">
        <f ca="true">+IF(OFFSET('Sanitation Data'!$E$29,0,10*ROW('Sanitation Data'!E81))="","",OFFSET('Sanitation Data'!$E$29,0,10*ROW('Sanitation Data'!E81)))</f>
        <v/>
      </c>
      <c r="CR87" s="275" t="str">
        <f ca="true">+IF(OFFSET('Sanitation Data'!$E$30,0,10*ROW('Sanitation Data'!E81))="","",OFFSET('Sanitation Data'!$E$30,0,10*ROW('Sanitation Data'!E81)))</f>
        <v/>
      </c>
      <c r="CS87" s="275" t="str">
        <f ca="true">+IF(OFFSET('Sanitation Data'!$E$31,0,10*ROW('Sanitation Data'!E81))="","",OFFSET('Sanitation Data'!$E$31,0,10*ROW('Sanitation Data'!E81)))</f>
        <v/>
      </c>
      <c r="CT87" s="275" t="str">
        <f ca="true">+IF(OFFSET('Sanitation Data'!$E$32,0,10*ROW('Sanitation Data'!E81))="","",OFFSET('Sanitation Data'!$E$32,0,10*ROW('Sanitation Data'!E81)))</f>
        <v/>
      </c>
      <c r="CU87" s="275" t="str">
        <f ca="true">+IF(OFFSET('Sanitation Data'!$F$28,0,10*ROW('Sanitation Data'!F81))="","",OFFSET('Sanitation Data'!$F$28,0,10*ROW('Sanitation Data'!F81)))</f>
        <v/>
      </c>
      <c r="CV87" s="275" t="str">
        <f ca="true">+IF(OFFSET('Sanitation Data'!$F$29,0,10*ROW('Sanitation Data'!F81))="","",OFFSET('Sanitation Data'!$F$29,0,10*ROW('Sanitation Data'!F81)))</f>
        <v/>
      </c>
      <c r="CW87" s="275" t="str">
        <f ca="true">+IF(OFFSET('Sanitation Data'!$F$30,0,10*ROW('Sanitation Data'!F81))="","",OFFSET('Sanitation Data'!$F$30,0,10*ROW('Sanitation Data'!F81)))</f>
        <v/>
      </c>
      <c r="CX87" s="275" t="str">
        <f ca="true">+IF(OFFSET('Sanitation Data'!$F$31,0,10*ROW('Sanitation Data'!F81))="","",OFFSET('Sanitation Data'!$F$31,0,10*ROW('Sanitation Data'!F81)))</f>
        <v/>
      </c>
      <c r="CY87" s="275" t="str">
        <f ca="true">+IF(OFFSET('Sanitation Data'!$F$32,0,10*ROW('Sanitation Data'!F81))="","",OFFSET('Sanitation Data'!$F$32,0,10*ROW('Sanitation Data'!F81)))</f>
        <v/>
      </c>
      <c r="CZ87" s="275" t="str">
        <f ca="true">+IF(OFFSET('Sanitation Data'!$G$28,0,10*ROW('Sanitation Data'!G81))="","",OFFSET('Sanitation Data'!$G$28,0,10*ROW('Sanitation Data'!G81)))</f>
        <v/>
      </c>
      <c r="DA87" s="275" t="str">
        <f ca="true">+IF(OFFSET('Sanitation Data'!$G$29,0,10*ROW('Sanitation Data'!G81))="","",OFFSET('Sanitation Data'!$G$29,0,10*ROW('Sanitation Data'!G81)))</f>
        <v/>
      </c>
      <c r="DB87" s="275" t="str">
        <f ca="true">+IF(OFFSET('Sanitation Data'!$G$30,0,10*ROW('Sanitation Data'!G81))="","",OFFSET('Sanitation Data'!$G$30,0,10*ROW('Sanitation Data'!G81)))</f>
        <v/>
      </c>
      <c r="DC87" s="275" t="str">
        <f ca="true">+IF(OFFSET('Sanitation Data'!$G$31,0,10*ROW('Sanitation Data'!G81))="","",OFFSET('Sanitation Data'!$G$31,0,10*ROW('Sanitation Data'!G81)))</f>
        <v/>
      </c>
      <c r="DD87" s="275" t="str">
        <f ca="true">+IF(OFFSET('Sanitation Data'!$G$32,0,10*ROW('Sanitation Data'!G81))="","",OFFSET('Sanitation Data'!$G$32,0,10*ROW('Sanitation Data'!G81)))</f>
        <v/>
      </c>
      <c r="DE87" s="275" t="str">
        <f ca="true">+IF(OFFSET('Sanitation Data'!$H$28,0,10*ROW('Sanitation Data'!H81))="","",OFFSET('Sanitation Data'!$H$28,0,10*ROW('Sanitation Data'!H81)))</f>
        <v/>
      </c>
      <c r="DF87" s="275" t="str">
        <f ca="true">+IF(OFFSET('Sanitation Data'!$H$29,0,10*ROW('Sanitation Data'!H81))="","",OFFSET('Sanitation Data'!$H$29,0,10*ROW('Sanitation Data'!H81)))</f>
        <v/>
      </c>
      <c r="DG87" s="275" t="str">
        <f ca="true">+IF(OFFSET('Sanitation Data'!$H$30,0,10*ROW('Sanitation Data'!H81))="","",OFFSET('Sanitation Data'!$H$30,0,10*ROW('Sanitation Data'!H81)))</f>
        <v/>
      </c>
      <c r="DH87" s="275" t="str">
        <f ca="true">+IF(OFFSET('Sanitation Data'!$H$31,0,10*ROW('Sanitation Data'!H81))="","",OFFSET('Sanitation Data'!$H$31,0,10*ROW('Sanitation Data'!H81)))</f>
        <v/>
      </c>
      <c r="DI87" s="275" t="str">
        <f ca="true">+IF(OFFSET('Sanitation Data'!$H$32,0,10*ROW('Sanitation Data'!H81))="","",OFFSET('Sanitation Data'!$H$32,0,10*ROW('Sanitation Data'!H81)))</f>
        <v/>
      </c>
      <c r="DJ87" s="275" t="str">
        <f ca="true">+IF(OFFSET('Sanitation Data'!$I$28,0,10*ROW('Sanitation Data'!I81))="","",OFFSET('Sanitation Data'!$I$28,0,10*ROW('Sanitation Data'!I81)))</f>
        <v/>
      </c>
      <c r="DK87" s="275" t="str">
        <f ca="true">+IF(OFFSET('Sanitation Data'!$I$29,0,10*ROW('Sanitation Data'!I81))="","",OFFSET('Sanitation Data'!$I$29,0,10*ROW('Sanitation Data'!I81)))</f>
        <v/>
      </c>
      <c r="DL87" s="275" t="str">
        <f ca="true">+IF(OFFSET('Sanitation Data'!$I$30,0,10*ROW('Sanitation Data'!I81))="","",OFFSET('Sanitation Data'!$I$30,0,10*ROW('Sanitation Data'!I81)))</f>
        <v/>
      </c>
      <c r="DM87" s="275" t="str">
        <f ca="true">+IF(OFFSET('Sanitation Data'!$I$31,0,10*ROW('Sanitation Data'!I81))="","",OFFSET('Sanitation Data'!$I$31,0,10*ROW('Sanitation Data'!I81)))</f>
        <v/>
      </c>
      <c r="DN87" s="275" t="str">
        <f ca="true">+IF(OFFSET('Sanitation Data'!$I$32,0,10*ROW('Sanitation Data'!I81))="","",OFFSET('Sanitation Data'!$I$32,0,10*ROW('Sanitation Data'!I81)))</f>
        <v/>
      </c>
      <c r="DO87" s="275" t="str">
        <f ca="true">+IF(OFFSET('Hygiene Data'!$D$11,0,10*ROW('Hygiene Data'!D81))="","",OFFSET('Hygiene Data'!$D$11,0,10*ROW('Hygiene Data'!D81)))</f>
        <v/>
      </c>
      <c r="DP87" s="275" t="str">
        <f ca="true">+IF(OFFSET('Hygiene Data'!$D$12,0,10*ROW('Hygiene Data'!D81))="","",OFFSET('Hygiene Data'!$D$12,0,10*ROW('Hygiene Data'!D81)))</f>
        <v/>
      </c>
      <c r="DQ87" s="275" t="str">
        <f ca="true">+IF(OFFSET('Hygiene Data'!$D$13,0,10*ROW('Hygiene Data'!D81))="","",OFFSET('Hygiene Data'!$D$13,0,10*ROW('Hygiene Data'!D81)))</f>
        <v/>
      </c>
      <c r="DR87" s="275" t="str">
        <f ca="true">+IF(OFFSET('Hygiene Data'!$E$11,0,10*ROW('Hygiene Data'!E81))="","",OFFSET('Hygiene Data'!$E$11,0,10*ROW('Hygiene Data'!E81)))</f>
        <v/>
      </c>
      <c r="DS87" s="275" t="str">
        <f ca="true">+IF(OFFSET('Hygiene Data'!$E$12,0,10*ROW('Hygiene Data'!E81))="","",OFFSET('Hygiene Data'!$E$12,0,10*ROW('Hygiene Data'!E81)))</f>
        <v/>
      </c>
      <c r="DT87" s="275" t="str">
        <f ca="true">+IF(OFFSET('Hygiene Data'!$E$13,0,10*ROW('Hygiene Data'!E81))="","",OFFSET('Hygiene Data'!$E$13,0,10*ROW('Hygiene Data'!E81)))</f>
        <v/>
      </c>
      <c r="DU87" s="275" t="str">
        <f ca="true">+IF(OFFSET('Hygiene Data'!$F$11,0,10*ROW('Hygiene Data'!F81))="","",OFFSET('Hygiene Data'!$F$11,0,10*ROW('Hygiene Data'!F81)))</f>
        <v/>
      </c>
      <c r="DV87" s="275" t="str">
        <f ca="true">+IF(OFFSET('Hygiene Data'!$F$12,0,10*ROW('Hygiene Data'!F81))="","",OFFSET('Hygiene Data'!$F$12,0,10*ROW('Hygiene Data'!F81)))</f>
        <v/>
      </c>
      <c r="DW87" s="275" t="str">
        <f ca="true">+IF(OFFSET('Hygiene Data'!$F$13,0,10*ROW('Hygiene Data'!F81))="","",OFFSET('Hygiene Data'!$F$13,0,10*ROW('Hygiene Data'!F81)))</f>
        <v/>
      </c>
      <c r="DX87" s="275" t="str">
        <f ca="true">+IF(OFFSET('Hygiene Data'!$G$11,0,10*ROW('Hygiene Data'!G81))="","",OFFSET('Hygiene Data'!$G$11,0,10*ROW('Hygiene Data'!G81)))</f>
        <v/>
      </c>
      <c r="DY87" s="275" t="str">
        <f ca="true">+IF(OFFSET('Hygiene Data'!$G$12,0,10*ROW('Hygiene Data'!G81))="","",OFFSET('Hygiene Data'!$G$12,0,10*ROW('Hygiene Data'!G81)))</f>
        <v/>
      </c>
      <c r="DZ87" s="275" t="str">
        <f ca="true">+IF(OFFSET('Hygiene Data'!$G$13,0,10*ROW('Hygiene Data'!G81))="","",OFFSET('Hygiene Data'!$G$13,0,10*ROW('Hygiene Data'!G81)))</f>
        <v/>
      </c>
      <c r="EA87" s="275" t="str">
        <f ca="true">+IF(OFFSET('Hygiene Data'!$H$11,0,10*ROW('Hygiene Data'!H81))="","",OFFSET('Hygiene Data'!$H$11,0,10*ROW('Hygiene Data'!H81)))</f>
        <v/>
      </c>
      <c r="EB87" s="275" t="str">
        <f ca="true">+IF(OFFSET('Hygiene Data'!$H$12,0,10*ROW('Hygiene Data'!H81))="","",OFFSET('Hygiene Data'!$H$12,0,10*ROW('Hygiene Data'!H81)))</f>
        <v/>
      </c>
      <c r="EC87" s="275" t="str">
        <f ca="true">+IF(OFFSET('Hygiene Data'!$H$13,0,10*ROW('Hygiene Data'!H81))="","",OFFSET('Hygiene Data'!$H$13,0,10*ROW('Hygiene Data'!H81)))</f>
        <v/>
      </c>
      <c r="ED87" s="275" t="str">
        <f ca="true">+IF(OFFSET('Hygiene Data'!$I$11,0,10*ROW('Hygiene Data'!I81))="","",OFFSET('Hygiene Data'!$I$11,0,10*ROW('Hygiene Data'!I81)))</f>
        <v/>
      </c>
      <c r="EE87" s="275" t="str">
        <f ca="true">+IF(OFFSET('Hygiene Data'!$I$12,0,10*ROW('Hygiene Data'!I81))="","",OFFSET('Hygiene Data'!$I$12,0,10*ROW('Hygiene Data'!I81)))</f>
        <v/>
      </c>
      <c r="EF87" s="275"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31" t="str">
        <f t="shared" ca="true" si="1"/>
        <v/>
      </c>
      <c r="D88" s="98"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8"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8"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8"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8"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8"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8"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8"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8"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8"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8"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8"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8"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8"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8"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8"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8"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8"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9"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9"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9"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9"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9"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9"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9"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9"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9"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9"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9"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9"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9"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9"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9"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9"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9"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9"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9"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9"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9"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9"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9"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9"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9"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9"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9"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9"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9"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9"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100"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100"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100"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100"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100"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100"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100"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100"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100"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100"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100"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100"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100"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100"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100"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100"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100"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100"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5"/>
      <c r="BS88" s="275" t="str">
        <f ca="true">+IF(OFFSET('Water Data'!$D$27,0,10*ROW('Water Data'!D82))="","",OFFSET('Water Data'!$D$27,0,10*ROW('Water Data'!D82)))</f>
        <v/>
      </c>
      <c r="BT88" s="275" t="str">
        <f ca="true">+IF(OFFSET('Water Data'!$D$28,0,10*ROW('Water Data'!D82))="","",OFFSET('Water Data'!$D$28,0,10*ROW('Water Data'!D82)))</f>
        <v/>
      </c>
      <c r="BU88" s="275" t="str">
        <f ca="true">+IF(OFFSET('Water Data'!$D$29,0,10*ROW('Water Data'!D82))="","",OFFSET('Water Data'!$D$29,0,10*ROW('Water Data'!D82)))</f>
        <v/>
      </c>
      <c r="BV88" s="275" t="str">
        <f ca="true">+IF(OFFSET('Water Data'!$E$27,0,10*ROW('Water Data'!E82))="","",OFFSET('Water Data'!$E$27,0,10*ROW('Water Data'!E82)))</f>
        <v/>
      </c>
      <c r="BW88" s="275" t="str">
        <f ca="true">+IF(OFFSET('Water Data'!$E$28,0,10*ROW('Water Data'!E82))="","",OFFSET('Water Data'!$E$28,0,10*ROW('Water Data'!E82)))</f>
        <v/>
      </c>
      <c r="BX88" s="275" t="str">
        <f ca="true">+IF(OFFSET('Water Data'!$E$29,0,10*ROW('Water Data'!E82))="","",OFFSET('Water Data'!$E$29,0,10*ROW('Water Data'!E82)))</f>
        <v/>
      </c>
      <c r="BY88" s="275" t="str">
        <f ca="true">+IF(OFFSET('Water Data'!$F$27,0,10*ROW('Water Data'!F82))="","",OFFSET('Water Data'!$F$27,0,10*ROW('Water Data'!F82)))</f>
        <v/>
      </c>
      <c r="BZ88" s="275" t="str">
        <f ca="true">+IF(OFFSET('Water Data'!$F$28,0,10*ROW('Water Data'!F82))="","",OFFSET('Water Data'!$F$28,0,10*ROW('Water Data'!F82)))</f>
        <v/>
      </c>
      <c r="CA88" s="275" t="str">
        <f ca="true">+IF(OFFSET('Water Data'!$F$29,0,10*ROW('Water Data'!F82))="","",OFFSET('Water Data'!$F$29,0,10*ROW('Water Data'!F82)))</f>
        <v/>
      </c>
      <c r="CB88" s="275" t="str">
        <f ca="true">+IF(OFFSET('Water Data'!$G$27,0,10*ROW('Water Data'!G82))="","",OFFSET('Water Data'!$G$27,0,10*ROW('Water Data'!G82)))</f>
        <v/>
      </c>
      <c r="CC88" s="275" t="str">
        <f ca="true">+IF(OFFSET('Water Data'!$G$28,0,10*ROW('Water Data'!G82))="","",OFFSET('Water Data'!$G$28,0,10*ROW('Water Data'!G82)))</f>
        <v/>
      </c>
      <c r="CD88" s="275" t="str">
        <f ca="true">+IF(OFFSET('Water Data'!$G$29,0,10*ROW('Water Data'!G82))="","",OFFSET('Water Data'!$G$29,0,10*ROW('Water Data'!G82)))</f>
        <v/>
      </c>
      <c r="CE88" s="275" t="str">
        <f ca="true">+IF(OFFSET('Water Data'!$H$27,0,10*ROW('Water Data'!H82))="","",OFFSET('Water Data'!$H$27,0,10*ROW('Water Data'!H82)))</f>
        <v/>
      </c>
      <c r="CF88" s="275" t="str">
        <f ca="true">+IF(OFFSET('Water Data'!$H$28,0,10*ROW('Water Data'!H82))="","",OFFSET('Water Data'!$H$28,0,10*ROW('Water Data'!H82)))</f>
        <v/>
      </c>
      <c r="CG88" s="275" t="str">
        <f ca="true">+IF(OFFSET('Water Data'!$H$29,0,10*ROW('Water Data'!H82))="","",OFFSET('Water Data'!$H$29,0,10*ROW('Water Data'!H82)))</f>
        <v/>
      </c>
      <c r="CH88" s="275" t="str">
        <f ca="true">+IF(OFFSET('Water Data'!$I$27,0,10*ROW('Water Data'!I82))="","",OFFSET('Water Data'!$I$27,0,10*ROW('Water Data'!I82)))</f>
        <v/>
      </c>
      <c r="CI88" s="275" t="str">
        <f ca="true">+IF(OFFSET('Water Data'!$I$28,0,10*ROW('Water Data'!I82))="","",OFFSET('Water Data'!$I$28,0,10*ROW('Water Data'!I82)))</f>
        <v/>
      </c>
      <c r="CJ88" s="275" t="str">
        <f ca="true">+IF(OFFSET('Water Data'!$I$29,0,10*ROW('Water Data'!I82))="","",OFFSET('Water Data'!$I$29,0,10*ROW('Water Data'!I82)))</f>
        <v/>
      </c>
      <c r="CK88" s="275" t="str">
        <f ca="true">+IF(OFFSET('Sanitation Data'!$D$28,0,10*ROW('Sanitation Data'!D82))="","",OFFSET('Sanitation Data'!$D$28,0,10*ROW('Sanitation Data'!D82)))</f>
        <v/>
      </c>
      <c r="CL88" s="275" t="str">
        <f ca="true">+IF(OFFSET('Sanitation Data'!$D$29,0,10*ROW('Sanitation Data'!D82))="","",OFFSET('Sanitation Data'!$D$29,0,10*ROW('Sanitation Data'!D82)))</f>
        <v/>
      </c>
      <c r="CM88" s="275" t="str">
        <f ca="true">+IF(OFFSET('Sanitation Data'!$D$30,0,10*ROW('Sanitation Data'!D82))="","",OFFSET('Sanitation Data'!$D$30,0,10*ROW('Sanitation Data'!D82)))</f>
        <v/>
      </c>
      <c r="CN88" s="275" t="str">
        <f ca="true">+IF(OFFSET('Sanitation Data'!$D$31,0,10*ROW('Sanitation Data'!D82))="","",OFFSET('Sanitation Data'!$D$31,0,10*ROW('Sanitation Data'!D82)))</f>
        <v/>
      </c>
      <c r="CO88" s="275" t="str">
        <f ca="true">+IF(OFFSET('Sanitation Data'!$D$32,0,10*ROW('Sanitation Data'!D82))="","",OFFSET('Sanitation Data'!$D$32,0,10*ROW('Sanitation Data'!D82)))</f>
        <v/>
      </c>
      <c r="CP88" s="275" t="str">
        <f ca="true">+IF(OFFSET('Sanitation Data'!$E$28,0,10*ROW('Sanitation Data'!E82))="","",OFFSET('Sanitation Data'!$E$28,0,10*ROW('Sanitation Data'!E82)))</f>
        <v/>
      </c>
      <c r="CQ88" s="275" t="str">
        <f ca="true">+IF(OFFSET('Sanitation Data'!$E$29,0,10*ROW('Sanitation Data'!E82))="","",OFFSET('Sanitation Data'!$E$29,0,10*ROW('Sanitation Data'!E82)))</f>
        <v/>
      </c>
      <c r="CR88" s="275" t="str">
        <f ca="true">+IF(OFFSET('Sanitation Data'!$E$30,0,10*ROW('Sanitation Data'!E82))="","",OFFSET('Sanitation Data'!$E$30,0,10*ROW('Sanitation Data'!E82)))</f>
        <v/>
      </c>
      <c r="CS88" s="275" t="str">
        <f ca="true">+IF(OFFSET('Sanitation Data'!$E$31,0,10*ROW('Sanitation Data'!E82))="","",OFFSET('Sanitation Data'!$E$31,0,10*ROW('Sanitation Data'!E82)))</f>
        <v/>
      </c>
      <c r="CT88" s="275" t="str">
        <f ca="true">+IF(OFFSET('Sanitation Data'!$E$32,0,10*ROW('Sanitation Data'!E82))="","",OFFSET('Sanitation Data'!$E$32,0,10*ROW('Sanitation Data'!E82)))</f>
        <v/>
      </c>
      <c r="CU88" s="275" t="str">
        <f ca="true">+IF(OFFSET('Sanitation Data'!$F$28,0,10*ROW('Sanitation Data'!F82))="","",OFFSET('Sanitation Data'!$F$28,0,10*ROW('Sanitation Data'!F82)))</f>
        <v/>
      </c>
      <c r="CV88" s="275" t="str">
        <f ca="true">+IF(OFFSET('Sanitation Data'!$F$29,0,10*ROW('Sanitation Data'!F82))="","",OFFSET('Sanitation Data'!$F$29,0,10*ROW('Sanitation Data'!F82)))</f>
        <v/>
      </c>
      <c r="CW88" s="275" t="str">
        <f ca="true">+IF(OFFSET('Sanitation Data'!$F$30,0,10*ROW('Sanitation Data'!F82))="","",OFFSET('Sanitation Data'!$F$30,0,10*ROW('Sanitation Data'!F82)))</f>
        <v/>
      </c>
      <c r="CX88" s="275" t="str">
        <f ca="true">+IF(OFFSET('Sanitation Data'!$F$31,0,10*ROW('Sanitation Data'!F82))="","",OFFSET('Sanitation Data'!$F$31,0,10*ROW('Sanitation Data'!F82)))</f>
        <v/>
      </c>
      <c r="CY88" s="275" t="str">
        <f ca="true">+IF(OFFSET('Sanitation Data'!$F$32,0,10*ROW('Sanitation Data'!F82))="","",OFFSET('Sanitation Data'!$F$32,0,10*ROW('Sanitation Data'!F82)))</f>
        <v/>
      </c>
      <c r="CZ88" s="275" t="str">
        <f ca="true">+IF(OFFSET('Sanitation Data'!$G$28,0,10*ROW('Sanitation Data'!G82))="","",OFFSET('Sanitation Data'!$G$28,0,10*ROW('Sanitation Data'!G82)))</f>
        <v/>
      </c>
      <c r="DA88" s="275" t="str">
        <f ca="true">+IF(OFFSET('Sanitation Data'!$G$29,0,10*ROW('Sanitation Data'!G82))="","",OFFSET('Sanitation Data'!$G$29,0,10*ROW('Sanitation Data'!G82)))</f>
        <v/>
      </c>
      <c r="DB88" s="275" t="str">
        <f ca="true">+IF(OFFSET('Sanitation Data'!$G$30,0,10*ROW('Sanitation Data'!G82))="","",OFFSET('Sanitation Data'!$G$30,0,10*ROW('Sanitation Data'!G82)))</f>
        <v/>
      </c>
      <c r="DC88" s="275" t="str">
        <f ca="true">+IF(OFFSET('Sanitation Data'!$G$31,0,10*ROW('Sanitation Data'!G82))="","",OFFSET('Sanitation Data'!$G$31,0,10*ROW('Sanitation Data'!G82)))</f>
        <v/>
      </c>
      <c r="DD88" s="275" t="str">
        <f ca="true">+IF(OFFSET('Sanitation Data'!$G$32,0,10*ROW('Sanitation Data'!G82))="","",OFFSET('Sanitation Data'!$G$32,0,10*ROW('Sanitation Data'!G82)))</f>
        <v/>
      </c>
      <c r="DE88" s="275" t="str">
        <f ca="true">+IF(OFFSET('Sanitation Data'!$H$28,0,10*ROW('Sanitation Data'!H82))="","",OFFSET('Sanitation Data'!$H$28,0,10*ROW('Sanitation Data'!H82)))</f>
        <v/>
      </c>
      <c r="DF88" s="275" t="str">
        <f ca="true">+IF(OFFSET('Sanitation Data'!$H$29,0,10*ROW('Sanitation Data'!H82))="","",OFFSET('Sanitation Data'!$H$29,0,10*ROW('Sanitation Data'!H82)))</f>
        <v/>
      </c>
      <c r="DG88" s="275" t="str">
        <f ca="true">+IF(OFFSET('Sanitation Data'!$H$30,0,10*ROW('Sanitation Data'!H82))="","",OFFSET('Sanitation Data'!$H$30,0,10*ROW('Sanitation Data'!H82)))</f>
        <v/>
      </c>
      <c r="DH88" s="275" t="str">
        <f ca="true">+IF(OFFSET('Sanitation Data'!$H$31,0,10*ROW('Sanitation Data'!H82))="","",OFFSET('Sanitation Data'!$H$31,0,10*ROW('Sanitation Data'!H82)))</f>
        <v/>
      </c>
      <c r="DI88" s="275" t="str">
        <f ca="true">+IF(OFFSET('Sanitation Data'!$H$32,0,10*ROW('Sanitation Data'!H82))="","",OFFSET('Sanitation Data'!$H$32,0,10*ROW('Sanitation Data'!H82)))</f>
        <v/>
      </c>
      <c r="DJ88" s="275" t="str">
        <f ca="true">+IF(OFFSET('Sanitation Data'!$I$28,0,10*ROW('Sanitation Data'!I82))="","",OFFSET('Sanitation Data'!$I$28,0,10*ROW('Sanitation Data'!I82)))</f>
        <v/>
      </c>
      <c r="DK88" s="275" t="str">
        <f ca="true">+IF(OFFSET('Sanitation Data'!$I$29,0,10*ROW('Sanitation Data'!I82))="","",OFFSET('Sanitation Data'!$I$29,0,10*ROW('Sanitation Data'!I82)))</f>
        <v/>
      </c>
      <c r="DL88" s="275" t="str">
        <f ca="true">+IF(OFFSET('Sanitation Data'!$I$30,0,10*ROW('Sanitation Data'!I82))="","",OFFSET('Sanitation Data'!$I$30,0,10*ROW('Sanitation Data'!I82)))</f>
        <v/>
      </c>
      <c r="DM88" s="275" t="str">
        <f ca="true">+IF(OFFSET('Sanitation Data'!$I$31,0,10*ROW('Sanitation Data'!I82))="","",OFFSET('Sanitation Data'!$I$31,0,10*ROW('Sanitation Data'!I82)))</f>
        <v/>
      </c>
      <c r="DN88" s="275" t="str">
        <f ca="true">+IF(OFFSET('Sanitation Data'!$I$32,0,10*ROW('Sanitation Data'!I82))="","",OFFSET('Sanitation Data'!$I$32,0,10*ROW('Sanitation Data'!I82)))</f>
        <v/>
      </c>
      <c r="DO88" s="275" t="str">
        <f ca="true">+IF(OFFSET('Hygiene Data'!$D$11,0,10*ROW('Hygiene Data'!D82))="","",OFFSET('Hygiene Data'!$D$11,0,10*ROW('Hygiene Data'!D82)))</f>
        <v/>
      </c>
      <c r="DP88" s="275" t="str">
        <f ca="true">+IF(OFFSET('Hygiene Data'!$D$12,0,10*ROW('Hygiene Data'!D82))="","",OFFSET('Hygiene Data'!$D$12,0,10*ROW('Hygiene Data'!D82)))</f>
        <v/>
      </c>
      <c r="DQ88" s="275" t="str">
        <f ca="true">+IF(OFFSET('Hygiene Data'!$D$13,0,10*ROW('Hygiene Data'!D82))="","",OFFSET('Hygiene Data'!$D$13,0,10*ROW('Hygiene Data'!D82)))</f>
        <v/>
      </c>
      <c r="DR88" s="275" t="str">
        <f ca="true">+IF(OFFSET('Hygiene Data'!$E$11,0,10*ROW('Hygiene Data'!E82))="","",OFFSET('Hygiene Data'!$E$11,0,10*ROW('Hygiene Data'!E82)))</f>
        <v/>
      </c>
      <c r="DS88" s="275" t="str">
        <f ca="true">+IF(OFFSET('Hygiene Data'!$E$12,0,10*ROW('Hygiene Data'!E82))="","",OFFSET('Hygiene Data'!$E$12,0,10*ROW('Hygiene Data'!E82)))</f>
        <v/>
      </c>
      <c r="DT88" s="275" t="str">
        <f ca="true">+IF(OFFSET('Hygiene Data'!$E$13,0,10*ROW('Hygiene Data'!E82))="","",OFFSET('Hygiene Data'!$E$13,0,10*ROW('Hygiene Data'!E82)))</f>
        <v/>
      </c>
      <c r="DU88" s="275" t="str">
        <f ca="true">+IF(OFFSET('Hygiene Data'!$F$11,0,10*ROW('Hygiene Data'!F82))="","",OFFSET('Hygiene Data'!$F$11,0,10*ROW('Hygiene Data'!F82)))</f>
        <v/>
      </c>
      <c r="DV88" s="275" t="str">
        <f ca="true">+IF(OFFSET('Hygiene Data'!$F$12,0,10*ROW('Hygiene Data'!F82))="","",OFFSET('Hygiene Data'!$F$12,0,10*ROW('Hygiene Data'!F82)))</f>
        <v/>
      </c>
      <c r="DW88" s="275" t="str">
        <f ca="true">+IF(OFFSET('Hygiene Data'!$F$13,0,10*ROW('Hygiene Data'!F82))="","",OFFSET('Hygiene Data'!$F$13,0,10*ROW('Hygiene Data'!F82)))</f>
        <v/>
      </c>
      <c r="DX88" s="275" t="str">
        <f ca="true">+IF(OFFSET('Hygiene Data'!$G$11,0,10*ROW('Hygiene Data'!G82))="","",OFFSET('Hygiene Data'!$G$11,0,10*ROW('Hygiene Data'!G82)))</f>
        <v/>
      </c>
      <c r="DY88" s="275" t="str">
        <f ca="true">+IF(OFFSET('Hygiene Data'!$G$12,0,10*ROW('Hygiene Data'!G82))="","",OFFSET('Hygiene Data'!$G$12,0,10*ROW('Hygiene Data'!G82)))</f>
        <v/>
      </c>
      <c r="DZ88" s="275" t="str">
        <f ca="true">+IF(OFFSET('Hygiene Data'!$G$13,0,10*ROW('Hygiene Data'!G82))="","",OFFSET('Hygiene Data'!$G$13,0,10*ROW('Hygiene Data'!G82)))</f>
        <v/>
      </c>
      <c r="EA88" s="275" t="str">
        <f ca="true">+IF(OFFSET('Hygiene Data'!$H$11,0,10*ROW('Hygiene Data'!H82))="","",OFFSET('Hygiene Data'!$H$11,0,10*ROW('Hygiene Data'!H82)))</f>
        <v/>
      </c>
      <c r="EB88" s="275" t="str">
        <f ca="true">+IF(OFFSET('Hygiene Data'!$H$12,0,10*ROW('Hygiene Data'!H82))="","",OFFSET('Hygiene Data'!$H$12,0,10*ROW('Hygiene Data'!H82)))</f>
        <v/>
      </c>
      <c r="EC88" s="275" t="str">
        <f ca="true">+IF(OFFSET('Hygiene Data'!$H$13,0,10*ROW('Hygiene Data'!H82))="","",OFFSET('Hygiene Data'!$H$13,0,10*ROW('Hygiene Data'!H82)))</f>
        <v/>
      </c>
      <c r="ED88" s="275" t="str">
        <f ca="true">+IF(OFFSET('Hygiene Data'!$I$11,0,10*ROW('Hygiene Data'!I82))="","",OFFSET('Hygiene Data'!$I$11,0,10*ROW('Hygiene Data'!I82)))</f>
        <v/>
      </c>
      <c r="EE88" s="275" t="str">
        <f ca="true">+IF(OFFSET('Hygiene Data'!$I$12,0,10*ROW('Hygiene Data'!I82))="","",OFFSET('Hygiene Data'!$I$12,0,10*ROW('Hygiene Data'!I82)))</f>
        <v/>
      </c>
      <c r="EF88" s="275"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31" t="str">
        <f t="shared" ca="true" si="1"/>
        <v/>
      </c>
      <c r="D89" s="98"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8"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8"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8"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8"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8"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8"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8"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8"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8"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8"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8"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8"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8"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8"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8"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8"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8"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9"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9"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9"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9"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9"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9"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9"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9"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9"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9"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9"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9"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9"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9"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9"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9"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9"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9"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9"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9"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9"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9"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9"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9"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9"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9"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9"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9"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9"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9"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100"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100"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100"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100"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100"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100"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100"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100"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100"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100"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100"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100"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100"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100"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100"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100"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100"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100"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5"/>
      <c r="BS89" s="275" t="str">
        <f ca="true">+IF(OFFSET('Water Data'!$D$27,0,10*ROW('Water Data'!D83))="","",OFFSET('Water Data'!$D$27,0,10*ROW('Water Data'!D83)))</f>
        <v/>
      </c>
      <c r="BT89" s="275" t="str">
        <f ca="true">+IF(OFFSET('Water Data'!$D$28,0,10*ROW('Water Data'!D83))="","",OFFSET('Water Data'!$D$28,0,10*ROW('Water Data'!D83)))</f>
        <v/>
      </c>
      <c r="BU89" s="275" t="str">
        <f ca="true">+IF(OFFSET('Water Data'!$D$29,0,10*ROW('Water Data'!D83))="","",OFFSET('Water Data'!$D$29,0,10*ROW('Water Data'!D83)))</f>
        <v/>
      </c>
      <c r="BV89" s="275" t="str">
        <f ca="true">+IF(OFFSET('Water Data'!$E$27,0,10*ROW('Water Data'!E83))="","",OFFSET('Water Data'!$E$27,0,10*ROW('Water Data'!E83)))</f>
        <v/>
      </c>
      <c r="BW89" s="275" t="str">
        <f ca="true">+IF(OFFSET('Water Data'!$E$28,0,10*ROW('Water Data'!E83))="","",OFFSET('Water Data'!$E$28,0,10*ROW('Water Data'!E83)))</f>
        <v/>
      </c>
      <c r="BX89" s="275" t="str">
        <f ca="true">+IF(OFFSET('Water Data'!$E$29,0,10*ROW('Water Data'!E83))="","",OFFSET('Water Data'!$E$29,0,10*ROW('Water Data'!E83)))</f>
        <v/>
      </c>
      <c r="BY89" s="275" t="str">
        <f ca="true">+IF(OFFSET('Water Data'!$F$27,0,10*ROW('Water Data'!F83))="","",OFFSET('Water Data'!$F$27,0,10*ROW('Water Data'!F83)))</f>
        <v/>
      </c>
      <c r="BZ89" s="275" t="str">
        <f ca="true">+IF(OFFSET('Water Data'!$F$28,0,10*ROW('Water Data'!F83))="","",OFFSET('Water Data'!$F$28,0,10*ROW('Water Data'!F83)))</f>
        <v/>
      </c>
      <c r="CA89" s="275" t="str">
        <f ca="true">+IF(OFFSET('Water Data'!$F$29,0,10*ROW('Water Data'!F83))="","",OFFSET('Water Data'!$F$29,0,10*ROW('Water Data'!F83)))</f>
        <v/>
      </c>
      <c r="CB89" s="275" t="str">
        <f ca="true">+IF(OFFSET('Water Data'!$G$27,0,10*ROW('Water Data'!G83))="","",OFFSET('Water Data'!$G$27,0,10*ROW('Water Data'!G83)))</f>
        <v/>
      </c>
      <c r="CC89" s="275" t="str">
        <f ca="true">+IF(OFFSET('Water Data'!$G$28,0,10*ROW('Water Data'!G83))="","",OFFSET('Water Data'!$G$28,0,10*ROW('Water Data'!G83)))</f>
        <v/>
      </c>
      <c r="CD89" s="275" t="str">
        <f ca="true">+IF(OFFSET('Water Data'!$G$29,0,10*ROW('Water Data'!G83))="","",OFFSET('Water Data'!$G$29,0,10*ROW('Water Data'!G83)))</f>
        <v/>
      </c>
      <c r="CE89" s="275" t="str">
        <f ca="true">+IF(OFFSET('Water Data'!$H$27,0,10*ROW('Water Data'!H83))="","",OFFSET('Water Data'!$H$27,0,10*ROW('Water Data'!H83)))</f>
        <v/>
      </c>
      <c r="CF89" s="275" t="str">
        <f ca="true">+IF(OFFSET('Water Data'!$H$28,0,10*ROW('Water Data'!H83))="","",OFFSET('Water Data'!$H$28,0,10*ROW('Water Data'!H83)))</f>
        <v/>
      </c>
      <c r="CG89" s="275" t="str">
        <f ca="true">+IF(OFFSET('Water Data'!$H$29,0,10*ROW('Water Data'!H83))="","",OFFSET('Water Data'!$H$29,0,10*ROW('Water Data'!H83)))</f>
        <v/>
      </c>
      <c r="CH89" s="275" t="str">
        <f ca="true">+IF(OFFSET('Water Data'!$I$27,0,10*ROW('Water Data'!I83))="","",OFFSET('Water Data'!$I$27,0,10*ROW('Water Data'!I83)))</f>
        <v/>
      </c>
      <c r="CI89" s="275" t="str">
        <f ca="true">+IF(OFFSET('Water Data'!$I$28,0,10*ROW('Water Data'!I83))="","",OFFSET('Water Data'!$I$28,0,10*ROW('Water Data'!I83)))</f>
        <v/>
      </c>
      <c r="CJ89" s="275" t="str">
        <f ca="true">+IF(OFFSET('Water Data'!$I$29,0,10*ROW('Water Data'!I83))="","",OFFSET('Water Data'!$I$29,0,10*ROW('Water Data'!I83)))</f>
        <v/>
      </c>
      <c r="CK89" s="275" t="str">
        <f ca="true">+IF(OFFSET('Sanitation Data'!$D$28,0,10*ROW('Sanitation Data'!D83))="","",OFFSET('Sanitation Data'!$D$28,0,10*ROW('Sanitation Data'!D83)))</f>
        <v/>
      </c>
      <c r="CL89" s="275" t="str">
        <f ca="true">+IF(OFFSET('Sanitation Data'!$D$29,0,10*ROW('Sanitation Data'!D83))="","",OFFSET('Sanitation Data'!$D$29,0,10*ROW('Sanitation Data'!D83)))</f>
        <v/>
      </c>
      <c r="CM89" s="275" t="str">
        <f ca="true">+IF(OFFSET('Sanitation Data'!$D$30,0,10*ROW('Sanitation Data'!D83))="","",OFFSET('Sanitation Data'!$D$30,0,10*ROW('Sanitation Data'!D83)))</f>
        <v/>
      </c>
      <c r="CN89" s="275" t="str">
        <f ca="true">+IF(OFFSET('Sanitation Data'!$D$31,0,10*ROW('Sanitation Data'!D83))="","",OFFSET('Sanitation Data'!$D$31,0,10*ROW('Sanitation Data'!D83)))</f>
        <v/>
      </c>
      <c r="CO89" s="275" t="str">
        <f ca="true">+IF(OFFSET('Sanitation Data'!$D$32,0,10*ROW('Sanitation Data'!D83))="","",OFFSET('Sanitation Data'!$D$32,0,10*ROW('Sanitation Data'!D83)))</f>
        <v/>
      </c>
      <c r="CP89" s="275" t="str">
        <f ca="true">+IF(OFFSET('Sanitation Data'!$E$28,0,10*ROW('Sanitation Data'!E83))="","",OFFSET('Sanitation Data'!$E$28,0,10*ROW('Sanitation Data'!E83)))</f>
        <v/>
      </c>
      <c r="CQ89" s="275" t="str">
        <f ca="true">+IF(OFFSET('Sanitation Data'!$E$29,0,10*ROW('Sanitation Data'!E83))="","",OFFSET('Sanitation Data'!$E$29,0,10*ROW('Sanitation Data'!E83)))</f>
        <v/>
      </c>
      <c r="CR89" s="275" t="str">
        <f ca="true">+IF(OFFSET('Sanitation Data'!$E$30,0,10*ROW('Sanitation Data'!E83))="","",OFFSET('Sanitation Data'!$E$30,0,10*ROW('Sanitation Data'!E83)))</f>
        <v/>
      </c>
      <c r="CS89" s="275" t="str">
        <f ca="true">+IF(OFFSET('Sanitation Data'!$E$31,0,10*ROW('Sanitation Data'!E83))="","",OFFSET('Sanitation Data'!$E$31,0,10*ROW('Sanitation Data'!E83)))</f>
        <v/>
      </c>
      <c r="CT89" s="275" t="str">
        <f ca="true">+IF(OFFSET('Sanitation Data'!$E$32,0,10*ROW('Sanitation Data'!E83))="","",OFFSET('Sanitation Data'!$E$32,0,10*ROW('Sanitation Data'!E83)))</f>
        <v/>
      </c>
      <c r="CU89" s="275" t="str">
        <f ca="true">+IF(OFFSET('Sanitation Data'!$F$28,0,10*ROW('Sanitation Data'!F83))="","",OFFSET('Sanitation Data'!$F$28,0,10*ROW('Sanitation Data'!F83)))</f>
        <v/>
      </c>
      <c r="CV89" s="275" t="str">
        <f ca="true">+IF(OFFSET('Sanitation Data'!$F$29,0,10*ROW('Sanitation Data'!F83))="","",OFFSET('Sanitation Data'!$F$29,0,10*ROW('Sanitation Data'!F83)))</f>
        <v/>
      </c>
      <c r="CW89" s="275" t="str">
        <f ca="true">+IF(OFFSET('Sanitation Data'!$F$30,0,10*ROW('Sanitation Data'!F83))="","",OFFSET('Sanitation Data'!$F$30,0,10*ROW('Sanitation Data'!F83)))</f>
        <v/>
      </c>
      <c r="CX89" s="275" t="str">
        <f ca="true">+IF(OFFSET('Sanitation Data'!$F$31,0,10*ROW('Sanitation Data'!F83))="","",OFFSET('Sanitation Data'!$F$31,0,10*ROW('Sanitation Data'!F83)))</f>
        <v/>
      </c>
      <c r="CY89" s="275" t="str">
        <f ca="true">+IF(OFFSET('Sanitation Data'!$F$32,0,10*ROW('Sanitation Data'!F83))="","",OFFSET('Sanitation Data'!$F$32,0,10*ROW('Sanitation Data'!F83)))</f>
        <v/>
      </c>
      <c r="CZ89" s="275" t="str">
        <f ca="true">+IF(OFFSET('Sanitation Data'!$G$28,0,10*ROW('Sanitation Data'!G83))="","",OFFSET('Sanitation Data'!$G$28,0,10*ROW('Sanitation Data'!G83)))</f>
        <v/>
      </c>
      <c r="DA89" s="275" t="str">
        <f ca="true">+IF(OFFSET('Sanitation Data'!$G$29,0,10*ROW('Sanitation Data'!G83))="","",OFFSET('Sanitation Data'!$G$29,0,10*ROW('Sanitation Data'!G83)))</f>
        <v/>
      </c>
      <c r="DB89" s="275" t="str">
        <f ca="true">+IF(OFFSET('Sanitation Data'!$G$30,0,10*ROW('Sanitation Data'!G83))="","",OFFSET('Sanitation Data'!$G$30,0,10*ROW('Sanitation Data'!G83)))</f>
        <v/>
      </c>
      <c r="DC89" s="275" t="str">
        <f ca="true">+IF(OFFSET('Sanitation Data'!$G$31,0,10*ROW('Sanitation Data'!G83))="","",OFFSET('Sanitation Data'!$G$31,0,10*ROW('Sanitation Data'!G83)))</f>
        <v/>
      </c>
      <c r="DD89" s="275" t="str">
        <f ca="true">+IF(OFFSET('Sanitation Data'!$G$32,0,10*ROW('Sanitation Data'!G83))="","",OFFSET('Sanitation Data'!$G$32,0,10*ROW('Sanitation Data'!G83)))</f>
        <v/>
      </c>
      <c r="DE89" s="275" t="str">
        <f ca="true">+IF(OFFSET('Sanitation Data'!$H$28,0,10*ROW('Sanitation Data'!H83))="","",OFFSET('Sanitation Data'!$H$28,0,10*ROW('Sanitation Data'!H83)))</f>
        <v/>
      </c>
      <c r="DF89" s="275" t="str">
        <f ca="true">+IF(OFFSET('Sanitation Data'!$H$29,0,10*ROW('Sanitation Data'!H83))="","",OFFSET('Sanitation Data'!$H$29,0,10*ROW('Sanitation Data'!H83)))</f>
        <v/>
      </c>
      <c r="DG89" s="275" t="str">
        <f ca="true">+IF(OFFSET('Sanitation Data'!$H$30,0,10*ROW('Sanitation Data'!H83))="","",OFFSET('Sanitation Data'!$H$30,0,10*ROW('Sanitation Data'!H83)))</f>
        <v/>
      </c>
      <c r="DH89" s="275" t="str">
        <f ca="true">+IF(OFFSET('Sanitation Data'!$H$31,0,10*ROW('Sanitation Data'!H83))="","",OFFSET('Sanitation Data'!$H$31,0,10*ROW('Sanitation Data'!H83)))</f>
        <v/>
      </c>
      <c r="DI89" s="275" t="str">
        <f ca="true">+IF(OFFSET('Sanitation Data'!$H$32,0,10*ROW('Sanitation Data'!H83))="","",OFFSET('Sanitation Data'!$H$32,0,10*ROW('Sanitation Data'!H83)))</f>
        <v/>
      </c>
      <c r="DJ89" s="275" t="str">
        <f ca="true">+IF(OFFSET('Sanitation Data'!$I$28,0,10*ROW('Sanitation Data'!I83))="","",OFFSET('Sanitation Data'!$I$28,0,10*ROW('Sanitation Data'!I83)))</f>
        <v/>
      </c>
      <c r="DK89" s="275" t="str">
        <f ca="true">+IF(OFFSET('Sanitation Data'!$I$29,0,10*ROW('Sanitation Data'!I83))="","",OFFSET('Sanitation Data'!$I$29,0,10*ROW('Sanitation Data'!I83)))</f>
        <v/>
      </c>
      <c r="DL89" s="275" t="str">
        <f ca="true">+IF(OFFSET('Sanitation Data'!$I$30,0,10*ROW('Sanitation Data'!I83))="","",OFFSET('Sanitation Data'!$I$30,0,10*ROW('Sanitation Data'!I83)))</f>
        <v/>
      </c>
      <c r="DM89" s="275" t="str">
        <f ca="true">+IF(OFFSET('Sanitation Data'!$I$31,0,10*ROW('Sanitation Data'!I83))="","",OFFSET('Sanitation Data'!$I$31,0,10*ROW('Sanitation Data'!I83)))</f>
        <v/>
      </c>
      <c r="DN89" s="275" t="str">
        <f ca="true">+IF(OFFSET('Sanitation Data'!$I$32,0,10*ROW('Sanitation Data'!I83))="","",OFFSET('Sanitation Data'!$I$32,0,10*ROW('Sanitation Data'!I83)))</f>
        <v/>
      </c>
      <c r="DO89" s="275" t="str">
        <f ca="true">+IF(OFFSET('Hygiene Data'!$D$11,0,10*ROW('Hygiene Data'!D83))="","",OFFSET('Hygiene Data'!$D$11,0,10*ROW('Hygiene Data'!D83)))</f>
        <v/>
      </c>
      <c r="DP89" s="275" t="str">
        <f ca="true">+IF(OFFSET('Hygiene Data'!$D$12,0,10*ROW('Hygiene Data'!D83))="","",OFFSET('Hygiene Data'!$D$12,0,10*ROW('Hygiene Data'!D83)))</f>
        <v/>
      </c>
      <c r="DQ89" s="275" t="str">
        <f ca="true">+IF(OFFSET('Hygiene Data'!$D$13,0,10*ROW('Hygiene Data'!D83))="","",OFFSET('Hygiene Data'!$D$13,0,10*ROW('Hygiene Data'!D83)))</f>
        <v/>
      </c>
      <c r="DR89" s="275" t="str">
        <f ca="true">+IF(OFFSET('Hygiene Data'!$E$11,0,10*ROW('Hygiene Data'!E83))="","",OFFSET('Hygiene Data'!$E$11,0,10*ROW('Hygiene Data'!E83)))</f>
        <v/>
      </c>
      <c r="DS89" s="275" t="str">
        <f ca="true">+IF(OFFSET('Hygiene Data'!$E$12,0,10*ROW('Hygiene Data'!E83))="","",OFFSET('Hygiene Data'!$E$12,0,10*ROW('Hygiene Data'!E83)))</f>
        <v/>
      </c>
      <c r="DT89" s="275" t="str">
        <f ca="true">+IF(OFFSET('Hygiene Data'!$E$13,0,10*ROW('Hygiene Data'!E83))="","",OFFSET('Hygiene Data'!$E$13,0,10*ROW('Hygiene Data'!E83)))</f>
        <v/>
      </c>
      <c r="DU89" s="275" t="str">
        <f ca="true">+IF(OFFSET('Hygiene Data'!$F$11,0,10*ROW('Hygiene Data'!F83))="","",OFFSET('Hygiene Data'!$F$11,0,10*ROW('Hygiene Data'!F83)))</f>
        <v/>
      </c>
      <c r="DV89" s="275" t="str">
        <f ca="true">+IF(OFFSET('Hygiene Data'!$F$12,0,10*ROW('Hygiene Data'!F83))="","",OFFSET('Hygiene Data'!$F$12,0,10*ROW('Hygiene Data'!F83)))</f>
        <v/>
      </c>
      <c r="DW89" s="275" t="str">
        <f ca="true">+IF(OFFSET('Hygiene Data'!$F$13,0,10*ROW('Hygiene Data'!F83))="","",OFFSET('Hygiene Data'!$F$13,0,10*ROW('Hygiene Data'!F83)))</f>
        <v/>
      </c>
      <c r="DX89" s="275" t="str">
        <f ca="true">+IF(OFFSET('Hygiene Data'!$G$11,0,10*ROW('Hygiene Data'!G83))="","",OFFSET('Hygiene Data'!$G$11,0,10*ROW('Hygiene Data'!G83)))</f>
        <v/>
      </c>
      <c r="DY89" s="275" t="str">
        <f ca="true">+IF(OFFSET('Hygiene Data'!$G$12,0,10*ROW('Hygiene Data'!G83))="","",OFFSET('Hygiene Data'!$G$12,0,10*ROW('Hygiene Data'!G83)))</f>
        <v/>
      </c>
      <c r="DZ89" s="275" t="str">
        <f ca="true">+IF(OFFSET('Hygiene Data'!$G$13,0,10*ROW('Hygiene Data'!G83))="","",OFFSET('Hygiene Data'!$G$13,0,10*ROW('Hygiene Data'!G83)))</f>
        <v/>
      </c>
      <c r="EA89" s="275" t="str">
        <f ca="true">+IF(OFFSET('Hygiene Data'!$H$11,0,10*ROW('Hygiene Data'!H83))="","",OFFSET('Hygiene Data'!$H$11,0,10*ROW('Hygiene Data'!H83)))</f>
        <v/>
      </c>
      <c r="EB89" s="275" t="str">
        <f ca="true">+IF(OFFSET('Hygiene Data'!$H$12,0,10*ROW('Hygiene Data'!H83))="","",OFFSET('Hygiene Data'!$H$12,0,10*ROW('Hygiene Data'!H83)))</f>
        <v/>
      </c>
      <c r="EC89" s="275" t="str">
        <f ca="true">+IF(OFFSET('Hygiene Data'!$H$13,0,10*ROW('Hygiene Data'!H83))="","",OFFSET('Hygiene Data'!$H$13,0,10*ROW('Hygiene Data'!H83)))</f>
        <v/>
      </c>
      <c r="ED89" s="275" t="str">
        <f ca="true">+IF(OFFSET('Hygiene Data'!$I$11,0,10*ROW('Hygiene Data'!I83))="","",OFFSET('Hygiene Data'!$I$11,0,10*ROW('Hygiene Data'!I83)))</f>
        <v/>
      </c>
      <c r="EE89" s="275" t="str">
        <f ca="true">+IF(OFFSET('Hygiene Data'!$I$12,0,10*ROW('Hygiene Data'!I83))="","",OFFSET('Hygiene Data'!$I$12,0,10*ROW('Hygiene Data'!I83)))</f>
        <v/>
      </c>
      <c r="EF89" s="275"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31" t="str">
        <f t="shared" ca="true" si="1"/>
        <v/>
      </c>
      <c r="D90" s="98"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8"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8"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8"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8"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8"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8"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8"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8"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8"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8"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8"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8"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8"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8"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8"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8"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8"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9"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9"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9"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9"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9"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9"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9"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9"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9"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9"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9"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9"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9"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9"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9"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9"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9"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9"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9"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9"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9"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9"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9"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9"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9"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9"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9"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9"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9"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9"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100"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100"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100"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100"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100"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100"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100"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100"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100"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100"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100"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100"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100"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100"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100"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100"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100"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100"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5"/>
      <c r="BS90" s="275" t="str">
        <f ca="true">+IF(OFFSET('Water Data'!$D$27,0,10*ROW('Water Data'!D84))="","",OFFSET('Water Data'!$D$27,0,10*ROW('Water Data'!D84)))</f>
        <v/>
      </c>
      <c r="BT90" s="275" t="str">
        <f ca="true">+IF(OFFSET('Water Data'!$D$28,0,10*ROW('Water Data'!D84))="","",OFFSET('Water Data'!$D$28,0,10*ROW('Water Data'!D84)))</f>
        <v/>
      </c>
      <c r="BU90" s="275" t="str">
        <f ca="true">+IF(OFFSET('Water Data'!$D$29,0,10*ROW('Water Data'!D84))="","",OFFSET('Water Data'!$D$29,0,10*ROW('Water Data'!D84)))</f>
        <v/>
      </c>
      <c r="BV90" s="275" t="str">
        <f ca="true">+IF(OFFSET('Water Data'!$E$27,0,10*ROW('Water Data'!E84))="","",OFFSET('Water Data'!$E$27,0,10*ROW('Water Data'!E84)))</f>
        <v/>
      </c>
      <c r="BW90" s="275" t="str">
        <f ca="true">+IF(OFFSET('Water Data'!$E$28,0,10*ROW('Water Data'!E84))="","",OFFSET('Water Data'!$E$28,0,10*ROW('Water Data'!E84)))</f>
        <v/>
      </c>
      <c r="BX90" s="275" t="str">
        <f ca="true">+IF(OFFSET('Water Data'!$E$29,0,10*ROW('Water Data'!E84))="","",OFFSET('Water Data'!$E$29,0,10*ROW('Water Data'!E84)))</f>
        <v/>
      </c>
      <c r="BY90" s="275" t="str">
        <f ca="true">+IF(OFFSET('Water Data'!$F$27,0,10*ROW('Water Data'!F84))="","",OFFSET('Water Data'!$F$27,0,10*ROW('Water Data'!F84)))</f>
        <v/>
      </c>
      <c r="BZ90" s="275" t="str">
        <f ca="true">+IF(OFFSET('Water Data'!$F$28,0,10*ROW('Water Data'!F84))="","",OFFSET('Water Data'!$F$28,0,10*ROW('Water Data'!F84)))</f>
        <v/>
      </c>
      <c r="CA90" s="275" t="str">
        <f ca="true">+IF(OFFSET('Water Data'!$F$29,0,10*ROW('Water Data'!F84))="","",OFFSET('Water Data'!$F$29,0,10*ROW('Water Data'!F84)))</f>
        <v/>
      </c>
      <c r="CB90" s="275" t="str">
        <f ca="true">+IF(OFFSET('Water Data'!$G$27,0,10*ROW('Water Data'!G84))="","",OFFSET('Water Data'!$G$27,0,10*ROW('Water Data'!G84)))</f>
        <v/>
      </c>
      <c r="CC90" s="275" t="str">
        <f ca="true">+IF(OFFSET('Water Data'!$G$28,0,10*ROW('Water Data'!G84))="","",OFFSET('Water Data'!$G$28,0,10*ROW('Water Data'!G84)))</f>
        <v/>
      </c>
      <c r="CD90" s="275" t="str">
        <f ca="true">+IF(OFFSET('Water Data'!$G$29,0,10*ROW('Water Data'!G84))="","",OFFSET('Water Data'!$G$29,0,10*ROW('Water Data'!G84)))</f>
        <v/>
      </c>
      <c r="CE90" s="275" t="str">
        <f ca="true">+IF(OFFSET('Water Data'!$H$27,0,10*ROW('Water Data'!H84))="","",OFFSET('Water Data'!$H$27,0,10*ROW('Water Data'!H84)))</f>
        <v/>
      </c>
      <c r="CF90" s="275" t="str">
        <f ca="true">+IF(OFFSET('Water Data'!$H$28,0,10*ROW('Water Data'!H84))="","",OFFSET('Water Data'!$H$28,0,10*ROW('Water Data'!H84)))</f>
        <v/>
      </c>
      <c r="CG90" s="275" t="str">
        <f ca="true">+IF(OFFSET('Water Data'!$H$29,0,10*ROW('Water Data'!H84))="","",OFFSET('Water Data'!$H$29,0,10*ROW('Water Data'!H84)))</f>
        <v/>
      </c>
      <c r="CH90" s="275" t="str">
        <f ca="true">+IF(OFFSET('Water Data'!$I$27,0,10*ROW('Water Data'!I84))="","",OFFSET('Water Data'!$I$27,0,10*ROW('Water Data'!I84)))</f>
        <v/>
      </c>
      <c r="CI90" s="275" t="str">
        <f ca="true">+IF(OFFSET('Water Data'!$I$28,0,10*ROW('Water Data'!I84))="","",OFFSET('Water Data'!$I$28,0,10*ROW('Water Data'!I84)))</f>
        <v/>
      </c>
      <c r="CJ90" s="275" t="str">
        <f ca="true">+IF(OFFSET('Water Data'!$I$29,0,10*ROW('Water Data'!I84))="","",OFFSET('Water Data'!$I$29,0,10*ROW('Water Data'!I84)))</f>
        <v/>
      </c>
      <c r="CK90" s="275" t="str">
        <f ca="true">+IF(OFFSET('Sanitation Data'!$D$28,0,10*ROW('Sanitation Data'!D84))="","",OFFSET('Sanitation Data'!$D$28,0,10*ROW('Sanitation Data'!D84)))</f>
        <v/>
      </c>
      <c r="CL90" s="275" t="str">
        <f ca="true">+IF(OFFSET('Sanitation Data'!$D$29,0,10*ROW('Sanitation Data'!D84))="","",OFFSET('Sanitation Data'!$D$29,0,10*ROW('Sanitation Data'!D84)))</f>
        <v/>
      </c>
      <c r="CM90" s="275" t="str">
        <f ca="true">+IF(OFFSET('Sanitation Data'!$D$30,0,10*ROW('Sanitation Data'!D84))="","",OFFSET('Sanitation Data'!$D$30,0,10*ROW('Sanitation Data'!D84)))</f>
        <v/>
      </c>
      <c r="CN90" s="275" t="str">
        <f ca="true">+IF(OFFSET('Sanitation Data'!$D$31,0,10*ROW('Sanitation Data'!D84))="","",OFFSET('Sanitation Data'!$D$31,0,10*ROW('Sanitation Data'!D84)))</f>
        <v/>
      </c>
      <c r="CO90" s="275" t="str">
        <f ca="true">+IF(OFFSET('Sanitation Data'!$D$32,0,10*ROW('Sanitation Data'!D84))="","",OFFSET('Sanitation Data'!$D$32,0,10*ROW('Sanitation Data'!D84)))</f>
        <v/>
      </c>
      <c r="CP90" s="275" t="str">
        <f ca="true">+IF(OFFSET('Sanitation Data'!$E$28,0,10*ROW('Sanitation Data'!E84))="","",OFFSET('Sanitation Data'!$E$28,0,10*ROW('Sanitation Data'!E84)))</f>
        <v/>
      </c>
      <c r="CQ90" s="275" t="str">
        <f ca="true">+IF(OFFSET('Sanitation Data'!$E$29,0,10*ROW('Sanitation Data'!E84))="","",OFFSET('Sanitation Data'!$E$29,0,10*ROW('Sanitation Data'!E84)))</f>
        <v/>
      </c>
      <c r="CR90" s="275" t="str">
        <f ca="true">+IF(OFFSET('Sanitation Data'!$E$30,0,10*ROW('Sanitation Data'!E84))="","",OFFSET('Sanitation Data'!$E$30,0,10*ROW('Sanitation Data'!E84)))</f>
        <v/>
      </c>
      <c r="CS90" s="275" t="str">
        <f ca="true">+IF(OFFSET('Sanitation Data'!$E$31,0,10*ROW('Sanitation Data'!E84))="","",OFFSET('Sanitation Data'!$E$31,0,10*ROW('Sanitation Data'!E84)))</f>
        <v/>
      </c>
      <c r="CT90" s="275" t="str">
        <f ca="true">+IF(OFFSET('Sanitation Data'!$E$32,0,10*ROW('Sanitation Data'!E84))="","",OFFSET('Sanitation Data'!$E$32,0,10*ROW('Sanitation Data'!E84)))</f>
        <v/>
      </c>
      <c r="CU90" s="275" t="str">
        <f ca="true">+IF(OFFSET('Sanitation Data'!$F$28,0,10*ROW('Sanitation Data'!F84))="","",OFFSET('Sanitation Data'!$F$28,0,10*ROW('Sanitation Data'!F84)))</f>
        <v/>
      </c>
      <c r="CV90" s="275" t="str">
        <f ca="true">+IF(OFFSET('Sanitation Data'!$F$29,0,10*ROW('Sanitation Data'!F84))="","",OFFSET('Sanitation Data'!$F$29,0,10*ROW('Sanitation Data'!F84)))</f>
        <v/>
      </c>
      <c r="CW90" s="275" t="str">
        <f ca="true">+IF(OFFSET('Sanitation Data'!$F$30,0,10*ROW('Sanitation Data'!F84))="","",OFFSET('Sanitation Data'!$F$30,0,10*ROW('Sanitation Data'!F84)))</f>
        <v/>
      </c>
      <c r="CX90" s="275" t="str">
        <f ca="true">+IF(OFFSET('Sanitation Data'!$F$31,0,10*ROW('Sanitation Data'!F84))="","",OFFSET('Sanitation Data'!$F$31,0,10*ROW('Sanitation Data'!F84)))</f>
        <v/>
      </c>
      <c r="CY90" s="275" t="str">
        <f ca="true">+IF(OFFSET('Sanitation Data'!$F$32,0,10*ROW('Sanitation Data'!F84))="","",OFFSET('Sanitation Data'!$F$32,0,10*ROW('Sanitation Data'!F84)))</f>
        <v/>
      </c>
      <c r="CZ90" s="275" t="str">
        <f ca="true">+IF(OFFSET('Sanitation Data'!$G$28,0,10*ROW('Sanitation Data'!G84))="","",OFFSET('Sanitation Data'!$G$28,0,10*ROW('Sanitation Data'!G84)))</f>
        <v/>
      </c>
      <c r="DA90" s="275" t="str">
        <f ca="true">+IF(OFFSET('Sanitation Data'!$G$29,0,10*ROW('Sanitation Data'!G84))="","",OFFSET('Sanitation Data'!$G$29,0,10*ROW('Sanitation Data'!G84)))</f>
        <v/>
      </c>
      <c r="DB90" s="275" t="str">
        <f ca="true">+IF(OFFSET('Sanitation Data'!$G$30,0,10*ROW('Sanitation Data'!G84))="","",OFFSET('Sanitation Data'!$G$30,0,10*ROW('Sanitation Data'!G84)))</f>
        <v/>
      </c>
      <c r="DC90" s="275" t="str">
        <f ca="true">+IF(OFFSET('Sanitation Data'!$G$31,0,10*ROW('Sanitation Data'!G84))="","",OFFSET('Sanitation Data'!$G$31,0,10*ROW('Sanitation Data'!G84)))</f>
        <v/>
      </c>
      <c r="DD90" s="275" t="str">
        <f ca="true">+IF(OFFSET('Sanitation Data'!$G$32,0,10*ROW('Sanitation Data'!G84))="","",OFFSET('Sanitation Data'!$G$32,0,10*ROW('Sanitation Data'!G84)))</f>
        <v/>
      </c>
      <c r="DE90" s="275" t="str">
        <f ca="true">+IF(OFFSET('Sanitation Data'!$H$28,0,10*ROW('Sanitation Data'!H84))="","",OFFSET('Sanitation Data'!$H$28,0,10*ROW('Sanitation Data'!H84)))</f>
        <v/>
      </c>
      <c r="DF90" s="275" t="str">
        <f ca="true">+IF(OFFSET('Sanitation Data'!$H$29,0,10*ROW('Sanitation Data'!H84))="","",OFFSET('Sanitation Data'!$H$29,0,10*ROW('Sanitation Data'!H84)))</f>
        <v/>
      </c>
      <c r="DG90" s="275" t="str">
        <f ca="true">+IF(OFFSET('Sanitation Data'!$H$30,0,10*ROW('Sanitation Data'!H84))="","",OFFSET('Sanitation Data'!$H$30,0,10*ROW('Sanitation Data'!H84)))</f>
        <v/>
      </c>
      <c r="DH90" s="275" t="str">
        <f ca="true">+IF(OFFSET('Sanitation Data'!$H$31,0,10*ROW('Sanitation Data'!H84))="","",OFFSET('Sanitation Data'!$H$31,0,10*ROW('Sanitation Data'!H84)))</f>
        <v/>
      </c>
      <c r="DI90" s="275" t="str">
        <f ca="true">+IF(OFFSET('Sanitation Data'!$H$32,0,10*ROW('Sanitation Data'!H84))="","",OFFSET('Sanitation Data'!$H$32,0,10*ROW('Sanitation Data'!H84)))</f>
        <v/>
      </c>
      <c r="DJ90" s="275" t="str">
        <f ca="true">+IF(OFFSET('Sanitation Data'!$I$28,0,10*ROW('Sanitation Data'!I84))="","",OFFSET('Sanitation Data'!$I$28,0,10*ROW('Sanitation Data'!I84)))</f>
        <v/>
      </c>
      <c r="DK90" s="275" t="str">
        <f ca="true">+IF(OFFSET('Sanitation Data'!$I$29,0,10*ROW('Sanitation Data'!I84))="","",OFFSET('Sanitation Data'!$I$29,0,10*ROW('Sanitation Data'!I84)))</f>
        <v/>
      </c>
      <c r="DL90" s="275" t="str">
        <f ca="true">+IF(OFFSET('Sanitation Data'!$I$30,0,10*ROW('Sanitation Data'!I84))="","",OFFSET('Sanitation Data'!$I$30,0,10*ROW('Sanitation Data'!I84)))</f>
        <v/>
      </c>
      <c r="DM90" s="275" t="str">
        <f ca="true">+IF(OFFSET('Sanitation Data'!$I$31,0,10*ROW('Sanitation Data'!I84))="","",OFFSET('Sanitation Data'!$I$31,0,10*ROW('Sanitation Data'!I84)))</f>
        <v/>
      </c>
      <c r="DN90" s="275" t="str">
        <f ca="true">+IF(OFFSET('Sanitation Data'!$I$32,0,10*ROW('Sanitation Data'!I84))="","",OFFSET('Sanitation Data'!$I$32,0,10*ROW('Sanitation Data'!I84)))</f>
        <v/>
      </c>
      <c r="DO90" s="275" t="str">
        <f ca="true">+IF(OFFSET('Hygiene Data'!$D$11,0,10*ROW('Hygiene Data'!D84))="","",OFFSET('Hygiene Data'!$D$11,0,10*ROW('Hygiene Data'!D84)))</f>
        <v/>
      </c>
      <c r="DP90" s="275" t="str">
        <f ca="true">+IF(OFFSET('Hygiene Data'!$D$12,0,10*ROW('Hygiene Data'!D84))="","",OFFSET('Hygiene Data'!$D$12,0,10*ROW('Hygiene Data'!D84)))</f>
        <v/>
      </c>
      <c r="DQ90" s="275" t="str">
        <f ca="true">+IF(OFFSET('Hygiene Data'!$D$13,0,10*ROW('Hygiene Data'!D84))="","",OFFSET('Hygiene Data'!$D$13,0,10*ROW('Hygiene Data'!D84)))</f>
        <v/>
      </c>
      <c r="DR90" s="275" t="str">
        <f ca="true">+IF(OFFSET('Hygiene Data'!$E$11,0,10*ROW('Hygiene Data'!E84))="","",OFFSET('Hygiene Data'!$E$11,0,10*ROW('Hygiene Data'!E84)))</f>
        <v/>
      </c>
      <c r="DS90" s="275" t="str">
        <f ca="true">+IF(OFFSET('Hygiene Data'!$E$12,0,10*ROW('Hygiene Data'!E84))="","",OFFSET('Hygiene Data'!$E$12,0,10*ROW('Hygiene Data'!E84)))</f>
        <v/>
      </c>
      <c r="DT90" s="275" t="str">
        <f ca="true">+IF(OFFSET('Hygiene Data'!$E$13,0,10*ROW('Hygiene Data'!E84))="","",OFFSET('Hygiene Data'!$E$13,0,10*ROW('Hygiene Data'!E84)))</f>
        <v/>
      </c>
      <c r="DU90" s="275" t="str">
        <f ca="true">+IF(OFFSET('Hygiene Data'!$F$11,0,10*ROW('Hygiene Data'!F84))="","",OFFSET('Hygiene Data'!$F$11,0,10*ROW('Hygiene Data'!F84)))</f>
        <v/>
      </c>
      <c r="DV90" s="275" t="str">
        <f ca="true">+IF(OFFSET('Hygiene Data'!$F$12,0,10*ROW('Hygiene Data'!F84))="","",OFFSET('Hygiene Data'!$F$12,0,10*ROW('Hygiene Data'!F84)))</f>
        <v/>
      </c>
      <c r="DW90" s="275" t="str">
        <f ca="true">+IF(OFFSET('Hygiene Data'!$F$13,0,10*ROW('Hygiene Data'!F84))="","",OFFSET('Hygiene Data'!$F$13,0,10*ROW('Hygiene Data'!F84)))</f>
        <v/>
      </c>
      <c r="DX90" s="275" t="str">
        <f ca="true">+IF(OFFSET('Hygiene Data'!$G$11,0,10*ROW('Hygiene Data'!G84))="","",OFFSET('Hygiene Data'!$G$11,0,10*ROW('Hygiene Data'!G84)))</f>
        <v/>
      </c>
      <c r="DY90" s="275" t="str">
        <f ca="true">+IF(OFFSET('Hygiene Data'!$G$12,0,10*ROW('Hygiene Data'!G84))="","",OFFSET('Hygiene Data'!$G$12,0,10*ROW('Hygiene Data'!G84)))</f>
        <v/>
      </c>
      <c r="DZ90" s="275" t="str">
        <f ca="true">+IF(OFFSET('Hygiene Data'!$G$13,0,10*ROW('Hygiene Data'!G84))="","",OFFSET('Hygiene Data'!$G$13,0,10*ROW('Hygiene Data'!G84)))</f>
        <v/>
      </c>
      <c r="EA90" s="275" t="str">
        <f ca="true">+IF(OFFSET('Hygiene Data'!$H$11,0,10*ROW('Hygiene Data'!H84))="","",OFFSET('Hygiene Data'!$H$11,0,10*ROW('Hygiene Data'!H84)))</f>
        <v/>
      </c>
      <c r="EB90" s="275" t="str">
        <f ca="true">+IF(OFFSET('Hygiene Data'!$H$12,0,10*ROW('Hygiene Data'!H84))="","",OFFSET('Hygiene Data'!$H$12,0,10*ROW('Hygiene Data'!H84)))</f>
        <v/>
      </c>
      <c r="EC90" s="275" t="str">
        <f ca="true">+IF(OFFSET('Hygiene Data'!$H$13,0,10*ROW('Hygiene Data'!H84))="","",OFFSET('Hygiene Data'!$H$13,0,10*ROW('Hygiene Data'!H84)))</f>
        <v/>
      </c>
      <c r="ED90" s="275" t="str">
        <f ca="true">+IF(OFFSET('Hygiene Data'!$I$11,0,10*ROW('Hygiene Data'!I84))="","",OFFSET('Hygiene Data'!$I$11,0,10*ROW('Hygiene Data'!I84)))</f>
        <v/>
      </c>
      <c r="EE90" s="275" t="str">
        <f ca="true">+IF(OFFSET('Hygiene Data'!$I$12,0,10*ROW('Hygiene Data'!I84))="","",OFFSET('Hygiene Data'!$I$12,0,10*ROW('Hygiene Data'!I84)))</f>
        <v/>
      </c>
      <c r="EF90" s="275"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31" t="str">
        <f t="shared" ca="true" si="1"/>
        <v/>
      </c>
      <c r="D91" s="98"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8"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8"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8"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8"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8"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8"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8"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8"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8"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8"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8"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8"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8"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8"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8"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8"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8"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9"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9"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9"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9"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9"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9"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9"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9"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9"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9"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9"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9"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9"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9"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9"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9"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9"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9"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9"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9"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9"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9"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9"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9"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9"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9"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9"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9"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9"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9"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100"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100"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100"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100"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100"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100"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100"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100"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100"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100"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100"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100"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100"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100"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100"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100"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100"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100"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5"/>
      <c r="BS91" s="275" t="str">
        <f ca="true">+IF(OFFSET('Water Data'!$D$27,0,10*ROW('Water Data'!D85))="","",OFFSET('Water Data'!$D$27,0,10*ROW('Water Data'!D85)))</f>
        <v/>
      </c>
      <c r="BT91" s="275" t="str">
        <f ca="true">+IF(OFFSET('Water Data'!$D$28,0,10*ROW('Water Data'!D85))="","",OFFSET('Water Data'!$D$28,0,10*ROW('Water Data'!D85)))</f>
        <v/>
      </c>
      <c r="BU91" s="275" t="str">
        <f ca="true">+IF(OFFSET('Water Data'!$D$29,0,10*ROW('Water Data'!D85))="","",OFFSET('Water Data'!$D$29,0,10*ROW('Water Data'!D85)))</f>
        <v/>
      </c>
      <c r="BV91" s="275" t="str">
        <f ca="true">+IF(OFFSET('Water Data'!$E$27,0,10*ROW('Water Data'!E85))="","",OFFSET('Water Data'!$E$27,0,10*ROW('Water Data'!E85)))</f>
        <v/>
      </c>
      <c r="BW91" s="275" t="str">
        <f ca="true">+IF(OFFSET('Water Data'!$E$28,0,10*ROW('Water Data'!E85))="","",OFFSET('Water Data'!$E$28,0,10*ROW('Water Data'!E85)))</f>
        <v/>
      </c>
      <c r="BX91" s="275" t="str">
        <f ca="true">+IF(OFFSET('Water Data'!$E$29,0,10*ROW('Water Data'!E85))="","",OFFSET('Water Data'!$E$29,0,10*ROW('Water Data'!E85)))</f>
        <v/>
      </c>
      <c r="BY91" s="275" t="str">
        <f ca="true">+IF(OFFSET('Water Data'!$F$27,0,10*ROW('Water Data'!F85))="","",OFFSET('Water Data'!$F$27,0,10*ROW('Water Data'!F85)))</f>
        <v/>
      </c>
      <c r="BZ91" s="275" t="str">
        <f ca="true">+IF(OFFSET('Water Data'!$F$28,0,10*ROW('Water Data'!F85))="","",OFFSET('Water Data'!$F$28,0,10*ROW('Water Data'!F85)))</f>
        <v/>
      </c>
      <c r="CA91" s="275" t="str">
        <f ca="true">+IF(OFFSET('Water Data'!$F$29,0,10*ROW('Water Data'!F85))="","",OFFSET('Water Data'!$F$29,0,10*ROW('Water Data'!F85)))</f>
        <v/>
      </c>
      <c r="CB91" s="275" t="str">
        <f ca="true">+IF(OFFSET('Water Data'!$G$27,0,10*ROW('Water Data'!G85))="","",OFFSET('Water Data'!$G$27,0,10*ROW('Water Data'!G85)))</f>
        <v/>
      </c>
      <c r="CC91" s="275" t="str">
        <f ca="true">+IF(OFFSET('Water Data'!$G$28,0,10*ROW('Water Data'!G85))="","",OFFSET('Water Data'!$G$28,0,10*ROW('Water Data'!G85)))</f>
        <v/>
      </c>
      <c r="CD91" s="275" t="str">
        <f ca="true">+IF(OFFSET('Water Data'!$G$29,0,10*ROW('Water Data'!G85))="","",OFFSET('Water Data'!$G$29,0,10*ROW('Water Data'!G85)))</f>
        <v/>
      </c>
      <c r="CE91" s="275" t="str">
        <f ca="true">+IF(OFFSET('Water Data'!$H$27,0,10*ROW('Water Data'!H85))="","",OFFSET('Water Data'!$H$27,0,10*ROW('Water Data'!H85)))</f>
        <v/>
      </c>
      <c r="CF91" s="275" t="str">
        <f ca="true">+IF(OFFSET('Water Data'!$H$28,0,10*ROW('Water Data'!H85))="","",OFFSET('Water Data'!$H$28,0,10*ROW('Water Data'!H85)))</f>
        <v/>
      </c>
      <c r="CG91" s="275" t="str">
        <f ca="true">+IF(OFFSET('Water Data'!$H$29,0,10*ROW('Water Data'!H85))="","",OFFSET('Water Data'!$H$29,0,10*ROW('Water Data'!H85)))</f>
        <v/>
      </c>
      <c r="CH91" s="275" t="str">
        <f ca="true">+IF(OFFSET('Water Data'!$I$27,0,10*ROW('Water Data'!I85))="","",OFFSET('Water Data'!$I$27,0,10*ROW('Water Data'!I85)))</f>
        <v/>
      </c>
      <c r="CI91" s="275" t="str">
        <f ca="true">+IF(OFFSET('Water Data'!$I$28,0,10*ROW('Water Data'!I85))="","",OFFSET('Water Data'!$I$28,0,10*ROW('Water Data'!I85)))</f>
        <v/>
      </c>
      <c r="CJ91" s="275" t="str">
        <f ca="true">+IF(OFFSET('Water Data'!$I$29,0,10*ROW('Water Data'!I85))="","",OFFSET('Water Data'!$I$29,0,10*ROW('Water Data'!I85)))</f>
        <v/>
      </c>
      <c r="CK91" s="275" t="str">
        <f ca="true">+IF(OFFSET('Sanitation Data'!$D$28,0,10*ROW('Sanitation Data'!D85))="","",OFFSET('Sanitation Data'!$D$28,0,10*ROW('Sanitation Data'!D85)))</f>
        <v/>
      </c>
      <c r="CL91" s="275" t="str">
        <f ca="true">+IF(OFFSET('Sanitation Data'!$D$29,0,10*ROW('Sanitation Data'!D85))="","",OFFSET('Sanitation Data'!$D$29,0,10*ROW('Sanitation Data'!D85)))</f>
        <v/>
      </c>
      <c r="CM91" s="275" t="str">
        <f ca="true">+IF(OFFSET('Sanitation Data'!$D$30,0,10*ROW('Sanitation Data'!D85))="","",OFFSET('Sanitation Data'!$D$30,0,10*ROW('Sanitation Data'!D85)))</f>
        <v/>
      </c>
      <c r="CN91" s="275" t="str">
        <f ca="true">+IF(OFFSET('Sanitation Data'!$D$31,0,10*ROW('Sanitation Data'!D85))="","",OFFSET('Sanitation Data'!$D$31,0,10*ROW('Sanitation Data'!D85)))</f>
        <v/>
      </c>
      <c r="CO91" s="275" t="str">
        <f ca="true">+IF(OFFSET('Sanitation Data'!$D$32,0,10*ROW('Sanitation Data'!D85))="","",OFFSET('Sanitation Data'!$D$32,0,10*ROW('Sanitation Data'!D85)))</f>
        <v/>
      </c>
      <c r="CP91" s="275" t="str">
        <f ca="true">+IF(OFFSET('Sanitation Data'!$E$28,0,10*ROW('Sanitation Data'!E85))="","",OFFSET('Sanitation Data'!$E$28,0,10*ROW('Sanitation Data'!E85)))</f>
        <v/>
      </c>
      <c r="CQ91" s="275" t="str">
        <f ca="true">+IF(OFFSET('Sanitation Data'!$E$29,0,10*ROW('Sanitation Data'!E85))="","",OFFSET('Sanitation Data'!$E$29,0,10*ROW('Sanitation Data'!E85)))</f>
        <v/>
      </c>
      <c r="CR91" s="275" t="str">
        <f ca="true">+IF(OFFSET('Sanitation Data'!$E$30,0,10*ROW('Sanitation Data'!E85))="","",OFFSET('Sanitation Data'!$E$30,0,10*ROW('Sanitation Data'!E85)))</f>
        <v/>
      </c>
      <c r="CS91" s="275" t="str">
        <f ca="true">+IF(OFFSET('Sanitation Data'!$E$31,0,10*ROW('Sanitation Data'!E85))="","",OFFSET('Sanitation Data'!$E$31,0,10*ROW('Sanitation Data'!E85)))</f>
        <v/>
      </c>
      <c r="CT91" s="275" t="str">
        <f ca="true">+IF(OFFSET('Sanitation Data'!$E$32,0,10*ROW('Sanitation Data'!E85))="","",OFFSET('Sanitation Data'!$E$32,0,10*ROW('Sanitation Data'!E85)))</f>
        <v/>
      </c>
      <c r="CU91" s="275" t="str">
        <f ca="true">+IF(OFFSET('Sanitation Data'!$F$28,0,10*ROW('Sanitation Data'!F85))="","",OFFSET('Sanitation Data'!$F$28,0,10*ROW('Sanitation Data'!F85)))</f>
        <v/>
      </c>
      <c r="CV91" s="275" t="str">
        <f ca="true">+IF(OFFSET('Sanitation Data'!$F$29,0,10*ROW('Sanitation Data'!F85))="","",OFFSET('Sanitation Data'!$F$29,0,10*ROW('Sanitation Data'!F85)))</f>
        <v/>
      </c>
      <c r="CW91" s="275" t="str">
        <f ca="true">+IF(OFFSET('Sanitation Data'!$F$30,0,10*ROW('Sanitation Data'!F85))="","",OFFSET('Sanitation Data'!$F$30,0,10*ROW('Sanitation Data'!F85)))</f>
        <v/>
      </c>
      <c r="CX91" s="275" t="str">
        <f ca="true">+IF(OFFSET('Sanitation Data'!$F$31,0,10*ROW('Sanitation Data'!F85))="","",OFFSET('Sanitation Data'!$F$31,0,10*ROW('Sanitation Data'!F85)))</f>
        <v/>
      </c>
      <c r="CY91" s="275" t="str">
        <f ca="true">+IF(OFFSET('Sanitation Data'!$F$32,0,10*ROW('Sanitation Data'!F85))="","",OFFSET('Sanitation Data'!$F$32,0,10*ROW('Sanitation Data'!F85)))</f>
        <v/>
      </c>
      <c r="CZ91" s="275" t="str">
        <f ca="true">+IF(OFFSET('Sanitation Data'!$G$28,0,10*ROW('Sanitation Data'!G85))="","",OFFSET('Sanitation Data'!$G$28,0,10*ROW('Sanitation Data'!G85)))</f>
        <v/>
      </c>
      <c r="DA91" s="275" t="str">
        <f ca="true">+IF(OFFSET('Sanitation Data'!$G$29,0,10*ROW('Sanitation Data'!G85))="","",OFFSET('Sanitation Data'!$G$29,0,10*ROW('Sanitation Data'!G85)))</f>
        <v/>
      </c>
      <c r="DB91" s="275" t="str">
        <f ca="true">+IF(OFFSET('Sanitation Data'!$G$30,0,10*ROW('Sanitation Data'!G85))="","",OFFSET('Sanitation Data'!$G$30,0,10*ROW('Sanitation Data'!G85)))</f>
        <v/>
      </c>
      <c r="DC91" s="275" t="str">
        <f ca="true">+IF(OFFSET('Sanitation Data'!$G$31,0,10*ROW('Sanitation Data'!G85))="","",OFFSET('Sanitation Data'!$G$31,0,10*ROW('Sanitation Data'!G85)))</f>
        <v/>
      </c>
      <c r="DD91" s="275" t="str">
        <f ca="true">+IF(OFFSET('Sanitation Data'!$G$32,0,10*ROW('Sanitation Data'!G85))="","",OFFSET('Sanitation Data'!$G$32,0,10*ROW('Sanitation Data'!G85)))</f>
        <v/>
      </c>
      <c r="DE91" s="275" t="str">
        <f ca="true">+IF(OFFSET('Sanitation Data'!$H$28,0,10*ROW('Sanitation Data'!H85))="","",OFFSET('Sanitation Data'!$H$28,0,10*ROW('Sanitation Data'!H85)))</f>
        <v/>
      </c>
      <c r="DF91" s="275" t="str">
        <f ca="true">+IF(OFFSET('Sanitation Data'!$H$29,0,10*ROW('Sanitation Data'!H85))="","",OFFSET('Sanitation Data'!$H$29,0,10*ROW('Sanitation Data'!H85)))</f>
        <v/>
      </c>
      <c r="DG91" s="275" t="str">
        <f ca="true">+IF(OFFSET('Sanitation Data'!$H$30,0,10*ROW('Sanitation Data'!H85))="","",OFFSET('Sanitation Data'!$H$30,0,10*ROW('Sanitation Data'!H85)))</f>
        <v/>
      </c>
      <c r="DH91" s="275" t="str">
        <f ca="true">+IF(OFFSET('Sanitation Data'!$H$31,0,10*ROW('Sanitation Data'!H85))="","",OFFSET('Sanitation Data'!$H$31,0,10*ROW('Sanitation Data'!H85)))</f>
        <v/>
      </c>
      <c r="DI91" s="275" t="str">
        <f ca="true">+IF(OFFSET('Sanitation Data'!$H$32,0,10*ROW('Sanitation Data'!H85))="","",OFFSET('Sanitation Data'!$H$32,0,10*ROW('Sanitation Data'!H85)))</f>
        <v/>
      </c>
      <c r="DJ91" s="275" t="str">
        <f ca="true">+IF(OFFSET('Sanitation Data'!$I$28,0,10*ROW('Sanitation Data'!I85))="","",OFFSET('Sanitation Data'!$I$28,0,10*ROW('Sanitation Data'!I85)))</f>
        <v/>
      </c>
      <c r="DK91" s="275" t="str">
        <f ca="true">+IF(OFFSET('Sanitation Data'!$I$29,0,10*ROW('Sanitation Data'!I85))="","",OFFSET('Sanitation Data'!$I$29,0,10*ROW('Sanitation Data'!I85)))</f>
        <v/>
      </c>
      <c r="DL91" s="275" t="str">
        <f ca="true">+IF(OFFSET('Sanitation Data'!$I$30,0,10*ROW('Sanitation Data'!I85))="","",OFFSET('Sanitation Data'!$I$30,0,10*ROW('Sanitation Data'!I85)))</f>
        <v/>
      </c>
      <c r="DM91" s="275" t="str">
        <f ca="true">+IF(OFFSET('Sanitation Data'!$I$31,0,10*ROW('Sanitation Data'!I85))="","",OFFSET('Sanitation Data'!$I$31,0,10*ROW('Sanitation Data'!I85)))</f>
        <v/>
      </c>
      <c r="DN91" s="275" t="str">
        <f ca="true">+IF(OFFSET('Sanitation Data'!$I$32,0,10*ROW('Sanitation Data'!I85))="","",OFFSET('Sanitation Data'!$I$32,0,10*ROW('Sanitation Data'!I85)))</f>
        <v/>
      </c>
      <c r="DO91" s="275" t="str">
        <f ca="true">+IF(OFFSET('Hygiene Data'!$D$11,0,10*ROW('Hygiene Data'!D85))="","",OFFSET('Hygiene Data'!$D$11,0,10*ROW('Hygiene Data'!D85)))</f>
        <v/>
      </c>
      <c r="DP91" s="275" t="str">
        <f ca="true">+IF(OFFSET('Hygiene Data'!$D$12,0,10*ROW('Hygiene Data'!D85))="","",OFFSET('Hygiene Data'!$D$12,0,10*ROW('Hygiene Data'!D85)))</f>
        <v/>
      </c>
      <c r="DQ91" s="275" t="str">
        <f ca="true">+IF(OFFSET('Hygiene Data'!$D$13,0,10*ROW('Hygiene Data'!D85))="","",OFFSET('Hygiene Data'!$D$13,0,10*ROW('Hygiene Data'!D85)))</f>
        <v/>
      </c>
      <c r="DR91" s="275" t="str">
        <f ca="true">+IF(OFFSET('Hygiene Data'!$E$11,0,10*ROW('Hygiene Data'!E85))="","",OFFSET('Hygiene Data'!$E$11,0,10*ROW('Hygiene Data'!E85)))</f>
        <v/>
      </c>
      <c r="DS91" s="275" t="str">
        <f ca="true">+IF(OFFSET('Hygiene Data'!$E$12,0,10*ROW('Hygiene Data'!E85))="","",OFFSET('Hygiene Data'!$E$12,0,10*ROW('Hygiene Data'!E85)))</f>
        <v/>
      </c>
      <c r="DT91" s="275" t="str">
        <f ca="true">+IF(OFFSET('Hygiene Data'!$E$13,0,10*ROW('Hygiene Data'!E85))="","",OFFSET('Hygiene Data'!$E$13,0,10*ROW('Hygiene Data'!E85)))</f>
        <v/>
      </c>
      <c r="DU91" s="275" t="str">
        <f ca="true">+IF(OFFSET('Hygiene Data'!$F$11,0,10*ROW('Hygiene Data'!F85))="","",OFFSET('Hygiene Data'!$F$11,0,10*ROW('Hygiene Data'!F85)))</f>
        <v/>
      </c>
      <c r="DV91" s="275" t="str">
        <f ca="true">+IF(OFFSET('Hygiene Data'!$F$12,0,10*ROW('Hygiene Data'!F85))="","",OFFSET('Hygiene Data'!$F$12,0,10*ROW('Hygiene Data'!F85)))</f>
        <v/>
      </c>
      <c r="DW91" s="275" t="str">
        <f ca="true">+IF(OFFSET('Hygiene Data'!$F$13,0,10*ROW('Hygiene Data'!F85))="","",OFFSET('Hygiene Data'!$F$13,0,10*ROW('Hygiene Data'!F85)))</f>
        <v/>
      </c>
      <c r="DX91" s="275" t="str">
        <f ca="true">+IF(OFFSET('Hygiene Data'!$G$11,0,10*ROW('Hygiene Data'!G85))="","",OFFSET('Hygiene Data'!$G$11,0,10*ROW('Hygiene Data'!G85)))</f>
        <v/>
      </c>
      <c r="DY91" s="275" t="str">
        <f ca="true">+IF(OFFSET('Hygiene Data'!$G$12,0,10*ROW('Hygiene Data'!G85))="","",OFFSET('Hygiene Data'!$G$12,0,10*ROW('Hygiene Data'!G85)))</f>
        <v/>
      </c>
      <c r="DZ91" s="275" t="str">
        <f ca="true">+IF(OFFSET('Hygiene Data'!$G$13,0,10*ROW('Hygiene Data'!G85))="","",OFFSET('Hygiene Data'!$G$13,0,10*ROW('Hygiene Data'!G85)))</f>
        <v/>
      </c>
      <c r="EA91" s="275" t="str">
        <f ca="true">+IF(OFFSET('Hygiene Data'!$H$11,0,10*ROW('Hygiene Data'!H85))="","",OFFSET('Hygiene Data'!$H$11,0,10*ROW('Hygiene Data'!H85)))</f>
        <v/>
      </c>
      <c r="EB91" s="275" t="str">
        <f ca="true">+IF(OFFSET('Hygiene Data'!$H$12,0,10*ROW('Hygiene Data'!H85))="","",OFFSET('Hygiene Data'!$H$12,0,10*ROW('Hygiene Data'!H85)))</f>
        <v/>
      </c>
      <c r="EC91" s="275" t="str">
        <f ca="true">+IF(OFFSET('Hygiene Data'!$H$13,0,10*ROW('Hygiene Data'!H85))="","",OFFSET('Hygiene Data'!$H$13,0,10*ROW('Hygiene Data'!H85)))</f>
        <v/>
      </c>
      <c r="ED91" s="275" t="str">
        <f ca="true">+IF(OFFSET('Hygiene Data'!$I$11,0,10*ROW('Hygiene Data'!I85))="","",OFFSET('Hygiene Data'!$I$11,0,10*ROW('Hygiene Data'!I85)))</f>
        <v/>
      </c>
      <c r="EE91" s="275" t="str">
        <f ca="true">+IF(OFFSET('Hygiene Data'!$I$12,0,10*ROW('Hygiene Data'!I85))="","",OFFSET('Hygiene Data'!$I$12,0,10*ROW('Hygiene Data'!I85)))</f>
        <v/>
      </c>
      <c r="EF91" s="275"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31" t="str">
        <f t="shared" ca="true" si="1"/>
        <v/>
      </c>
      <c r="D92" s="98"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8"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8"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8"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8"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8"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8"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8"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8"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8"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8"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8"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8"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8"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8"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8"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8"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8"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9"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9"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9"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9"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9"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9"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9"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9"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9"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9"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9"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9"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9"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9"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9"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9"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9"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9"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9"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9"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9"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9"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9"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9"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9"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9"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9"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9"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9"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9"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100"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100"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100"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100"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100"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100"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100"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100"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100"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100"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100"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100"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100"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100"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100"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100"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100"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100"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5"/>
      <c r="BS92" s="275" t="str">
        <f ca="true">+IF(OFFSET('Water Data'!$D$27,0,10*ROW('Water Data'!D86))="","",OFFSET('Water Data'!$D$27,0,10*ROW('Water Data'!D86)))</f>
        <v/>
      </c>
      <c r="BT92" s="275" t="str">
        <f ca="true">+IF(OFFSET('Water Data'!$D$28,0,10*ROW('Water Data'!D86))="","",OFFSET('Water Data'!$D$28,0,10*ROW('Water Data'!D86)))</f>
        <v/>
      </c>
      <c r="BU92" s="275" t="str">
        <f ca="true">+IF(OFFSET('Water Data'!$D$29,0,10*ROW('Water Data'!D86))="","",OFFSET('Water Data'!$D$29,0,10*ROW('Water Data'!D86)))</f>
        <v/>
      </c>
      <c r="BV92" s="275" t="str">
        <f ca="true">+IF(OFFSET('Water Data'!$E$27,0,10*ROW('Water Data'!E86))="","",OFFSET('Water Data'!$E$27,0,10*ROW('Water Data'!E86)))</f>
        <v/>
      </c>
      <c r="BW92" s="275" t="str">
        <f ca="true">+IF(OFFSET('Water Data'!$E$28,0,10*ROW('Water Data'!E86))="","",OFFSET('Water Data'!$E$28,0,10*ROW('Water Data'!E86)))</f>
        <v/>
      </c>
      <c r="BX92" s="275" t="str">
        <f ca="true">+IF(OFFSET('Water Data'!$E$29,0,10*ROW('Water Data'!E86))="","",OFFSET('Water Data'!$E$29,0,10*ROW('Water Data'!E86)))</f>
        <v/>
      </c>
      <c r="BY92" s="275" t="str">
        <f ca="true">+IF(OFFSET('Water Data'!$F$27,0,10*ROW('Water Data'!F86))="","",OFFSET('Water Data'!$F$27,0,10*ROW('Water Data'!F86)))</f>
        <v/>
      </c>
      <c r="BZ92" s="275" t="str">
        <f ca="true">+IF(OFFSET('Water Data'!$F$28,0,10*ROW('Water Data'!F86))="","",OFFSET('Water Data'!$F$28,0,10*ROW('Water Data'!F86)))</f>
        <v/>
      </c>
      <c r="CA92" s="275" t="str">
        <f ca="true">+IF(OFFSET('Water Data'!$F$29,0,10*ROW('Water Data'!F86))="","",OFFSET('Water Data'!$F$29,0,10*ROW('Water Data'!F86)))</f>
        <v/>
      </c>
      <c r="CB92" s="275" t="str">
        <f ca="true">+IF(OFFSET('Water Data'!$G$27,0,10*ROW('Water Data'!G86))="","",OFFSET('Water Data'!$G$27,0,10*ROW('Water Data'!G86)))</f>
        <v/>
      </c>
      <c r="CC92" s="275" t="str">
        <f ca="true">+IF(OFFSET('Water Data'!$G$28,0,10*ROW('Water Data'!G86))="","",OFFSET('Water Data'!$G$28,0,10*ROW('Water Data'!G86)))</f>
        <v/>
      </c>
      <c r="CD92" s="275" t="str">
        <f ca="true">+IF(OFFSET('Water Data'!$G$29,0,10*ROW('Water Data'!G86))="","",OFFSET('Water Data'!$G$29,0,10*ROW('Water Data'!G86)))</f>
        <v/>
      </c>
      <c r="CE92" s="275" t="str">
        <f ca="true">+IF(OFFSET('Water Data'!$H$27,0,10*ROW('Water Data'!H86))="","",OFFSET('Water Data'!$H$27,0,10*ROW('Water Data'!H86)))</f>
        <v/>
      </c>
      <c r="CF92" s="275" t="str">
        <f ca="true">+IF(OFFSET('Water Data'!$H$28,0,10*ROW('Water Data'!H86))="","",OFFSET('Water Data'!$H$28,0,10*ROW('Water Data'!H86)))</f>
        <v/>
      </c>
      <c r="CG92" s="275" t="str">
        <f ca="true">+IF(OFFSET('Water Data'!$H$29,0,10*ROW('Water Data'!H86))="","",OFFSET('Water Data'!$H$29,0,10*ROW('Water Data'!H86)))</f>
        <v/>
      </c>
      <c r="CH92" s="275" t="str">
        <f ca="true">+IF(OFFSET('Water Data'!$I$27,0,10*ROW('Water Data'!I86))="","",OFFSET('Water Data'!$I$27,0,10*ROW('Water Data'!I86)))</f>
        <v/>
      </c>
      <c r="CI92" s="275" t="str">
        <f ca="true">+IF(OFFSET('Water Data'!$I$28,0,10*ROW('Water Data'!I86))="","",OFFSET('Water Data'!$I$28,0,10*ROW('Water Data'!I86)))</f>
        <v/>
      </c>
      <c r="CJ92" s="275" t="str">
        <f ca="true">+IF(OFFSET('Water Data'!$I$29,0,10*ROW('Water Data'!I86))="","",OFFSET('Water Data'!$I$29,0,10*ROW('Water Data'!I86)))</f>
        <v/>
      </c>
      <c r="CK92" s="275" t="str">
        <f ca="true">+IF(OFFSET('Sanitation Data'!$D$28,0,10*ROW('Sanitation Data'!D86))="","",OFFSET('Sanitation Data'!$D$28,0,10*ROW('Sanitation Data'!D86)))</f>
        <v/>
      </c>
      <c r="CL92" s="275" t="str">
        <f ca="true">+IF(OFFSET('Sanitation Data'!$D$29,0,10*ROW('Sanitation Data'!D86))="","",OFFSET('Sanitation Data'!$D$29,0,10*ROW('Sanitation Data'!D86)))</f>
        <v/>
      </c>
      <c r="CM92" s="275" t="str">
        <f ca="true">+IF(OFFSET('Sanitation Data'!$D$30,0,10*ROW('Sanitation Data'!D86))="","",OFFSET('Sanitation Data'!$D$30,0,10*ROW('Sanitation Data'!D86)))</f>
        <v/>
      </c>
      <c r="CN92" s="275" t="str">
        <f ca="true">+IF(OFFSET('Sanitation Data'!$D$31,0,10*ROW('Sanitation Data'!D86))="","",OFFSET('Sanitation Data'!$D$31,0,10*ROW('Sanitation Data'!D86)))</f>
        <v/>
      </c>
      <c r="CO92" s="275" t="str">
        <f ca="true">+IF(OFFSET('Sanitation Data'!$D$32,0,10*ROW('Sanitation Data'!D86))="","",OFFSET('Sanitation Data'!$D$32,0,10*ROW('Sanitation Data'!D86)))</f>
        <v/>
      </c>
      <c r="CP92" s="275" t="str">
        <f ca="true">+IF(OFFSET('Sanitation Data'!$E$28,0,10*ROW('Sanitation Data'!E86))="","",OFFSET('Sanitation Data'!$E$28,0,10*ROW('Sanitation Data'!E86)))</f>
        <v/>
      </c>
      <c r="CQ92" s="275" t="str">
        <f ca="true">+IF(OFFSET('Sanitation Data'!$E$29,0,10*ROW('Sanitation Data'!E86))="","",OFFSET('Sanitation Data'!$E$29,0,10*ROW('Sanitation Data'!E86)))</f>
        <v/>
      </c>
      <c r="CR92" s="275" t="str">
        <f ca="true">+IF(OFFSET('Sanitation Data'!$E$30,0,10*ROW('Sanitation Data'!E86))="","",OFFSET('Sanitation Data'!$E$30,0,10*ROW('Sanitation Data'!E86)))</f>
        <v/>
      </c>
      <c r="CS92" s="275" t="str">
        <f ca="true">+IF(OFFSET('Sanitation Data'!$E$31,0,10*ROW('Sanitation Data'!E86))="","",OFFSET('Sanitation Data'!$E$31,0,10*ROW('Sanitation Data'!E86)))</f>
        <v/>
      </c>
      <c r="CT92" s="275" t="str">
        <f ca="true">+IF(OFFSET('Sanitation Data'!$E$32,0,10*ROW('Sanitation Data'!E86))="","",OFFSET('Sanitation Data'!$E$32,0,10*ROW('Sanitation Data'!E86)))</f>
        <v/>
      </c>
      <c r="CU92" s="275" t="str">
        <f ca="true">+IF(OFFSET('Sanitation Data'!$F$28,0,10*ROW('Sanitation Data'!F86))="","",OFFSET('Sanitation Data'!$F$28,0,10*ROW('Sanitation Data'!F86)))</f>
        <v/>
      </c>
      <c r="CV92" s="275" t="str">
        <f ca="true">+IF(OFFSET('Sanitation Data'!$F$29,0,10*ROW('Sanitation Data'!F86))="","",OFFSET('Sanitation Data'!$F$29,0,10*ROW('Sanitation Data'!F86)))</f>
        <v/>
      </c>
      <c r="CW92" s="275" t="str">
        <f ca="true">+IF(OFFSET('Sanitation Data'!$F$30,0,10*ROW('Sanitation Data'!F86))="","",OFFSET('Sanitation Data'!$F$30,0,10*ROW('Sanitation Data'!F86)))</f>
        <v/>
      </c>
      <c r="CX92" s="275" t="str">
        <f ca="true">+IF(OFFSET('Sanitation Data'!$F$31,0,10*ROW('Sanitation Data'!F86))="","",OFFSET('Sanitation Data'!$F$31,0,10*ROW('Sanitation Data'!F86)))</f>
        <v/>
      </c>
      <c r="CY92" s="275" t="str">
        <f ca="true">+IF(OFFSET('Sanitation Data'!$F$32,0,10*ROW('Sanitation Data'!F86))="","",OFFSET('Sanitation Data'!$F$32,0,10*ROW('Sanitation Data'!F86)))</f>
        <v/>
      </c>
      <c r="CZ92" s="275" t="str">
        <f ca="true">+IF(OFFSET('Sanitation Data'!$G$28,0,10*ROW('Sanitation Data'!G86))="","",OFFSET('Sanitation Data'!$G$28,0,10*ROW('Sanitation Data'!G86)))</f>
        <v/>
      </c>
      <c r="DA92" s="275" t="str">
        <f ca="true">+IF(OFFSET('Sanitation Data'!$G$29,0,10*ROW('Sanitation Data'!G86))="","",OFFSET('Sanitation Data'!$G$29,0,10*ROW('Sanitation Data'!G86)))</f>
        <v/>
      </c>
      <c r="DB92" s="275" t="str">
        <f ca="true">+IF(OFFSET('Sanitation Data'!$G$30,0,10*ROW('Sanitation Data'!G86))="","",OFFSET('Sanitation Data'!$G$30,0,10*ROW('Sanitation Data'!G86)))</f>
        <v/>
      </c>
      <c r="DC92" s="275" t="str">
        <f ca="true">+IF(OFFSET('Sanitation Data'!$G$31,0,10*ROW('Sanitation Data'!G86))="","",OFFSET('Sanitation Data'!$G$31,0,10*ROW('Sanitation Data'!G86)))</f>
        <v/>
      </c>
      <c r="DD92" s="275" t="str">
        <f ca="true">+IF(OFFSET('Sanitation Data'!$G$32,0,10*ROW('Sanitation Data'!G86))="","",OFFSET('Sanitation Data'!$G$32,0,10*ROW('Sanitation Data'!G86)))</f>
        <v/>
      </c>
      <c r="DE92" s="275" t="str">
        <f ca="true">+IF(OFFSET('Sanitation Data'!$H$28,0,10*ROW('Sanitation Data'!H86))="","",OFFSET('Sanitation Data'!$H$28,0,10*ROW('Sanitation Data'!H86)))</f>
        <v/>
      </c>
      <c r="DF92" s="275" t="str">
        <f ca="true">+IF(OFFSET('Sanitation Data'!$H$29,0,10*ROW('Sanitation Data'!H86))="","",OFFSET('Sanitation Data'!$H$29,0,10*ROW('Sanitation Data'!H86)))</f>
        <v/>
      </c>
      <c r="DG92" s="275" t="str">
        <f ca="true">+IF(OFFSET('Sanitation Data'!$H$30,0,10*ROW('Sanitation Data'!H86))="","",OFFSET('Sanitation Data'!$H$30,0,10*ROW('Sanitation Data'!H86)))</f>
        <v/>
      </c>
      <c r="DH92" s="275" t="str">
        <f ca="true">+IF(OFFSET('Sanitation Data'!$H$31,0,10*ROW('Sanitation Data'!H86))="","",OFFSET('Sanitation Data'!$H$31,0,10*ROW('Sanitation Data'!H86)))</f>
        <v/>
      </c>
      <c r="DI92" s="275" t="str">
        <f ca="true">+IF(OFFSET('Sanitation Data'!$H$32,0,10*ROW('Sanitation Data'!H86))="","",OFFSET('Sanitation Data'!$H$32,0,10*ROW('Sanitation Data'!H86)))</f>
        <v/>
      </c>
      <c r="DJ92" s="275" t="str">
        <f ca="true">+IF(OFFSET('Sanitation Data'!$I$28,0,10*ROW('Sanitation Data'!I86))="","",OFFSET('Sanitation Data'!$I$28,0,10*ROW('Sanitation Data'!I86)))</f>
        <v/>
      </c>
      <c r="DK92" s="275" t="str">
        <f ca="true">+IF(OFFSET('Sanitation Data'!$I$29,0,10*ROW('Sanitation Data'!I86))="","",OFFSET('Sanitation Data'!$I$29,0,10*ROW('Sanitation Data'!I86)))</f>
        <v/>
      </c>
      <c r="DL92" s="275" t="str">
        <f ca="true">+IF(OFFSET('Sanitation Data'!$I$30,0,10*ROW('Sanitation Data'!I86))="","",OFFSET('Sanitation Data'!$I$30,0,10*ROW('Sanitation Data'!I86)))</f>
        <v/>
      </c>
      <c r="DM92" s="275" t="str">
        <f ca="true">+IF(OFFSET('Sanitation Data'!$I$31,0,10*ROW('Sanitation Data'!I86))="","",OFFSET('Sanitation Data'!$I$31,0,10*ROW('Sanitation Data'!I86)))</f>
        <v/>
      </c>
      <c r="DN92" s="275" t="str">
        <f ca="true">+IF(OFFSET('Sanitation Data'!$I$32,0,10*ROW('Sanitation Data'!I86))="","",OFFSET('Sanitation Data'!$I$32,0,10*ROW('Sanitation Data'!I86)))</f>
        <v/>
      </c>
      <c r="DO92" s="275" t="str">
        <f ca="true">+IF(OFFSET('Hygiene Data'!$D$11,0,10*ROW('Hygiene Data'!D86))="","",OFFSET('Hygiene Data'!$D$11,0,10*ROW('Hygiene Data'!D86)))</f>
        <v/>
      </c>
      <c r="DP92" s="275" t="str">
        <f ca="true">+IF(OFFSET('Hygiene Data'!$D$12,0,10*ROW('Hygiene Data'!D86))="","",OFFSET('Hygiene Data'!$D$12,0,10*ROW('Hygiene Data'!D86)))</f>
        <v/>
      </c>
      <c r="DQ92" s="275" t="str">
        <f ca="true">+IF(OFFSET('Hygiene Data'!$D$13,0,10*ROW('Hygiene Data'!D86))="","",OFFSET('Hygiene Data'!$D$13,0,10*ROW('Hygiene Data'!D86)))</f>
        <v/>
      </c>
      <c r="DR92" s="275" t="str">
        <f ca="true">+IF(OFFSET('Hygiene Data'!$E$11,0,10*ROW('Hygiene Data'!E86))="","",OFFSET('Hygiene Data'!$E$11,0,10*ROW('Hygiene Data'!E86)))</f>
        <v/>
      </c>
      <c r="DS92" s="275" t="str">
        <f ca="true">+IF(OFFSET('Hygiene Data'!$E$12,0,10*ROW('Hygiene Data'!E86))="","",OFFSET('Hygiene Data'!$E$12,0,10*ROW('Hygiene Data'!E86)))</f>
        <v/>
      </c>
      <c r="DT92" s="275" t="str">
        <f ca="true">+IF(OFFSET('Hygiene Data'!$E$13,0,10*ROW('Hygiene Data'!E86))="","",OFFSET('Hygiene Data'!$E$13,0,10*ROW('Hygiene Data'!E86)))</f>
        <v/>
      </c>
      <c r="DU92" s="275" t="str">
        <f ca="true">+IF(OFFSET('Hygiene Data'!$F$11,0,10*ROW('Hygiene Data'!F86))="","",OFFSET('Hygiene Data'!$F$11,0,10*ROW('Hygiene Data'!F86)))</f>
        <v/>
      </c>
      <c r="DV92" s="275" t="str">
        <f ca="true">+IF(OFFSET('Hygiene Data'!$F$12,0,10*ROW('Hygiene Data'!F86))="","",OFFSET('Hygiene Data'!$F$12,0,10*ROW('Hygiene Data'!F86)))</f>
        <v/>
      </c>
      <c r="DW92" s="275" t="str">
        <f ca="true">+IF(OFFSET('Hygiene Data'!$F$13,0,10*ROW('Hygiene Data'!F86))="","",OFFSET('Hygiene Data'!$F$13,0,10*ROW('Hygiene Data'!F86)))</f>
        <v/>
      </c>
      <c r="DX92" s="275" t="str">
        <f ca="true">+IF(OFFSET('Hygiene Data'!$G$11,0,10*ROW('Hygiene Data'!G86))="","",OFFSET('Hygiene Data'!$G$11,0,10*ROW('Hygiene Data'!G86)))</f>
        <v/>
      </c>
      <c r="DY92" s="275" t="str">
        <f ca="true">+IF(OFFSET('Hygiene Data'!$G$12,0,10*ROW('Hygiene Data'!G86))="","",OFFSET('Hygiene Data'!$G$12,0,10*ROW('Hygiene Data'!G86)))</f>
        <v/>
      </c>
      <c r="DZ92" s="275" t="str">
        <f ca="true">+IF(OFFSET('Hygiene Data'!$G$13,0,10*ROW('Hygiene Data'!G86))="","",OFFSET('Hygiene Data'!$G$13,0,10*ROW('Hygiene Data'!G86)))</f>
        <v/>
      </c>
      <c r="EA92" s="275" t="str">
        <f ca="true">+IF(OFFSET('Hygiene Data'!$H$11,0,10*ROW('Hygiene Data'!H86))="","",OFFSET('Hygiene Data'!$H$11,0,10*ROW('Hygiene Data'!H86)))</f>
        <v/>
      </c>
      <c r="EB92" s="275" t="str">
        <f ca="true">+IF(OFFSET('Hygiene Data'!$H$12,0,10*ROW('Hygiene Data'!H86))="","",OFFSET('Hygiene Data'!$H$12,0,10*ROW('Hygiene Data'!H86)))</f>
        <v/>
      </c>
      <c r="EC92" s="275" t="str">
        <f ca="true">+IF(OFFSET('Hygiene Data'!$H$13,0,10*ROW('Hygiene Data'!H86))="","",OFFSET('Hygiene Data'!$H$13,0,10*ROW('Hygiene Data'!H86)))</f>
        <v/>
      </c>
      <c r="ED92" s="275" t="str">
        <f ca="true">+IF(OFFSET('Hygiene Data'!$I$11,0,10*ROW('Hygiene Data'!I86))="","",OFFSET('Hygiene Data'!$I$11,0,10*ROW('Hygiene Data'!I86)))</f>
        <v/>
      </c>
      <c r="EE92" s="275" t="str">
        <f ca="true">+IF(OFFSET('Hygiene Data'!$I$12,0,10*ROW('Hygiene Data'!I86))="","",OFFSET('Hygiene Data'!$I$12,0,10*ROW('Hygiene Data'!I86)))</f>
        <v/>
      </c>
      <c r="EF92" s="275"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31" t="str">
        <f t="shared" ca="true" si="1"/>
        <v/>
      </c>
      <c r="D93" s="98"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8"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8"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8"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8"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8"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8"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8"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8"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8"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8"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8"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8"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8"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8"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8"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8"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8"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9"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9"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9"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9"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9"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9"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9"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9"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9"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9"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9"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9"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9"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9"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9"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9"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9"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9"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9"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9"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9"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9"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9"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9"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9"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9"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9"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9"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9"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9"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100"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100"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100"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100"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100"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100"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100"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100"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100"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100"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100"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100"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100"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100"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100"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100"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100"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100"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5"/>
      <c r="BS93" s="275" t="str">
        <f ca="true">+IF(OFFSET('Water Data'!$D$27,0,10*ROW('Water Data'!D87))="","",OFFSET('Water Data'!$D$27,0,10*ROW('Water Data'!D87)))</f>
        <v/>
      </c>
      <c r="BT93" s="275" t="str">
        <f ca="true">+IF(OFFSET('Water Data'!$D$28,0,10*ROW('Water Data'!D87))="","",OFFSET('Water Data'!$D$28,0,10*ROW('Water Data'!D87)))</f>
        <v/>
      </c>
      <c r="BU93" s="275" t="str">
        <f ca="true">+IF(OFFSET('Water Data'!$D$29,0,10*ROW('Water Data'!D87))="","",OFFSET('Water Data'!$D$29,0,10*ROW('Water Data'!D87)))</f>
        <v/>
      </c>
      <c r="BV93" s="275" t="str">
        <f ca="true">+IF(OFFSET('Water Data'!$E$27,0,10*ROW('Water Data'!E87))="","",OFFSET('Water Data'!$E$27,0,10*ROW('Water Data'!E87)))</f>
        <v/>
      </c>
      <c r="BW93" s="275" t="str">
        <f ca="true">+IF(OFFSET('Water Data'!$E$28,0,10*ROW('Water Data'!E87))="","",OFFSET('Water Data'!$E$28,0,10*ROW('Water Data'!E87)))</f>
        <v/>
      </c>
      <c r="BX93" s="275" t="str">
        <f ca="true">+IF(OFFSET('Water Data'!$E$29,0,10*ROW('Water Data'!E87))="","",OFFSET('Water Data'!$E$29,0,10*ROW('Water Data'!E87)))</f>
        <v/>
      </c>
      <c r="BY93" s="275" t="str">
        <f ca="true">+IF(OFFSET('Water Data'!$F$27,0,10*ROW('Water Data'!F87))="","",OFFSET('Water Data'!$F$27,0,10*ROW('Water Data'!F87)))</f>
        <v/>
      </c>
      <c r="BZ93" s="275" t="str">
        <f ca="true">+IF(OFFSET('Water Data'!$F$28,0,10*ROW('Water Data'!F87))="","",OFFSET('Water Data'!$F$28,0,10*ROW('Water Data'!F87)))</f>
        <v/>
      </c>
      <c r="CA93" s="275" t="str">
        <f ca="true">+IF(OFFSET('Water Data'!$F$29,0,10*ROW('Water Data'!F87))="","",OFFSET('Water Data'!$F$29,0,10*ROW('Water Data'!F87)))</f>
        <v/>
      </c>
      <c r="CB93" s="275" t="str">
        <f ca="true">+IF(OFFSET('Water Data'!$G$27,0,10*ROW('Water Data'!G87))="","",OFFSET('Water Data'!$G$27,0,10*ROW('Water Data'!G87)))</f>
        <v/>
      </c>
      <c r="CC93" s="275" t="str">
        <f ca="true">+IF(OFFSET('Water Data'!$G$28,0,10*ROW('Water Data'!G87))="","",OFFSET('Water Data'!$G$28,0,10*ROW('Water Data'!G87)))</f>
        <v/>
      </c>
      <c r="CD93" s="275" t="str">
        <f ca="true">+IF(OFFSET('Water Data'!$G$29,0,10*ROW('Water Data'!G87))="","",OFFSET('Water Data'!$G$29,0,10*ROW('Water Data'!G87)))</f>
        <v/>
      </c>
      <c r="CE93" s="275" t="str">
        <f ca="true">+IF(OFFSET('Water Data'!$H$27,0,10*ROW('Water Data'!H87))="","",OFFSET('Water Data'!$H$27,0,10*ROW('Water Data'!H87)))</f>
        <v/>
      </c>
      <c r="CF93" s="275" t="str">
        <f ca="true">+IF(OFFSET('Water Data'!$H$28,0,10*ROW('Water Data'!H87))="","",OFFSET('Water Data'!$H$28,0,10*ROW('Water Data'!H87)))</f>
        <v/>
      </c>
      <c r="CG93" s="275" t="str">
        <f ca="true">+IF(OFFSET('Water Data'!$H$29,0,10*ROW('Water Data'!H87))="","",OFFSET('Water Data'!$H$29,0,10*ROW('Water Data'!H87)))</f>
        <v/>
      </c>
      <c r="CH93" s="275" t="str">
        <f ca="true">+IF(OFFSET('Water Data'!$I$27,0,10*ROW('Water Data'!I87))="","",OFFSET('Water Data'!$I$27,0,10*ROW('Water Data'!I87)))</f>
        <v/>
      </c>
      <c r="CI93" s="275" t="str">
        <f ca="true">+IF(OFFSET('Water Data'!$I$28,0,10*ROW('Water Data'!I87))="","",OFFSET('Water Data'!$I$28,0,10*ROW('Water Data'!I87)))</f>
        <v/>
      </c>
      <c r="CJ93" s="275" t="str">
        <f ca="true">+IF(OFFSET('Water Data'!$I$29,0,10*ROW('Water Data'!I87))="","",OFFSET('Water Data'!$I$29,0,10*ROW('Water Data'!I87)))</f>
        <v/>
      </c>
      <c r="CK93" s="275" t="str">
        <f ca="true">+IF(OFFSET('Sanitation Data'!$D$28,0,10*ROW('Sanitation Data'!D87))="","",OFFSET('Sanitation Data'!$D$28,0,10*ROW('Sanitation Data'!D87)))</f>
        <v/>
      </c>
      <c r="CL93" s="275" t="str">
        <f ca="true">+IF(OFFSET('Sanitation Data'!$D$29,0,10*ROW('Sanitation Data'!D87))="","",OFFSET('Sanitation Data'!$D$29,0,10*ROW('Sanitation Data'!D87)))</f>
        <v/>
      </c>
      <c r="CM93" s="275" t="str">
        <f ca="true">+IF(OFFSET('Sanitation Data'!$D$30,0,10*ROW('Sanitation Data'!D87))="","",OFFSET('Sanitation Data'!$D$30,0,10*ROW('Sanitation Data'!D87)))</f>
        <v/>
      </c>
      <c r="CN93" s="275" t="str">
        <f ca="true">+IF(OFFSET('Sanitation Data'!$D$31,0,10*ROW('Sanitation Data'!D87))="","",OFFSET('Sanitation Data'!$D$31,0,10*ROW('Sanitation Data'!D87)))</f>
        <v/>
      </c>
      <c r="CO93" s="275" t="str">
        <f ca="true">+IF(OFFSET('Sanitation Data'!$D$32,0,10*ROW('Sanitation Data'!D87))="","",OFFSET('Sanitation Data'!$D$32,0,10*ROW('Sanitation Data'!D87)))</f>
        <v/>
      </c>
      <c r="CP93" s="275" t="str">
        <f ca="true">+IF(OFFSET('Sanitation Data'!$E$28,0,10*ROW('Sanitation Data'!E87))="","",OFFSET('Sanitation Data'!$E$28,0,10*ROW('Sanitation Data'!E87)))</f>
        <v/>
      </c>
      <c r="CQ93" s="275" t="str">
        <f ca="true">+IF(OFFSET('Sanitation Data'!$E$29,0,10*ROW('Sanitation Data'!E87))="","",OFFSET('Sanitation Data'!$E$29,0,10*ROW('Sanitation Data'!E87)))</f>
        <v/>
      </c>
      <c r="CR93" s="275" t="str">
        <f ca="true">+IF(OFFSET('Sanitation Data'!$E$30,0,10*ROW('Sanitation Data'!E87))="","",OFFSET('Sanitation Data'!$E$30,0,10*ROW('Sanitation Data'!E87)))</f>
        <v/>
      </c>
      <c r="CS93" s="275" t="str">
        <f ca="true">+IF(OFFSET('Sanitation Data'!$E$31,0,10*ROW('Sanitation Data'!E87))="","",OFFSET('Sanitation Data'!$E$31,0,10*ROW('Sanitation Data'!E87)))</f>
        <v/>
      </c>
      <c r="CT93" s="275" t="str">
        <f ca="true">+IF(OFFSET('Sanitation Data'!$E$32,0,10*ROW('Sanitation Data'!E87))="","",OFFSET('Sanitation Data'!$E$32,0,10*ROW('Sanitation Data'!E87)))</f>
        <v/>
      </c>
      <c r="CU93" s="275" t="str">
        <f ca="true">+IF(OFFSET('Sanitation Data'!$F$28,0,10*ROW('Sanitation Data'!F87))="","",OFFSET('Sanitation Data'!$F$28,0,10*ROW('Sanitation Data'!F87)))</f>
        <v/>
      </c>
      <c r="CV93" s="275" t="str">
        <f ca="true">+IF(OFFSET('Sanitation Data'!$F$29,0,10*ROW('Sanitation Data'!F87))="","",OFFSET('Sanitation Data'!$F$29,0,10*ROW('Sanitation Data'!F87)))</f>
        <v/>
      </c>
      <c r="CW93" s="275" t="str">
        <f ca="true">+IF(OFFSET('Sanitation Data'!$F$30,0,10*ROW('Sanitation Data'!F87))="","",OFFSET('Sanitation Data'!$F$30,0,10*ROW('Sanitation Data'!F87)))</f>
        <v/>
      </c>
      <c r="CX93" s="275" t="str">
        <f ca="true">+IF(OFFSET('Sanitation Data'!$F$31,0,10*ROW('Sanitation Data'!F87))="","",OFFSET('Sanitation Data'!$F$31,0,10*ROW('Sanitation Data'!F87)))</f>
        <v/>
      </c>
      <c r="CY93" s="275" t="str">
        <f ca="true">+IF(OFFSET('Sanitation Data'!$F$32,0,10*ROW('Sanitation Data'!F87))="","",OFFSET('Sanitation Data'!$F$32,0,10*ROW('Sanitation Data'!F87)))</f>
        <v/>
      </c>
      <c r="CZ93" s="275" t="str">
        <f ca="true">+IF(OFFSET('Sanitation Data'!$G$28,0,10*ROW('Sanitation Data'!G87))="","",OFFSET('Sanitation Data'!$G$28,0,10*ROW('Sanitation Data'!G87)))</f>
        <v/>
      </c>
      <c r="DA93" s="275" t="str">
        <f ca="true">+IF(OFFSET('Sanitation Data'!$G$29,0,10*ROW('Sanitation Data'!G87))="","",OFFSET('Sanitation Data'!$G$29,0,10*ROW('Sanitation Data'!G87)))</f>
        <v/>
      </c>
      <c r="DB93" s="275" t="str">
        <f ca="true">+IF(OFFSET('Sanitation Data'!$G$30,0,10*ROW('Sanitation Data'!G87))="","",OFFSET('Sanitation Data'!$G$30,0,10*ROW('Sanitation Data'!G87)))</f>
        <v/>
      </c>
      <c r="DC93" s="275" t="str">
        <f ca="true">+IF(OFFSET('Sanitation Data'!$G$31,0,10*ROW('Sanitation Data'!G87))="","",OFFSET('Sanitation Data'!$G$31,0,10*ROW('Sanitation Data'!G87)))</f>
        <v/>
      </c>
      <c r="DD93" s="275" t="str">
        <f ca="true">+IF(OFFSET('Sanitation Data'!$G$32,0,10*ROW('Sanitation Data'!G87))="","",OFFSET('Sanitation Data'!$G$32,0,10*ROW('Sanitation Data'!G87)))</f>
        <v/>
      </c>
      <c r="DE93" s="275" t="str">
        <f ca="true">+IF(OFFSET('Sanitation Data'!$H$28,0,10*ROW('Sanitation Data'!H87))="","",OFFSET('Sanitation Data'!$H$28,0,10*ROW('Sanitation Data'!H87)))</f>
        <v/>
      </c>
      <c r="DF93" s="275" t="str">
        <f ca="true">+IF(OFFSET('Sanitation Data'!$H$29,0,10*ROW('Sanitation Data'!H87))="","",OFFSET('Sanitation Data'!$H$29,0,10*ROW('Sanitation Data'!H87)))</f>
        <v/>
      </c>
      <c r="DG93" s="275" t="str">
        <f ca="true">+IF(OFFSET('Sanitation Data'!$H$30,0,10*ROW('Sanitation Data'!H87))="","",OFFSET('Sanitation Data'!$H$30,0,10*ROW('Sanitation Data'!H87)))</f>
        <v/>
      </c>
      <c r="DH93" s="275" t="str">
        <f ca="true">+IF(OFFSET('Sanitation Data'!$H$31,0,10*ROW('Sanitation Data'!H87))="","",OFFSET('Sanitation Data'!$H$31,0,10*ROW('Sanitation Data'!H87)))</f>
        <v/>
      </c>
      <c r="DI93" s="275" t="str">
        <f ca="true">+IF(OFFSET('Sanitation Data'!$H$32,0,10*ROW('Sanitation Data'!H87))="","",OFFSET('Sanitation Data'!$H$32,0,10*ROW('Sanitation Data'!H87)))</f>
        <v/>
      </c>
      <c r="DJ93" s="275" t="str">
        <f ca="true">+IF(OFFSET('Sanitation Data'!$I$28,0,10*ROW('Sanitation Data'!I87))="","",OFFSET('Sanitation Data'!$I$28,0,10*ROW('Sanitation Data'!I87)))</f>
        <v/>
      </c>
      <c r="DK93" s="275" t="str">
        <f ca="true">+IF(OFFSET('Sanitation Data'!$I$29,0,10*ROW('Sanitation Data'!I87))="","",OFFSET('Sanitation Data'!$I$29,0,10*ROW('Sanitation Data'!I87)))</f>
        <v/>
      </c>
      <c r="DL93" s="275" t="str">
        <f ca="true">+IF(OFFSET('Sanitation Data'!$I$30,0,10*ROW('Sanitation Data'!I87))="","",OFFSET('Sanitation Data'!$I$30,0,10*ROW('Sanitation Data'!I87)))</f>
        <v/>
      </c>
      <c r="DM93" s="275" t="str">
        <f ca="true">+IF(OFFSET('Sanitation Data'!$I$31,0,10*ROW('Sanitation Data'!I87))="","",OFFSET('Sanitation Data'!$I$31,0,10*ROW('Sanitation Data'!I87)))</f>
        <v/>
      </c>
      <c r="DN93" s="275" t="str">
        <f ca="true">+IF(OFFSET('Sanitation Data'!$I$32,0,10*ROW('Sanitation Data'!I87))="","",OFFSET('Sanitation Data'!$I$32,0,10*ROW('Sanitation Data'!I87)))</f>
        <v/>
      </c>
      <c r="DO93" s="275" t="str">
        <f ca="true">+IF(OFFSET('Hygiene Data'!$D$11,0,10*ROW('Hygiene Data'!D87))="","",OFFSET('Hygiene Data'!$D$11,0,10*ROW('Hygiene Data'!D87)))</f>
        <v/>
      </c>
      <c r="DP93" s="275" t="str">
        <f ca="true">+IF(OFFSET('Hygiene Data'!$D$12,0,10*ROW('Hygiene Data'!D87))="","",OFFSET('Hygiene Data'!$D$12,0,10*ROW('Hygiene Data'!D87)))</f>
        <v/>
      </c>
      <c r="DQ93" s="275" t="str">
        <f ca="true">+IF(OFFSET('Hygiene Data'!$D$13,0,10*ROW('Hygiene Data'!D87))="","",OFFSET('Hygiene Data'!$D$13,0,10*ROW('Hygiene Data'!D87)))</f>
        <v/>
      </c>
      <c r="DR93" s="275" t="str">
        <f ca="true">+IF(OFFSET('Hygiene Data'!$E$11,0,10*ROW('Hygiene Data'!E87))="","",OFFSET('Hygiene Data'!$E$11,0,10*ROW('Hygiene Data'!E87)))</f>
        <v/>
      </c>
      <c r="DS93" s="275" t="str">
        <f ca="true">+IF(OFFSET('Hygiene Data'!$E$12,0,10*ROW('Hygiene Data'!E87))="","",OFFSET('Hygiene Data'!$E$12,0,10*ROW('Hygiene Data'!E87)))</f>
        <v/>
      </c>
      <c r="DT93" s="275" t="str">
        <f ca="true">+IF(OFFSET('Hygiene Data'!$E$13,0,10*ROW('Hygiene Data'!E87))="","",OFFSET('Hygiene Data'!$E$13,0,10*ROW('Hygiene Data'!E87)))</f>
        <v/>
      </c>
      <c r="DU93" s="275" t="str">
        <f ca="true">+IF(OFFSET('Hygiene Data'!$F$11,0,10*ROW('Hygiene Data'!F87))="","",OFFSET('Hygiene Data'!$F$11,0,10*ROW('Hygiene Data'!F87)))</f>
        <v/>
      </c>
      <c r="DV93" s="275" t="str">
        <f ca="true">+IF(OFFSET('Hygiene Data'!$F$12,0,10*ROW('Hygiene Data'!F87))="","",OFFSET('Hygiene Data'!$F$12,0,10*ROW('Hygiene Data'!F87)))</f>
        <v/>
      </c>
      <c r="DW93" s="275" t="str">
        <f ca="true">+IF(OFFSET('Hygiene Data'!$F$13,0,10*ROW('Hygiene Data'!F87))="","",OFFSET('Hygiene Data'!$F$13,0,10*ROW('Hygiene Data'!F87)))</f>
        <v/>
      </c>
      <c r="DX93" s="275" t="str">
        <f ca="true">+IF(OFFSET('Hygiene Data'!$G$11,0,10*ROW('Hygiene Data'!G87))="","",OFFSET('Hygiene Data'!$G$11,0,10*ROW('Hygiene Data'!G87)))</f>
        <v/>
      </c>
      <c r="DY93" s="275" t="str">
        <f ca="true">+IF(OFFSET('Hygiene Data'!$G$12,0,10*ROW('Hygiene Data'!G87))="","",OFFSET('Hygiene Data'!$G$12,0,10*ROW('Hygiene Data'!G87)))</f>
        <v/>
      </c>
      <c r="DZ93" s="275" t="str">
        <f ca="true">+IF(OFFSET('Hygiene Data'!$G$13,0,10*ROW('Hygiene Data'!G87))="","",OFFSET('Hygiene Data'!$G$13,0,10*ROW('Hygiene Data'!G87)))</f>
        <v/>
      </c>
      <c r="EA93" s="275" t="str">
        <f ca="true">+IF(OFFSET('Hygiene Data'!$H$11,0,10*ROW('Hygiene Data'!H87))="","",OFFSET('Hygiene Data'!$H$11,0,10*ROW('Hygiene Data'!H87)))</f>
        <v/>
      </c>
      <c r="EB93" s="275" t="str">
        <f ca="true">+IF(OFFSET('Hygiene Data'!$H$12,0,10*ROW('Hygiene Data'!H87))="","",OFFSET('Hygiene Data'!$H$12,0,10*ROW('Hygiene Data'!H87)))</f>
        <v/>
      </c>
      <c r="EC93" s="275" t="str">
        <f ca="true">+IF(OFFSET('Hygiene Data'!$H$13,0,10*ROW('Hygiene Data'!H87))="","",OFFSET('Hygiene Data'!$H$13,0,10*ROW('Hygiene Data'!H87)))</f>
        <v/>
      </c>
      <c r="ED93" s="275" t="str">
        <f ca="true">+IF(OFFSET('Hygiene Data'!$I$11,0,10*ROW('Hygiene Data'!I87))="","",OFFSET('Hygiene Data'!$I$11,0,10*ROW('Hygiene Data'!I87)))</f>
        <v/>
      </c>
      <c r="EE93" s="275" t="str">
        <f ca="true">+IF(OFFSET('Hygiene Data'!$I$12,0,10*ROW('Hygiene Data'!I87))="","",OFFSET('Hygiene Data'!$I$12,0,10*ROW('Hygiene Data'!I87)))</f>
        <v/>
      </c>
      <c r="EF93" s="275"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31" t="str">
        <f t="shared" ca="true" si="1"/>
        <v/>
      </c>
      <c r="D94" s="98"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8"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8"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8"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8"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8"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8"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8"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8"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8"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8"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8"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8"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8"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8"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8"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8"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8"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9"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9"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9"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9"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9"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9"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9"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9"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9"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9"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9"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9"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9"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9"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9"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9"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9"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9"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9"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9"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9"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9"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9"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9"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9"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9"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9"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9"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9"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9"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100"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100"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100"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100"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100"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100"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100"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100"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100"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100"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100"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100"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100"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100"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100"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100"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100"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100"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5"/>
      <c r="BS94" s="275" t="str">
        <f ca="true">+IF(OFFSET('Water Data'!$D$27,0,10*ROW('Water Data'!D88))="","",OFFSET('Water Data'!$D$27,0,10*ROW('Water Data'!D88)))</f>
        <v/>
      </c>
      <c r="BT94" s="275" t="str">
        <f ca="true">+IF(OFFSET('Water Data'!$D$28,0,10*ROW('Water Data'!D88))="","",OFFSET('Water Data'!$D$28,0,10*ROW('Water Data'!D88)))</f>
        <v/>
      </c>
      <c r="BU94" s="275" t="str">
        <f ca="true">+IF(OFFSET('Water Data'!$D$29,0,10*ROW('Water Data'!D88))="","",OFFSET('Water Data'!$D$29,0,10*ROW('Water Data'!D88)))</f>
        <v/>
      </c>
      <c r="BV94" s="275" t="str">
        <f ca="true">+IF(OFFSET('Water Data'!$E$27,0,10*ROW('Water Data'!E88))="","",OFFSET('Water Data'!$E$27,0,10*ROW('Water Data'!E88)))</f>
        <v/>
      </c>
      <c r="BW94" s="275" t="str">
        <f ca="true">+IF(OFFSET('Water Data'!$E$28,0,10*ROW('Water Data'!E88))="","",OFFSET('Water Data'!$E$28,0,10*ROW('Water Data'!E88)))</f>
        <v/>
      </c>
      <c r="BX94" s="275" t="str">
        <f ca="true">+IF(OFFSET('Water Data'!$E$29,0,10*ROW('Water Data'!E88))="","",OFFSET('Water Data'!$E$29,0,10*ROW('Water Data'!E88)))</f>
        <v/>
      </c>
      <c r="BY94" s="275" t="str">
        <f ca="true">+IF(OFFSET('Water Data'!$F$27,0,10*ROW('Water Data'!F88))="","",OFFSET('Water Data'!$F$27,0,10*ROW('Water Data'!F88)))</f>
        <v/>
      </c>
      <c r="BZ94" s="275" t="str">
        <f ca="true">+IF(OFFSET('Water Data'!$F$28,0,10*ROW('Water Data'!F88))="","",OFFSET('Water Data'!$F$28,0,10*ROW('Water Data'!F88)))</f>
        <v/>
      </c>
      <c r="CA94" s="275" t="str">
        <f ca="true">+IF(OFFSET('Water Data'!$F$29,0,10*ROW('Water Data'!F88))="","",OFFSET('Water Data'!$F$29,0,10*ROW('Water Data'!F88)))</f>
        <v/>
      </c>
      <c r="CB94" s="275" t="str">
        <f ca="true">+IF(OFFSET('Water Data'!$G$27,0,10*ROW('Water Data'!G88))="","",OFFSET('Water Data'!$G$27,0,10*ROW('Water Data'!G88)))</f>
        <v/>
      </c>
      <c r="CC94" s="275" t="str">
        <f ca="true">+IF(OFFSET('Water Data'!$G$28,0,10*ROW('Water Data'!G88))="","",OFFSET('Water Data'!$G$28,0,10*ROW('Water Data'!G88)))</f>
        <v/>
      </c>
      <c r="CD94" s="275" t="str">
        <f ca="true">+IF(OFFSET('Water Data'!$G$29,0,10*ROW('Water Data'!G88))="","",OFFSET('Water Data'!$G$29,0,10*ROW('Water Data'!G88)))</f>
        <v/>
      </c>
      <c r="CE94" s="275" t="str">
        <f ca="true">+IF(OFFSET('Water Data'!$H$27,0,10*ROW('Water Data'!H88))="","",OFFSET('Water Data'!$H$27,0,10*ROW('Water Data'!H88)))</f>
        <v/>
      </c>
      <c r="CF94" s="275" t="str">
        <f ca="true">+IF(OFFSET('Water Data'!$H$28,0,10*ROW('Water Data'!H88))="","",OFFSET('Water Data'!$H$28,0,10*ROW('Water Data'!H88)))</f>
        <v/>
      </c>
      <c r="CG94" s="275" t="str">
        <f ca="true">+IF(OFFSET('Water Data'!$H$29,0,10*ROW('Water Data'!H88))="","",OFFSET('Water Data'!$H$29,0,10*ROW('Water Data'!H88)))</f>
        <v/>
      </c>
      <c r="CH94" s="275" t="str">
        <f ca="true">+IF(OFFSET('Water Data'!$I$27,0,10*ROW('Water Data'!I88))="","",OFFSET('Water Data'!$I$27,0,10*ROW('Water Data'!I88)))</f>
        <v/>
      </c>
      <c r="CI94" s="275" t="str">
        <f ca="true">+IF(OFFSET('Water Data'!$I$28,0,10*ROW('Water Data'!I88))="","",OFFSET('Water Data'!$I$28,0,10*ROW('Water Data'!I88)))</f>
        <v/>
      </c>
      <c r="CJ94" s="275" t="str">
        <f ca="true">+IF(OFFSET('Water Data'!$I$29,0,10*ROW('Water Data'!I88))="","",OFFSET('Water Data'!$I$29,0,10*ROW('Water Data'!I88)))</f>
        <v/>
      </c>
      <c r="CK94" s="275" t="str">
        <f ca="true">+IF(OFFSET('Sanitation Data'!$D$28,0,10*ROW('Sanitation Data'!D88))="","",OFFSET('Sanitation Data'!$D$28,0,10*ROW('Sanitation Data'!D88)))</f>
        <v/>
      </c>
      <c r="CL94" s="275" t="str">
        <f ca="true">+IF(OFFSET('Sanitation Data'!$D$29,0,10*ROW('Sanitation Data'!D88))="","",OFFSET('Sanitation Data'!$D$29,0,10*ROW('Sanitation Data'!D88)))</f>
        <v/>
      </c>
      <c r="CM94" s="275" t="str">
        <f ca="true">+IF(OFFSET('Sanitation Data'!$D$30,0,10*ROW('Sanitation Data'!D88))="","",OFFSET('Sanitation Data'!$D$30,0,10*ROW('Sanitation Data'!D88)))</f>
        <v/>
      </c>
      <c r="CN94" s="275" t="str">
        <f ca="true">+IF(OFFSET('Sanitation Data'!$D$31,0,10*ROW('Sanitation Data'!D88))="","",OFFSET('Sanitation Data'!$D$31,0,10*ROW('Sanitation Data'!D88)))</f>
        <v/>
      </c>
      <c r="CO94" s="275" t="str">
        <f ca="true">+IF(OFFSET('Sanitation Data'!$D$32,0,10*ROW('Sanitation Data'!D88))="","",OFFSET('Sanitation Data'!$D$32,0,10*ROW('Sanitation Data'!D88)))</f>
        <v/>
      </c>
      <c r="CP94" s="275" t="str">
        <f ca="true">+IF(OFFSET('Sanitation Data'!$E$28,0,10*ROW('Sanitation Data'!E88))="","",OFFSET('Sanitation Data'!$E$28,0,10*ROW('Sanitation Data'!E88)))</f>
        <v/>
      </c>
      <c r="CQ94" s="275" t="str">
        <f ca="true">+IF(OFFSET('Sanitation Data'!$E$29,0,10*ROW('Sanitation Data'!E88))="","",OFFSET('Sanitation Data'!$E$29,0,10*ROW('Sanitation Data'!E88)))</f>
        <v/>
      </c>
      <c r="CR94" s="275" t="str">
        <f ca="true">+IF(OFFSET('Sanitation Data'!$E$30,0,10*ROW('Sanitation Data'!E88))="","",OFFSET('Sanitation Data'!$E$30,0,10*ROW('Sanitation Data'!E88)))</f>
        <v/>
      </c>
      <c r="CS94" s="275" t="str">
        <f ca="true">+IF(OFFSET('Sanitation Data'!$E$31,0,10*ROW('Sanitation Data'!E88))="","",OFFSET('Sanitation Data'!$E$31,0,10*ROW('Sanitation Data'!E88)))</f>
        <v/>
      </c>
      <c r="CT94" s="275" t="str">
        <f ca="true">+IF(OFFSET('Sanitation Data'!$E$32,0,10*ROW('Sanitation Data'!E88))="","",OFFSET('Sanitation Data'!$E$32,0,10*ROW('Sanitation Data'!E88)))</f>
        <v/>
      </c>
      <c r="CU94" s="275" t="str">
        <f ca="true">+IF(OFFSET('Sanitation Data'!$F$28,0,10*ROW('Sanitation Data'!F88))="","",OFFSET('Sanitation Data'!$F$28,0,10*ROW('Sanitation Data'!F88)))</f>
        <v/>
      </c>
      <c r="CV94" s="275" t="str">
        <f ca="true">+IF(OFFSET('Sanitation Data'!$F$29,0,10*ROW('Sanitation Data'!F88))="","",OFFSET('Sanitation Data'!$F$29,0,10*ROW('Sanitation Data'!F88)))</f>
        <v/>
      </c>
      <c r="CW94" s="275" t="str">
        <f ca="true">+IF(OFFSET('Sanitation Data'!$F$30,0,10*ROW('Sanitation Data'!F88))="","",OFFSET('Sanitation Data'!$F$30,0,10*ROW('Sanitation Data'!F88)))</f>
        <v/>
      </c>
      <c r="CX94" s="275" t="str">
        <f ca="true">+IF(OFFSET('Sanitation Data'!$F$31,0,10*ROW('Sanitation Data'!F88))="","",OFFSET('Sanitation Data'!$F$31,0,10*ROW('Sanitation Data'!F88)))</f>
        <v/>
      </c>
      <c r="CY94" s="275" t="str">
        <f ca="true">+IF(OFFSET('Sanitation Data'!$F$32,0,10*ROW('Sanitation Data'!F88))="","",OFFSET('Sanitation Data'!$F$32,0,10*ROW('Sanitation Data'!F88)))</f>
        <v/>
      </c>
      <c r="CZ94" s="275" t="str">
        <f ca="true">+IF(OFFSET('Sanitation Data'!$G$28,0,10*ROW('Sanitation Data'!G88))="","",OFFSET('Sanitation Data'!$G$28,0,10*ROW('Sanitation Data'!G88)))</f>
        <v/>
      </c>
      <c r="DA94" s="275" t="str">
        <f ca="true">+IF(OFFSET('Sanitation Data'!$G$29,0,10*ROW('Sanitation Data'!G88))="","",OFFSET('Sanitation Data'!$G$29,0,10*ROW('Sanitation Data'!G88)))</f>
        <v/>
      </c>
      <c r="DB94" s="275" t="str">
        <f ca="true">+IF(OFFSET('Sanitation Data'!$G$30,0,10*ROW('Sanitation Data'!G88))="","",OFFSET('Sanitation Data'!$G$30,0,10*ROW('Sanitation Data'!G88)))</f>
        <v/>
      </c>
      <c r="DC94" s="275" t="str">
        <f ca="true">+IF(OFFSET('Sanitation Data'!$G$31,0,10*ROW('Sanitation Data'!G88))="","",OFFSET('Sanitation Data'!$G$31,0,10*ROW('Sanitation Data'!G88)))</f>
        <v/>
      </c>
      <c r="DD94" s="275" t="str">
        <f ca="true">+IF(OFFSET('Sanitation Data'!$G$32,0,10*ROW('Sanitation Data'!G88))="","",OFFSET('Sanitation Data'!$G$32,0,10*ROW('Sanitation Data'!G88)))</f>
        <v/>
      </c>
      <c r="DE94" s="275" t="str">
        <f ca="true">+IF(OFFSET('Sanitation Data'!$H$28,0,10*ROW('Sanitation Data'!H88))="","",OFFSET('Sanitation Data'!$H$28,0,10*ROW('Sanitation Data'!H88)))</f>
        <v/>
      </c>
      <c r="DF94" s="275" t="str">
        <f ca="true">+IF(OFFSET('Sanitation Data'!$H$29,0,10*ROW('Sanitation Data'!H88))="","",OFFSET('Sanitation Data'!$H$29,0,10*ROW('Sanitation Data'!H88)))</f>
        <v/>
      </c>
      <c r="DG94" s="275" t="str">
        <f ca="true">+IF(OFFSET('Sanitation Data'!$H$30,0,10*ROW('Sanitation Data'!H88))="","",OFFSET('Sanitation Data'!$H$30,0,10*ROW('Sanitation Data'!H88)))</f>
        <v/>
      </c>
      <c r="DH94" s="275" t="str">
        <f ca="true">+IF(OFFSET('Sanitation Data'!$H$31,0,10*ROW('Sanitation Data'!H88))="","",OFFSET('Sanitation Data'!$H$31,0,10*ROW('Sanitation Data'!H88)))</f>
        <v/>
      </c>
      <c r="DI94" s="275" t="str">
        <f ca="true">+IF(OFFSET('Sanitation Data'!$H$32,0,10*ROW('Sanitation Data'!H88))="","",OFFSET('Sanitation Data'!$H$32,0,10*ROW('Sanitation Data'!H88)))</f>
        <v/>
      </c>
      <c r="DJ94" s="275" t="str">
        <f ca="true">+IF(OFFSET('Sanitation Data'!$I$28,0,10*ROW('Sanitation Data'!I88))="","",OFFSET('Sanitation Data'!$I$28,0,10*ROW('Sanitation Data'!I88)))</f>
        <v/>
      </c>
      <c r="DK94" s="275" t="str">
        <f ca="true">+IF(OFFSET('Sanitation Data'!$I$29,0,10*ROW('Sanitation Data'!I88))="","",OFFSET('Sanitation Data'!$I$29,0,10*ROW('Sanitation Data'!I88)))</f>
        <v/>
      </c>
      <c r="DL94" s="275" t="str">
        <f ca="true">+IF(OFFSET('Sanitation Data'!$I$30,0,10*ROW('Sanitation Data'!I88))="","",OFFSET('Sanitation Data'!$I$30,0,10*ROW('Sanitation Data'!I88)))</f>
        <v/>
      </c>
      <c r="DM94" s="275" t="str">
        <f ca="true">+IF(OFFSET('Sanitation Data'!$I$31,0,10*ROW('Sanitation Data'!I88))="","",OFFSET('Sanitation Data'!$I$31,0,10*ROW('Sanitation Data'!I88)))</f>
        <v/>
      </c>
      <c r="DN94" s="275" t="str">
        <f ca="true">+IF(OFFSET('Sanitation Data'!$I$32,0,10*ROW('Sanitation Data'!I88))="","",OFFSET('Sanitation Data'!$I$32,0,10*ROW('Sanitation Data'!I88)))</f>
        <v/>
      </c>
      <c r="DO94" s="275" t="str">
        <f ca="true">+IF(OFFSET('Hygiene Data'!$D$11,0,10*ROW('Hygiene Data'!D88))="","",OFFSET('Hygiene Data'!$D$11,0,10*ROW('Hygiene Data'!D88)))</f>
        <v/>
      </c>
      <c r="DP94" s="275" t="str">
        <f ca="true">+IF(OFFSET('Hygiene Data'!$D$12,0,10*ROW('Hygiene Data'!D88))="","",OFFSET('Hygiene Data'!$D$12,0,10*ROW('Hygiene Data'!D88)))</f>
        <v/>
      </c>
      <c r="DQ94" s="275" t="str">
        <f ca="true">+IF(OFFSET('Hygiene Data'!$D$13,0,10*ROW('Hygiene Data'!D88))="","",OFFSET('Hygiene Data'!$D$13,0,10*ROW('Hygiene Data'!D88)))</f>
        <v/>
      </c>
      <c r="DR94" s="275" t="str">
        <f ca="true">+IF(OFFSET('Hygiene Data'!$E$11,0,10*ROW('Hygiene Data'!E88))="","",OFFSET('Hygiene Data'!$E$11,0,10*ROW('Hygiene Data'!E88)))</f>
        <v/>
      </c>
      <c r="DS94" s="275" t="str">
        <f ca="true">+IF(OFFSET('Hygiene Data'!$E$12,0,10*ROW('Hygiene Data'!E88))="","",OFFSET('Hygiene Data'!$E$12,0,10*ROW('Hygiene Data'!E88)))</f>
        <v/>
      </c>
      <c r="DT94" s="275" t="str">
        <f ca="true">+IF(OFFSET('Hygiene Data'!$E$13,0,10*ROW('Hygiene Data'!E88))="","",OFFSET('Hygiene Data'!$E$13,0,10*ROW('Hygiene Data'!E88)))</f>
        <v/>
      </c>
      <c r="DU94" s="275" t="str">
        <f ca="true">+IF(OFFSET('Hygiene Data'!$F$11,0,10*ROW('Hygiene Data'!F88))="","",OFFSET('Hygiene Data'!$F$11,0,10*ROW('Hygiene Data'!F88)))</f>
        <v/>
      </c>
      <c r="DV94" s="275" t="str">
        <f ca="true">+IF(OFFSET('Hygiene Data'!$F$12,0,10*ROW('Hygiene Data'!F88))="","",OFFSET('Hygiene Data'!$F$12,0,10*ROW('Hygiene Data'!F88)))</f>
        <v/>
      </c>
      <c r="DW94" s="275" t="str">
        <f ca="true">+IF(OFFSET('Hygiene Data'!$F$13,0,10*ROW('Hygiene Data'!F88))="","",OFFSET('Hygiene Data'!$F$13,0,10*ROW('Hygiene Data'!F88)))</f>
        <v/>
      </c>
      <c r="DX94" s="275" t="str">
        <f ca="true">+IF(OFFSET('Hygiene Data'!$G$11,0,10*ROW('Hygiene Data'!G88))="","",OFFSET('Hygiene Data'!$G$11,0,10*ROW('Hygiene Data'!G88)))</f>
        <v/>
      </c>
      <c r="DY94" s="275" t="str">
        <f ca="true">+IF(OFFSET('Hygiene Data'!$G$12,0,10*ROW('Hygiene Data'!G88))="","",OFFSET('Hygiene Data'!$G$12,0,10*ROW('Hygiene Data'!G88)))</f>
        <v/>
      </c>
      <c r="DZ94" s="275" t="str">
        <f ca="true">+IF(OFFSET('Hygiene Data'!$G$13,0,10*ROW('Hygiene Data'!G88))="","",OFFSET('Hygiene Data'!$G$13,0,10*ROW('Hygiene Data'!G88)))</f>
        <v/>
      </c>
      <c r="EA94" s="275" t="str">
        <f ca="true">+IF(OFFSET('Hygiene Data'!$H$11,0,10*ROW('Hygiene Data'!H88))="","",OFFSET('Hygiene Data'!$H$11,0,10*ROW('Hygiene Data'!H88)))</f>
        <v/>
      </c>
      <c r="EB94" s="275" t="str">
        <f ca="true">+IF(OFFSET('Hygiene Data'!$H$12,0,10*ROW('Hygiene Data'!H88))="","",OFFSET('Hygiene Data'!$H$12,0,10*ROW('Hygiene Data'!H88)))</f>
        <v/>
      </c>
      <c r="EC94" s="275" t="str">
        <f ca="true">+IF(OFFSET('Hygiene Data'!$H$13,0,10*ROW('Hygiene Data'!H88))="","",OFFSET('Hygiene Data'!$H$13,0,10*ROW('Hygiene Data'!H88)))</f>
        <v/>
      </c>
      <c r="ED94" s="275" t="str">
        <f ca="true">+IF(OFFSET('Hygiene Data'!$I$11,0,10*ROW('Hygiene Data'!I88))="","",OFFSET('Hygiene Data'!$I$11,0,10*ROW('Hygiene Data'!I88)))</f>
        <v/>
      </c>
      <c r="EE94" s="275" t="str">
        <f ca="true">+IF(OFFSET('Hygiene Data'!$I$12,0,10*ROW('Hygiene Data'!I88))="","",OFFSET('Hygiene Data'!$I$12,0,10*ROW('Hygiene Data'!I88)))</f>
        <v/>
      </c>
      <c r="EF94" s="275"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31" t="str">
        <f t="shared" ca="true" si="1"/>
        <v/>
      </c>
      <c r="D95" s="98"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8"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8"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8"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8"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8"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8"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8"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8"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8"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8"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8"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8"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8"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8"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8"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8"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8"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9"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9"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9"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9"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9"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9"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9"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9"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9"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9"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9"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9"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9"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9"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9"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9"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9"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9"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9"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9"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9"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9"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9"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9"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9"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9"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9"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9"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9"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9"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100"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100"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100"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100"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100"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100"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100"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100"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100"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100"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100"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100"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100"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100"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100"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100"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100"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100"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5"/>
      <c r="BS95" s="275" t="str">
        <f ca="true">+IF(OFFSET('Water Data'!$D$27,0,10*ROW('Water Data'!D89))="","",OFFSET('Water Data'!$D$27,0,10*ROW('Water Data'!D89)))</f>
        <v/>
      </c>
      <c r="BT95" s="275" t="str">
        <f ca="true">+IF(OFFSET('Water Data'!$D$28,0,10*ROW('Water Data'!D89))="","",OFFSET('Water Data'!$D$28,0,10*ROW('Water Data'!D89)))</f>
        <v/>
      </c>
      <c r="BU95" s="275" t="str">
        <f ca="true">+IF(OFFSET('Water Data'!$D$29,0,10*ROW('Water Data'!D89))="","",OFFSET('Water Data'!$D$29,0,10*ROW('Water Data'!D89)))</f>
        <v/>
      </c>
      <c r="BV95" s="275" t="str">
        <f ca="true">+IF(OFFSET('Water Data'!$E$27,0,10*ROW('Water Data'!E89))="","",OFFSET('Water Data'!$E$27,0,10*ROW('Water Data'!E89)))</f>
        <v/>
      </c>
      <c r="BW95" s="275" t="str">
        <f ca="true">+IF(OFFSET('Water Data'!$E$28,0,10*ROW('Water Data'!E89))="","",OFFSET('Water Data'!$E$28,0,10*ROW('Water Data'!E89)))</f>
        <v/>
      </c>
      <c r="BX95" s="275" t="str">
        <f ca="true">+IF(OFFSET('Water Data'!$E$29,0,10*ROW('Water Data'!E89))="","",OFFSET('Water Data'!$E$29,0,10*ROW('Water Data'!E89)))</f>
        <v/>
      </c>
      <c r="BY95" s="275" t="str">
        <f ca="true">+IF(OFFSET('Water Data'!$F$27,0,10*ROW('Water Data'!F89))="","",OFFSET('Water Data'!$F$27,0,10*ROW('Water Data'!F89)))</f>
        <v/>
      </c>
      <c r="BZ95" s="275" t="str">
        <f ca="true">+IF(OFFSET('Water Data'!$F$28,0,10*ROW('Water Data'!F89))="","",OFFSET('Water Data'!$F$28,0,10*ROW('Water Data'!F89)))</f>
        <v/>
      </c>
      <c r="CA95" s="275" t="str">
        <f ca="true">+IF(OFFSET('Water Data'!$F$29,0,10*ROW('Water Data'!F89))="","",OFFSET('Water Data'!$F$29,0,10*ROW('Water Data'!F89)))</f>
        <v/>
      </c>
      <c r="CB95" s="275" t="str">
        <f ca="true">+IF(OFFSET('Water Data'!$G$27,0,10*ROW('Water Data'!G89))="","",OFFSET('Water Data'!$G$27,0,10*ROW('Water Data'!G89)))</f>
        <v/>
      </c>
      <c r="CC95" s="275" t="str">
        <f ca="true">+IF(OFFSET('Water Data'!$G$28,0,10*ROW('Water Data'!G89))="","",OFFSET('Water Data'!$G$28,0,10*ROW('Water Data'!G89)))</f>
        <v/>
      </c>
      <c r="CD95" s="275" t="str">
        <f ca="true">+IF(OFFSET('Water Data'!$G$29,0,10*ROW('Water Data'!G89))="","",OFFSET('Water Data'!$G$29,0,10*ROW('Water Data'!G89)))</f>
        <v/>
      </c>
      <c r="CE95" s="275" t="str">
        <f ca="true">+IF(OFFSET('Water Data'!$H$27,0,10*ROW('Water Data'!H89))="","",OFFSET('Water Data'!$H$27,0,10*ROW('Water Data'!H89)))</f>
        <v/>
      </c>
      <c r="CF95" s="275" t="str">
        <f ca="true">+IF(OFFSET('Water Data'!$H$28,0,10*ROW('Water Data'!H89))="","",OFFSET('Water Data'!$H$28,0,10*ROW('Water Data'!H89)))</f>
        <v/>
      </c>
      <c r="CG95" s="275" t="str">
        <f ca="true">+IF(OFFSET('Water Data'!$H$29,0,10*ROW('Water Data'!H89))="","",OFFSET('Water Data'!$H$29,0,10*ROW('Water Data'!H89)))</f>
        <v/>
      </c>
      <c r="CH95" s="275" t="str">
        <f ca="true">+IF(OFFSET('Water Data'!$I$27,0,10*ROW('Water Data'!I89))="","",OFFSET('Water Data'!$I$27,0,10*ROW('Water Data'!I89)))</f>
        <v/>
      </c>
      <c r="CI95" s="275" t="str">
        <f ca="true">+IF(OFFSET('Water Data'!$I$28,0,10*ROW('Water Data'!I89))="","",OFFSET('Water Data'!$I$28,0,10*ROW('Water Data'!I89)))</f>
        <v/>
      </c>
      <c r="CJ95" s="275" t="str">
        <f ca="true">+IF(OFFSET('Water Data'!$I$29,0,10*ROW('Water Data'!I89))="","",OFFSET('Water Data'!$I$29,0,10*ROW('Water Data'!I89)))</f>
        <v/>
      </c>
      <c r="CK95" s="275" t="str">
        <f ca="true">+IF(OFFSET('Sanitation Data'!$D$28,0,10*ROW('Sanitation Data'!D89))="","",OFFSET('Sanitation Data'!$D$28,0,10*ROW('Sanitation Data'!D89)))</f>
        <v/>
      </c>
      <c r="CL95" s="275" t="str">
        <f ca="true">+IF(OFFSET('Sanitation Data'!$D$29,0,10*ROW('Sanitation Data'!D89))="","",OFFSET('Sanitation Data'!$D$29,0,10*ROW('Sanitation Data'!D89)))</f>
        <v/>
      </c>
      <c r="CM95" s="275" t="str">
        <f ca="true">+IF(OFFSET('Sanitation Data'!$D$30,0,10*ROW('Sanitation Data'!D89))="","",OFFSET('Sanitation Data'!$D$30,0,10*ROW('Sanitation Data'!D89)))</f>
        <v/>
      </c>
      <c r="CN95" s="275" t="str">
        <f ca="true">+IF(OFFSET('Sanitation Data'!$D$31,0,10*ROW('Sanitation Data'!D89))="","",OFFSET('Sanitation Data'!$D$31,0,10*ROW('Sanitation Data'!D89)))</f>
        <v/>
      </c>
      <c r="CO95" s="275" t="str">
        <f ca="true">+IF(OFFSET('Sanitation Data'!$D$32,0,10*ROW('Sanitation Data'!D89))="","",OFFSET('Sanitation Data'!$D$32,0,10*ROW('Sanitation Data'!D89)))</f>
        <v/>
      </c>
      <c r="CP95" s="275" t="str">
        <f ca="true">+IF(OFFSET('Sanitation Data'!$E$28,0,10*ROW('Sanitation Data'!E89))="","",OFFSET('Sanitation Data'!$E$28,0,10*ROW('Sanitation Data'!E89)))</f>
        <v/>
      </c>
      <c r="CQ95" s="275" t="str">
        <f ca="true">+IF(OFFSET('Sanitation Data'!$E$29,0,10*ROW('Sanitation Data'!E89))="","",OFFSET('Sanitation Data'!$E$29,0,10*ROW('Sanitation Data'!E89)))</f>
        <v/>
      </c>
      <c r="CR95" s="275" t="str">
        <f ca="true">+IF(OFFSET('Sanitation Data'!$E$30,0,10*ROW('Sanitation Data'!E89))="","",OFFSET('Sanitation Data'!$E$30,0,10*ROW('Sanitation Data'!E89)))</f>
        <v/>
      </c>
      <c r="CS95" s="275" t="str">
        <f ca="true">+IF(OFFSET('Sanitation Data'!$E$31,0,10*ROW('Sanitation Data'!E89))="","",OFFSET('Sanitation Data'!$E$31,0,10*ROW('Sanitation Data'!E89)))</f>
        <v/>
      </c>
      <c r="CT95" s="275" t="str">
        <f ca="true">+IF(OFFSET('Sanitation Data'!$E$32,0,10*ROW('Sanitation Data'!E89))="","",OFFSET('Sanitation Data'!$E$32,0,10*ROW('Sanitation Data'!E89)))</f>
        <v/>
      </c>
      <c r="CU95" s="275" t="str">
        <f ca="true">+IF(OFFSET('Sanitation Data'!$F$28,0,10*ROW('Sanitation Data'!F89))="","",OFFSET('Sanitation Data'!$F$28,0,10*ROW('Sanitation Data'!F89)))</f>
        <v/>
      </c>
      <c r="CV95" s="275" t="str">
        <f ca="true">+IF(OFFSET('Sanitation Data'!$F$29,0,10*ROW('Sanitation Data'!F89))="","",OFFSET('Sanitation Data'!$F$29,0,10*ROW('Sanitation Data'!F89)))</f>
        <v/>
      </c>
      <c r="CW95" s="275" t="str">
        <f ca="true">+IF(OFFSET('Sanitation Data'!$F$30,0,10*ROW('Sanitation Data'!F89))="","",OFFSET('Sanitation Data'!$F$30,0,10*ROW('Sanitation Data'!F89)))</f>
        <v/>
      </c>
      <c r="CX95" s="275" t="str">
        <f ca="true">+IF(OFFSET('Sanitation Data'!$F$31,0,10*ROW('Sanitation Data'!F89))="","",OFFSET('Sanitation Data'!$F$31,0,10*ROW('Sanitation Data'!F89)))</f>
        <v/>
      </c>
      <c r="CY95" s="275" t="str">
        <f ca="true">+IF(OFFSET('Sanitation Data'!$F$32,0,10*ROW('Sanitation Data'!F89))="","",OFFSET('Sanitation Data'!$F$32,0,10*ROW('Sanitation Data'!F89)))</f>
        <v/>
      </c>
      <c r="CZ95" s="275" t="str">
        <f ca="true">+IF(OFFSET('Sanitation Data'!$G$28,0,10*ROW('Sanitation Data'!G89))="","",OFFSET('Sanitation Data'!$G$28,0,10*ROW('Sanitation Data'!G89)))</f>
        <v/>
      </c>
      <c r="DA95" s="275" t="str">
        <f ca="true">+IF(OFFSET('Sanitation Data'!$G$29,0,10*ROW('Sanitation Data'!G89))="","",OFFSET('Sanitation Data'!$G$29,0,10*ROW('Sanitation Data'!G89)))</f>
        <v/>
      </c>
      <c r="DB95" s="275" t="str">
        <f ca="true">+IF(OFFSET('Sanitation Data'!$G$30,0,10*ROW('Sanitation Data'!G89))="","",OFFSET('Sanitation Data'!$G$30,0,10*ROW('Sanitation Data'!G89)))</f>
        <v/>
      </c>
      <c r="DC95" s="275" t="str">
        <f ca="true">+IF(OFFSET('Sanitation Data'!$G$31,0,10*ROW('Sanitation Data'!G89))="","",OFFSET('Sanitation Data'!$G$31,0,10*ROW('Sanitation Data'!G89)))</f>
        <v/>
      </c>
      <c r="DD95" s="275" t="str">
        <f ca="true">+IF(OFFSET('Sanitation Data'!$G$32,0,10*ROW('Sanitation Data'!G89))="","",OFFSET('Sanitation Data'!$G$32,0,10*ROW('Sanitation Data'!G89)))</f>
        <v/>
      </c>
      <c r="DE95" s="275" t="str">
        <f ca="true">+IF(OFFSET('Sanitation Data'!$H$28,0,10*ROW('Sanitation Data'!H89))="","",OFFSET('Sanitation Data'!$H$28,0,10*ROW('Sanitation Data'!H89)))</f>
        <v/>
      </c>
      <c r="DF95" s="275" t="str">
        <f ca="true">+IF(OFFSET('Sanitation Data'!$H$29,0,10*ROW('Sanitation Data'!H89))="","",OFFSET('Sanitation Data'!$H$29,0,10*ROW('Sanitation Data'!H89)))</f>
        <v/>
      </c>
      <c r="DG95" s="275" t="str">
        <f ca="true">+IF(OFFSET('Sanitation Data'!$H$30,0,10*ROW('Sanitation Data'!H89))="","",OFFSET('Sanitation Data'!$H$30,0,10*ROW('Sanitation Data'!H89)))</f>
        <v/>
      </c>
      <c r="DH95" s="275" t="str">
        <f ca="true">+IF(OFFSET('Sanitation Data'!$H$31,0,10*ROW('Sanitation Data'!H89))="","",OFFSET('Sanitation Data'!$H$31,0,10*ROW('Sanitation Data'!H89)))</f>
        <v/>
      </c>
      <c r="DI95" s="275" t="str">
        <f ca="true">+IF(OFFSET('Sanitation Data'!$H$32,0,10*ROW('Sanitation Data'!H89))="","",OFFSET('Sanitation Data'!$H$32,0,10*ROW('Sanitation Data'!H89)))</f>
        <v/>
      </c>
      <c r="DJ95" s="275" t="str">
        <f ca="true">+IF(OFFSET('Sanitation Data'!$I$28,0,10*ROW('Sanitation Data'!I89))="","",OFFSET('Sanitation Data'!$I$28,0,10*ROW('Sanitation Data'!I89)))</f>
        <v/>
      </c>
      <c r="DK95" s="275" t="str">
        <f ca="true">+IF(OFFSET('Sanitation Data'!$I$29,0,10*ROW('Sanitation Data'!I89))="","",OFFSET('Sanitation Data'!$I$29,0,10*ROW('Sanitation Data'!I89)))</f>
        <v/>
      </c>
      <c r="DL95" s="275" t="str">
        <f ca="true">+IF(OFFSET('Sanitation Data'!$I$30,0,10*ROW('Sanitation Data'!I89))="","",OFFSET('Sanitation Data'!$I$30,0,10*ROW('Sanitation Data'!I89)))</f>
        <v/>
      </c>
      <c r="DM95" s="275" t="str">
        <f ca="true">+IF(OFFSET('Sanitation Data'!$I$31,0,10*ROW('Sanitation Data'!I89))="","",OFFSET('Sanitation Data'!$I$31,0,10*ROW('Sanitation Data'!I89)))</f>
        <v/>
      </c>
      <c r="DN95" s="275" t="str">
        <f ca="true">+IF(OFFSET('Sanitation Data'!$I$32,0,10*ROW('Sanitation Data'!I89))="","",OFFSET('Sanitation Data'!$I$32,0,10*ROW('Sanitation Data'!I89)))</f>
        <v/>
      </c>
      <c r="DO95" s="275" t="str">
        <f ca="true">+IF(OFFSET('Hygiene Data'!$D$11,0,10*ROW('Hygiene Data'!D89))="","",OFFSET('Hygiene Data'!$D$11,0,10*ROW('Hygiene Data'!D89)))</f>
        <v/>
      </c>
      <c r="DP95" s="275" t="str">
        <f ca="true">+IF(OFFSET('Hygiene Data'!$D$12,0,10*ROW('Hygiene Data'!D89))="","",OFFSET('Hygiene Data'!$D$12,0,10*ROW('Hygiene Data'!D89)))</f>
        <v/>
      </c>
      <c r="DQ95" s="275" t="str">
        <f ca="true">+IF(OFFSET('Hygiene Data'!$D$13,0,10*ROW('Hygiene Data'!D89))="","",OFFSET('Hygiene Data'!$D$13,0,10*ROW('Hygiene Data'!D89)))</f>
        <v/>
      </c>
      <c r="DR95" s="275" t="str">
        <f ca="true">+IF(OFFSET('Hygiene Data'!$E$11,0,10*ROW('Hygiene Data'!E89))="","",OFFSET('Hygiene Data'!$E$11,0,10*ROW('Hygiene Data'!E89)))</f>
        <v/>
      </c>
      <c r="DS95" s="275" t="str">
        <f ca="true">+IF(OFFSET('Hygiene Data'!$E$12,0,10*ROW('Hygiene Data'!E89))="","",OFFSET('Hygiene Data'!$E$12,0,10*ROW('Hygiene Data'!E89)))</f>
        <v/>
      </c>
      <c r="DT95" s="275" t="str">
        <f ca="true">+IF(OFFSET('Hygiene Data'!$E$13,0,10*ROW('Hygiene Data'!E89))="","",OFFSET('Hygiene Data'!$E$13,0,10*ROW('Hygiene Data'!E89)))</f>
        <v/>
      </c>
      <c r="DU95" s="275" t="str">
        <f ca="true">+IF(OFFSET('Hygiene Data'!$F$11,0,10*ROW('Hygiene Data'!F89))="","",OFFSET('Hygiene Data'!$F$11,0,10*ROW('Hygiene Data'!F89)))</f>
        <v/>
      </c>
      <c r="DV95" s="275" t="str">
        <f ca="true">+IF(OFFSET('Hygiene Data'!$F$12,0,10*ROW('Hygiene Data'!F89))="","",OFFSET('Hygiene Data'!$F$12,0,10*ROW('Hygiene Data'!F89)))</f>
        <v/>
      </c>
      <c r="DW95" s="275" t="str">
        <f ca="true">+IF(OFFSET('Hygiene Data'!$F$13,0,10*ROW('Hygiene Data'!F89))="","",OFFSET('Hygiene Data'!$F$13,0,10*ROW('Hygiene Data'!F89)))</f>
        <v/>
      </c>
      <c r="DX95" s="275" t="str">
        <f ca="true">+IF(OFFSET('Hygiene Data'!$G$11,0,10*ROW('Hygiene Data'!G89))="","",OFFSET('Hygiene Data'!$G$11,0,10*ROW('Hygiene Data'!G89)))</f>
        <v/>
      </c>
      <c r="DY95" s="275" t="str">
        <f ca="true">+IF(OFFSET('Hygiene Data'!$G$12,0,10*ROW('Hygiene Data'!G89))="","",OFFSET('Hygiene Data'!$G$12,0,10*ROW('Hygiene Data'!G89)))</f>
        <v/>
      </c>
      <c r="DZ95" s="275" t="str">
        <f ca="true">+IF(OFFSET('Hygiene Data'!$G$13,0,10*ROW('Hygiene Data'!G89))="","",OFFSET('Hygiene Data'!$G$13,0,10*ROW('Hygiene Data'!G89)))</f>
        <v/>
      </c>
      <c r="EA95" s="275" t="str">
        <f ca="true">+IF(OFFSET('Hygiene Data'!$H$11,0,10*ROW('Hygiene Data'!H89))="","",OFFSET('Hygiene Data'!$H$11,0,10*ROW('Hygiene Data'!H89)))</f>
        <v/>
      </c>
      <c r="EB95" s="275" t="str">
        <f ca="true">+IF(OFFSET('Hygiene Data'!$H$12,0,10*ROW('Hygiene Data'!H89))="","",OFFSET('Hygiene Data'!$H$12,0,10*ROW('Hygiene Data'!H89)))</f>
        <v/>
      </c>
      <c r="EC95" s="275" t="str">
        <f ca="true">+IF(OFFSET('Hygiene Data'!$H$13,0,10*ROW('Hygiene Data'!H89))="","",OFFSET('Hygiene Data'!$H$13,0,10*ROW('Hygiene Data'!H89)))</f>
        <v/>
      </c>
      <c r="ED95" s="275" t="str">
        <f ca="true">+IF(OFFSET('Hygiene Data'!$I$11,0,10*ROW('Hygiene Data'!I89))="","",OFFSET('Hygiene Data'!$I$11,0,10*ROW('Hygiene Data'!I89)))</f>
        <v/>
      </c>
      <c r="EE95" s="275" t="str">
        <f ca="true">+IF(OFFSET('Hygiene Data'!$I$12,0,10*ROW('Hygiene Data'!I89))="","",OFFSET('Hygiene Data'!$I$12,0,10*ROW('Hygiene Data'!I89)))</f>
        <v/>
      </c>
      <c r="EF95" s="275"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31" t="str">
        <f t="shared" ca="true" si="1"/>
        <v/>
      </c>
      <c r="D96" s="98"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8"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8"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8"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8"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8"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8"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8"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8"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8"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8"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8"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8"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8"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8"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8"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8"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8"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9"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9"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9"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9"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9"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9"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9"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9"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9"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9"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9"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9"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9"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9"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9"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9"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9"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9"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9"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9"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9"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9"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9"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9"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9"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9"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9"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9"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9"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9"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100"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100"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100"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100"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100"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100"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100"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100"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100"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100"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100"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100"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100"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100"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100"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100"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100"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100"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5"/>
      <c r="BS96" s="275" t="str">
        <f ca="true">+IF(OFFSET('Water Data'!$D$27,0,10*ROW('Water Data'!D90))="","",OFFSET('Water Data'!$D$27,0,10*ROW('Water Data'!D90)))</f>
        <v/>
      </c>
      <c r="BT96" s="275" t="str">
        <f ca="true">+IF(OFFSET('Water Data'!$D$28,0,10*ROW('Water Data'!D90))="","",OFFSET('Water Data'!$D$28,0,10*ROW('Water Data'!D90)))</f>
        <v/>
      </c>
      <c r="BU96" s="275" t="str">
        <f ca="true">+IF(OFFSET('Water Data'!$D$29,0,10*ROW('Water Data'!D90))="","",OFFSET('Water Data'!$D$29,0,10*ROW('Water Data'!D90)))</f>
        <v/>
      </c>
      <c r="BV96" s="275" t="str">
        <f ca="true">+IF(OFFSET('Water Data'!$E$27,0,10*ROW('Water Data'!E90))="","",OFFSET('Water Data'!$E$27,0,10*ROW('Water Data'!E90)))</f>
        <v/>
      </c>
      <c r="BW96" s="275" t="str">
        <f ca="true">+IF(OFFSET('Water Data'!$E$28,0,10*ROW('Water Data'!E90))="","",OFFSET('Water Data'!$E$28,0,10*ROW('Water Data'!E90)))</f>
        <v/>
      </c>
      <c r="BX96" s="275" t="str">
        <f ca="true">+IF(OFFSET('Water Data'!$E$29,0,10*ROW('Water Data'!E90))="","",OFFSET('Water Data'!$E$29,0,10*ROW('Water Data'!E90)))</f>
        <v/>
      </c>
      <c r="BY96" s="275" t="str">
        <f ca="true">+IF(OFFSET('Water Data'!$F$27,0,10*ROW('Water Data'!F90))="","",OFFSET('Water Data'!$F$27,0,10*ROW('Water Data'!F90)))</f>
        <v/>
      </c>
      <c r="BZ96" s="275" t="str">
        <f ca="true">+IF(OFFSET('Water Data'!$F$28,0,10*ROW('Water Data'!F90))="","",OFFSET('Water Data'!$F$28,0,10*ROW('Water Data'!F90)))</f>
        <v/>
      </c>
      <c r="CA96" s="275" t="str">
        <f ca="true">+IF(OFFSET('Water Data'!$F$29,0,10*ROW('Water Data'!F90))="","",OFFSET('Water Data'!$F$29,0,10*ROW('Water Data'!F90)))</f>
        <v/>
      </c>
      <c r="CB96" s="275" t="str">
        <f ca="true">+IF(OFFSET('Water Data'!$G$27,0,10*ROW('Water Data'!G90))="","",OFFSET('Water Data'!$G$27,0,10*ROW('Water Data'!G90)))</f>
        <v/>
      </c>
      <c r="CC96" s="275" t="str">
        <f ca="true">+IF(OFFSET('Water Data'!$G$28,0,10*ROW('Water Data'!G90))="","",OFFSET('Water Data'!$G$28,0,10*ROW('Water Data'!G90)))</f>
        <v/>
      </c>
      <c r="CD96" s="275" t="str">
        <f ca="true">+IF(OFFSET('Water Data'!$G$29,0,10*ROW('Water Data'!G90))="","",OFFSET('Water Data'!$G$29,0,10*ROW('Water Data'!G90)))</f>
        <v/>
      </c>
      <c r="CE96" s="275" t="str">
        <f ca="true">+IF(OFFSET('Water Data'!$H$27,0,10*ROW('Water Data'!H90))="","",OFFSET('Water Data'!$H$27,0,10*ROW('Water Data'!H90)))</f>
        <v/>
      </c>
      <c r="CF96" s="275" t="str">
        <f ca="true">+IF(OFFSET('Water Data'!$H$28,0,10*ROW('Water Data'!H90))="","",OFFSET('Water Data'!$H$28,0,10*ROW('Water Data'!H90)))</f>
        <v/>
      </c>
      <c r="CG96" s="275" t="str">
        <f ca="true">+IF(OFFSET('Water Data'!$H$29,0,10*ROW('Water Data'!H90))="","",OFFSET('Water Data'!$H$29,0,10*ROW('Water Data'!H90)))</f>
        <v/>
      </c>
      <c r="CH96" s="275" t="str">
        <f ca="true">+IF(OFFSET('Water Data'!$I$27,0,10*ROW('Water Data'!I90))="","",OFFSET('Water Data'!$I$27,0,10*ROW('Water Data'!I90)))</f>
        <v/>
      </c>
      <c r="CI96" s="275" t="str">
        <f ca="true">+IF(OFFSET('Water Data'!$I$28,0,10*ROW('Water Data'!I90))="","",OFFSET('Water Data'!$I$28,0,10*ROW('Water Data'!I90)))</f>
        <v/>
      </c>
      <c r="CJ96" s="275" t="str">
        <f ca="true">+IF(OFFSET('Water Data'!$I$29,0,10*ROW('Water Data'!I90))="","",OFFSET('Water Data'!$I$29,0,10*ROW('Water Data'!I90)))</f>
        <v/>
      </c>
      <c r="CK96" s="275" t="str">
        <f ca="true">+IF(OFFSET('Sanitation Data'!$D$28,0,10*ROW('Sanitation Data'!D90))="","",OFFSET('Sanitation Data'!$D$28,0,10*ROW('Sanitation Data'!D90)))</f>
        <v/>
      </c>
      <c r="CL96" s="275" t="str">
        <f ca="true">+IF(OFFSET('Sanitation Data'!$D$29,0,10*ROW('Sanitation Data'!D90))="","",OFFSET('Sanitation Data'!$D$29,0,10*ROW('Sanitation Data'!D90)))</f>
        <v/>
      </c>
      <c r="CM96" s="275" t="str">
        <f ca="true">+IF(OFFSET('Sanitation Data'!$D$30,0,10*ROW('Sanitation Data'!D90))="","",OFFSET('Sanitation Data'!$D$30,0,10*ROW('Sanitation Data'!D90)))</f>
        <v/>
      </c>
      <c r="CN96" s="275" t="str">
        <f ca="true">+IF(OFFSET('Sanitation Data'!$D$31,0,10*ROW('Sanitation Data'!D90))="","",OFFSET('Sanitation Data'!$D$31,0,10*ROW('Sanitation Data'!D90)))</f>
        <v/>
      </c>
      <c r="CO96" s="275" t="str">
        <f ca="true">+IF(OFFSET('Sanitation Data'!$D$32,0,10*ROW('Sanitation Data'!D90))="","",OFFSET('Sanitation Data'!$D$32,0,10*ROW('Sanitation Data'!D90)))</f>
        <v/>
      </c>
      <c r="CP96" s="275" t="str">
        <f ca="true">+IF(OFFSET('Sanitation Data'!$E$28,0,10*ROW('Sanitation Data'!E90))="","",OFFSET('Sanitation Data'!$E$28,0,10*ROW('Sanitation Data'!E90)))</f>
        <v/>
      </c>
      <c r="CQ96" s="275" t="str">
        <f ca="true">+IF(OFFSET('Sanitation Data'!$E$29,0,10*ROW('Sanitation Data'!E90))="","",OFFSET('Sanitation Data'!$E$29,0,10*ROW('Sanitation Data'!E90)))</f>
        <v/>
      </c>
      <c r="CR96" s="275" t="str">
        <f ca="true">+IF(OFFSET('Sanitation Data'!$E$30,0,10*ROW('Sanitation Data'!E90))="","",OFFSET('Sanitation Data'!$E$30,0,10*ROW('Sanitation Data'!E90)))</f>
        <v/>
      </c>
      <c r="CS96" s="275" t="str">
        <f ca="true">+IF(OFFSET('Sanitation Data'!$E$31,0,10*ROW('Sanitation Data'!E90))="","",OFFSET('Sanitation Data'!$E$31,0,10*ROW('Sanitation Data'!E90)))</f>
        <v/>
      </c>
      <c r="CT96" s="275" t="str">
        <f ca="true">+IF(OFFSET('Sanitation Data'!$E$32,0,10*ROW('Sanitation Data'!E90))="","",OFFSET('Sanitation Data'!$E$32,0,10*ROW('Sanitation Data'!E90)))</f>
        <v/>
      </c>
      <c r="CU96" s="275" t="str">
        <f ca="true">+IF(OFFSET('Sanitation Data'!$F$28,0,10*ROW('Sanitation Data'!F90))="","",OFFSET('Sanitation Data'!$F$28,0,10*ROW('Sanitation Data'!F90)))</f>
        <v/>
      </c>
      <c r="CV96" s="275" t="str">
        <f ca="true">+IF(OFFSET('Sanitation Data'!$F$29,0,10*ROW('Sanitation Data'!F90))="","",OFFSET('Sanitation Data'!$F$29,0,10*ROW('Sanitation Data'!F90)))</f>
        <v/>
      </c>
      <c r="CW96" s="275" t="str">
        <f ca="true">+IF(OFFSET('Sanitation Data'!$F$30,0,10*ROW('Sanitation Data'!F90))="","",OFFSET('Sanitation Data'!$F$30,0,10*ROW('Sanitation Data'!F90)))</f>
        <v/>
      </c>
      <c r="CX96" s="275" t="str">
        <f ca="true">+IF(OFFSET('Sanitation Data'!$F$31,0,10*ROW('Sanitation Data'!F90))="","",OFFSET('Sanitation Data'!$F$31,0,10*ROW('Sanitation Data'!F90)))</f>
        <v/>
      </c>
      <c r="CY96" s="275" t="str">
        <f ca="true">+IF(OFFSET('Sanitation Data'!$F$32,0,10*ROW('Sanitation Data'!F90))="","",OFFSET('Sanitation Data'!$F$32,0,10*ROW('Sanitation Data'!F90)))</f>
        <v/>
      </c>
      <c r="CZ96" s="275" t="str">
        <f ca="true">+IF(OFFSET('Sanitation Data'!$G$28,0,10*ROW('Sanitation Data'!G90))="","",OFFSET('Sanitation Data'!$G$28,0,10*ROW('Sanitation Data'!G90)))</f>
        <v/>
      </c>
      <c r="DA96" s="275" t="str">
        <f ca="true">+IF(OFFSET('Sanitation Data'!$G$29,0,10*ROW('Sanitation Data'!G90))="","",OFFSET('Sanitation Data'!$G$29,0,10*ROW('Sanitation Data'!G90)))</f>
        <v/>
      </c>
      <c r="DB96" s="275" t="str">
        <f ca="true">+IF(OFFSET('Sanitation Data'!$G$30,0,10*ROW('Sanitation Data'!G90))="","",OFFSET('Sanitation Data'!$G$30,0,10*ROW('Sanitation Data'!G90)))</f>
        <v/>
      </c>
      <c r="DC96" s="275" t="str">
        <f ca="true">+IF(OFFSET('Sanitation Data'!$G$31,0,10*ROW('Sanitation Data'!G90))="","",OFFSET('Sanitation Data'!$G$31,0,10*ROW('Sanitation Data'!G90)))</f>
        <v/>
      </c>
      <c r="DD96" s="275" t="str">
        <f ca="true">+IF(OFFSET('Sanitation Data'!$G$32,0,10*ROW('Sanitation Data'!G90))="","",OFFSET('Sanitation Data'!$G$32,0,10*ROW('Sanitation Data'!G90)))</f>
        <v/>
      </c>
      <c r="DE96" s="275" t="str">
        <f ca="true">+IF(OFFSET('Sanitation Data'!$H$28,0,10*ROW('Sanitation Data'!H90))="","",OFFSET('Sanitation Data'!$H$28,0,10*ROW('Sanitation Data'!H90)))</f>
        <v/>
      </c>
      <c r="DF96" s="275" t="str">
        <f ca="true">+IF(OFFSET('Sanitation Data'!$H$29,0,10*ROW('Sanitation Data'!H90))="","",OFFSET('Sanitation Data'!$H$29,0,10*ROW('Sanitation Data'!H90)))</f>
        <v/>
      </c>
      <c r="DG96" s="275" t="str">
        <f ca="true">+IF(OFFSET('Sanitation Data'!$H$30,0,10*ROW('Sanitation Data'!H90))="","",OFFSET('Sanitation Data'!$H$30,0,10*ROW('Sanitation Data'!H90)))</f>
        <v/>
      </c>
      <c r="DH96" s="275" t="str">
        <f ca="true">+IF(OFFSET('Sanitation Data'!$H$31,0,10*ROW('Sanitation Data'!H90))="","",OFFSET('Sanitation Data'!$H$31,0,10*ROW('Sanitation Data'!H90)))</f>
        <v/>
      </c>
      <c r="DI96" s="275" t="str">
        <f ca="true">+IF(OFFSET('Sanitation Data'!$H$32,0,10*ROW('Sanitation Data'!H90))="","",OFFSET('Sanitation Data'!$H$32,0,10*ROW('Sanitation Data'!H90)))</f>
        <v/>
      </c>
      <c r="DJ96" s="275" t="str">
        <f ca="true">+IF(OFFSET('Sanitation Data'!$I$28,0,10*ROW('Sanitation Data'!I90))="","",OFFSET('Sanitation Data'!$I$28,0,10*ROW('Sanitation Data'!I90)))</f>
        <v/>
      </c>
      <c r="DK96" s="275" t="str">
        <f ca="true">+IF(OFFSET('Sanitation Data'!$I$29,0,10*ROW('Sanitation Data'!I90))="","",OFFSET('Sanitation Data'!$I$29,0,10*ROW('Sanitation Data'!I90)))</f>
        <v/>
      </c>
      <c r="DL96" s="275" t="str">
        <f ca="true">+IF(OFFSET('Sanitation Data'!$I$30,0,10*ROW('Sanitation Data'!I90))="","",OFFSET('Sanitation Data'!$I$30,0,10*ROW('Sanitation Data'!I90)))</f>
        <v/>
      </c>
      <c r="DM96" s="275" t="str">
        <f ca="true">+IF(OFFSET('Sanitation Data'!$I$31,0,10*ROW('Sanitation Data'!I90))="","",OFFSET('Sanitation Data'!$I$31,0,10*ROW('Sanitation Data'!I90)))</f>
        <v/>
      </c>
      <c r="DN96" s="275" t="str">
        <f ca="true">+IF(OFFSET('Sanitation Data'!$I$32,0,10*ROW('Sanitation Data'!I90))="","",OFFSET('Sanitation Data'!$I$32,0,10*ROW('Sanitation Data'!I90)))</f>
        <v/>
      </c>
      <c r="DO96" s="275" t="str">
        <f ca="true">+IF(OFFSET('Hygiene Data'!$D$11,0,10*ROW('Hygiene Data'!D90))="","",OFFSET('Hygiene Data'!$D$11,0,10*ROW('Hygiene Data'!D90)))</f>
        <v/>
      </c>
      <c r="DP96" s="275" t="str">
        <f ca="true">+IF(OFFSET('Hygiene Data'!$D$12,0,10*ROW('Hygiene Data'!D90))="","",OFFSET('Hygiene Data'!$D$12,0,10*ROW('Hygiene Data'!D90)))</f>
        <v/>
      </c>
      <c r="DQ96" s="275" t="str">
        <f ca="true">+IF(OFFSET('Hygiene Data'!$D$13,0,10*ROW('Hygiene Data'!D90))="","",OFFSET('Hygiene Data'!$D$13,0,10*ROW('Hygiene Data'!D90)))</f>
        <v/>
      </c>
      <c r="DR96" s="275" t="str">
        <f ca="true">+IF(OFFSET('Hygiene Data'!$E$11,0,10*ROW('Hygiene Data'!E90))="","",OFFSET('Hygiene Data'!$E$11,0,10*ROW('Hygiene Data'!E90)))</f>
        <v/>
      </c>
      <c r="DS96" s="275" t="str">
        <f ca="true">+IF(OFFSET('Hygiene Data'!$E$12,0,10*ROW('Hygiene Data'!E90))="","",OFFSET('Hygiene Data'!$E$12,0,10*ROW('Hygiene Data'!E90)))</f>
        <v/>
      </c>
      <c r="DT96" s="275" t="str">
        <f ca="true">+IF(OFFSET('Hygiene Data'!$E$13,0,10*ROW('Hygiene Data'!E90))="","",OFFSET('Hygiene Data'!$E$13,0,10*ROW('Hygiene Data'!E90)))</f>
        <v/>
      </c>
      <c r="DU96" s="275" t="str">
        <f ca="true">+IF(OFFSET('Hygiene Data'!$F$11,0,10*ROW('Hygiene Data'!F90))="","",OFFSET('Hygiene Data'!$F$11,0,10*ROW('Hygiene Data'!F90)))</f>
        <v/>
      </c>
      <c r="DV96" s="275" t="str">
        <f ca="true">+IF(OFFSET('Hygiene Data'!$F$12,0,10*ROW('Hygiene Data'!F90))="","",OFFSET('Hygiene Data'!$F$12,0,10*ROW('Hygiene Data'!F90)))</f>
        <v/>
      </c>
      <c r="DW96" s="275" t="str">
        <f ca="true">+IF(OFFSET('Hygiene Data'!$F$13,0,10*ROW('Hygiene Data'!F90))="","",OFFSET('Hygiene Data'!$F$13,0,10*ROW('Hygiene Data'!F90)))</f>
        <v/>
      </c>
      <c r="DX96" s="275" t="str">
        <f ca="true">+IF(OFFSET('Hygiene Data'!$G$11,0,10*ROW('Hygiene Data'!G90))="","",OFFSET('Hygiene Data'!$G$11,0,10*ROW('Hygiene Data'!G90)))</f>
        <v/>
      </c>
      <c r="DY96" s="275" t="str">
        <f ca="true">+IF(OFFSET('Hygiene Data'!$G$12,0,10*ROW('Hygiene Data'!G90))="","",OFFSET('Hygiene Data'!$G$12,0,10*ROW('Hygiene Data'!G90)))</f>
        <v/>
      </c>
      <c r="DZ96" s="275" t="str">
        <f ca="true">+IF(OFFSET('Hygiene Data'!$G$13,0,10*ROW('Hygiene Data'!G90))="","",OFFSET('Hygiene Data'!$G$13,0,10*ROW('Hygiene Data'!G90)))</f>
        <v/>
      </c>
      <c r="EA96" s="275" t="str">
        <f ca="true">+IF(OFFSET('Hygiene Data'!$H$11,0,10*ROW('Hygiene Data'!H90))="","",OFFSET('Hygiene Data'!$H$11,0,10*ROW('Hygiene Data'!H90)))</f>
        <v/>
      </c>
      <c r="EB96" s="275" t="str">
        <f ca="true">+IF(OFFSET('Hygiene Data'!$H$12,0,10*ROW('Hygiene Data'!H90))="","",OFFSET('Hygiene Data'!$H$12,0,10*ROW('Hygiene Data'!H90)))</f>
        <v/>
      </c>
      <c r="EC96" s="275" t="str">
        <f ca="true">+IF(OFFSET('Hygiene Data'!$H$13,0,10*ROW('Hygiene Data'!H90))="","",OFFSET('Hygiene Data'!$H$13,0,10*ROW('Hygiene Data'!H90)))</f>
        <v/>
      </c>
      <c r="ED96" s="275" t="str">
        <f ca="true">+IF(OFFSET('Hygiene Data'!$I$11,0,10*ROW('Hygiene Data'!I90))="","",OFFSET('Hygiene Data'!$I$11,0,10*ROW('Hygiene Data'!I90)))</f>
        <v/>
      </c>
      <c r="EE96" s="275" t="str">
        <f ca="true">+IF(OFFSET('Hygiene Data'!$I$12,0,10*ROW('Hygiene Data'!I90))="","",OFFSET('Hygiene Data'!$I$12,0,10*ROW('Hygiene Data'!I90)))</f>
        <v/>
      </c>
      <c r="EF96" s="275"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31" t="str">
        <f t="shared" ca="true" si="1"/>
        <v/>
      </c>
      <c r="D97" s="98"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8"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8"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8"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8"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8"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8"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8"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8"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8"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8"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8"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8"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8"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8"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8"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8"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8"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9"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9"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9"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9"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9"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9"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9"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9"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9"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9"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9"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9"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9"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9"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9"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9"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9"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9"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9"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9"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9"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9"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9"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9"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9"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9"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9"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9"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9"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9"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100"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100"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100"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100"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100"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100"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100"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100"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100"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100"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100"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100"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100"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100"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100"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100"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100"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100"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5"/>
      <c r="BS97" s="275" t="str">
        <f ca="true">+IF(OFFSET('Water Data'!$D$27,0,10*ROW('Water Data'!D91))="","",OFFSET('Water Data'!$D$27,0,10*ROW('Water Data'!D91)))</f>
        <v/>
      </c>
      <c r="BT97" s="275" t="str">
        <f ca="true">+IF(OFFSET('Water Data'!$D$28,0,10*ROW('Water Data'!D91))="","",OFFSET('Water Data'!$D$28,0,10*ROW('Water Data'!D91)))</f>
        <v/>
      </c>
      <c r="BU97" s="275" t="str">
        <f ca="true">+IF(OFFSET('Water Data'!$D$29,0,10*ROW('Water Data'!D91))="","",OFFSET('Water Data'!$D$29,0,10*ROW('Water Data'!D91)))</f>
        <v/>
      </c>
      <c r="BV97" s="275" t="str">
        <f ca="true">+IF(OFFSET('Water Data'!$E$27,0,10*ROW('Water Data'!E91))="","",OFFSET('Water Data'!$E$27,0,10*ROW('Water Data'!E91)))</f>
        <v/>
      </c>
      <c r="BW97" s="275" t="str">
        <f ca="true">+IF(OFFSET('Water Data'!$E$28,0,10*ROW('Water Data'!E91))="","",OFFSET('Water Data'!$E$28,0,10*ROW('Water Data'!E91)))</f>
        <v/>
      </c>
      <c r="BX97" s="275" t="str">
        <f ca="true">+IF(OFFSET('Water Data'!$E$29,0,10*ROW('Water Data'!E91))="","",OFFSET('Water Data'!$E$29,0,10*ROW('Water Data'!E91)))</f>
        <v/>
      </c>
      <c r="BY97" s="275" t="str">
        <f ca="true">+IF(OFFSET('Water Data'!$F$27,0,10*ROW('Water Data'!F91))="","",OFFSET('Water Data'!$F$27,0,10*ROW('Water Data'!F91)))</f>
        <v/>
      </c>
      <c r="BZ97" s="275" t="str">
        <f ca="true">+IF(OFFSET('Water Data'!$F$28,0,10*ROW('Water Data'!F91))="","",OFFSET('Water Data'!$F$28,0,10*ROW('Water Data'!F91)))</f>
        <v/>
      </c>
      <c r="CA97" s="275" t="str">
        <f ca="true">+IF(OFFSET('Water Data'!$F$29,0,10*ROW('Water Data'!F91))="","",OFFSET('Water Data'!$F$29,0,10*ROW('Water Data'!F91)))</f>
        <v/>
      </c>
      <c r="CB97" s="275" t="str">
        <f ca="true">+IF(OFFSET('Water Data'!$G$27,0,10*ROW('Water Data'!G91))="","",OFFSET('Water Data'!$G$27,0,10*ROW('Water Data'!G91)))</f>
        <v/>
      </c>
      <c r="CC97" s="275" t="str">
        <f ca="true">+IF(OFFSET('Water Data'!$G$28,0,10*ROW('Water Data'!G91))="","",OFFSET('Water Data'!$G$28,0,10*ROW('Water Data'!G91)))</f>
        <v/>
      </c>
      <c r="CD97" s="275" t="str">
        <f ca="true">+IF(OFFSET('Water Data'!$G$29,0,10*ROW('Water Data'!G91))="","",OFFSET('Water Data'!$G$29,0,10*ROW('Water Data'!G91)))</f>
        <v/>
      </c>
      <c r="CE97" s="275" t="str">
        <f ca="true">+IF(OFFSET('Water Data'!$H$27,0,10*ROW('Water Data'!H91))="","",OFFSET('Water Data'!$H$27,0,10*ROW('Water Data'!H91)))</f>
        <v/>
      </c>
      <c r="CF97" s="275" t="str">
        <f ca="true">+IF(OFFSET('Water Data'!$H$28,0,10*ROW('Water Data'!H91))="","",OFFSET('Water Data'!$H$28,0,10*ROW('Water Data'!H91)))</f>
        <v/>
      </c>
      <c r="CG97" s="275" t="str">
        <f ca="true">+IF(OFFSET('Water Data'!$H$29,0,10*ROW('Water Data'!H91))="","",OFFSET('Water Data'!$H$29,0,10*ROW('Water Data'!H91)))</f>
        <v/>
      </c>
      <c r="CH97" s="275" t="str">
        <f ca="true">+IF(OFFSET('Water Data'!$I$27,0,10*ROW('Water Data'!I91))="","",OFFSET('Water Data'!$I$27,0,10*ROW('Water Data'!I91)))</f>
        <v/>
      </c>
      <c r="CI97" s="275" t="str">
        <f ca="true">+IF(OFFSET('Water Data'!$I$28,0,10*ROW('Water Data'!I91))="","",OFFSET('Water Data'!$I$28,0,10*ROW('Water Data'!I91)))</f>
        <v/>
      </c>
      <c r="CJ97" s="275" t="str">
        <f ca="true">+IF(OFFSET('Water Data'!$I$29,0,10*ROW('Water Data'!I91))="","",OFFSET('Water Data'!$I$29,0,10*ROW('Water Data'!I91)))</f>
        <v/>
      </c>
      <c r="CK97" s="275" t="str">
        <f ca="true">+IF(OFFSET('Sanitation Data'!$D$28,0,10*ROW('Sanitation Data'!D91))="","",OFFSET('Sanitation Data'!$D$28,0,10*ROW('Sanitation Data'!D91)))</f>
        <v/>
      </c>
      <c r="CL97" s="275" t="str">
        <f ca="true">+IF(OFFSET('Sanitation Data'!$D$29,0,10*ROW('Sanitation Data'!D91))="","",OFFSET('Sanitation Data'!$D$29,0,10*ROW('Sanitation Data'!D91)))</f>
        <v/>
      </c>
      <c r="CM97" s="275" t="str">
        <f ca="true">+IF(OFFSET('Sanitation Data'!$D$30,0,10*ROW('Sanitation Data'!D91))="","",OFFSET('Sanitation Data'!$D$30,0,10*ROW('Sanitation Data'!D91)))</f>
        <v/>
      </c>
      <c r="CN97" s="275" t="str">
        <f ca="true">+IF(OFFSET('Sanitation Data'!$D$31,0,10*ROW('Sanitation Data'!D91))="","",OFFSET('Sanitation Data'!$D$31,0,10*ROW('Sanitation Data'!D91)))</f>
        <v/>
      </c>
      <c r="CO97" s="275" t="str">
        <f ca="true">+IF(OFFSET('Sanitation Data'!$D$32,0,10*ROW('Sanitation Data'!D91))="","",OFFSET('Sanitation Data'!$D$32,0,10*ROW('Sanitation Data'!D91)))</f>
        <v/>
      </c>
      <c r="CP97" s="275" t="str">
        <f ca="true">+IF(OFFSET('Sanitation Data'!$E$28,0,10*ROW('Sanitation Data'!E91))="","",OFFSET('Sanitation Data'!$E$28,0,10*ROW('Sanitation Data'!E91)))</f>
        <v/>
      </c>
      <c r="CQ97" s="275" t="str">
        <f ca="true">+IF(OFFSET('Sanitation Data'!$E$29,0,10*ROW('Sanitation Data'!E91))="","",OFFSET('Sanitation Data'!$E$29,0,10*ROW('Sanitation Data'!E91)))</f>
        <v/>
      </c>
      <c r="CR97" s="275" t="str">
        <f ca="true">+IF(OFFSET('Sanitation Data'!$E$30,0,10*ROW('Sanitation Data'!E91))="","",OFFSET('Sanitation Data'!$E$30,0,10*ROW('Sanitation Data'!E91)))</f>
        <v/>
      </c>
      <c r="CS97" s="275" t="str">
        <f ca="true">+IF(OFFSET('Sanitation Data'!$E$31,0,10*ROW('Sanitation Data'!E91))="","",OFFSET('Sanitation Data'!$E$31,0,10*ROW('Sanitation Data'!E91)))</f>
        <v/>
      </c>
      <c r="CT97" s="275" t="str">
        <f ca="true">+IF(OFFSET('Sanitation Data'!$E$32,0,10*ROW('Sanitation Data'!E91))="","",OFFSET('Sanitation Data'!$E$32,0,10*ROW('Sanitation Data'!E91)))</f>
        <v/>
      </c>
      <c r="CU97" s="275" t="str">
        <f ca="true">+IF(OFFSET('Sanitation Data'!$F$28,0,10*ROW('Sanitation Data'!F91))="","",OFFSET('Sanitation Data'!$F$28,0,10*ROW('Sanitation Data'!F91)))</f>
        <v/>
      </c>
      <c r="CV97" s="275" t="str">
        <f ca="true">+IF(OFFSET('Sanitation Data'!$F$29,0,10*ROW('Sanitation Data'!F91))="","",OFFSET('Sanitation Data'!$F$29,0,10*ROW('Sanitation Data'!F91)))</f>
        <v/>
      </c>
      <c r="CW97" s="275" t="str">
        <f ca="true">+IF(OFFSET('Sanitation Data'!$F$30,0,10*ROW('Sanitation Data'!F91))="","",OFFSET('Sanitation Data'!$F$30,0,10*ROW('Sanitation Data'!F91)))</f>
        <v/>
      </c>
      <c r="CX97" s="275" t="str">
        <f ca="true">+IF(OFFSET('Sanitation Data'!$F$31,0,10*ROW('Sanitation Data'!F91))="","",OFFSET('Sanitation Data'!$F$31,0,10*ROW('Sanitation Data'!F91)))</f>
        <v/>
      </c>
      <c r="CY97" s="275" t="str">
        <f ca="true">+IF(OFFSET('Sanitation Data'!$F$32,0,10*ROW('Sanitation Data'!F91))="","",OFFSET('Sanitation Data'!$F$32,0,10*ROW('Sanitation Data'!F91)))</f>
        <v/>
      </c>
      <c r="CZ97" s="275" t="str">
        <f ca="true">+IF(OFFSET('Sanitation Data'!$G$28,0,10*ROW('Sanitation Data'!G91))="","",OFFSET('Sanitation Data'!$G$28,0,10*ROW('Sanitation Data'!G91)))</f>
        <v/>
      </c>
      <c r="DA97" s="275" t="str">
        <f ca="true">+IF(OFFSET('Sanitation Data'!$G$29,0,10*ROW('Sanitation Data'!G91))="","",OFFSET('Sanitation Data'!$G$29,0,10*ROW('Sanitation Data'!G91)))</f>
        <v/>
      </c>
      <c r="DB97" s="275" t="str">
        <f ca="true">+IF(OFFSET('Sanitation Data'!$G$30,0,10*ROW('Sanitation Data'!G91))="","",OFFSET('Sanitation Data'!$G$30,0,10*ROW('Sanitation Data'!G91)))</f>
        <v/>
      </c>
      <c r="DC97" s="275" t="str">
        <f ca="true">+IF(OFFSET('Sanitation Data'!$G$31,0,10*ROW('Sanitation Data'!G91))="","",OFFSET('Sanitation Data'!$G$31,0,10*ROW('Sanitation Data'!G91)))</f>
        <v/>
      </c>
      <c r="DD97" s="275" t="str">
        <f ca="true">+IF(OFFSET('Sanitation Data'!$G$32,0,10*ROW('Sanitation Data'!G91))="","",OFFSET('Sanitation Data'!$G$32,0,10*ROW('Sanitation Data'!G91)))</f>
        <v/>
      </c>
      <c r="DE97" s="275" t="str">
        <f ca="true">+IF(OFFSET('Sanitation Data'!$H$28,0,10*ROW('Sanitation Data'!H91))="","",OFFSET('Sanitation Data'!$H$28,0,10*ROW('Sanitation Data'!H91)))</f>
        <v/>
      </c>
      <c r="DF97" s="275" t="str">
        <f ca="true">+IF(OFFSET('Sanitation Data'!$H$29,0,10*ROW('Sanitation Data'!H91))="","",OFFSET('Sanitation Data'!$H$29,0,10*ROW('Sanitation Data'!H91)))</f>
        <v/>
      </c>
      <c r="DG97" s="275" t="str">
        <f ca="true">+IF(OFFSET('Sanitation Data'!$H$30,0,10*ROW('Sanitation Data'!H91))="","",OFFSET('Sanitation Data'!$H$30,0,10*ROW('Sanitation Data'!H91)))</f>
        <v/>
      </c>
      <c r="DH97" s="275" t="str">
        <f ca="true">+IF(OFFSET('Sanitation Data'!$H$31,0,10*ROW('Sanitation Data'!H91))="","",OFFSET('Sanitation Data'!$H$31,0,10*ROW('Sanitation Data'!H91)))</f>
        <v/>
      </c>
      <c r="DI97" s="275" t="str">
        <f ca="true">+IF(OFFSET('Sanitation Data'!$H$32,0,10*ROW('Sanitation Data'!H91))="","",OFFSET('Sanitation Data'!$H$32,0,10*ROW('Sanitation Data'!H91)))</f>
        <v/>
      </c>
      <c r="DJ97" s="275" t="str">
        <f ca="true">+IF(OFFSET('Sanitation Data'!$I$28,0,10*ROW('Sanitation Data'!I91))="","",OFFSET('Sanitation Data'!$I$28,0,10*ROW('Sanitation Data'!I91)))</f>
        <v/>
      </c>
      <c r="DK97" s="275" t="str">
        <f ca="true">+IF(OFFSET('Sanitation Data'!$I$29,0,10*ROW('Sanitation Data'!I91))="","",OFFSET('Sanitation Data'!$I$29,0,10*ROW('Sanitation Data'!I91)))</f>
        <v/>
      </c>
      <c r="DL97" s="275" t="str">
        <f ca="true">+IF(OFFSET('Sanitation Data'!$I$30,0,10*ROW('Sanitation Data'!I91))="","",OFFSET('Sanitation Data'!$I$30,0,10*ROW('Sanitation Data'!I91)))</f>
        <v/>
      </c>
      <c r="DM97" s="275" t="str">
        <f ca="true">+IF(OFFSET('Sanitation Data'!$I$31,0,10*ROW('Sanitation Data'!I91))="","",OFFSET('Sanitation Data'!$I$31,0,10*ROW('Sanitation Data'!I91)))</f>
        <v/>
      </c>
      <c r="DN97" s="275" t="str">
        <f ca="true">+IF(OFFSET('Sanitation Data'!$I$32,0,10*ROW('Sanitation Data'!I91))="","",OFFSET('Sanitation Data'!$I$32,0,10*ROW('Sanitation Data'!I91)))</f>
        <v/>
      </c>
      <c r="DO97" s="275" t="str">
        <f ca="true">+IF(OFFSET('Hygiene Data'!$D$11,0,10*ROW('Hygiene Data'!D91))="","",OFFSET('Hygiene Data'!$D$11,0,10*ROW('Hygiene Data'!D91)))</f>
        <v/>
      </c>
      <c r="DP97" s="275" t="str">
        <f ca="true">+IF(OFFSET('Hygiene Data'!$D$12,0,10*ROW('Hygiene Data'!D91))="","",OFFSET('Hygiene Data'!$D$12,0,10*ROW('Hygiene Data'!D91)))</f>
        <v/>
      </c>
      <c r="DQ97" s="275" t="str">
        <f ca="true">+IF(OFFSET('Hygiene Data'!$D$13,0,10*ROW('Hygiene Data'!D91))="","",OFFSET('Hygiene Data'!$D$13,0,10*ROW('Hygiene Data'!D91)))</f>
        <v/>
      </c>
      <c r="DR97" s="275" t="str">
        <f ca="true">+IF(OFFSET('Hygiene Data'!$E$11,0,10*ROW('Hygiene Data'!E91))="","",OFFSET('Hygiene Data'!$E$11,0,10*ROW('Hygiene Data'!E91)))</f>
        <v/>
      </c>
      <c r="DS97" s="275" t="str">
        <f ca="true">+IF(OFFSET('Hygiene Data'!$E$12,0,10*ROW('Hygiene Data'!E91))="","",OFFSET('Hygiene Data'!$E$12,0,10*ROW('Hygiene Data'!E91)))</f>
        <v/>
      </c>
      <c r="DT97" s="275" t="str">
        <f ca="true">+IF(OFFSET('Hygiene Data'!$E$13,0,10*ROW('Hygiene Data'!E91))="","",OFFSET('Hygiene Data'!$E$13,0,10*ROW('Hygiene Data'!E91)))</f>
        <v/>
      </c>
      <c r="DU97" s="275" t="str">
        <f ca="true">+IF(OFFSET('Hygiene Data'!$F$11,0,10*ROW('Hygiene Data'!F91))="","",OFFSET('Hygiene Data'!$F$11,0,10*ROW('Hygiene Data'!F91)))</f>
        <v/>
      </c>
      <c r="DV97" s="275" t="str">
        <f ca="true">+IF(OFFSET('Hygiene Data'!$F$12,0,10*ROW('Hygiene Data'!F91))="","",OFFSET('Hygiene Data'!$F$12,0,10*ROW('Hygiene Data'!F91)))</f>
        <v/>
      </c>
      <c r="DW97" s="275" t="str">
        <f ca="true">+IF(OFFSET('Hygiene Data'!$F$13,0,10*ROW('Hygiene Data'!F91))="","",OFFSET('Hygiene Data'!$F$13,0,10*ROW('Hygiene Data'!F91)))</f>
        <v/>
      </c>
      <c r="DX97" s="275" t="str">
        <f ca="true">+IF(OFFSET('Hygiene Data'!$G$11,0,10*ROW('Hygiene Data'!G91))="","",OFFSET('Hygiene Data'!$G$11,0,10*ROW('Hygiene Data'!G91)))</f>
        <v/>
      </c>
      <c r="DY97" s="275" t="str">
        <f ca="true">+IF(OFFSET('Hygiene Data'!$G$12,0,10*ROW('Hygiene Data'!G91))="","",OFFSET('Hygiene Data'!$G$12,0,10*ROW('Hygiene Data'!G91)))</f>
        <v/>
      </c>
      <c r="DZ97" s="275" t="str">
        <f ca="true">+IF(OFFSET('Hygiene Data'!$G$13,0,10*ROW('Hygiene Data'!G91))="","",OFFSET('Hygiene Data'!$G$13,0,10*ROW('Hygiene Data'!G91)))</f>
        <v/>
      </c>
      <c r="EA97" s="275" t="str">
        <f ca="true">+IF(OFFSET('Hygiene Data'!$H$11,0,10*ROW('Hygiene Data'!H91))="","",OFFSET('Hygiene Data'!$H$11,0,10*ROW('Hygiene Data'!H91)))</f>
        <v/>
      </c>
      <c r="EB97" s="275" t="str">
        <f ca="true">+IF(OFFSET('Hygiene Data'!$H$12,0,10*ROW('Hygiene Data'!H91))="","",OFFSET('Hygiene Data'!$H$12,0,10*ROW('Hygiene Data'!H91)))</f>
        <v/>
      </c>
      <c r="EC97" s="275" t="str">
        <f ca="true">+IF(OFFSET('Hygiene Data'!$H$13,0,10*ROW('Hygiene Data'!H91))="","",OFFSET('Hygiene Data'!$H$13,0,10*ROW('Hygiene Data'!H91)))</f>
        <v/>
      </c>
      <c r="ED97" s="275" t="str">
        <f ca="true">+IF(OFFSET('Hygiene Data'!$I$11,0,10*ROW('Hygiene Data'!I91))="","",OFFSET('Hygiene Data'!$I$11,0,10*ROW('Hygiene Data'!I91)))</f>
        <v/>
      </c>
      <c r="EE97" s="275" t="str">
        <f ca="true">+IF(OFFSET('Hygiene Data'!$I$12,0,10*ROW('Hygiene Data'!I91))="","",OFFSET('Hygiene Data'!$I$12,0,10*ROW('Hygiene Data'!I91)))</f>
        <v/>
      </c>
      <c r="EF97" s="275"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31" t="str">
        <f t="shared" ca="true" si="1"/>
        <v/>
      </c>
      <c r="D98" s="98"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8"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8"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8"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8"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8"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8"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8"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8"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8"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8"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8"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8"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8"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8"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8"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8"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8"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9"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9"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9"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9"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9"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9"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9"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9"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9"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9"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9"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9"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9"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9"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9"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9"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9"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9"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9"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9"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9"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9"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9"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9"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9"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9"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9"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9"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9"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9"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100"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100"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100"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100"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100"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100"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100"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100"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100"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100"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100"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100"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100"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100"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100"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100"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100"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100"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5"/>
      <c r="BS98" s="275" t="str">
        <f ca="true">+IF(OFFSET('Water Data'!$D$27,0,10*ROW('Water Data'!D92))="","",OFFSET('Water Data'!$D$27,0,10*ROW('Water Data'!D92)))</f>
        <v/>
      </c>
      <c r="BT98" s="275" t="str">
        <f ca="true">+IF(OFFSET('Water Data'!$D$28,0,10*ROW('Water Data'!D92))="","",OFFSET('Water Data'!$D$28,0,10*ROW('Water Data'!D92)))</f>
        <v/>
      </c>
      <c r="BU98" s="275" t="str">
        <f ca="true">+IF(OFFSET('Water Data'!$D$29,0,10*ROW('Water Data'!D92))="","",OFFSET('Water Data'!$D$29,0,10*ROW('Water Data'!D92)))</f>
        <v/>
      </c>
      <c r="BV98" s="275" t="str">
        <f ca="true">+IF(OFFSET('Water Data'!$E$27,0,10*ROW('Water Data'!E92))="","",OFFSET('Water Data'!$E$27,0,10*ROW('Water Data'!E92)))</f>
        <v/>
      </c>
      <c r="BW98" s="275" t="str">
        <f ca="true">+IF(OFFSET('Water Data'!$E$28,0,10*ROW('Water Data'!E92))="","",OFFSET('Water Data'!$E$28,0,10*ROW('Water Data'!E92)))</f>
        <v/>
      </c>
      <c r="BX98" s="275" t="str">
        <f ca="true">+IF(OFFSET('Water Data'!$E$29,0,10*ROW('Water Data'!E92))="","",OFFSET('Water Data'!$E$29,0,10*ROW('Water Data'!E92)))</f>
        <v/>
      </c>
      <c r="BY98" s="275" t="str">
        <f ca="true">+IF(OFFSET('Water Data'!$F$27,0,10*ROW('Water Data'!F92))="","",OFFSET('Water Data'!$F$27,0,10*ROW('Water Data'!F92)))</f>
        <v/>
      </c>
      <c r="BZ98" s="275" t="str">
        <f ca="true">+IF(OFFSET('Water Data'!$F$28,0,10*ROW('Water Data'!F92))="","",OFFSET('Water Data'!$F$28,0,10*ROW('Water Data'!F92)))</f>
        <v/>
      </c>
      <c r="CA98" s="275" t="str">
        <f ca="true">+IF(OFFSET('Water Data'!$F$29,0,10*ROW('Water Data'!F92))="","",OFFSET('Water Data'!$F$29,0,10*ROW('Water Data'!F92)))</f>
        <v/>
      </c>
      <c r="CB98" s="275" t="str">
        <f ca="true">+IF(OFFSET('Water Data'!$G$27,0,10*ROW('Water Data'!G92))="","",OFFSET('Water Data'!$G$27,0,10*ROW('Water Data'!G92)))</f>
        <v/>
      </c>
      <c r="CC98" s="275" t="str">
        <f ca="true">+IF(OFFSET('Water Data'!$G$28,0,10*ROW('Water Data'!G92))="","",OFFSET('Water Data'!$G$28,0,10*ROW('Water Data'!G92)))</f>
        <v/>
      </c>
      <c r="CD98" s="275" t="str">
        <f ca="true">+IF(OFFSET('Water Data'!$G$29,0,10*ROW('Water Data'!G92))="","",OFFSET('Water Data'!$G$29,0,10*ROW('Water Data'!G92)))</f>
        <v/>
      </c>
      <c r="CE98" s="275" t="str">
        <f ca="true">+IF(OFFSET('Water Data'!$H$27,0,10*ROW('Water Data'!H92))="","",OFFSET('Water Data'!$H$27,0,10*ROW('Water Data'!H92)))</f>
        <v/>
      </c>
      <c r="CF98" s="275" t="str">
        <f ca="true">+IF(OFFSET('Water Data'!$H$28,0,10*ROW('Water Data'!H92))="","",OFFSET('Water Data'!$H$28,0,10*ROW('Water Data'!H92)))</f>
        <v/>
      </c>
      <c r="CG98" s="275" t="str">
        <f ca="true">+IF(OFFSET('Water Data'!$H$29,0,10*ROW('Water Data'!H92))="","",OFFSET('Water Data'!$H$29,0,10*ROW('Water Data'!H92)))</f>
        <v/>
      </c>
      <c r="CH98" s="275" t="str">
        <f ca="true">+IF(OFFSET('Water Data'!$I$27,0,10*ROW('Water Data'!I92))="","",OFFSET('Water Data'!$I$27,0,10*ROW('Water Data'!I92)))</f>
        <v/>
      </c>
      <c r="CI98" s="275" t="str">
        <f ca="true">+IF(OFFSET('Water Data'!$I$28,0,10*ROW('Water Data'!I92))="","",OFFSET('Water Data'!$I$28,0,10*ROW('Water Data'!I92)))</f>
        <v/>
      </c>
      <c r="CJ98" s="275" t="str">
        <f ca="true">+IF(OFFSET('Water Data'!$I$29,0,10*ROW('Water Data'!I92))="","",OFFSET('Water Data'!$I$29,0,10*ROW('Water Data'!I92)))</f>
        <v/>
      </c>
      <c r="CK98" s="275" t="str">
        <f ca="true">+IF(OFFSET('Sanitation Data'!$D$28,0,10*ROW('Sanitation Data'!D92))="","",OFFSET('Sanitation Data'!$D$28,0,10*ROW('Sanitation Data'!D92)))</f>
        <v/>
      </c>
      <c r="CL98" s="275" t="str">
        <f ca="true">+IF(OFFSET('Sanitation Data'!$D$29,0,10*ROW('Sanitation Data'!D92))="","",OFFSET('Sanitation Data'!$D$29,0,10*ROW('Sanitation Data'!D92)))</f>
        <v/>
      </c>
      <c r="CM98" s="275" t="str">
        <f ca="true">+IF(OFFSET('Sanitation Data'!$D$30,0,10*ROW('Sanitation Data'!D92))="","",OFFSET('Sanitation Data'!$D$30,0,10*ROW('Sanitation Data'!D92)))</f>
        <v/>
      </c>
      <c r="CN98" s="275" t="str">
        <f ca="true">+IF(OFFSET('Sanitation Data'!$D$31,0,10*ROW('Sanitation Data'!D92))="","",OFFSET('Sanitation Data'!$D$31,0,10*ROW('Sanitation Data'!D92)))</f>
        <v/>
      </c>
      <c r="CO98" s="275" t="str">
        <f ca="true">+IF(OFFSET('Sanitation Data'!$D$32,0,10*ROW('Sanitation Data'!D92))="","",OFFSET('Sanitation Data'!$D$32,0,10*ROW('Sanitation Data'!D92)))</f>
        <v/>
      </c>
      <c r="CP98" s="275" t="str">
        <f ca="true">+IF(OFFSET('Sanitation Data'!$E$28,0,10*ROW('Sanitation Data'!E92))="","",OFFSET('Sanitation Data'!$E$28,0,10*ROW('Sanitation Data'!E92)))</f>
        <v/>
      </c>
      <c r="CQ98" s="275" t="str">
        <f ca="true">+IF(OFFSET('Sanitation Data'!$E$29,0,10*ROW('Sanitation Data'!E92))="","",OFFSET('Sanitation Data'!$E$29,0,10*ROW('Sanitation Data'!E92)))</f>
        <v/>
      </c>
      <c r="CR98" s="275" t="str">
        <f ca="true">+IF(OFFSET('Sanitation Data'!$E$30,0,10*ROW('Sanitation Data'!E92))="","",OFFSET('Sanitation Data'!$E$30,0,10*ROW('Sanitation Data'!E92)))</f>
        <v/>
      </c>
      <c r="CS98" s="275" t="str">
        <f ca="true">+IF(OFFSET('Sanitation Data'!$E$31,0,10*ROW('Sanitation Data'!E92))="","",OFFSET('Sanitation Data'!$E$31,0,10*ROW('Sanitation Data'!E92)))</f>
        <v/>
      </c>
      <c r="CT98" s="275" t="str">
        <f ca="true">+IF(OFFSET('Sanitation Data'!$E$32,0,10*ROW('Sanitation Data'!E92))="","",OFFSET('Sanitation Data'!$E$32,0,10*ROW('Sanitation Data'!E92)))</f>
        <v/>
      </c>
      <c r="CU98" s="275" t="str">
        <f ca="true">+IF(OFFSET('Sanitation Data'!$F$28,0,10*ROW('Sanitation Data'!F92))="","",OFFSET('Sanitation Data'!$F$28,0,10*ROW('Sanitation Data'!F92)))</f>
        <v/>
      </c>
      <c r="CV98" s="275" t="str">
        <f ca="true">+IF(OFFSET('Sanitation Data'!$F$29,0,10*ROW('Sanitation Data'!F92))="","",OFFSET('Sanitation Data'!$F$29,0,10*ROW('Sanitation Data'!F92)))</f>
        <v/>
      </c>
      <c r="CW98" s="275" t="str">
        <f ca="true">+IF(OFFSET('Sanitation Data'!$F$30,0,10*ROW('Sanitation Data'!F92))="","",OFFSET('Sanitation Data'!$F$30,0,10*ROW('Sanitation Data'!F92)))</f>
        <v/>
      </c>
      <c r="CX98" s="275" t="str">
        <f ca="true">+IF(OFFSET('Sanitation Data'!$F$31,0,10*ROW('Sanitation Data'!F92))="","",OFFSET('Sanitation Data'!$F$31,0,10*ROW('Sanitation Data'!F92)))</f>
        <v/>
      </c>
      <c r="CY98" s="275" t="str">
        <f ca="true">+IF(OFFSET('Sanitation Data'!$F$32,0,10*ROW('Sanitation Data'!F92))="","",OFFSET('Sanitation Data'!$F$32,0,10*ROW('Sanitation Data'!F92)))</f>
        <v/>
      </c>
      <c r="CZ98" s="275" t="str">
        <f ca="true">+IF(OFFSET('Sanitation Data'!$G$28,0,10*ROW('Sanitation Data'!G92))="","",OFFSET('Sanitation Data'!$G$28,0,10*ROW('Sanitation Data'!G92)))</f>
        <v/>
      </c>
      <c r="DA98" s="275" t="str">
        <f ca="true">+IF(OFFSET('Sanitation Data'!$G$29,0,10*ROW('Sanitation Data'!G92))="","",OFFSET('Sanitation Data'!$G$29,0,10*ROW('Sanitation Data'!G92)))</f>
        <v/>
      </c>
      <c r="DB98" s="275" t="str">
        <f ca="true">+IF(OFFSET('Sanitation Data'!$G$30,0,10*ROW('Sanitation Data'!G92))="","",OFFSET('Sanitation Data'!$G$30,0,10*ROW('Sanitation Data'!G92)))</f>
        <v/>
      </c>
      <c r="DC98" s="275" t="str">
        <f ca="true">+IF(OFFSET('Sanitation Data'!$G$31,0,10*ROW('Sanitation Data'!G92))="","",OFFSET('Sanitation Data'!$G$31,0,10*ROW('Sanitation Data'!G92)))</f>
        <v/>
      </c>
      <c r="DD98" s="275" t="str">
        <f ca="true">+IF(OFFSET('Sanitation Data'!$G$32,0,10*ROW('Sanitation Data'!G92))="","",OFFSET('Sanitation Data'!$G$32,0,10*ROW('Sanitation Data'!G92)))</f>
        <v/>
      </c>
      <c r="DE98" s="275" t="str">
        <f ca="true">+IF(OFFSET('Sanitation Data'!$H$28,0,10*ROW('Sanitation Data'!H92))="","",OFFSET('Sanitation Data'!$H$28,0,10*ROW('Sanitation Data'!H92)))</f>
        <v/>
      </c>
      <c r="DF98" s="275" t="str">
        <f ca="true">+IF(OFFSET('Sanitation Data'!$H$29,0,10*ROW('Sanitation Data'!H92))="","",OFFSET('Sanitation Data'!$H$29,0,10*ROW('Sanitation Data'!H92)))</f>
        <v/>
      </c>
      <c r="DG98" s="275" t="str">
        <f ca="true">+IF(OFFSET('Sanitation Data'!$H$30,0,10*ROW('Sanitation Data'!H92))="","",OFFSET('Sanitation Data'!$H$30,0,10*ROW('Sanitation Data'!H92)))</f>
        <v/>
      </c>
      <c r="DH98" s="275" t="str">
        <f ca="true">+IF(OFFSET('Sanitation Data'!$H$31,0,10*ROW('Sanitation Data'!H92))="","",OFFSET('Sanitation Data'!$H$31,0,10*ROW('Sanitation Data'!H92)))</f>
        <v/>
      </c>
      <c r="DI98" s="275" t="str">
        <f ca="true">+IF(OFFSET('Sanitation Data'!$H$32,0,10*ROW('Sanitation Data'!H92))="","",OFFSET('Sanitation Data'!$H$32,0,10*ROW('Sanitation Data'!H92)))</f>
        <v/>
      </c>
      <c r="DJ98" s="275" t="str">
        <f ca="true">+IF(OFFSET('Sanitation Data'!$I$28,0,10*ROW('Sanitation Data'!I92))="","",OFFSET('Sanitation Data'!$I$28,0,10*ROW('Sanitation Data'!I92)))</f>
        <v/>
      </c>
      <c r="DK98" s="275" t="str">
        <f ca="true">+IF(OFFSET('Sanitation Data'!$I$29,0,10*ROW('Sanitation Data'!I92))="","",OFFSET('Sanitation Data'!$I$29,0,10*ROW('Sanitation Data'!I92)))</f>
        <v/>
      </c>
      <c r="DL98" s="275" t="str">
        <f ca="true">+IF(OFFSET('Sanitation Data'!$I$30,0,10*ROW('Sanitation Data'!I92))="","",OFFSET('Sanitation Data'!$I$30,0,10*ROW('Sanitation Data'!I92)))</f>
        <v/>
      </c>
      <c r="DM98" s="275" t="str">
        <f ca="true">+IF(OFFSET('Sanitation Data'!$I$31,0,10*ROW('Sanitation Data'!I92))="","",OFFSET('Sanitation Data'!$I$31,0,10*ROW('Sanitation Data'!I92)))</f>
        <v/>
      </c>
      <c r="DN98" s="275" t="str">
        <f ca="true">+IF(OFFSET('Sanitation Data'!$I$32,0,10*ROW('Sanitation Data'!I92))="","",OFFSET('Sanitation Data'!$I$32,0,10*ROW('Sanitation Data'!I92)))</f>
        <v/>
      </c>
      <c r="DO98" s="275" t="str">
        <f ca="true">+IF(OFFSET('Hygiene Data'!$D$11,0,10*ROW('Hygiene Data'!D92))="","",OFFSET('Hygiene Data'!$D$11,0,10*ROW('Hygiene Data'!D92)))</f>
        <v/>
      </c>
      <c r="DP98" s="275" t="str">
        <f ca="true">+IF(OFFSET('Hygiene Data'!$D$12,0,10*ROW('Hygiene Data'!D92))="","",OFFSET('Hygiene Data'!$D$12,0,10*ROW('Hygiene Data'!D92)))</f>
        <v/>
      </c>
      <c r="DQ98" s="275" t="str">
        <f ca="true">+IF(OFFSET('Hygiene Data'!$D$13,0,10*ROW('Hygiene Data'!D92))="","",OFFSET('Hygiene Data'!$D$13,0,10*ROW('Hygiene Data'!D92)))</f>
        <v/>
      </c>
      <c r="DR98" s="275" t="str">
        <f ca="true">+IF(OFFSET('Hygiene Data'!$E$11,0,10*ROW('Hygiene Data'!E92))="","",OFFSET('Hygiene Data'!$E$11,0,10*ROW('Hygiene Data'!E92)))</f>
        <v/>
      </c>
      <c r="DS98" s="275" t="str">
        <f ca="true">+IF(OFFSET('Hygiene Data'!$E$12,0,10*ROW('Hygiene Data'!E92))="","",OFFSET('Hygiene Data'!$E$12,0,10*ROW('Hygiene Data'!E92)))</f>
        <v/>
      </c>
      <c r="DT98" s="275" t="str">
        <f ca="true">+IF(OFFSET('Hygiene Data'!$E$13,0,10*ROW('Hygiene Data'!E92))="","",OFFSET('Hygiene Data'!$E$13,0,10*ROW('Hygiene Data'!E92)))</f>
        <v/>
      </c>
      <c r="DU98" s="275" t="str">
        <f ca="true">+IF(OFFSET('Hygiene Data'!$F$11,0,10*ROW('Hygiene Data'!F92))="","",OFFSET('Hygiene Data'!$F$11,0,10*ROW('Hygiene Data'!F92)))</f>
        <v/>
      </c>
      <c r="DV98" s="275" t="str">
        <f ca="true">+IF(OFFSET('Hygiene Data'!$F$12,0,10*ROW('Hygiene Data'!F92))="","",OFFSET('Hygiene Data'!$F$12,0,10*ROW('Hygiene Data'!F92)))</f>
        <v/>
      </c>
      <c r="DW98" s="275" t="str">
        <f ca="true">+IF(OFFSET('Hygiene Data'!$F$13,0,10*ROW('Hygiene Data'!F92))="","",OFFSET('Hygiene Data'!$F$13,0,10*ROW('Hygiene Data'!F92)))</f>
        <v/>
      </c>
      <c r="DX98" s="275" t="str">
        <f ca="true">+IF(OFFSET('Hygiene Data'!$G$11,0,10*ROW('Hygiene Data'!G92))="","",OFFSET('Hygiene Data'!$G$11,0,10*ROW('Hygiene Data'!G92)))</f>
        <v/>
      </c>
      <c r="DY98" s="275" t="str">
        <f ca="true">+IF(OFFSET('Hygiene Data'!$G$12,0,10*ROW('Hygiene Data'!G92))="","",OFFSET('Hygiene Data'!$G$12,0,10*ROW('Hygiene Data'!G92)))</f>
        <v/>
      </c>
      <c r="DZ98" s="275" t="str">
        <f ca="true">+IF(OFFSET('Hygiene Data'!$G$13,0,10*ROW('Hygiene Data'!G92))="","",OFFSET('Hygiene Data'!$G$13,0,10*ROW('Hygiene Data'!G92)))</f>
        <v/>
      </c>
      <c r="EA98" s="275" t="str">
        <f ca="true">+IF(OFFSET('Hygiene Data'!$H$11,0,10*ROW('Hygiene Data'!H92))="","",OFFSET('Hygiene Data'!$H$11,0,10*ROW('Hygiene Data'!H92)))</f>
        <v/>
      </c>
      <c r="EB98" s="275" t="str">
        <f ca="true">+IF(OFFSET('Hygiene Data'!$H$12,0,10*ROW('Hygiene Data'!H92))="","",OFFSET('Hygiene Data'!$H$12,0,10*ROW('Hygiene Data'!H92)))</f>
        <v/>
      </c>
      <c r="EC98" s="275" t="str">
        <f ca="true">+IF(OFFSET('Hygiene Data'!$H$13,0,10*ROW('Hygiene Data'!H92))="","",OFFSET('Hygiene Data'!$H$13,0,10*ROW('Hygiene Data'!H92)))</f>
        <v/>
      </c>
      <c r="ED98" s="275" t="str">
        <f ca="true">+IF(OFFSET('Hygiene Data'!$I$11,0,10*ROW('Hygiene Data'!I92))="","",OFFSET('Hygiene Data'!$I$11,0,10*ROW('Hygiene Data'!I92)))</f>
        <v/>
      </c>
      <c r="EE98" s="275" t="str">
        <f ca="true">+IF(OFFSET('Hygiene Data'!$I$12,0,10*ROW('Hygiene Data'!I92))="","",OFFSET('Hygiene Data'!$I$12,0,10*ROW('Hygiene Data'!I92)))</f>
        <v/>
      </c>
      <c r="EF98" s="275"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31" t="str">
        <f t="shared" ca="true" si="1"/>
        <v/>
      </c>
      <c r="D99" s="98"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8"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8"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8"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8"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8"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8"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8"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8"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8"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8"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8"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8"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8"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8"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8"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8"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8"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9"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9"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9"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9"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9"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9"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9"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9"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9"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9"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9"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9"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9"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9"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9"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9"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9"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9"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9"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9"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9"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9"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9"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9"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9"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9"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9"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9"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9"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9"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100"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100"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100"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100"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100"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100"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100"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100"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100"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100"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100"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100"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100"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100"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100"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100"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100"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100"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5"/>
      <c r="BS99" s="275" t="str">
        <f ca="true">+IF(OFFSET('Water Data'!$D$27,0,10*ROW('Water Data'!D93))="","",OFFSET('Water Data'!$D$27,0,10*ROW('Water Data'!D93)))</f>
        <v/>
      </c>
      <c r="BT99" s="275" t="str">
        <f ca="true">+IF(OFFSET('Water Data'!$D$28,0,10*ROW('Water Data'!D93))="","",OFFSET('Water Data'!$D$28,0,10*ROW('Water Data'!D93)))</f>
        <v/>
      </c>
      <c r="BU99" s="275" t="str">
        <f ca="true">+IF(OFFSET('Water Data'!$D$29,0,10*ROW('Water Data'!D93))="","",OFFSET('Water Data'!$D$29,0,10*ROW('Water Data'!D93)))</f>
        <v/>
      </c>
      <c r="BV99" s="275" t="str">
        <f ca="true">+IF(OFFSET('Water Data'!$E$27,0,10*ROW('Water Data'!E93))="","",OFFSET('Water Data'!$E$27,0,10*ROW('Water Data'!E93)))</f>
        <v/>
      </c>
      <c r="BW99" s="275" t="str">
        <f ca="true">+IF(OFFSET('Water Data'!$E$28,0,10*ROW('Water Data'!E93))="","",OFFSET('Water Data'!$E$28,0,10*ROW('Water Data'!E93)))</f>
        <v/>
      </c>
      <c r="BX99" s="275" t="str">
        <f ca="true">+IF(OFFSET('Water Data'!$E$29,0,10*ROW('Water Data'!E93))="","",OFFSET('Water Data'!$E$29,0,10*ROW('Water Data'!E93)))</f>
        <v/>
      </c>
      <c r="BY99" s="275" t="str">
        <f ca="true">+IF(OFFSET('Water Data'!$F$27,0,10*ROW('Water Data'!F93))="","",OFFSET('Water Data'!$F$27,0,10*ROW('Water Data'!F93)))</f>
        <v/>
      </c>
      <c r="BZ99" s="275" t="str">
        <f ca="true">+IF(OFFSET('Water Data'!$F$28,0,10*ROW('Water Data'!F93))="","",OFFSET('Water Data'!$F$28,0,10*ROW('Water Data'!F93)))</f>
        <v/>
      </c>
      <c r="CA99" s="275" t="str">
        <f ca="true">+IF(OFFSET('Water Data'!$F$29,0,10*ROW('Water Data'!F93))="","",OFFSET('Water Data'!$F$29,0,10*ROW('Water Data'!F93)))</f>
        <v/>
      </c>
      <c r="CB99" s="275" t="str">
        <f ca="true">+IF(OFFSET('Water Data'!$G$27,0,10*ROW('Water Data'!G93))="","",OFFSET('Water Data'!$G$27,0,10*ROW('Water Data'!G93)))</f>
        <v/>
      </c>
      <c r="CC99" s="275" t="str">
        <f ca="true">+IF(OFFSET('Water Data'!$G$28,0,10*ROW('Water Data'!G93))="","",OFFSET('Water Data'!$G$28,0,10*ROW('Water Data'!G93)))</f>
        <v/>
      </c>
      <c r="CD99" s="275" t="str">
        <f ca="true">+IF(OFFSET('Water Data'!$G$29,0,10*ROW('Water Data'!G93))="","",OFFSET('Water Data'!$G$29,0,10*ROW('Water Data'!G93)))</f>
        <v/>
      </c>
      <c r="CE99" s="275" t="str">
        <f ca="true">+IF(OFFSET('Water Data'!$H$27,0,10*ROW('Water Data'!H93))="","",OFFSET('Water Data'!$H$27,0,10*ROW('Water Data'!H93)))</f>
        <v/>
      </c>
      <c r="CF99" s="275" t="str">
        <f ca="true">+IF(OFFSET('Water Data'!$H$28,0,10*ROW('Water Data'!H93))="","",OFFSET('Water Data'!$H$28,0,10*ROW('Water Data'!H93)))</f>
        <v/>
      </c>
      <c r="CG99" s="275" t="str">
        <f ca="true">+IF(OFFSET('Water Data'!$H$29,0,10*ROW('Water Data'!H93))="","",OFFSET('Water Data'!$H$29,0,10*ROW('Water Data'!H93)))</f>
        <v/>
      </c>
      <c r="CH99" s="275" t="str">
        <f ca="true">+IF(OFFSET('Water Data'!$I$27,0,10*ROW('Water Data'!I93))="","",OFFSET('Water Data'!$I$27,0,10*ROW('Water Data'!I93)))</f>
        <v/>
      </c>
      <c r="CI99" s="275" t="str">
        <f ca="true">+IF(OFFSET('Water Data'!$I$28,0,10*ROW('Water Data'!I93))="","",OFFSET('Water Data'!$I$28,0,10*ROW('Water Data'!I93)))</f>
        <v/>
      </c>
      <c r="CJ99" s="275" t="str">
        <f ca="true">+IF(OFFSET('Water Data'!$I$29,0,10*ROW('Water Data'!I93))="","",OFFSET('Water Data'!$I$29,0,10*ROW('Water Data'!I93)))</f>
        <v/>
      </c>
      <c r="CK99" s="275" t="str">
        <f ca="true">+IF(OFFSET('Sanitation Data'!$D$28,0,10*ROW('Sanitation Data'!D93))="","",OFFSET('Sanitation Data'!$D$28,0,10*ROW('Sanitation Data'!D93)))</f>
        <v/>
      </c>
      <c r="CL99" s="275" t="str">
        <f ca="true">+IF(OFFSET('Sanitation Data'!$D$29,0,10*ROW('Sanitation Data'!D93))="","",OFFSET('Sanitation Data'!$D$29,0,10*ROW('Sanitation Data'!D93)))</f>
        <v/>
      </c>
      <c r="CM99" s="275" t="str">
        <f ca="true">+IF(OFFSET('Sanitation Data'!$D$30,0,10*ROW('Sanitation Data'!D93))="","",OFFSET('Sanitation Data'!$D$30,0,10*ROW('Sanitation Data'!D93)))</f>
        <v/>
      </c>
      <c r="CN99" s="275" t="str">
        <f ca="true">+IF(OFFSET('Sanitation Data'!$D$31,0,10*ROW('Sanitation Data'!D93))="","",OFFSET('Sanitation Data'!$D$31,0,10*ROW('Sanitation Data'!D93)))</f>
        <v/>
      </c>
      <c r="CO99" s="275" t="str">
        <f ca="true">+IF(OFFSET('Sanitation Data'!$D$32,0,10*ROW('Sanitation Data'!D93))="","",OFFSET('Sanitation Data'!$D$32,0,10*ROW('Sanitation Data'!D93)))</f>
        <v/>
      </c>
      <c r="CP99" s="275" t="str">
        <f ca="true">+IF(OFFSET('Sanitation Data'!$E$28,0,10*ROW('Sanitation Data'!E93))="","",OFFSET('Sanitation Data'!$E$28,0,10*ROW('Sanitation Data'!E93)))</f>
        <v/>
      </c>
      <c r="CQ99" s="275" t="str">
        <f ca="true">+IF(OFFSET('Sanitation Data'!$E$29,0,10*ROW('Sanitation Data'!E93))="","",OFFSET('Sanitation Data'!$E$29,0,10*ROW('Sanitation Data'!E93)))</f>
        <v/>
      </c>
      <c r="CR99" s="275" t="str">
        <f ca="true">+IF(OFFSET('Sanitation Data'!$E$30,0,10*ROW('Sanitation Data'!E93))="","",OFFSET('Sanitation Data'!$E$30,0,10*ROW('Sanitation Data'!E93)))</f>
        <v/>
      </c>
      <c r="CS99" s="275" t="str">
        <f ca="true">+IF(OFFSET('Sanitation Data'!$E$31,0,10*ROW('Sanitation Data'!E93))="","",OFFSET('Sanitation Data'!$E$31,0,10*ROW('Sanitation Data'!E93)))</f>
        <v/>
      </c>
      <c r="CT99" s="275" t="str">
        <f ca="true">+IF(OFFSET('Sanitation Data'!$E$32,0,10*ROW('Sanitation Data'!E93))="","",OFFSET('Sanitation Data'!$E$32,0,10*ROW('Sanitation Data'!E93)))</f>
        <v/>
      </c>
      <c r="CU99" s="275" t="str">
        <f ca="true">+IF(OFFSET('Sanitation Data'!$F$28,0,10*ROW('Sanitation Data'!F93))="","",OFFSET('Sanitation Data'!$F$28,0,10*ROW('Sanitation Data'!F93)))</f>
        <v/>
      </c>
      <c r="CV99" s="275" t="str">
        <f ca="true">+IF(OFFSET('Sanitation Data'!$F$29,0,10*ROW('Sanitation Data'!F93))="","",OFFSET('Sanitation Data'!$F$29,0,10*ROW('Sanitation Data'!F93)))</f>
        <v/>
      </c>
      <c r="CW99" s="275" t="str">
        <f ca="true">+IF(OFFSET('Sanitation Data'!$F$30,0,10*ROW('Sanitation Data'!F93))="","",OFFSET('Sanitation Data'!$F$30,0,10*ROW('Sanitation Data'!F93)))</f>
        <v/>
      </c>
      <c r="CX99" s="275" t="str">
        <f ca="true">+IF(OFFSET('Sanitation Data'!$F$31,0,10*ROW('Sanitation Data'!F93))="","",OFFSET('Sanitation Data'!$F$31,0,10*ROW('Sanitation Data'!F93)))</f>
        <v/>
      </c>
      <c r="CY99" s="275" t="str">
        <f ca="true">+IF(OFFSET('Sanitation Data'!$F$32,0,10*ROW('Sanitation Data'!F93))="","",OFFSET('Sanitation Data'!$F$32,0,10*ROW('Sanitation Data'!F93)))</f>
        <v/>
      </c>
      <c r="CZ99" s="275" t="str">
        <f ca="true">+IF(OFFSET('Sanitation Data'!$G$28,0,10*ROW('Sanitation Data'!G93))="","",OFFSET('Sanitation Data'!$G$28,0,10*ROW('Sanitation Data'!G93)))</f>
        <v/>
      </c>
      <c r="DA99" s="275" t="str">
        <f ca="true">+IF(OFFSET('Sanitation Data'!$G$29,0,10*ROW('Sanitation Data'!G93))="","",OFFSET('Sanitation Data'!$G$29,0,10*ROW('Sanitation Data'!G93)))</f>
        <v/>
      </c>
      <c r="DB99" s="275" t="str">
        <f ca="true">+IF(OFFSET('Sanitation Data'!$G$30,0,10*ROW('Sanitation Data'!G93))="","",OFFSET('Sanitation Data'!$G$30,0,10*ROW('Sanitation Data'!G93)))</f>
        <v/>
      </c>
      <c r="DC99" s="275" t="str">
        <f ca="true">+IF(OFFSET('Sanitation Data'!$G$31,0,10*ROW('Sanitation Data'!G93))="","",OFFSET('Sanitation Data'!$G$31,0,10*ROW('Sanitation Data'!G93)))</f>
        <v/>
      </c>
      <c r="DD99" s="275" t="str">
        <f ca="true">+IF(OFFSET('Sanitation Data'!$G$32,0,10*ROW('Sanitation Data'!G93))="","",OFFSET('Sanitation Data'!$G$32,0,10*ROW('Sanitation Data'!G93)))</f>
        <v/>
      </c>
      <c r="DE99" s="275" t="str">
        <f ca="true">+IF(OFFSET('Sanitation Data'!$H$28,0,10*ROW('Sanitation Data'!H93))="","",OFFSET('Sanitation Data'!$H$28,0,10*ROW('Sanitation Data'!H93)))</f>
        <v/>
      </c>
      <c r="DF99" s="275" t="str">
        <f ca="true">+IF(OFFSET('Sanitation Data'!$H$29,0,10*ROW('Sanitation Data'!H93))="","",OFFSET('Sanitation Data'!$H$29,0,10*ROW('Sanitation Data'!H93)))</f>
        <v/>
      </c>
      <c r="DG99" s="275" t="str">
        <f ca="true">+IF(OFFSET('Sanitation Data'!$H$30,0,10*ROW('Sanitation Data'!H93))="","",OFFSET('Sanitation Data'!$H$30,0,10*ROW('Sanitation Data'!H93)))</f>
        <v/>
      </c>
      <c r="DH99" s="275" t="str">
        <f ca="true">+IF(OFFSET('Sanitation Data'!$H$31,0,10*ROW('Sanitation Data'!H93))="","",OFFSET('Sanitation Data'!$H$31,0,10*ROW('Sanitation Data'!H93)))</f>
        <v/>
      </c>
      <c r="DI99" s="275" t="str">
        <f ca="true">+IF(OFFSET('Sanitation Data'!$H$32,0,10*ROW('Sanitation Data'!H93))="","",OFFSET('Sanitation Data'!$H$32,0,10*ROW('Sanitation Data'!H93)))</f>
        <v/>
      </c>
      <c r="DJ99" s="275" t="str">
        <f ca="true">+IF(OFFSET('Sanitation Data'!$I$28,0,10*ROW('Sanitation Data'!I93))="","",OFFSET('Sanitation Data'!$I$28,0,10*ROW('Sanitation Data'!I93)))</f>
        <v/>
      </c>
      <c r="DK99" s="275" t="str">
        <f ca="true">+IF(OFFSET('Sanitation Data'!$I$29,0,10*ROW('Sanitation Data'!I93))="","",OFFSET('Sanitation Data'!$I$29,0,10*ROW('Sanitation Data'!I93)))</f>
        <v/>
      </c>
      <c r="DL99" s="275" t="str">
        <f ca="true">+IF(OFFSET('Sanitation Data'!$I$30,0,10*ROW('Sanitation Data'!I93))="","",OFFSET('Sanitation Data'!$I$30,0,10*ROW('Sanitation Data'!I93)))</f>
        <v/>
      </c>
      <c r="DM99" s="275" t="str">
        <f ca="true">+IF(OFFSET('Sanitation Data'!$I$31,0,10*ROW('Sanitation Data'!I93))="","",OFFSET('Sanitation Data'!$I$31,0,10*ROW('Sanitation Data'!I93)))</f>
        <v/>
      </c>
      <c r="DN99" s="275" t="str">
        <f ca="true">+IF(OFFSET('Sanitation Data'!$I$32,0,10*ROW('Sanitation Data'!I93))="","",OFFSET('Sanitation Data'!$I$32,0,10*ROW('Sanitation Data'!I93)))</f>
        <v/>
      </c>
      <c r="DO99" s="275" t="str">
        <f ca="true">+IF(OFFSET('Hygiene Data'!$D$11,0,10*ROW('Hygiene Data'!D93))="","",OFFSET('Hygiene Data'!$D$11,0,10*ROW('Hygiene Data'!D93)))</f>
        <v/>
      </c>
      <c r="DP99" s="275" t="str">
        <f ca="true">+IF(OFFSET('Hygiene Data'!$D$12,0,10*ROW('Hygiene Data'!D93))="","",OFFSET('Hygiene Data'!$D$12,0,10*ROW('Hygiene Data'!D93)))</f>
        <v/>
      </c>
      <c r="DQ99" s="275" t="str">
        <f ca="true">+IF(OFFSET('Hygiene Data'!$D$13,0,10*ROW('Hygiene Data'!D93))="","",OFFSET('Hygiene Data'!$D$13,0,10*ROW('Hygiene Data'!D93)))</f>
        <v/>
      </c>
      <c r="DR99" s="275" t="str">
        <f ca="true">+IF(OFFSET('Hygiene Data'!$E$11,0,10*ROW('Hygiene Data'!E93))="","",OFFSET('Hygiene Data'!$E$11,0,10*ROW('Hygiene Data'!E93)))</f>
        <v/>
      </c>
      <c r="DS99" s="275" t="str">
        <f ca="true">+IF(OFFSET('Hygiene Data'!$E$12,0,10*ROW('Hygiene Data'!E93))="","",OFFSET('Hygiene Data'!$E$12,0,10*ROW('Hygiene Data'!E93)))</f>
        <v/>
      </c>
      <c r="DT99" s="275" t="str">
        <f ca="true">+IF(OFFSET('Hygiene Data'!$E$13,0,10*ROW('Hygiene Data'!E93))="","",OFFSET('Hygiene Data'!$E$13,0,10*ROW('Hygiene Data'!E93)))</f>
        <v/>
      </c>
      <c r="DU99" s="275" t="str">
        <f ca="true">+IF(OFFSET('Hygiene Data'!$F$11,0,10*ROW('Hygiene Data'!F93))="","",OFFSET('Hygiene Data'!$F$11,0,10*ROW('Hygiene Data'!F93)))</f>
        <v/>
      </c>
      <c r="DV99" s="275" t="str">
        <f ca="true">+IF(OFFSET('Hygiene Data'!$F$12,0,10*ROW('Hygiene Data'!F93))="","",OFFSET('Hygiene Data'!$F$12,0,10*ROW('Hygiene Data'!F93)))</f>
        <v/>
      </c>
      <c r="DW99" s="275" t="str">
        <f ca="true">+IF(OFFSET('Hygiene Data'!$F$13,0,10*ROW('Hygiene Data'!F93))="","",OFFSET('Hygiene Data'!$F$13,0,10*ROW('Hygiene Data'!F93)))</f>
        <v/>
      </c>
      <c r="DX99" s="275" t="str">
        <f ca="true">+IF(OFFSET('Hygiene Data'!$G$11,0,10*ROW('Hygiene Data'!G93))="","",OFFSET('Hygiene Data'!$G$11,0,10*ROW('Hygiene Data'!G93)))</f>
        <v/>
      </c>
      <c r="DY99" s="275" t="str">
        <f ca="true">+IF(OFFSET('Hygiene Data'!$G$12,0,10*ROW('Hygiene Data'!G93))="","",OFFSET('Hygiene Data'!$G$12,0,10*ROW('Hygiene Data'!G93)))</f>
        <v/>
      </c>
      <c r="DZ99" s="275" t="str">
        <f ca="true">+IF(OFFSET('Hygiene Data'!$G$13,0,10*ROW('Hygiene Data'!G93))="","",OFFSET('Hygiene Data'!$G$13,0,10*ROW('Hygiene Data'!G93)))</f>
        <v/>
      </c>
      <c r="EA99" s="275" t="str">
        <f ca="true">+IF(OFFSET('Hygiene Data'!$H$11,0,10*ROW('Hygiene Data'!H93))="","",OFFSET('Hygiene Data'!$H$11,0,10*ROW('Hygiene Data'!H93)))</f>
        <v/>
      </c>
      <c r="EB99" s="275" t="str">
        <f ca="true">+IF(OFFSET('Hygiene Data'!$H$12,0,10*ROW('Hygiene Data'!H93))="","",OFFSET('Hygiene Data'!$H$12,0,10*ROW('Hygiene Data'!H93)))</f>
        <v/>
      </c>
      <c r="EC99" s="275" t="str">
        <f ca="true">+IF(OFFSET('Hygiene Data'!$H$13,0,10*ROW('Hygiene Data'!H93))="","",OFFSET('Hygiene Data'!$H$13,0,10*ROW('Hygiene Data'!H93)))</f>
        <v/>
      </c>
      <c r="ED99" s="275" t="str">
        <f ca="true">+IF(OFFSET('Hygiene Data'!$I$11,0,10*ROW('Hygiene Data'!I93))="","",OFFSET('Hygiene Data'!$I$11,0,10*ROW('Hygiene Data'!I93)))</f>
        <v/>
      </c>
      <c r="EE99" s="275" t="str">
        <f ca="true">+IF(OFFSET('Hygiene Data'!$I$12,0,10*ROW('Hygiene Data'!I93))="","",OFFSET('Hygiene Data'!$I$12,0,10*ROW('Hygiene Data'!I93)))</f>
        <v/>
      </c>
      <c r="EF99" s="275"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31" t="str">
        <f t="shared" ca="true" si="1"/>
        <v/>
      </c>
      <c r="D100" s="98"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8"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8"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8"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8"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8"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8"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8"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8"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8"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8"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8"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8"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8"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8"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8"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8"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8"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9"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9"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9"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9"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9"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9"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9"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9"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9"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9"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9"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9"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9"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9"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9"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9"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9"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9"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9"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9"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9"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9"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9"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9"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9"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9"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9"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9"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9"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9"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100"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100"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100"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100"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100"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100"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100"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100"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100"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100"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100"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100"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100"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100"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100"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100"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100"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100"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5"/>
      <c r="BS100" s="275" t="str">
        <f ca="true">+IF(OFFSET('Water Data'!$D$27,0,10*ROW('Water Data'!D94))="","",OFFSET('Water Data'!$D$27,0,10*ROW('Water Data'!D94)))</f>
        <v/>
      </c>
      <c r="BT100" s="275" t="str">
        <f ca="true">+IF(OFFSET('Water Data'!$D$28,0,10*ROW('Water Data'!D94))="","",OFFSET('Water Data'!$D$28,0,10*ROW('Water Data'!D94)))</f>
        <v/>
      </c>
      <c r="BU100" s="275" t="str">
        <f ca="true">+IF(OFFSET('Water Data'!$D$29,0,10*ROW('Water Data'!D94))="","",OFFSET('Water Data'!$D$29,0,10*ROW('Water Data'!D94)))</f>
        <v/>
      </c>
      <c r="BV100" s="275" t="str">
        <f ca="true">+IF(OFFSET('Water Data'!$E$27,0,10*ROW('Water Data'!E94))="","",OFFSET('Water Data'!$E$27,0,10*ROW('Water Data'!E94)))</f>
        <v/>
      </c>
      <c r="BW100" s="275" t="str">
        <f ca="true">+IF(OFFSET('Water Data'!$E$28,0,10*ROW('Water Data'!E94))="","",OFFSET('Water Data'!$E$28,0,10*ROW('Water Data'!E94)))</f>
        <v/>
      </c>
      <c r="BX100" s="275" t="str">
        <f ca="true">+IF(OFFSET('Water Data'!$E$29,0,10*ROW('Water Data'!E94))="","",OFFSET('Water Data'!$E$29,0,10*ROW('Water Data'!E94)))</f>
        <v/>
      </c>
      <c r="BY100" s="275" t="str">
        <f ca="true">+IF(OFFSET('Water Data'!$F$27,0,10*ROW('Water Data'!F94))="","",OFFSET('Water Data'!$F$27,0,10*ROW('Water Data'!F94)))</f>
        <v/>
      </c>
      <c r="BZ100" s="275" t="str">
        <f ca="true">+IF(OFFSET('Water Data'!$F$28,0,10*ROW('Water Data'!F94))="","",OFFSET('Water Data'!$F$28,0,10*ROW('Water Data'!F94)))</f>
        <v/>
      </c>
      <c r="CA100" s="275" t="str">
        <f ca="true">+IF(OFFSET('Water Data'!$F$29,0,10*ROW('Water Data'!F94))="","",OFFSET('Water Data'!$F$29,0,10*ROW('Water Data'!F94)))</f>
        <v/>
      </c>
      <c r="CB100" s="275" t="str">
        <f ca="true">+IF(OFFSET('Water Data'!$G$27,0,10*ROW('Water Data'!G94))="","",OFFSET('Water Data'!$G$27,0,10*ROW('Water Data'!G94)))</f>
        <v/>
      </c>
      <c r="CC100" s="275" t="str">
        <f ca="true">+IF(OFFSET('Water Data'!$G$28,0,10*ROW('Water Data'!G94))="","",OFFSET('Water Data'!$G$28,0,10*ROW('Water Data'!G94)))</f>
        <v/>
      </c>
      <c r="CD100" s="275" t="str">
        <f ca="true">+IF(OFFSET('Water Data'!$G$29,0,10*ROW('Water Data'!G94))="","",OFFSET('Water Data'!$G$29,0,10*ROW('Water Data'!G94)))</f>
        <v/>
      </c>
      <c r="CE100" s="275" t="str">
        <f ca="true">+IF(OFFSET('Water Data'!$H$27,0,10*ROW('Water Data'!H94))="","",OFFSET('Water Data'!$H$27,0,10*ROW('Water Data'!H94)))</f>
        <v/>
      </c>
      <c r="CF100" s="275" t="str">
        <f ca="true">+IF(OFFSET('Water Data'!$H$28,0,10*ROW('Water Data'!H94))="","",OFFSET('Water Data'!$H$28,0,10*ROW('Water Data'!H94)))</f>
        <v/>
      </c>
      <c r="CG100" s="275" t="str">
        <f ca="true">+IF(OFFSET('Water Data'!$H$29,0,10*ROW('Water Data'!H94))="","",OFFSET('Water Data'!$H$29,0,10*ROW('Water Data'!H94)))</f>
        <v/>
      </c>
      <c r="CH100" s="275" t="str">
        <f ca="true">+IF(OFFSET('Water Data'!$I$27,0,10*ROW('Water Data'!I94))="","",OFFSET('Water Data'!$I$27,0,10*ROW('Water Data'!I94)))</f>
        <v/>
      </c>
      <c r="CI100" s="275" t="str">
        <f ca="true">+IF(OFFSET('Water Data'!$I$28,0,10*ROW('Water Data'!I94))="","",OFFSET('Water Data'!$I$28,0,10*ROW('Water Data'!I94)))</f>
        <v/>
      </c>
      <c r="CJ100" s="275" t="str">
        <f ca="true">+IF(OFFSET('Water Data'!$I$29,0,10*ROW('Water Data'!I94))="","",OFFSET('Water Data'!$I$29,0,10*ROW('Water Data'!I94)))</f>
        <v/>
      </c>
      <c r="CK100" s="275" t="str">
        <f ca="true">+IF(OFFSET('Sanitation Data'!$D$28,0,10*ROW('Sanitation Data'!D94))="","",OFFSET('Sanitation Data'!$D$28,0,10*ROW('Sanitation Data'!D94)))</f>
        <v/>
      </c>
      <c r="CL100" s="275" t="str">
        <f ca="true">+IF(OFFSET('Sanitation Data'!$D$29,0,10*ROW('Sanitation Data'!D94))="","",OFFSET('Sanitation Data'!$D$29,0,10*ROW('Sanitation Data'!D94)))</f>
        <v/>
      </c>
      <c r="CM100" s="275" t="str">
        <f ca="true">+IF(OFFSET('Sanitation Data'!$D$30,0,10*ROW('Sanitation Data'!D94))="","",OFFSET('Sanitation Data'!$D$30,0,10*ROW('Sanitation Data'!D94)))</f>
        <v/>
      </c>
      <c r="CN100" s="275" t="str">
        <f ca="true">+IF(OFFSET('Sanitation Data'!$D$31,0,10*ROW('Sanitation Data'!D94))="","",OFFSET('Sanitation Data'!$D$31,0,10*ROW('Sanitation Data'!D94)))</f>
        <v/>
      </c>
      <c r="CO100" s="275" t="str">
        <f ca="true">+IF(OFFSET('Sanitation Data'!$D$32,0,10*ROW('Sanitation Data'!D94))="","",OFFSET('Sanitation Data'!$D$32,0,10*ROW('Sanitation Data'!D94)))</f>
        <v/>
      </c>
      <c r="CP100" s="275" t="str">
        <f ca="true">+IF(OFFSET('Sanitation Data'!$E$28,0,10*ROW('Sanitation Data'!E94))="","",OFFSET('Sanitation Data'!$E$28,0,10*ROW('Sanitation Data'!E94)))</f>
        <v/>
      </c>
      <c r="CQ100" s="275" t="str">
        <f ca="true">+IF(OFFSET('Sanitation Data'!$E$29,0,10*ROW('Sanitation Data'!E94))="","",OFFSET('Sanitation Data'!$E$29,0,10*ROW('Sanitation Data'!E94)))</f>
        <v/>
      </c>
      <c r="CR100" s="275" t="str">
        <f ca="true">+IF(OFFSET('Sanitation Data'!$E$30,0,10*ROW('Sanitation Data'!E94))="","",OFFSET('Sanitation Data'!$E$30,0,10*ROW('Sanitation Data'!E94)))</f>
        <v/>
      </c>
      <c r="CS100" s="275" t="str">
        <f ca="true">+IF(OFFSET('Sanitation Data'!$E$31,0,10*ROW('Sanitation Data'!E94))="","",OFFSET('Sanitation Data'!$E$31,0,10*ROW('Sanitation Data'!E94)))</f>
        <v/>
      </c>
      <c r="CT100" s="275" t="str">
        <f ca="true">+IF(OFFSET('Sanitation Data'!$E$32,0,10*ROW('Sanitation Data'!E94))="","",OFFSET('Sanitation Data'!$E$32,0,10*ROW('Sanitation Data'!E94)))</f>
        <v/>
      </c>
      <c r="CU100" s="275" t="str">
        <f ca="true">+IF(OFFSET('Sanitation Data'!$F$28,0,10*ROW('Sanitation Data'!F94))="","",OFFSET('Sanitation Data'!$F$28,0,10*ROW('Sanitation Data'!F94)))</f>
        <v/>
      </c>
      <c r="CV100" s="275" t="str">
        <f ca="true">+IF(OFFSET('Sanitation Data'!$F$29,0,10*ROW('Sanitation Data'!F94))="","",OFFSET('Sanitation Data'!$F$29,0,10*ROW('Sanitation Data'!F94)))</f>
        <v/>
      </c>
      <c r="CW100" s="275" t="str">
        <f ca="true">+IF(OFFSET('Sanitation Data'!$F$30,0,10*ROW('Sanitation Data'!F94))="","",OFFSET('Sanitation Data'!$F$30,0,10*ROW('Sanitation Data'!F94)))</f>
        <v/>
      </c>
      <c r="CX100" s="275" t="str">
        <f ca="true">+IF(OFFSET('Sanitation Data'!$F$31,0,10*ROW('Sanitation Data'!F94))="","",OFFSET('Sanitation Data'!$F$31,0,10*ROW('Sanitation Data'!F94)))</f>
        <v/>
      </c>
      <c r="CY100" s="275" t="str">
        <f ca="true">+IF(OFFSET('Sanitation Data'!$F$32,0,10*ROW('Sanitation Data'!F94))="","",OFFSET('Sanitation Data'!$F$32,0,10*ROW('Sanitation Data'!F94)))</f>
        <v/>
      </c>
      <c r="CZ100" s="275" t="str">
        <f ca="true">+IF(OFFSET('Sanitation Data'!$G$28,0,10*ROW('Sanitation Data'!G94))="","",OFFSET('Sanitation Data'!$G$28,0,10*ROW('Sanitation Data'!G94)))</f>
        <v/>
      </c>
      <c r="DA100" s="275" t="str">
        <f ca="true">+IF(OFFSET('Sanitation Data'!$G$29,0,10*ROW('Sanitation Data'!G94))="","",OFFSET('Sanitation Data'!$G$29,0,10*ROW('Sanitation Data'!G94)))</f>
        <v/>
      </c>
      <c r="DB100" s="275" t="str">
        <f ca="true">+IF(OFFSET('Sanitation Data'!$G$30,0,10*ROW('Sanitation Data'!G94))="","",OFFSET('Sanitation Data'!$G$30,0,10*ROW('Sanitation Data'!G94)))</f>
        <v/>
      </c>
      <c r="DC100" s="275" t="str">
        <f ca="true">+IF(OFFSET('Sanitation Data'!$G$31,0,10*ROW('Sanitation Data'!G94))="","",OFFSET('Sanitation Data'!$G$31,0,10*ROW('Sanitation Data'!G94)))</f>
        <v/>
      </c>
      <c r="DD100" s="275" t="str">
        <f ca="true">+IF(OFFSET('Sanitation Data'!$G$32,0,10*ROW('Sanitation Data'!G94))="","",OFFSET('Sanitation Data'!$G$32,0,10*ROW('Sanitation Data'!G94)))</f>
        <v/>
      </c>
      <c r="DE100" s="275" t="str">
        <f ca="true">+IF(OFFSET('Sanitation Data'!$H$28,0,10*ROW('Sanitation Data'!H94))="","",OFFSET('Sanitation Data'!$H$28,0,10*ROW('Sanitation Data'!H94)))</f>
        <v/>
      </c>
      <c r="DF100" s="275" t="str">
        <f ca="true">+IF(OFFSET('Sanitation Data'!$H$29,0,10*ROW('Sanitation Data'!H94))="","",OFFSET('Sanitation Data'!$H$29,0,10*ROW('Sanitation Data'!H94)))</f>
        <v/>
      </c>
      <c r="DG100" s="275" t="str">
        <f ca="true">+IF(OFFSET('Sanitation Data'!$H$30,0,10*ROW('Sanitation Data'!H94))="","",OFFSET('Sanitation Data'!$H$30,0,10*ROW('Sanitation Data'!H94)))</f>
        <v/>
      </c>
      <c r="DH100" s="275" t="str">
        <f ca="true">+IF(OFFSET('Sanitation Data'!$H$31,0,10*ROW('Sanitation Data'!H94))="","",OFFSET('Sanitation Data'!$H$31,0,10*ROW('Sanitation Data'!H94)))</f>
        <v/>
      </c>
      <c r="DI100" s="275" t="str">
        <f ca="true">+IF(OFFSET('Sanitation Data'!$H$32,0,10*ROW('Sanitation Data'!H94))="","",OFFSET('Sanitation Data'!$H$32,0,10*ROW('Sanitation Data'!H94)))</f>
        <v/>
      </c>
      <c r="DJ100" s="275" t="str">
        <f ca="true">+IF(OFFSET('Sanitation Data'!$I$28,0,10*ROW('Sanitation Data'!I94))="","",OFFSET('Sanitation Data'!$I$28,0,10*ROW('Sanitation Data'!I94)))</f>
        <v/>
      </c>
      <c r="DK100" s="275" t="str">
        <f ca="true">+IF(OFFSET('Sanitation Data'!$I$29,0,10*ROW('Sanitation Data'!I94))="","",OFFSET('Sanitation Data'!$I$29,0,10*ROW('Sanitation Data'!I94)))</f>
        <v/>
      </c>
      <c r="DL100" s="275" t="str">
        <f ca="true">+IF(OFFSET('Sanitation Data'!$I$30,0,10*ROW('Sanitation Data'!I94))="","",OFFSET('Sanitation Data'!$I$30,0,10*ROW('Sanitation Data'!I94)))</f>
        <v/>
      </c>
      <c r="DM100" s="275" t="str">
        <f ca="true">+IF(OFFSET('Sanitation Data'!$I$31,0,10*ROW('Sanitation Data'!I94))="","",OFFSET('Sanitation Data'!$I$31,0,10*ROW('Sanitation Data'!I94)))</f>
        <v/>
      </c>
      <c r="DN100" s="275" t="str">
        <f ca="true">+IF(OFFSET('Sanitation Data'!$I$32,0,10*ROW('Sanitation Data'!I94))="","",OFFSET('Sanitation Data'!$I$32,0,10*ROW('Sanitation Data'!I94)))</f>
        <v/>
      </c>
      <c r="DO100" s="275" t="str">
        <f ca="true">+IF(OFFSET('Hygiene Data'!$D$11,0,10*ROW('Hygiene Data'!D94))="","",OFFSET('Hygiene Data'!$D$11,0,10*ROW('Hygiene Data'!D94)))</f>
        <v/>
      </c>
      <c r="DP100" s="275" t="str">
        <f ca="true">+IF(OFFSET('Hygiene Data'!$D$12,0,10*ROW('Hygiene Data'!D94))="","",OFFSET('Hygiene Data'!$D$12,0,10*ROW('Hygiene Data'!D94)))</f>
        <v/>
      </c>
      <c r="DQ100" s="275" t="str">
        <f ca="true">+IF(OFFSET('Hygiene Data'!$D$13,0,10*ROW('Hygiene Data'!D94))="","",OFFSET('Hygiene Data'!$D$13,0,10*ROW('Hygiene Data'!D94)))</f>
        <v/>
      </c>
      <c r="DR100" s="275" t="str">
        <f ca="true">+IF(OFFSET('Hygiene Data'!$E$11,0,10*ROW('Hygiene Data'!E94))="","",OFFSET('Hygiene Data'!$E$11,0,10*ROW('Hygiene Data'!E94)))</f>
        <v/>
      </c>
      <c r="DS100" s="275" t="str">
        <f ca="true">+IF(OFFSET('Hygiene Data'!$E$12,0,10*ROW('Hygiene Data'!E94))="","",OFFSET('Hygiene Data'!$E$12,0,10*ROW('Hygiene Data'!E94)))</f>
        <v/>
      </c>
      <c r="DT100" s="275" t="str">
        <f ca="true">+IF(OFFSET('Hygiene Data'!$E$13,0,10*ROW('Hygiene Data'!E94))="","",OFFSET('Hygiene Data'!$E$13,0,10*ROW('Hygiene Data'!E94)))</f>
        <v/>
      </c>
      <c r="DU100" s="275" t="str">
        <f ca="true">+IF(OFFSET('Hygiene Data'!$F$11,0,10*ROW('Hygiene Data'!F94))="","",OFFSET('Hygiene Data'!$F$11,0,10*ROW('Hygiene Data'!F94)))</f>
        <v/>
      </c>
      <c r="DV100" s="275" t="str">
        <f ca="true">+IF(OFFSET('Hygiene Data'!$F$12,0,10*ROW('Hygiene Data'!F94))="","",OFFSET('Hygiene Data'!$F$12,0,10*ROW('Hygiene Data'!F94)))</f>
        <v/>
      </c>
      <c r="DW100" s="275" t="str">
        <f ca="true">+IF(OFFSET('Hygiene Data'!$F$13,0,10*ROW('Hygiene Data'!F94))="","",OFFSET('Hygiene Data'!$F$13,0,10*ROW('Hygiene Data'!F94)))</f>
        <v/>
      </c>
      <c r="DX100" s="275" t="str">
        <f ca="true">+IF(OFFSET('Hygiene Data'!$G$11,0,10*ROW('Hygiene Data'!G94))="","",OFFSET('Hygiene Data'!$G$11,0,10*ROW('Hygiene Data'!G94)))</f>
        <v/>
      </c>
      <c r="DY100" s="275" t="str">
        <f ca="true">+IF(OFFSET('Hygiene Data'!$G$12,0,10*ROW('Hygiene Data'!G94))="","",OFFSET('Hygiene Data'!$G$12,0,10*ROW('Hygiene Data'!G94)))</f>
        <v/>
      </c>
      <c r="DZ100" s="275" t="str">
        <f ca="true">+IF(OFFSET('Hygiene Data'!$G$13,0,10*ROW('Hygiene Data'!G94))="","",OFFSET('Hygiene Data'!$G$13,0,10*ROW('Hygiene Data'!G94)))</f>
        <v/>
      </c>
      <c r="EA100" s="275" t="str">
        <f ca="true">+IF(OFFSET('Hygiene Data'!$H$11,0,10*ROW('Hygiene Data'!H94))="","",OFFSET('Hygiene Data'!$H$11,0,10*ROW('Hygiene Data'!H94)))</f>
        <v/>
      </c>
      <c r="EB100" s="275" t="str">
        <f ca="true">+IF(OFFSET('Hygiene Data'!$H$12,0,10*ROW('Hygiene Data'!H94))="","",OFFSET('Hygiene Data'!$H$12,0,10*ROW('Hygiene Data'!H94)))</f>
        <v/>
      </c>
      <c r="EC100" s="275" t="str">
        <f ca="true">+IF(OFFSET('Hygiene Data'!$H$13,0,10*ROW('Hygiene Data'!H94))="","",OFFSET('Hygiene Data'!$H$13,0,10*ROW('Hygiene Data'!H94)))</f>
        <v/>
      </c>
      <c r="ED100" s="275" t="str">
        <f ca="true">+IF(OFFSET('Hygiene Data'!$I$11,0,10*ROW('Hygiene Data'!I94))="","",OFFSET('Hygiene Data'!$I$11,0,10*ROW('Hygiene Data'!I94)))</f>
        <v/>
      </c>
      <c r="EE100" s="275" t="str">
        <f ca="true">+IF(OFFSET('Hygiene Data'!$I$12,0,10*ROW('Hygiene Data'!I94))="","",OFFSET('Hygiene Data'!$I$12,0,10*ROW('Hygiene Data'!I94)))</f>
        <v/>
      </c>
      <c r="EF100" s="275"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31" t="str">
        <f t="shared" ca="true" si="1"/>
        <v/>
      </c>
      <c r="D101" s="98"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8"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8"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8"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8"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8"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8"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8"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8"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8"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8"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8"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8"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8"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8"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8"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8"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8"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9"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9"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9"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9"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9"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9"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9"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9"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9"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9"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9"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9"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9"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9"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9"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9"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9"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9"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9"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9"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9"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9"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9"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9"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9"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9"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9"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9"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9"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9"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100"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100"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100"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100"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100"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100"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100"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100"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100"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100"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100"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100"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100"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100"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100"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100"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100"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100"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5"/>
      <c r="BS101" s="275" t="str">
        <f ca="true">+IF(OFFSET('Water Data'!$D$27,0,10*ROW('Water Data'!D95))="","",OFFSET('Water Data'!$D$27,0,10*ROW('Water Data'!D95)))</f>
        <v/>
      </c>
      <c r="BT101" s="275" t="str">
        <f ca="true">+IF(OFFSET('Water Data'!$D$28,0,10*ROW('Water Data'!D95))="","",OFFSET('Water Data'!$D$28,0,10*ROW('Water Data'!D95)))</f>
        <v/>
      </c>
      <c r="BU101" s="275" t="str">
        <f ca="true">+IF(OFFSET('Water Data'!$D$29,0,10*ROW('Water Data'!D95))="","",OFFSET('Water Data'!$D$29,0,10*ROW('Water Data'!D95)))</f>
        <v/>
      </c>
      <c r="BV101" s="275" t="str">
        <f ca="true">+IF(OFFSET('Water Data'!$E$27,0,10*ROW('Water Data'!E95))="","",OFFSET('Water Data'!$E$27,0,10*ROW('Water Data'!E95)))</f>
        <v/>
      </c>
      <c r="BW101" s="275" t="str">
        <f ca="true">+IF(OFFSET('Water Data'!$E$28,0,10*ROW('Water Data'!E95))="","",OFFSET('Water Data'!$E$28,0,10*ROW('Water Data'!E95)))</f>
        <v/>
      </c>
      <c r="BX101" s="275" t="str">
        <f ca="true">+IF(OFFSET('Water Data'!$E$29,0,10*ROW('Water Data'!E95))="","",OFFSET('Water Data'!$E$29,0,10*ROW('Water Data'!E95)))</f>
        <v/>
      </c>
      <c r="BY101" s="275" t="str">
        <f ca="true">+IF(OFFSET('Water Data'!$F$27,0,10*ROW('Water Data'!F95))="","",OFFSET('Water Data'!$F$27,0,10*ROW('Water Data'!F95)))</f>
        <v/>
      </c>
      <c r="BZ101" s="275" t="str">
        <f ca="true">+IF(OFFSET('Water Data'!$F$28,0,10*ROW('Water Data'!F95))="","",OFFSET('Water Data'!$F$28,0,10*ROW('Water Data'!F95)))</f>
        <v/>
      </c>
      <c r="CA101" s="275" t="str">
        <f ca="true">+IF(OFFSET('Water Data'!$F$29,0,10*ROW('Water Data'!F95))="","",OFFSET('Water Data'!$F$29,0,10*ROW('Water Data'!F95)))</f>
        <v/>
      </c>
      <c r="CB101" s="275" t="str">
        <f ca="true">+IF(OFFSET('Water Data'!$G$27,0,10*ROW('Water Data'!G95))="","",OFFSET('Water Data'!$G$27,0,10*ROW('Water Data'!G95)))</f>
        <v/>
      </c>
      <c r="CC101" s="275" t="str">
        <f ca="true">+IF(OFFSET('Water Data'!$G$28,0,10*ROW('Water Data'!G95))="","",OFFSET('Water Data'!$G$28,0,10*ROW('Water Data'!G95)))</f>
        <v/>
      </c>
      <c r="CD101" s="275" t="str">
        <f ca="true">+IF(OFFSET('Water Data'!$G$29,0,10*ROW('Water Data'!G95))="","",OFFSET('Water Data'!$G$29,0,10*ROW('Water Data'!G95)))</f>
        <v/>
      </c>
      <c r="CE101" s="275" t="str">
        <f ca="true">+IF(OFFSET('Water Data'!$H$27,0,10*ROW('Water Data'!H95))="","",OFFSET('Water Data'!$H$27,0,10*ROW('Water Data'!H95)))</f>
        <v/>
      </c>
      <c r="CF101" s="275" t="str">
        <f ca="true">+IF(OFFSET('Water Data'!$H$28,0,10*ROW('Water Data'!H95))="","",OFFSET('Water Data'!$H$28,0,10*ROW('Water Data'!H95)))</f>
        <v/>
      </c>
      <c r="CG101" s="275" t="str">
        <f ca="true">+IF(OFFSET('Water Data'!$H$29,0,10*ROW('Water Data'!H95))="","",OFFSET('Water Data'!$H$29,0,10*ROW('Water Data'!H95)))</f>
        <v/>
      </c>
      <c r="CH101" s="275" t="str">
        <f ca="true">+IF(OFFSET('Water Data'!$I$27,0,10*ROW('Water Data'!I95))="","",OFFSET('Water Data'!$I$27,0,10*ROW('Water Data'!I95)))</f>
        <v/>
      </c>
      <c r="CI101" s="275" t="str">
        <f ca="true">+IF(OFFSET('Water Data'!$I$28,0,10*ROW('Water Data'!I95))="","",OFFSET('Water Data'!$I$28,0,10*ROW('Water Data'!I95)))</f>
        <v/>
      </c>
      <c r="CJ101" s="275" t="str">
        <f ca="true">+IF(OFFSET('Water Data'!$I$29,0,10*ROW('Water Data'!I95))="","",OFFSET('Water Data'!$I$29,0,10*ROW('Water Data'!I95)))</f>
        <v/>
      </c>
      <c r="CK101" s="275" t="str">
        <f ca="true">+IF(OFFSET('Sanitation Data'!$D$28,0,10*ROW('Sanitation Data'!D95))="","",OFFSET('Sanitation Data'!$D$28,0,10*ROW('Sanitation Data'!D95)))</f>
        <v/>
      </c>
      <c r="CL101" s="275" t="str">
        <f ca="true">+IF(OFFSET('Sanitation Data'!$D$29,0,10*ROW('Sanitation Data'!D95))="","",OFFSET('Sanitation Data'!$D$29,0,10*ROW('Sanitation Data'!D95)))</f>
        <v/>
      </c>
      <c r="CM101" s="275" t="str">
        <f ca="true">+IF(OFFSET('Sanitation Data'!$D$30,0,10*ROW('Sanitation Data'!D95))="","",OFFSET('Sanitation Data'!$D$30,0,10*ROW('Sanitation Data'!D95)))</f>
        <v/>
      </c>
      <c r="CN101" s="275" t="str">
        <f ca="true">+IF(OFFSET('Sanitation Data'!$D$31,0,10*ROW('Sanitation Data'!D95))="","",OFFSET('Sanitation Data'!$D$31,0,10*ROW('Sanitation Data'!D95)))</f>
        <v/>
      </c>
      <c r="CO101" s="275" t="str">
        <f ca="true">+IF(OFFSET('Sanitation Data'!$D$32,0,10*ROW('Sanitation Data'!D95))="","",OFFSET('Sanitation Data'!$D$32,0,10*ROW('Sanitation Data'!D95)))</f>
        <v/>
      </c>
      <c r="CP101" s="275" t="str">
        <f ca="true">+IF(OFFSET('Sanitation Data'!$E$28,0,10*ROW('Sanitation Data'!E95))="","",OFFSET('Sanitation Data'!$E$28,0,10*ROW('Sanitation Data'!E95)))</f>
        <v/>
      </c>
      <c r="CQ101" s="275" t="str">
        <f ca="true">+IF(OFFSET('Sanitation Data'!$E$29,0,10*ROW('Sanitation Data'!E95))="","",OFFSET('Sanitation Data'!$E$29,0,10*ROW('Sanitation Data'!E95)))</f>
        <v/>
      </c>
      <c r="CR101" s="275" t="str">
        <f ca="true">+IF(OFFSET('Sanitation Data'!$E$30,0,10*ROW('Sanitation Data'!E95))="","",OFFSET('Sanitation Data'!$E$30,0,10*ROW('Sanitation Data'!E95)))</f>
        <v/>
      </c>
      <c r="CS101" s="275" t="str">
        <f ca="true">+IF(OFFSET('Sanitation Data'!$E$31,0,10*ROW('Sanitation Data'!E95))="","",OFFSET('Sanitation Data'!$E$31,0,10*ROW('Sanitation Data'!E95)))</f>
        <v/>
      </c>
      <c r="CT101" s="275" t="str">
        <f ca="true">+IF(OFFSET('Sanitation Data'!$E$32,0,10*ROW('Sanitation Data'!E95))="","",OFFSET('Sanitation Data'!$E$32,0,10*ROW('Sanitation Data'!E95)))</f>
        <v/>
      </c>
      <c r="CU101" s="275" t="str">
        <f ca="true">+IF(OFFSET('Sanitation Data'!$F$28,0,10*ROW('Sanitation Data'!F95))="","",OFFSET('Sanitation Data'!$F$28,0,10*ROW('Sanitation Data'!F95)))</f>
        <v/>
      </c>
      <c r="CV101" s="275" t="str">
        <f ca="true">+IF(OFFSET('Sanitation Data'!$F$29,0,10*ROW('Sanitation Data'!F95))="","",OFFSET('Sanitation Data'!$F$29,0,10*ROW('Sanitation Data'!F95)))</f>
        <v/>
      </c>
      <c r="CW101" s="275" t="str">
        <f ca="true">+IF(OFFSET('Sanitation Data'!$F$30,0,10*ROW('Sanitation Data'!F95))="","",OFFSET('Sanitation Data'!$F$30,0,10*ROW('Sanitation Data'!F95)))</f>
        <v/>
      </c>
      <c r="CX101" s="275" t="str">
        <f ca="true">+IF(OFFSET('Sanitation Data'!$F$31,0,10*ROW('Sanitation Data'!F95))="","",OFFSET('Sanitation Data'!$F$31,0,10*ROW('Sanitation Data'!F95)))</f>
        <v/>
      </c>
      <c r="CY101" s="275" t="str">
        <f ca="true">+IF(OFFSET('Sanitation Data'!$F$32,0,10*ROW('Sanitation Data'!F95))="","",OFFSET('Sanitation Data'!$F$32,0,10*ROW('Sanitation Data'!F95)))</f>
        <v/>
      </c>
      <c r="CZ101" s="275" t="str">
        <f ca="true">+IF(OFFSET('Sanitation Data'!$G$28,0,10*ROW('Sanitation Data'!G95))="","",OFFSET('Sanitation Data'!$G$28,0,10*ROW('Sanitation Data'!G95)))</f>
        <v/>
      </c>
      <c r="DA101" s="275" t="str">
        <f ca="true">+IF(OFFSET('Sanitation Data'!$G$29,0,10*ROW('Sanitation Data'!G95))="","",OFFSET('Sanitation Data'!$G$29,0,10*ROW('Sanitation Data'!G95)))</f>
        <v/>
      </c>
      <c r="DB101" s="275" t="str">
        <f ca="true">+IF(OFFSET('Sanitation Data'!$G$30,0,10*ROW('Sanitation Data'!G95))="","",OFFSET('Sanitation Data'!$G$30,0,10*ROW('Sanitation Data'!G95)))</f>
        <v/>
      </c>
      <c r="DC101" s="275" t="str">
        <f ca="true">+IF(OFFSET('Sanitation Data'!$G$31,0,10*ROW('Sanitation Data'!G95))="","",OFFSET('Sanitation Data'!$G$31,0,10*ROW('Sanitation Data'!G95)))</f>
        <v/>
      </c>
      <c r="DD101" s="275" t="str">
        <f ca="true">+IF(OFFSET('Sanitation Data'!$G$32,0,10*ROW('Sanitation Data'!G95))="","",OFFSET('Sanitation Data'!$G$32,0,10*ROW('Sanitation Data'!G95)))</f>
        <v/>
      </c>
      <c r="DE101" s="275" t="str">
        <f ca="true">+IF(OFFSET('Sanitation Data'!$H$28,0,10*ROW('Sanitation Data'!H95))="","",OFFSET('Sanitation Data'!$H$28,0,10*ROW('Sanitation Data'!H95)))</f>
        <v/>
      </c>
      <c r="DF101" s="275" t="str">
        <f ca="true">+IF(OFFSET('Sanitation Data'!$H$29,0,10*ROW('Sanitation Data'!H95))="","",OFFSET('Sanitation Data'!$H$29,0,10*ROW('Sanitation Data'!H95)))</f>
        <v/>
      </c>
      <c r="DG101" s="275" t="str">
        <f ca="true">+IF(OFFSET('Sanitation Data'!$H$30,0,10*ROW('Sanitation Data'!H95))="","",OFFSET('Sanitation Data'!$H$30,0,10*ROW('Sanitation Data'!H95)))</f>
        <v/>
      </c>
      <c r="DH101" s="275" t="str">
        <f ca="true">+IF(OFFSET('Sanitation Data'!$H$31,0,10*ROW('Sanitation Data'!H95))="","",OFFSET('Sanitation Data'!$H$31,0,10*ROW('Sanitation Data'!H95)))</f>
        <v/>
      </c>
      <c r="DI101" s="275" t="str">
        <f ca="true">+IF(OFFSET('Sanitation Data'!$H$32,0,10*ROW('Sanitation Data'!H95))="","",OFFSET('Sanitation Data'!$H$32,0,10*ROW('Sanitation Data'!H95)))</f>
        <v/>
      </c>
      <c r="DJ101" s="275" t="str">
        <f ca="true">+IF(OFFSET('Sanitation Data'!$I$28,0,10*ROW('Sanitation Data'!I95))="","",OFFSET('Sanitation Data'!$I$28,0,10*ROW('Sanitation Data'!I95)))</f>
        <v/>
      </c>
      <c r="DK101" s="275" t="str">
        <f ca="true">+IF(OFFSET('Sanitation Data'!$I$29,0,10*ROW('Sanitation Data'!I95))="","",OFFSET('Sanitation Data'!$I$29,0,10*ROW('Sanitation Data'!I95)))</f>
        <v/>
      </c>
      <c r="DL101" s="275" t="str">
        <f ca="true">+IF(OFFSET('Sanitation Data'!$I$30,0,10*ROW('Sanitation Data'!I95))="","",OFFSET('Sanitation Data'!$I$30,0,10*ROW('Sanitation Data'!I95)))</f>
        <v/>
      </c>
      <c r="DM101" s="275" t="str">
        <f ca="true">+IF(OFFSET('Sanitation Data'!$I$31,0,10*ROW('Sanitation Data'!I95))="","",OFFSET('Sanitation Data'!$I$31,0,10*ROW('Sanitation Data'!I95)))</f>
        <v/>
      </c>
      <c r="DN101" s="275" t="str">
        <f ca="true">+IF(OFFSET('Sanitation Data'!$I$32,0,10*ROW('Sanitation Data'!I95))="","",OFFSET('Sanitation Data'!$I$32,0,10*ROW('Sanitation Data'!I95)))</f>
        <v/>
      </c>
      <c r="DO101" s="275" t="str">
        <f ca="true">+IF(OFFSET('Hygiene Data'!$D$11,0,10*ROW('Hygiene Data'!D95))="","",OFFSET('Hygiene Data'!$D$11,0,10*ROW('Hygiene Data'!D95)))</f>
        <v/>
      </c>
      <c r="DP101" s="275" t="str">
        <f ca="true">+IF(OFFSET('Hygiene Data'!$D$12,0,10*ROW('Hygiene Data'!D95))="","",OFFSET('Hygiene Data'!$D$12,0,10*ROW('Hygiene Data'!D95)))</f>
        <v/>
      </c>
      <c r="DQ101" s="275" t="str">
        <f ca="true">+IF(OFFSET('Hygiene Data'!$D$13,0,10*ROW('Hygiene Data'!D95))="","",OFFSET('Hygiene Data'!$D$13,0,10*ROW('Hygiene Data'!D95)))</f>
        <v/>
      </c>
      <c r="DR101" s="275" t="str">
        <f ca="true">+IF(OFFSET('Hygiene Data'!$E$11,0,10*ROW('Hygiene Data'!E95))="","",OFFSET('Hygiene Data'!$E$11,0,10*ROW('Hygiene Data'!E95)))</f>
        <v/>
      </c>
      <c r="DS101" s="275" t="str">
        <f ca="true">+IF(OFFSET('Hygiene Data'!$E$12,0,10*ROW('Hygiene Data'!E95))="","",OFFSET('Hygiene Data'!$E$12,0,10*ROW('Hygiene Data'!E95)))</f>
        <v/>
      </c>
      <c r="DT101" s="275" t="str">
        <f ca="true">+IF(OFFSET('Hygiene Data'!$E$13,0,10*ROW('Hygiene Data'!E95))="","",OFFSET('Hygiene Data'!$E$13,0,10*ROW('Hygiene Data'!E95)))</f>
        <v/>
      </c>
      <c r="DU101" s="275" t="str">
        <f ca="true">+IF(OFFSET('Hygiene Data'!$F$11,0,10*ROW('Hygiene Data'!F95))="","",OFFSET('Hygiene Data'!$F$11,0,10*ROW('Hygiene Data'!F95)))</f>
        <v/>
      </c>
      <c r="DV101" s="275" t="str">
        <f ca="true">+IF(OFFSET('Hygiene Data'!$F$12,0,10*ROW('Hygiene Data'!F95))="","",OFFSET('Hygiene Data'!$F$12,0,10*ROW('Hygiene Data'!F95)))</f>
        <v/>
      </c>
      <c r="DW101" s="275" t="str">
        <f ca="true">+IF(OFFSET('Hygiene Data'!$F$13,0,10*ROW('Hygiene Data'!F95))="","",OFFSET('Hygiene Data'!$F$13,0,10*ROW('Hygiene Data'!F95)))</f>
        <v/>
      </c>
      <c r="DX101" s="275" t="str">
        <f ca="true">+IF(OFFSET('Hygiene Data'!$G$11,0,10*ROW('Hygiene Data'!G95))="","",OFFSET('Hygiene Data'!$G$11,0,10*ROW('Hygiene Data'!G95)))</f>
        <v/>
      </c>
      <c r="DY101" s="275" t="str">
        <f ca="true">+IF(OFFSET('Hygiene Data'!$G$12,0,10*ROW('Hygiene Data'!G95))="","",OFFSET('Hygiene Data'!$G$12,0,10*ROW('Hygiene Data'!G95)))</f>
        <v/>
      </c>
      <c r="DZ101" s="275" t="str">
        <f ca="true">+IF(OFFSET('Hygiene Data'!$G$13,0,10*ROW('Hygiene Data'!G95))="","",OFFSET('Hygiene Data'!$G$13,0,10*ROW('Hygiene Data'!G95)))</f>
        <v/>
      </c>
      <c r="EA101" s="275" t="str">
        <f ca="true">+IF(OFFSET('Hygiene Data'!$H$11,0,10*ROW('Hygiene Data'!H95))="","",OFFSET('Hygiene Data'!$H$11,0,10*ROW('Hygiene Data'!H95)))</f>
        <v/>
      </c>
      <c r="EB101" s="275" t="str">
        <f ca="true">+IF(OFFSET('Hygiene Data'!$H$12,0,10*ROW('Hygiene Data'!H95))="","",OFFSET('Hygiene Data'!$H$12,0,10*ROW('Hygiene Data'!H95)))</f>
        <v/>
      </c>
      <c r="EC101" s="275" t="str">
        <f ca="true">+IF(OFFSET('Hygiene Data'!$H$13,0,10*ROW('Hygiene Data'!H95))="","",OFFSET('Hygiene Data'!$H$13,0,10*ROW('Hygiene Data'!H95)))</f>
        <v/>
      </c>
      <c r="ED101" s="275" t="str">
        <f ca="true">+IF(OFFSET('Hygiene Data'!$I$11,0,10*ROW('Hygiene Data'!I95))="","",OFFSET('Hygiene Data'!$I$11,0,10*ROW('Hygiene Data'!I95)))</f>
        <v/>
      </c>
      <c r="EE101" s="275" t="str">
        <f ca="true">+IF(OFFSET('Hygiene Data'!$I$12,0,10*ROW('Hygiene Data'!I95))="","",OFFSET('Hygiene Data'!$I$12,0,10*ROW('Hygiene Data'!I95)))</f>
        <v/>
      </c>
      <c r="EF101" s="275"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31" t="str">
        <f t="shared" ca="true" si="1"/>
        <v/>
      </c>
      <c r="D102" s="98"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8"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8"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8"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8"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8"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8"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8"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8"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8"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8"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8"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8"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8"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8"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8"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8"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8"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9"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9"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9"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9"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9"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9"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9"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9"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9"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9"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9"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9"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9"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9"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9"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9"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9"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9"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9"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9"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9"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9"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9"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9"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9"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9"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9"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9"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9"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9"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100"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100"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100"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100"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100"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100"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100"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100"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100"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100"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100"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100"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100"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100"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100"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100"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100"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100"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5"/>
      <c r="BS102" s="275" t="str">
        <f ca="true">+IF(OFFSET('Water Data'!$D$27,0,10*ROW('Water Data'!D96))="","",OFFSET('Water Data'!$D$27,0,10*ROW('Water Data'!D96)))</f>
        <v/>
      </c>
      <c r="BT102" s="275" t="str">
        <f ca="true">+IF(OFFSET('Water Data'!$D$28,0,10*ROW('Water Data'!D96))="","",OFFSET('Water Data'!$D$28,0,10*ROW('Water Data'!D96)))</f>
        <v/>
      </c>
      <c r="BU102" s="275" t="str">
        <f ca="true">+IF(OFFSET('Water Data'!$D$29,0,10*ROW('Water Data'!D96))="","",OFFSET('Water Data'!$D$29,0,10*ROW('Water Data'!D96)))</f>
        <v/>
      </c>
      <c r="BV102" s="275" t="str">
        <f ca="true">+IF(OFFSET('Water Data'!$E$27,0,10*ROW('Water Data'!E96))="","",OFFSET('Water Data'!$E$27,0,10*ROW('Water Data'!E96)))</f>
        <v/>
      </c>
      <c r="BW102" s="275" t="str">
        <f ca="true">+IF(OFFSET('Water Data'!$E$28,0,10*ROW('Water Data'!E96))="","",OFFSET('Water Data'!$E$28,0,10*ROW('Water Data'!E96)))</f>
        <v/>
      </c>
      <c r="BX102" s="275" t="str">
        <f ca="true">+IF(OFFSET('Water Data'!$E$29,0,10*ROW('Water Data'!E96))="","",OFFSET('Water Data'!$E$29,0,10*ROW('Water Data'!E96)))</f>
        <v/>
      </c>
      <c r="BY102" s="275" t="str">
        <f ca="true">+IF(OFFSET('Water Data'!$F$27,0,10*ROW('Water Data'!F96))="","",OFFSET('Water Data'!$F$27,0,10*ROW('Water Data'!F96)))</f>
        <v/>
      </c>
      <c r="BZ102" s="275" t="str">
        <f ca="true">+IF(OFFSET('Water Data'!$F$28,0,10*ROW('Water Data'!F96))="","",OFFSET('Water Data'!$F$28,0,10*ROW('Water Data'!F96)))</f>
        <v/>
      </c>
      <c r="CA102" s="275" t="str">
        <f ca="true">+IF(OFFSET('Water Data'!$F$29,0,10*ROW('Water Data'!F96))="","",OFFSET('Water Data'!$F$29,0,10*ROW('Water Data'!F96)))</f>
        <v/>
      </c>
      <c r="CB102" s="275" t="str">
        <f ca="true">+IF(OFFSET('Water Data'!$G$27,0,10*ROW('Water Data'!G96))="","",OFFSET('Water Data'!$G$27,0,10*ROW('Water Data'!G96)))</f>
        <v/>
      </c>
      <c r="CC102" s="275" t="str">
        <f ca="true">+IF(OFFSET('Water Data'!$G$28,0,10*ROW('Water Data'!G96))="","",OFFSET('Water Data'!$G$28,0,10*ROW('Water Data'!G96)))</f>
        <v/>
      </c>
      <c r="CD102" s="275" t="str">
        <f ca="true">+IF(OFFSET('Water Data'!$G$29,0,10*ROW('Water Data'!G96))="","",OFFSET('Water Data'!$G$29,0,10*ROW('Water Data'!G96)))</f>
        <v/>
      </c>
      <c r="CE102" s="275" t="str">
        <f ca="true">+IF(OFFSET('Water Data'!$H$27,0,10*ROW('Water Data'!H96))="","",OFFSET('Water Data'!$H$27,0,10*ROW('Water Data'!H96)))</f>
        <v/>
      </c>
      <c r="CF102" s="275" t="str">
        <f ca="true">+IF(OFFSET('Water Data'!$H$28,0,10*ROW('Water Data'!H96))="","",OFFSET('Water Data'!$H$28,0,10*ROW('Water Data'!H96)))</f>
        <v/>
      </c>
      <c r="CG102" s="275" t="str">
        <f ca="true">+IF(OFFSET('Water Data'!$H$29,0,10*ROW('Water Data'!H96))="","",OFFSET('Water Data'!$H$29,0,10*ROW('Water Data'!H96)))</f>
        <v/>
      </c>
      <c r="CH102" s="275" t="str">
        <f ca="true">+IF(OFFSET('Water Data'!$I$27,0,10*ROW('Water Data'!I96))="","",OFFSET('Water Data'!$I$27,0,10*ROW('Water Data'!I96)))</f>
        <v/>
      </c>
      <c r="CI102" s="275" t="str">
        <f ca="true">+IF(OFFSET('Water Data'!$I$28,0,10*ROW('Water Data'!I96))="","",OFFSET('Water Data'!$I$28,0,10*ROW('Water Data'!I96)))</f>
        <v/>
      </c>
      <c r="CJ102" s="275" t="str">
        <f ca="true">+IF(OFFSET('Water Data'!$I$29,0,10*ROW('Water Data'!I96))="","",OFFSET('Water Data'!$I$29,0,10*ROW('Water Data'!I96)))</f>
        <v/>
      </c>
      <c r="CK102" s="275" t="str">
        <f ca="true">+IF(OFFSET('Sanitation Data'!$D$28,0,10*ROW('Sanitation Data'!D96))="","",OFFSET('Sanitation Data'!$D$28,0,10*ROW('Sanitation Data'!D96)))</f>
        <v/>
      </c>
      <c r="CL102" s="275" t="str">
        <f ca="true">+IF(OFFSET('Sanitation Data'!$D$29,0,10*ROW('Sanitation Data'!D96))="","",OFFSET('Sanitation Data'!$D$29,0,10*ROW('Sanitation Data'!D96)))</f>
        <v/>
      </c>
      <c r="CM102" s="275" t="str">
        <f ca="true">+IF(OFFSET('Sanitation Data'!$D$30,0,10*ROW('Sanitation Data'!D96))="","",OFFSET('Sanitation Data'!$D$30,0,10*ROW('Sanitation Data'!D96)))</f>
        <v/>
      </c>
      <c r="CN102" s="275" t="str">
        <f ca="true">+IF(OFFSET('Sanitation Data'!$D$31,0,10*ROW('Sanitation Data'!D96))="","",OFFSET('Sanitation Data'!$D$31,0,10*ROW('Sanitation Data'!D96)))</f>
        <v/>
      </c>
      <c r="CO102" s="275" t="str">
        <f ca="true">+IF(OFFSET('Sanitation Data'!$D$32,0,10*ROW('Sanitation Data'!D96))="","",OFFSET('Sanitation Data'!$D$32,0,10*ROW('Sanitation Data'!D96)))</f>
        <v/>
      </c>
      <c r="CP102" s="275" t="str">
        <f ca="true">+IF(OFFSET('Sanitation Data'!$E$28,0,10*ROW('Sanitation Data'!E96))="","",OFFSET('Sanitation Data'!$E$28,0,10*ROW('Sanitation Data'!E96)))</f>
        <v/>
      </c>
      <c r="CQ102" s="275" t="str">
        <f ca="true">+IF(OFFSET('Sanitation Data'!$E$29,0,10*ROW('Sanitation Data'!E96))="","",OFFSET('Sanitation Data'!$E$29,0,10*ROW('Sanitation Data'!E96)))</f>
        <v/>
      </c>
      <c r="CR102" s="275" t="str">
        <f ca="true">+IF(OFFSET('Sanitation Data'!$E$30,0,10*ROW('Sanitation Data'!E96))="","",OFFSET('Sanitation Data'!$E$30,0,10*ROW('Sanitation Data'!E96)))</f>
        <v/>
      </c>
      <c r="CS102" s="275" t="str">
        <f ca="true">+IF(OFFSET('Sanitation Data'!$E$31,0,10*ROW('Sanitation Data'!E96))="","",OFFSET('Sanitation Data'!$E$31,0,10*ROW('Sanitation Data'!E96)))</f>
        <v/>
      </c>
      <c r="CT102" s="275" t="str">
        <f ca="true">+IF(OFFSET('Sanitation Data'!$E$32,0,10*ROW('Sanitation Data'!E96))="","",OFFSET('Sanitation Data'!$E$32,0,10*ROW('Sanitation Data'!E96)))</f>
        <v/>
      </c>
      <c r="CU102" s="275" t="str">
        <f ca="true">+IF(OFFSET('Sanitation Data'!$F$28,0,10*ROW('Sanitation Data'!F96))="","",OFFSET('Sanitation Data'!$F$28,0,10*ROW('Sanitation Data'!F96)))</f>
        <v/>
      </c>
      <c r="CV102" s="275" t="str">
        <f ca="true">+IF(OFFSET('Sanitation Data'!$F$29,0,10*ROW('Sanitation Data'!F96))="","",OFFSET('Sanitation Data'!$F$29,0,10*ROW('Sanitation Data'!F96)))</f>
        <v/>
      </c>
      <c r="CW102" s="275" t="str">
        <f ca="true">+IF(OFFSET('Sanitation Data'!$F$30,0,10*ROW('Sanitation Data'!F96))="","",OFFSET('Sanitation Data'!$F$30,0,10*ROW('Sanitation Data'!F96)))</f>
        <v/>
      </c>
      <c r="CX102" s="275" t="str">
        <f ca="true">+IF(OFFSET('Sanitation Data'!$F$31,0,10*ROW('Sanitation Data'!F96))="","",OFFSET('Sanitation Data'!$F$31,0,10*ROW('Sanitation Data'!F96)))</f>
        <v/>
      </c>
      <c r="CY102" s="275" t="str">
        <f ca="true">+IF(OFFSET('Sanitation Data'!$F$32,0,10*ROW('Sanitation Data'!F96))="","",OFFSET('Sanitation Data'!$F$32,0,10*ROW('Sanitation Data'!F96)))</f>
        <v/>
      </c>
      <c r="CZ102" s="275" t="str">
        <f ca="true">+IF(OFFSET('Sanitation Data'!$G$28,0,10*ROW('Sanitation Data'!G96))="","",OFFSET('Sanitation Data'!$G$28,0,10*ROW('Sanitation Data'!G96)))</f>
        <v/>
      </c>
      <c r="DA102" s="275" t="str">
        <f ca="true">+IF(OFFSET('Sanitation Data'!$G$29,0,10*ROW('Sanitation Data'!G96))="","",OFFSET('Sanitation Data'!$G$29,0,10*ROW('Sanitation Data'!G96)))</f>
        <v/>
      </c>
      <c r="DB102" s="275" t="str">
        <f ca="true">+IF(OFFSET('Sanitation Data'!$G$30,0,10*ROW('Sanitation Data'!G96))="","",OFFSET('Sanitation Data'!$G$30,0,10*ROW('Sanitation Data'!G96)))</f>
        <v/>
      </c>
      <c r="DC102" s="275" t="str">
        <f ca="true">+IF(OFFSET('Sanitation Data'!$G$31,0,10*ROW('Sanitation Data'!G96))="","",OFFSET('Sanitation Data'!$G$31,0,10*ROW('Sanitation Data'!G96)))</f>
        <v/>
      </c>
      <c r="DD102" s="275" t="str">
        <f ca="true">+IF(OFFSET('Sanitation Data'!$G$32,0,10*ROW('Sanitation Data'!G96))="","",OFFSET('Sanitation Data'!$G$32,0,10*ROW('Sanitation Data'!G96)))</f>
        <v/>
      </c>
      <c r="DE102" s="275" t="str">
        <f ca="true">+IF(OFFSET('Sanitation Data'!$H$28,0,10*ROW('Sanitation Data'!H96))="","",OFFSET('Sanitation Data'!$H$28,0,10*ROW('Sanitation Data'!H96)))</f>
        <v/>
      </c>
      <c r="DF102" s="275" t="str">
        <f ca="true">+IF(OFFSET('Sanitation Data'!$H$29,0,10*ROW('Sanitation Data'!H96))="","",OFFSET('Sanitation Data'!$H$29,0,10*ROW('Sanitation Data'!H96)))</f>
        <v/>
      </c>
      <c r="DG102" s="275" t="str">
        <f ca="true">+IF(OFFSET('Sanitation Data'!$H$30,0,10*ROW('Sanitation Data'!H96))="","",OFFSET('Sanitation Data'!$H$30,0,10*ROW('Sanitation Data'!H96)))</f>
        <v/>
      </c>
      <c r="DH102" s="275" t="str">
        <f ca="true">+IF(OFFSET('Sanitation Data'!$H$31,0,10*ROW('Sanitation Data'!H96))="","",OFFSET('Sanitation Data'!$H$31,0,10*ROW('Sanitation Data'!H96)))</f>
        <v/>
      </c>
      <c r="DI102" s="275" t="str">
        <f ca="true">+IF(OFFSET('Sanitation Data'!$H$32,0,10*ROW('Sanitation Data'!H96))="","",OFFSET('Sanitation Data'!$H$32,0,10*ROW('Sanitation Data'!H96)))</f>
        <v/>
      </c>
      <c r="DJ102" s="275" t="str">
        <f ca="true">+IF(OFFSET('Sanitation Data'!$I$28,0,10*ROW('Sanitation Data'!I96))="","",OFFSET('Sanitation Data'!$I$28,0,10*ROW('Sanitation Data'!I96)))</f>
        <v/>
      </c>
      <c r="DK102" s="275" t="str">
        <f ca="true">+IF(OFFSET('Sanitation Data'!$I$29,0,10*ROW('Sanitation Data'!I96))="","",OFFSET('Sanitation Data'!$I$29,0,10*ROW('Sanitation Data'!I96)))</f>
        <v/>
      </c>
      <c r="DL102" s="275" t="str">
        <f ca="true">+IF(OFFSET('Sanitation Data'!$I$30,0,10*ROW('Sanitation Data'!I96))="","",OFFSET('Sanitation Data'!$I$30,0,10*ROW('Sanitation Data'!I96)))</f>
        <v/>
      </c>
      <c r="DM102" s="275" t="str">
        <f ca="true">+IF(OFFSET('Sanitation Data'!$I$31,0,10*ROW('Sanitation Data'!I96))="","",OFFSET('Sanitation Data'!$I$31,0,10*ROW('Sanitation Data'!I96)))</f>
        <v/>
      </c>
      <c r="DN102" s="275" t="str">
        <f ca="true">+IF(OFFSET('Sanitation Data'!$I$32,0,10*ROW('Sanitation Data'!I96))="","",OFFSET('Sanitation Data'!$I$32,0,10*ROW('Sanitation Data'!I96)))</f>
        <v/>
      </c>
      <c r="DO102" s="275" t="str">
        <f ca="true">+IF(OFFSET('Hygiene Data'!$D$11,0,10*ROW('Hygiene Data'!D96))="","",OFFSET('Hygiene Data'!$D$11,0,10*ROW('Hygiene Data'!D96)))</f>
        <v/>
      </c>
      <c r="DP102" s="275" t="str">
        <f ca="true">+IF(OFFSET('Hygiene Data'!$D$12,0,10*ROW('Hygiene Data'!D96))="","",OFFSET('Hygiene Data'!$D$12,0,10*ROW('Hygiene Data'!D96)))</f>
        <v/>
      </c>
      <c r="DQ102" s="275" t="str">
        <f ca="true">+IF(OFFSET('Hygiene Data'!$D$13,0,10*ROW('Hygiene Data'!D96))="","",OFFSET('Hygiene Data'!$D$13,0,10*ROW('Hygiene Data'!D96)))</f>
        <v/>
      </c>
      <c r="DR102" s="275" t="str">
        <f ca="true">+IF(OFFSET('Hygiene Data'!$E$11,0,10*ROW('Hygiene Data'!E96))="","",OFFSET('Hygiene Data'!$E$11,0,10*ROW('Hygiene Data'!E96)))</f>
        <v/>
      </c>
      <c r="DS102" s="275" t="str">
        <f ca="true">+IF(OFFSET('Hygiene Data'!$E$12,0,10*ROW('Hygiene Data'!E96))="","",OFFSET('Hygiene Data'!$E$12,0,10*ROW('Hygiene Data'!E96)))</f>
        <v/>
      </c>
      <c r="DT102" s="275" t="str">
        <f ca="true">+IF(OFFSET('Hygiene Data'!$E$13,0,10*ROW('Hygiene Data'!E96))="","",OFFSET('Hygiene Data'!$E$13,0,10*ROW('Hygiene Data'!E96)))</f>
        <v/>
      </c>
      <c r="DU102" s="275" t="str">
        <f ca="true">+IF(OFFSET('Hygiene Data'!$F$11,0,10*ROW('Hygiene Data'!F96))="","",OFFSET('Hygiene Data'!$F$11,0,10*ROW('Hygiene Data'!F96)))</f>
        <v/>
      </c>
      <c r="DV102" s="275" t="str">
        <f ca="true">+IF(OFFSET('Hygiene Data'!$F$12,0,10*ROW('Hygiene Data'!F96))="","",OFFSET('Hygiene Data'!$F$12,0,10*ROW('Hygiene Data'!F96)))</f>
        <v/>
      </c>
      <c r="DW102" s="275" t="str">
        <f ca="true">+IF(OFFSET('Hygiene Data'!$F$13,0,10*ROW('Hygiene Data'!F96))="","",OFFSET('Hygiene Data'!$F$13,0,10*ROW('Hygiene Data'!F96)))</f>
        <v/>
      </c>
      <c r="DX102" s="275" t="str">
        <f ca="true">+IF(OFFSET('Hygiene Data'!$G$11,0,10*ROW('Hygiene Data'!G96))="","",OFFSET('Hygiene Data'!$G$11,0,10*ROW('Hygiene Data'!G96)))</f>
        <v/>
      </c>
      <c r="DY102" s="275" t="str">
        <f ca="true">+IF(OFFSET('Hygiene Data'!$G$12,0,10*ROW('Hygiene Data'!G96))="","",OFFSET('Hygiene Data'!$G$12,0,10*ROW('Hygiene Data'!G96)))</f>
        <v/>
      </c>
      <c r="DZ102" s="275" t="str">
        <f ca="true">+IF(OFFSET('Hygiene Data'!$G$13,0,10*ROW('Hygiene Data'!G96))="","",OFFSET('Hygiene Data'!$G$13,0,10*ROW('Hygiene Data'!G96)))</f>
        <v/>
      </c>
      <c r="EA102" s="275" t="str">
        <f ca="true">+IF(OFFSET('Hygiene Data'!$H$11,0,10*ROW('Hygiene Data'!H96))="","",OFFSET('Hygiene Data'!$H$11,0,10*ROW('Hygiene Data'!H96)))</f>
        <v/>
      </c>
      <c r="EB102" s="275" t="str">
        <f ca="true">+IF(OFFSET('Hygiene Data'!$H$12,0,10*ROW('Hygiene Data'!H96))="","",OFFSET('Hygiene Data'!$H$12,0,10*ROW('Hygiene Data'!H96)))</f>
        <v/>
      </c>
      <c r="EC102" s="275" t="str">
        <f ca="true">+IF(OFFSET('Hygiene Data'!$H$13,0,10*ROW('Hygiene Data'!H96))="","",OFFSET('Hygiene Data'!$H$13,0,10*ROW('Hygiene Data'!H96)))</f>
        <v/>
      </c>
      <c r="ED102" s="275" t="str">
        <f ca="true">+IF(OFFSET('Hygiene Data'!$I$11,0,10*ROW('Hygiene Data'!I96))="","",OFFSET('Hygiene Data'!$I$11,0,10*ROW('Hygiene Data'!I96)))</f>
        <v/>
      </c>
      <c r="EE102" s="275" t="str">
        <f ca="true">+IF(OFFSET('Hygiene Data'!$I$12,0,10*ROW('Hygiene Data'!I96))="","",OFFSET('Hygiene Data'!$I$12,0,10*ROW('Hygiene Data'!I96)))</f>
        <v/>
      </c>
      <c r="EF102" s="275"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31" t="str">
        <f t="shared" ca="true" si="1"/>
        <v/>
      </c>
      <c r="D103" s="98"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8"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8"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8"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8"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8"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8"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8"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8"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8"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8"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8"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8"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8"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8"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8"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8"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8"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9"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9"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9"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9"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9"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9"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9"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9"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9"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9"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9"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9"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9"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9"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9"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9"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9"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9"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9"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9"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9"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9"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9"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9"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9"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9"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9"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9"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9"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9"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100"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100"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100"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100"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100"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100"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100"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100"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100"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100"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100"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100"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100"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100"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100"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100"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100"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100"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5"/>
      <c r="BS103" s="275" t="str">
        <f ca="true">+IF(OFFSET('Water Data'!$D$27,0,10*ROW('Water Data'!D97))="","",OFFSET('Water Data'!$D$27,0,10*ROW('Water Data'!D97)))</f>
        <v/>
      </c>
      <c r="BT103" s="275" t="str">
        <f ca="true">+IF(OFFSET('Water Data'!$D$28,0,10*ROW('Water Data'!D97))="","",OFFSET('Water Data'!$D$28,0,10*ROW('Water Data'!D97)))</f>
        <v/>
      </c>
      <c r="BU103" s="275" t="str">
        <f ca="true">+IF(OFFSET('Water Data'!$D$29,0,10*ROW('Water Data'!D97))="","",OFFSET('Water Data'!$D$29,0,10*ROW('Water Data'!D97)))</f>
        <v/>
      </c>
      <c r="BV103" s="275" t="str">
        <f ca="true">+IF(OFFSET('Water Data'!$E$27,0,10*ROW('Water Data'!E97))="","",OFFSET('Water Data'!$E$27,0,10*ROW('Water Data'!E97)))</f>
        <v/>
      </c>
      <c r="BW103" s="275" t="str">
        <f ca="true">+IF(OFFSET('Water Data'!$E$28,0,10*ROW('Water Data'!E97))="","",OFFSET('Water Data'!$E$28,0,10*ROW('Water Data'!E97)))</f>
        <v/>
      </c>
      <c r="BX103" s="275" t="str">
        <f ca="true">+IF(OFFSET('Water Data'!$E$29,0,10*ROW('Water Data'!E97))="","",OFFSET('Water Data'!$E$29,0,10*ROW('Water Data'!E97)))</f>
        <v/>
      </c>
      <c r="BY103" s="275" t="str">
        <f ca="true">+IF(OFFSET('Water Data'!$F$27,0,10*ROW('Water Data'!F97))="","",OFFSET('Water Data'!$F$27,0,10*ROW('Water Data'!F97)))</f>
        <v/>
      </c>
      <c r="BZ103" s="275" t="str">
        <f ca="true">+IF(OFFSET('Water Data'!$F$28,0,10*ROW('Water Data'!F97))="","",OFFSET('Water Data'!$F$28,0,10*ROW('Water Data'!F97)))</f>
        <v/>
      </c>
      <c r="CA103" s="275" t="str">
        <f ca="true">+IF(OFFSET('Water Data'!$F$29,0,10*ROW('Water Data'!F97))="","",OFFSET('Water Data'!$F$29,0,10*ROW('Water Data'!F97)))</f>
        <v/>
      </c>
      <c r="CB103" s="275" t="str">
        <f ca="true">+IF(OFFSET('Water Data'!$G$27,0,10*ROW('Water Data'!G97))="","",OFFSET('Water Data'!$G$27,0,10*ROW('Water Data'!G97)))</f>
        <v/>
      </c>
      <c r="CC103" s="275" t="str">
        <f ca="true">+IF(OFFSET('Water Data'!$G$28,0,10*ROW('Water Data'!G97))="","",OFFSET('Water Data'!$G$28,0,10*ROW('Water Data'!G97)))</f>
        <v/>
      </c>
      <c r="CD103" s="275" t="str">
        <f ca="true">+IF(OFFSET('Water Data'!$G$29,0,10*ROW('Water Data'!G97))="","",OFFSET('Water Data'!$G$29,0,10*ROW('Water Data'!G97)))</f>
        <v/>
      </c>
      <c r="CE103" s="275" t="str">
        <f ca="true">+IF(OFFSET('Water Data'!$H$27,0,10*ROW('Water Data'!H97))="","",OFFSET('Water Data'!$H$27,0,10*ROW('Water Data'!H97)))</f>
        <v/>
      </c>
      <c r="CF103" s="275" t="str">
        <f ca="true">+IF(OFFSET('Water Data'!$H$28,0,10*ROW('Water Data'!H97))="","",OFFSET('Water Data'!$H$28,0,10*ROW('Water Data'!H97)))</f>
        <v/>
      </c>
      <c r="CG103" s="275" t="str">
        <f ca="true">+IF(OFFSET('Water Data'!$H$29,0,10*ROW('Water Data'!H97))="","",OFFSET('Water Data'!$H$29,0,10*ROW('Water Data'!H97)))</f>
        <v/>
      </c>
      <c r="CH103" s="275" t="str">
        <f ca="true">+IF(OFFSET('Water Data'!$I$27,0,10*ROW('Water Data'!I97))="","",OFFSET('Water Data'!$I$27,0,10*ROW('Water Data'!I97)))</f>
        <v/>
      </c>
      <c r="CI103" s="275" t="str">
        <f ca="true">+IF(OFFSET('Water Data'!$I$28,0,10*ROW('Water Data'!I97))="","",OFFSET('Water Data'!$I$28,0,10*ROW('Water Data'!I97)))</f>
        <v/>
      </c>
      <c r="CJ103" s="275" t="str">
        <f ca="true">+IF(OFFSET('Water Data'!$I$29,0,10*ROW('Water Data'!I97))="","",OFFSET('Water Data'!$I$29,0,10*ROW('Water Data'!I97)))</f>
        <v/>
      </c>
      <c r="CK103" s="275" t="str">
        <f ca="true">+IF(OFFSET('Sanitation Data'!$D$28,0,10*ROW('Sanitation Data'!D97))="","",OFFSET('Sanitation Data'!$D$28,0,10*ROW('Sanitation Data'!D97)))</f>
        <v/>
      </c>
      <c r="CL103" s="275" t="str">
        <f ca="true">+IF(OFFSET('Sanitation Data'!$D$29,0,10*ROW('Sanitation Data'!D97))="","",OFFSET('Sanitation Data'!$D$29,0,10*ROW('Sanitation Data'!D97)))</f>
        <v/>
      </c>
      <c r="CM103" s="275" t="str">
        <f ca="true">+IF(OFFSET('Sanitation Data'!$D$30,0,10*ROW('Sanitation Data'!D97))="","",OFFSET('Sanitation Data'!$D$30,0,10*ROW('Sanitation Data'!D97)))</f>
        <v/>
      </c>
      <c r="CN103" s="275" t="str">
        <f ca="true">+IF(OFFSET('Sanitation Data'!$D$31,0,10*ROW('Sanitation Data'!D97))="","",OFFSET('Sanitation Data'!$D$31,0,10*ROW('Sanitation Data'!D97)))</f>
        <v/>
      </c>
      <c r="CO103" s="275" t="str">
        <f ca="true">+IF(OFFSET('Sanitation Data'!$D$32,0,10*ROW('Sanitation Data'!D97))="","",OFFSET('Sanitation Data'!$D$32,0,10*ROW('Sanitation Data'!D97)))</f>
        <v/>
      </c>
      <c r="CP103" s="275" t="str">
        <f ca="true">+IF(OFFSET('Sanitation Data'!$E$28,0,10*ROW('Sanitation Data'!E97))="","",OFFSET('Sanitation Data'!$E$28,0,10*ROW('Sanitation Data'!E97)))</f>
        <v/>
      </c>
      <c r="CQ103" s="275" t="str">
        <f ca="true">+IF(OFFSET('Sanitation Data'!$E$29,0,10*ROW('Sanitation Data'!E97))="","",OFFSET('Sanitation Data'!$E$29,0,10*ROW('Sanitation Data'!E97)))</f>
        <v/>
      </c>
      <c r="CR103" s="275" t="str">
        <f ca="true">+IF(OFFSET('Sanitation Data'!$E$30,0,10*ROW('Sanitation Data'!E97))="","",OFFSET('Sanitation Data'!$E$30,0,10*ROW('Sanitation Data'!E97)))</f>
        <v/>
      </c>
      <c r="CS103" s="275" t="str">
        <f ca="true">+IF(OFFSET('Sanitation Data'!$E$31,0,10*ROW('Sanitation Data'!E97))="","",OFFSET('Sanitation Data'!$E$31,0,10*ROW('Sanitation Data'!E97)))</f>
        <v/>
      </c>
      <c r="CT103" s="275" t="str">
        <f ca="true">+IF(OFFSET('Sanitation Data'!$E$32,0,10*ROW('Sanitation Data'!E97))="","",OFFSET('Sanitation Data'!$E$32,0,10*ROW('Sanitation Data'!E97)))</f>
        <v/>
      </c>
      <c r="CU103" s="275" t="str">
        <f ca="true">+IF(OFFSET('Sanitation Data'!$F$28,0,10*ROW('Sanitation Data'!F97))="","",OFFSET('Sanitation Data'!$F$28,0,10*ROW('Sanitation Data'!F97)))</f>
        <v/>
      </c>
      <c r="CV103" s="275" t="str">
        <f ca="true">+IF(OFFSET('Sanitation Data'!$F$29,0,10*ROW('Sanitation Data'!F97))="","",OFFSET('Sanitation Data'!$F$29,0,10*ROW('Sanitation Data'!F97)))</f>
        <v/>
      </c>
      <c r="CW103" s="275" t="str">
        <f ca="true">+IF(OFFSET('Sanitation Data'!$F$30,0,10*ROW('Sanitation Data'!F97))="","",OFFSET('Sanitation Data'!$F$30,0,10*ROW('Sanitation Data'!F97)))</f>
        <v/>
      </c>
      <c r="CX103" s="275" t="str">
        <f ca="true">+IF(OFFSET('Sanitation Data'!$F$31,0,10*ROW('Sanitation Data'!F97))="","",OFFSET('Sanitation Data'!$F$31,0,10*ROW('Sanitation Data'!F97)))</f>
        <v/>
      </c>
      <c r="CY103" s="275" t="str">
        <f ca="true">+IF(OFFSET('Sanitation Data'!$F$32,0,10*ROW('Sanitation Data'!F97))="","",OFFSET('Sanitation Data'!$F$32,0,10*ROW('Sanitation Data'!F97)))</f>
        <v/>
      </c>
      <c r="CZ103" s="275" t="str">
        <f ca="true">+IF(OFFSET('Sanitation Data'!$G$28,0,10*ROW('Sanitation Data'!G97))="","",OFFSET('Sanitation Data'!$G$28,0,10*ROW('Sanitation Data'!G97)))</f>
        <v/>
      </c>
      <c r="DA103" s="275" t="str">
        <f ca="true">+IF(OFFSET('Sanitation Data'!$G$29,0,10*ROW('Sanitation Data'!G97))="","",OFFSET('Sanitation Data'!$G$29,0,10*ROW('Sanitation Data'!G97)))</f>
        <v/>
      </c>
      <c r="DB103" s="275" t="str">
        <f ca="true">+IF(OFFSET('Sanitation Data'!$G$30,0,10*ROW('Sanitation Data'!G97))="","",OFFSET('Sanitation Data'!$G$30,0,10*ROW('Sanitation Data'!G97)))</f>
        <v/>
      </c>
      <c r="DC103" s="275" t="str">
        <f ca="true">+IF(OFFSET('Sanitation Data'!$G$31,0,10*ROW('Sanitation Data'!G97))="","",OFFSET('Sanitation Data'!$G$31,0,10*ROW('Sanitation Data'!G97)))</f>
        <v/>
      </c>
      <c r="DD103" s="275" t="str">
        <f ca="true">+IF(OFFSET('Sanitation Data'!$G$32,0,10*ROW('Sanitation Data'!G97))="","",OFFSET('Sanitation Data'!$G$32,0,10*ROW('Sanitation Data'!G97)))</f>
        <v/>
      </c>
      <c r="DE103" s="275" t="str">
        <f ca="true">+IF(OFFSET('Sanitation Data'!$H$28,0,10*ROW('Sanitation Data'!H97))="","",OFFSET('Sanitation Data'!$H$28,0,10*ROW('Sanitation Data'!H97)))</f>
        <v/>
      </c>
      <c r="DF103" s="275" t="str">
        <f ca="true">+IF(OFFSET('Sanitation Data'!$H$29,0,10*ROW('Sanitation Data'!H97))="","",OFFSET('Sanitation Data'!$H$29,0,10*ROW('Sanitation Data'!H97)))</f>
        <v/>
      </c>
      <c r="DG103" s="275" t="str">
        <f ca="true">+IF(OFFSET('Sanitation Data'!$H$30,0,10*ROW('Sanitation Data'!H97))="","",OFFSET('Sanitation Data'!$H$30,0,10*ROW('Sanitation Data'!H97)))</f>
        <v/>
      </c>
      <c r="DH103" s="275" t="str">
        <f ca="true">+IF(OFFSET('Sanitation Data'!$H$31,0,10*ROW('Sanitation Data'!H97))="","",OFFSET('Sanitation Data'!$H$31,0,10*ROW('Sanitation Data'!H97)))</f>
        <v/>
      </c>
      <c r="DI103" s="275" t="str">
        <f ca="true">+IF(OFFSET('Sanitation Data'!$H$32,0,10*ROW('Sanitation Data'!H97))="","",OFFSET('Sanitation Data'!$H$32,0,10*ROW('Sanitation Data'!H97)))</f>
        <v/>
      </c>
      <c r="DJ103" s="275" t="str">
        <f ca="true">+IF(OFFSET('Sanitation Data'!$I$28,0,10*ROW('Sanitation Data'!I97))="","",OFFSET('Sanitation Data'!$I$28,0,10*ROW('Sanitation Data'!I97)))</f>
        <v/>
      </c>
      <c r="DK103" s="275" t="str">
        <f ca="true">+IF(OFFSET('Sanitation Data'!$I$29,0,10*ROW('Sanitation Data'!I97))="","",OFFSET('Sanitation Data'!$I$29,0,10*ROW('Sanitation Data'!I97)))</f>
        <v/>
      </c>
      <c r="DL103" s="275" t="str">
        <f ca="true">+IF(OFFSET('Sanitation Data'!$I$30,0,10*ROW('Sanitation Data'!I97))="","",OFFSET('Sanitation Data'!$I$30,0,10*ROW('Sanitation Data'!I97)))</f>
        <v/>
      </c>
      <c r="DM103" s="275" t="str">
        <f ca="true">+IF(OFFSET('Sanitation Data'!$I$31,0,10*ROW('Sanitation Data'!I97))="","",OFFSET('Sanitation Data'!$I$31,0,10*ROW('Sanitation Data'!I97)))</f>
        <v/>
      </c>
      <c r="DN103" s="275" t="str">
        <f ca="true">+IF(OFFSET('Sanitation Data'!$I$32,0,10*ROW('Sanitation Data'!I97))="","",OFFSET('Sanitation Data'!$I$32,0,10*ROW('Sanitation Data'!I97)))</f>
        <v/>
      </c>
      <c r="DO103" s="275" t="str">
        <f ca="true">+IF(OFFSET('Hygiene Data'!$D$11,0,10*ROW('Hygiene Data'!D97))="","",OFFSET('Hygiene Data'!$D$11,0,10*ROW('Hygiene Data'!D97)))</f>
        <v/>
      </c>
      <c r="DP103" s="275" t="str">
        <f ca="true">+IF(OFFSET('Hygiene Data'!$D$12,0,10*ROW('Hygiene Data'!D97))="","",OFFSET('Hygiene Data'!$D$12,0,10*ROW('Hygiene Data'!D97)))</f>
        <v/>
      </c>
      <c r="DQ103" s="275" t="str">
        <f ca="true">+IF(OFFSET('Hygiene Data'!$D$13,0,10*ROW('Hygiene Data'!D97))="","",OFFSET('Hygiene Data'!$D$13,0,10*ROW('Hygiene Data'!D97)))</f>
        <v/>
      </c>
      <c r="DR103" s="275" t="str">
        <f ca="true">+IF(OFFSET('Hygiene Data'!$E$11,0,10*ROW('Hygiene Data'!E97))="","",OFFSET('Hygiene Data'!$E$11,0,10*ROW('Hygiene Data'!E97)))</f>
        <v/>
      </c>
      <c r="DS103" s="275" t="str">
        <f ca="true">+IF(OFFSET('Hygiene Data'!$E$12,0,10*ROW('Hygiene Data'!E97))="","",OFFSET('Hygiene Data'!$E$12,0,10*ROW('Hygiene Data'!E97)))</f>
        <v/>
      </c>
      <c r="DT103" s="275" t="str">
        <f ca="true">+IF(OFFSET('Hygiene Data'!$E$13,0,10*ROW('Hygiene Data'!E97))="","",OFFSET('Hygiene Data'!$E$13,0,10*ROW('Hygiene Data'!E97)))</f>
        <v/>
      </c>
      <c r="DU103" s="275" t="str">
        <f ca="true">+IF(OFFSET('Hygiene Data'!$F$11,0,10*ROW('Hygiene Data'!F97))="","",OFFSET('Hygiene Data'!$F$11,0,10*ROW('Hygiene Data'!F97)))</f>
        <v/>
      </c>
      <c r="DV103" s="275" t="str">
        <f ca="true">+IF(OFFSET('Hygiene Data'!$F$12,0,10*ROW('Hygiene Data'!F97))="","",OFFSET('Hygiene Data'!$F$12,0,10*ROW('Hygiene Data'!F97)))</f>
        <v/>
      </c>
      <c r="DW103" s="275" t="str">
        <f ca="true">+IF(OFFSET('Hygiene Data'!$F$13,0,10*ROW('Hygiene Data'!F97))="","",OFFSET('Hygiene Data'!$F$13,0,10*ROW('Hygiene Data'!F97)))</f>
        <v/>
      </c>
      <c r="DX103" s="275" t="str">
        <f ca="true">+IF(OFFSET('Hygiene Data'!$G$11,0,10*ROW('Hygiene Data'!G97))="","",OFFSET('Hygiene Data'!$G$11,0,10*ROW('Hygiene Data'!G97)))</f>
        <v/>
      </c>
      <c r="DY103" s="275" t="str">
        <f ca="true">+IF(OFFSET('Hygiene Data'!$G$12,0,10*ROW('Hygiene Data'!G97))="","",OFFSET('Hygiene Data'!$G$12,0,10*ROW('Hygiene Data'!G97)))</f>
        <v/>
      </c>
      <c r="DZ103" s="275" t="str">
        <f ca="true">+IF(OFFSET('Hygiene Data'!$G$13,0,10*ROW('Hygiene Data'!G97))="","",OFFSET('Hygiene Data'!$G$13,0,10*ROW('Hygiene Data'!G97)))</f>
        <v/>
      </c>
      <c r="EA103" s="275" t="str">
        <f ca="true">+IF(OFFSET('Hygiene Data'!$H$11,0,10*ROW('Hygiene Data'!H97))="","",OFFSET('Hygiene Data'!$H$11,0,10*ROW('Hygiene Data'!H97)))</f>
        <v/>
      </c>
      <c r="EB103" s="275" t="str">
        <f ca="true">+IF(OFFSET('Hygiene Data'!$H$12,0,10*ROW('Hygiene Data'!H97))="","",OFFSET('Hygiene Data'!$H$12,0,10*ROW('Hygiene Data'!H97)))</f>
        <v/>
      </c>
      <c r="EC103" s="275" t="str">
        <f ca="true">+IF(OFFSET('Hygiene Data'!$H$13,0,10*ROW('Hygiene Data'!H97))="","",OFFSET('Hygiene Data'!$H$13,0,10*ROW('Hygiene Data'!H97)))</f>
        <v/>
      </c>
      <c r="ED103" s="275" t="str">
        <f ca="true">+IF(OFFSET('Hygiene Data'!$I$11,0,10*ROW('Hygiene Data'!I97))="","",OFFSET('Hygiene Data'!$I$11,0,10*ROW('Hygiene Data'!I97)))</f>
        <v/>
      </c>
      <c r="EE103" s="275" t="str">
        <f ca="true">+IF(OFFSET('Hygiene Data'!$I$12,0,10*ROW('Hygiene Data'!I97))="","",OFFSET('Hygiene Data'!$I$12,0,10*ROW('Hygiene Data'!I97)))</f>
        <v/>
      </c>
      <c r="EF103" s="275"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31" t="str">
        <f t="shared" ca="true" si="1"/>
        <v/>
      </c>
      <c r="D104" s="98"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8"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8"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8"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8"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8"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8"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8"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8"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8"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8"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8"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8"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8"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8"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8"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8"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8"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9"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9"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9"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9"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9"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9"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9"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9"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9"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9"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9"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9"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9"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9"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9"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9"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9"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9"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9"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9"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9"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9"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9"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9"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9"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9"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9"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9"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9"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9"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100"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100"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100"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100"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100"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100"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100"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100"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100"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100"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100"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100"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100"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100"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100"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100"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100"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100"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5"/>
      <c r="BS104" s="275" t="str">
        <f ca="true">+IF(OFFSET('Water Data'!$D$27,0,10*ROW('Water Data'!D98))="","",OFFSET('Water Data'!$D$27,0,10*ROW('Water Data'!D98)))</f>
        <v/>
      </c>
      <c r="BT104" s="275" t="str">
        <f ca="true">+IF(OFFSET('Water Data'!$D$28,0,10*ROW('Water Data'!D98))="","",OFFSET('Water Data'!$D$28,0,10*ROW('Water Data'!D98)))</f>
        <v/>
      </c>
      <c r="BU104" s="275" t="str">
        <f ca="true">+IF(OFFSET('Water Data'!$D$29,0,10*ROW('Water Data'!D98))="","",OFFSET('Water Data'!$D$29,0,10*ROW('Water Data'!D98)))</f>
        <v/>
      </c>
      <c r="BV104" s="275" t="str">
        <f ca="true">+IF(OFFSET('Water Data'!$E$27,0,10*ROW('Water Data'!E98))="","",OFFSET('Water Data'!$E$27,0,10*ROW('Water Data'!E98)))</f>
        <v/>
      </c>
      <c r="BW104" s="275" t="str">
        <f ca="true">+IF(OFFSET('Water Data'!$E$28,0,10*ROW('Water Data'!E98))="","",OFFSET('Water Data'!$E$28,0,10*ROW('Water Data'!E98)))</f>
        <v/>
      </c>
      <c r="BX104" s="275" t="str">
        <f ca="true">+IF(OFFSET('Water Data'!$E$29,0,10*ROW('Water Data'!E98))="","",OFFSET('Water Data'!$E$29,0,10*ROW('Water Data'!E98)))</f>
        <v/>
      </c>
      <c r="BY104" s="275" t="str">
        <f ca="true">+IF(OFFSET('Water Data'!$F$27,0,10*ROW('Water Data'!F98))="","",OFFSET('Water Data'!$F$27,0,10*ROW('Water Data'!F98)))</f>
        <v/>
      </c>
      <c r="BZ104" s="275" t="str">
        <f ca="true">+IF(OFFSET('Water Data'!$F$28,0,10*ROW('Water Data'!F98))="","",OFFSET('Water Data'!$F$28,0,10*ROW('Water Data'!F98)))</f>
        <v/>
      </c>
      <c r="CA104" s="275" t="str">
        <f ca="true">+IF(OFFSET('Water Data'!$F$29,0,10*ROW('Water Data'!F98))="","",OFFSET('Water Data'!$F$29,0,10*ROW('Water Data'!F98)))</f>
        <v/>
      </c>
      <c r="CB104" s="275" t="str">
        <f ca="true">+IF(OFFSET('Water Data'!$G$27,0,10*ROW('Water Data'!G98))="","",OFFSET('Water Data'!$G$27,0,10*ROW('Water Data'!G98)))</f>
        <v/>
      </c>
      <c r="CC104" s="275" t="str">
        <f ca="true">+IF(OFFSET('Water Data'!$G$28,0,10*ROW('Water Data'!G98))="","",OFFSET('Water Data'!$G$28,0,10*ROW('Water Data'!G98)))</f>
        <v/>
      </c>
      <c r="CD104" s="275" t="str">
        <f ca="true">+IF(OFFSET('Water Data'!$G$29,0,10*ROW('Water Data'!G98))="","",OFFSET('Water Data'!$G$29,0,10*ROW('Water Data'!G98)))</f>
        <v/>
      </c>
      <c r="CE104" s="275" t="str">
        <f ca="true">+IF(OFFSET('Water Data'!$H$27,0,10*ROW('Water Data'!H98))="","",OFFSET('Water Data'!$H$27,0,10*ROW('Water Data'!H98)))</f>
        <v/>
      </c>
      <c r="CF104" s="275" t="str">
        <f ca="true">+IF(OFFSET('Water Data'!$H$28,0,10*ROW('Water Data'!H98))="","",OFFSET('Water Data'!$H$28,0,10*ROW('Water Data'!H98)))</f>
        <v/>
      </c>
      <c r="CG104" s="275" t="str">
        <f ca="true">+IF(OFFSET('Water Data'!$H$29,0,10*ROW('Water Data'!H98))="","",OFFSET('Water Data'!$H$29,0,10*ROW('Water Data'!H98)))</f>
        <v/>
      </c>
      <c r="CH104" s="275" t="str">
        <f ca="true">+IF(OFFSET('Water Data'!$I$27,0,10*ROW('Water Data'!I98))="","",OFFSET('Water Data'!$I$27,0,10*ROW('Water Data'!I98)))</f>
        <v/>
      </c>
      <c r="CI104" s="275" t="str">
        <f ca="true">+IF(OFFSET('Water Data'!$I$28,0,10*ROW('Water Data'!I98))="","",OFFSET('Water Data'!$I$28,0,10*ROW('Water Data'!I98)))</f>
        <v/>
      </c>
      <c r="CJ104" s="275" t="str">
        <f ca="true">+IF(OFFSET('Water Data'!$I$29,0,10*ROW('Water Data'!I98))="","",OFFSET('Water Data'!$I$29,0,10*ROW('Water Data'!I98)))</f>
        <v/>
      </c>
      <c r="CK104" s="275" t="str">
        <f ca="true">+IF(OFFSET('Sanitation Data'!$D$28,0,10*ROW('Sanitation Data'!D98))="","",OFFSET('Sanitation Data'!$D$28,0,10*ROW('Sanitation Data'!D98)))</f>
        <v/>
      </c>
      <c r="CL104" s="275" t="str">
        <f ca="true">+IF(OFFSET('Sanitation Data'!$D$29,0,10*ROW('Sanitation Data'!D98))="","",OFFSET('Sanitation Data'!$D$29,0,10*ROW('Sanitation Data'!D98)))</f>
        <v/>
      </c>
      <c r="CM104" s="275" t="str">
        <f ca="true">+IF(OFFSET('Sanitation Data'!$D$30,0,10*ROW('Sanitation Data'!D98))="","",OFFSET('Sanitation Data'!$D$30,0,10*ROW('Sanitation Data'!D98)))</f>
        <v/>
      </c>
      <c r="CN104" s="275" t="str">
        <f ca="true">+IF(OFFSET('Sanitation Data'!$D$31,0,10*ROW('Sanitation Data'!D98))="","",OFFSET('Sanitation Data'!$D$31,0,10*ROW('Sanitation Data'!D98)))</f>
        <v/>
      </c>
      <c r="CO104" s="275" t="str">
        <f ca="true">+IF(OFFSET('Sanitation Data'!$D$32,0,10*ROW('Sanitation Data'!D98))="","",OFFSET('Sanitation Data'!$D$32,0,10*ROW('Sanitation Data'!D98)))</f>
        <v/>
      </c>
      <c r="CP104" s="275" t="str">
        <f ca="true">+IF(OFFSET('Sanitation Data'!$E$28,0,10*ROW('Sanitation Data'!E98))="","",OFFSET('Sanitation Data'!$E$28,0,10*ROW('Sanitation Data'!E98)))</f>
        <v/>
      </c>
      <c r="CQ104" s="275" t="str">
        <f ca="true">+IF(OFFSET('Sanitation Data'!$E$29,0,10*ROW('Sanitation Data'!E98))="","",OFFSET('Sanitation Data'!$E$29,0,10*ROW('Sanitation Data'!E98)))</f>
        <v/>
      </c>
      <c r="CR104" s="275" t="str">
        <f ca="true">+IF(OFFSET('Sanitation Data'!$E$30,0,10*ROW('Sanitation Data'!E98))="","",OFFSET('Sanitation Data'!$E$30,0,10*ROW('Sanitation Data'!E98)))</f>
        <v/>
      </c>
      <c r="CS104" s="275" t="str">
        <f ca="true">+IF(OFFSET('Sanitation Data'!$E$31,0,10*ROW('Sanitation Data'!E98))="","",OFFSET('Sanitation Data'!$E$31,0,10*ROW('Sanitation Data'!E98)))</f>
        <v/>
      </c>
      <c r="CT104" s="275" t="str">
        <f ca="true">+IF(OFFSET('Sanitation Data'!$E$32,0,10*ROW('Sanitation Data'!E98))="","",OFFSET('Sanitation Data'!$E$32,0,10*ROW('Sanitation Data'!E98)))</f>
        <v/>
      </c>
      <c r="CU104" s="275" t="str">
        <f ca="true">+IF(OFFSET('Sanitation Data'!$F$28,0,10*ROW('Sanitation Data'!F98))="","",OFFSET('Sanitation Data'!$F$28,0,10*ROW('Sanitation Data'!F98)))</f>
        <v/>
      </c>
      <c r="CV104" s="275" t="str">
        <f ca="true">+IF(OFFSET('Sanitation Data'!$F$29,0,10*ROW('Sanitation Data'!F98))="","",OFFSET('Sanitation Data'!$F$29,0,10*ROW('Sanitation Data'!F98)))</f>
        <v/>
      </c>
      <c r="CW104" s="275" t="str">
        <f ca="true">+IF(OFFSET('Sanitation Data'!$F$30,0,10*ROW('Sanitation Data'!F98))="","",OFFSET('Sanitation Data'!$F$30,0,10*ROW('Sanitation Data'!F98)))</f>
        <v/>
      </c>
      <c r="CX104" s="275" t="str">
        <f ca="true">+IF(OFFSET('Sanitation Data'!$F$31,0,10*ROW('Sanitation Data'!F98))="","",OFFSET('Sanitation Data'!$F$31,0,10*ROW('Sanitation Data'!F98)))</f>
        <v/>
      </c>
      <c r="CY104" s="275" t="str">
        <f ca="true">+IF(OFFSET('Sanitation Data'!$F$32,0,10*ROW('Sanitation Data'!F98))="","",OFFSET('Sanitation Data'!$F$32,0,10*ROW('Sanitation Data'!F98)))</f>
        <v/>
      </c>
      <c r="CZ104" s="275" t="str">
        <f ca="true">+IF(OFFSET('Sanitation Data'!$G$28,0,10*ROW('Sanitation Data'!G98))="","",OFFSET('Sanitation Data'!$G$28,0,10*ROW('Sanitation Data'!G98)))</f>
        <v/>
      </c>
      <c r="DA104" s="275" t="str">
        <f ca="true">+IF(OFFSET('Sanitation Data'!$G$29,0,10*ROW('Sanitation Data'!G98))="","",OFFSET('Sanitation Data'!$G$29,0,10*ROW('Sanitation Data'!G98)))</f>
        <v/>
      </c>
      <c r="DB104" s="275" t="str">
        <f ca="true">+IF(OFFSET('Sanitation Data'!$G$30,0,10*ROW('Sanitation Data'!G98))="","",OFFSET('Sanitation Data'!$G$30,0,10*ROW('Sanitation Data'!G98)))</f>
        <v/>
      </c>
      <c r="DC104" s="275" t="str">
        <f ca="true">+IF(OFFSET('Sanitation Data'!$G$31,0,10*ROW('Sanitation Data'!G98))="","",OFFSET('Sanitation Data'!$G$31,0,10*ROW('Sanitation Data'!G98)))</f>
        <v/>
      </c>
      <c r="DD104" s="275" t="str">
        <f ca="true">+IF(OFFSET('Sanitation Data'!$G$32,0,10*ROW('Sanitation Data'!G98))="","",OFFSET('Sanitation Data'!$G$32,0,10*ROW('Sanitation Data'!G98)))</f>
        <v/>
      </c>
      <c r="DE104" s="275" t="str">
        <f ca="true">+IF(OFFSET('Sanitation Data'!$H$28,0,10*ROW('Sanitation Data'!H98))="","",OFFSET('Sanitation Data'!$H$28,0,10*ROW('Sanitation Data'!H98)))</f>
        <v/>
      </c>
      <c r="DF104" s="275" t="str">
        <f ca="true">+IF(OFFSET('Sanitation Data'!$H$29,0,10*ROW('Sanitation Data'!H98))="","",OFFSET('Sanitation Data'!$H$29,0,10*ROW('Sanitation Data'!H98)))</f>
        <v/>
      </c>
      <c r="DG104" s="275" t="str">
        <f ca="true">+IF(OFFSET('Sanitation Data'!$H$30,0,10*ROW('Sanitation Data'!H98))="","",OFFSET('Sanitation Data'!$H$30,0,10*ROW('Sanitation Data'!H98)))</f>
        <v/>
      </c>
      <c r="DH104" s="275" t="str">
        <f ca="true">+IF(OFFSET('Sanitation Data'!$H$31,0,10*ROW('Sanitation Data'!H98))="","",OFFSET('Sanitation Data'!$H$31,0,10*ROW('Sanitation Data'!H98)))</f>
        <v/>
      </c>
      <c r="DI104" s="275" t="str">
        <f ca="true">+IF(OFFSET('Sanitation Data'!$H$32,0,10*ROW('Sanitation Data'!H98))="","",OFFSET('Sanitation Data'!$H$32,0,10*ROW('Sanitation Data'!H98)))</f>
        <v/>
      </c>
      <c r="DJ104" s="275" t="str">
        <f ca="true">+IF(OFFSET('Sanitation Data'!$I$28,0,10*ROW('Sanitation Data'!I98))="","",OFFSET('Sanitation Data'!$I$28,0,10*ROW('Sanitation Data'!I98)))</f>
        <v/>
      </c>
      <c r="DK104" s="275" t="str">
        <f ca="true">+IF(OFFSET('Sanitation Data'!$I$29,0,10*ROW('Sanitation Data'!I98))="","",OFFSET('Sanitation Data'!$I$29,0,10*ROW('Sanitation Data'!I98)))</f>
        <v/>
      </c>
      <c r="DL104" s="275" t="str">
        <f ca="true">+IF(OFFSET('Sanitation Data'!$I$30,0,10*ROW('Sanitation Data'!I98))="","",OFFSET('Sanitation Data'!$I$30,0,10*ROW('Sanitation Data'!I98)))</f>
        <v/>
      </c>
      <c r="DM104" s="275" t="str">
        <f ca="true">+IF(OFFSET('Sanitation Data'!$I$31,0,10*ROW('Sanitation Data'!I98))="","",OFFSET('Sanitation Data'!$I$31,0,10*ROW('Sanitation Data'!I98)))</f>
        <v/>
      </c>
      <c r="DN104" s="275" t="str">
        <f ca="true">+IF(OFFSET('Sanitation Data'!$I$32,0,10*ROW('Sanitation Data'!I98))="","",OFFSET('Sanitation Data'!$I$32,0,10*ROW('Sanitation Data'!I98)))</f>
        <v/>
      </c>
      <c r="DO104" s="275" t="str">
        <f ca="true">+IF(OFFSET('Hygiene Data'!$D$11,0,10*ROW('Hygiene Data'!D98))="","",OFFSET('Hygiene Data'!$D$11,0,10*ROW('Hygiene Data'!D98)))</f>
        <v/>
      </c>
      <c r="DP104" s="275" t="str">
        <f ca="true">+IF(OFFSET('Hygiene Data'!$D$12,0,10*ROW('Hygiene Data'!D98))="","",OFFSET('Hygiene Data'!$D$12,0,10*ROW('Hygiene Data'!D98)))</f>
        <v/>
      </c>
      <c r="DQ104" s="275" t="str">
        <f ca="true">+IF(OFFSET('Hygiene Data'!$D$13,0,10*ROW('Hygiene Data'!D98))="","",OFFSET('Hygiene Data'!$D$13,0,10*ROW('Hygiene Data'!D98)))</f>
        <v/>
      </c>
      <c r="DR104" s="275" t="str">
        <f ca="true">+IF(OFFSET('Hygiene Data'!$E$11,0,10*ROW('Hygiene Data'!E98))="","",OFFSET('Hygiene Data'!$E$11,0,10*ROW('Hygiene Data'!E98)))</f>
        <v/>
      </c>
      <c r="DS104" s="275" t="str">
        <f ca="true">+IF(OFFSET('Hygiene Data'!$E$12,0,10*ROW('Hygiene Data'!E98))="","",OFFSET('Hygiene Data'!$E$12,0,10*ROW('Hygiene Data'!E98)))</f>
        <v/>
      </c>
      <c r="DT104" s="275" t="str">
        <f ca="true">+IF(OFFSET('Hygiene Data'!$E$13,0,10*ROW('Hygiene Data'!E98))="","",OFFSET('Hygiene Data'!$E$13,0,10*ROW('Hygiene Data'!E98)))</f>
        <v/>
      </c>
      <c r="DU104" s="275" t="str">
        <f ca="true">+IF(OFFSET('Hygiene Data'!$F$11,0,10*ROW('Hygiene Data'!F98))="","",OFFSET('Hygiene Data'!$F$11,0,10*ROW('Hygiene Data'!F98)))</f>
        <v/>
      </c>
      <c r="DV104" s="275" t="str">
        <f ca="true">+IF(OFFSET('Hygiene Data'!$F$12,0,10*ROW('Hygiene Data'!F98))="","",OFFSET('Hygiene Data'!$F$12,0,10*ROW('Hygiene Data'!F98)))</f>
        <v/>
      </c>
      <c r="DW104" s="275" t="str">
        <f ca="true">+IF(OFFSET('Hygiene Data'!$F$13,0,10*ROW('Hygiene Data'!F98))="","",OFFSET('Hygiene Data'!$F$13,0,10*ROW('Hygiene Data'!F98)))</f>
        <v/>
      </c>
      <c r="DX104" s="275" t="str">
        <f ca="true">+IF(OFFSET('Hygiene Data'!$G$11,0,10*ROW('Hygiene Data'!G98))="","",OFFSET('Hygiene Data'!$G$11,0,10*ROW('Hygiene Data'!G98)))</f>
        <v/>
      </c>
      <c r="DY104" s="275" t="str">
        <f ca="true">+IF(OFFSET('Hygiene Data'!$G$12,0,10*ROW('Hygiene Data'!G98))="","",OFFSET('Hygiene Data'!$G$12,0,10*ROW('Hygiene Data'!G98)))</f>
        <v/>
      </c>
      <c r="DZ104" s="275" t="str">
        <f ca="true">+IF(OFFSET('Hygiene Data'!$G$13,0,10*ROW('Hygiene Data'!G98))="","",OFFSET('Hygiene Data'!$G$13,0,10*ROW('Hygiene Data'!G98)))</f>
        <v/>
      </c>
      <c r="EA104" s="275" t="str">
        <f ca="true">+IF(OFFSET('Hygiene Data'!$H$11,0,10*ROW('Hygiene Data'!H98))="","",OFFSET('Hygiene Data'!$H$11,0,10*ROW('Hygiene Data'!H98)))</f>
        <v/>
      </c>
      <c r="EB104" s="275" t="str">
        <f ca="true">+IF(OFFSET('Hygiene Data'!$H$12,0,10*ROW('Hygiene Data'!H98))="","",OFFSET('Hygiene Data'!$H$12,0,10*ROW('Hygiene Data'!H98)))</f>
        <v/>
      </c>
      <c r="EC104" s="275" t="str">
        <f ca="true">+IF(OFFSET('Hygiene Data'!$H$13,0,10*ROW('Hygiene Data'!H98))="","",OFFSET('Hygiene Data'!$H$13,0,10*ROW('Hygiene Data'!H98)))</f>
        <v/>
      </c>
      <c r="ED104" s="275" t="str">
        <f ca="true">+IF(OFFSET('Hygiene Data'!$I$11,0,10*ROW('Hygiene Data'!I98))="","",OFFSET('Hygiene Data'!$I$11,0,10*ROW('Hygiene Data'!I98)))</f>
        <v/>
      </c>
      <c r="EE104" s="275" t="str">
        <f ca="true">+IF(OFFSET('Hygiene Data'!$I$12,0,10*ROW('Hygiene Data'!I98))="","",OFFSET('Hygiene Data'!$I$12,0,10*ROW('Hygiene Data'!I98)))</f>
        <v/>
      </c>
      <c r="EF104" s="275"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31" t="str">
        <f t="shared" ca="true" si="1"/>
        <v/>
      </c>
      <c r="D105" s="98"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8"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8"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8"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8"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8"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8"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8"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8"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8"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8"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8"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8"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8"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8"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8"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8"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8"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9"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9"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9"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9"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9"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9"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9"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9"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9"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9"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9"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9"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9"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9"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9"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9"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9"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9"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9"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9"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9"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9"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9"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9"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9"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9"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9"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9"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9"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9"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100"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100"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100"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100"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100"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100"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100"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100"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100"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100"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100"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100"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100"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100"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100"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100"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100"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100"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5"/>
      <c r="BS105" s="275" t="str">
        <f ca="true">+IF(OFFSET('Water Data'!$D$27,0,10*ROW('Water Data'!D99))="","",OFFSET('Water Data'!$D$27,0,10*ROW('Water Data'!D99)))</f>
        <v/>
      </c>
      <c r="BT105" s="275" t="str">
        <f ca="true">+IF(OFFSET('Water Data'!$D$28,0,10*ROW('Water Data'!D99))="","",OFFSET('Water Data'!$D$28,0,10*ROW('Water Data'!D99)))</f>
        <v/>
      </c>
      <c r="BU105" s="275" t="str">
        <f ca="true">+IF(OFFSET('Water Data'!$D$29,0,10*ROW('Water Data'!D99))="","",OFFSET('Water Data'!$D$29,0,10*ROW('Water Data'!D99)))</f>
        <v/>
      </c>
      <c r="BV105" s="275" t="str">
        <f ca="true">+IF(OFFSET('Water Data'!$E$27,0,10*ROW('Water Data'!E99))="","",OFFSET('Water Data'!$E$27,0,10*ROW('Water Data'!E99)))</f>
        <v/>
      </c>
      <c r="BW105" s="275" t="str">
        <f ca="true">+IF(OFFSET('Water Data'!$E$28,0,10*ROW('Water Data'!E99))="","",OFFSET('Water Data'!$E$28,0,10*ROW('Water Data'!E99)))</f>
        <v/>
      </c>
      <c r="BX105" s="275" t="str">
        <f ca="true">+IF(OFFSET('Water Data'!$E$29,0,10*ROW('Water Data'!E99))="","",OFFSET('Water Data'!$E$29,0,10*ROW('Water Data'!E99)))</f>
        <v/>
      </c>
      <c r="BY105" s="275" t="str">
        <f ca="true">+IF(OFFSET('Water Data'!$F$27,0,10*ROW('Water Data'!F99))="","",OFFSET('Water Data'!$F$27,0,10*ROW('Water Data'!F99)))</f>
        <v/>
      </c>
      <c r="BZ105" s="275" t="str">
        <f ca="true">+IF(OFFSET('Water Data'!$F$28,0,10*ROW('Water Data'!F99))="","",OFFSET('Water Data'!$F$28,0,10*ROW('Water Data'!F99)))</f>
        <v/>
      </c>
      <c r="CA105" s="275" t="str">
        <f ca="true">+IF(OFFSET('Water Data'!$F$29,0,10*ROW('Water Data'!F99))="","",OFFSET('Water Data'!$F$29,0,10*ROW('Water Data'!F99)))</f>
        <v/>
      </c>
      <c r="CB105" s="275" t="str">
        <f ca="true">+IF(OFFSET('Water Data'!$G$27,0,10*ROW('Water Data'!G99))="","",OFFSET('Water Data'!$G$27,0,10*ROW('Water Data'!G99)))</f>
        <v/>
      </c>
      <c r="CC105" s="275" t="str">
        <f ca="true">+IF(OFFSET('Water Data'!$G$28,0,10*ROW('Water Data'!G99))="","",OFFSET('Water Data'!$G$28,0,10*ROW('Water Data'!G99)))</f>
        <v/>
      </c>
      <c r="CD105" s="275" t="str">
        <f ca="true">+IF(OFFSET('Water Data'!$G$29,0,10*ROW('Water Data'!G99))="","",OFFSET('Water Data'!$G$29,0,10*ROW('Water Data'!G99)))</f>
        <v/>
      </c>
      <c r="CE105" s="275" t="str">
        <f ca="true">+IF(OFFSET('Water Data'!$H$27,0,10*ROW('Water Data'!H99))="","",OFFSET('Water Data'!$H$27,0,10*ROW('Water Data'!H99)))</f>
        <v/>
      </c>
      <c r="CF105" s="275" t="str">
        <f ca="true">+IF(OFFSET('Water Data'!$H$28,0,10*ROW('Water Data'!H99))="","",OFFSET('Water Data'!$H$28,0,10*ROW('Water Data'!H99)))</f>
        <v/>
      </c>
      <c r="CG105" s="275" t="str">
        <f ca="true">+IF(OFFSET('Water Data'!$H$29,0,10*ROW('Water Data'!H99))="","",OFFSET('Water Data'!$H$29,0,10*ROW('Water Data'!H99)))</f>
        <v/>
      </c>
      <c r="CH105" s="275" t="str">
        <f ca="true">+IF(OFFSET('Water Data'!$I$27,0,10*ROW('Water Data'!I99))="","",OFFSET('Water Data'!$I$27,0,10*ROW('Water Data'!I99)))</f>
        <v/>
      </c>
      <c r="CI105" s="275" t="str">
        <f ca="true">+IF(OFFSET('Water Data'!$I$28,0,10*ROW('Water Data'!I99))="","",OFFSET('Water Data'!$I$28,0,10*ROW('Water Data'!I99)))</f>
        <v/>
      </c>
      <c r="CJ105" s="275" t="str">
        <f ca="true">+IF(OFFSET('Water Data'!$I$29,0,10*ROW('Water Data'!I99))="","",OFFSET('Water Data'!$I$29,0,10*ROW('Water Data'!I99)))</f>
        <v/>
      </c>
      <c r="CK105" s="275" t="str">
        <f ca="true">+IF(OFFSET('Sanitation Data'!$D$28,0,10*ROW('Sanitation Data'!D99))="","",OFFSET('Sanitation Data'!$D$28,0,10*ROW('Sanitation Data'!D99)))</f>
        <v/>
      </c>
      <c r="CL105" s="275" t="str">
        <f ca="true">+IF(OFFSET('Sanitation Data'!$D$29,0,10*ROW('Sanitation Data'!D99))="","",OFFSET('Sanitation Data'!$D$29,0,10*ROW('Sanitation Data'!D99)))</f>
        <v/>
      </c>
      <c r="CM105" s="275" t="str">
        <f ca="true">+IF(OFFSET('Sanitation Data'!$D$30,0,10*ROW('Sanitation Data'!D99))="","",OFFSET('Sanitation Data'!$D$30,0,10*ROW('Sanitation Data'!D99)))</f>
        <v/>
      </c>
      <c r="CN105" s="275" t="str">
        <f ca="true">+IF(OFFSET('Sanitation Data'!$D$31,0,10*ROW('Sanitation Data'!D99))="","",OFFSET('Sanitation Data'!$D$31,0,10*ROW('Sanitation Data'!D99)))</f>
        <v/>
      </c>
      <c r="CO105" s="275" t="str">
        <f ca="true">+IF(OFFSET('Sanitation Data'!$D$32,0,10*ROW('Sanitation Data'!D99))="","",OFFSET('Sanitation Data'!$D$32,0,10*ROW('Sanitation Data'!D99)))</f>
        <v/>
      </c>
      <c r="CP105" s="275" t="str">
        <f ca="true">+IF(OFFSET('Sanitation Data'!$E$28,0,10*ROW('Sanitation Data'!E99))="","",OFFSET('Sanitation Data'!$E$28,0,10*ROW('Sanitation Data'!E99)))</f>
        <v/>
      </c>
      <c r="CQ105" s="275" t="str">
        <f ca="true">+IF(OFFSET('Sanitation Data'!$E$29,0,10*ROW('Sanitation Data'!E99))="","",OFFSET('Sanitation Data'!$E$29,0,10*ROW('Sanitation Data'!E99)))</f>
        <v/>
      </c>
      <c r="CR105" s="275" t="str">
        <f ca="true">+IF(OFFSET('Sanitation Data'!$E$30,0,10*ROW('Sanitation Data'!E99))="","",OFFSET('Sanitation Data'!$E$30,0,10*ROW('Sanitation Data'!E99)))</f>
        <v/>
      </c>
      <c r="CS105" s="275" t="str">
        <f ca="true">+IF(OFFSET('Sanitation Data'!$E$31,0,10*ROW('Sanitation Data'!E99))="","",OFFSET('Sanitation Data'!$E$31,0,10*ROW('Sanitation Data'!E99)))</f>
        <v/>
      </c>
      <c r="CT105" s="275" t="str">
        <f ca="true">+IF(OFFSET('Sanitation Data'!$E$32,0,10*ROW('Sanitation Data'!E99))="","",OFFSET('Sanitation Data'!$E$32,0,10*ROW('Sanitation Data'!E99)))</f>
        <v/>
      </c>
      <c r="CU105" s="275" t="str">
        <f ca="true">+IF(OFFSET('Sanitation Data'!$F$28,0,10*ROW('Sanitation Data'!F99))="","",OFFSET('Sanitation Data'!$F$28,0,10*ROW('Sanitation Data'!F99)))</f>
        <v/>
      </c>
      <c r="CV105" s="275" t="str">
        <f ca="true">+IF(OFFSET('Sanitation Data'!$F$29,0,10*ROW('Sanitation Data'!F99))="","",OFFSET('Sanitation Data'!$F$29,0,10*ROW('Sanitation Data'!F99)))</f>
        <v/>
      </c>
      <c r="CW105" s="275" t="str">
        <f ca="true">+IF(OFFSET('Sanitation Data'!$F$30,0,10*ROW('Sanitation Data'!F99))="","",OFFSET('Sanitation Data'!$F$30,0,10*ROW('Sanitation Data'!F99)))</f>
        <v/>
      </c>
      <c r="CX105" s="275" t="str">
        <f ca="true">+IF(OFFSET('Sanitation Data'!$F$31,0,10*ROW('Sanitation Data'!F99))="","",OFFSET('Sanitation Data'!$F$31,0,10*ROW('Sanitation Data'!F99)))</f>
        <v/>
      </c>
      <c r="CY105" s="275" t="str">
        <f ca="true">+IF(OFFSET('Sanitation Data'!$F$32,0,10*ROW('Sanitation Data'!F99))="","",OFFSET('Sanitation Data'!$F$32,0,10*ROW('Sanitation Data'!F99)))</f>
        <v/>
      </c>
      <c r="CZ105" s="275" t="str">
        <f ca="true">+IF(OFFSET('Sanitation Data'!$G$28,0,10*ROW('Sanitation Data'!G99))="","",OFFSET('Sanitation Data'!$G$28,0,10*ROW('Sanitation Data'!G99)))</f>
        <v/>
      </c>
      <c r="DA105" s="275" t="str">
        <f ca="true">+IF(OFFSET('Sanitation Data'!$G$29,0,10*ROW('Sanitation Data'!G99))="","",OFFSET('Sanitation Data'!$G$29,0,10*ROW('Sanitation Data'!G99)))</f>
        <v/>
      </c>
      <c r="DB105" s="275" t="str">
        <f ca="true">+IF(OFFSET('Sanitation Data'!$G$30,0,10*ROW('Sanitation Data'!G99))="","",OFFSET('Sanitation Data'!$G$30,0,10*ROW('Sanitation Data'!G99)))</f>
        <v/>
      </c>
      <c r="DC105" s="275" t="str">
        <f ca="true">+IF(OFFSET('Sanitation Data'!$G$31,0,10*ROW('Sanitation Data'!G99))="","",OFFSET('Sanitation Data'!$G$31,0,10*ROW('Sanitation Data'!G99)))</f>
        <v/>
      </c>
      <c r="DD105" s="275" t="str">
        <f ca="true">+IF(OFFSET('Sanitation Data'!$G$32,0,10*ROW('Sanitation Data'!G99))="","",OFFSET('Sanitation Data'!$G$32,0,10*ROW('Sanitation Data'!G99)))</f>
        <v/>
      </c>
      <c r="DE105" s="275" t="str">
        <f ca="true">+IF(OFFSET('Sanitation Data'!$H$28,0,10*ROW('Sanitation Data'!H99))="","",OFFSET('Sanitation Data'!$H$28,0,10*ROW('Sanitation Data'!H99)))</f>
        <v/>
      </c>
      <c r="DF105" s="275" t="str">
        <f ca="true">+IF(OFFSET('Sanitation Data'!$H$29,0,10*ROW('Sanitation Data'!H99))="","",OFFSET('Sanitation Data'!$H$29,0,10*ROW('Sanitation Data'!H99)))</f>
        <v/>
      </c>
      <c r="DG105" s="275" t="str">
        <f ca="true">+IF(OFFSET('Sanitation Data'!$H$30,0,10*ROW('Sanitation Data'!H99))="","",OFFSET('Sanitation Data'!$H$30,0,10*ROW('Sanitation Data'!H99)))</f>
        <v/>
      </c>
      <c r="DH105" s="275" t="str">
        <f ca="true">+IF(OFFSET('Sanitation Data'!$H$31,0,10*ROW('Sanitation Data'!H99))="","",OFFSET('Sanitation Data'!$H$31,0,10*ROW('Sanitation Data'!H99)))</f>
        <v/>
      </c>
      <c r="DI105" s="275" t="str">
        <f ca="true">+IF(OFFSET('Sanitation Data'!$H$32,0,10*ROW('Sanitation Data'!H99))="","",OFFSET('Sanitation Data'!$H$32,0,10*ROW('Sanitation Data'!H99)))</f>
        <v/>
      </c>
      <c r="DJ105" s="275" t="str">
        <f ca="true">+IF(OFFSET('Sanitation Data'!$I$28,0,10*ROW('Sanitation Data'!I99))="","",OFFSET('Sanitation Data'!$I$28,0,10*ROW('Sanitation Data'!I99)))</f>
        <v/>
      </c>
      <c r="DK105" s="275" t="str">
        <f ca="true">+IF(OFFSET('Sanitation Data'!$I$29,0,10*ROW('Sanitation Data'!I99))="","",OFFSET('Sanitation Data'!$I$29,0,10*ROW('Sanitation Data'!I99)))</f>
        <v/>
      </c>
      <c r="DL105" s="275" t="str">
        <f ca="true">+IF(OFFSET('Sanitation Data'!$I$30,0,10*ROW('Sanitation Data'!I99))="","",OFFSET('Sanitation Data'!$I$30,0,10*ROW('Sanitation Data'!I99)))</f>
        <v/>
      </c>
      <c r="DM105" s="275" t="str">
        <f ca="true">+IF(OFFSET('Sanitation Data'!$I$31,0,10*ROW('Sanitation Data'!I99))="","",OFFSET('Sanitation Data'!$I$31,0,10*ROW('Sanitation Data'!I99)))</f>
        <v/>
      </c>
      <c r="DN105" s="275" t="str">
        <f ca="true">+IF(OFFSET('Sanitation Data'!$I$32,0,10*ROW('Sanitation Data'!I99))="","",OFFSET('Sanitation Data'!$I$32,0,10*ROW('Sanitation Data'!I99)))</f>
        <v/>
      </c>
      <c r="DO105" s="275" t="str">
        <f ca="true">+IF(OFFSET('Hygiene Data'!$D$11,0,10*ROW('Hygiene Data'!D99))="","",OFFSET('Hygiene Data'!$D$11,0,10*ROW('Hygiene Data'!D99)))</f>
        <v/>
      </c>
      <c r="DP105" s="275" t="str">
        <f ca="true">+IF(OFFSET('Hygiene Data'!$D$12,0,10*ROW('Hygiene Data'!D99))="","",OFFSET('Hygiene Data'!$D$12,0,10*ROW('Hygiene Data'!D99)))</f>
        <v/>
      </c>
      <c r="DQ105" s="275" t="str">
        <f ca="true">+IF(OFFSET('Hygiene Data'!$D$13,0,10*ROW('Hygiene Data'!D99))="","",OFFSET('Hygiene Data'!$D$13,0,10*ROW('Hygiene Data'!D99)))</f>
        <v/>
      </c>
      <c r="DR105" s="275" t="str">
        <f ca="true">+IF(OFFSET('Hygiene Data'!$E$11,0,10*ROW('Hygiene Data'!E99))="","",OFFSET('Hygiene Data'!$E$11,0,10*ROW('Hygiene Data'!E99)))</f>
        <v/>
      </c>
      <c r="DS105" s="275" t="str">
        <f ca="true">+IF(OFFSET('Hygiene Data'!$E$12,0,10*ROW('Hygiene Data'!E99))="","",OFFSET('Hygiene Data'!$E$12,0,10*ROW('Hygiene Data'!E99)))</f>
        <v/>
      </c>
      <c r="DT105" s="275" t="str">
        <f ca="true">+IF(OFFSET('Hygiene Data'!$E$13,0,10*ROW('Hygiene Data'!E99))="","",OFFSET('Hygiene Data'!$E$13,0,10*ROW('Hygiene Data'!E99)))</f>
        <v/>
      </c>
      <c r="DU105" s="275" t="str">
        <f ca="true">+IF(OFFSET('Hygiene Data'!$F$11,0,10*ROW('Hygiene Data'!F99))="","",OFFSET('Hygiene Data'!$F$11,0,10*ROW('Hygiene Data'!F99)))</f>
        <v/>
      </c>
      <c r="DV105" s="275" t="str">
        <f ca="true">+IF(OFFSET('Hygiene Data'!$F$12,0,10*ROW('Hygiene Data'!F99))="","",OFFSET('Hygiene Data'!$F$12,0,10*ROW('Hygiene Data'!F99)))</f>
        <v/>
      </c>
      <c r="DW105" s="275" t="str">
        <f ca="true">+IF(OFFSET('Hygiene Data'!$F$13,0,10*ROW('Hygiene Data'!F99))="","",OFFSET('Hygiene Data'!$F$13,0,10*ROW('Hygiene Data'!F99)))</f>
        <v/>
      </c>
      <c r="DX105" s="275" t="str">
        <f ca="true">+IF(OFFSET('Hygiene Data'!$G$11,0,10*ROW('Hygiene Data'!G99))="","",OFFSET('Hygiene Data'!$G$11,0,10*ROW('Hygiene Data'!G99)))</f>
        <v/>
      </c>
      <c r="DY105" s="275" t="str">
        <f ca="true">+IF(OFFSET('Hygiene Data'!$G$12,0,10*ROW('Hygiene Data'!G99))="","",OFFSET('Hygiene Data'!$G$12,0,10*ROW('Hygiene Data'!G99)))</f>
        <v/>
      </c>
      <c r="DZ105" s="275" t="str">
        <f ca="true">+IF(OFFSET('Hygiene Data'!$G$13,0,10*ROW('Hygiene Data'!G99))="","",OFFSET('Hygiene Data'!$G$13,0,10*ROW('Hygiene Data'!G99)))</f>
        <v/>
      </c>
      <c r="EA105" s="275" t="str">
        <f ca="true">+IF(OFFSET('Hygiene Data'!$H$11,0,10*ROW('Hygiene Data'!H99))="","",OFFSET('Hygiene Data'!$H$11,0,10*ROW('Hygiene Data'!H99)))</f>
        <v/>
      </c>
      <c r="EB105" s="275" t="str">
        <f ca="true">+IF(OFFSET('Hygiene Data'!$H$12,0,10*ROW('Hygiene Data'!H99))="","",OFFSET('Hygiene Data'!$H$12,0,10*ROW('Hygiene Data'!H99)))</f>
        <v/>
      </c>
      <c r="EC105" s="275" t="str">
        <f ca="true">+IF(OFFSET('Hygiene Data'!$H$13,0,10*ROW('Hygiene Data'!H99))="","",OFFSET('Hygiene Data'!$H$13,0,10*ROW('Hygiene Data'!H99)))</f>
        <v/>
      </c>
      <c r="ED105" s="275" t="str">
        <f ca="true">+IF(OFFSET('Hygiene Data'!$I$11,0,10*ROW('Hygiene Data'!I99))="","",OFFSET('Hygiene Data'!$I$11,0,10*ROW('Hygiene Data'!I99)))</f>
        <v/>
      </c>
      <c r="EE105" s="275" t="str">
        <f ca="true">+IF(OFFSET('Hygiene Data'!$I$12,0,10*ROW('Hygiene Data'!I99))="","",OFFSET('Hygiene Data'!$I$12,0,10*ROW('Hygiene Data'!I99)))</f>
        <v/>
      </c>
      <c r="EF105" s="275"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31" t="str">
        <f t="shared" ca="true" si="1"/>
        <v/>
      </c>
      <c r="D106" s="98"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8"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8"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8"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8"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8"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8"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8"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8"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8"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8"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8"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8"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8"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8"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8"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8"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8"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9"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9"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9"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9"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9"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9"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9"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9"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9"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9"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9"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9"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9"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9"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9"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9"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9"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9"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9"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9"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9"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9"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9"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9"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9"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9"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9"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9"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9"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9"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100"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100"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100"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100"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100"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100"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100"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100"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100"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100"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100"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100"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100"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100"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100"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100"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100"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100"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5"/>
      <c r="BS106" s="275" t="str">
        <f ca="true">+IF(OFFSET('Water Data'!$D$27,0,10*ROW('Water Data'!D100))="","",OFFSET('Water Data'!$D$27,0,10*ROW('Water Data'!D100)))</f>
        <v/>
      </c>
      <c r="BT106" s="275" t="str">
        <f ca="true">+IF(OFFSET('Water Data'!$D$28,0,10*ROW('Water Data'!D100))="","",OFFSET('Water Data'!$D$28,0,10*ROW('Water Data'!D100)))</f>
        <v/>
      </c>
      <c r="BU106" s="275" t="str">
        <f ca="true">+IF(OFFSET('Water Data'!$D$29,0,10*ROW('Water Data'!D100))="","",OFFSET('Water Data'!$D$29,0,10*ROW('Water Data'!D100)))</f>
        <v/>
      </c>
      <c r="BV106" s="275" t="str">
        <f ca="true">+IF(OFFSET('Water Data'!$E$27,0,10*ROW('Water Data'!E100))="","",OFFSET('Water Data'!$E$27,0,10*ROW('Water Data'!E100)))</f>
        <v/>
      </c>
      <c r="BW106" s="275" t="str">
        <f ca="true">+IF(OFFSET('Water Data'!$E$28,0,10*ROW('Water Data'!E100))="","",OFFSET('Water Data'!$E$28,0,10*ROW('Water Data'!E100)))</f>
        <v/>
      </c>
      <c r="BX106" s="275" t="str">
        <f ca="true">+IF(OFFSET('Water Data'!$E$29,0,10*ROW('Water Data'!E100))="","",OFFSET('Water Data'!$E$29,0,10*ROW('Water Data'!E100)))</f>
        <v/>
      </c>
      <c r="BY106" s="275" t="str">
        <f ca="true">+IF(OFFSET('Water Data'!$F$27,0,10*ROW('Water Data'!F100))="","",OFFSET('Water Data'!$F$27,0,10*ROW('Water Data'!F100)))</f>
        <v/>
      </c>
      <c r="BZ106" s="275" t="str">
        <f ca="true">+IF(OFFSET('Water Data'!$F$28,0,10*ROW('Water Data'!F100))="","",OFFSET('Water Data'!$F$28,0,10*ROW('Water Data'!F100)))</f>
        <v/>
      </c>
      <c r="CA106" s="275" t="str">
        <f ca="true">+IF(OFFSET('Water Data'!$F$29,0,10*ROW('Water Data'!F100))="","",OFFSET('Water Data'!$F$29,0,10*ROW('Water Data'!F100)))</f>
        <v/>
      </c>
      <c r="CB106" s="275" t="str">
        <f ca="true">+IF(OFFSET('Water Data'!$G$27,0,10*ROW('Water Data'!G100))="","",OFFSET('Water Data'!$G$27,0,10*ROW('Water Data'!G100)))</f>
        <v/>
      </c>
      <c r="CC106" s="275" t="str">
        <f ca="true">+IF(OFFSET('Water Data'!$G$28,0,10*ROW('Water Data'!G100))="","",OFFSET('Water Data'!$G$28,0,10*ROW('Water Data'!G100)))</f>
        <v/>
      </c>
      <c r="CD106" s="275" t="str">
        <f ca="true">+IF(OFFSET('Water Data'!$G$29,0,10*ROW('Water Data'!G100))="","",OFFSET('Water Data'!$G$29,0,10*ROW('Water Data'!G100)))</f>
        <v/>
      </c>
      <c r="CE106" s="275" t="str">
        <f ca="true">+IF(OFFSET('Water Data'!$H$27,0,10*ROW('Water Data'!H100))="","",OFFSET('Water Data'!$H$27,0,10*ROW('Water Data'!H100)))</f>
        <v/>
      </c>
      <c r="CF106" s="275" t="str">
        <f ca="true">+IF(OFFSET('Water Data'!$H$28,0,10*ROW('Water Data'!H100))="","",OFFSET('Water Data'!$H$28,0,10*ROW('Water Data'!H100)))</f>
        <v/>
      </c>
      <c r="CG106" s="275" t="str">
        <f ca="true">+IF(OFFSET('Water Data'!$H$29,0,10*ROW('Water Data'!H100))="","",OFFSET('Water Data'!$H$29,0,10*ROW('Water Data'!H100)))</f>
        <v/>
      </c>
      <c r="CH106" s="275" t="str">
        <f ca="true">+IF(OFFSET('Water Data'!$I$27,0,10*ROW('Water Data'!I100))="","",OFFSET('Water Data'!$I$27,0,10*ROW('Water Data'!I100)))</f>
        <v/>
      </c>
      <c r="CI106" s="275" t="str">
        <f ca="true">+IF(OFFSET('Water Data'!$I$28,0,10*ROW('Water Data'!I100))="","",OFFSET('Water Data'!$I$28,0,10*ROW('Water Data'!I100)))</f>
        <v/>
      </c>
      <c r="CJ106" s="275" t="str">
        <f ca="true">+IF(OFFSET('Water Data'!$I$29,0,10*ROW('Water Data'!I100))="","",OFFSET('Water Data'!$I$29,0,10*ROW('Water Data'!I100)))</f>
        <v/>
      </c>
      <c r="CK106" s="275" t="str">
        <f ca="true">+IF(OFFSET('Sanitation Data'!$D$28,0,10*ROW('Sanitation Data'!D100))="","",OFFSET('Sanitation Data'!$D$28,0,10*ROW('Sanitation Data'!D100)))</f>
        <v/>
      </c>
      <c r="CL106" s="275" t="str">
        <f ca="true">+IF(OFFSET('Sanitation Data'!$D$29,0,10*ROW('Sanitation Data'!D100))="","",OFFSET('Sanitation Data'!$D$29,0,10*ROW('Sanitation Data'!D100)))</f>
        <v/>
      </c>
      <c r="CM106" s="275" t="str">
        <f ca="true">+IF(OFFSET('Sanitation Data'!$D$30,0,10*ROW('Sanitation Data'!D100))="","",OFFSET('Sanitation Data'!$D$30,0,10*ROW('Sanitation Data'!D100)))</f>
        <v/>
      </c>
      <c r="CN106" s="275" t="str">
        <f ca="true">+IF(OFFSET('Sanitation Data'!$D$31,0,10*ROW('Sanitation Data'!D100))="","",OFFSET('Sanitation Data'!$D$31,0,10*ROW('Sanitation Data'!D100)))</f>
        <v/>
      </c>
      <c r="CO106" s="275" t="str">
        <f ca="true">+IF(OFFSET('Sanitation Data'!$D$32,0,10*ROW('Sanitation Data'!D100))="","",OFFSET('Sanitation Data'!$D$32,0,10*ROW('Sanitation Data'!D100)))</f>
        <v/>
      </c>
      <c r="CP106" s="275" t="str">
        <f ca="true">+IF(OFFSET('Sanitation Data'!$E$28,0,10*ROW('Sanitation Data'!E100))="","",OFFSET('Sanitation Data'!$E$28,0,10*ROW('Sanitation Data'!E100)))</f>
        <v/>
      </c>
      <c r="CQ106" s="275" t="str">
        <f ca="true">+IF(OFFSET('Sanitation Data'!$E$29,0,10*ROW('Sanitation Data'!E100))="","",OFFSET('Sanitation Data'!$E$29,0,10*ROW('Sanitation Data'!E100)))</f>
        <v/>
      </c>
      <c r="CR106" s="275" t="str">
        <f ca="true">+IF(OFFSET('Sanitation Data'!$E$30,0,10*ROW('Sanitation Data'!E100))="","",OFFSET('Sanitation Data'!$E$30,0,10*ROW('Sanitation Data'!E100)))</f>
        <v/>
      </c>
      <c r="CS106" s="275" t="str">
        <f ca="true">+IF(OFFSET('Sanitation Data'!$E$31,0,10*ROW('Sanitation Data'!E100))="","",OFFSET('Sanitation Data'!$E$31,0,10*ROW('Sanitation Data'!E100)))</f>
        <v/>
      </c>
      <c r="CT106" s="275" t="str">
        <f ca="true">+IF(OFFSET('Sanitation Data'!$E$32,0,10*ROW('Sanitation Data'!E100))="","",OFFSET('Sanitation Data'!$E$32,0,10*ROW('Sanitation Data'!E100)))</f>
        <v/>
      </c>
      <c r="CU106" s="275" t="str">
        <f ca="true">+IF(OFFSET('Sanitation Data'!$F$28,0,10*ROW('Sanitation Data'!F100))="","",OFFSET('Sanitation Data'!$F$28,0,10*ROW('Sanitation Data'!F100)))</f>
        <v/>
      </c>
      <c r="CV106" s="275" t="str">
        <f ca="true">+IF(OFFSET('Sanitation Data'!$F$29,0,10*ROW('Sanitation Data'!F100))="","",OFFSET('Sanitation Data'!$F$29,0,10*ROW('Sanitation Data'!F100)))</f>
        <v/>
      </c>
      <c r="CW106" s="275" t="str">
        <f ca="true">+IF(OFFSET('Sanitation Data'!$F$30,0,10*ROW('Sanitation Data'!F100))="","",OFFSET('Sanitation Data'!$F$30,0,10*ROW('Sanitation Data'!F100)))</f>
        <v/>
      </c>
      <c r="CX106" s="275" t="str">
        <f ca="true">+IF(OFFSET('Sanitation Data'!$F$31,0,10*ROW('Sanitation Data'!F100))="","",OFFSET('Sanitation Data'!$F$31,0,10*ROW('Sanitation Data'!F100)))</f>
        <v/>
      </c>
      <c r="CY106" s="275" t="str">
        <f ca="true">+IF(OFFSET('Sanitation Data'!$F$32,0,10*ROW('Sanitation Data'!F100))="","",OFFSET('Sanitation Data'!$F$32,0,10*ROW('Sanitation Data'!F100)))</f>
        <v/>
      </c>
      <c r="CZ106" s="275" t="str">
        <f ca="true">+IF(OFFSET('Sanitation Data'!$G$28,0,10*ROW('Sanitation Data'!G100))="","",OFFSET('Sanitation Data'!$G$28,0,10*ROW('Sanitation Data'!G100)))</f>
        <v/>
      </c>
      <c r="DA106" s="275" t="str">
        <f ca="true">+IF(OFFSET('Sanitation Data'!$G$29,0,10*ROW('Sanitation Data'!G100))="","",OFFSET('Sanitation Data'!$G$29,0,10*ROW('Sanitation Data'!G100)))</f>
        <v/>
      </c>
      <c r="DB106" s="275" t="str">
        <f ca="true">+IF(OFFSET('Sanitation Data'!$G$30,0,10*ROW('Sanitation Data'!G100))="","",OFFSET('Sanitation Data'!$G$30,0,10*ROW('Sanitation Data'!G100)))</f>
        <v/>
      </c>
      <c r="DC106" s="275" t="str">
        <f ca="true">+IF(OFFSET('Sanitation Data'!$G$31,0,10*ROW('Sanitation Data'!G100))="","",OFFSET('Sanitation Data'!$G$31,0,10*ROW('Sanitation Data'!G100)))</f>
        <v/>
      </c>
      <c r="DD106" s="275" t="str">
        <f ca="true">+IF(OFFSET('Sanitation Data'!$G$32,0,10*ROW('Sanitation Data'!G100))="","",OFFSET('Sanitation Data'!$G$32,0,10*ROW('Sanitation Data'!G100)))</f>
        <v/>
      </c>
      <c r="DE106" s="275" t="str">
        <f ca="true">+IF(OFFSET('Sanitation Data'!$H$28,0,10*ROW('Sanitation Data'!H100))="","",OFFSET('Sanitation Data'!$H$28,0,10*ROW('Sanitation Data'!H100)))</f>
        <v/>
      </c>
      <c r="DF106" s="275" t="str">
        <f ca="true">+IF(OFFSET('Sanitation Data'!$H$29,0,10*ROW('Sanitation Data'!H100))="","",OFFSET('Sanitation Data'!$H$29,0,10*ROW('Sanitation Data'!H100)))</f>
        <v/>
      </c>
      <c r="DG106" s="275" t="str">
        <f ca="true">+IF(OFFSET('Sanitation Data'!$H$30,0,10*ROW('Sanitation Data'!H100))="","",OFFSET('Sanitation Data'!$H$30,0,10*ROW('Sanitation Data'!H100)))</f>
        <v/>
      </c>
      <c r="DH106" s="275" t="str">
        <f ca="true">+IF(OFFSET('Sanitation Data'!$H$31,0,10*ROW('Sanitation Data'!H100))="","",OFFSET('Sanitation Data'!$H$31,0,10*ROW('Sanitation Data'!H100)))</f>
        <v/>
      </c>
      <c r="DI106" s="275" t="str">
        <f ca="true">+IF(OFFSET('Sanitation Data'!$H$32,0,10*ROW('Sanitation Data'!H100))="","",OFFSET('Sanitation Data'!$H$32,0,10*ROW('Sanitation Data'!H100)))</f>
        <v/>
      </c>
      <c r="DJ106" s="275" t="str">
        <f ca="true">+IF(OFFSET('Sanitation Data'!$I$28,0,10*ROW('Sanitation Data'!I100))="","",OFFSET('Sanitation Data'!$I$28,0,10*ROW('Sanitation Data'!I100)))</f>
        <v/>
      </c>
      <c r="DK106" s="275" t="str">
        <f ca="true">+IF(OFFSET('Sanitation Data'!$I$29,0,10*ROW('Sanitation Data'!I100))="","",OFFSET('Sanitation Data'!$I$29,0,10*ROW('Sanitation Data'!I100)))</f>
        <v/>
      </c>
      <c r="DL106" s="275" t="str">
        <f ca="true">+IF(OFFSET('Sanitation Data'!$I$30,0,10*ROW('Sanitation Data'!I100))="","",OFFSET('Sanitation Data'!$I$30,0,10*ROW('Sanitation Data'!I100)))</f>
        <v/>
      </c>
      <c r="DM106" s="275" t="str">
        <f ca="true">+IF(OFFSET('Sanitation Data'!$I$31,0,10*ROW('Sanitation Data'!I100))="","",OFFSET('Sanitation Data'!$I$31,0,10*ROW('Sanitation Data'!I100)))</f>
        <v/>
      </c>
      <c r="DN106" s="275" t="str">
        <f ca="true">+IF(OFFSET('Sanitation Data'!$I$32,0,10*ROW('Sanitation Data'!I100))="","",OFFSET('Sanitation Data'!$I$32,0,10*ROW('Sanitation Data'!I100)))</f>
        <v/>
      </c>
      <c r="DO106" s="275" t="str">
        <f ca="true">+IF(OFFSET('Hygiene Data'!$D$11,0,10*ROW('Hygiene Data'!D100))="","",OFFSET('Hygiene Data'!$D$11,0,10*ROW('Hygiene Data'!D100)))</f>
        <v/>
      </c>
      <c r="DP106" s="275" t="str">
        <f ca="true">+IF(OFFSET('Hygiene Data'!$D$12,0,10*ROW('Hygiene Data'!D100))="","",OFFSET('Hygiene Data'!$D$12,0,10*ROW('Hygiene Data'!D100)))</f>
        <v/>
      </c>
      <c r="DQ106" s="275" t="str">
        <f ca="true">+IF(OFFSET('Hygiene Data'!$D$13,0,10*ROW('Hygiene Data'!D100))="","",OFFSET('Hygiene Data'!$D$13,0,10*ROW('Hygiene Data'!D100)))</f>
        <v/>
      </c>
      <c r="DR106" s="275" t="str">
        <f ca="true">+IF(OFFSET('Hygiene Data'!$E$11,0,10*ROW('Hygiene Data'!E100))="","",OFFSET('Hygiene Data'!$E$11,0,10*ROW('Hygiene Data'!E100)))</f>
        <v/>
      </c>
      <c r="DS106" s="275" t="str">
        <f ca="true">+IF(OFFSET('Hygiene Data'!$E$12,0,10*ROW('Hygiene Data'!E100))="","",OFFSET('Hygiene Data'!$E$12,0,10*ROW('Hygiene Data'!E100)))</f>
        <v/>
      </c>
      <c r="DT106" s="275" t="str">
        <f ca="true">+IF(OFFSET('Hygiene Data'!$E$13,0,10*ROW('Hygiene Data'!E100))="","",OFFSET('Hygiene Data'!$E$13,0,10*ROW('Hygiene Data'!E100)))</f>
        <v/>
      </c>
      <c r="DU106" s="275" t="str">
        <f ca="true">+IF(OFFSET('Hygiene Data'!$F$11,0,10*ROW('Hygiene Data'!F100))="","",OFFSET('Hygiene Data'!$F$11,0,10*ROW('Hygiene Data'!F100)))</f>
        <v/>
      </c>
      <c r="DV106" s="275" t="str">
        <f ca="true">+IF(OFFSET('Hygiene Data'!$F$12,0,10*ROW('Hygiene Data'!F100))="","",OFFSET('Hygiene Data'!$F$12,0,10*ROW('Hygiene Data'!F100)))</f>
        <v/>
      </c>
      <c r="DW106" s="275" t="str">
        <f ca="true">+IF(OFFSET('Hygiene Data'!$F$13,0,10*ROW('Hygiene Data'!F100))="","",OFFSET('Hygiene Data'!$F$13,0,10*ROW('Hygiene Data'!F100)))</f>
        <v/>
      </c>
      <c r="DX106" s="275" t="str">
        <f ca="true">+IF(OFFSET('Hygiene Data'!$G$11,0,10*ROW('Hygiene Data'!G100))="","",OFFSET('Hygiene Data'!$G$11,0,10*ROW('Hygiene Data'!G100)))</f>
        <v/>
      </c>
      <c r="DY106" s="275" t="str">
        <f ca="true">+IF(OFFSET('Hygiene Data'!$G$12,0,10*ROW('Hygiene Data'!G100))="","",OFFSET('Hygiene Data'!$G$12,0,10*ROW('Hygiene Data'!G100)))</f>
        <v/>
      </c>
      <c r="DZ106" s="275" t="str">
        <f ca="true">+IF(OFFSET('Hygiene Data'!$G$13,0,10*ROW('Hygiene Data'!G100))="","",OFFSET('Hygiene Data'!$G$13,0,10*ROW('Hygiene Data'!G100)))</f>
        <v/>
      </c>
      <c r="EA106" s="275" t="str">
        <f ca="true">+IF(OFFSET('Hygiene Data'!$H$11,0,10*ROW('Hygiene Data'!H100))="","",OFFSET('Hygiene Data'!$H$11,0,10*ROW('Hygiene Data'!H100)))</f>
        <v/>
      </c>
      <c r="EB106" s="275" t="str">
        <f ca="true">+IF(OFFSET('Hygiene Data'!$H$12,0,10*ROW('Hygiene Data'!H100))="","",OFFSET('Hygiene Data'!$H$12,0,10*ROW('Hygiene Data'!H100)))</f>
        <v/>
      </c>
      <c r="EC106" s="275" t="str">
        <f ca="true">+IF(OFFSET('Hygiene Data'!$H$13,0,10*ROW('Hygiene Data'!H100))="","",OFFSET('Hygiene Data'!$H$13,0,10*ROW('Hygiene Data'!H100)))</f>
        <v/>
      </c>
      <c r="ED106" s="275" t="str">
        <f ca="true">+IF(OFFSET('Hygiene Data'!$I$11,0,10*ROW('Hygiene Data'!I100))="","",OFFSET('Hygiene Data'!$I$11,0,10*ROW('Hygiene Data'!I100)))</f>
        <v/>
      </c>
      <c r="EE106" s="275" t="str">
        <f ca="true">+IF(OFFSET('Hygiene Data'!$I$12,0,10*ROW('Hygiene Data'!I100))="","",OFFSET('Hygiene Data'!$I$12,0,10*ROW('Hygiene Data'!I100)))</f>
        <v/>
      </c>
      <c r="EF106" s="275"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31" t="str">
        <f t="shared" ca="true" si="1"/>
        <v/>
      </c>
      <c r="D107" s="98"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8"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8"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8"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8"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8"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8"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8"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8"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8"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8"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8"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8"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8"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8"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8"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8"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8"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9"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9"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9"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9"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9"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9"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9"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9"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9"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9"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9"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9"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9"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9"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9"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9"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9"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9"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9"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9"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9"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9"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9"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9"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9"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9"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9"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9"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9"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9"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100"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100"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100"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100"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100"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100"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100"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100"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100"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100"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100"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100"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100"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100"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100"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100"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100"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100"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5"/>
      <c r="BS107" s="275" t="str">
        <f ca="true">+IF(OFFSET('Water Data'!$D$27,0,10*ROW('Water Data'!D101))="","",OFFSET('Water Data'!$D$27,0,10*ROW('Water Data'!D101)))</f>
        <v/>
      </c>
      <c r="BT107" s="275" t="str">
        <f ca="true">+IF(OFFSET('Water Data'!$D$28,0,10*ROW('Water Data'!D101))="","",OFFSET('Water Data'!$D$28,0,10*ROW('Water Data'!D101)))</f>
        <v/>
      </c>
      <c r="BU107" s="275" t="str">
        <f ca="true">+IF(OFFSET('Water Data'!$D$29,0,10*ROW('Water Data'!D101))="","",OFFSET('Water Data'!$D$29,0,10*ROW('Water Data'!D101)))</f>
        <v/>
      </c>
      <c r="BV107" s="275" t="str">
        <f ca="true">+IF(OFFSET('Water Data'!$E$27,0,10*ROW('Water Data'!E101))="","",OFFSET('Water Data'!$E$27,0,10*ROW('Water Data'!E101)))</f>
        <v/>
      </c>
      <c r="BW107" s="275" t="str">
        <f ca="true">+IF(OFFSET('Water Data'!$E$28,0,10*ROW('Water Data'!E101))="","",OFFSET('Water Data'!$E$28,0,10*ROW('Water Data'!E101)))</f>
        <v/>
      </c>
      <c r="BX107" s="275" t="str">
        <f ca="true">+IF(OFFSET('Water Data'!$E$29,0,10*ROW('Water Data'!E101))="","",OFFSET('Water Data'!$E$29,0,10*ROW('Water Data'!E101)))</f>
        <v/>
      </c>
      <c r="BY107" s="275" t="str">
        <f ca="true">+IF(OFFSET('Water Data'!$F$27,0,10*ROW('Water Data'!F101))="","",OFFSET('Water Data'!$F$27,0,10*ROW('Water Data'!F101)))</f>
        <v/>
      </c>
      <c r="BZ107" s="275" t="str">
        <f ca="true">+IF(OFFSET('Water Data'!$F$28,0,10*ROW('Water Data'!F101))="","",OFFSET('Water Data'!$F$28,0,10*ROW('Water Data'!F101)))</f>
        <v/>
      </c>
      <c r="CA107" s="275" t="str">
        <f ca="true">+IF(OFFSET('Water Data'!$F$29,0,10*ROW('Water Data'!F101))="","",OFFSET('Water Data'!$F$29,0,10*ROW('Water Data'!F101)))</f>
        <v/>
      </c>
      <c r="CB107" s="275" t="str">
        <f ca="true">+IF(OFFSET('Water Data'!$G$27,0,10*ROW('Water Data'!G101))="","",OFFSET('Water Data'!$G$27,0,10*ROW('Water Data'!G101)))</f>
        <v/>
      </c>
      <c r="CC107" s="275" t="str">
        <f ca="true">+IF(OFFSET('Water Data'!$G$28,0,10*ROW('Water Data'!G101))="","",OFFSET('Water Data'!$G$28,0,10*ROW('Water Data'!G101)))</f>
        <v/>
      </c>
      <c r="CD107" s="275" t="str">
        <f ca="true">+IF(OFFSET('Water Data'!$G$29,0,10*ROW('Water Data'!G101))="","",OFFSET('Water Data'!$G$29,0,10*ROW('Water Data'!G101)))</f>
        <v/>
      </c>
      <c r="CE107" s="275" t="str">
        <f ca="true">+IF(OFFSET('Water Data'!$H$27,0,10*ROW('Water Data'!H101))="","",OFFSET('Water Data'!$H$27,0,10*ROW('Water Data'!H101)))</f>
        <v/>
      </c>
      <c r="CF107" s="275" t="str">
        <f ca="true">+IF(OFFSET('Water Data'!$H$28,0,10*ROW('Water Data'!H101))="","",OFFSET('Water Data'!$H$28,0,10*ROW('Water Data'!H101)))</f>
        <v/>
      </c>
      <c r="CG107" s="275" t="str">
        <f ca="true">+IF(OFFSET('Water Data'!$H$29,0,10*ROW('Water Data'!H101))="","",OFFSET('Water Data'!$H$29,0,10*ROW('Water Data'!H101)))</f>
        <v/>
      </c>
      <c r="CH107" s="275" t="str">
        <f ca="true">+IF(OFFSET('Water Data'!$I$27,0,10*ROW('Water Data'!I101))="","",OFFSET('Water Data'!$I$27,0,10*ROW('Water Data'!I101)))</f>
        <v/>
      </c>
      <c r="CI107" s="275" t="str">
        <f ca="true">+IF(OFFSET('Water Data'!$I$28,0,10*ROW('Water Data'!I101))="","",OFFSET('Water Data'!$I$28,0,10*ROW('Water Data'!I101)))</f>
        <v/>
      </c>
      <c r="CJ107" s="275" t="str">
        <f ca="true">+IF(OFFSET('Water Data'!$I$29,0,10*ROW('Water Data'!I101))="","",OFFSET('Water Data'!$I$29,0,10*ROW('Water Data'!I101)))</f>
        <v/>
      </c>
      <c r="CK107" s="275" t="str">
        <f ca="true">+IF(OFFSET('Sanitation Data'!$D$28,0,10*ROW('Sanitation Data'!D101))="","",OFFSET('Sanitation Data'!$D$28,0,10*ROW('Sanitation Data'!D101)))</f>
        <v/>
      </c>
      <c r="CL107" s="275" t="str">
        <f ca="true">+IF(OFFSET('Sanitation Data'!$D$29,0,10*ROW('Sanitation Data'!D101))="","",OFFSET('Sanitation Data'!$D$29,0,10*ROW('Sanitation Data'!D101)))</f>
        <v/>
      </c>
      <c r="CM107" s="275" t="str">
        <f ca="true">+IF(OFFSET('Sanitation Data'!$D$30,0,10*ROW('Sanitation Data'!D101))="","",OFFSET('Sanitation Data'!$D$30,0,10*ROW('Sanitation Data'!D101)))</f>
        <v/>
      </c>
      <c r="CN107" s="275" t="str">
        <f ca="true">+IF(OFFSET('Sanitation Data'!$D$31,0,10*ROW('Sanitation Data'!D101))="","",OFFSET('Sanitation Data'!$D$31,0,10*ROW('Sanitation Data'!D101)))</f>
        <v/>
      </c>
      <c r="CO107" s="275" t="str">
        <f ca="true">+IF(OFFSET('Sanitation Data'!$D$32,0,10*ROW('Sanitation Data'!D101))="","",OFFSET('Sanitation Data'!$D$32,0,10*ROW('Sanitation Data'!D101)))</f>
        <v/>
      </c>
      <c r="CP107" s="275" t="str">
        <f ca="true">+IF(OFFSET('Sanitation Data'!$E$28,0,10*ROW('Sanitation Data'!E101))="","",OFFSET('Sanitation Data'!$E$28,0,10*ROW('Sanitation Data'!E101)))</f>
        <v/>
      </c>
      <c r="CQ107" s="275" t="str">
        <f ca="true">+IF(OFFSET('Sanitation Data'!$E$29,0,10*ROW('Sanitation Data'!E101))="","",OFFSET('Sanitation Data'!$E$29,0,10*ROW('Sanitation Data'!E101)))</f>
        <v/>
      </c>
      <c r="CR107" s="275" t="str">
        <f ca="true">+IF(OFFSET('Sanitation Data'!$E$30,0,10*ROW('Sanitation Data'!E101))="","",OFFSET('Sanitation Data'!$E$30,0,10*ROW('Sanitation Data'!E101)))</f>
        <v/>
      </c>
      <c r="CS107" s="275" t="str">
        <f ca="true">+IF(OFFSET('Sanitation Data'!$E$31,0,10*ROW('Sanitation Data'!E101))="","",OFFSET('Sanitation Data'!$E$31,0,10*ROW('Sanitation Data'!E101)))</f>
        <v/>
      </c>
      <c r="CT107" s="275" t="str">
        <f ca="true">+IF(OFFSET('Sanitation Data'!$E$32,0,10*ROW('Sanitation Data'!E101))="","",OFFSET('Sanitation Data'!$E$32,0,10*ROW('Sanitation Data'!E101)))</f>
        <v/>
      </c>
      <c r="CU107" s="275" t="str">
        <f ca="true">+IF(OFFSET('Sanitation Data'!$F$28,0,10*ROW('Sanitation Data'!F101))="","",OFFSET('Sanitation Data'!$F$28,0,10*ROW('Sanitation Data'!F101)))</f>
        <v/>
      </c>
      <c r="CV107" s="275" t="str">
        <f ca="true">+IF(OFFSET('Sanitation Data'!$F$29,0,10*ROW('Sanitation Data'!F101))="","",OFFSET('Sanitation Data'!$F$29,0,10*ROW('Sanitation Data'!F101)))</f>
        <v/>
      </c>
      <c r="CW107" s="275" t="str">
        <f ca="true">+IF(OFFSET('Sanitation Data'!$F$30,0,10*ROW('Sanitation Data'!F101))="","",OFFSET('Sanitation Data'!$F$30,0,10*ROW('Sanitation Data'!F101)))</f>
        <v/>
      </c>
      <c r="CX107" s="275" t="str">
        <f ca="true">+IF(OFFSET('Sanitation Data'!$F$31,0,10*ROW('Sanitation Data'!F101))="","",OFFSET('Sanitation Data'!$F$31,0,10*ROW('Sanitation Data'!F101)))</f>
        <v/>
      </c>
      <c r="CY107" s="275" t="str">
        <f ca="true">+IF(OFFSET('Sanitation Data'!$F$32,0,10*ROW('Sanitation Data'!F101))="","",OFFSET('Sanitation Data'!$F$32,0,10*ROW('Sanitation Data'!F101)))</f>
        <v/>
      </c>
      <c r="CZ107" s="275" t="str">
        <f ca="true">+IF(OFFSET('Sanitation Data'!$G$28,0,10*ROW('Sanitation Data'!G101))="","",OFFSET('Sanitation Data'!$G$28,0,10*ROW('Sanitation Data'!G101)))</f>
        <v/>
      </c>
      <c r="DA107" s="275" t="str">
        <f ca="true">+IF(OFFSET('Sanitation Data'!$G$29,0,10*ROW('Sanitation Data'!G101))="","",OFFSET('Sanitation Data'!$G$29,0,10*ROW('Sanitation Data'!G101)))</f>
        <v/>
      </c>
      <c r="DB107" s="275" t="str">
        <f ca="true">+IF(OFFSET('Sanitation Data'!$G$30,0,10*ROW('Sanitation Data'!G101))="","",OFFSET('Sanitation Data'!$G$30,0,10*ROW('Sanitation Data'!G101)))</f>
        <v/>
      </c>
      <c r="DC107" s="275" t="str">
        <f ca="true">+IF(OFFSET('Sanitation Data'!$G$31,0,10*ROW('Sanitation Data'!G101))="","",OFFSET('Sanitation Data'!$G$31,0,10*ROW('Sanitation Data'!G101)))</f>
        <v/>
      </c>
      <c r="DD107" s="275" t="str">
        <f ca="true">+IF(OFFSET('Sanitation Data'!$G$32,0,10*ROW('Sanitation Data'!G101))="","",OFFSET('Sanitation Data'!$G$32,0,10*ROW('Sanitation Data'!G101)))</f>
        <v/>
      </c>
      <c r="DE107" s="275" t="str">
        <f ca="true">+IF(OFFSET('Sanitation Data'!$H$28,0,10*ROW('Sanitation Data'!H101))="","",OFFSET('Sanitation Data'!$H$28,0,10*ROW('Sanitation Data'!H101)))</f>
        <v/>
      </c>
      <c r="DF107" s="275" t="str">
        <f ca="true">+IF(OFFSET('Sanitation Data'!$H$29,0,10*ROW('Sanitation Data'!H101))="","",OFFSET('Sanitation Data'!$H$29,0,10*ROW('Sanitation Data'!H101)))</f>
        <v/>
      </c>
      <c r="DG107" s="275" t="str">
        <f ca="true">+IF(OFFSET('Sanitation Data'!$H$30,0,10*ROW('Sanitation Data'!H101))="","",OFFSET('Sanitation Data'!$H$30,0,10*ROW('Sanitation Data'!H101)))</f>
        <v/>
      </c>
      <c r="DH107" s="275" t="str">
        <f ca="true">+IF(OFFSET('Sanitation Data'!$H$31,0,10*ROW('Sanitation Data'!H101))="","",OFFSET('Sanitation Data'!$H$31,0,10*ROW('Sanitation Data'!H101)))</f>
        <v/>
      </c>
      <c r="DI107" s="275" t="str">
        <f ca="true">+IF(OFFSET('Sanitation Data'!$H$32,0,10*ROW('Sanitation Data'!H101))="","",OFFSET('Sanitation Data'!$H$32,0,10*ROW('Sanitation Data'!H101)))</f>
        <v/>
      </c>
      <c r="DJ107" s="275" t="str">
        <f ca="true">+IF(OFFSET('Sanitation Data'!$I$28,0,10*ROW('Sanitation Data'!I101))="","",OFFSET('Sanitation Data'!$I$28,0,10*ROW('Sanitation Data'!I101)))</f>
        <v/>
      </c>
      <c r="DK107" s="275" t="str">
        <f ca="true">+IF(OFFSET('Sanitation Data'!$I$29,0,10*ROW('Sanitation Data'!I101))="","",OFFSET('Sanitation Data'!$I$29,0,10*ROW('Sanitation Data'!I101)))</f>
        <v/>
      </c>
      <c r="DL107" s="275" t="str">
        <f ca="true">+IF(OFFSET('Sanitation Data'!$I$30,0,10*ROW('Sanitation Data'!I101))="","",OFFSET('Sanitation Data'!$I$30,0,10*ROW('Sanitation Data'!I101)))</f>
        <v/>
      </c>
      <c r="DM107" s="275" t="str">
        <f ca="true">+IF(OFFSET('Sanitation Data'!$I$31,0,10*ROW('Sanitation Data'!I101))="","",OFFSET('Sanitation Data'!$I$31,0,10*ROW('Sanitation Data'!I101)))</f>
        <v/>
      </c>
      <c r="DN107" s="275" t="str">
        <f ca="true">+IF(OFFSET('Sanitation Data'!$I$32,0,10*ROW('Sanitation Data'!I101))="","",OFFSET('Sanitation Data'!$I$32,0,10*ROW('Sanitation Data'!I101)))</f>
        <v/>
      </c>
      <c r="DO107" s="275" t="str">
        <f ca="true">+IF(OFFSET('Hygiene Data'!$D$11,0,10*ROW('Hygiene Data'!D101))="","",OFFSET('Hygiene Data'!$D$11,0,10*ROW('Hygiene Data'!D101)))</f>
        <v/>
      </c>
      <c r="DP107" s="275" t="str">
        <f ca="true">+IF(OFFSET('Hygiene Data'!$D$12,0,10*ROW('Hygiene Data'!D101))="","",OFFSET('Hygiene Data'!$D$12,0,10*ROW('Hygiene Data'!D101)))</f>
        <v/>
      </c>
      <c r="DQ107" s="275" t="str">
        <f ca="true">+IF(OFFSET('Hygiene Data'!$D$13,0,10*ROW('Hygiene Data'!D101))="","",OFFSET('Hygiene Data'!$D$13,0,10*ROW('Hygiene Data'!D101)))</f>
        <v/>
      </c>
      <c r="DR107" s="275" t="str">
        <f ca="true">+IF(OFFSET('Hygiene Data'!$E$11,0,10*ROW('Hygiene Data'!E101))="","",OFFSET('Hygiene Data'!$E$11,0,10*ROW('Hygiene Data'!E101)))</f>
        <v/>
      </c>
      <c r="DS107" s="275" t="str">
        <f ca="true">+IF(OFFSET('Hygiene Data'!$E$12,0,10*ROW('Hygiene Data'!E101))="","",OFFSET('Hygiene Data'!$E$12,0,10*ROW('Hygiene Data'!E101)))</f>
        <v/>
      </c>
      <c r="DT107" s="275" t="str">
        <f ca="true">+IF(OFFSET('Hygiene Data'!$E$13,0,10*ROW('Hygiene Data'!E101))="","",OFFSET('Hygiene Data'!$E$13,0,10*ROW('Hygiene Data'!E101)))</f>
        <v/>
      </c>
      <c r="DU107" s="275" t="str">
        <f ca="true">+IF(OFFSET('Hygiene Data'!$F$11,0,10*ROW('Hygiene Data'!F101))="","",OFFSET('Hygiene Data'!$F$11,0,10*ROW('Hygiene Data'!F101)))</f>
        <v/>
      </c>
      <c r="DV107" s="275" t="str">
        <f ca="true">+IF(OFFSET('Hygiene Data'!$F$12,0,10*ROW('Hygiene Data'!F101))="","",OFFSET('Hygiene Data'!$F$12,0,10*ROW('Hygiene Data'!F101)))</f>
        <v/>
      </c>
      <c r="DW107" s="275" t="str">
        <f ca="true">+IF(OFFSET('Hygiene Data'!$F$13,0,10*ROW('Hygiene Data'!F101))="","",OFFSET('Hygiene Data'!$F$13,0,10*ROW('Hygiene Data'!F101)))</f>
        <v/>
      </c>
      <c r="DX107" s="275" t="str">
        <f ca="true">+IF(OFFSET('Hygiene Data'!$G$11,0,10*ROW('Hygiene Data'!G101))="","",OFFSET('Hygiene Data'!$G$11,0,10*ROW('Hygiene Data'!G101)))</f>
        <v/>
      </c>
      <c r="DY107" s="275" t="str">
        <f ca="true">+IF(OFFSET('Hygiene Data'!$G$12,0,10*ROW('Hygiene Data'!G101))="","",OFFSET('Hygiene Data'!$G$12,0,10*ROW('Hygiene Data'!G101)))</f>
        <v/>
      </c>
      <c r="DZ107" s="275" t="str">
        <f ca="true">+IF(OFFSET('Hygiene Data'!$G$13,0,10*ROW('Hygiene Data'!G101))="","",OFFSET('Hygiene Data'!$G$13,0,10*ROW('Hygiene Data'!G101)))</f>
        <v/>
      </c>
      <c r="EA107" s="275" t="str">
        <f ca="true">+IF(OFFSET('Hygiene Data'!$H$11,0,10*ROW('Hygiene Data'!H101))="","",OFFSET('Hygiene Data'!$H$11,0,10*ROW('Hygiene Data'!H101)))</f>
        <v/>
      </c>
      <c r="EB107" s="275" t="str">
        <f ca="true">+IF(OFFSET('Hygiene Data'!$H$12,0,10*ROW('Hygiene Data'!H101))="","",OFFSET('Hygiene Data'!$H$12,0,10*ROW('Hygiene Data'!H101)))</f>
        <v/>
      </c>
      <c r="EC107" s="275" t="str">
        <f ca="true">+IF(OFFSET('Hygiene Data'!$H$13,0,10*ROW('Hygiene Data'!H101))="","",OFFSET('Hygiene Data'!$H$13,0,10*ROW('Hygiene Data'!H101)))</f>
        <v/>
      </c>
      <c r="ED107" s="275" t="str">
        <f ca="true">+IF(OFFSET('Hygiene Data'!$I$11,0,10*ROW('Hygiene Data'!I101))="","",OFFSET('Hygiene Data'!$I$11,0,10*ROW('Hygiene Data'!I101)))</f>
        <v/>
      </c>
      <c r="EE107" s="275" t="str">
        <f ca="true">+IF(OFFSET('Hygiene Data'!$I$12,0,10*ROW('Hygiene Data'!I101))="","",OFFSET('Hygiene Data'!$I$12,0,10*ROW('Hygiene Data'!I101)))</f>
        <v/>
      </c>
      <c r="EF107" s="275"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31" t="str">
        <f t="shared" ca="true" si="1"/>
        <v/>
      </c>
      <c r="D108" s="98"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8"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8"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8"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8"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8"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8"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8"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8"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8"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8"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8"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8"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8"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8"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8"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8"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8"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9"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9"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9"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9"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9"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9"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9"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9"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9"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9"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9"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9"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9"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9"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9"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9"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9"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9"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9"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9"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9"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9"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9"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9"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9"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9"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9"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9"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9"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9"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100"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100"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100"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100"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100"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100"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100"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100"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100"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100"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100"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100"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100"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100"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100"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100"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100"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100"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5"/>
      <c r="BS108" s="275" t="str">
        <f ca="true">+IF(OFFSET('Water Data'!$D$27,0,10*ROW('Water Data'!D102))="","",OFFSET('Water Data'!$D$27,0,10*ROW('Water Data'!D102)))</f>
        <v/>
      </c>
      <c r="BT108" s="275" t="str">
        <f ca="true">+IF(OFFSET('Water Data'!$D$28,0,10*ROW('Water Data'!D102))="","",OFFSET('Water Data'!$D$28,0,10*ROW('Water Data'!D102)))</f>
        <v/>
      </c>
      <c r="BU108" s="275" t="str">
        <f ca="true">+IF(OFFSET('Water Data'!$D$29,0,10*ROW('Water Data'!D102))="","",OFFSET('Water Data'!$D$29,0,10*ROW('Water Data'!D102)))</f>
        <v/>
      </c>
      <c r="BV108" s="275" t="str">
        <f ca="true">+IF(OFFSET('Water Data'!$E$27,0,10*ROW('Water Data'!E102))="","",OFFSET('Water Data'!$E$27,0,10*ROW('Water Data'!E102)))</f>
        <v/>
      </c>
      <c r="BW108" s="275" t="str">
        <f ca="true">+IF(OFFSET('Water Data'!$E$28,0,10*ROW('Water Data'!E102))="","",OFFSET('Water Data'!$E$28,0,10*ROW('Water Data'!E102)))</f>
        <v/>
      </c>
      <c r="BX108" s="275" t="str">
        <f ca="true">+IF(OFFSET('Water Data'!$E$29,0,10*ROW('Water Data'!E102))="","",OFFSET('Water Data'!$E$29,0,10*ROW('Water Data'!E102)))</f>
        <v/>
      </c>
      <c r="BY108" s="275" t="str">
        <f ca="true">+IF(OFFSET('Water Data'!$F$27,0,10*ROW('Water Data'!F102))="","",OFFSET('Water Data'!$F$27,0,10*ROW('Water Data'!F102)))</f>
        <v/>
      </c>
      <c r="BZ108" s="275" t="str">
        <f ca="true">+IF(OFFSET('Water Data'!$F$28,0,10*ROW('Water Data'!F102))="","",OFFSET('Water Data'!$F$28,0,10*ROW('Water Data'!F102)))</f>
        <v/>
      </c>
      <c r="CA108" s="275" t="str">
        <f ca="true">+IF(OFFSET('Water Data'!$F$29,0,10*ROW('Water Data'!F102))="","",OFFSET('Water Data'!$F$29,0,10*ROW('Water Data'!F102)))</f>
        <v/>
      </c>
      <c r="CB108" s="275" t="str">
        <f ca="true">+IF(OFFSET('Water Data'!$G$27,0,10*ROW('Water Data'!G102))="","",OFFSET('Water Data'!$G$27,0,10*ROW('Water Data'!G102)))</f>
        <v/>
      </c>
      <c r="CC108" s="275" t="str">
        <f ca="true">+IF(OFFSET('Water Data'!$G$28,0,10*ROW('Water Data'!G102))="","",OFFSET('Water Data'!$G$28,0,10*ROW('Water Data'!G102)))</f>
        <v/>
      </c>
      <c r="CD108" s="275" t="str">
        <f ca="true">+IF(OFFSET('Water Data'!$G$29,0,10*ROW('Water Data'!G102))="","",OFFSET('Water Data'!$G$29,0,10*ROW('Water Data'!G102)))</f>
        <v/>
      </c>
      <c r="CE108" s="275" t="str">
        <f ca="true">+IF(OFFSET('Water Data'!$H$27,0,10*ROW('Water Data'!H102))="","",OFFSET('Water Data'!$H$27,0,10*ROW('Water Data'!H102)))</f>
        <v/>
      </c>
      <c r="CF108" s="275" t="str">
        <f ca="true">+IF(OFFSET('Water Data'!$H$28,0,10*ROW('Water Data'!H102))="","",OFFSET('Water Data'!$H$28,0,10*ROW('Water Data'!H102)))</f>
        <v/>
      </c>
      <c r="CG108" s="275" t="str">
        <f ca="true">+IF(OFFSET('Water Data'!$H$29,0,10*ROW('Water Data'!H102))="","",OFFSET('Water Data'!$H$29,0,10*ROW('Water Data'!H102)))</f>
        <v/>
      </c>
      <c r="CH108" s="275" t="str">
        <f ca="true">+IF(OFFSET('Water Data'!$I$27,0,10*ROW('Water Data'!I102))="","",OFFSET('Water Data'!$I$27,0,10*ROW('Water Data'!I102)))</f>
        <v/>
      </c>
      <c r="CI108" s="275" t="str">
        <f ca="true">+IF(OFFSET('Water Data'!$I$28,0,10*ROW('Water Data'!I102))="","",OFFSET('Water Data'!$I$28,0,10*ROW('Water Data'!I102)))</f>
        <v/>
      </c>
      <c r="CJ108" s="275" t="str">
        <f ca="true">+IF(OFFSET('Water Data'!$I$29,0,10*ROW('Water Data'!I102))="","",OFFSET('Water Data'!$I$29,0,10*ROW('Water Data'!I102)))</f>
        <v/>
      </c>
      <c r="CK108" s="275" t="str">
        <f ca="true">+IF(OFFSET('Sanitation Data'!$D$28,0,10*ROW('Sanitation Data'!D102))="","",OFFSET('Sanitation Data'!$D$28,0,10*ROW('Sanitation Data'!D102)))</f>
        <v/>
      </c>
      <c r="CL108" s="275" t="str">
        <f ca="true">+IF(OFFSET('Sanitation Data'!$D$29,0,10*ROW('Sanitation Data'!D102))="","",OFFSET('Sanitation Data'!$D$29,0,10*ROW('Sanitation Data'!D102)))</f>
        <v/>
      </c>
      <c r="CM108" s="275" t="str">
        <f ca="true">+IF(OFFSET('Sanitation Data'!$D$30,0,10*ROW('Sanitation Data'!D102))="","",OFFSET('Sanitation Data'!$D$30,0,10*ROW('Sanitation Data'!D102)))</f>
        <v/>
      </c>
      <c r="CN108" s="275" t="str">
        <f ca="true">+IF(OFFSET('Sanitation Data'!$D$31,0,10*ROW('Sanitation Data'!D102))="","",OFFSET('Sanitation Data'!$D$31,0,10*ROW('Sanitation Data'!D102)))</f>
        <v/>
      </c>
      <c r="CO108" s="275" t="str">
        <f ca="true">+IF(OFFSET('Sanitation Data'!$D$32,0,10*ROW('Sanitation Data'!D102))="","",OFFSET('Sanitation Data'!$D$32,0,10*ROW('Sanitation Data'!D102)))</f>
        <v/>
      </c>
      <c r="CP108" s="275" t="str">
        <f ca="true">+IF(OFFSET('Sanitation Data'!$E$28,0,10*ROW('Sanitation Data'!E102))="","",OFFSET('Sanitation Data'!$E$28,0,10*ROW('Sanitation Data'!E102)))</f>
        <v/>
      </c>
      <c r="CQ108" s="275" t="str">
        <f ca="true">+IF(OFFSET('Sanitation Data'!$E$29,0,10*ROW('Sanitation Data'!E102))="","",OFFSET('Sanitation Data'!$E$29,0,10*ROW('Sanitation Data'!E102)))</f>
        <v/>
      </c>
      <c r="CR108" s="275" t="str">
        <f ca="true">+IF(OFFSET('Sanitation Data'!$E$30,0,10*ROW('Sanitation Data'!E102))="","",OFFSET('Sanitation Data'!$E$30,0,10*ROW('Sanitation Data'!E102)))</f>
        <v/>
      </c>
      <c r="CS108" s="275" t="str">
        <f ca="true">+IF(OFFSET('Sanitation Data'!$E$31,0,10*ROW('Sanitation Data'!E102))="","",OFFSET('Sanitation Data'!$E$31,0,10*ROW('Sanitation Data'!E102)))</f>
        <v/>
      </c>
      <c r="CT108" s="275" t="str">
        <f ca="true">+IF(OFFSET('Sanitation Data'!$E$32,0,10*ROW('Sanitation Data'!E102))="","",OFFSET('Sanitation Data'!$E$32,0,10*ROW('Sanitation Data'!E102)))</f>
        <v/>
      </c>
      <c r="CU108" s="275" t="str">
        <f ca="true">+IF(OFFSET('Sanitation Data'!$F$28,0,10*ROW('Sanitation Data'!F102))="","",OFFSET('Sanitation Data'!$F$28,0,10*ROW('Sanitation Data'!F102)))</f>
        <v/>
      </c>
      <c r="CV108" s="275" t="str">
        <f ca="true">+IF(OFFSET('Sanitation Data'!$F$29,0,10*ROW('Sanitation Data'!F102))="","",OFFSET('Sanitation Data'!$F$29,0,10*ROW('Sanitation Data'!F102)))</f>
        <v/>
      </c>
      <c r="CW108" s="275" t="str">
        <f ca="true">+IF(OFFSET('Sanitation Data'!$F$30,0,10*ROW('Sanitation Data'!F102))="","",OFFSET('Sanitation Data'!$F$30,0,10*ROW('Sanitation Data'!F102)))</f>
        <v/>
      </c>
      <c r="CX108" s="275" t="str">
        <f ca="true">+IF(OFFSET('Sanitation Data'!$F$31,0,10*ROW('Sanitation Data'!F102))="","",OFFSET('Sanitation Data'!$F$31,0,10*ROW('Sanitation Data'!F102)))</f>
        <v/>
      </c>
      <c r="CY108" s="275" t="str">
        <f ca="true">+IF(OFFSET('Sanitation Data'!$F$32,0,10*ROW('Sanitation Data'!F102))="","",OFFSET('Sanitation Data'!$F$32,0,10*ROW('Sanitation Data'!F102)))</f>
        <v/>
      </c>
      <c r="CZ108" s="275" t="str">
        <f ca="true">+IF(OFFSET('Sanitation Data'!$G$28,0,10*ROW('Sanitation Data'!G102))="","",OFFSET('Sanitation Data'!$G$28,0,10*ROW('Sanitation Data'!G102)))</f>
        <v/>
      </c>
      <c r="DA108" s="275" t="str">
        <f ca="true">+IF(OFFSET('Sanitation Data'!$G$29,0,10*ROW('Sanitation Data'!G102))="","",OFFSET('Sanitation Data'!$G$29,0,10*ROW('Sanitation Data'!G102)))</f>
        <v/>
      </c>
      <c r="DB108" s="275" t="str">
        <f ca="true">+IF(OFFSET('Sanitation Data'!$G$30,0,10*ROW('Sanitation Data'!G102))="","",OFFSET('Sanitation Data'!$G$30,0,10*ROW('Sanitation Data'!G102)))</f>
        <v/>
      </c>
      <c r="DC108" s="275" t="str">
        <f ca="true">+IF(OFFSET('Sanitation Data'!$G$31,0,10*ROW('Sanitation Data'!G102))="","",OFFSET('Sanitation Data'!$G$31,0,10*ROW('Sanitation Data'!G102)))</f>
        <v/>
      </c>
      <c r="DD108" s="275" t="str">
        <f ca="true">+IF(OFFSET('Sanitation Data'!$G$32,0,10*ROW('Sanitation Data'!G102))="","",OFFSET('Sanitation Data'!$G$32,0,10*ROW('Sanitation Data'!G102)))</f>
        <v/>
      </c>
      <c r="DE108" s="275" t="str">
        <f ca="true">+IF(OFFSET('Sanitation Data'!$H$28,0,10*ROW('Sanitation Data'!H102))="","",OFFSET('Sanitation Data'!$H$28,0,10*ROW('Sanitation Data'!H102)))</f>
        <v/>
      </c>
      <c r="DF108" s="275" t="str">
        <f ca="true">+IF(OFFSET('Sanitation Data'!$H$29,0,10*ROW('Sanitation Data'!H102))="","",OFFSET('Sanitation Data'!$H$29,0,10*ROW('Sanitation Data'!H102)))</f>
        <v/>
      </c>
      <c r="DG108" s="275" t="str">
        <f ca="true">+IF(OFFSET('Sanitation Data'!$H$30,0,10*ROW('Sanitation Data'!H102))="","",OFFSET('Sanitation Data'!$H$30,0,10*ROW('Sanitation Data'!H102)))</f>
        <v/>
      </c>
      <c r="DH108" s="275" t="str">
        <f ca="true">+IF(OFFSET('Sanitation Data'!$H$31,0,10*ROW('Sanitation Data'!H102))="","",OFFSET('Sanitation Data'!$H$31,0,10*ROW('Sanitation Data'!H102)))</f>
        <v/>
      </c>
      <c r="DI108" s="275" t="str">
        <f ca="true">+IF(OFFSET('Sanitation Data'!$H$32,0,10*ROW('Sanitation Data'!H102))="","",OFFSET('Sanitation Data'!$H$32,0,10*ROW('Sanitation Data'!H102)))</f>
        <v/>
      </c>
      <c r="DJ108" s="275" t="str">
        <f ca="true">+IF(OFFSET('Sanitation Data'!$I$28,0,10*ROW('Sanitation Data'!I102))="","",OFFSET('Sanitation Data'!$I$28,0,10*ROW('Sanitation Data'!I102)))</f>
        <v/>
      </c>
      <c r="DK108" s="275" t="str">
        <f ca="true">+IF(OFFSET('Sanitation Data'!$I$29,0,10*ROW('Sanitation Data'!I102))="","",OFFSET('Sanitation Data'!$I$29,0,10*ROW('Sanitation Data'!I102)))</f>
        <v/>
      </c>
      <c r="DL108" s="275" t="str">
        <f ca="true">+IF(OFFSET('Sanitation Data'!$I$30,0,10*ROW('Sanitation Data'!I102))="","",OFFSET('Sanitation Data'!$I$30,0,10*ROW('Sanitation Data'!I102)))</f>
        <v/>
      </c>
      <c r="DM108" s="275" t="str">
        <f ca="true">+IF(OFFSET('Sanitation Data'!$I$31,0,10*ROW('Sanitation Data'!I102))="","",OFFSET('Sanitation Data'!$I$31,0,10*ROW('Sanitation Data'!I102)))</f>
        <v/>
      </c>
      <c r="DN108" s="275" t="str">
        <f ca="true">+IF(OFFSET('Sanitation Data'!$I$32,0,10*ROW('Sanitation Data'!I102))="","",OFFSET('Sanitation Data'!$I$32,0,10*ROW('Sanitation Data'!I102)))</f>
        <v/>
      </c>
      <c r="DO108" s="275" t="str">
        <f ca="true">+IF(OFFSET('Hygiene Data'!$D$11,0,10*ROW('Hygiene Data'!D102))="","",OFFSET('Hygiene Data'!$D$11,0,10*ROW('Hygiene Data'!D102)))</f>
        <v/>
      </c>
      <c r="DP108" s="275" t="str">
        <f ca="true">+IF(OFFSET('Hygiene Data'!$D$12,0,10*ROW('Hygiene Data'!D102))="","",OFFSET('Hygiene Data'!$D$12,0,10*ROW('Hygiene Data'!D102)))</f>
        <v/>
      </c>
      <c r="DQ108" s="275" t="str">
        <f ca="true">+IF(OFFSET('Hygiene Data'!$D$13,0,10*ROW('Hygiene Data'!D102))="","",OFFSET('Hygiene Data'!$D$13,0,10*ROW('Hygiene Data'!D102)))</f>
        <v/>
      </c>
      <c r="DR108" s="275" t="str">
        <f ca="true">+IF(OFFSET('Hygiene Data'!$E$11,0,10*ROW('Hygiene Data'!E102))="","",OFFSET('Hygiene Data'!$E$11,0,10*ROW('Hygiene Data'!E102)))</f>
        <v/>
      </c>
      <c r="DS108" s="275" t="str">
        <f ca="true">+IF(OFFSET('Hygiene Data'!$E$12,0,10*ROW('Hygiene Data'!E102))="","",OFFSET('Hygiene Data'!$E$12,0,10*ROW('Hygiene Data'!E102)))</f>
        <v/>
      </c>
      <c r="DT108" s="275" t="str">
        <f ca="true">+IF(OFFSET('Hygiene Data'!$E$13,0,10*ROW('Hygiene Data'!E102))="","",OFFSET('Hygiene Data'!$E$13,0,10*ROW('Hygiene Data'!E102)))</f>
        <v/>
      </c>
      <c r="DU108" s="275" t="str">
        <f ca="true">+IF(OFFSET('Hygiene Data'!$F$11,0,10*ROW('Hygiene Data'!F102))="","",OFFSET('Hygiene Data'!$F$11,0,10*ROW('Hygiene Data'!F102)))</f>
        <v/>
      </c>
      <c r="DV108" s="275" t="str">
        <f ca="true">+IF(OFFSET('Hygiene Data'!$F$12,0,10*ROW('Hygiene Data'!F102))="","",OFFSET('Hygiene Data'!$F$12,0,10*ROW('Hygiene Data'!F102)))</f>
        <v/>
      </c>
      <c r="DW108" s="275" t="str">
        <f ca="true">+IF(OFFSET('Hygiene Data'!$F$13,0,10*ROW('Hygiene Data'!F102))="","",OFFSET('Hygiene Data'!$F$13,0,10*ROW('Hygiene Data'!F102)))</f>
        <v/>
      </c>
      <c r="DX108" s="275" t="str">
        <f ca="true">+IF(OFFSET('Hygiene Data'!$G$11,0,10*ROW('Hygiene Data'!G102))="","",OFFSET('Hygiene Data'!$G$11,0,10*ROW('Hygiene Data'!G102)))</f>
        <v/>
      </c>
      <c r="DY108" s="275" t="str">
        <f ca="true">+IF(OFFSET('Hygiene Data'!$G$12,0,10*ROW('Hygiene Data'!G102))="","",OFFSET('Hygiene Data'!$G$12,0,10*ROW('Hygiene Data'!G102)))</f>
        <v/>
      </c>
      <c r="DZ108" s="275" t="str">
        <f ca="true">+IF(OFFSET('Hygiene Data'!$G$13,0,10*ROW('Hygiene Data'!G102))="","",OFFSET('Hygiene Data'!$G$13,0,10*ROW('Hygiene Data'!G102)))</f>
        <v/>
      </c>
      <c r="EA108" s="275" t="str">
        <f ca="true">+IF(OFFSET('Hygiene Data'!$H$11,0,10*ROW('Hygiene Data'!H102))="","",OFFSET('Hygiene Data'!$H$11,0,10*ROW('Hygiene Data'!H102)))</f>
        <v/>
      </c>
      <c r="EB108" s="275" t="str">
        <f ca="true">+IF(OFFSET('Hygiene Data'!$H$12,0,10*ROW('Hygiene Data'!H102))="","",OFFSET('Hygiene Data'!$H$12,0,10*ROW('Hygiene Data'!H102)))</f>
        <v/>
      </c>
      <c r="EC108" s="275" t="str">
        <f ca="true">+IF(OFFSET('Hygiene Data'!$H$13,0,10*ROW('Hygiene Data'!H102))="","",OFFSET('Hygiene Data'!$H$13,0,10*ROW('Hygiene Data'!H102)))</f>
        <v/>
      </c>
      <c r="ED108" s="275" t="str">
        <f ca="true">+IF(OFFSET('Hygiene Data'!$I$11,0,10*ROW('Hygiene Data'!I102))="","",OFFSET('Hygiene Data'!$I$11,0,10*ROW('Hygiene Data'!I102)))</f>
        <v/>
      </c>
      <c r="EE108" s="275" t="str">
        <f ca="true">+IF(OFFSET('Hygiene Data'!$I$12,0,10*ROW('Hygiene Data'!I102))="","",OFFSET('Hygiene Data'!$I$12,0,10*ROW('Hygiene Data'!I102)))</f>
        <v/>
      </c>
      <c r="EF108" s="275"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31" t="str">
        <f t="shared" ca="true" si="1"/>
        <v/>
      </c>
      <c r="D109" s="98"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8"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8"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8"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8"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8"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8"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8"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8"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8"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8"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8"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8"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8"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8"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8"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8"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8"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9"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9"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9"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9"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9"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9"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9"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9"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9"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9"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9"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9"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9"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9"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9"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9"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9"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9"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9"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9"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9"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9"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9"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9"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9"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9"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9"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9"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9"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9"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100"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100"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100"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100"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100"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100"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100"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100"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100"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100"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100"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100"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100"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100"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100"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100"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100"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100"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5"/>
      <c r="BS109" s="275" t="str">
        <f ca="true">+IF(OFFSET('Water Data'!$D$27,0,10*ROW('Water Data'!D103))="","",OFFSET('Water Data'!$D$27,0,10*ROW('Water Data'!D103)))</f>
        <v/>
      </c>
      <c r="BT109" s="275" t="str">
        <f ca="true">+IF(OFFSET('Water Data'!$D$28,0,10*ROW('Water Data'!D103))="","",OFFSET('Water Data'!$D$28,0,10*ROW('Water Data'!D103)))</f>
        <v/>
      </c>
      <c r="BU109" s="275" t="str">
        <f ca="true">+IF(OFFSET('Water Data'!$D$29,0,10*ROW('Water Data'!D103))="","",OFFSET('Water Data'!$D$29,0,10*ROW('Water Data'!D103)))</f>
        <v/>
      </c>
      <c r="BV109" s="275" t="str">
        <f ca="true">+IF(OFFSET('Water Data'!$E$27,0,10*ROW('Water Data'!E103))="","",OFFSET('Water Data'!$E$27,0,10*ROW('Water Data'!E103)))</f>
        <v/>
      </c>
      <c r="BW109" s="275" t="str">
        <f ca="true">+IF(OFFSET('Water Data'!$E$28,0,10*ROW('Water Data'!E103))="","",OFFSET('Water Data'!$E$28,0,10*ROW('Water Data'!E103)))</f>
        <v/>
      </c>
      <c r="BX109" s="275" t="str">
        <f ca="true">+IF(OFFSET('Water Data'!$E$29,0,10*ROW('Water Data'!E103))="","",OFFSET('Water Data'!$E$29,0,10*ROW('Water Data'!E103)))</f>
        <v/>
      </c>
      <c r="BY109" s="275" t="str">
        <f ca="true">+IF(OFFSET('Water Data'!$F$27,0,10*ROW('Water Data'!F103))="","",OFFSET('Water Data'!$F$27,0,10*ROW('Water Data'!F103)))</f>
        <v/>
      </c>
      <c r="BZ109" s="275" t="str">
        <f ca="true">+IF(OFFSET('Water Data'!$F$28,0,10*ROW('Water Data'!F103))="","",OFFSET('Water Data'!$F$28,0,10*ROW('Water Data'!F103)))</f>
        <v/>
      </c>
      <c r="CA109" s="275" t="str">
        <f ca="true">+IF(OFFSET('Water Data'!$F$29,0,10*ROW('Water Data'!F103))="","",OFFSET('Water Data'!$F$29,0,10*ROW('Water Data'!F103)))</f>
        <v/>
      </c>
      <c r="CB109" s="275" t="str">
        <f ca="true">+IF(OFFSET('Water Data'!$G$27,0,10*ROW('Water Data'!G103))="","",OFFSET('Water Data'!$G$27,0,10*ROW('Water Data'!G103)))</f>
        <v/>
      </c>
      <c r="CC109" s="275" t="str">
        <f ca="true">+IF(OFFSET('Water Data'!$G$28,0,10*ROW('Water Data'!G103))="","",OFFSET('Water Data'!$G$28,0,10*ROW('Water Data'!G103)))</f>
        <v/>
      </c>
      <c r="CD109" s="275" t="str">
        <f ca="true">+IF(OFFSET('Water Data'!$G$29,0,10*ROW('Water Data'!G103))="","",OFFSET('Water Data'!$G$29,0,10*ROW('Water Data'!G103)))</f>
        <v/>
      </c>
      <c r="CE109" s="275" t="str">
        <f ca="true">+IF(OFFSET('Water Data'!$H$27,0,10*ROW('Water Data'!H103))="","",OFFSET('Water Data'!$H$27,0,10*ROW('Water Data'!H103)))</f>
        <v/>
      </c>
      <c r="CF109" s="275" t="str">
        <f ca="true">+IF(OFFSET('Water Data'!$H$28,0,10*ROW('Water Data'!H103))="","",OFFSET('Water Data'!$H$28,0,10*ROW('Water Data'!H103)))</f>
        <v/>
      </c>
      <c r="CG109" s="275" t="str">
        <f ca="true">+IF(OFFSET('Water Data'!$H$29,0,10*ROW('Water Data'!H103))="","",OFFSET('Water Data'!$H$29,0,10*ROW('Water Data'!H103)))</f>
        <v/>
      </c>
      <c r="CH109" s="275" t="str">
        <f ca="true">+IF(OFFSET('Water Data'!$I$27,0,10*ROW('Water Data'!I103))="","",OFFSET('Water Data'!$I$27,0,10*ROW('Water Data'!I103)))</f>
        <v/>
      </c>
      <c r="CI109" s="275" t="str">
        <f ca="true">+IF(OFFSET('Water Data'!$I$28,0,10*ROW('Water Data'!I103))="","",OFFSET('Water Data'!$I$28,0,10*ROW('Water Data'!I103)))</f>
        <v/>
      </c>
      <c r="CJ109" s="275" t="str">
        <f ca="true">+IF(OFFSET('Water Data'!$I$29,0,10*ROW('Water Data'!I103))="","",OFFSET('Water Data'!$I$29,0,10*ROW('Water Data'!I103)))</f>
        <v/>
      </c>
      <c r="CK109" s="275" t="str">
        <f ca="true">+IF(OFFSET('Sanitation Data'!$D$28,0,10*ROW('Sanitation Data'!D103))="","",OFFSET('Sanitation Data'!$D$28,0,10*ROW('Sanitation Data'!D103)))</f>
        <v/>
      </c>
      <c r="CL109" s="275" t="str">
        <f ca="true">+IF(OFFSET('Sanitation Data'!$D$29,0,10*ROW('Sanitation Data'!D103))="","",OFFSET('Sanitation Data'!$D$29,0,10*ROW('Sanitation Data'!D103)))</f>
        <v/>
      </c>
      <c r="CM109" s="275" t="str">
        <f ca="true">+IF(OFFSET('Sanitation Data'!$D$30,0,10*ROW('Sanitation Data'!D103))="","",OFFSET('Sanitation Data'!$D$30,0,10*ROW('Sanitation Data'!D103)))</f>
        <v/>
      </c>
      <c r="CN109" s="275" t="str">
        <f ca="true">+IF(OFFSET('Sanitation Data'!$D$31,0,10*ROW('Sanitation Data'!D103))="","",OFFSET('Sanitation Data'!$D$31,0,10*ROW('Sanitation Data'!D103)))</f>
        <v/>
      </c>
      <c r="CO109" s="275" t="str">
        <f ca="true">+IF(OFFSET('Sanitation Data'!$D$32,0,10*ROW('Sanitation Data'!D103))="","",OFFSET('Sanitation Data'!$D$32,0,10*ROW('Sanitation Data'!D103)))</f>
        <v/>
      </c>
      <c r="CP109" s="275" t="str">
        <f ca="true">+IF(OFFSET('Sanitation Data'!$E$28,0,10*ROW('Sanitation Data'!E103))="","",OFFSET('Sanitation Data'!$E$28,0,10*ROW('Sanitation Data'!E103)))</f>
        <v/>
      </c>
      <c r="CQ109" s="275" t="str">
        <f ca="true">+IF(OFFSET('Sanitation Data'!$E$29,0,10*ROW('Sanitation Data'!E103))="","",OFFSET('Sanitation Data'!$E$29,0,10*ROW('Sanitation Data'!E103)))</f>
        <v/>
      </c>
      <c r="CR109" s="275" t="str">
        <f ca="true">+IF(OFFSET('Sanitation Data'!$E$30,0,10*ROW('Sanitation Data'!E103))="","",OFFSET('Sanitation Data'!$E$30,0,10*ROW('Sanitation Data'!E103)))</f>
        <v/>
      </c>
      <c r="CS109" s="275" t="str">
        <f ca="true">+IF(OFFSET('Sanitation Data'!$E$31,0,10*ROW('Sanitation Data'!E103))="","",OFFSET('Sanitation Data'!$E$31,0,10*ROW('Sanitation Data'!E103)))</f>
        <v/>
      </c>
      <c r="CT109" s="275" t="str">
        <f ca="true">+IF(OFFSET('Sanitation Data'!$E$32,0,10*ROW('Sanitation Data'!E103))="","",OFFSET('Sanitation Data'!$E$32,0,10*ROW('Sanitation Data'!E103)))</f>
        <v/>
      </c>
      <c r="CU109" s="275" t="str">
        <f ca="true">+IF(OFFSET('Sanitation Data'!$F$28,0,10*ROW('Sanitation Data'!F103))="","",OFFSET('Sanitation Data'!$F$28,0,10*ROW('Sanitation Data'!F103)))</f>
        <v/>
      </c>
      <c r="CV109" s="275" t="str">
        <f ca="true">+IF(OFFSET('Sanitation Data'!$F$29,0,10*ROW('Sanitation Data'!F103))="","",OFFSET('Sanitation Data'!$F$29,0,10*ROW('Sanitation Data'!F103)))</f>
        <v/>
      </c>
      <c r="CW109" s="275" t="str">
        <f ca="true">+IF(OFFSET('Sanitation Data'!$F$30,0,10*ROW('Sanitation Data'!F103))="","",OFFSET('Sanitation Data'!$F$30,0,10*ROW('Sanitation Data'!F103)))</f>
        <v/>
      </c>
      <c r="CX109" s="275" t="str">
        <f ca="true">+IF(OFFSET('Sanitation Data'!$F$31,0,10*ROW('Sanitation Data'!F103))="","",OFFSET('Sanitation Data'!$F$31,0,10*ROW('Sanitation Data'!F103)))</f>
        <v/>
      </c>
      <c r="CY109" s="275" t="str">
        <f ca="true">+IF(OFFSET('Sanitation Data'!$F$32,0,10*ROW('Sanitation Data'!F103))="","",OFFSET('Sanitation Data'!$F$32,0,10*ROW('Sanitation Data'!F103)))</f>
        <v/>
      </c>
      <c r="CZ109" s="275" t="str">
        <f ca="true">+IF(OFFSET('Sanitation Data'!$G$28,0,10*ROW('Sanitation Data'!G103))="","",OFFSET('Sanitation Data'!$G$28,0,10*ROW('Sanitation Data'!G103)))</f>
        <v/>
      </c>
      <c r="DA109" s="275" t="str">
        <f ca="true">+IF(OFFSET('Sanitation Data'!$G$29,0,10*ROW('Sanitation Data'!G103))="","",OFFSET('Sanitation Data'!$G$29,0,10*ROW('Sanitation Data'!G103)))</f>
        <v/>
      </c>
      <c r="DB109" s="275" t="str">
        <f ca="true">+IF(OFFSET('Sanitation Data'!$G$30,0,10*ROW('Sanitation Data'!G103))="","",OFFSET('Sanitation Data'!$G$30,0,10*ROW('Sanitation Data'!G103)))</f>
        <v/>
      </c>
      <c r="DC109" s="275" t="str">
        <f ca="true">+IF(OFFSET('Sanitation Data'!$G$31,0,10*ROW('Sanitation Data'!G103))="","",OFFSET('Sanitation Data'!$G$31,0,10*ROW('Sanitation Data'!G103)))</f>
        <v/>
      </c>
      <c r="DD109" s="275" t="str">
        <f ca="true">+IF(OFFSET('Sanitation Data'!$G$32,0,10*ROW('Sanitation Data'!G103))="","",OFFSET('Sanitation Data'!$G$32,0,10*ROW('Sanitation Data'!G103)))</f>
        <v/>
      </c>
      <c r="DE109" s="275" t="str">
        <f ca="true">+IF(OFFSET('Sanitation Data'!$H$28,0,10*ROW('Sanitation Data'!H103))="","",OFFSET('Sanitation Data'!$H$28,0,10*ROW('Sanitation Data'!H103)))</f>
        <v/>
      </c>
      <c r="DF109" s="275" t="str">
        <f ca="true">+IF(OFFSET('Sanitation Data'!$H$29,0,10*ROW('Sanitation Data'!H103))="","",OFFSET('Sanitation Data'!$H$29,0,10*ROW('Sanitation Data'!H103)))</f>
        <v/>
      </c>
      <c r="DG109" s="275" t="str">
        <f ca="true">+IF(OFFSET('Sanitation Data'!$H$30,0,10*ROW('Sanitation Data'!H103))="","",OFFSET('Sanitation Data'!$H$30,0,10*ROW('Sanitation Data'!H103)))</f>
        <v/>
      </c>
      <c r="DH109" s="275" t="str">
        <f ca="true">+IF(OFFSET('Sanitation Data'!$H$31,0,10*ROW('Sanitation Data'!H103))="","",OFFSET('Sanitation Data'!$H$31,0,10*ROW('Sanitation Data'!H103)))</f>
        <v/>
      </c>
      <c r="DI109" s="275" t="str">
        <f ca="true">+IF(OFFSET('Sanitation Data'!$H$32,0,10*ROW('Sanitation Data'!H103))="","",OFFSET('Sanitation Data'!$H$32,0,10*ROW('Sanitation Data'!H103)))</f>
        <v/>
      </c>
      <c r="DJ109" s="275" t="str">
        <f ca="true">+IF(OFFSET('Sanitation Data'!$I$28,0,10*ROW('Sanitation Data'!I103))="","",OFFSET('Sanitation Data'!$I$28,0,10*ROW('Sanitation Data'!I103)))</f>
        <v/>
      </c>
      <c r="DK109" s="275" t="str">
        <f ca="true">+IF(OFFSET('Sanitation Data'!$I$29,0,10*ROW('Sanitation Data'!I103))="","",OFFSET('Sanitation Data'!$I$29,0,10*ROW('Sanitation Data'!I103)))</f>
        <v/>
      </c>
      <c r="DL109" s="275" t="str">
        <f ca="true">+IF(OFFSET('Sanitation Data'!$I$30,0,10*ROW('Sanitation Data'!I103))="","",OFFSET('Sanitation Data'!$I$30,0,10*ROW('Sanitation Data'!I103)))</f>
        <v/>
      </c>
      <c r="DM109" s="275" t="str">
        <f ca="true">+IF(OFFSET('Sanitation Data'!$I$31,0,10*ROW('Sanitation Data'!I103))="","",OFFSET('Sanitation Data'!$I$31,0,10*ROW('Sanitation Data'!I103)))</f>
        <v/>
      </c>
      <c r="DN109" s="275" t="str">
        <f ca="true">+IF(OFFSET('Sanitation Data'!$I$32,0,10*ROW('Sanitation Data'!I103))="","",OFFSET('Sanitation Data'!$I$32,0,10*ROW('Sanitation Data'!I103)))</f>
        <v/>
      </c>
      <c r="DO109" s="275" t="str">
        <f ca="true">+IF(OFFSET('Hygiene Data'!$D$11,0,10*ROW('Hygiene Data'!D103))="","",OFFSET('Hygiene Data'!$D$11,0,10*ROW('Hygiene Data'!D103)))</f>
        <v/>
      </c>
      <c r="DP109" s="275" t="str">
        <f ca="true">+IF(OFFSET('Hygiene Data'!$D$12,0,10*ROW('Hygiene Data'!D103))="","",OFFSET('Hygiene Data'!$D$12,0,10*ROW('Hygiene Data'!D103)))</f>
        <v/>
      </c>
      <c r="DQ109" s="275" t="str">
        <f ca="true">+IF(OFFSET('Hygiene Data'!$D$13,0,10*ROW('Hygiene Data'!D103))="","",OFFSET('Hygiene Data'!$D$13,0,10*ROW('Hygiene Data'!D103)))</f>
        <v/>
      </c>
      <c r="DR109" s="275" t="str">
        <f ca="true">+IF(OFFSET('Hygiene Data'!$E$11,0,10*ROW('Hygiene Data'!E103))="","",OFFSET('Hygiene Data'!$E$11,0,10*ROW('Hygiene Data'!E103)))</f>
        <v/>
      </c>
      <c r="DS109" s="275" t="str">
        <f ca="true">+IF(OFFSET('Hygiene Data'!$E$12,0,10*ROW('Hygiene Data'!E103))="","",OFFSET('Hygiene Data'!$E$12,0,10*ROW('Hygiene Data'!E103)))</f>
        <v/>
      </c>
      <c r="DT109" s="275" t="str">
        <f ca="true">+IF(OFFSET('Hygiene Data'!$E$13,0,10*ROW('Hygiene Data'!E103))="","",OFFSET('Hygiene Data'!$E$13,0,10*ROW('Hygiene Data'!E103)))</f>
        <v/>
      </c>
      <c r="DU109" s="275" t="str">
        <f ca="true">+IF(OFFSET('Hygiene Data'!$F$11,0,10*ROW('Hygiene Data'!F103))="","",OFFSET('Hygiene Data'!$F$11,0,10*ROW('Hygiene Data'!F103)))</f>
        <v/>
      </c>
      <c r="DV109" s="275" t="str">
        <f ca="true">+IF(OFFSET('Hygiene Data'!$F$12,0,10*ROW('Hygiene Data'!F103))="","",OFFSET('Hygiene Data'!$F$12,0,10*ROW('Hygiene Data'!F103)))</f>
        <v/>
      </c>
      <c r="DW109" s="275" t="str">
        <f ca="true">+IF(OFFSET('Hygiene Data'!$F$13,0,10*ROW('Hygiene Data'!F103))="","",OFFSET('Hygiene Data'!$F$13,0,10*ROW('Hygiene Data'!F103)))</f>
        <v/>
      </c>
      <c r="DX109" s="275" t="str">
        <f ca="true">+IF(OFFSET('Hygiene Data'!$G$11,0,10*ROW('Hygiene Data'!G103))="","",OFFSET('Hygiene Data'!$G$11,0,10*ROW('Hygiene Data'!G103)))</f>
        <v/>
      </c>
      <c r="DY109" s="275" t="str">
        <f ca="true">+IF(OFFSET('Hygiene Data'!$G$12,0,10*ROW('Hygiene Data'!G103))="","",OFFSET('Hygiene Data'!$G$12,0,10*ROW('Hygiene Data'!G103)))</f>
        <v/>
      </c>
      <c r="DZ109" s="275" t="str">
        <f ca="true">+IF(OFFSET('Hygiene Data'!$G$13,0,10*ROW('Hygiene Data'!G103))="","",OFFSET('Hygiene Data'!$G$13,0,10*ROW('Hygiene Data'!G103)))</f>
        <v/>
      </c>
      <c r="EA109" s="275" t="str">
        <f ca="true">+IF(OFFSET('Hygiene Data'!$H$11,0,10*ROW('Hygiene Data'!H103))="","",OFFSET('Hygiene Data'!$H$11,0,10*ROW('Hygiene Data'!H103)))</f>
        <v/>
      </c>
      <c r="EB109" s="275" t="str">
        <f ca="true">+IF(OFFSET('Hygiene Data'!$H$12,0,10*ROW('Hygiene Data'!H103))="","",OFFSET('Hygiene Data'!$H$12,0,10*ROW('Hygiene Data'!H103)))</f>
        <v/>
      </c>
      <c r="EC109" s="275" t="str">
        <f ca="true">+IF(OFFSET('Hygiene Data'!$H$13,0,10*ROW('Hygiene Data'!H103))="","",OFFSET('Hygiene Data'!$H$13,0,10*ROW('Hygiene Data'!H103)))</f>
        <v/>
      </c>
      <c r="ED109" s="275" t="str">
        <f ca="true">+IF(OFFSET('Hygiene Data'!$I$11,0,10*ROW('Hygiene Data'!I103))="","",OFFSET('Hygiene Data'!$I$11,0,10*ROW('Hygiene Data'!I103)))</f>
        <v/>
      </c>
      <c r="EE109" s="275" t="str">
        <f ca="true">+IF(OFFSET('Hygiene Data'!$I$12,0,10*ROW('Hygiene Data'!I103))="","",OFFSET('Hygiene Data'!$I$12,0,10*ROW('Hygiene Data'!I103)))</f>
        <v/>
      </c>
      <c r="EF109" s="275"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31" t="str">
        <f t="shared" ca="true" si="1"/>
        <v/>
      </c>
      <c r="D110" s="98"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8"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8"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8"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8"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8"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8"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8"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8"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8"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8"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8"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8"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8"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8"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8"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8"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8"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9"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9"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9"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9"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9"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9"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9"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9"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9"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9"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9"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9"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9"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9"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9"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9"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9"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9"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9"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9"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9"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9"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9"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9"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9"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9"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9"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9"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9"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9"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100"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100"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100"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100"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100"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100"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100"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100"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100"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100"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100"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100"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100"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100"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100"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100"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100"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100"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5"/>
      <c r="BS110" s="275" t="str">
        <f ca="true">+IF(OFFSET('Water Data'!$D$27,0,10*ROW('Water Data'!D104))="","",OFFSET('Water Data'!$D$27,0,10*ROW('Water Data'!D104)))</f>
        <v/>
      </c>
      <c r="BT110" s="275" t="str">
        <f ca="true">+IF(OFFSET('Water Data'!$D$28,0,10*ROW('Water Data'!D104))="","",OFFSET('Water Data'!$D$28,0,10*ROW('Water Data'!D104)))</f>
        <v/>
      </c>
      <c r="BU110" s="275" t="str">
        <f ca="true">+IF(OFFSET('Water Data'!$D$29,0,10*ROW('Water Data'!D104))="","",OFFSET('Water Data'!$D$29,0,10*ROW('Water Data'!D104)))</f>
        <v/>
      </c>
      <c r="BV110" s="275" t="str">
        <f ca="true">+IF(OFFSET('Water Data'!$E$27,0,10*ROW('Water Data'!E104))="","",OFFSET('Water Data'!$E$27,0,10*ROW('Water Data'!E104)))</f>
        <v/>
      </c>
      <c r="BW110" s="275" t="str">
        <f ca="true">+IF(OFFSET('Water Data'!$E$28,0,10*ROW('Water Data'!E104))="","",OFFSET('Water Data'!$E$28,0,10*ROW('Water Data'!E104)))</f>
        <v/>
      </c>
      <c r="BX110" s="275" t="str">
        <f ca="true">+IF(OFFSET('Water Data'!$E$29,0,10*ROW('Water Data'!E104))="","",OFFSET('Water Data'!$E$29,0,10*ROW('Water Data'!E104)))</f>
        <v/>
      </c>
      <c r="BY110" s="275" t="str">
        <f ca="true">+IF(OFFSET('Water Data'!$F$27,0,10*ROW('Water Data'!F104))="","",OFFSET('Water Data'!$F$27,0,10*ROW('Water Data'!F104)))</f>
        <v/>
      </c>
      <c r="BZ110" s="275" t="str">
        <f ca="true">+IF(OFFSET('Water Data'!$F$28,0,10*ROW('Water Data'!F104))="","",OFFSET('Water Data'!$F$28,0,10*ROW('Water Data'!F104)))</f>
        <v/>
      </c>
      <c r="CA110" s="275" t="str">
        <f ca="true">+IF(OFFSET('Water Data'!$F$29,0,10*ROW('Water Data'!F104))="","",OFFSET('Water Data'!$F$29,0,10*ROW('Water Data'!F104)))</f>
        <v/>
      </c>
      <c r="CB110" s="275" t="str">
        <f ca="true">+IF(OFFSET('Water Data'!$G$27,0,10*ROW('Water Data'!G104))="","",OFFSET('Water Data'!$G$27,0,10*ROW('Water Data'!G104)))</f>
        <v/>
      </c>
      <c r="CC110" s="275" t="str">
        <f ca="true">+IF(OFFSET('Water Data'!$G$28,0,10*ROW('Water Data'!G104))="","",OFFSET('Water Data'!$G$28,0,10*ROW('Water Data'!G104)))</f>
        <v/>
      </c>
      <c r="CD110" s="275" t="str">
        <f ca="true">+IF(OFFSET('Water Data'!$G$29,0,10*ROW('Water Data'!G104))="","",OFFSET('Water Data'!$G$29,0,10*ROW('Water Data'!G104)))</f>
        <v/>
      </c>
      <c r="CE110" s="275" t="str">
        <f ca="true">+IF(OFFSET('Water Data'!$H$27,0,10*ROW('Water Data'!H104))="","",OFFSET('Water Data'!$H$27,0,10*ROW('Water Data'!H104)))</f>
        <v/>
      </c>
      <c r="CF110" s="275" t="str">
        <f ca="true">+IF(OFFSET('Water Data'!$H$28,0,10*ROW('Water Data'!H104))="","",OFFSET('Water Data'!$H$28,0,10*ROW('Water Data'!H104)))</f>
        <v/>
      </c>
      <c r="CG110" s="275" t="str">
        <f ca="true">+IF(OFFSET('Water Data'!$H$29,0,10*ROW('Water Data'!H104))="","",OFFSET('Water Data'!$H$29,0,10*ROW('Water Data'!H104)))</f>
        <v/>
      </c>
      <c r="CH110" s="275" t="str">
        <f ca="true">+IF(OFFSET('Water Data'!$I$27,0,10*ROW('Water Data'!I104))="","",OFFSET('Water Data'!$I$27,0,10*ROW('Water Data'!I104)))</f>
        <v/>
      </c>
      <c r="CI110" s="275" t="str">
        <f ca="true">+IF(OFFSET('Water Data'!$I$28,0,10*ROW('Water Data'!I104))="","",OFFSET('Water Data'!$I$28,0,10*ROW('Water Data'!I104)))</f>
        <v/>
      </c>
      <c r="CJ110" s="275" t="str">
        <f ca="true">+IF(OFFSET('Water Data'!$I$29,0,10*ROW('Water Data'!I104))="","",OFFSET('Water Data'!$I$29,0,10*ROW('Water Data'!I104)))</f>
        <v/>
      </c>
      <c r="CK110" s="275" t="str">
        <f ca="true">+IF(OFFSET('Sanitation Data'!$D$28,0,10*ROW('Sanitation Data'!D104))="","",OFFSET('Sanitation Data'!$D$28,0,10*ROW('Sanitation Data'!D104)))</f>
        <v/>
      </c>
      <c r="CL110" s="275" t="str">
        <f ca="true">+IF(OFFSET('Sanitation Data'!$D$29,0,10*ROW('Sanitation Data'!D104))="","",OFFSET('Sanitation Data'!$D$29,0,10*ROW('Sanitation Data'!D104)))</f>
        <v/>
      </c>
      <c r="CM110" s="275" t="str">
        <f ca="true">+IF(OFFSET('Sanitation Data'!$D$30,0,10*ROW('Sanitation Data'!D104))="","",OFFSET('Sanitation Data'!$D$30,0,10*ROW('Sanitation Data'!D104)))</f>
        <v/>
      </c>
      <c r="CN110" s="275" t="str">
        <f ca="true">+IF(OFFSET('Sanitation Data'!$D$31,0,10*ROW('Sanitation Data'!D104))="","",OFFSET('Sanitation Data'!$D$31,0,10*ROW('Sanitation Data'!D104)))</f>
        <v/>
      </c>
      <c r="CO110" s="275" t="str">
        <f ca="true">+IF(OFFSET('Sanitation Data'!$D$32,0,10*ROW('Sanitation Data'!D104))="","",OFFSET('Sanitation Data'!$D$32,0,10*ROW('Sanitation Data'!D104)))</f>
        <v/>
      </c>
      <c r="CP110" s="275" t="str">
        <f ca="true">+IF(OFFSET('Sanitation Data'!$E$28,0,10*ROW('Sanitation Data'!E104))="","",OFFSET('Sanitation Data'!$E$28,0,10*ROW('Sanitation Data'!E104)))</f>
        <v/>
      </c>
      <c r="CQ110" s="275" t="str">
        <f ca="true">+IF(OFFSET('Sanitation Data'!$E$29,0,10*ROW('Sanitation Data'!E104))="","",OFFSET('Sanitation Data'!$E$29,0,10*ROW('Sanitation Data'!E104)))</f>
        <v/>
      </c>
      <c r="CR110" s="275" t="str">
        <f ca="true">+IF(OFFSET('Sanitation Data'!$E$30,0,10*ROW('Sanitation Data'!E104))="","",OFFSET('Sanitation Data'!$E$30,0,10*ROW('Sanitation Data'!E104)))</f>
        <v/>
      </c>
      <c r="CS110" s="275" t="str">
        <f ca="true">+IF(OFFSET('Sanitation Data'!$E$31,0,10*ROW('Sanitation Data'!E104))="","",OFFSET('Sanitation Data'!$E$31,0,10*ROW('Sanitation Data'!E104)))</f>
        <v/>
      </c>
      <c r="CT110" s="275" t="str">
        <f ca="true">+IF(OFFSET('Sanitation Data'!$E$32,0,10*ROW('Sanitation Data'!E104))="","",OFFSET('Sanitation Data'!$E$32,0,10*ROW('Sanitation Data'!E104)))</f>
        <v/>
      </c>
      <c r="CU110" s="275" t="str">
        <f ca="true">+IF(OFFSET('Sanitation Data'!$F$28,0,10*ROW('Sanitation Data'!F104))="","",OFFSET('Sanitation Data'!$F$28,0,10*ROW('Sanitation Data'!F104)))</f>
        <v/>
      </c>
      <c r="CV110" s="275" t="str">
        <f ca="true">+IF(OFFSET('Sanitation Data'!$F$29,0,10*ROW('Sanitation Data'!F104))="","",OFFSET('Sanitation Data'!$F$29,0,10*ROW('Sanitation Data'!F104)))</f>
        <v/>
      </c>
      <c r="CW110" s="275" t="str">
        <f ca="true">+IF(OFFSET('Sanitation Data'!$F$30,0,10*ROW('Sanitation Data'!F104))="","",OFFSET('Sanitation Data'!$F$30,0,10*ROW('Sanitation Data'!F104)))</f>
        <v/>
      </c>
      <c r="CX110" s="275" t="str">
        <f ca="true">+IF(OFFSET('Sanitation Data'!$F$31,0,10*ROW('Sanitation Data'!F104))="","",OFFSET('Sanitation Data'!$F$31,0,10*ROW('Sanitation Data'!F104)))</f>
        <v/>
      </c>
      <c r="CY110" s="275" t="str">
        <f ca="true">+IF(OFFSET('Sanitation Data'!$F$32,0,10*ROW('Sanitation Data'!F104))="","",OFFSET('Sanitation Data'!$F$32,0,10*ROW('Sanitation Data'!F104)))</f>
        <v/>
      </c>
      <c r="CZ110" s="275" t="str">
        <f ca="true">+IF(OFFSET('Sanitation Data'!$G$28,0,10*ROW('Sanitation Data'!G104))="","",OFFSET('Sanitation Data'!$G$28,0,10*ROW('Sanitation Data'!G104)))</f>
        <v/>
      </c>
      <c r="DA110" s="275" t="str">
        <f ca="true">+IF(OFFSET('Sanitation Data'!$G$29,0,10*ROW('Sanitation Data'!G104))="","",OFFSET('Sanitation Data'!$G$29,0,10*ROW('Sanitation Data'!G104)))</f>
        <v/>
      </c>
      <c r="DB110" s="275" t="str">
        <f ca="true">+IF(OFFSET('Sanitation Data'!$G$30,0,10*ROW('Sanitation Data'!G104))="","",OFFSET('Sanitation Data'!$G$30,0,10*ROW('Sanitation Data'!G104)))</f>
        <v/>
      </c>
      <c r="DC110" s="275" t="str">
        <f ca="true">+IF(OFFSET('Sanitation Data'!$G$31,0,10*ROW('Sanitation Data'!G104))="","",OFFSET('Sanitation Data'!$G$31,0,10*ROW('Sanitation Data'!G104)))</f>
        <v/>
      </c>
      <c r="DD110" s="275" t="str">
        <f ca="true">+IF(OFFSET('Sanitation Data'!$G$32,0,10*ROW('Sanitation Data'!G104))="","",OFFSET('Sanitation Data'!$G$32,0,10*ROW('Sanitation Data'!G104)))</f>
        <v/>
      </c>
      <c r="DE110" s="275" t="str">
        <f ca="true">+IF(OFFSET('Sanitation Data'!$H$28,0,10*ROW('Sanitation Data'!H104))="","",OFFSET('Sanitation Data'!$H$28,0,10*ROW('Sanitation Data'!H104)))</f>
        <v/>
      </c>
      <c r="DF110" s="275" t="str">
        <f ca="true">+IF(OFFSET('Sanitation Data'!$H$29,0,10*ROW('Sanitation Data'!H104))="","",OFFSET('Sanitation Data'!$H$29,0,10*ROW('Sanitation Data'!H104)))</f>
        <v/>
      </c>
      <c r="DG110" s="275" t="str">
        <f ca="true">+IF(OFFSET('Sanitation Data'!$H$30,0,10*ROW('Sanitation Data'!H104))="","",OFFSET('Sanitation Data'!$H$30,0,10*ROW('Sanitation Data'!H104)))</f>
        <v/>
      </c>
      <c r="DH110" s="275" t="str">
        <f ca="true">+IF(OFFSET('Sanitation Data'!$H$31,0,10*ROW('Sanitation Data'!H104))="","",OFFSET('Sanitation Data'!$H$31,0,10*ROW('Sanitation Data'!H104)))</f>
        <v/>
      </c>
      <c r="DI110" s="275" t="str">
        <f ca="true">+IF(OFFSET('Sanitation Data'!$H$32,0,10*ROW('Sanitation Data'!H104))="","",OFFSET('Sanitation Data'!$H$32,0,10*ROW('Sanitation Data'!H104)))</f>
        <v/>
      </c>
      <c r="DJ110" s="275" t="str">
        <f ca="true">+IF(OFFSET('Sanitation Data'!$I$28,0,10*ROW('Sanitation Data'!I104))="","",OFFSET('Sanitation Data'!$I$28,0,10*ROW('Sanitation Data'!I104)))</f>
        <v/>
      </c>
      <c r="DK110" s="275" t="str">
        <f ca="true">+IF(OFFSET('Sanitation Data'!$I$29,0,10*ROW('Sanitation Data'!I104))="","",OFFSET('Sanitation Data'!$I$29,0,10*ROW('Sanitation Data'!I104)))</f>
        <v/>
      </c>
      <c r="DL110" s="275" t="str">
        <f ca="true">+IF(OFFSET('Sanitation Data'!$I$30,0,10*ROW('Sanitation Data'!I104))="","",OFFSET('Sanitation Data'!$I$30,0,10*ROW('Sanitation Data'!I104)))</f>
        <v/>
      </c>
      <c r="DM110" s="275" t="str">
        <f ca="true">+IF(OFFSET('Sanitation Data'!$I$31,0,10*ROW('Sanitation Data'!I104))="","",OFFSET('Sanitation Data'!$I$31,0,10*ROW('Sanitation Data'!I104)))</f>
        <v/>
      </c>
      <c r="DN110" s="275" t="str">
        <f ca="true">+IF(OFFSET('Sanitation Data'!$I$32,0,10*ROW('Sanitation Data'!I104))="","",OFFSET('Sanitation Data'!$I$32,0,10*ROW('Sanitation Data'!I104)))</f>
        <v/>
      </c>
      <c r="DO110" s="275" t="str">
        <f ca="true">+IF(OFFSET('Hygiene Data'!$D$11,0,10*ROW('Hygiene Data'!D104))="","",OFFSET('Hygiene Data'!$D$11,0,10*ROW('Hygiene Data'!D104)))</f>
        <v/>
      </c>
      <c r="DP110" s="275" t="str">
        <f ca="true">+IF(OFFSET('Hygiene Data'!$D$12,0,10*ROW('Hygiene Data'!D104))="","",OFFSET('Hygiene Data'!$D$12,0,10*ROW('Hygiene Data'!D104)))</f>
        <v/>
      </c>
      <c r="DQ110" s="275" t="str">
        <f ca="true">+IF(OFFSET('Hygiene Data'!$D$13,0,10*ROW('Hygiene Data'!D104))="","",OFFSET('Hygiene Data'!$D$13,0,10*ROW('Hygiene Data'!D104)))</f>
        <v/>
      </c>
      <c r="DR110" s="275" t="str">
        <f ca="true">+IF(OFFSET('Hygiene Data'!$E$11,0,10*ROW('Hygiene Data'!E104))="","",OFFSET('Hygiene Data'!$E$11,0,10*ROW('Hygiene Data'!E104)))</f>
        <v/>
      </c>
      <c r="DS110" s="275" t="str">
        <f ca="true">+IF(OFFSET('Hygiene Data'!$E$12,0,10*ROW('Hygiene Data'!E104))="","",OFFSET('Hygiene Data'!$E$12,0,10*ROW('Hygiene Data'!E104)))</f>
        <v/>
      </c>
      <c r="DT110" s="275" t="str">
        <f ca="true">+IF(OFFSET('Hygiene Data'!$E$13,0,10*ROW('Hygiene Data'!E104))="","",OFFSET('Hygiene Data'!$E$13,0,10*ROW('Hygiene Data'!E104)))</f>
        <v/>
      </c>
      <c r="DU110" s="275" t="str">
        <f ca="true">+IF(OFFSET('Hygiene Data'!$F$11,0,10*ROW('Hygiene Data'!F104))="","",OFFSET('Hygiene Data'!$F$11,0,10*ROW('Hygiene Data'!F104)))</f>
        <v/>
      </c>
      <c r="DV110" s="275" t="str">
        <f ca="true">+IF(OFFSET('Hygiene Data'!$F$12,0,10*ROW('Hygiene Data'!F104))="","",OFFSET('Hygiene Data'!$F$12,0,10*ROW('Hygiene Data'!F104)))</f>
        <v/>
      </c>
      <c r="DW110" s="275" t="str">
        <f ca="true">+IF(OFFSET('Hygiene Data'!$F$13,0,10*ROW('Hygiene Data'!F104))="","",OFFSET('Hygiene Data'!$F$13,0,10*ROW('Hygiene Data'!F104)))</f>
        <v/>
      </c>
      <c r="DX110" s="275" t="str">
        <f ca="true">+IF(OFFSET('Hygiene Data'!$G$11,0,10*ROW('Hygiene Data'!G104))="","",OFFSET('Hygiene Data'!$G$11,0,10*ROW('Hygiene Data'!G104)))</f>
        <v/>
      </c>
      <c r="DY110" s="275" t="str">
        <f ca="true">+IF(OFFSET('Hygiene Data'!$G$12,0,10*ROW('Hygiene Data'!G104))="","",OFFSET('Hygiene Data'!$G$12,0,10*ROW('Hygiene Data'!G104)))</f>
        <v/>
      </c>
      <c r="DZ110" s="275" t="str">
        <f ca="true">+IF(OFFSET('Hygiene Data'!$G$13,0,10*ROW('Hygiene Data'!G104))="","",OFFSET('Hygiene Data'!$G$13,0,10*ROW('Hygiene Data'!G104)))</f>
        <v/>
      </c>
      <c r="EA110" s="275" t="str">
        <f ca="true">+IF(OFFSET('Hygiene Data'!$H$11,0,10*ROW('Hygiene Data'!H104))="","",OFFSET('Hygiene Data'!$H$11,0,10*ROW('Hygiene Data'!H104)))</f>
        <v/>
      </c>
      <c r="EB110" s="275" t="str">
        <f ca="true">+IF(OFFSET('Hygiene Data'!$H$12,0,10*ROW('Hygiene Data'!H104))="","",OFFSET('Hygiene Data'!$H$12,0,10*ROW('Hygiene Data'!H104)))</f>
        <v/>
      </c>
      <c r="EC110" s="275" t="str">
        <f ca="true">+IF(OFFSET('Hygiene Data'!$H$13,0,10*ROW('Hygiene Data'!H104))="","",OFFSET('Hygiene Data'!$H$13,0,10*ROW('Hygiene Data'!H104)))</f>
        <v/>
      </c>
      <c r="ED110" s="275" t="str">
        <f ca="true">+IF(OFFSET('Hygiene Data'!$I$11,0,10*ROW('Hygiene Data'!I104))="","",OFFSET('Hygiene Data'!$I$11,0,10*ROW('Hygiene Data'!I104)))</f>
        <v/>
      </c>
      <c r="EE110" s="275" t="str">
        <f ca="true">+IF(OFFSET('Hygiene Data'!$I$12,0,10*ROW('Hygiene Data'!I104))="","",OFFSET('Hygiene Data'!$I$12,0,10*ROW('Hygiene Data'!I104)))</f>
        <v/>
      </c>
      <c r="EF110" s="275"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31" t="str">
        <f t="shared" ca="true" si="1"/>
        <v/>
      </c>
      <c r="D111" s="98"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8"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8"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8"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8"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8"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8"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8"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8"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8"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8"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8"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8"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8"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8"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8"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8"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8"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9"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9"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9"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9"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9"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9"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9"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9"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9"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9"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9"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9"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9"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9"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9"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9"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9"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9"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9"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9"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9"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9"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9"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9"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9"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9"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9"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9"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9"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9"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100"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100"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100"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100"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100"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100"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100"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100"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100"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100"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100"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100"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100"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100"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100"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100"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100"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100"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5"/>
      <c r="BS111" s="275" t="str">
        <f ca="true">+IF(OFFSET('Water Data'!$D$27,0,10*ROW('Water Data'!D105))="","",OFFSET('Water Data'!$D$27,0,10*ROW('Water Data'!D105)))</f>
        <v/>
      </c>
      <c r="BT111" s="275" t="str">
        <f ca="true">+IF(OFFSET('Water Data'!$D$28,0,10*ROW('Water Data'!D105))="","",OFFSET('Water Data'!$D$28,0,10*ROW('Water Data'!D105)))</f>
        <v/>
      </c>
      <c r="BU111" s="275" t="str">
        <f ca="true">+IF(OFFSET('Water Data'!$D$29,0,10*ROW('Water Data'!D105))="","",OFFSET('Water Data'!$D$29,0,10*ROW('Water Data'!D105)))</f>
        <v/>
      </c>
      <c r="BV111" s="275" t="str">
        <f ca="true">+IF(OFFSET('Water Data'!$E$27,0,10*ROW('Water Data'!E105))="","",OFFSET('Water Data'!$E$27,0,10*ROW('Water Data'!E105)))</f>
        <v/>
      </c>
      <c r="BW111" s="275" t="str">
        <f ca="true">+IF(OFFSET('Water Data'!$E$28,0,10*ROW('Water Data'!E105))="","",OFFSET('Water Data'!$E$28,0,10*ROW('Water Data'!E105)))</f>
        <v/>
      </c>
      <c r="BX111" s="275" t="str">
        <f ca="true">+IF(OFFSET('Water Data'!$E$29,0,10*ROW('Water Data'!E105))="","",OFFSET('Water Data'!$E$29,0,10*ROW('Water Data'!E105)))</f>
        <v/>
      </c>
      <c r="BY111" s="275" t="str">
        <f ca="true">+IF(OFFSET('Water Data'!$F$27,0,10*ROW('Water Data'!F105))="","",OFFSET('Water Data'!$F$27,0,10*ROW('Water Data'!F105)))</f>
        <v/>
      </c>
      <c r="BZ111" s="275" t="str">
        <f ca="true">+IF(OFFSET('Water Data'!$F$28,0,10*ROW('Water Data'!F105))="","",OFFSET('Water Data'!$F$28,0,10*ROW('Water Data'!F105)))</f>
        <v/>
      </c>
      <c r="CA111" s="275" t="str">
        <f ca="true">+IF(OFFSET('Water Data'!$F$29,0,10*ROW('Water Data'!F105))="","",OFFSET('Water Data'!$F$29,0,10*ROW('Water Data'!F105)))</f>
        <v/>
      </c>
      <c r="CB111" s="275" t="str">
        <f ca="true">+IF(OFFSET('Water Data'!$G$27,0,10*ROW('Water Data'!G105))="","",OFFSET('Water Data'!$G$27,0,10*ROW('Water Data'!G105)))</f>
        <v/>
      </c>
      <c r="CC111" s="275" t="str">
        <f ca="true">+IF(OFFSET('Water Data'!$G$28,0,10*ROW('Water Data'!G105))="","",OFFSET('Water Data'!$G$28,0,10*ROW('Water Data'!G105)))</f>
        <v/>
      </c>
      <c r="CD111" s="275" t="str">
        <f ca="true">+IF(OFFSET('Water Data'!$G$29,0,10*ROW('Water Data'!G105))="","",OFFSET('Water Data'!$G$29,0,10*ROW('Water Data'!G105)))</f>
        <v/>
      </c>
      <c r="CE111" s="275" t="str">
        <f ca="true">+IF(OFFSET('Water Data'!$H$27,0,10*ROW('Water Data'!H105))="","",OFFSET('Water Data'!$H$27,0,10*ROW('Water Data'!H105)))</f>
        <v/>
      </c>
      <c r="CF111" s="275" t="str">
        <f ca="true">+IF(OFFSET('Water Data'!$H$28,0,10*ROW('Water Data'!H105))="","",OFFSET('Water Data'!$H$28,0,10*ROW('Water Data'!H105)))</f>
        <v/>
      </c>
      <c r="CG111" s="275" t="str">
        <f ca="true">+IF(OFFSET('Water Data'!$H$29,0,10*ROW('Water Data'!H105))="","",OFFSET('Water Data'!$H$29,0,10*ROW('Water Data'!H105)))</f>
        <v/>
      </c>
      <c r="CH111" s="275" t="str">
        <f ca="true">+IF(OFFSET('Water Data'!$I$27,0,10*ROW('Water Data'!I105))="","",OFFSET('Water Data'!$I$27,0,10*ROW('Water Data'!I105)))</f>
        <v/>
      </c>
      <c r="CI111" s="275" t="str">
        <f ca="true">+IF(OFFSET('Water Data'!$I$28,0,10*ROW('Water Data'!I105))="","",OFFSET('Water Data'!$I$28,0,10*ROW('Water Data'!I105)))</f>
        <v/>
      </c>
      <c r="CJ111" s="275" t="str">
        <f ca="true">+IF(OFFSET('Water Data'!$I$29,0,10*ROW('Water Data'!I105))="","",OFFSET('Water Data'!$I$29,0,10*ROW('Water Data'!I105)))</f>
        <v/>
      </c>
      <c r="CK111" s="275" t="str">
        <f ca="true">+IF(OFFSET('Sanitation Data'!$D$28,0,10*ROW('Sanitation Data'!D105))="","",OFFSET('Sanitation Data'!$D$28,0,10*ROW('Sanitation Data'!D105)))</f>
        <v/>
      </c>
      <c r="CL111" s="275" t="str">
        <f ca="true">+IF(OFFSET('Sanitation Data'!$D$29,0,10*ROW('Sanitation Data'!D105))="","",OFFSET('Sanitation Data'!$D$29,0,10*ROW('Sanitation Data'!D105)))</f>
        <v/>
      </c>
      <c r="CM111" s="275" t="str">
        <f ca="true">+IF(OFFSET('Sanitation Data'!$D$30,0,10*ROW('Sanitation Data'!D105))="","",OFFSET('Sanitation Data'!$D$30,0,10*ROW('Sanitation Data'!D105)))</f>
        <v/>
      </c>
      <c r="CN111" s="275" t="str">
        <f ca="true">+IF(OFFSET('Sanitation Data'!$D$31,0,10*ROW('Sanitation Data'!D105))="","",OFFSET('Sanitation Data'!$D$31,0,10*ROW('Sanitation Data'!D105)))</f>
        <v/>
      </c>
      <c r="CO111" s="275" t="str">
        <f ca="true">+IF(OFFSET('Sanitation Data'!$D$32,0,10*ROW('Sanitation Data'!D105))="","",OFFSET('Sanitation Data'!$D$32,0,10*ROW('Sanitation Data'!D105)))</f>
        <v/>
      </c>
      <c r="CP111" s="275" t="str">
        <f ca="true">+IF(OFFSET('Sanitation Data'!$E$28,0,10*ROW('Sanitation Data'!E105))="","",OFFSET('Sanitation Data'!$E$28,0,10*ROW('Sanitation Data'!E105)))</f>
        <v/>
      </c>
      <c r="CQ111" s="275" t="str">
        <f ca="true">+IF(OFFSET('Sanitation Data'!$E$29,0,10*ROW('Sanitation Data'!E105))="","",OFFSET('Sanitation Data'!$E$29,0,10*ROW('Sanitation Data'!E105)))</f>
        <v/>
      </c>
      <c r="CR111" s="275" t="str">
        <f ca="true">+IF(OFFSET('Sanitation Data'!$E$30,0,10*ROW('Sanitation Data'!E105))="","",OFFSET('Sanitation Data'!$E$30,0,10*ROW('Sanitation Data'!E105)))</f>
        <v/>
      </c>
      <c r="CS111" s="275" t="str">
        <f ca="true">+IF(OFFSET('Sanitation Data'!$E$31,0,10*ROW('Sanitation Data'!E105))="","",OFFSET('Sanitation Data'!$E$31,0,10*ROW('Sanitation Data'!E105)))</f>
        <v/>
      </c>
      <c r="CT111" s="275" t="str">
        <f ca="true">+IF(OFFSET('Sanitation Data'!$E$32,0,10*ROW('Sanitation Data'!E105))="","",OFFSET('Sanitation Data'!$E$32,0,10*ROW('Sanitation Data'!E105)))</f>
        <v/>
      </c>
      <c r="CU111" s="275" t="str">
        <f ca="true">+IF(OFFSET('Sanitation Data'!$F$28,0,10*ROW('Sanitation Data'!F105))="","",OFFSET('Sanitation Data'!$F$28,0,10*ROW('Sanitation Data'!F105)))</f>
        <v/>
      </c>
      <c r="CV111" s="275" t="str">
        <f ca="true">+IF(OFFSET('Sanitation Data'!$F$29,0,10*ROW('Sanitation Data'!F105))="","",OFFSET('Sanitation Data'!$F$29,0,10*ROW('Sanitation Data'!F105)))</f>
        <v/>
      </c>
      <c r="CW111" s="275" t="str">
        <f ca="true">+IF(OFFSET('Sanitation Data'!$F$30,0,10*ROW('Sanitation Data'!F105))="","",OFFSET('Sanitation Data'!$F$30,0,10*ROW('Sanitation Data'!F105)))</f>
        <v/>
      </c>
      <c r="CX111" s="275" t="str">
        <f ca="true">+IF(OFFSET('Sanitation Data'!$F$31,0,10*ROW('Sanitation Data'!F105))="","",OFFSET('Sanitation Data'!$F$31,0,10*ROW('Sanitation Data'!F105)))</f>
        <v/>
      </c>
      <c r="CY111" s="275" t="str">
        <f ca="true">+IF(OFFSET('Sanitation Data'!$F$32,0,10*ROW('Sanitation Data'!F105))="","",OFFSET('Sanitation Data'!$F$32,0,10*ROW('Sanitation Data'!F105)))</f>
        <v/>
      </c>
      <c r="CZ111" s="275" t="str">
        <f ca="true">+IF(OFFSET('Sanitation Data'!$G$28,0,10*ROW('Sanitation Data'!G105))="","",OFFSET('Sanitation Data'!$G$28,0,10*ROW('Sanitation Data'!G105)))</f>
        <v/>
      </c>
      <c r="DA111" s="275" t="str">
        <f ca="true">+IF(OFFSET('Sanitation Data'!$G$29,0,10*ROW('Sanitation Data'!G105))="","",OFFSET('Sanitation Data'!$G$29,0,10*ROW('Sanitation Data'!G105)))</f>
        <v/>
      </c>
      <c r="DB111" s="275" t="str">
        <f ca="true">+IF(OFFSET('Sanitation Data'!$G$30,0,10*ROW('Sanitation Data'!G105))="","",OFFSET('Sanitation Data'!$G$30,0,10*ROW('Sanitation Data'!G105)))</f>
        <v/>
      </c>
      <c r="DC111" s="275" t="str">
        <f ca="true">+IF(OFFSET('Sanitation Data'!$G$31,0,10*ROW('Sanitation Data'!G105))="","",OFFSET('Sanitation Data'!$G$31,0,10*ROW('Sanitation Data'!G105)))</f>
        <v/>
      </c>
      <c r="DD111" s="275" t="str">
        <f ca="true">+IF(OFFSET('Sanitation Data'!$G$32,0,10*ROW('Sanitation Data'!G105))="","",OFFSET('Sanitation Data'!$G$32,0,10*ROW('Sanitation Data'!G105)))</f>
        <v/>
      </c>
      <c r="DE111" s="275" t="str">
        <f ca="true">+IF(OFFSET('Sanitation Data'!$H$28,0,10*ROW('Sanitation Data'!H105))="","",OFFSET('Sanitation Data'!$H$28,0,10*ROW('Sanitation Data'!H105)))</f>
        <v/>
      </c>
      <c r="DF111" s="275" t="str">
        <f ca="true">+IF(OFFSET('Sanitation Data'!$H$29,0,10*ROW('Sanitation Data'!H105))="","",OFFSET('Sanitation Data'!$H$29,0,10*ROW('Sanitation Data'!H105)))</f>
        <v/>
      </c>
      <c r="DG111" s="275" t="str">
        <f ca="true">+IF(OFFSET('Sanitation Data'!$H$30,0,10*ROW('Sanitation Data'!H105))="","",OFFSET('Sanitation Data'!$H$30,0,10*ROW('Sanitation Data'!H105)))</f>
        <v/>
      </c>
      <c r="DH111" s="275" t="str">
        <f ca="true">+IF(OFFSET('Sanitation Data'!$H$31,0,10*ROW('Sanitation Data'!H105))="","",OFFSET('Sanitation Data'!$H$31,0,10*ROW('Sanitation Data'!H105)))</f>
        <v/>
      </c>
      <c r="DI111" s="275" t="str">
        <f ca="true">+IF(OFFSET('Sanitation Data'!$H$32,0,10*ROW('Sanitation Data'!H105))="","",OFFSET('Sanitation Data'!$H$32,0,10*ROW('Sanitation Data'!H105)))</f>
        <v/>
      </c>
      <c r="DJ111" s="275" t="str">
        <f ca="true">+IF(OFFSET('Sanitation Data'!$I$28,0,10*ROW('Sanitation Data'!I105))="","",OFFSET('Sanitation Data'!$I$28,0,10*ROW('Sanitation Data'!I105)))</f>
        <v/>
      </c>
      <c r="DK111" s="275" t="str">
        <f ca="true">+IF(OFFSET('Sanitation Data'!$I$29,0,10*ROW('Sanitation Data'!I105))="","",OFFSET('Sanitation Data'!$I$29,0,10*ROW('Sanitation Data'!I105)))</f>
        <v/>
      </c>
      <c r="DL111" s="275" t="str">
        <f ca="true">+IF(OFFSET('Sanitation Data'!$I$30,0,10*ROW('Sanitation Data'!I105))="","",OFFSET('Sanitation Data'!$I$30,0,10*ROW('Sanitation Data'!I105)))</f>
        <v/>
      </c>
      <c r="DM111" s="275" t="str">
        <f ca="true">+IF(OFFSET('Sanitation Data'!$I$31,0,10*ROW('Sanitation Data'!I105))="","",OFFSET('Sanitation Data'!$I$31,0,10*ROW('Sanitation Data'!I105)))</f>
        <v/>
      </c>
      <c r="DN111" s="275" t="str">
        <f ca="true">+IF(OFFSET('Sanitation Data'!$I$32,0,10*ROW('Sanitation Data'!I105))="","",OFFSET('Sanitation Data'!$I$32,0,10*ROW('Sanitation Data'!I105)))</f>
        <v/>
      </c>
      <c r="DO111" s="275" t="str">
        <f ca="true">+IF(OFFSET('Hygiene Data'!$D$11,0,10*ROW('Hygiene Data'!D105))="","",OFFSET('Hygiene Data'!$D$11,0,10*ROW('Hygiene Data'!D105)))</f>
        <v/>
      </c>
      <c r="DP111" s="275" t="str">
        <f ca="true">+IF(OFFSET('Hygiene Data'!$D$12,0,10*ROW('Hygiene Data'!D105))="","",OFFSET('Hygiene Data'!$D$12,0,10*ROW('Hygiene Data'!D105)))</f>
        <v/>
      </c>
      <c r="DQ111" s="275" t="str">
        <f ca="true">+IF(OFFSET('Hygiene Data'!$D$13,0,10*ROW('Hygiene Data'!D105))="","",OFFSET('Hygiene Data'!$D$13,0,10*ROW('Hygiene Data'!D105)))</f>
        <v/>
      </c>
      <c r="DR111" s="275" t="str">
        <f ca="true">+IF(OFFSET('Hygiene Data'!$E$11,0,10*ROW('Hygiene Data'!E105))="","",OFFSET('Hygiene Data'!$E$11,0,10*ROW('Hygiene Data'!E105)))</f>
        <v/>
      </c>
      <c r="DS111" s="275" t="str">
        <f ca="true">+IF(OFFSET('Hygiene Data'!$E$12,0,10*ROW('Hygiene Data'!E105))="","",OFFSET('Hygiene Data'!$E$12,0,10*ROW('Hygiene Data'!E105)))</f>
        <v/>
      </c>
      <c r="DT111" s="275" t="str">
        <f ca="true">+IF(OFFSET('Hygiene Data'!$E$13,0,10*ROW('Hygiene Data'!E105))="","",OFFSET('Hygiene Data'!$E$13,0,10*ROW('Hygiene Data'!E105)))</f>
        <v/>
      </c>
      <c r="DU111" s="275" t="str">
        <f ca="true">+IF(OFFSET('Hygiene Data'!$F$11,0,10*ROW('Hygiene Data'!F105))="","",OFFSET('Hygiene Data'!$F$11,0,10*ROW('Hygiene Data'!F105)))</f>
        <v/>
      </c>
      <c r="DV111" s="275" t="str">
        <f ca="true">+IF(OFFSET('Hygiene Data'!$F$12,0,10*ROW('Hygiene Data'!F105))="","",OFFSET('Hygiene Data'!$F$12,0,10*ROW('Hygiene Data'!F105)))</f>
        <v/>
      </c>
      <c r="DW111" s="275" t="str">
        <f ca="true">+IF(OFFSET('Hygiene Data'!$F$13,0,10*ROW('Hygiene Data'!F105))="","",OFFSET('Hygiene Data'!$F$13,0,10*ROW('Hygiene Data'!F105)))</f>
        <v/>
      </c>
      <c r="DX111" s="275" t="str">
        <f ca="true">+IF(OFFSET('Hygiene Data'!$G$11,0,10*ROW('Hygiene Data'!G105))="","",OFFSET('Hygiene Data'!$G$11,0,10*ROW('Hygiene Data'!G105)))</f>
        <v/>
      </c>
      <c r="DY111" s="275" t="str">
        <f ca="true">+IF(OFFSET('Hygiene Data'!$G$12,0,10*ROW('Hygiene Data'!G105))="","",OFFSET('Hygiene Data'!$G$12,0,10*ROW('Hygiene Data'!G105)))</f>
        <v/>
      </c>
      <c r="DZ111" s="275" t="str">
        <f ca="true">+IF(OFFSET('Hygiene Data'!$G$13,0,10*ROW('Hygiene Data'!G105))="","",OFFSET('Hygiene Data'!$G$13,0,10*ROW('Hygiene Data'!G105)))</f>
        <v/>
      </c>
      <c r="EA111" s="275" t="str">
        <f ca="true">+IF(OFFSET('Hygiene Data'!$H$11,0,10*ROW('Hygiene Data'!H105))="","",OFFSET('Hygiene Data'!$H$11,0,10*ROW('Hygiene Data'!H105)))</f>
        <v/>
      </c>
      <c r="EB111" s="275" t="str">
        <f ca="true">+IF(OFFSET('Hygiene Data'!$H$12,0,10*ROW('Hygiene Data'!H105))="","",OFFSET('Hygiene Data'!$H$12,0,10*ROW('Hygiene Data'!H105)))</f>
        <v/>
      </c>
      <c r="EC111" s="275" t="str">
        <f ca="true">+IF(OFFSET('Hygiene Data'!$H$13,0,10*ROW('Hygiene Data'!H105))="","",OFFSET('Hygiene Data'!$H$13,0,10*ROW('Hygiene Data'!H105)))</f>
        <v/>
      </c>
      <c r="ED111" s="275" t="str">
        <f ca="true">+IF(OFFSET('Hygiene Data'!$I$11,0,10*ROW('Hygiene Data'!I105))="","",OFFSET('Hygiene Data'!$I$11,0,10*ROW('Hygiene Data'!I105)))</f>
        <v/>
      </c>
      <c r="EE111" s="275" t="str">
        <f ca="true">+IF(OFFSET('Hygiene Data'!$I$12,0,10*ROW('Hygiene Data'!I105))="","",OFFSET('Hygiene Data'!$I$12,0,10*ROW('Hygiene Data'!I105)))</f>
        <v/>
      </c>
      <c r="EF111" s="275"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31" t="str">
        <f t="shared" ca="true" si="1"/>
        <v/>
      </c>
      <c r="D112" s="98"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8"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8"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8"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8"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8"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8"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8"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8"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8"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8"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8"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8"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8"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8"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8"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8"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8"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9"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9"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9"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9"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9"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9"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9"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9"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9"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9"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9"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9"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9"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9"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9"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9"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9"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9"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9"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9"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9"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9"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9"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9"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9"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9"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9"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9"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9"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9"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100"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100"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100"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100"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100"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100"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100"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100"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100"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100"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100"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100"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100"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100"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100"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100"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100"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100"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5"/>
      <c r="BS112" s="275" t="str">
        <f ca="true">+IF(OFFSET('Water Data'!$D$27,0,10*ROW('Water Data'!D106))="","",OFFSET('Water Data'!$D$27,0,10*ROW('Water Data'!D106)))</f>
        <v/>
      </c>
      <c r="BT112" s="275" t="str">
        <f ca="true">+IF(OFFSET('Water Data'!$D$28,0,10*ROW('Water Data'!D106))="","",OFFSET('Water Data'!$D$28,0,10*ROW('Water Data'!D106)))</f>
        <v/>
      </c>
      <c r="BU112" s="275" t="str">
        <f ca="true">+IF(OFFSET('Water Data'!$D$29,0,10*ROW('Water Data'!D106))="","",OFFSET('Water Data'!$D$29,0,10*ROW('Water Data'!D106)))</f>
        <v/>
      </c>
      <c r="BV112" s="275" t="str">
        <f ca="true">+IF(OFFSET('Water Data'!$E$27,0,10*ROW('Water Data'!E106))="","",OFFSET('Water Data'!$E$27,0,10*ROW('Water Data'!E106)))</f>
        <v/>
      </c>
      <c r="BW112" s="275" t="str">
        <f ca="true">+IF(OFFSET('Water Data'!$E$28,0,10*ROW('Water Data'!E106))="","",OFFSET('Water Data'!$E$28,0,10*ROW('Water Data'!E106)))</f>
        <v/>
      </c>
      <c r="BX112" s="275" t="str">
        <f ca="true">+IF(OFFSET('Water Data'!$E$29,0,10*ROW('Water Data'!E106))="","",OFFSET('Water Data'!$E$29,0,10*ROW('Water Data'!E106)))</f>
        <v/>
      </c>
      <c r="BY112" s="275" t="str">
        <f ca="true">+IF(OFFSET('Water Data'!$F$27,0,10*ROW('Water Data'!F106))="","",OFFSET('Water Data'!$F$27,0,10*ROW('Water Data'!F106)))</f>
        <v/>
      </c>
      <c r="BZ112" s="275" t="str">
        <f ca="true">+IF(OFFSET('Water Data'!$F$28,0,10*ROW('Water Data'!F106))="","",OFFSET('Water Data'!$F$28,0,10*ROW('Water Data'!F106)))</f>
        <v/>
      </c>
      <c r="CA112" s="275" t="str">
        <f ca="true">+IF(OFFSET('Water Data'!$F$29,0,10*ROW('Water Data'!F106))="","",OFFSET('Water Data'!$F$29,0,10*ROW('Water Data'!F106)))</f>
        <v/>
      </c>
      <c r="CB112" s="275" t="str">
        <f ca="true">+IF(OFFSET('Water Data'!$G$27,0,10*ROW('Water Data'!G106))="","",OFFSET('Water Data'!$G$27,0,10*ROW('Water Data'!G106)))</f>
        <v/>
      </c>
      <c r="CC112" s="275" t="str">
        <f ca="true">+IF(OFFSET('Water Data'!$G$28,0,10*ROW('Water Data'!G106))="","",OFFSET('Water Data'!$G$28,0,10*ROW('Water Data'!G106)))</f>
        <v/>
      </c>
      <c r="CD112" s="275" t="str">
        <f ca="true">+IF(OFFSET('Water Data'!$G$29,0,10*ROW('Water Data'!G106))="","",OFFSET('Water Data'!$G$29,0,10*ROW('Water Data'!G106)))</f>
        <v/>
      </c>
      <c r="CE112" s="275" t="str">
        <f ca="true">+IF(OFFSET('Water Data'!$H$27,0,10*ROW('Water Data'!H106))="","",OFFSET('Water Data'!$H$27,0,10*ROW('Water Data'!H106)))</f>
        <v/>
      </c>
      <c r="CF112" s="275" t="str">
        <f ca="true">+IF(OFFSET('Water Data'!$H$28,0,10*ROW('Water Data'!H106))="","",OFFSET('Water Data'!$H$28,0,10*ROW('Water Data'!H106)))</f>
        <v/>
      </c>
      <c r="CG112" s="275" t="str">
        <f ca="true">+IF(OFFSET('Water Data'!$H$29,0,10*ROW('Water Data'!H106))="","",OFFSET('Water Data'!$H$29,0,10*ROW('Water Data'!H106)))</f>
        <v/>
      </c>
      <c r="CH112" s="275" t="str">
        <f ca="true">+IF(OFFSET('Water Data'!$I$27,0,10*ROW('Water Data'!I106))="","",OFFSET('Water Data'!$I$27,0,10*ROW('Water Data'!I106)))</f>
        <v/>
      </c>
      <c r="CI112" s="275" t="str">
        <f ca="true">+IF(OFFSET('Water Data'!$I$28,0,10*ROW('Water Data'!I106))="","",OFFSET('Water Data'!$I$28,0,10*ROW('Water Data'!I106)))</f>
        <v/>
      </c>
      <c r="CJ112" s="275" t="str">
        <f ca="true">+IF(OFFSET('Water Data'!$I$29,0,10*ROW('Water Data'!I106))="","",OFFSET('Water Data'!$I$29,0,10*ROW('Water Data'!I106)))</f>
        <v/>
      </c>
      <c r="CK112" s="275" t="str">
        <f ca="true">+IF(OFFSET('Sanitation Data'!$D$28,0,10*ROW('Sanitation Data'!D106))="","",OFFSET('Sanitation Data'!$D$28,0,10*ROW('Sanitation Data'!D106)))</f>
        <v/>
      </c>
      <c r="CL112" s="275" t="str">
        <f ca="true">+IF(OFFSET('Sanitation Data'!$D$29,0,10*ROW('Sanitation Data'!D106))="","",OFFSET('Sanitation Data'!$D$29,0,10*ROW('Sanitation Data'!D106)))</f>
        <v/>
      </c>
      <c r="CM112" s="275" t="str">
        <f ca="true">+IF(OFFSET('Sanitation Data'!$D$30,0,10*ROW('Sanitation Data'!D106))="","",OFFSET('Sanitation Data'!$D$30,0,10*ROW('Sanitation Data'!D106)))</f>
        <v/>
      </c>
      <c r="CN112" s="275" t="str">
        <f ca="true">+IF(OFFSET('Sanitation Data'!$D$31,0,10*ROW('Sanitation Data'!D106))="","",OFFSET('Sanitation Data'!$D$31,0,10*ROW('Sanitation Data'!D106)))</f>
        <v/>
      </c>
      <c r="CO112" s="275" t="str">
        <f ca="true">+IF(OFFSET('Sanitation Data'!$D$32,0,10*ROW('Sanitation Data'!D106))="","",OFFSET('Sanitation Data'!$D$32,0,10*ROW('Sanitation Data'!D106)))</f>
        <v/>
      </c>
      <c r="CP112" s="275" t="str">
        <f ca="true">+IF(OFFSET('Sanitation Data'!$E$28,0,10*ROW('Sanitation Data'!E106))="","",OFFSET('Sanitation Data'!$E$28,0,10*ROW('Sanitation Data'!E106)))</f>
        <v/>
      </c>
      <c r="CQ112" s="275" t="str">
        <f ca="true">+IF(OFFSET('Sanitation Data'!$E$29,0,10*ROW('Sanitation Data'!E106))="","",OFFSET('Sanitation Data'!$E$29,0,10*ROW('Sanitation Data'!E106)))</f>
        <v/>
      </c>
      <c r="CR112" s="275" t="str">
        <f ca="true">+IF(OFFSET('Sanitation Data'!$E$30,0,10*ROW('Sanitation Data'!E106))="","",OFFSET('Sanitation Data'!$E$30,0,10*ROW('Sanitation Data'!E106)))</f>
        <v/>
      </c>
      <c r="CS112" s="275" t="str">
        <f ca="true">+IF(OFFSET('Sanitation Data'!$E$31,0,10*ROW('Sanitation Data'!E106))="","",OFFSET('Sanitation Data'!$E$31,0,10*ROW('Sanitation Data'!E106)))</f>
        <v/>
      </c>
      <c r="CT112" s="275" t="str">
        <f ca="true">+IF(OFFSET('Sanitation Data'!$E$32,0,10*ROW('Sanitation Data'!E106))="","",OFFSET('Sanitation Data'!$E$32,0,10*ROW('Sanitation Data'!E106)))</f>
        <v/>
      </c>
      <c r="CU112" s="275" t="str">
        <f ca="true">+IF(OFFSET('Sanitation Data'!$F$28,0,10*ROW('Sanitation Data'!F106))="","",OFFSET('Sanitation Data'!$F$28,0,10*ROW('Sanitation Data'!F106)))</f>
        <v/>
      </c>
      <c r="CV112" s="275" t="str">
        <f ca="true">+IF(OFFSET('Sanitation Data'!$F$29,0,10*ROW('Sanitation Data'!F106))="","",OFFSET('Sanitation Data'!$F$29,0,10*ROW('Sanitation Data'!F106)))</f>
        <v/>
      </c>
      <c r="CW112" s="275" t="str">
        <f ca="true">+IF(OFFSET('Sanitation Data'!$F$30,0,10*ROW('Sanitation Data'!F106))="","",OFFSET('Sanitation Data'!$F$30,0,10*ROW('Sanitation Data'!F106)))</f>
        <v/>
      </c>
      <c r="CX112" s="275" t="str">
        <f ca="true">+IF(OFFSET('Sanitation Data'!$F$31,0,10*ROW('Sanitation Data'!F106))="","",OFFSET('Sanitation Data'!$F$31,0,10*ROW('Sanitation Data'!F106)))</f>
        <v/>
      </c>
      <c r="CY112" s="275" t="str">
        <f ca="true">+IF(OFFSET('Sanitation Data'!$F$32,0,10*ROW('Sanitation Data'!F106))="","",OFFSET('Sanitation Data'!$F$32,0,10*ROW('Sanitation Data'!F106)))</f>
        <v/>
      </c>
      <c r="CZ112" s="275" t="str">
        <f ca="true">+IF(OFFSET('Sanitation Data'!$G$28,0,10*ROW('Sanitation Data'!G106))="","",OFFSET('Sanitation Data'!$G$28,0,10*ROW('Sanitation Data'!G106)))</f>
        <v/>
      </c>
      <c r="DA112" s="275" t="str">
        <f ca="true">+IF(OFFSET('Sanitation Data'!$G$29,0,10*ROW('Sanitation Data'!G106))="","",OFFSET('Sanitation Data'!$G$29,0,10*ROW('Sanitation Data'!G106)))</f>
        <v/>
      </c>
      <c r="DB112" s="275" t="str">
        <f ca="true">+IF(OFFSET('Sanitation Data'!$G$30,0,10*ROW('Sanitation Data'!G106))="","",OFFSET('Sanitation Data'!$G$30,0,10*ROW('Sanitation Data'!G106)))</f>
        <v/>
      </c>
      <c r="DC112" s="275" t="str">
        <f ca="true">+IF(OFFSET('Sanitation Data'!$G$31,0,10*ROW('Sanitation Data'!G106))="","",OFFSET('Sanitation Data'!$G$31,0,10*ROW('Sanitation Data'!G106)))</f>
        <v/>
      </c>
      <c r="DD112" s="275" t="str">
        <f ca="true">+IF(OFFSET('Sanitation Data'!$G$32,0,10*ROW('Sanitation Data'!G106))="","",OFFSET('Sanitation Data'!$G$32,0,10*ROW('Sanitation Data'!G106)))</f>
        <v/>
      </c>
      <c r="DE112" s="275" t="str">
        <f ca="true">+IF(OFFSET('Sanitation Data'!$H$28,0,10*ROW('Sanitation Data'!H106))="","",OFFSET('Sanitation Data'!$H$28,0,10*ROW('Sanitation Data'!H106)))</f>
        <v/>
      </c>
      <c r="DF112" s="275" t="str">
        <f ca="true">+IF(OFFSET('Sanitation Data'!$H$29,0,10*ROW('Sanitation Data'!H106))="","",OFFSET('Sanitation Data'!$H$29,0,10*ROW('Sanitation Data'!H106)))</f>
        <v/>
      </c>
      <c r="DG112" s="275" t="str">
        <f ca="true">+IF(OFFSET('Sanitation Data'!$H$30,0,10*ROW('Sanitation Data'!H106))="","",OFFSET('Sanitation Data'!$H$30,0,10*ROW('Sanitation Data'!H106)))</f>
        <v/>
      </c>
      <c r="DH112" s="275" t="str">
        <f ca="true">+IF(OFFSET('Sanitation Data'!$H$31,0,10*ROW('Sanitation Data'!H106))="","",OFFSET('Sanitation Data'!$H$31,0,10*ROW('Sanitation Data'!H106)))</f>
        <v/>
      </c>
      <c r="DI112" s="275" t="str">
        <f ca="true">+IF(OFFSET('Sanitation Data'!$H$32,0,10*ROW('Sanitation Data'!H106))="","",OFFSET('Sanitation Data'!$H$32,0,10*ROW('Sanitation Data'!H106)))</f>
        <v/>
      </c>
      <c r="DJ112" s="275" t="str">
        <f ca="true">+IF(OFFSET('Sanitation Data'!$I$28,0,10*ROW('Sanitation Data'!I106))="","",OFFSET('Sanitation Data'!$I$28,0,10*ROW('Sanitation Data'!I106)))</f>
        <v/>
      </c>
      <c r="DK112" s="275" t="str">
        <f ca="true">+IF(OFFSET('Sanitation Data'!$I$29,0,10*ROW('Sanitation Data'!I106))="","",OFFSET('Sanitation Data'!$I$29,0,10*ROW('Sanitation Data'!I106)))</f>
        <v/>
      </c>
      <c r="DL112" s="275" t="str">
        <f ca="true">+IF(OFFSET('Sanitation Data'!$I$30,0,10*ROW('Sanitation Data'!I106))="","",OFFSET('Sanitation Data'!$I$30,0,10*ROW('Sanitation Data'!I106)))</f>
        <v/>
      </c>
      <c r="DM112" s="275" t="str">
        <f ca="true">+IF(OFFSET('Sanitation Data'!$I$31,0,10*ROW('Sanitation Data'!I106))="","",OFFSET('Sanitation Data'!$I$31,0,10*ROW('Sanitation Data'!I106)))</f>
        <v/>
      </c>
      <c r="DN112" s="275" t="str">
        <f ca="true">+IF(OFFSET('Sanitation Data'!$I$32,0,10*ROW('Sanitation Data'!I106))="","",OFFSET('Sanitation Data'!$I$32,0,10*ROW('Sanitation Data'!I106)))</f>
        <v/>
      </c>
      <c r="DO112" s="275" t="str">
        <f ca="true">+IF(OFFSET('Hygiene Data'!$D$11,0,10*ROW('Hygiene Data'!D106))="","",OFFSET('Hygiene Data'!$D$11,0,10*ROW('Hygiene Data'!D106)))</f>
        <v/>
      </c>
      <c r="DP112" s="275" t="str">
        <f ca="true">+IF(OFFSET('Hygiene Data'!$D$12,0,10*ROW('Hygiene Data'!D106))="","",OFFSET('Hygiene Data'!$D$12,0,10*ROW('Hygiene Data'!D106)))</f>
        <v/>
      </c>
      <c r="DQ112" s="275" t="str">
        <f ca="true">+IF(OFFSET('Hygiene Data'!$D$13,0,10*ROW('Hygiene Data'!D106))="","",OFFSET('Hygiene Data'!$D$13,0,10*ROW('Hygiene Data'!D106)))</f>
        <v/>
      </c>
      <c r="DR112" s="275" t="str">
        <f ca="true">+IF(OFFSET('Hygiene Data'!$E$11,0,10*ROW('Hygiene Data'!E106))="","",OFFSET('Hygiene Data'!$E$11,0,10*ROW('Hygiene Data'!E106)))</f>
        <v/>
      </c>
      <c r="DS112" s="275" t="str">
        <f ca="true">+IF(OFFSET('Hygiene Data'!$E$12,0,10*ROW('Hygiene Data'!E106))="","",OFFSET('Hygiene Data'!$E$12,0,10*ROW('Hygiene Data'!E106)))</f>
        <v/>
      </c>
      <c r="DT112" s="275" t="str">
        <f ca="true">+IF(OFFSET('Hygiene Data'!$E$13,0,10*ROW('Hygiene Data'!E106))="","",OFFSET('Hygiene Data'!$E$13,0,10*ROW('Hygiene Data'!E106)))</f>
        <v/>
      </c>
      <c r="DU112" s="275" t="str">
        <f ca="true">+IF(OFFSET('Hygiene Data'!$F$11,0,10*ROW('Hygiene Data'!F106))="","",OFFSET('Hygiene Data'!$F$11,0,10*ROW('Hygiene Data'!F106)))</f>
        <v/>
      </c>
      <c r="DV112" s="275" t="str">
        <f ca="true">+IF(OFFSET('Hygiene Data'!$F$12,0,10*ROW('Hygiene Data'!F106))="","",OFFSET('Hygiene Data'!$F$12,0,10*ROW('Hygiene Data'!F106)))</f>
        <v/>
      </c>
      <c r="DW112" s="275" t="str">
        <f ca="true">+IF(OFFSET('Hygiene Data'!$F$13,0,10*ROW('Hygiene Data'!F106))="","",OFFSET('Hygiene Data'!$F$13,0,10*ROW('Hygiene Data'!F106)))</f>
        <v/>
      </c>
      <c r="DX112" s="275" t="str">
        <f ca="true">+IF(OFFSET('Hygiene Data'!$G$11,0,10*ROW('Hygiene Data'!G106))="","",OFFSET('Hygiene Data'!$G$11,0,10*ROW('Hygiene Data'!G106)))</f>
        <v/>
      </c>
      <c r="DY112" s="275" t="str">
        <f ca="true">+IF(OFFSET('Hygiene Data'!$G$12,0,10*ROW('Hygiene Data'!G106))="","",OFFSET('Hygiene Data'!$G$12,0,10*ROW('Hygiene Data'!G106)))</f>
        <v/>
      </c>
      <c r="DZ112" s="275" t="str">
        <f ca="true">+IF(OFFSET('Hygiene Data'!$G$13,0,10*ROW('Hygiene Data'!G106))="","",OFFSET('Hygiene Data'!$G$13,0,10*ROW('Hygiene Data'!G106)))</f>
        <v/>
      </c>
      <c r="EA112" s="275" t="str">
        <f ca="true">+IF(OFFSET('Hygiene Data'!$H$11,0,10*ROW('Hygiene Data'!H106))="","",OFFSET('Hygiene Data'!$H$11,0,10*ROW('Hygiene Data'!H106)))</f>
        <v/>
      </c>
      <c r="EB112" s="275" t="str">
        <f ca="true">+IF(OFFSET('Hygiene Data'!$H$12,0,10*ROW('Hygiene Data'!H106))="","",OFFSET('Hygiene Data'!$H$12,0,10*ROW('Hygiene Data'!H106)))</f>
        <v/>
      </c>
      <c r="EC112" s="275" t="str">
        <f ca="true">+IF(OFFSET('Hygiene Data'!$H$13,0,10*ROW('Hygiene Data'!H106))="","",OFFSET('Hygiene Data'!$H$13,0,10*ROW('Hygiene Data'!H106)))</f>
        <v/>
      </c>
      <c r="ED112" s="275" t="str">
        <f ca="true">+IF(OFFSET('Hygiene Data'!$I$11,0,10*ROW('Hygiene Data'!I106))="","",OFFSET('Hygiene Data'!$I$11,0,10*ROW('Hygiene Data'!I106)))</f>
        <v/>
      </c>
      <c r="EE112" s="275" t="str">
        <f ca="true">+IF(OFFSET('Hygiene Data'!$I$12,0,10*ROW('Hygiene Data'!I106))="","",OFFSET('Hygiene Data'!$I$12,0,10*ROW('Hygiene Data'!I106)))</f>
        <v/>
      </c>
      <c r="EF112" s="275"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31" t="str">
        <f t="shared" ca="true" si="1"/>
        <v/>
      </c>
      <c r="D113" s="98"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8"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8"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8"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8"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8"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8"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8"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8"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8"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8"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8"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8"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8"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8"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8"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8"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8"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9"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9"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9"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9"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9"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9"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9"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9"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9"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9"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9"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9"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9"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9"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9"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9"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9"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9"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9"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9"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9"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9"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9"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9"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9"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9"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9"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9"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9"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9"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100"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100"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100"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100"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100"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100"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100"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100"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100"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100"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100"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100"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100"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100"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100"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100"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100"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100"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5"/>
      <c r="BS113" s="275" t="str">
        <f ca="true">+IF(OFFSET('Water Data'!$D$27,0,10*ROW('Water Data'!D107))="","",OFFSET('Water Data'!$D$27,0,10*ROW('Water Data'!D107)))</f>
        <v/>
      </c>
      <c r="BT113" s="275" t="str">
        <f ca="true">+IF(OFFSET('Water Data'!$D$28,0,10*ROW('Water Data'!D107))="","",OFFSET('Water Data'!$D$28,0,10*ROW('Water Data'!D107)))</f>
        <v/>
      </c>
      <c r="BU113" s="275" t="str">
        <f ca="true">+IF(OFFSET('Water Data'!$D$29,0,10*ROW('Water Data'!D107))="","",OFFSET('Water Data'!$D$29,0,10*ROW('Water Data'!D107)))</f>
        <v/>
      </c>
      <c r="BV113" s="275" t="str">
        <f ca="true">+IF(OFFSET('Water Data'!$E$27,0,10*ROW('Water Data'!E107))="","",OFFSET('Water Data'!$E$27,0,10*ROW('Water Data'!E107)))</f>
        <v/>
      </c>
      <c r="BW113" s="275" t="str">
        <f ca="true">+IF(OFFSET('Water Data'!$E$28,0,10*ROW('Water Data'!E107))="","",OFFSET('Water Data'!$E$28,0,10*ROW('Water Data'!E107)))</f>
        <v/>
      </c>
      <c r="BX113" s="275" t="str">
        <f ca="true">+IF(OFFSET('Water Data'!$E$29,0,10*ROW('Water Data'!E107))="","",OFFSET('Water Data'!$E$29,0,10*ROW('Water Data'!E107)))</f>
        <v/>
      </c>
      <c r="BY113" s="275" t="str">
        <f ca="true">+IF(OFFSET('Water Data'!$F$27,0,10*ROW('Water Data'!F107))="","",OFFSET('Water Data'!$F$27,0,10*ROW('Water Data'!F107)))</f>
        <v/>
      </c>
      <c r="BZ113" s="275" t="str">
        <f ca="true">+IF(OFFSET('Water Data'!$F$28,0,10*ROW('Water Data'!F107))="","",OFFSET('Water Data'!$F$28,0,10*ROW('Water Data'!F107)))</f>
        <v/>
      </c>
      <c r="CA113" s="275" t="str">
        <f ca="true">+IF(OFFSET('Water Data'!$F$29,0,10*ROW('Water Data'!F107))="","",OFFSET('Water Data'!$F$29,0,10*ROW('Water Data'!F107)))</f>
        <v/>
      </c>
      <c r="CB113" s="275" t="str">
        <f ca="true">+IF(OFFSET('Water Data'!$G$27,0,10*ROW('Water Data'!G107))="","",OFFSET('Water Data'!$G$27,0,10*ROW('Water Data'!G107)))</f>
        <v/>
      </c>
      <c r="CC113" s="275" t="str">
        <f ca="true">+IF(OFFSET('Water Data'!$G$28,0,10*ROW('Water Data'!G107))="","",OFFSET('Water Data'!$G$28,0,10*ROW('Water Data'!G107)))</f>
        <v/>
      </c>
      <c r="CD113" s="275" t="str">
        <f ca="true">+IF(OFFSET('Water Data'!$G$29,0,10*ROW('Water Data'!G107))="","",OFFSET('Water Data'!$G$29,0,10*ROW('Water Data'!G107)))</f>
        <v/>
      </c>
      <c r="CE113" s="275" t="str">
        <f ca="true">+IF(OFFSET('Water Data'!$H$27,0,10*ROW('Water Data'!H107))="","",OFFSET('Water Data'!$H$27,0,10*ROW('Water Data'!H107)))</f>
        <v/>
      </c>
      <c r="CF113" s="275" t="str">
        <f ca="true">+IF(OFFSET('Water Data'!$H$28,0,10*ROW('Water Data'!H107))="","",OFFSET('Water Data'!$H$28,0,10*ROW('Water Data'!H107)))</f>
        <v/>
      </c>
      <c r="CG113" s="275" t="str">
        <f ca="true">+IF(OFFSET('Water Data'!$H$29,0,10*ROW('Water Data'!H107))="","",OFFSET('Water Data'!$H$29,0,10*ROW('Water Data'!H107)))</f>
        <v/>
      </c>
      <c r="CH113" s="275" t="str">
        <f ca="true">+IF(OFFSET('Water Data'!$I$27,0,10*ROW('Water Data'!I107))="","",OFFSET('Water Data'!$I$27,0,10*ROW('Water Data'!I107)))</f>
        <v/>
      </c>
      <c r="CI113" s="275" t="str">
        <f ca="true">+IF(OFFSET('Water Data'!$I$28,0,10*ROW('Water Data'!I107))="","",OFFSET('Water Data'!$I$28,0,10*ROW('Water Data'!I107)))</f>
        <v/>
      </c>
      <c r="CJ113" s="275" t="str">
        <f ca="true">+IF(OFFSET('Water Data'!$I$29,0,10*ROW('Water Data'!I107))="","",OFFSET('Water Data'!$I$29,0,10*ROW('Water Data'!I107)))</f>
        <v/>
      </c>
      <c r="CK113" s="275" t="str">
        <f ca="true">+IF(OFFSET('Sanitation Data'!$D$28,0,10*ROW('Sanitation Data'!D107))="","",OFFSET('Sanitation Data'!$D$28,0,10*ROW('Sanitation Data'!D107)))</f>
        <v/>
      </c>
      <c r="CL113" s="275" t="str">
        <f ca="true">+IF(OFFSET('Sanitation Data'!$D$29,0,10*ROW('Sanitation Data'!D107))="","",OFFSET('Sanitation Data'!$D$29,0,10*ROW('Sanitation Data'!D107)))</f>
        <v/>
      </c>
      <c r="CM113" s="275" t="str">
        <f ca="true">+IF(OFFSET('Sanitation Data'!$D$30,0,10*ROW('Sanitation Data'!D107))="","",OFFSET('Sanitation Data'!$D$30,0,10*ROW('Sanitation Data'!D107)))</f>
        <v/>
      </c>
      <c r="CN113" s="275" t="str">
        <f ca="true">+IF(OFFSET('Sanitation Data'!$D$31,0,10*ROW('Sanitation Data'!D107))="","",OFFSET('Sanitation Data'!$D$31,0,10*ROW('Sanitation Data'!D107)))</f>
        <v/>
      </c>
      <c r="CO113" s="275" t="str">
        <f ca="true">+IF(OFFSET('Sanitation Data'!$D$32,0,10*ROW('Sanitation Data'!D107))="","",OFFSET('Sanitation Data'!$D$32,0,10*ROW('Sanitation Data'!D107)))</f>
        <v/>
      </c>
      <c r="CP113" s="275" t="str">
        <f ca="true">+IF(OFFSET('Sanitation Data'!$E$28,0,10*ROW('Sanitation Data'!E107))="","",OFFSET('Sanitation Data'!$E$28,0,10*ROW('Sanitation Data'!E107)))</f>
        <v/>
      </c>
      <c r="CQ113" s="275" t="str">
        <f ca="true">+IF(OFFSET('Sanitation Data'!$E$29,0,10*ROW('Sanitation Data'!E107))="","",OFFSET('Sanitation Data'!$E$29,0,10*ROW('Sanitation Data'!E107)))</f>
        <v/>
      </c>
      <c r="CR113" s="275" t="str">
        <f ca="true">+IF(OFFSET('Sanitation Data'!$E$30,0,10*ROW('Sanitation Data'!E107))="","",OFFSET('Sanitation Data'!$E$30,0,10*ROW('Sanitation Data'!E107)))</f>
        <v/>
      </c>
      <c r="CS113" s="275" t="str">
        <f ca="true">+IF(OFFSET('Sanitation Data'!$E$31,0,10*ROW('Sanitation Data'!E107))="","",OFFSET('Sanitation Data'!$E$31,0,10*ROW('Sanitation Data'!E107)))</f>
        <v/>
      </c>
      <c r="CT113" s="275" t="str">
        <f ca="true">+IF(OFFSET('Sanitation Data'!$E$32,0,10*ROW('Sanitation Data'!E107))="","",OFFSET('Sanitation Data'!$E$32,0,10*ROW('Sanitation Data'!E107)))</f>
        <v/>
      </c>
      <c r="CU113" s="275" t="str">
        <f ca="true">+IF(OFFSET('Sanitation Data'!$F$28,0,10*ROW('Sanitation Data'!F107))="","",OFFSET('Sanitation Data'!$F$28,0,10*ROW('Sanitation Data'!F107)))</f>
        <v/>
      </c>
      <c r="CV113" s="275" t="str">
        <f ca="true">+IF(OFFSET('Sanitation Data'!$F$29,0,10*ROW('Sanitation Data'!F107))="","",OFFSET('Sanitation Data'!$F$29,0,10*ROW('Sanitation Data'!F107)))</f>
        <v/>
      </c>
      <c r="CW113" s="275" t="str">
        <f ca="true">+IF(OFFSET('Sanitation Data'!$F$30,0,10*ROW('Sanitation Data'!F107))="","",OFFSET('Sanitation Data'!$F$30,0,10*ROW('Sanitation Data'!F107)))</f>
        <v/>
      </c>
      <c r="CX113" s="275" t="str">
        <f ca="true">+IF(OFFSET('Sanitation Data'!$F$31,0,10*ROW('Sanitation Data'!F107))="","",OFFSET('Sanitation Data'!$F$31,0,10*ROW('Sanitation Data'!F107)))</f>
        <v/>
      </c>
      <c r="CY113" s="275" t="str">
        <f ca="true">+IF(OFFSET('Sanitation Data'!$F$32,0,10*ROW('Sanitation Data'!F107))="","",OFFSET('Sanitation Data'!$F$32,0,10*ROW('Sanitation Data'!F107)))</f>
        <v/>
      </c>
      <c r="CZ113" s="275" t="str">
        <f ca="true">+IF(OFFSET('Sanitation Data'!$G$28,0,10*ROW('Sanitation Data'!G107))="","",OFFSET('Sanitation Data'!$G$28,0,10*ROW('Sanitation Data'!G107)))</f>
        <v/>
      </c>
      <c r="DA113" s="275" t="str">
        <f ca="true">+IF(OFFSET('Sanitation Data'!$G$29,0,10*ROW('Sanitation Data'!G107))="","",OFFSET('Sanitation Data'!$G$29,0,10*ROW('Sanitation Data'!G107)))</f>
        <v/>
      </c>
      <c r="DB113" s="275" t="str">
        <f ca="true">+IF(OFFSET('Sanitation Data'!$G$30,0,10*ROW('Sanitation Data'!G107))="","",OFFSET('Sanitation Data'!$G$30,0,10*ROW('Sanitation Data'!G107)))</f>
        <v/>
      </c>
      <c r="DC113" s="275" t="str">
        <f ca="true">+IF(OFFSET('Sanitation Data'!$G$31,0,10*ROW('Sanitation Data'!G107))="","",OFFSET('Sanitation Data'!$G$31,0,10*ROW('Sanitation Data'!G107)))</f>
        <v/>
      </c>
      <c r="DD113" s="275" t="str">
        <f ca="true">+IF(OFFSET('Sanitation Data'!$G$32,0,10*ROW('Sanitation Data'!G107))="","",OFFSET('Sanitation Data'!$G$32,0,10*ROW('Sanitation Data'!G107)))</f>
        <v/>
      </c>
      <c r="DE113" s="275" t="str">
        <f ca="true">+IF(OFFSET('Sanitation Data'!$H$28,0,10*ROW('Sanitation Data'!H107))="","",OFFSET('Sanitation Data'!$H$28,0,10*ROW('Sanitation Data'!H107)))</f>
        <v/>
      </c>
      <c r="DF113" s="275" t="str">
        <f ca="true">+IF(OFFSET('Sanitation Data'!$H$29,0,10*ROW('Sanitation Data'!H107))="","",OFFSET('Sanitation Data'!$H$29,0,10*ROW('Sanitation Data'!H107)))</f>
        <v/>
      </c>
      <c r="DG113" s="275" t="str">
        <f ca="true">+IF(OFFSET('Sanitation Data'!$H$30,0,10*ROW('Sanitation Data'!H107))="","",OFFSET('Sanitation Data'!$H$30,0,10*ROW('Sanitation Data'!H107)))</f>
        <v/>
      </c>
      <c r="DH113" s="275" t="str">
        <f ca="true">+IF(OFFSET('Sanitation Data'!$H$31,0,10*ROW('Sanitation Data'!H107))="","",OFFSET('Sanitation Data'!$H$31,0,10*ROW('Sanitation Data'!H107)))</f>
        <v/>
      </c>
      <c r="DI113" s="275" t="str">
        <f ca="true">+IF(OFFSET('Sanitation Data'!$H$32,0,10*ROW('Sanitation Data'!H107))="","",OFFSET('Sanitation Data'!$H$32,0,10*ROW('Sanitation Data'!H107)))</f>
        <v/>
      </c>
      <c r="DJ113" s="275" t="str">
        <f ca="true">+IF(OFFSET('Sanitation Data'!$I$28,0,10*ROW('Sanitation Data'!I107))="","",OFFSET('Sanitation Data'!$I$28,0,10*ROW('Sanitation Data'!I107)))</f>
        <v/>
      </c>
      <c r="DK113" s="275" t="str">
        <f ca="true">+IF(OFFSET('Sanitation Data'!$I$29,0,10*ROW('Sanitation Data'!I107))="","",OFFSET('Sanitation Data'!$I$29,0,10*ROW('Sanitation Data'!I107)))</f>
        <v/>
      </c>
      <c r="DL113" s="275" t="str">
        <f ca="true">+IF(OFFSET('Sanitation Data'!$I$30,0,10*ROW('Sanitation Data'!I107))="","",OFFSET('Sanitation Data'!$I$30,0,10*ROW('Sanitation Data'!I107)))</f>
        <v/>
      </c>
      <c r="DM113" s="275" t="str">
        <f ca="true">+IF(OFFSET('Sanitation Data'!$I$31,0,10*ROW('Sanitation Data'!I107))="","",OFFSET('Sanitation Data'!$I$31,0,10*ROW('Sanitation Data'!I107)))</f>
        <v/>
      </c>
      <c r="DN113" s="275" t="str">
        <f ca="true">+IF(OFFSET('Sanitation Data'!$I$32,0,10*ROW('Sanitation Data'!I107))="","",OFFSET('Sanitation Data'!$I$32,0,10*ROW('Sanitation Data'!I107)))</f>
        <v/>
      </c>
      <c r="DO113" s="275" t="str">
        <f ca="true">+IF(OFFSET('Hygiene Data'!$D$11,0,10*ROW('Hygiene Data'!D107))="","",OFFSET('Hygiene Data'!$D$11,0,10*ROW('Hygiene Data'!D107)))</f>
        <v/>
      </c>
      <c r="DP113" s="275" t="str">
        <f ca="true">+IF(OFFSET('Hygiene Data'!$D$12,0,10*ROW('Hygiene Data'!D107))="","",OFFSET('Hygiene Data'!$D$12,0,10*ROW('Hygiene Data'!D107)))</f>
        <v/>
      </c>
      <c r="DQ113" s="275" t="str">
        <f ca="true">+IF(OFFSET('Hygiene Data'!$D$13,0,10*ROW('Hygiene Data'!D107))="","",OFFSET('Hygiene Data'!$D$13,0,10*ROW('Hygiene Data'!D107)))</f>
        <v/>
      </c>
      <c r="DR113" s="275" t="str">
        <f ca="true">+IF(OFFSET('Hygiene Data'!$E$11,0,10*ROW('Hygiene Data'!E107))="","",OFFSET('Hygiene Data'!$E$11,0,10*ROW('Hygiene Data'!E107)))</f>
        <v/>
      </c>
      <c r="DS113" s="275" t="str">
        <f ca="true">+IF(OFFSET('Hygiene Data'!$E$12,0,10*ROW('Hygiene Data'!E107))="","",OFFSET('Hygiene Data'!$E$12,0,10*ROW('Hygiene Data'!E107)))</f>
        <v/>
      </c>
      <c r="DT113" s="275" t="str">
        <f ca="true">+IF(OFFSET('Hygiene Data'!$E$13,0,10*ROW('Hygiene Data'!E107))="","",OFFSET('Hygiene Data'!$E$13,0,10*ROW('Hygiene Data'!E107)))</f>
        <v/>
      </c>
      <c r="DU113" s="275" t="str">
        <f ca="true">+IF(OFFSET('Hygiene Data'!$F$11,0,10*ROW('Hygiene Data'!F107))="","",OFFSET('Hygiene Data'!$F$11,0,10*ROW('Hygiene Data'!F107)))</f>
        <v/>
      </c>
      <c r="DV113" s="275" t="str">
        <f ca="true">+IF(OFFSET('Hygiene Data'!$F$12,0,10*ROW('Hygiene Data'!F107))="","",OFFSET('Hygiene Data'!$F$12,0,10*ROW('Hygiene Data'!F107)))</f>
        <v/>
      </c>
      <c r="DW113" s="275" t="str">
        <f ca="true">+IF(OFFSET('Hygiene Data'!$F$13,0,10*ROW('Hygiene Data'!F107))="","",OFFSET('Hygiene Data'!$F$13,0,10*ROW('Hygiene Data'!F107)))</f>
        <v/>
      </c>
      <c r="DX113" s="275" t="str">
        <f ca="true">+IF(OFFSET('Hygiene Data'!$G$11,0,10*ROW('Hygiene Data'!G107))="","",OFFSET('Hygiene Data'!$G$11,0,10*ROW('Hygiene Data'!G107)))</f>
        <v/>
      </c>
      <c r="DY113" s="275" t="str">
        <f ca="true">+IF(OFFSET('Hygiene Data'!$G$12,0,10*ROW('Hygiene Data'!G107))="","",OFFSET('Hygiene Data'!$G$12,0,10*ROW('Hygiene Data'!G107)))</f>
        <v/>
      </c>
      <c r="DZ113" s="275" t="str">
        <f ca="true">+IF(OFFSET('Hygiene Data'!$G$13,0,10*ROW('Hygiene Data'!G107))="","",OFFSET('Hygiene Data'!$G$13,0,10*ROW('Hygiene Data'!G107)))</f>
        <v/>
      </c>
      <c r="EA113" s="275" t="str">
        <f ca="true">+IF(OFFSET('Hygiene Data'!$H$11,0,10*ROW('Hygiene Data'!H107))="","",OFFSET('Hygiene Data'!$H$11,0,10*ROW('Hygiene Data'!H107)))</f>
        <v/>
      </c>
      <c r="EB113" s="275" t="str">
        <f ca="true">+IF(OFFSET('Hygiene Data'!$H$12,0,10*ROW('Hygiene Data'!H107))="","",OFFSET('Hygiene Data'!$H$12,0,10*ROW('Hygiene Data'!H107)))</f>
        <v/>
      </c>
      <c r="EC113" s="275" t="str">
        <f ca="true">+IF(OFFSET('Hygiene Data'!$H$13,0,10*ROW('Hygiene Data'!H107))="","",OFFSET('Hygiene Data'!$H$13,0,10*ROW('Hygiene Data'!H107)))</f>
        <v/>
      </c>
      <c r="ED113" s="275" t="str">
        <f ca="true">+IF(OFFSET('Hygiene Data'!$I$11,0,10*ROW('Hygiene Data'!I107))="","",OFFSET('Hygiene Data'!$I$11,0,10*ROW('Hygiene Data'!I107)))</f>
        <v/>
      </c>
      <c r="EE113" s="275" t="str">
        <f ca="true">+IF(OFFSET('Hygiene Data'!$I$12,0,10*ROW('Hygiene Data'!I107))="","",OFFSET('Hygiene Data'!$I$12,0,10*ROW('Hygiene Data'!I107)))</f>
        <v/>
      </c>
      <c r="EF113" s="275"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31" t="str">
        <f t="shared" ca="true" si="1"/>
        <v/>
      </c>
      <c r="D114" s="98"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8"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8"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8"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8"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8"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8"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8"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8"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8"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8"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8"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8"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8"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8"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8"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8"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8"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9"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9"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9"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9"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9"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9"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9"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9"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9"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9"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9"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9"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9"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9"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9"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9"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9"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9"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9"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9"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9"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9"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9"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9"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9"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9"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9"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9"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9"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9"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100"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100"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100"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100"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100"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100"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100"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100"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100"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100"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100"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100"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100"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100"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100"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100"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100"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100"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5"/>
      <c r="BS114" s="275" t="str">
        <f ca="true">+IF(OFFSET('Water Data'!$D$27,0,10*ROW('Water Data'!D108))="","",OFFSET('Water Data'!$D$27,0,10*ROW('Water Data'!D108)))</f>
        <v/>
      </c>
      <c r="BT114" s="275" t="str">
        <f ca="true">+IF(OFFSET('Water Data'!$D$28,0,10*ROW('Water Data'!D108))="","",OFFSET('Water Data'!$D$28,0,10*ROW('Water Data'!D108)))</f>
        <v/>
      </c>
      <c r="BU114" s="275" t="str">
        <f ca="true">+IF(OFFSET('Water Data'!$D$29,0,10*ROW('Water Data'!D108))="","",OFFSET('Water Data'!$D$29,0,10*ROW('Water Data'!D108)))</f>
        <v/>
      </c>
      <c r="BV114" s="275" t="str">
        <f ca="true">+IF(OFFSET('Water Data'!$E$27,0,10*ROW('Water Data'!E108))="","",OFFSET('Water Data'!$E$27,0,10*ROW('Water Data'!E108)))</f>
        <v/>
      </c>
      <c r="BW114" s="275" t="str">
        <f ca="true">+IF(OFFSET('Water Data'!$E$28,0,10*ROW('Water Data'!E108))="","",OFFSET('Water Data'!$E$28,0,10*ROW('Water Data'!E108)))</f>
        <v/>
      </c>
      <c r="BX114" s="275" t="str">
        <f ca="true">+IF(OFFSET('Water Data'!$E$29,0,10*ROW('Water Data'!E108))="","",OFFSET('Water Data'!$E$29,0,10*ROW('Water Data'!E108)))</f>
        <v/>
      </c>
      <c r="BY114" s="275" t="str">
        <f ca="true">+IF(OFFSET('Water Data'!$F$27,0,10*ROW('Water Data'!F108))="","",OFFSET('Water Data'!$F$27,0,10*ROW('Water Data'!F108)))</f>
        <v/>
      </c>
      <c r="BZ114" s="275" t="str">
        <f ca="true">+IF(OFFSET('Water Data'!$F$28,0,10*ROW('Water Data'!F108))="","",OFFSET('Water Data'!$F$28,0,10*ROW('Water Data'!F108)))</f>
        <v/>
      </c>
      <c r="CA114" s="275" t="str">
        <f ca="true">+IF(OFFSET('Water Data'!$F$29,0,10*ROW('Water Data'!F108))="","",OFFSET('Water Data'!$F$29,0,10*ROW('Water Data'!F108)))</f>
        <v/>
      </c>
      <c r="CB114" s="275" t="str">
        <f ca="true">+IF(OFFSET('Water Data'!$G$27,0,10*ROW('Water Data'!G108))="","",OFFSET('Water Data'!$G$27,0,10*ROW('Water Data'!G108)))</f>
        <v/>
      </c>
      <c r="CC114" s="275" t="str">
        <f ca="true">+IF(OFFSET('Water Data'!$G$28,0,10*ROW('Water Data'!G108))="","",OFFSET('Water Data'!$G$28,0,10*ROW('Water Data'!G108)))</f>
        <v/>
      </c>
      <c r="CD114" s="275" t="str">
        <f ca="true">+IF(OFFSET('Water Data'!$G$29,0,10*ROW('Water Data'!G108))="","",OFFSET('Water Data'!$G$29,0,10*ROW('Water Data'!G108)))</f>
        <v/>
      </c>
      <c r="CE114" s="275" t="str">
        <f ca="true">+IF(OFFSET('Water Data'!$H$27,0,10*ROW('Water Data'!H108))="","",OFFSET('Water Data'!$H$27,0,10*ROW('Water Data'!H108)))</f>
        <v/>
      </c>
      <c r="CF114" s="275" t="str">
        <f ca="true">+IF(OFFSET('Water Data'!$H$28,0,10*ROW('Water Data'!H108))="","",OFFSET('Water Data'!$H$28,0,10*ROW('Water Data'!H108)))</f>
        <v/>
      </c>
      <c r="CG114" s="275" t="str">
        <f ca="true">+IF(OFFSET('Water Data'!$H$29,0,10*ROW('Water Data'!H108))="","",OFFSET('Water Data'!$H$29,0,10*ROW('Water Data'!H108)))</f>
        <v/>
      </c>
      <c r="CH114" s="275" t="str">
        <f ca="true">+IF(OFFSET('Water Data'!$I$27,0,10*ROW('Water Data'!I108))="","",OFFSET('Water Data'!$I$27,0,10*ROW('Water Data'!I108)))</f>
        <v/>
      </c>
      <c r="CI114" s="275" t="str">
        <f ca="true">+IF(OFFSET('Water Data'!$I$28,0,10*ROW('Water Data'!I108))="","",OFFSET('Water Data'!$I$28,0,10*ROW('Water Data'!I108)))</f>
        <v/>
      </c>
      <c r="CJ114" s="275" t="str">
        <f ca="true">+IF(OFFSET('Water Data'!$I$29,0,10*ROW('Water Data'!I108))="","",OFFSET('Water Data'!$I$29,0,10*ROW('Water Data'!I108)))</f>
        <v/>
      </c>
      <c r="CK114" s="275" t="str">
        <f ca="true">+IF(OFFSET('Sanitation Data'!$D$28,0,10*ROW('Sanitation Data'!D108))="","",OFFSET('Sanitation Data'!$D$28,0,10*ROW('Sanitation Data'!D108)))</f>
        <v/>
      </c>
      <c r="CL114" s="275" t="str">
        <f ca="true">+IF(OFFSET('Sanitation Data'!$D$29,0,10*ROW('Sanitation Data'!D108))="","",OFFSET('Sanitation Data'!$D$29,0,10*ROW('Sanitation Data'!D108)))</f>
        <v/>
      </c>
      <c r="CM114" s="275" t="str">
        <f ca="true">+IF(OFFSET('Sanitation Data'!$D$30,0,10*ROW('Sanitation Data'!D108))="","",OFFSET('Sanitation Data'!$D$30,0,10*ROW('Sanitation Data'!D108)))</f>
        <v/>
      </c>
      <c r="CN114" s="275" t="str">
        <f ca="true">+IF(OFFSET('Sanitation Data'!$D$31,0,10*ROW('Sanitation Data'!D108))="","",OFFSET('Sanitation Data'!$D$31,0,10*ROW('Sanitation Data'!D108)))</f>
        <v/>
      </c>
      <c r="CO114" s="275" t="str">
        <f ca="true">+IF(OFFSET('Sanitation Data'!$D$32,0,10*ROW('Sanitation Data'!D108))="","",OFFSET('Sanitation Data'!$D$32,0,10*ROW('Sanitation Data'!D108)))</f>
        <v/>
      </c>
      <c r="CP114" s="275" t="str">
        <f ca="true">+IF(OFFSET('Sanitation Data'!$E$28,0,10*ROW('Sanitation Data'!E108))="","",OFFSET('Sanitation Data'!$E$28,0,10*ROW('Sanitation Data'!E108)))</f>
        <v/>
      </c>
      <c r="CQ114" s="275" t="str">
        <f ca="true">+IF(OFFSET('Sanitation Data'!$E$29,0,10*ROW('Sanitation Data'!E108))="","",OFFSET('Sanitation Data'!$E$29,0,10*ROW('Sanitation Data'!E108)))</f>
        <v/>
      </c>
      <c r="CR114" s="275" t="str">
        <f ca="true">+IF(OFFSET('Sanitation Data'!$E$30,0,10*ROW('Sanitation Data'!E108))="","",OFFSET('Sanitation Data'!$E$30,0,10*ROW('Sanitation Data'!E108)))</f>
        <v/>
      </c>
      <c r="CS114" s="275" t="str">
        <f ca="true">+IF(OFFSET('Sanitation Data'!$E$31,0,10*ROW('Sanitation Data'!E108))="","",OFFSET('Sanitation Data'!$E$31,0,10*ROW('Sanitation Data'!E108)))</f>
        <v/>
      </c>
      <c r="CT114" s="275" t="str">
        <f ca="true">+IF(OFFSET('Sanitation Data'!$E$32,0,10*ROW('Sanitation Data'!E108))="","",OFFSET('Sanitation Data'!$E$32,0,10*ROW('Sanitation Data'!E108)))</f>
        <v/>
      </c>
      <c r="CU114" s="275" t="str">
        <f ca="true">+IF(OFFSET('Sanitation Data'!$F$28,0,10*ROW('Sanitation Data'!F108))="","",OFFSET('Sanitation Data'!$F$28,0,10*ROW('Sanitation Data'!F108)))</f>
        <v/>
      </c>
      <c r="CV114" s="275" t="str">
        <f ca="true">+IF(OFFSET('Sanitation Data'!$F$29,0,10*ROW('Sanitation Data'!F108))="","",OFFSET('Sanitation Data'!$F$29,0,10*ROW('Sanitation Data'!F108)))</f>
        <v/>
      </c>
      <c r="CW114" s="275" t="str">
        <f ca="true">+IF(OFFSET('Sanitation Data'!$F$30,0,10*ROW('Sanitation Data'!F108))="","",OFFSET('Sanitation Data'!$F$30,0,10*ROW('Sanitation Data'!F108)))</f>
        <v/>
      </c>
      <c r="CX114" s="275" t="str">
        <f ca="true">+IF(OFFSET('Sanitation Data'!$F$31,0,10*ROW('Sanitation Data'!F108))="","",OFFSET('Sanitation Data'!$F$31,0,10*ROW('Sanitation Data'!F108)))</f>
        <v/>
      </c>
      <c r="CY114" s="275" t="str">
        <f ca="true">+IF(OFFSET('Sanitation Data'!$F$32,0,10*ROW('Sanitation Data'!F108))="","",OFFSET('Sanitation Data'!$F$32,0,10*ROW('Sanitation Data'!F108)))</f>
        <v/>
      </c>
      <c r="CZ114" s="275" t="str">
        <f ca="true">+IF(OFFSET('Sanitation Data'!$G$28,0,10*ROW('Sanitation Data'!G108))="","",OFFSET('Sanitation Data'!$G$28,0,10*ROW('Sanitation Data'!G108)))</f>
        <v/>
      </c>
      <c r="DA114" s="275" t="str">
        <f ca="true">+IF(OFFSET('Sanitation Data'!$G$29,0,10*ROW('Sanitation Data'!G108))="","",OFFSET('Sanitation Data'!$G$29,0,10*ROW('Sanitation Data'!G108)))</f>
        <v/>
      </c>
      <c r="DB114" s="275" t="str">
        <f ca="true">+IF(OFFSET('Sanitation Data'!$G$30,0,10*ROW('Sanitation Data'!G108))="","",OFFSET('Sanitation Data'!$G$30,0,10*ROW('Sanitation Data'!G108)))</f>
        <v/>
      </c>
      <c r="DC114" s="275" t="str">
        <f ca="true">+IF(OFFSET('Sanitation Data'!$G$31,0,10*ROW('Sanitation Data'!G108))="","",OFFSET('Sanitation Data'!$G$31,0,10*ROW('Sanitation Data'!G108)))</f>
        <v/>
      </c>
      <c r="DD114" s="275" t="str">
        <f ca="true">+IF(OFFSET('Sanitation Data'!$G$32,0,10*ROW('Sanitation Data'!G108))="","",OFFSET('Sanitation Data'!$G$32,0,10*ROW('Sanitation Data'!G108)))</f>
        <v/>
      </c>
      <c r="DE114" s="275" t="str">
        <f ca="true">+IF(OFFSET('Sanitation Data'!$H$28,0,10*ROW('Sanitation Data'!H108))="","",OFFSET('Sanitation Data'!$H$28,0,10*ROW('Sanitation Data'!H108)))</f>
        <v/>
      </c>
      <c r="DF114" s="275" t="str">
        <f ca="true">+IF(OFFSET('Sanitation Data'!$H$29,0,10*ROW('Sanitation Data'!H108))="","",OFFSET('Sanitation Data'!$H$29,0,10*ROW('Sanitation Data'!H108)))</f>
        <v/>
      </c>
      <c r="DG114" s="275" t="str">
        <f ca="true">+IF(OFFSET('Sanitation Data'!$H$30,0,10*ROW('Sanitation Data'!H108))="","",OFFSET('Sanitation Data'!$H$30,0,10*ROW('Sanitation Data'!H108)))</f>
        <v/>
      </c>
      <c r="DH114" s="275" t="str">
        <f ca="true">+IF(OFFSET('Sanitation Data'!$H$31,0,10*ROW('Sanitation Data'!H108))="","",OFFSET('Sanitation Data'!$H$31,0,10*ROW('Sanitation Data'!H108)))</f>
        <v/>
      </c>
      <c r="DI114" s="275" t="str">
        <f ca="true">+IF(OFFSET('Sanitation Data'!$H$32,0,10*ROW('Sanitation Data'!H108))="","",OFFSET('Sanitation Data'!$H$32,0,10*ROW('Sanitation Data'!H108)))</f>
        <v/>
      </c>
      <c r="DJ114" s="275" t="str">
        <f ca="true">+IF(OFFSET('Sanitation Data'!$I$28,0,10*ROW('Sanitation Data'!I108))="","",OFFSET('Sanitation Data'!$I$28,0,10*ROW('Sanitation Data'!I108)))</f>
        <v/>
      </c>
      <c r="DK114" s="275" t="str">
        <f ca="true">+IF(OFFSET('Sanitation Data'!$I$29,0,10*ROW('Sanitation Data'!I108))="","",OFFSET('Sanitation Data'!$I$29,0,10*ROW('Sanitation Data'!I108)))</f>
        <v/>
      </c>
      <c r="DL114" s="275" t="str">
        <f ca="true">+IF(OFFSET('Sanitation Data'!$I$30,0,10*ROW('Sanitation Data'!I108))="","",OFFSET('Sanitation Data'!$I$30,0,10*ROW('Sanitation Data'!I108)))</f>
        <v/>
      </c>
      <c r="DM114" s="275" t="str">
        <f ca="true">+IF(OFFSET('Sanitation Data'!$I$31,0,10*ROW('Sanitation Data'!I108))="","",OFFSET('Sanitation Data'!$I$31,0,10*ROW('Sanitation Data'!I108)))</f>
        <v/>
      </c>
      <c r="DN114" s="275" t="str">
        <f ca="true">+IF(OFFSET('Sanitation Data'!$I$32,0,10*ROW('Sanitation Data'!I108))="","",OFFSET('Sanitation Data'!$I$32,0,10*ROW('Sanitation Data'!I108)))</f>
        <v/>
      </c>
      <c r="DO114" s="275" t="str">
        <f ca="true">+IF(OFFSET('Hygiene Data'!$D$11,0,10*ROW('Hygiene Data'!D108))="","",OFFSET('Hygiene Data'!$D$11,0,10*ROW('Hygiene Data'!D108)))</f>
        <v/>
      </c>
      <c r="DP114" s="275" t="str">
        <f ca="true">+IF(OFFSET('Hygiene Data'!$D$12,0,10*ROW('Hygiene Data'!D108))="","",OFFSET('Hygiene Data'!$D$12,0,10*ROW('Hygiene Data'!D108)))</f>
        <v/>
      </c>
      <c r="DQ114" s="275" t="str">
        <f ca="true">+IF(OFFSET('Hygiene Data'!$D$13,0,10*ROW('Hygiene Data'!D108))="","",OFFSET('Hygiene Data'!$D$13,0,10*ROW('Hygiene Data'!D108)))</f>
        <v/>
      </c>
      <c r="DR114" s="275" t="str">
        <f ca="true">+IF(OFFSET('Hygiene Data'!$E$11,0,10*ROW('Hygiene Data'!E108))="","",OFFSET('Hygiene Data'!$E$11,0,10*ROW('Hygiene Data'!E108)))</f>
        <v/>
      </c>
      <c r="DS114" s="275" t="str">
        <f ca="true">+IF(OFFSET('Hygiene Data'!$E$12,0,10*ROW('Hygiene Data'!E108))="","",OFFSET('Hygiene Data'!$E$12,0,10*ROW('Hygiene Data'!E108)))</f>
        <v/>
      </c>
      <c r="DT114" s="275" t="str">
        <f ca="true">+IF(OFFSET('Hygiene Data'!$E$13,0,10*ROW('Hygiene Data'!E108))="","",OFFSET('Hygiene Data'!$E$13,0,10*ROW('Hygiene Data'!E108)))</f>
        <v/>
      </c>
      <c r="DU114" s="275" t="str">
        <f ca="true">+IF(OFFSET('Hygiene Data'!$F$11,0,10*ROW('Hygiene Data'!F108))="","",OFFSET('Hygiene Data'!$F$11,0,10*ROW('Hygiene Data'!F108)))</f>
        <v/>
      </c>
      <c r="DV114" s="275" t="str">
        <f ca="true">+IF(OFFSET('Hygiene Data'!$F$12,0,10*ROW('Hygiene Data'!F108))="","",OFFSET('Hygiene Data'!$F$12,0,10*ROW('Hygiene Data'!F108)))</f>
        <v/>
      </c>
      <c r="DW114" s="275" t="str">
        <f ca="true">+IF(OFFSET('Hygiene Data'!$F$13,0,10*ROW('Hygiene Data'!F108))="","",OFFSET('Hygiene Data'!$F$13,0,10*ROW('Hygiene Data'!F108)))</f>
        <v/>
      </c>
      <c r="DX114" s="275" t="str">
        <f ca="true">+IF(OFFSET('Hygiene Data'!$G$11,0,10*ROW('Hygiene Data'!G108))="","",OFFSET('Hygiene Data'!$G$11,0,10*ROW('Hygiene Data'!G108)))</f>
        <v/>
      </c>
      <c r="DY114" s="275" t="str">
        <f ca="true">+IF(OFFSET('Hygiene Data'!$G$12,0,10*ROW('Hygiene Data'!G108))="","",OFFSET('Hygiene Data'!$G$12,0,10*ROW('Hygiene Data'!G108)))</f>
        <v/>
      </c>
      <c r="DZ114" s="275" t="str">
        <f ca="true">+IF(OFFSET('Hygiene Data'!$G$13,0,10*ROW('Hygiene Data'!G108))="","",OFFSET('Hygiene Data'!$G$13,0,10*ROW('Hygiene Data'!G108)))</f>
        <v/>
      </c>
      <c r="EA114" s="275" t="str">
        <f ca="true">+IF(OFFSET('Hygiene Data'!$H$11,0,10*ROW('Hygiene Data'!H108))="","",OFFSET('Hygiene Data'!$H$11,0,10*ROW('Hygiene Data'!H108)))</f>
        <v/>
      </c>
      <c r="EB114" s="275" t="str">
        <f ca="true">+IF(OFFSET('Hygiene Data'!$H$12,0,10*ROW('Hygiene Data'!H108))="","",OFFSET('Hygiene Data'!$H$12,0,10*ROW('Hygiene Data'!H108)))</f>
        <v/>
      </c>
      <c r="EC114" s="275" t="str">
        <f ca="true">+IF(OFFSET('Hygiene Data'!$H$13,0,10*ROW('Hygiene Data'!H108))="","",OFFSET('Hygiene Data'!$H$13,0,10*ROW('Hygiene Data'!H108)))</f>
        <v/>
      </c>
      <c r="ED114" s="275" t="str">
        <f ca="true">+IF(OFFSET('Hygiene Data'!$I$11,0,10*ROW('Hygiene Data'!I108))="","",OFFSET('Hygiene Data'!$I$11,0,10*ROW('Hygiene Data'!I108)))</f>
        <v/>
      </c>
      <c r="EE114" s="275" t="str">
        <f ca="true">+IF(OFFSET('Hygiene Data'!$I$12,0,10*ROW('Hygiene Data'!I108))="","",OFFSET('Hygiene Data'!$I$12,0,10*ROW('Hygiene Data'!I108)))</f>
        <v/>
      </c>
      <c r="EF114" s="275"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31" t="str">
        <f t="shared" ca="true" si="1"/>
        <v/>
      </c>
      <c r="D115" s="98"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8"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8"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8"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8"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8"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8"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8"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8"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8"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8"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8"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8"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8"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8"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8"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8"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8"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9"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9"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9"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9"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9"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9"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9"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9"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9"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9"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9"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9"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9"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9"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9"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9"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9"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9"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9"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9"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9"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9"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9"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9"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9"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9"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9"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9"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9"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9"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100"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100"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100"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100"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100"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100"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100"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100"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100"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100"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100"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100"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100"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100"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100"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100"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100"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100"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5"/>
      <c r="BS115" s="275" t="str">
        <f ca="true">+IF(OFFSET('Water Data'!$D$27,0,10*ROW('Water Data'!D109))="","",OFFSET('Water Data'!$D$27,0,10*ROW('Water Data'!D109)))</f>
        <v/>
      </c>
      <c r="BT115" s="275" t="str">
        <f ca="true">+IF(OFFSET('Water Data'!$D$28,0,10*ROW('Water Data'!D109))="","",OFFSET('Water Data'!$D$28,0,10*ROW('Water Data'!D109)))</f>
        <v/>
      </c>
      <c r="BU115" s="275" t="str">
        <f ca="true">+IF(OFFSET('Water Data'!$D$29,0,10*ROW('Water Data'!D109))="","",OFFSET('Water Data'!$D$29,0,10*ROW('Water Data'!D109)))</f>
        <v/>
      </c>
      <c r="BV115" s="275" t="str">
        <f ca="true">+IF(OFFSET('Water Data'!$E$27,0,10*ROW('Water Data'!E109))="","",OFFSET('Water Data'!$E$27,0,10*ROW('Water Data'!E109)))</f>
        <v/>
      </c>
      <c r="BW115" s="275" t="str">
        <f ca="true">+IF(OFFSET('Water Data'!$E$28,0,10*ROW('Water Data'!E109))="","",OFFSET('Water Data'!$E$28,0,10*ROW('Water Data'!E109)))</f>
        <v/>
      </c>
      <c r="BX115" s="275" t="str">
        <f ca="true">+IF(OFFSET('Water Data'!$E$29,0,10*ROW('Water Data'!E109))="","",OFFSET('Water Data'!$E$29,0,10*ROW('Water Data'!E109)))</f>
        <v/>
      </c>
      <c r="BY115" s="275" t="str">
        <f ca="true">+IF(OFFSET('Water Data'!$F$27,0,10*ROW('Water Data'!F109))="","",OFFSET('Water Data'!$F$27,0,10*ROW('Water Data'!F109)))</f>
        <v/>
      </c>
      <c r="BZ115" s="275" t="str">
        <f ca="true">+IF(OFFSET('Water Data'!$F$28,0,10*ROW('Water Data'!F109))="","",OFFSET('Water Data'!$F$28,0,10*ROW('Water Data'!F109)))</f>
        <v/>
      </c>
      <c r="CA115" s="275" t="str">
        <f ca="true">+IF(OFFSET('Water Data'!$F$29,0,10*ROW('Water Data'!F109))="","",OFFSET('Water Data'!$F$29,0,10*ROW('Water Data'!F109)))</f>
        <v/>
      </c>
      <c r="CB115" s="275" t="str">
        <f ca="true">+IF(OFFSET('Water Data'!$G$27,0,10*ROW('Water Data'!G109))="","",OFFSET('Water Data'!$G$27,0,10*ROW('Water Data'!G109)))</f>
        <v/>
      </c>
      <c r="CC115" s="275" t="str">
        <f ca="true">+IF(OFFSET('Water Data'!$G$28,0,10*ROW('Water Data'!G109))="","",OFFSET('Water Data'!$G$28,0,10*ROW('Water Data'!G109)))</f>
        <v/>
      </c>
      <c r="CD115" s="275" t="str">
        <f ca="true">+IF(OFFSET('Water Data'!$G$29,0,10*ROW('Water Data'!G109))="","",OFFSET('Water Data'!$G$29,0,10*ROW('Water Data'!G109)))</f>
        <v/>
      </c>
      <c r="CE115" s="275" t="str">
        <f ca="true">+IF(OFFSET('Water Data'!$H$27,0,10*ROW('Water Data'!H109))="","",OFFSET('Water Data'!$H$27,0,10*ROW('Water Data'!H109)))</f>
        <v/>
      </c>
      <c r="CF115" s="275" t="str">
        <f ca="true">+IF(OFFSET('Water Data'!$H$28,0,10*ROW('Water Data'!H109))="","",OFFSET('Water Data'!$H$28,0,10*ROW('Water Data'!H109)))</f>
        <v/>
      </c>
      <c r="CG115" s="275" t="str">
        <f ca="true">+IF(OFFSET('Water Data'!$H$29,0,10*ROW('Water Data'!H109))="","",OFFSET('Water Data'!$H$29,0,10*ROW('Water Data'!H109)))</f>
        <v/>
      </c>
      <c r="CH115" s="275" t="str">
        <f ca="true">+IF(OFFSET('Water Data'!$I$27,0,10*ROW('Water Data'!I109))="","",OFFSET('Water Data'!$I$27,0,10*ROW('Water Data'!I109)))</f>
        <v/>
      </c>
      <c r="CI115" s="275" t="str">
        <f ca="true">+IF(OFFSET('Water Data'!$I$28,0,10*ROW('Water Data'!I109))="","",OFFSET('Water Data'!$I$28,0,10*ROW('Water Data'!I109)))</f>
        <v/>
      </c>
      <c r="CJ115" s="275" t="str">
        <f ca="true">+IF(OFFSET('Water Data'!$I$29,0,10*ROW('Water Data'!I109))="","",OFFSET('Water Data'!$I$29,0,10*ROW('Water Data'!I109)))</f>
        <v/>
      </c>
      <c r="CK115" s="275" t="str">
        <f ca="true">+IF(OFFSET('Sanitation Data'!$D$28,0,10*ROW('Sanitation Data'!D109))="","",OFFSET('Sanitation Data'!$D$28,0,10*ROW('Sanitation Data'!D109)))</f>
        <v/>
      </c>
      <c r="CL115" s="275" t="str">
        <f ca="true">+IF(OFFSET('Sanitation Data'!$D$29,0,10*ROW('Sanitation Data'!D109))="","",OFFSET('Sanitation Data'!$D$29,0,10*ROW('Sanitation Data'!D109)))</f>
        <v/>
      </c>
      <c r="CM115" s="275" t="str">
        <f ca="true">+IF(OFFSET('Sanitation Data'!$D$30,0,10*ROW('Sanitation Data'!D109))="","",OFFSET('Sanitation Data'!$D$30,0,10*ROW('Sanitation Data'!D109)))</f>
        <v/>
      </c>
      <c r="CN115" s="275" t="str">
        <f ca="true">+IF(OFFSET('Sanitation Data'!$D$31,0,10*ROW('Sanitation Data'!D109))="","",OFFSET('Sanitation Data'!$D$31,0,10*ROW('Sanitation Data'!D109)))</f>
        <v/>
      </c>
      <c r="CO115" s="275" t="str">
        <f ca="true">+IF(OFFSET('Sanitation Data'!$D$32,0,10*ROW('Sanitation Data'!D109))="","",OFFSET('Sanitation Data'!$D$32,0,10*ROW('Sanitation Data'!D109)))</f>
        <v/>
      </c>
      <c r="CP115" s="275" t="str">
        <f ca="true">+IF(OFFSET('Sanitation Data'!$E$28,0,10*ROW('Sanitation Data'!E109))="","",OFFSET('Sanitation Data'!$E$28,0,10*ROW('Sanitation Data'!E109)))</f>
        <v/>
      </c>
      <c r="CQ115" s="275" t="str">
        <f ca="true">+IF(OFFSET('Sanitation Data'!$E$29,0,10*ROW('Sanitation Data'!E109))="","",OFFSET('Sanitation Data'!$E$29,0,10*ROW('Sanitation Data'!E109)))</f>
        <v/>
      </c>
      <c r="CR115" s="275" t="str">
        <f ca="true">+IF(OFFSET('Sanitation Data'!$E$30,0,10*ROW('Sanitation Data'!E109))="","",OFFSET('Sanitation Data'!$E$30,0,10*ROW('Sanitation Data'!E109)))</f>
        <v/>
      </c>
      <c r="CS115" s="275" t="str">
        <f ca="true">+IF(OFFSET('Sanitation Data'!$E$31,0,10*ROW('Sanitation Data'!E109))="","",OFFSET('Sanitation Data'!$E$31,0,10*ROW('Sanitation Data'!E109)))</f>
        <v/>
      </c>
      <c r="CT115" s="275" t="str">
        <f ca="true">+IF(OFFSET('Sanitation Data'!$E$32,0,10*ROW('Sanitation Data'!E109))="","",OFFSET('Sanitation Data'!$E$32,0,10*ROW('Sanitation Data'!E109)))</f>
        <v/>
      </c>
      <c r="CU115" s="275" t="str">
        <f ca="true">+IF(OFFSET('Sanitation Data'!$F$28,0,10*ROW('Sanitation Data'!F109))="","",OFFSET('Sanitation Data'!$F$28,0,10*ROW('Sanitation Data'!F109)))</f>
        <v/>
      </c>
      <c r="CV115" s="275" t="str">
        <f ca="true">+IF(OFFSET('Sanitation Data'!$F$29,0,10*ROW('Sanitation Data'!F109))="","",OFFSET('Sanitation Data'!$F$29,0,10*ROW('Sanitation Data'!F109)))</f>
        <v/>
      </c>
      <c r="CW115" s="275" t="str">
        <f ca="true">+IF(OFFSET('Sanitation Data'!$F$30,0,10*ROW('Sanitation Data'!F109))="","",OFFSET('Sanitation Data'!$F$30,0,10*ROW('Sanitation Data'!F109)))</f>
        <v/>
      </c>
      <c r="CX115" s="275" t="str">
        <f ca="true">+IF(OFFSET('Sanitation Data'!$F$31,0,10*ROW('Sanitation Data'!F109))="","",OFFSET('Sanitation Data'!$F$31,0,10*ROW('Sanitation Data'!F109)))</f>
        <v/>
      </c>
      <c r="CY115" s="275" t="str">
        <f ca="true">+IF(OFFSET('Sanitation Data'!$F$32,0,10*ROW('Sanitation Data'!F109))="","",OFFSET('Sanitation Data'!$F$32,0,10*ROW('Sanitation Data'!F109)))</f>
        <v/>
      </c>
      <c r="CZ115" s="275" t="str">
        <f ca="true">+IF(OFFSET('Sanitation Data'!$G$28,0,10*ROW('Sanitation Data'!G109))="","",OFFSET('Sanitation Data'!$G$28,0,10*ROW('Sanitation Data'!G109)))</f>
        <v/>
      </c>
      <c r="DA115" s="275" t="str">
        <f ca="true">+IF(OFFSET('Sanitation Data'!$G$29,0,10*ROW('Sanitation Data'!G109))="","",OFFSET('Sanitation Data'!$G$29,0,10*ROW('Sanitation Data'!G109)))</f>
        <v/>
      </c>
      <c r="DB115" s="275" t="str">
        <f ca="true">+IF(OFFSET('Sanitation Data'!$G$30,0,10*ROW('Sanitation Data'!G109))="","",OFFSET('Sanitation Data'!$G$30,0,10*ROW('Sanitation Data'!G109)))</f>
        <v/>
      </c>
      <c r="DC115" s="275" t="str">
        <f ca="true">+IF(OFFSET('Sanitation Data'!$G$31,0,10*ROW('Sanitation Data'!G109))="","",OFFSET('Sanitation Data'!$G$31,0,10*ROW('Sanitation Data'!G109)))</f>
        <v/>
      </c>
      <c r="DD115" s="275" t="str">
        <f ca="true">+IF(OFFSET('Sanitation Data'!$G$32,0,10*ROW('Sanitation Data'!G109))="","",OFFSET('Sanitation Data'!$G$32,0,10*ROW('Sanitation Data'!G109)))</f>
        <v/>
      </c>
      <c r="DE115" s="275" t="str">
        <f ca="true">+IF(OFFSET('Sanitation Data'!$H$28,0,10*ROW('Sanitation Data'!H109))="","",OFFSET('Sanitation Data'!$H$28,0,10*ROW('Sanitation Data'!H109)))</f>
        <v/>
      </c>
      <c r="DF115" s="275" t="str">
        <f ca="true">+IF(OFFSET('Sanitation Data'!$H$29,0,10*ROW('Sanitation Data'!H109))="","",OFFSET('Sanitation Data'!$H$29,0,10*ROW('Sanitation Data'!H109)))</f>
        <v/>
      </c>
      <c r="DG115" s="275" t="str">
        <f ca="true">+IF(OFFSET('Sanitation Data'!$H$30,0,10*ROW('Sanitation Data'!H109))="","",OFFSET('Sanitation Data'!$H$30,0,10*ROW('Sanitation Data'!H109)))</f>
        <v/>
      </c>
      <c r="DH115" s="275" t="str">
        <f ca="true">+IF(OFFSET('Sanitation Data'!$H$31,0,10*ROW('Sanitation Data'!H109))="","",OFFSET('Sanitation Data'!$H$31,0,10*ROW('Sanitation Data'!H109)))</f>
        <v/>
      </c>
      <c r="DI115" s="275" t="str">
        <f ca="true">+IF(OFFSET('Sanitation Data'!$H$32,0,10*ROW('Sanitation Data'!H109))="","",OFFSET('Sanitation Data'!$H$32,0,10*ROW('Sanitation Data'!H109)))</f>
        <v/>
      </c>
      <c r="DJ115" s="275" t="str">
        <f ca="true">+IF(OFFSET('Sanitation Data'!$I$28,0,10*ROW('Sanitation Data'!I109))="","",OFFSET('Sanitation Data'!$I$28,0,10*ROW('Sanitation Data'!I109)))</f>
        <v/>
      </c>
      <c r="DK115" s="275" t="str">
        <f ca="true">+IF(OFFSET('Sanitation Data'!$I$29,0,10*ROW('Sanitation Data'!I109))="","",OFFSET('Sanitation Data'!$I$29,0,10*ROW('Sanitation Data'!I109)))</f>
        <v/>
      </c>
      <c r="DL115" s="275" t="str">
        <f ca="true">+IF(OFFSET('Sanitation Data'!$I$30,0,10*ROW('Sanitation Data'!I109))="","",OFFSET('Sanitation Data'!$I$30,0,10*ROW('Sanitation Data'!I109)))</f>
        <v/>
      </c>
      <c r="DM115" s="275" t="str">
        <f ca="true">+IF(OFFSET('Sanitation Data'!$I$31,0,10*ROW('Sanitation Data'!I109))="","",OFFSET('Sanitation Data'!$I$31,0,10*ROW('Sanitation Data'!I109)))</f>
        <v/>
      </c>
      <c r="DN115" s="275" t="str">
        <f ca="true">+IF(OFFSET('Sanitation Data'!$I$32,0,10*ROW('Sanitation Data'!I109))="","",OFFSET('Sanitation Data'!$I$32,0,10*ROW('Sanitation Data'!I109)))</f>
        <v/>
      </c>
      <c r="DO115" s="275" t="str">
        <f ca="true">+IF(OFFSET('Hygiene Data'!$D$11,0,10*ROW('Hygiene Data'!D109))="","",OFFSET('Hygiene Data'!$D$11,0,10*ROW('Hygiene Data'!D109)))</f>
        <v/>
      </c>
      <c r="DP115" s="275" t="str">
        <f ca="true">+IF(OFFSET('Hygiene Data'!$D$12,0,10*ROW('Hygiene Data'!D109))="","",OFFSET('Hygiene Data'!$D$12,0,10*ROW('Hygiene Data'!D109)))</f>
        <v/>
      </c>
      <c r="DQ115" s="275" t="str">
        <f ca="true">+IF(OFFSET('Hygiene Data'!$D$13,0,10*ROW('Hygiene Data'!D109))="","",OFFSET('Hygiene Data'!$D$13,0,10*ROW('Hygiene Data'!D109)))</f>
        <v/>
      </c>
      <c r="DR115" s="275" t="str">
        <f ca="true">+IF(OFFSET('Hygiene Data'!$E$11,0,10*ROW('Hygiene Data'!E109))="","",OFFSET('Hygiene Data'!$E$11,0,10*ROW('Hygiene Data'!E109)))</f>
        <v/>
      </c>
      <c r="DS115" s="275" t="str">
        <f ca="true">+IF(OFFSET('Hygiene Data'!$E$12,0,10*ROW('Hygiene Data'!E109))="","",OFFSET('Hygiene Data'!$E$12,0,10*ROW('Hygiene Data'!E109)))</f>
        <v/>
      </c>
      <c r="DT115" s="275" t="str">
        <f ca="true">+IF(OFFSET('Hygiene Data'!$E$13,0,10*ROW('Hygiene Data'!E109))="","",OFFSET('Hygiene Data'!$E$13,0,10*ROW('Hygiene Data'!E109)))</f>
        <v/>
      </c>
      <c r="DU115" s="275" t="str">
        <f ca="true">+IF(OFFSET('Hygiene Data'!$F$11,0,10*ROW('Hygiene Data'!F109))="","",OFFSET('Hygiene Data'!$F$11,0,10*ROW('Hygiene Data'!F109)))</f>
        <v/>
      </c>
      <c r="DV115" s="275" t="str">
        <f ca="true">+IF(OFFSET('Hygiene Data'!$F$12,0,10*ROW('Hygiene Data'!F109))="","",OFFSET('Hygiene Data'!$F$12,0,10*ROW('Hygiene Data'!F109)))</f>
        <v/>
      </c>
      <c r="DW115" s="275" t="str">
        <f ca="true">+IF(OFFSET('Hygiene Data'!$F$13,0,10*ROW('Hygiene Data'!F109))="","",OFFSET('Hygiene Data'!$F$13,0,10*ROW('Hygiene Data'!F109)))</f>
        <v/>
      </c>
      <c r="DX115" s="275" t="str">
        <f ca="true">+IF(OFFSET('Hygiene Data'!$G$11,0,10*ROW('Hygiene Data'!G109))="","",OFFSET('Hygiene Data'!$G$11,0,10*ROW('Hygiene Data'!G109)))</f>
        <v/>
      </c>
      <c r="DY115" s="275" t="str">
        <f ca="true">+IF(OFFSET('Hygiene Data'!$G$12,0,10*ROW('Hygiene Data'!G109))="","",OFFSET('Hygiene Data'!$G$12,0,10*ROW('Hygiene Data'!G109)))</f>
        <v/>
      </c>
      <c r="DZ115" s="275" t="str">
        <f ca="true">+IF(OFFSET('Hygiene Data'!$G$13,0,10*ROW('Hygiene Data'!G109))="","",OFFSET('Hygiene Data'!$G$13,0,10*ROW('Hygiene Data'!G109)))</f>
        <v/>
      </c>
      <c r="EA115" s="275" t="str">
        <f ca="true">+IF(OFFSET('Hygiene Data'!$H$11,0,10*ROW('Hygiene Data'!H109))="","",OFFSET('Hygiene Data'!$H$11,0,10*ROW('Hygiene Data'!H109)))</f>
        <v/>
      </c>
      <c r="EB115" s="275" t="str">
        <f ca="true">+IF(OFFSET('Hygiene Data'!$H$12,0,10*ROW('Hygiene Data'!H109))="","",OFFSET('Hygiene Data'!$H$12,0,10*ROW('Hygiene Data'!H109)))</f>
        <v/>
      </c>
      <c r="EC115" s="275" t="str">
        <f ca="true">+IF(OFFSET('Hygiene Data'!$H$13,0,10*ROW('Hygiene Data'!H109))="","",OFFSET('Hygiene Data'!$H$13,0,10*ROW('Hygiene Data'!H109)))</f>
        <v/>
      </c>
      <c r="ED115" s="275" t="str">
        <f ca="true">+IF(OFFSET('Hygiene Data'!$I$11,0,10*ROW('Hygiene Data'!I109))="","",OFFSET('Hygiene Data'!$I$11,0,10*ROW('Hygiene Data'!I109)))</f>
        <v/>
      </c>
      <c r="EE115" s="275" t="str">
        <f ca="true">+IF(OFFSET('Hygiene Data'!$I$12,0,10*ROW('Hygiene Data'!I109))="","",OFFSET('Hygiene Data'!$I$12,0,10*ROW('Hygiene Data'!I109)))</f>
        <v/>
      </c>
      <c r="EF115" s="275"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31" t="str">
        <f t="shared" ca="true" si="1"/>
        <v/>
      </c>
      <c r="D116" s="98"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8"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8"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8"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8"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8"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8"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8"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8"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8"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8"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8"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8"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8"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8"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8"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8"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8"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9"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9"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9"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9"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9"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9"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9"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9"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9"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9"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9"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9"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9"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9"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9"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9"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9"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9"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9"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9"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9"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9"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9"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9"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9"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9"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9"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9"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9"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9"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100"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100"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100"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100"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100"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100"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100"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100"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100"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100"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100"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100"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100"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100"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100"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100"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100"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100"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5"/>
      <c r="BS116" s="275" t="str">
        <f ca="true">+IF(OFFSET('Water Data'!$D$27,0,10*ROW('Water Data'!D110))="","",OFFSET('Water Data'!$D$27,0,10*ROW('Water Data'!D110)))</f>
        <v/>
      </c>
      <c r="BT116" s="275" t="str">
        <f ca="true">+IF(OFFSET('Water Data'!$D$28,0,10*ROW('Water Data'!D110))="","",OFFSET('Water Data'!$D$28,0,10*ROW('Water Data'!D110)))</f>
        <v/>
      </c>
      <c r="BU116" s="275" t="str">
        <f ca="true">+IF(OFFSET('Water Data'!$D$29,0,10*ROW('Water Data'!D110))="","",OFFSET('Water Data'!$D$29,0,10*ROW('Water Data'!D110)))</f>
        <v/>
      </c>
      <c r="BV116" s="275" t="str">
        <f ca="true">+IF(OFFSET('Water Data'!$E$27,0,10*ROW('Water Data'!E110))="","",OFFSET('Water Data'!$E$27,0,10*ROW('Water Data'!E110)))</f>
        <v/>
      </c>
      <c r="BW116" s="275" t="str">
        <f ca="true">+IF(OFFSET('Water Data'!$E$28,0,10*ROW('Water Data'!E110))="","",OFFSET('Water Data'!$E$28,0,10*ROW('Water Data'!E110)))</f>
        <v/>
      </c>
      <c r="BX116" s="275" t="str">
        <f ca="true">+IF(OFFSET('Water Data'!$E$29,0,10*ROW('Water Data'!E110))="","",OFFSET('Water Data'!$E$29,0,10*ROW('Water Data'!E110)))</f>
        <v/>
      </c>
      <c r="BY116" s="275" t="str">
        <f ca="true">+IF(OFFSET('Water Data'!$F$27,0,10*ROW('Water Data'!F110))="","",OFFSET('Water Data'!$F$27,0,10*ROW('Water Data'!F110)))</f>
        <v/>
      </c>
      <c r="BZ116" s="275" t="str">
        <f ca="true">+IF(OFFSET('Water Data'!$F$28,0,10*ROW('Water Data'!F110))="","",OFFSET('Water Data'!$F$28,0,10*ROW('Water Data'!F110)))</f>
        <v/>
      </c>
      <c r="CA116" s="275" t="str">
        <f ca="true">+IF(OFFSET('Water Data'!$F$29,0,10*ROW('Water Data'!F110))="","",OFFSET('Water Data'!$F$29,0,10*ROW('Water Data'!F110)))</f>
        <v/>
      </c>
      <c r="CB116" s="275" t="str">
        <f ca="true">+IF(OFFSET('Water Data'!$G$27,0,10*ROW('Water Data'!G110))="","",OFFSET('Water Data'!$G$27,0,10*ROW('Water Data'!G110)))</f>
        <v/>
      </c>
      <c r="CC116" s="275" t="str">
        <f ca="true">+IF(OFFSET('Water Data'!$G$28,0,10*ROW('Water Data'!G110))="","",OFFSET('Water Data'!$G$28,0,10*ROW('Water Data'!G110)))</f>
        <v/>
      </c>
      <c r="CD116" s="275" t="str">
        <f ca="true">+IF(OFFSET('Water Data'!$G$29,0,10*ROW('Water Data'!G110))="","",OFFSET('Water Data'!$G$29,0,10*ROW('Water Data'!G110)))</f>
        <v/>
      </c>
      <c r="CE116" s="275" t="str">
        <f ca="true">+IF(OFFSET('Water Data'!$H$27,0,10*ROW('Water Data'!H110))="","",OFFSET('Water Data'!$H$27,0,10*ROW('Water Data'!H110)))</f>
        <v/>
      </c>
      <c r="CF116" s="275" t="str">
        <f ca="true">+IF(OFFSET('Water Data'!$H$28,0,10*ROW('Water Data'!H110))="","",OFFSET('Water Data'!$H$28,0,10*ROW('Water Data'!H110)))</f>
        <v/>
      </c>
      <c r="CG116" s="275" t="str">
        <f ca="true">+IF(OFFSET('Water Data'!$H$29,0,10*ROW('Water Data'!H110))="","",OFFSET('Water Data'!$H$29,0,10*ROW('Water Data'!H110)))</f>
        <v/>
      </c>
      <c r="CH116" s="275" t="str">
        <f ca="true">+IF(OFFSET('Water Data'!$I$27,0,10*ROW('Water Data'!I110))="","",OFFSET('Water Data'!$I$27,0,10*ROW('Water Data'!I110)))</f>
        <v/>
      </c>
      <c r="CI116" s="275" t="str">
        <f ca="true">+IF(OFFSET('Water Data'!$I$28,0,10*ROW('Water Data'!I110))="","",OFFSET('Water Data'!$I$28,0,10*ROW('Water Data'!I110)))</f>
        <v/>
      </c>
      <c r="CJ116" s="275" t="str">
        <f ca="true">+IF(OFFSET('Water Data'!$I$29,0,10*ROW('Water Data'!I110))="","",OFFSET('Water Data'!$I$29,0,10*ROW('Water Data'!I110)))</f>
        <v/>
      </c>
      <c r="CK116" s="275" t="str">
        <f ca="true">+IF(OFFSET('Sanitation Data'!$D$28,0,10*ROW('Sanitation Data'!D110))="","",OFFSET('Sanitation Data'!$D$28,0,10*ROW('Sanitation Data'!D110)))</f>
        <v/>
      </c>
      <c r="CL116" s="275" t="str">
        <f ca="true">+IF(OFFSET('Sanitation Data'!$D$29,0,10*ROW('Sanitation Data'!D110))="","",OFFSET('Sanitation Data'!$D$29,0,10*ROW('Sanitation Data'!D110)))</f>
        <v/>
      </c>
      <c r="CM116" s="275" t="str">
        <f ca="true">+IF(OFFSET('Sanitation Data'!$D$30,0,10*ROW('Sanitation Data'!D110))="","",OFFSET('Sanitation Data'!$D$30,0,10*ROW('Sanitation Data'!D110)))</f>
        <v/>
      </c>
      <c r="CN116" s="275" t="str">
        <f ca="true">+IF(OFFSET('Sanitation Data'!$D$31,0,10*ROW('Sanitation Data'!D110))="","",OFFSET('Sanitation Data'!$D$31,0,10*ROW('Sanitation Data'!D110)))</f>
        <v/>
      </c>
      <c r="CO116" s="275" t="str">
        <f ca="true">+IF(OFFSET('Sanitation Data'!$D$32,0,10*ROW('Sanitation Data'!D110))="","",OFFSET('Sanitation Data'!$D$32,0,10*ROW('Sanitation Data'!D110)))</f>
        <v/>
      </c>
      <c r="CP116" s="275" t="str">
        <f ca="true">+IF(OFFSET('Sanitation Data'!$E$28,0,10*ROW('Sanitation Data'!E110))="","",OFFSET('Sanitation Data'!$E$28,0,10*ROW('Sanitation Data'!E110)))</f>
        <v/>
      </c>
      <c r="CQ116" s="275" t="str">
        <f ca="true">+IF(OFFSET('Sanitation Data'!$E$29,0,10*ROW('Sanitation Data'!E110))="","",OFFSET('Sanitation Data'!$E$29,0,10*ROW('Sanitation Data'!E110)))</f>
        <v/>
      </c>
      <c r="CR116" s="275" t="str">
        <f ca="true">+IF(OFFSET('Sanitation Data'!$E$30,0,10*ROW('Sanitation Data'!E110))="","",OFFSET('Sanitation Data'!$E$30,0,10*ROW('Sanitation Data'!E110)))</f>
        <v/>
      </c>
      <c r="CS116" s="275" t="str">
        <f ca="true">+IF(OFFSET('Sanitation Data'!$E$31,0,10*ROW('Sanitation Data'!E110))="","",OFFSET('Sanitation Data'!$E$31,0,10*ROW('Sanitation Data'!E110)))</f>
        <v/>
      </c>
      <c r="CT116" s="275" t="str">
        <f ca="true">+IF(OFFSET('Sanitation Data'!$E$32,0,10*ROW('Sanitation Data'!E110))="","",OFFSET('Sanitation Data'!$E$32,0,10*ROW('Sanitation Data'!E110)))</f>
        <v/>
      </c>
      <c r="CU116" s="275" t="str">
        <f ca="true">+IF(OFFSET('Sanitation Data'!$F$28,0,10*ROW('Sanitation Data'!F110))="","",OFFSET('Sanitation Data'!$F$28,0,10*ROW('Sanitation Data'!F110)))</f>
        <v/>
      </c>
      <c r="CV116" s="275" t="str">
        <f ca="true">+IF(OFFSET('Sanitation Data'!$F$29,0,10*ROW('Sanitation Data'!F110))="","",OFFSET('Sanitation Data'!$F$29,0,10*ROW('Sanitation Data'!F110)))</f>
        <v/>
      </c>
      <c r="CW116" s="275" t="str">
        <f ca="true">+IF(OFFSET('Sanitation Data'!$F$30,0,10*ROW('Sanitation Data'!F110))="","",OFFSET('Sanitation Data'!$F$30,0,10*ROW('Sanitation Data'!F110)))</f>
        <v/>
      </c>
      <c r="CX116" s="275" t="str">
        <f ca="true">+IF(OFFSET('Sanitation Data'!$F$31,0,10*ROW('Sanitation Data'!F110))="","",OFFSET('Sanitation Data'!$F$31,0,10*ROW('Sanitation Data'!F110)))</f>
        <v/>
      </c>
      <c r="CY116" s="275" t="str">
        <f ca="true">+IF(OFFSET('Sanitation Data'!$F$32,0,10*ROW('Sanitation Data'!F110))="","",OFFSET('Sanitation Data'!$F$32,0,10*ROW('Sanitation Data'!F110)))</f>
        <v/>
      </c>
      <c r="CZ116" s="275" t="str">
        <f ca="true">+IF(OFFSET('Sanitation Data'!$G$28,0,10*ROW('Sanitation Data'!G110))="","",OFFSET('Sanitation Data'!$G$28,0,10*ROW('Sanitation Data'!G110)))</f>
        <v/>
      </c>
      <c r="DA116" s="275" t="str">
        <f ca="true">+IF(OFFSET('Sanitation Data'!$G$29,0,10*ROW('Sanitation Data'!G110))="","",OFFSET('Sanitation Data'!$G$29,0,10*ROW('Sanitation Data'!G110)))</f>
        <v/>
      </c>
      <c r="DB116" s="275" t="str">
        <f ca="true">+IF(OFFSET('Sanitation Data'!$G$30,0,10*ROW('Sanitation Data'!G110))="","",OFFSET('Sanitation Data'!$G$30,0,10*ROW('Sanitation Data'!G110)))</f>
        <v/>
      </c>
      <c r="DC116" s="275" t="str">
        <f ca="true">+IF(OFFSET('Sanitation Data'!$G$31,0,10*ROW('Sanitation Data'!G110))="","",OFFSET('Sanitation Data'!$G$31,0,10*ROW('Sanitation Data'!G110)))</f>
        <v/>
      </c>
      <c r="DD116" s="275" t="str">
        <f ca="true">+IF(OFFSET('Sanitation Data'!$G$32,0,10*ROW('Sanitation Data'!G110))="","",OFFSET('Sanitation Data'!$G$32,0,10*ROW('Sanitation Data'!G110)))</f>
        <v/>
      </c>
      <c r="DE116" s="275" t="str">
        <f ca="true">+IF(OFFSET('Sanitation Data'!$H$28,0,10*ROW('Sanitation Data'!H110))="","",OFFSET('Sanitation Data'!$H$28,0,10*ROW('Sanitation Data'!H110)))</f>
        <v/>
      </c>
      <c r="DF116" s="275" t="str">
        <f ca="true">+IF(OFFSET('Sanitation Data'!$H$29,0,10*ROW('Sanitation Data'!H110))="","",OFFSET('Sanitation Data'!$H$29,0,10*ROW('Sanitation Data'!H110)))</f>
        <v/>
      </c>
      <c r="DG116" s="275" t="str">
        <f ca="true">+IF(OFFSET('Sanitation Data'!$H$30,0,10*ROW('Sanitation Data'!H110))="","",OFFSET('Sanitation Data'!$H$30,0,10*ROW('Sanitation Data'!H110)))</f>
        <v/>
      </c>
      <c r="DH116" s="275" t="str">
        <f ca="true">+IF(OFFSET('Sanitation Data'!$H$31,0,10*ROW('Sanitation Data'!H110))="","",OFFSET('Sanitation Data'!$H$31,0,10*ROW('Sanitation Data'!H110)))</f>
        <v/>
      </c>
      <c r="DI116" s="275" t="str">
        <f ca="true">+IF(OFFSET('Sanitation Data'!$H$32,0,10*ROW('Sanitation Data'!H110))="","",OFFSET('Sanitation Data'!$H$32,0,10*ROW('Sanitation Data'!H110)))</f>
        <v/>
      </c>
      <c r="DJ116" s="275" t="str">
        <f ca="true">+IF(OFFSET('Sanitation Data'!$I$28,0,10*ROW('Sanitation Data'!I110))="","",OFFSET('Sanitation Data'!$I$28,0,10*ROW('Sanitation Data'!I110)))</f>
        <v/>
      </c>
      <c r="DK116" s="275" t="str">
        <f ca="true">+IF(OFFSET('Sanitation Data'!$I$29,0,10*ROW('Sanitation Data'!I110))="","",OFFSET('Sanitation Data'!$I$29,0,10*ROW('Sanitation Data'!I110)))</f>
        <v/>
      </c>
      <c r="DL116" s="275" t="str">
        <f ca="true">+IF(OFFSET('Sanitation Data'!$I$30,0,10*ROW('Sanitation Data'!I110))="","",OFFSET('Sanitation Data'!$I$30,0,10*ROW('Sanitation Data'!I110)))</f>
        <v/>
      </c>
      <c r="DM116" s="275" t="str">
        <f ca="true">+IF(OFFSET('Sanitation Data'!$I$31,0,10*ROW('Sanitation Data'!I110))="","",OFFSET('Sanitation Data'!$I$31,0,10*ROW('Sanitation Data'!I110)))</f>
        <v/>
      </c>
      <c r="DN116" s="275" t="str">
        <f ca="true">+IF(OFFSET('Sanitation Data'!$I$32,0,10*ROW('Sanitation Data'!I110))="","",OFFSET('Sanitation Data'!$I$32,0,10*ROW('Sanitation Data'!I110)))</f>
        <v/>
      </c>
      <c r="DO116" s="275" t="str">
        <f ca="true">+IF(OFFSET('Hygiene Data'!$D$11,0,10*ROW('Hygiene Data'!D110))="","",OFFSET('Hygiene Data'!$D$11,0,10*ROW('Hygiene Data'!D110)))</f>
        <v/>
      </c>
      <c r="DP116" s="275" t="str">
        <f ca="true">+IF(OFFSET('Hygiene Data'!$D$12,0,10*ROW('Hygiene Data'!D110))="","",OFFSET('Hygiene Data'!$D$12,0,10*ROW('Hygiene Data'!D110)))</f>
        <v/>
      </c>
      <c r="DQ116" s="275" t="str">
        <f ca="true">+IF(OFFSET('Hygiene Data'!$D$13,0,10*ROW('Hygiene Data'!D110))="","",OFFSET('Hygiene Data'!$D$13,0,10*ROW('Hygiene Data'!D110)))</f>
        <v/>
      </c>
      <c r="DR116" s="275" t="str">
        <f ca="true">+IF(OFFSET('Hygiene Data'!$E$11,0,10*ROW('Hygiene Data'!E110))="","",OFFSET('Hygiene Data'!$E$11,0,10*ROW('Hygiene Data'!E110)))</f>
        <v/>
      </c>
      <c r="DS116" s="275" t="str">
        <f ca="true">+IF(OFFSET('Hygiene Data'!$E$12,0,10*ROW('Hygiene Data'!E110))="","",OFFSET('Hygiene Data'!$E$12,0,10*ROW('Hygiene Data'!E110)))</f>
        <v/>
      </c>
      <c r="DT116" s="275" t="str">
        <f ca="true">+IF(OFFSET('Hygiene Data'!$E$13,0,10*ROW('Hygiene Data'!E110))="","",OFFSET('Hygiene Data'!$E$13,0,10*ROW('Hygiene Data'!E110)))</f>
        <v/>
      </c>
      <c r="DU116" s="275" t="str">
        <f ca="true">+IF(OFFSET('Hygiene Data'!$F$11,0,10*ROW('Hygiene Data'!F110))="","",OFFSET('Hygiene Data'!$F$11,0,10*ROW('Hygiene Data'!F110)))</f>
        <v/>
      </c>
      <c r="DV116" s="275" t="str">
        <f ca="true">+IF(OFFSET('Hygiene Data'!$F$12,0,10*ROW('Hygiene Data'!F110))="","",OFFSET('Hygiene Data'!$F$12,0,10*ROW('Hygiene Data'!F110)))</f>
        <v/>
      </c>
      <c r="DW116" s="275" t="str">
        <f ca="true">+IF(OFFSET('Hygiene Data'!$F$13,0,10*ROW('Hygiene Data'!F110))="","",OFFSET('Hygiene Data'!$F$13,0,10*ROW('Hygiene Data'!F110)))</f>
        <v/>
      </c>
      <c r="DX116" s="275" t="str">
        <f ca="true">+IF(OFFSET('Hygiene Data'!$G$11,0,10*ROW('Hygiene Data'!G110))="","",OFFSET('Hygiene Data'!$G$11,0,10*ROW('Hygiene Data'!G110)))</f>
        <v/>
      </c>
      <c r="DY116" s="275" t="str">
        <f ca="true">+IF(OFFSET('Hygiene Data'!$G$12,0,10*ROW('Hygiene Data'!G110))="","",OFFSET('Hygiene Data'!$G$12,0,10*ROW('Hygiene Data'!G110)))</f>
        <v/>
      </c>
      <c r="DZ116" s="275" t="str">
        <f ca="true">+IF(OFFSET('Hygiene Data'!$G$13,0,10*ROW('Hygiene Data'!G110))="","",OFFSET('Hygiene Data'!$G$13,0,10*ROW('Hygiene Data'!G110)))</f>
        <v/>
      </c>
      <c r="EA116" s="275" t="str">
        <f ca="true">+IF(OFFSET('Hygiene Data'!$H$11,0,10*ROW('Hygiene Data'!H110))="","",OFFSET('Hygiene Data'!$H$11,0,10*ROW('Hygiene Data'!H110)))</f>
        <v/>
      </c>
      <c r="EB116" s="275" t="str">
        <f ca="true">+IF(OFFSET('Hygiene Data'!$H$12,0,10*ROW('Hygiene Data'!H110))="","",OFFSET('Hygiene Data'!$H$12,0,10*ROW('Hygiene Data'!H110)))</f>
        <v/>
      </c>
      <c r="EC116" s="275" t="str">
        <f ca="true">+IF(OFFSET('Hygiene Data'!$H$13,0,10*ROW('Hygiene Data'!H110))="","",OFFSET('Hygiene Data'!$H$13,0,10*ROW('Hygiene Data'!H110)))</f>
        <v/>
      </c>
      <c r="ED116" s="275" t="str">
        <f ca="true">+IF(OFFSET('Hygiene Data'!$I$11,0,10*ROW('Hygiene Data'!I110))="","",OFFSET('Hygiene Data'!$I$11,0,10*ROW('Hygiene Data'!I110)))</f>
        <v/>
      </c>
      <c r="EE116" s="275" t="str">
        <f ca="true">+IF(OFFSET('Hygiene Data'!$I$12,0,10*ROW('Hygiene Data'!I110))="","",OFFSET('Hygiene Data'!$I$12,0,10*ROW('Hygiene Data'!I110)))</f>
        <v/>
      </c>
      <c r="EF116" s="275"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31" t="str">
        <f t="shared" ca="true" si="1"/>
        <v/>
      </c>
      <c r="D117" s="98"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8"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8"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8"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8"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8"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8"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8"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8"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8"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8"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8"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8"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8"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8"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8"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8"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8"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9"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9"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9"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9"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9"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9"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9"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9"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9"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9"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9"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9"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9"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9"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9"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9"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9"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9"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9"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9"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9"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9"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9"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9"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9"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9"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9"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9"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9"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9"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100"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100"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100"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100"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100"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100"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100"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100"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100"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100"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100"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100"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100"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100"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100"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100"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100"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100"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5"/>
      <c r="BS117" s="275" t="str">
        <f ca="true">+IF(OFFSET('Water Data'!$D$27,0,10*ROW('Water Data'!D111))="","",OFFSET('Water Data'!$D$27,0,10*ROW('Water Data'!D111)))</f>
        <v/>
      </c>
      <c r="BT117" s="275" t="str">
        <f ca="true">+IF(OFFSET('Water Data'!$D$28,0,10*ROW('Water Data'!D111))="","",OFFSET('Water Data'!$D$28,0,10*ROW('Water Data'!D111)))</f>
        <v/>
      </c>
      <c r="BU117" s="275" t="str">
        <f ca="true">+IF(OFFSET('Water Data'!$D$29,0,10*ROW('Water Data'!D111))="","",OFFSET('Water Data'!$D$29,0,10*ROW('Water Data'!D111)))</f>
        <v/>
      </c>
      <c r="BV117" s="275" t="str">
        <f ca="true">+IF(OFFSET('Water Data'!$E$27,0,10*ROW('Water Data'!E111))="","",OFFSET('Water Data'!$E$27,0,10*ROW('Water Data'!E111)))</f>
        <v/>
      </c>
      <c r="BW117" s="275" t="str">
        <f ca="true">+IF(OFFSET('Water Data'!$E$28,0,10*ROW('Water Data'!E111))="","",OFFSET('Water Data'!$E$28,0,10*ROW('Water Data'!E111)))</f>
        <v/>
      </c>
      <c r="BX117" s="275" t="str">
        <f ca="true">+IF(OFFSET('Water Data'!$E$29,0,10*ROW('Water Data'!E111))="","",OFFSET('Water Data'!$E$29,0,10*ROW('Water Data'!E111)))</f>
        <v/>
      </c>
      <c r="BY117" s="275" t="str">
        <f ca="true">+IF(OFFSET('Water Data'!$F$27,0,10*ROW('Water Data'!F111))="","",OFFSET('Water Data'!$F$27,0,10*ROW('Water Data'!F111)))</f>
        <v/>
      </c>
      <c r="BZ117" s="275" t="str">
        <f ca="true">+IF(OFFSET('Water Data'!$F$28,0,10*ROW('Water Data'!F111))="","",OFFSET('Water Data'!$F$28,0,10*ROW('Water Data'!F111)))</f>
        <v/>
      </c>
      <c r="CA117" s="275" t="str">
        <f ca="true">+IF(OFFSET('Water Data'!$F$29,0,10*ROW('Water Data'!F111))="","",OFFSET('Water Data'!$F$29,0,10*ROW('Water Data'!F111)))</f>
        <v/>
      </c>
      <c r="CB117" s="275" t="str">
        <f ca="true">+IF(OFFSET('Water Data'!$G$27,0,10*ROW('Water Data'!G111))="","",OFFSET('Water Data'!$G$27,0,10*ROW('Water Data'!G111)))</f>
        <v/>
      </c>
      <c r="CC117" s="275" t="str">
        <f ca="true">+IF(OFFSET('Water Data'!$G$28,0,10*ROW('Water Data'!G111))="","",OFFSET('Water Data'!$G$28,0,10*ROW('Water Data'!G111)))</f>
        <v/>
      </c>
      <c r="CD117" s="275" t="str">
        <f ca="true">+IF(OFFSET('Water Data'!$G$29,0,10*ROW('Water Data'!G111))="","",OFFSET('Water Data'!$G$29,0,10*ROW('Water Data'!G111)))</f>
        <v/>
      </c>
      <c r="CE117" s="275" t="str">
        <f ca="true">+IF(OFFSET('Water Data'!$H$27,0,10*ROW('Water Data'!H111))="","",OFFSET('Water Data'!$H$27,0,10*ROW('Water Data'!H111)))</f>
        <v/>
      </c>
      <c r="CF117" s="275" t="str">
        <f ca="true">+IF(OFFSET('Water Data'!$H$28,0,10*ROW('Water Data'!H111))="","",OFFSET('Water Data'!$H$28,0,10*ROW('Water Data'!H111)))</f>
        <v/>
      </c>
      <c r="CG117" s="275" t="str">
        <f ca="true">+IF(OFFSET('Water Data'!$H$29,0,10*ROW('Water Data'!H111))="","",OFFSET('Water Data'!$H$29,0,10*ROW('Water Data'!H111)))</f>
        <v/>
      </c>
      <c r="CH117" s="275" t="str">
        <f ca="true">+IF(OFFSET('Water Data'!$I$27,0,10*ROW('Water Data'!I111))="","",OFFSET('Water Data'!$I$27,0,10*ROW('Water Data'!I111)))</f>
        <v/>
      </c>
      <c r="CI117" s="275" t="str">
        <f ca="true">+IF(OFFSET('Water Data'!$I$28,0,10*ROW('Water Data'!I111))="","",OFFSET('Water Data'!$I$28,0,10*ROW('Water Data'!I111)))</f>
        <v/>
      </c>
      <c r="CJ117" s="275" t="str">
        <f ca="true">+IF(OFFSET('Water Data'!$I$29,0,10*ROW('Water Data'!I111))="","",OFFSET('Water Data'!$I$29,0,10*ROW('Water Data'!I111)))</f>
        <v/>
      </c>
      <c r="CK117" s="275" t="str">
        <f ca="true">+IF(OFFSET('Sanitation Data'!$D$28,0,10*ROW('Sanitation Data'!D111))="","",OFFSET('Sanitation Data'!$D$28,0,10*ROW('Sanitation Data'!D111)))</f>
        <v/>
      </c>
      <c r="CL117" s="275" t="str">
        <f ca="true">+IF(OFFSET('Sanitation Data'!$D$29,0,10*ROW('Sanitation Data'!D111))="","",OFFSET('Sanitation Data'!$D$29,0,10*ROW('Sanitation Data'!D111)))</f>
        <v/>
      </c>
      <c r="CM117" s="275" t="str">
        <f ca="true">+IF(OFFSET('Sanitation Data'!$D$30,0,10*ROW('Sanitation Data'!D111))="","",OFFSET('Sanitation Data'!$D$30,0,10*ROW('Sanitation Data'!D111)))</f>
        <v/>
      </c>
      <c r="CN117" s="275" t="str">
        <f ca="true">+IF(OFFSET('Sanitation Data'!$D$31,0,10*ROW('Sanitation Data'!D111))="","",OFFSET('Sanitation Data'!$D$31,0,10*ROW('Sanitation Data'!D111)))</f>
        <v/>
      </c>
      <c r="CO117" s="275" t="str">
        <f ca="true">+IF(OFFSET('Sanitation Data'!$D$32,0,10*ROW('Sanitation Data'!D111))="","",OFFSET('Sanitation Data'!$D$32,0,10*ROW('Sanitation Data'!D111)))</f>
        <v/>
      </c>
      <c r="CP117" s="275" t="str">
        <f ca="true">+IF(OFFSET('Sanitation Data'!$E$28,0,10*ROW('Sanitation Data'!E111))="","",OFFSET('Sanitation Data'!$E$28,0,10*ROW('Sanitation Data'!E111)))</f>
        <v/>
      </c>
      <c r="CQ117" s="275" t="str">
        <f ca="true">+IF(OFFSET('Sanitation Data'!$E$29,0,10*ROW('Sanitation Data'!E111))="","",OFFSET('Sanitation Data'!$E$29,0,10*ROW('Sanitation Data'!E111)))</f>
        <v/>
      </c>
      <c r="CR117" s="275" t="str">
        <f ca="true">+IF(OFFSET('Sanitation Data'!$E$30,0,10*ROW('Sanitation Data'!E111))="","",OFFSET('Sanitation Data'!$E$30,0,10*ROW('Sanitation Data'!E111)))</f>
        <v/>
      </c>
      <c r="CS117" s="275" t="str">
        <f ca="true">+IF(OFFSET('Sanitation Data'!$E$31,0,10*ROW('Sanitation Data'!E111))="","",OFFSET('Sanitation Data'!$E$31,0,10*ROW('Sanitation Data'!E111)))</f>
        <v/>
      </c>
      <c r="CT117" s="275" t="str">
        <f ca="true">+IF(OFFSET('Sanitation Data'!$E$32,0,10*ROW('Sanitation Data'!E111))="","",OFFSET('Sanitation Data'!$E$32,0,10*ROW('Sanitation Data'!E111)))</f>
        <v/>
      </c>
      <c r="CU117" s="275" t="str">
        <f ca="true">+IF(OFFSET('Sanitation Data'!$F$28,0,10*ROW('Sanitation Data'!F111))="","",OFFSET('Sanitation Data'!$F$28,0,10*ROW('Sanitation Data'!F111)))</f>
        <v/>
      </c>
      <c r="CV117" s="275" t="str">
        <f ca="true">+IF(OFFSET('Sanitation Data'!$F$29,0,10*ROW('Sanitation Data'!F111))="","",OFFSET('Sanitation Data'!$F$29,0,10*ROW('Sanitation Data'!F111)))</f>
        <v/>
      </c>
      <c r="CW117" s="275" t="str">
        <f ca="true">+IF(OFFSET('Sanitation Data'!$F$30,0,10*ROW('Sanitation Data'!F111))="","",OFFSET('Sanitation Data'!$F$30,0,10*ROW('Sanitation Data'!F111)))</f>
        <v/>
      </c>
      <c r="CX117" s="275" t="str">
        <f ca="true">+IF(OFFSET('Sanitation Data'!$F$31,0,10*ROW('Sanitation Data'!F111))="","",OFFSET('Sanitation Data'!$F$31,0,10*ROW('Sanitation Data'!F111)))</f>
        <v/>
      </c>
      <c r="CY117" s="275" t="str">
        <f ca="true">+IF(OFFSET('Sanitation Data'!$F$32,0,10*ROW('Sanitation Data'!F111))="","",OFFSET('Sanitation Data'!$F$32,0,10*ROW('Sanitation Data'!F111)))</f>
        <v/>
      </c>
      <c r="CZ117" s="275" t="str">
        <f ca="true">+IF(OFFSET('Sanitation Data'!$G$28,0,10*ROW('Sanitation Data'!G111))="","",OFFSET('Sanitation Data'!$G$28,0,10*ROW('Sanitation Data'!G111)))</f>
        <v/>
      </c>
      <c r="DA117" s="275" t="str">
        <f ca="true">+IF(OFFSET('Sanitation Data'!$G$29,0,10*ROW('Sanitation Data'!G111))="","",OFFSET('Sanitation Data'!$G$29,0,10*ROW('Sanitation Data'!G111)))</f>
        <v/>
      </c>
      <c r="DB117" s="275" t="str">
        <f ca="true">+IF(OFFSET('Sanitation Data'!$G$30,0,10*ROW('Sanitation Data'!G111))="","",OFFSET('Sanitation Data'!$G$30,0,10*ROW('Sanitation Data'!G111)))</f>
        <v/>
      </c>
      <c r="DC117" s="275" t="str">
        <f ca="true">+IF(OFFSET('Sanitation Data'!$G$31,0,10*ROW('Sanitation Data'!G111))="","",OFFSET('Sanitation Data'!$G$31,0,10*ROW('Sanitation Data'!G111)))</f>
        <v/>
      </c>
      <c r="DD117" s="275" t="str">
        <f ca="true">+IF(OFFSET('Sanitation Data'!$G$32,0,10*ROW('Sanitation Data'!G111))="","",OFFSET('Sanitation Data'!$G$32,0,10*ROW('Sanitation Data'!G111)))</f>
        <v/>
      </c>
      <c r="DE117" s="275" t="str">
        <f ca="true">+IF(OFFSET('Sanitation Data'!$H$28,0,10*ROW('Sanitation Data'!H111))="","",OFFSET('Sanitation Data'!$H$28,0,10*ROW('Sanitation Data'!H111)))</f>
        <v/>
      </c>
      <c r="DF117" s="275" t="str">
        <f ca="true">+IF(OFFSET('Sanitation Data'!$H$29,0,10*ROW('Sanitation Data'!H111))="","",OFFSET('Sanitation Data'!$H$29,0,10*ROW('Sanitation Data'!H111)))</f>
        <v/>
      </c>
      <c r="DG117" s="275" t="str">
        <f ca="true">+IF(OFFSET('Sanitation Data'!$H$30,0,10*ROW('Sanitation Data'!H111))="","",OFFSET('Sanitation Data'!$H$30,0,10*ROW('Sanitation Data'!H111)))</f>
        <v/>
      </c>
      <c r="DH117" s="275" t="str">
        <f ca="true">+IF(OFFSET('Sanitation Data'!$H$31,0,10*ROW('Sanitation Data'!H111))="","",OFFSET('Sanitation Data'!$H$31,0,10*ROW('Sanitation Data'!H111)))</f>
        <v/>
      </c>
      <c r="DI117" s="275" t="str">
        <f ca="true">+IF(OFFSET('Sanitation Data'!$H$32,0,10*ROW('Sanitation Data'!H111))="","",OFFSET('Sanitation Data'!$H$32,0,10*ROW('Sanitation Data'!H111)))</f>
        <v/>
      </c>
      <c r="DJ117" s="275" t="str">
        <f ca="true">+IF(OFFSET('Sanitation Data'!$I$28,0,10*ROW('Sanitation Data'!I111))="","",OFFSET('Sanitation Data'!$I$28,0,10*ROW('Sanitation Data'!I111)))</f>
        <v/>
      </c>
      <c r="DK117" s="275" t="str">
        <f ca="true">+IF(OFFSET('Sanitation Data'!$I$29,0,10*ROW('Sanitation Data'!I111))="","",OFFSET('Sanitation Data'!$I$29,0,10*ROW('Sanitation Data'!I111)))</f>
        <v/>
      </c>
      <c r="DL117" s="275" t="str">
        <f ca="true">+IF(OFFSET('Sanitation Data'!$I$30,0,10*ROW('Sanitation Data'!I111))="","",OFFSET('Sanitation Data'!$I$30,0,10*ROW('Sanitation Data'!I111)))</f>
        <v/>
      </c>
      <c r="DM117" s="275" t="str">
        <f ca="true">+IF(OFFSET('Sanitation Data'!$I$31,0,10*ROW('Sanitation Data'!I111))="","",OFFSET('Sanitation Data'!$I$31,0,10*ROW('Sanitation Data'!I111)))</f>
        <v/>
      </c>
      <c r="DN117" s="275" t="str">
        <f ca="true">+IF(OFFSET('Sanitation Data'!$I$32,0,10*ROW('Sanitation Data'!I111))="","",OFFSET('Sanitation Data'!$I$32,0,10*ROW('Sanitation Data'!I111)))</f>
        <v/>
      </c>
      <c r="DO117" s="275" t="str">
        <f ca="true">+IF(OFFSET('Hygiene Data'!$D$11,0,10*ROW('Hygiene Data'!D111))="","",OFFSET('Hygiene Data'!$D$11,0,10*ROW('Hygiene Data'!D111)))</f>
        <v/>
      </c>
      <c r="DP117" s="275" t="str">
        <f ca="true">+IF(OFFSET('Hygiene Data'!$D$12,0,10*ROW('Hygiene Data'!D111))="","",OFFSET('Hygiene Data'!$D$12,0,10*ROW('Hygiene Data'!D111)))</f>
        <v/>
      </c>
      <c r="DQ117" s="275" t="str">
        <f ca="true">+IF(OFFSET('Hygiene Data'!$D$13,0,10*ROW('Hygiene Data'!D111))="","",OFFSET('Hygiene Data'!$D$13,0,10*ROW('Hygiene Data'!D111)))</f>
        <v/>
      </c>
      <c r="DR117" s="275" t="str">
        <f ca="true">+IF(OFFSET('Hygiene Data'!$E$11,0,10*ROW('Hygiene Data'!E111))="","",OFFSET('Hygiene Data'!$E$11,0,10*ROW('Hygiene Data'!E111)))</f>
        <v/>
      </c>
      <c r="DS117" s="275" t="str">
        <f ca="true">+IF(OFFSET('Hygiene Data'!$E$12,0,10*ROW('Hygiene Data'!E111))="","",OFFSET('Hygiene Data'!$E$12,0,10*ROW('Hygiene Data'!E111)))</f>
        <v/>
      </c>
      <c r="DT117" s="275" t="str">
        <f ca="true">+IF(OFFSET('Hygiene Data'!$E$13,0,10*ROW('Hygiene Data'!E111))="","",OFFSET('Hygiene Data'!$E$13,0,10*ROW('Hygiene Data'!E111)))</f>
        <v/>
      </c>
      <c r="DU117" s="275" t="str">
        <f ca="true">+IF(OFFSET('Hygiene Data'!$F$11,0,10*ROW('Hygiene Data'!F111))="","",OFFSET('Hygiene Data'!$F$11,0,10*ROW('Hygiene Data'!F111)))</f>
        <v/>
      </c>
      <c r="DV117" s="275" t="str">
        <f ca="true">+IF(OFFSET('Hygiene Data'!$F$12,0,10*ROW('Hygiene Data'!F111))="","",OFFSET('Hygiene Data'!$F$12,0,10*ROW('Hygiene Data'!F111)))</f>
        <v/>
      </c>
      <c r="DW117" s="275" t="str">
        <f ca="true">+IF(OFFSET('Hygiene Data'!$F$13,0,10*ROW('Hygiene Data'!F111))="","",OFFSET('Hygiene Data'!$F$13,0,10*ROW('Hygiene Data'!F111)))</f>
        <v/>
      </c>
      <c r="DX117" s="275" t="str">
        <f ca="true">+IF(OFFSET('Hygiene Data'!$G$11,0,10*ROW('Hygiene Data'!G111))="","",OFFSET('Hygiene Data'!$G$11,0,10*ROW('Hygiene Data'!G111)))</f>
        <v/>
      </c>
      <c r="DY117" s="275" t="str">
        <f ca="true">+IF(OFFSET('Hygiene Data'!$G$12,0,10*ROW('Hygiene Data'!G111))="","",OFFSET('Hygiene Data'!$G$12,0,10*ROW('Hygiene Data'!G111)))</f>
        <v/>
      </c>
      <c r="DZ117" s="275" t="str">
        <f ca="true">+IF(OFFSET('Hygiene Data'!$G$13,0,10*ROW('Hygiene Data'!G111))="","",OFFSET('Hygiene Data'!$G$13,0,10*ROW('Hygiene Data'!G111)))</f>
        <v/>
      </c>
      <c r="EA117" s="275" t="str">
        <f ca="true">+IF(OFFSET('Hygiene Data'!$H$11,0,10*ROW('Hygiene Data'!H111))="","",OFFSET('Hygiene Data'!$H$11,0,10*ROW('Hygiene Data'!H111)))</f>
        <v/>
      </c>
      <c r="EB117" s="275" t="str">
        <f ca="true">+IF(OFFSET('Hygiene Data'!$H$12,0,10*ROW('Hygiene Data'!H111))="","",OFFSET('Hygiene Data'!$H$12,0,10*ROW('Hygiene Data'!H111)))</f>
        <v/>
      </c>
      <c r="EC117" s="275" t="str">
        <f ca="true">+IF(OFFSET('Hygiene Data'!$H$13,0,10*ROW('Hygiene Data'!H111))="","",OFFSET('Hygiene Data'!$H$13,0,10*ROW('Hygiene Data'!H111)))</f>
        <v/>
      </c>
      <c r="ED117" s="275" t="str">
        <f ca="true">+IF(OFFSET('Hygiene Data'!$I$11,0,10*ROW('Hygiene Data'!I111))="","",OFFSET('Hygiene Data'!$I$11,0,10*ROW('Hygiene Data'!I111)))</f>
        <v/>
      </c>
      <c r="EE117" s="275" t="str">
        <f ca="true">+IF(OFFSET('Hygiene Data'!$I$12,0,10*ROW('Hygiene Data'!I111))="","",OFFSET('Hygiene Data'!$I$12,0,10*ROW('Hygiene Data'!I111)))</f>
        <v/>
      </c>
      <c r="EF117" s="275"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31" t="str">
        <f t="shared" ca="true" si="1"/>
        <v/>
      </c>
      <c r="D118" s="98"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8"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8"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8"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8"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8"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8"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8"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8"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8"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8"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8"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8"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8"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8"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8"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8"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8"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9"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9"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9"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9"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9"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9"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9"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9"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9"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9"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9"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9"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9"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9"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9"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9"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9"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9"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9"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9"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9"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9"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9"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9"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9"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9"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9"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9"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9"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9"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100"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100"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100"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100"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100"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100"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100"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100"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100"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100"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100"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100"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100"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100"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100"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100"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100"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100"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5"/>
      <c r="BS118" s="275" t="str">
        <f ca="true">+IF(OFFSET('Water Data'!$D$27,0,10*ROW('Water Data'!D112))="","",OFFSET('Water Data'!$D$27,0,10*ROW('Water Data'!D112)))</f>
        <v/>
      </c>
      <c r="BT118" s="275" t="str">
        <f ca="true">+IF(OFFSET('Water Data'!$D$28,0,10*ROW('Water Data'!D112))="","",OFFSET('Water Data'!$D$28,0,10*ROW('Water Data'!D112)))</f>
        <v/>
      </c>
      <c r="BU118" s="275" t="str">
        <f ca="true">+IF(OFFSET('Water Data'!$D$29,0,10*ROW('Water Data'!D112))="","",OFFSET('Water Data'!$D$29,0,10*ROW('Water Data'!D112)))</f>
        <v/>
      </c>
      <c r="BV118" s="275" t="str">
        <f ca="true">+IF(OFFSET('Water Data'!$E$27,0,10*ROW('Water Data'!E112))="","",OFFSET('Water Data'!$E$27,0,10*ROW('Water Data'!E112)))</f>
        <v/>
      </c>
      <c r="BW118" s="275" t="str">
        <f ca="true">+IF(OFFSET('Water Data'!$E$28,0,10*ROW('Water Data'!E112))="","",OFFSET('Water Data'!$E$28,0,10*ROW('Water Data'!E112)))</f>
        <v/>
      </c>
      <c r="BX118" s="275" t="str">
        <f ca="true">+IF(OFFSET('Water Data'!$E$29,0,10*ROW('Water Data'!E112))="","",OFFSET('Water Data'!$E$29,0,10*ROW('Water Data'!E112)))</f>
        <v/>
      </c>
      <c r="BY118" s="275" t="str">
        <f ca="true">+IF(OFFSET('Water Data'!$F$27,0,10*ROW('Water Data'!F112))="","",OFFSET('Water Data'!$F$27,0,10*ROW('Water Data'!F112)))</f>
        <v/>
      </c>
      <c r="BZ118" s="275" t="str">
        <f ca="true">+IF(OFFSET('Water Data'!$F$28,0,10*ROW('Water Data'!F112))="","",OFFSET('Water Data'!$F$28,0,10*ROW('Water Data'!F112)))</f>
        <v/>
      </c>
      <c r="CA118" s="275" t="str">
        <f ca="true">+IF(OFFSET('Water Data'!$F$29,0,10*ROW('Water Data'!F112))="","",OFFSET('Water Data'!$F$29,0,10*ROW('Water Data'!F112)))</f>
        <v/>
      </c>
      <c r="CB118" s="275" t="str">
        <f ca="true">+IF(OFFSET('Water Data'!$G$27,0,10*ROW('Water Data'!G112))="","",OFFSET('Water Data'!$G$27,0,10*ROW('Water Data'!G112)))</f>
        <v/>
      </c>
      <c r="CC118" s="275" t="str">
        <f ca="true">+IF(OFFSET('Water Data'!$G$28,0,10*ROW('Water Data'!G112))="","",OFFSET('Water Data'!$G$28,0,10*ROW('Water Data'!G112)))</f>
        <v/>
      </c>
      <c r="CD118" s="275" t="str">
        <f ca="true">+IF(OFFSET('Water Data'!$G$29,0,10*ROW('Water Data'!G112))="","",OFFSET('Water Data'!$G$29,0,10*ROW('Water Data'!G112)))</f>
        <v/>
      </c>
      <c r="CE118" s="275" t="str">
        <f ca="true">+IF(OFFSET('Water Data'!$H$27,0,10*ROW('Water Data'!H112))="","",OFFSET('Water Data'!$H$27,0,10*ROW('Water Data'!H112)))</f>
        <v/>
      </c>
      <c r="CF118" s="275" t="str">
        <f ca="true">+IF(OFFSET('Water Data'!$H$28,0,10*ROW('Water Data'!H112))="","",OFFSET('Water Data'!$H$28,0,10*ROW('Water Data'!H112)))</f>
        <v/>
      </c>
      <c r="CG118" s="275" t="str">
        <f ca="true">+IF(OFFSET('Water Data'!$H$29,0,10*ROW('Water Data'!H112))="","",OFFSET('Water Data'!$H$29,0,10*ROW('Water Data'!H112)))</f>
        <v/>
      </c>
      <c r="CH118" s="275" t="str">
        <f ca="true">+IF(OFFSET('Water Data'!$I$27,0,10*ROW('Water Data'!I112))="","",OFFSET('Water Data'!$I$27,0,10*ROW('Water Data'!I112)))</f>
        <v/>
      </c>
      <c r="CI118" s="275" t="str">
        <f ca="true">+IF(OFFSET('Water Data'!$I$28,0,10*ROW('Water Data'!I112))="","",OFFSET('Water Data'!$I$28,0,10*ROW('Water Data'!I112)))</f>
        <v/>
      </c>
      <c r="CJ118" s="275" t="str">
        <f ca="true">+IF(OFFSET('Water Data'!$I$29,0,10*ROW('Water Data'!I112))="","",OFFSET('Water Data'!$I$29,0,10*ROW('Water Data'!I112)))</f>
        <v/>
      </c>
      <c r="CK118" s="275" t="str">
        <f ca="true">+IF(OFFSET('Sanitation Data'!$D$28,0,10*ROW('Sanitation Data'!D112))="","",OFFSET('Sanitation Data'!$D$28,0,10*ROW('Sanitation Data'!D112)))</f>
        <v/>
      </c>
      <c r="CL118" s="275" t="str">
        <f ca="true">+IF(OFFSET('Sanitation Data'!$D$29,0,10*ROW('Sanitation Data'!D112))="","",OFFSET('Sanitation Data'!$D$29,0,10*ROW('Sanitation Data'!D112)))</f>
        <v/>
      </c>
      <c r="CM118" s="275" t="str">
        <f ca="true">+IF(OFFSET('Sanitation Data'!$D$30,0,10*ROW('Sanitation Data'!D112))="","",OFFSET('Sanitation Data'!$D$30,0,10*ROW('Sanitation Data'!D112)))</f>
        <v/>
      </c>
      <c r="CN118" s="275" t="str">
        <f ca="true">+IF(OFFSET('Sanitation Data'!$D$31,0,10*ROW('Sanitation Data'!D112))="","",OFFSET('Sanitation Data'!$D$31,0,10*ROW('Sanitation Data'!D112)))</f>
        <v/>
      </c>
      <c r="CO118" s="275" t="str">
        <f ca="true">+IF(OFFSET('Sanitation Data'!$D$32,0,10*ROW('Sanitation Data'!D112))="","",OFFSET('Sanitation Data'!$D$32,0,10*ROW('Sanitation Data'!D112)))</f>
        <v/>
      </c>
      <c r="CP118" s="275" t="str">
        <f ca="true">+IF(OFFSET('Sanitation Data'!$E$28,0,10*ROW('Sanitation Data'!E112))="","",OFFSET('Sanitation Data'!$E$28,0,10*ROW('Sanitation Data'!E112)))</f>
        <v/>
      </c>
      <c r="CQ118" s="275" t="str">
        <f ca="true">+IF(OFFSET('Sanitation Data'!$E$29,0,10*ROW('Sanitation Data'!E112))="","",OFFSET('Sanitation Data'!$E$29,0,10*ROW('Sanitation Data'!E112)))</f>
        <v/>
      </c>
      <c r="CR118" s="275" t="str">
        <f ca="true">+IF(OFFSET('Sanitation Data'!$E$30,0,10*ROW('Sanitation Data'!E112))="","",OFFSET('Sanitation Data'!$E$30,0,10*ROW('Sanitation Data'!E112)))</f>
        <v/>
      </c>
      <c r="CS118" s="275" t="str">
        <f ca="true">+IF(OFFSET('Sanitation Data'!$E$31,0,10*ROW('Sanitation Data'!E112))="","",OFFSET('Sanitation Data'!$E$31,0,10*ROW('Sanitation Data'!E112)))</f>
        <v/>
      </c>
      <c r="CT118" s="275" t="str">
        <f ca="true">+IF(OFFSET('Sanitation Data'!$E$32,0,10*ROW('Sanitation Data'!E112))="","",OFFSET('Sanitation Data'!$E$32,0,10*ROW('Sanitation Data'!E112)))</f>
        <v/>
      </c>
      <c r="CU118" s="275" t="str">
        <f ca="true">+IF(OFFSET('Sanitation Data'!$F$28,0,10*ROW('Sanitation Data'!F112))="","",OFFSET('Sanitation Data'!$F$28,0,10*ROW('Sanitation Data'!F112)))</f>
        <v/>
      </c>
      <c r="CV118" s="275" t="str">
        <f ca="true">+IF(OFFSET('Sanitation Data'!$F$29,0,10*ROW('Sanitation Data'!F112))="","",OFFSET('Sanitation Data'!$F$29,0,10*ROW('Sanitation Data'!F112)))</f>
        <v/>
      </c>
      <c r="CW118" s="275" t="str">
        <f ca="true">+IF(OFFSET('Sanitation Data'!$F$30,0,10*ROW('Sanitation Data'!F112))="","",OFFSET('Sanitation Data'!$F$30,0,10*ROW('Sanitation Data'!F112)))</f>
        <v/>
      </c>
      <c r="CX118" s="275" t="str">
        <f ca="true">+IF(OFFSET('Sanitation Data'!$F$31,0,10*ROW('Sanitation Data'!F112))="","",OFFSET('Sanitation Data'!$F$31,0,10*ROW('Sanitation Data'!F112)))</f>
        <v/>
      </c>
      <c r="CY118" s="275" t="str">
        <f ca="true">+IF(OFFSET('Sanitation Data'!$F$32,0,10*ROW('Sanitation Data'!F112))="","",OFFSET('Sanitation Data'!$F$32,0,10*ROW('Sanitation Data'!F112)))</f>
        <v/>
      </c>
      <c r="CZ118" s="275" t="str">
        <f ca="true">+IF(OFFSET('Sanitation Data'!$G$28,0,10*ROW('Sanitation Data'!G112))="","",OFFSET('Sanitation Data'!$G$28,0,10*ROW('Sanitation Data'!G112)))</f>
        <v/>
      </c>
      <c r="DA118" s="275" t="str">
        <f ca="true">+IF(OFFSET('Sanitation Data'!$G$29,0,10*ROW('Sanitation Data'!G112))="","",OFFSET('Sanitation Data'!$G$29,0,10*ROW('Sanitation Data'!G112)))</f>
        <v/>
      </c>
      <c r="DB118" s="275" t="str">
        <f ca="true">+IF(OFFSET('Sanitation Data'!$G$30,0,10*ROW('Sanitation Data'!G112))="","",OFFSET('Sanitation Data'!$G$30,0,10*ROW('Sanitation Data'!G112)))</f>
        <v/>
      </c>
      <c r="DC118" s="275" t="str">
        <f ca="true">+IF(OFFSET('Sanitation Data'!$G$31,0,10*ROW('Sanitation Data'!G112))="","",OFFSET('Sanitation Data'!$G$31,0,10*ROW('Sanitation Data'!G112)))</f>
        <v/>
      </c>
      <c r="DD118" s="275" t="str">
        <f ca="true">+IF(OFFSET('Sanitation Data'!$G$32,0,10*ROW('Sanitation Data'!G112))="","",OFFSET('Sanitation Data'!$G$32,0,10*ROW('Sanitation Data'!G112)))</f>
        <v/>
      </c>
      <c r="DE118" s="275" t="str">
        <f ca="true">+IF(OFFSET('Sanitation Data'!$H$28,0,10*ROW('Sanitation Data'!H112))="","",OFFSET('Sanitation Data'!$H$28,0,10*ROW('Sanitation Data'!H112)))</f>
        <v/>
      </c>
      <c r="DF118" s="275" t="str">
        <f ca="true">+IF(OFFSET('Sanitation Data'!$H$29,0,10*ROW('Sanitation Data'!H112))="","",OFFSET('Sanitation Data'!$H$29,0,10*ROW('Sanitation Data'!H112)))</f>
        <v/>
      </c>
      <c r="DG118" s="275" t="str">
        <f ca="true">+IF(OFFSET('Sanitation Data'!$H$30,0,10*ROW('Sanitation Data'!H112))="","",OFFSET('Sanitation Data'!$H$30,0,10*ROW('Sanitation Data'!H112)))</f>
        <v/>
      </c>
      <c r="DH118" s="275" t="str">
        <f ca="true">+IF(OFFSET('Sanitation Data'!$H$31,0,10*ROW('Sanitation Data'!H112))="","",OFFSET('Sanitation Data'!$H$31,0,10*ROW('Sanitation Data'!H112)))</f>
        <v/>
      </c>
      <c r="DI118" s="275" t="str">
        <f ca="true">+IF(OFFSET('Sanitation Data'!$H$32,0,10*ROW('Sanitation Data'!H112))="","",OFFSET('Sanitation Data'!$H$32,0,10*ROW('Sanitation Data'!H112)))</f>
        <v/>
      </c>
      <c r="DJ118" s="275" t="str">
        <f ca="true">+IF(OFFSET('Sanitation Data'!$I$28,0,10*ROW('Sanitation Data'!I112))="","",OFFSET('Sanitation Data'!$I$28,0,10*ROW('Sanitation Data'!I112)))</f>
        <v/>
      </c>
      <c r="DK118" s="275" t="str">
        <f ca="true">+IF(OFFSET('Sanitation Data'!$I$29,0,10*ROW('Sanitation Data'!I112))="","",OFFSET('Sanitation Data'!$I$29,0,10*ROW('Sanitation Data'!I112)))</f>
        <v/>
      </c>
      <c r="DL118" s="275" t="str">
        <f ca="true">+IF(OFFSET('Sanitation Data'!$I$30,0,10*ROW('Sanitation Data'!I112))="","",OFFSET('Sanitation Data'!$I$30,0,10*ROW('Sanitation Data'!I112)))</f>
        <v/>
      </c>
      <c r="DM118" s="275" t="str">
        <f ca="true">+IF(OFFSET('Sanitation Data'!$I$31,0,10*ROW('Sanitation Data'!I112))="","",OFFSET('Sanitation Data'!$I$31,0,10*ROW('Sanitation Data'!I112)))</f>
        <v/>
      </c>
      <c r="DN118" s="275" t="str">
        <f ca="true">+IF(OFFSET('Sanitation Data'!$I$32,0,10*ROW('Sanitation Data'!I112))="","",OFFSET('Sanitation Data'!$I$32,0,10*ROW('Sanitation Data'!I112)))</f>
        <v/>
      </c>
      <c r="DO118" s="275" t="str">
        <f ca="true">+IF(OFFSET('Hygiene Data'!$D$11,0,10*ROW('Hygiene Data'!D112))="","",OFFSET('Hygiene Data'!$D$11,0,10*ROW('Hygiene Data'!D112)))</f>
        <v/>
      </c>
      <c r="DP118" s="275" t="str">
        <f ca="true">+IF(OFFSET('Hygiene Data'!$D$12,0,10*ROW('Hygiene Data'!D112))="","",OFFSET('Hygiene Data'!$D$12,0,10*ROW('Hygiene Data'!D112)))</f>
        <v/>
      </c>
      <c r="DQ118" s="275" t="str">
        <f ca="true">+IF(OFFSET('Hygiene Data'!$D$13,0,10*ROW('Hygiene Data'!D112))="","",OFFSET('Hygiene Data'!$D$13,0,10*ROW('Hygiene Data'!D112)))</f>
        <v/>
      </c>
      <c r="DR118" s="275" t="str">
        <f ca="true">+IF(OFFSET('Hygiene Data'!$E$11,0,10*ROW('Hygiene Data'!E112))="","",OFFSET('Hygiene Data'!$E$11,0,10*ROW('Hygiene Data'!E112)))</f>
        <v/>
      </c>
      <c r="DS118" s="275" t="str">
        <f ca="true">+IF(OFFSET('Hygiene Data'!$E$12,0,10*ROW('Hygiene Data'!E112))="","",OFFSET('Hygiene Data'!$E$12,0,10*ROW('Hygiene Data'!E112)))</f>
        <v/>
      </c>
      <c r="DT118" s="275" t="str">
        <f ca="true">+IF(OFFSET('Hygiene Data'!$E$13,0,10*ROW('Hygiene Data'!E112))="","",OFFSET('Hygiene Data'!$E$13,0,10*ROW('Hygiene Data'!E112)))</f>
        <v/>
      </c>
      <c r="DU118" s="275" t="str">
        <f ca="true">+IF(OFFSET('Hygiene Data'!$F$11,0,10*ROW('Hygiene Data'!F112))="","",OFFSET('Hygiene Data'!$F$11,0,10*ROW('Hygiene Data'!F112)))</f>
        <v/>
      </c>
      <c r="DV118" s="275" t="str">
        <f ca="true">+IF(OFFSET('Hygiene Data'!$F$12,0,10*ROW('Hygiene Data'!F112))="","",OFFSET('Hygiene Data'!$F$12,0,10*ROW('Hygiene Data'!F112)))</f>
        <v/>
      </c>
      <c r="DW118" s="275" t="str">
        <f ca="true">+IF(OFFSET('Hygiene Data'!$F$13,0,10*ROW('Hygiene Data'!F112))="","",OFFSET('Hygiene Data'!$F$13,0,10*ROW('Hygiene Data'!F112)))</f>
        <v/>
      </c>
      <c r="DX118" s="275" t="str">
        <f ca="true">+IF(OFFSET('Hygiene Data'!$G$11,0,10*ROW('Hygiene Data'!G112))="","",OFFSET('Hygiene Data'!$G$11,0,10*ROW('Hygiene Data'!G112)))</f>
        <v/>
      </c>
      <c r="DY118" s="275" t="str">
        <f ca="true">+IF(OFFSET('Hygiene Data'!$G$12,0,10*ROW('Hygiene Data'!G112))="","",OFFSET('Hygiene Data'!$G$12,0,10*ROW('Hygiene Data'!G112)))</f>
        <v/>
      </c>
      <c r="DZ118" s="275" t="str">
        <f ca="true">+IF(OFFSET('Hygiene Data'!$G$13,0,10*ROW('Hygiene Data'!G112))="","",OFFSET('Hygiene Data'!$G$13,0,10*ROW('Hygiene Data'!G112)))</f>
        <v/>
      </c>
      <c r="EA118" s="275" t="str">
        <f ca="true">+IF(OFFSET('Hygiene Data'!$H$11,0,10*ROW('Hygiene Data'!H112))="","",OFFSET('Hygiene Data'!$H$11,0,10*ROW('Hygiene Data'!H112)))</f>
        <v/>
      </c>
      <c r="EB118" s="275" t="str">
        <f ca="true">+IF(OFFSET('Hygiene Data'!$H$12,0,10*ROW('Hygiene Data'!H112))="","",OFFSET('Hygiene Data'!$H$12,0,10*ROW('Hygiene Data'!H112)))</f>
        <v/>
      </c>
      <c r="EC118" s="275" t="str">
        <f ca="true">+IF(OFFSET('Hygiene Data'!$H$13,0,10*ROW('Hygiene Data'!H112))="","",OFFSET('Hygiene Data'!$H$13,0,10*ROW('Hygiene Data'!H112)))</f>
        <v/>
      </c>
      <c r="ED118" s="275" t="str">
        <f ca="true">+IF(OFFSET('Hygiene Data'!$I$11,0,10*ROW('Hygiene Data'!I112))="","",OFFSET('Hygiene Data'!$I$11,0,10*ROW('Hygiene Data'!I112)))</f>
        <v/>
      </c>
      <c r="EE118" s="275" t="str">
        <f ca="true">+IF(OFFSET('Hygiene Data'!$I$12,0,10*ROW('Hygiene Data'!I112))="","",OFFSET('Hygiene Data'!$I$12,0,10*ROW('Hygiene Data'!I112)))</f>
        <v/>
      </c>
      <c r="EF118" s="275"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31" t="str">
        <f t="shared" ca="true" si="1"/>
        <v/>
      </c>
      <c r="D119" s="98"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8"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8"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8"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8"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8"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8"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8"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8"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8"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8"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8"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8"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8"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8"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8"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8"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8"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9"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9"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9"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9"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9"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9"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9"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9"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9"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9"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9"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9"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9"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9"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9"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9"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9"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9"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9"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9"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9"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9"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9"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9"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9"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9"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9"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9"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9"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9"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100"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100"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100"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100"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100"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100"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100"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100"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100"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100"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100"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100"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100"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100"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100"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100"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100"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100"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5"/>
      <c r="BS119" s="275" t="str">
        <f ca="true">+IF(OFFSET('Water Data'!$D$27,0,10*ROW('Water Data'!D113))="","",OFFSET('Water Data'!$D$27,0,10*ROW('Water Data'!D113)))</f>
        <v/>
      </c>
      <c r="BT119" s="275" t="str">
        <f ca="true">+IF(OFFSET('Water Data'!$D$28,0,10*ROW('Water Data'!D113))="","",OFFSET('Water Data'!$D$28,0,10*ROW('Water Data'!D113)))</f>
        <v/>
      </c>
      <c r="BU119" s="275" t="str">
        <f ca="true">+IF(OFFSET('Water Data'!$D$29,0,10*ROW('Water Data'!D113))="","",OFFSET('Water Data'!$D$29,0,10*ROW('Water Data'!D113)))</f>
        <v/>
      </c>
      <c r="BV119" s="275" t="str">
        <f ca="true">+IF(OFFSET('Water Data'!$E$27,0,10*ROW('Water Data'!E113))="","",OFFSET('Water Data'!$E$27,0,10*ROW('Water Data'!E113)))</f>
        <v/>
      </c>
      <c r="BW119" s="275" t="str">
        <f ca="true">+IF(OFFSET('Water Data'!$E$28,0,10*ROW('Water Data'!E113))="","",OFFSET('Water Data'!$E$28,0,10*ROW('Water Data'!E113)))</f>
        <v/>
      </c>
      <c r="BX119" s="275" t="str">
        <f ca="true">+IF(OFFSET('Water Data'!$E$29,0,10*ROW('Water Data'!E113))="","",OFFSET('Water Data'!$E$29,0,10*ROW('Water Data'!E113)))</f>
        <v/>
      </c>
      <c r="BY119" s="275" t="str">
        <f ca="true">+IF(OFFSET('Water Data'!$F$27,0,10*ROW('Water Data'!F113))="","",OFFSET('Water Data'!$F$27,0,10*ROW('Water Data'!F113)))</f>
        <v/>
      </c>
      <c r="BZ119" s="275" t="str">
        <f ca="true">+IF(OFFSET('Water Data'!$F$28,0,10*ROW('Water Data'!F113))="","",OFFSET('Water Data'!$F$28,0,10*ROW('Water Data'!F113)))</f>
        <v/>
      </c>
      <c r="CA119" s="275" t="str">
        <f ca="true">+IF(OFFSET('Water Data'!$F$29,0,10*ROW('Water Data'!F113))="","",OFFSET('Water Data'!$F$29,0,10*ROW('Water Data'!F113)))</f>
        <v/>
      </c>
      <c r="CB119" s="275" t="str">
        <f ca="true">+IF(OFFSET('Water Data'!$G$27,0,10*ROW('Water Data'!G113))="","",OFFSET('Water Data'!$G$27,0,10*ROW('Water Data'!G113)))</f>
        <v/>
      </c>
      <c r="CC119" s="275" t="str">
        <f ca="true">+IF(OFFSET('Water Data'!$G$28,0,10*ROW('Water Data'!G113))="","",OFFSET('Water Data'!$G$28,0,10*ROW('Water Data'!G113)))</f>
        <v/>
      </c>
      <c r="CD119" s="275" t="str">
        <f ca="true">+IF(OFFSET('Water Data'!$G$29,0,10*ROW('Water Data'!G113))="","",OFFSET('Water Data'!$G$29,0,10*ROW('Water Data'!G113)))</f>
        <v/>
      </c>
      <c r="CE119" s="275" t="str">
        <f ca="true">+IF(OFFSET('Water Data'!$H$27,0,10*ROW('Water Data'!H113))="","",OFFSET('Water Data'!$H$27,0,10*ROW('Water Data'!H113)))</f>
        <v/>
      </c>
      <c r="CF119" s="275" t="str">
        <f ca="true">+IF(OFFSET('Water Data'!$H$28,0,10*ROW('Water Data'!H113))="","",OFFSET('Water Data'!$H$28,0,10*ROW('Water Data'!H113)))</f>
        <v/>
      </c>
      <c r="CG119" s="275" t="str">
        <f ca="true">+IF(OFFSET('Water Data'!$H$29,0,10*ROW('Water Data'!H113))="","",OFFSET('Water Data'!$H$29,0,10*ROW('Water Data'!H113)))</f>
        <v/>
      </c>
      <c r="CH119" s="275" t="str">
        <f ca="true">+IF(OFFSET('Water Data'!$I$27,0,10*ROW('Water Data'!I113))="","",OFFSET('Water Data'!$I$27,0,10*ROW('Water Data'!I113)))</f>
        <v/>
      </c>
      <c r="CI119" s="275" t="str">
        <f ca="true">+IF(OFFSET('Water Data'!$I$28,0,10*ROW('Water Data'!I113))="","",OFFSET('Water Data'!$I$28,0,10*ROW('Water Data'!I113)))</f>
        <v/>
      </c>
      <c r="CJ119" s="275" t="str">
        <f ca="true">+IF(OFFSET('Water Data'!$I$29,0,10*ROW('Water Data'!I113))="","",OFFSET('Water Data'!$I$29,0,10*ROW('Water Data'!I113)))</f>
        <v/>
      </c>
      <c r="CK119" s="275" t="str">
        <f ca="true">+IF(OFFSET('Sanitation Data'!$D$28,0,10*ROW('Sanitation Data'!D113))="","",OFFSET('Sanitation Data'!$D$28,0,10*ROW('Sanitation Data'!D113)))</f>
        <v/>
      </c>
      <c r="CL119" s="275" t="str">
        <f ca="true">+IF(OFFSET('Sanitation Data'!$D$29,0,10*ROW('Sanitation Data'!D113))="","",OFFSET('Sanitation Data'!$D$29,0,10*ROW('Sanitation Data'!D113)))</f>
        <v/>
      </c>
      <c r="CM119" s="275" t="str">
        <f ca="true">+IF(OFFSET('Sanitation Data'!$D$30,0,10*ROW('Sanitation Data'!D113))="","",OFFSET('Sanitation Data'!$D$30,0,10*ROW('Sanitation Data'!D113)))</f>
        <v/>
      </c>
      <c r="CN119" s="275" t="str">
        <f ca="true">+IF(OFFSET('Sanitation Data'!$D$31,0,10*ROW('Sanitation Data'!D113))="","",OFFSET('Sanitation Data'!$D$31,0,10*ROW('Sanitation Data'!D113)))</f>
        <v/>
      </c>
      <c r="CO119" s="275" t="str">
        <f ca="true">+IF(OFFSET('Sanitation Data'!$D$32,0,10*ROW('Sanitation Data'!D113))="","",OFFSET('Sanitation Data'!$D$32,0,10*ROW('Sanitation Data'!D113)))</f>
        <v/>
      </c>
      <c r="CP119" s="275" t="str">
        <f ca="true">+IF(OFFSET('Sanitation Data'!$E$28,0,10*ROW('Sanitation Data'!E113))="","",OFFSET('Sanitation Data'!$E$28,0,10*ROW('Sanitation Data'!E113)))</f>
        <v/>
      </c>
      <c r="CQ119" s="275" t="str">
        <f ca="true">+IF(OFFSET('Sanitation Data'!$E$29,0,10*ROW('Sanitation Data'!E113))="","",OFFSET('Sanitation Data'!$E$29,0,10*ROW('Sanitation Data'!E113)))</f>
        <v/>
      </c>
      <c r="CR119" s="275" t="str">
        <f ca="true">+IF(OFFSET('Sanitation Data'!$E$30,0,10*ROW('Sanitation Data'!E113))="","",OFFSET('Sanitation Data'!$E$30,0,10*ROW('Sanitation Data'!E113)))</f>
        <v/>
      </c>
      <c r="CS119" s="275" t="str">
        <f ca="true">+IF(OFFSET('Sanitation Data'!$E$31,0,10*ROW('Sanitation Data'!E113))="","",OFFSET('Sanitation Data'!$E$31,0,10*ROW('Sanitation Data'!E113)))</f>
        <v/>
      </c>
      <c r="CT119" s="275" t="str">
        <f ca="true">+IF(OFFSET('Sanitation Data'!$E$32,0,10*ROW('Sanitation Data'!E113))="","",OFFSET('Sanitation Data'!$E$32,0,10*ROW('Sanitation Data'!E113)))</f>
        <v/>
      </c>
      <c r="CU119" s="275" t="str">
        <f ca="true">+IF(OFFSET('Sanitation Data'!$F$28,0,10*ROW('Sanitation Data'!F113))="","",OFFSET('Sanitation Data'!$F$28,0,10*ROW('Sanitation Data'!F113)))</f>
        <v/>
      </c>
      <c r="CV119" s="275" t="str">
        <f ca="true">+IF(OFFSET('Sanitation Data'!$F$29,0,10*ROW('Sanitation Data'!F113))="","",OFFSET('Sanitation Data'!$F$29,0,10*ROW('Sanitation Data'!F113)))</f>
        <v/>
      </c>
      <c r="CW119" s="275" t="str">
        <f ca="true">+IF(OFFSET('Sanitation Data'!$F$30,0,10*ROW('Sanitation Data'!F113))="","",OFFSET('Sanitation Data'!$F$30,0,10*ROW('Sanitation Data'!F113)))</f>
        <v/>
      </c>
      <c r="CX119" s="275" t="str">
        <f ca="true">+IF(OFFSET('Sanitation Data'!$F$31,0,10*ROW('Sanitation Data'!F113))="","",OFFSET('Sanitation Data'!$F$31,0,10*ROW('Sanitation Data'!F113)))</f>
        <v/>
      </c>
      <c r="CY119" s="275" t="str">
        <f ca="true">+IF(OFFSET('Sanitation Data'!$F$32,0,10*ROW('Sanitation Data'!F113))="","",OFFSET('Sanitation Data'!$F$32,0,10*ROW('Sanitation Data'!F113)))</f>
        <v/>
      </c>
      <c r="CZ119" s="275" t="str">
        <f ca="true">+IF(OFFSET('Sanitation Data'!$G$28,0,10*ROW('Sanitation Data'!G113))="","",OFFSET('Sanitation Data'!$G$28,0,10*ROW('Sanitation Data'!G113)))</f>
        <v/>
      </c>
      <c r="DA119" s="275" t="str">
        <f ca="true">+IF(OFFSET('Sanitation Data'!$G$29,0,10*ROW('Sanitation Data'!G113))="","",OFFSET('Sanitation Data'!$G$29,0,10*ROW('Sanitation Data'!G113)))</f>
        <v/>
      </c>
      <c r="DB119" s="275" t="str">
        <f ca="true">+IF(OFFSET('Sanitation Data'!$G$30,0,10*ROW('Sanitation Data'!G113))="","",OFFSET('Sanitation Data'!$G$30,0,10*ROW('Sanitation Data'!G113)))</f>
        <v/>
      </c>
      <c r="DC119" s="275" t="str">
        <f ca="true">+IF(OFFSET('Sanitation Data'!$G$31,0,10*ROW('Sanitation Data'!G113))="","",OFFSET('Sanitation Data'!$G$31,0,10*ROW('Sanitation Data'!G113)))</f>
        <v/>
      </c>
      <c r="DD119" s="275" t="str">
        <f ca="true">+IF(OFFSET('Sanitation Data'!$G$32,0,10*ROW('Sanitation Data'!G113))="","",OFFSET('Sanitation Data'!$G$32,0,10*ROW('Sanitation Data'!G113)))</f>
        <v/>
      </c>
      <c r="DE119" s="275" t="str">
        <f ca="true">+IF(OFFSET('Sanitation Data'!$H$28,0,10*ROW('Sanitation Data'!H113))="","",OFFSET('Sanitation Data'!$H$28,0,10*ROW('Sanitation Data'!H113)))</f>
        <v/>
      </c>
      <c r="DF119" s="275" t="str">
        <f ca="true">+IF(OFFSET('Sanitation Data'!$H$29,0,10*ROW('Sanitation Data'!H113))="","",OFFSET('Sanitation Data'!$H$29,0,10*ROW('Sanitation Data'!H113)))</f>
        <v/>
      </c>
      <c r="DG119" s="275" t="str">
        <f ca="true">+IF(OFFSET('Sanitation Data'!$H$30,0,10*ROW('Sanitation Data'!H113))="","",OFFSET('Sanitation Data'!$H$30,0,10*ROW('Sanitation Data'!H113)))</f>
        <v/>
      </c>
      <c r="DH119" s="275" t="str">
        <f ca="true">+IF(OFFSET('Sanitation Data'!$H$31,0,10*ROW('Sanitation Data'!H113))="","",OFFSET('Sanitation Data'!$H$31,0,10*ROW('Sanitation Data'!H113)))</f>
        <v/>
      </c>
      <c r="DI119" s="275" t="str">
        <f ca="true">+IF(OFFSET('Sanitation Data'!$H$32,0,10*ROW('Sanitation Data'!H113))="","",OFFSET('Sanitation Data'!$H$32,0,10*ROW('Sanitation Data'!H113)))</f>
        <v/>
      </c>
      <c r="DJ119" s="275" t="str">
        <f ca="true">+IF(OFFSET('Sanitation Data'!$I$28,0,10*ROW('Sanitation Data'!I113))="","",OFFSET('Sanitation Data'!$I$28,0,10*ROW('Sanitation Data'!I113)))</f>
        <v/>
      </c>
      <c r="DK119" s="275" t="str">
        <f ca="true">+IF(OFFSET('Sanitation Data'!$I$29,0,10*ROW('Sanitation Data'!I113))="","",OFFSET('Sanitation Data'!$I$29,0,10*ROW('Sanitation Data'!I113)))</f>
        <v/>
      </c>
      <c r="DL119" s="275" t="str">
        <f ca="true">+IF(OFFSET('Sanitation Data'!$I$30,0,10*ROW('Sanitation Data'!I113))="","",OFFSET('Sanitation Data'!$I$30,0,10*ROW('Sanitation Data'!I113)))</f>
        <v/>
      </c>
      <c r="DM119" s="275" t="str">
        <f ca="true">+IF(OFFSET('Sanitation Data'!$I$31,0,10*ROW('Sanitation Data'!I113))="","",OFFSET('Sanitation Data'!$I$31,0,10*ROW('Sanitation Data'!I113)))</f>
        <v/>
      </c>
      <c r="DN119" s="275" t="str">
        <f ca="true">+IF(OFFSET('Sanitation Data'!$I$32,0,10*ROW('Sanitation Data'!I113))="","",OFFSET('Sanitation Data'!$I$32,0,10*ROW('Sanitation Data'!I113)))</f>
        <v/>
      </c>
      <c r="DO119" s="275" t="str">
        <f ca="true">+IF(OFFSET('Hygiene Data'!$D$11,0,10*ROW('Hygiene Data'!D113))="","",OFFSET('Hygiene Data'!$D$11,0,10*ROW('Hygiene Data'!D113)))</f>
        <v/>
      </c>
      <c r="DP119" s="275" t="str">
        <f ca="true">+IF(OFFSET('Hygiene Data'!$D$12,0,10*ROW('Hygiene Data'!D113))="","",OFFSET('Hygiene Data'!$D$12,0,10*ROW('Hygiene Data'!D113)))</f>
        <v/>
      </c>
      <c r="DQ119" s="275" t="str">
        <f ca="true">+IF(OFFSET('Hygiene Data'!$D$13,0,10*ROW('Hygiene Data'!D113))="","",OFFSET('Hygiene Data'!$D$13,0,10*ROW('Hygiene Data'!D113)))</f>
        <v/>
      </c>
      <c r="DR119" s="275" t="str">
        <f ca="true">+IF(OFFSET('Hygiene Data'!$E$11,0,10*ROW('Hygiene Data'!E113))="","",OFFSET('Hygiene Data'!$E$11,0,10*ROW('Hygiene Data'!E113)))</f>
        <v/>
      </c>
      <c r="DS119" s="275" t="str">
        <f ca="true">+IF(OFFSET('Hygiene Data'!$E$12,0,10*ROW('Hygiene Data'!E113))="","",OFFSET('Hygiene Data'!$E$12,0,10*ROW('Hygiene Data'!E113)))</f>
        <v/>
      </c>
      <c r="DT119" s="275" t="str">
        <f ca="true">+IF(OFFSET('Hygiene Data'!$E$13,0,10*ROW('Hygiene Data'!E113))="","",OFFSET('Hygiene Data'!$E$13,0,10*ROW('Hygiene Data'!E113)))</f>
        <v/>
      </c>
      <c r="DU119" s="275" t="str">
        <f ca="true">+IF(OFFSET('Hygiene Data'!$F$11,0,10*ROW('Hygiene Data'!F113))="","",OFFSET('Hygiene Data'!$F$11,0,10*ROW('Hygiene Data'!F113)))</f>
        <v/>
      </c>
      <c r="DV119" s="275" t="str">
        <f ca="true">+IF(OFFSET('Hygiene Data'!$F$12,0,10*ROW('Hygiene Data'!F113))="","",OFFSET('Hygiene Data'!$F$12,0,10*ROW('Hygiene Data'!F113)))</f>
        <v/>
      </c>
      <c r="DW119" s="275" t="str">
        <f ca="true">+IF(OFFSET('Hygiene Data'!$F$13,0,10*ROW('Hygiene Data'!F113))="","",OFFSET('Hygiene Data'!$F$13,0,10*ROW('Hygiene Data'!F113)))</f>
        <v/>
      </c>
      <c r="DX119" s="275" t="str">
        <f ca="true">+IF(OFFSET('Hygiene Data'!$G$11,0,10*ROW('Hygiene Data'!G113))="","",OFFSET('Hygiene Data'!$G$11,0,10*ROW('Hygiene Data'!G113)))</f>
        <v/>
      </c>
      <c r="DY119" s="275" t="str">
        <f ca="true">+IF(OFFSET('Hygiene Data'!$G$12,0,10*ROW('Hygiene Data'!G113))="","",OFFSET('Hygiene Data'!$G$12,0,10*ROW('Hygiene Data'!G113)))</f>
        <v/>
      </c>
      <c r="DZ119" s="275" t="str">
        <f ca="true">+IF(OFFSET('Hygiene Data'!$G$13,0,10*ROW('Hygiene Data'!G113))="","",OFFSET('Hygiene Data'!$G$13,0,10*ROW('Hygiene Data'!G113)))</f>
        <v/>
      </c>
      <c r="EA119" s="275" t="str">
        <f ca="true">+IF(OFFSET('Hygiene Data'!$H$11,0,10*ROW('Hygiene Data'!H113))="","",OFFSET('Hygiene Data'!$H$11,0,10*ROW('Hygiene Data'!H113)))</f>
        <v/>
      </c>
      <c r="EB119" s="275" t="str">
        <f ca="true">+IF(OFFSET('Hygiene Data'!$H$12,0,10*ROW('Hygiene Data'!H113))="","",OFFSET('Hygiene Data'!$H$12,0,10*ROW('Hygiene Data'!H113)))</f>
        <v/>
      </c>
      <c r="EC119" s="275" t="str">
        <f ca="true">+IF(OFFSET('Hygiene Data'!$H$13,0,10*ROW('Hygiene Data'!H113))="","",OFFSET('Hygiene Data'!$H$13,0,10*ROW('Hygiene Data'!H113)))</f>
        <v/>
      </c>
      <c r="ED119" s="275" t="str">
        <f ca="true">+IF(OFFSET('Hygiene Data'!$I$11,0,10*ROW('Hygiene Data'!I113))="","",OFFSET('Hygiene Data'!$I$11,0,10*ROW('Hygiene Data'!I113)))</f>
        <v/>
      </c>
      <c r="EE119" s="275" t="str">
        <f ca="true">+IF(OFFSET('Hygiene Data'!$I$12,0,10*ROW('Hygiene Data'!I113))="","",OFFSET('Hygiene Data'!$I$12,0,10*ROW('Hygiene Data'!I113)))</f>
        <v/>
      </c>
      <c r="EF119" s="275"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31" t="str">
        <f t="shared" ca="true" si="1"/>
        <v/>
      </c>
      <c r="D120" s="98"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8"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8"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8"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8"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8"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8"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8"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8"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8"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8"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8"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8"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8"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8"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8"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8"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8"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9"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9"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9"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9"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9"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9"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9"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9"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9"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9"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9"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9"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9"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9"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9"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9"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9"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9"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9"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9"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9"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9"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9"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9"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9"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9"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9"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9"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9"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9"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100"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100"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100"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100"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100"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100"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100"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100"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100"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100"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100"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100"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100"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100"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100"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100"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100"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100"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5"/>
      <c r="BS120" s="275" t="str">
        <f ca="true">+IF(OFFSET('Water Data'!$D$27,0,10*ROW('Water Data'!D114))="","",OFFSET('Water Data'!$D$27,0,10*ROW('Water Data'!D114)))</f>
        <v/>
      </c>
      <c r="BT120" s="275" t="str">
        <f ca="true">+IF(OFFSET('Water Data'!$D$28,0,10*ROW('Water Data'!D114))="","",OFFSET('Water Data'!$D$28,0,10*ROW('Water Data'!D114)))</f>
        <v/>
      </c>
      <c r="BU120" s="275" t="str">
        <f ca="true">+IF(OFFSET('Water Data'!$D$29,0,10*ROW('Water Data'!D114))="","",OFFSET('Water Data'!$D$29,0,10*ROW('Water Data'!D114)))</f>
        <v/>
      </c>
      <c r="BV120" s="275" t="str">
        <f ca="true">+IF(OFFSET('Water Data'!$E$27,0,10*ROW('Water Data'!E114))="","",OFFSET('Water Data'!$E$27,0,10*ROW('Water Data'!E114)))</f>
        <v/>
      </c>
      <c r="BW120" s="275" t="str">
        <f ca="true">+IF(OFFSET('Water Data'!$E$28,0,10*ROW('Water Data'!E114))="","",OFFSET('Water Data'!$E$28,0,10*ROW('Water Data'!E114)))</f>
        <v/>
      </c>
      <c r="BX120" s="275" t="str">
        <f ca="true">+IF(OFFSET('Water Data'!$E$29,0,10*ROW('Water Data'!E114))="","",OFFSET('Water Data'!$E$29,0,10*ROW('Water Data'!E114)))</f>
        <v/>
      </c>
      <c r="BY120" s="275" t="str">
        <f ca="true">+IF(OFFSET('Water Data'!$F$27,0,10*ROW('Water Data'!F114))="","",OFFSET('Water Data'!$F$27,0,10*ROW('Water Data'!F114)))</f>
        <v/>
      </c>
      <c r="BZ120" s="275" t="str">
        <f ca="true">+IF(OFFSET('Water Data'!$F$28,0,10*ROW('Water Data'!F114))="","",OFFSET('Water Data'!$F$28,0,10*ROW('Water Data'!F114)))</f>
        <v/>
      </c>
      <c r="CA120" s="275" t="str">
        <f ca="true">+IF(OFFSET('Water Data'!$F$29,0,10*ROW('Water Data'!F114))="","",OFFSET('Water Data'!$F$29,0,10*ROW('Water Data'!F114)))</f>
        <v/>
      </c>
      <c r="CB120" s="275" t="str">
        <f ca="true">+IF(OFFSET('Water Data'!$G$27,0,10*ROW('Water Data'!G114))="","",OFFSET('Water Data'!$G$27,0,10*ROW('Water Data'!G114)))</f>
        <v/>
      </c>
      <c r="CC120" s="275" t="str">
        <f ca="true">+IF(OFFSET('Water Data'!$G$28,0,10*ROW('Water Data'!G114))="","",OFFSET('Water Data'!$G$28,0,10*ROW('Water Data'!G114)))</f>
        <v/>
      </c>
      <c r="CD120" s="275" t="str">
        <f ca="true">+IF(OFFSET('Water Data'!$G$29,0,10*ROW('Water Data'!G114))="","",OFFSET('Water Data'!$G$29,0,10*ROW('Water Data'!G114)))</f>
        <v/>
      </c>
      <c r="CE120" s="275" t="str">
        <f ca="true">+IF(OFFSET('Water Data'!$H$27,0,10*ROW('Water Data'!H114))="","",OFFSET('Water Data'!$H$27,0,10*ROW('Water Data'!H114)))</f>
        <v/>
      </c>
      <c r="CF120" s="275" t="str">
        <f ca="true">+IF(OFFSET('Water Data'!$H$28,0,10*ROW('Water Data'!H114))="","",OFFSET('Water Data'!$H$28,0,10*ROW('Water Data'!H114)))</f>
        <v/>
      </c>
      <c r="CG120" s="275" t="str">
        <f ca="true">+IF(OFFSET('Water Data'!$H$29,0,10*ROW('Water Data'!H114))="","",OFFSET('Water Data'!$H$29,0,10*ROW('Water Data'!H114)))</f>
        <v/>
      </c>
      <c r="CH120" s="275" t="str">
        <f ca="true">+IF(OFFSET('Water Data'!$I$27,0,10*ROW('Water Data'!I114))="","",OFFSET('Water Data'!$I$27,0,10*ROW('Water Data'!I114)))</f>
        <v/>
      </c>
      <c r="CI120" s="275" t="str">
        <f ca="true">+IF(OFFSET('Water Data'!$I$28,0,10*ROW('Water Data'!I114))="","",OFFSET('Water Data'!$I$28,0,10*ROW('Water Data'!I114)))</f>
        <v/>
      </c>
      <c r="CJ120" s="275" t="str">
        <f ca="true">+IF(OFFSET('Water Data'!$I$29,0,10*ROW('Water Data'!I114))="","",OFFSET('Water Data'!$I$29,0,10*ROW('Water Data'!I114)))</f>
        <v/>
      </c>
      <c r="CK120" s="275" t="str">
        <f ca="true">+IF(OFFSET('Sanitation Data'!$D$28,0,10*ROW('Sanitation Data'!D114))="","",OFFSET('Sanitation Data'!$D$28,0,10*ROW('Sanitation Data'!D114)))</f>
        <v/>
      </c>
      <c r="CL120" s="275" t="str">
        <f ca="true">+IF(OFFSET('Sanitation Data'!$D$29,0,10*ROW('Sanitation Data'!D114))="","",OFFSET('Sanitation Data'!$D$29,0,10*ROW('Sanitation Data'!D114)))</f>
        <v/>
      </c>
      <c r="CM120" s="275" t="str">
        <f ca="true">+IF(OFFSET('Sanitation Data'!$D$30,0,10*ROW('Sanitation Data'!D114))="","",OFFSET('Sanitation Data'!$D$30,0,10*ROW('Sanitation Data'!D114)))</f>
        <v/>
      </c>
      <c r="CN120" s="275" t="str">
        <f ca="true">+IF(OFFSET('Sanitation Data'!$D$31,0,10*ROW('Sanitation Data'!D114))="","",OFFSET('Sanitation Data'!$D$31,0,10*ROW('Sanitation Data'!D114)))</f>
        <v/>
      </c>
      <c r="CO120" s="275" t="str">
        <f ca="true">+IF(OFFSET('Sanitation Data'!$D$32,0,10*ROW('Sanitation Data'!D114))="","",OFFSET('Sanitation Data'!$D$32,0,10*ROW('Sanitation Data'!D114)))</f>
        <v/>
      </c>
      <c r="CP120" s="275" t="str">
        <f ca="true">+IF(OFFSET('Sanitation Data'!$E$28,0,10*ROW('Sanitation Data'!E114))="","",OFFSET('Sanitation Data'!$E$28,0,10*ROW('Sanitation Data'!E114)))</f>
        <v/>
      </c>
      <c r="CQ120" s="275" t="str">
        <f ca="true">+IF(OFFSET('Sanitation Data'!$E$29,0,10*ROW('Sanitation Data'!E114))="","",OFFSET('Sanitation Data'!$E$29,0,10*ROW('Sanitation Data'!E114)))</f>
        <v/>
      </c>
      <c r="CR120" s="275" t="str">
        <f ca="true">+IF(OFFSET('Sanitation Data'!$E$30,0,10*ROW('Sanitation Data'!E114))="","",OFFSET('Sanitation Data'!$E$30,0,10*ROW('Sanitation Data'!E114)))</f>
        <v/>
      </c>
      <c r="CS120" s="275" t="str">
        <f ca="true">+IF(OFFSET('Sanitation Data'!$E$31,0,10*ROW('Sanitation Data'!E114))="","",OFFSET('Sanitation Data'!$E$31,0,10*ROW('Sanitation Data'!E114)))</f>
        <v/>
      </c>
      <c r="CT120" s="275" t="str">
        <f ca="true">+IF(OFFSET('Sanitation Data'!$E$32,0,10*ROW('Sanitation Data'!E114))="","",OFFSET('Sanitation Data'!$E$32,0,10*ROW('Sanitation Data'!E114)))</f>
        <v/>
      </c>
      <c r="CU120" s="275" t="str">
        <f ca="true">+IF(OFFSET('Sanitation Data'!$F$28,0,10*ROW('Sanitation Data'!F114))="","",OFFSET('Sanitation Data'!$F$28,0,10*ROW('Sanitation Data'!F114)))</f>
        <v/>
      </c>
      <c r="CV120" s="275" t="str">
        <f ca="true">+IF(OFFSET('Sanitation Data'!$F$29,0,10*ROW('Sanitation Data'!F114))="","",OFFSET('Sanitation Data'!$F$29,0,10*ROW('Sanitation Data'!F114)))</f>
        <v/>
      </c>
      <c r="CW120" s="275" t="str">
        <f ca="true">+IF(OFFSET('Sanitation Data'!$F$30,0,10*ROW('Sanitation Data'!F114))="","",OFFSET('Sanitation Data'!$F$30,0,10*ROW('Sanitation Data'!F114)))</f>
        <v/>
      </c>
      <c r="CX120" s="275" t="str">
        <f ca="true">+IF(OFFSET('Sanitation Data'!$F$31,0,10*ROW('Sanitation Data'!F114))="","",OFFSET('Sanitation Data'!$F$31,0,10*ROW('Sanitation Data'!F114)))</f>
        <v/>
      </c>
      <c r="CY120" s="275" t="str">
        <f ca="true">+IF(OFFSET('Sanitation Data'!$F$32,0,10*ROW('Sanitation Data'!F114))="","",OFFSET('Sanitation Data'!$F$32,0,10*ROW('Sanitation Data'!F114)))</f>
        <v/>
      </c>
      <c r="CZ120" s="275" t="str">
        <f ca="true">+IF(OFFSET('Sanitation Data'!$G$28,0,10*ROW('Sanitation Data'!G114))="","",OFFSET('Sanitation Data'!$G$28,0,10*ROW('Sanitation Data'!G114)))</f>
        <v/>
      </c>
      <c r="DA120" s="275" t="str">
        <f ca="true">+IF(OFFSET('Sanitation Data'!$G$29,0,10*ROW('Sanitation Data'!G114))="","",OFFSET('Sanitation Data'!$G$29,0,10*ROW('Sanitation Data'!G114)))</f>
        <v/>
      </c>
      <c r="DB120" s="275" t="str">
        <f ca="true">+IF(OFFSET('Sanitation Data'!$G$30,0,10*ROW('Sanitation Data'!G114))="","",OFFSET('Sanitation Data'!$G$30,0,10*ROW('Sanitation Data'!G114)))</f>
        <v/>
      </c>
      <c r="DC120" s="275" t="str">
        <f ca="true">+IF(OFFSET('Sanitation Data'!$G$31,0,10*ROW('Sanitation Data'!G114))="","",OFFSET('Sanitation Data'!$G$31,0,10*ROW('Sanitation Data'!G114)))</f>
        <v/>
      </c>
      <c r="DD120" s="275" t="str">
        <f ca="true">+IF(OFFSET('Sanitation Data'!$G$32,0,10*ROW('Sanitation Data'!G114))="","",OFFSET('Sanitation Data'!$G$32,0,10*ROW('Sanitation Data'!G114)))</f>
        <v/>
      </c>
      <c r="DE120" s="275" t="str">
        <f ca="true">+IF(OFFSET('Sanitation Data'!$H$28,0,10*ROW('Sanitation Data'!H114))="","",OFFSET('Sanitation Data'!$H$28,0,10*ROW('Sanitation Data'!H114)))</f>
        <v/>
      </c>
      <c r="DF120" s="275" t="str">
        <f ca="true">+IF(OFFSET('Sanitation Data'!$H$29,0,10*ROW('Sanitation Data'!H114))="","",OFFSET('Sanitation Data'!$H$29,0,10*ROW('Sanitation Data'!H114)))</f>
        <v/>
      </c>
      <c r="DG120" s="275" t="str">
        <f ca="true">+IF(OFFSET('Sanitation Data'!$H$30,0,10*ROW('Sanitation Data'!H114))="","",OFFSET('Sanitation Data'!$H$30,0,10*ROW('Sanitation Data'!H114)))</f>
        <v/>
      </c>
      <c r="DH120" s="275" t="str">
        <f ca="true">+IF(OFFSET('Sanitation Data'!$H$31,0,10*ROW('Sanitation Data'!H114))="","",OFFSET('Sanitation Data'!$H$31,0,10*ROW('Sanitation Data'!H114)))</f>
        <v/>
      </c>
      <c r="DI120" s="275" t="str">
        <f ca="true">+IF(OFFSET('Sanitation Data'!$H$32,0,10*ROW('Sanitation Data'!H114))="","",OFFSET('Sanitation Data'!$H$32,0,10*ROW('Sanitation Data'!H114)))</f>
        <v/>
      </c>
      <c r="DJ120" s="275" t="str">
        <f ca="true">+IF(OFFSET('Sanitation Data'!$I$28,0,10*ROW('Sanitation Data'!I114))="","",OFFSET('Sanitation Data'!$I$28,0,10*ROW('Sanitation Data'!I114)))</f>
        <v/>
      </c>
      <c r="DK120" s="275" t="str">
        <f ca="true">+IF(OFFSET('Sanitation Data'!$I$29,0,10*ROW('Sanitation Data'!I114))="","",OFFSET('Sanitation Data'!$I$29,0,10*ROW('Sanitation Data'!I114)))</f>
        <v/>
      </c>
      <c r="DL120" s="275" t="str">
        <f ca="true">+IF(OFFSET('Sanitation Data'!$I$30,0,10*ROW('Sanitation Data'!I114))="","",OFFSET('Sanitation Data'!$I$30,0,10*ROW('Sanitation Data'!I114)))</f>
        <v/>
      </c>
      <c r="DM120" s="275" t="str">
        <f ca="true">+IF(OFFSET('Sanitation Data'!$I$31,0,10*ROW('Sanitation Data'!I114))="","",OFFSET('Sanitation Data'!$I$31,0,10*ROW('Sanitation Data'!I114)))</f>
        <v/>
      </c>
      <c r="DN120" s="275" t="str">
        <f ca="true">+IF(OFFSET('Sanitation Data'!$I$32,0,10*ROW('Sanitation Data'!I114))="","",OFFSET('Sanitation Data'!$I$32,0,10*ROW('Sanitation Data'!I114)))</f>
        <v/>
      </c>
      <c r="DO120" s="275" t="str">
        <f ca="true">+IF(OFFSET('Hygiene Data'!$D$11,0,10*ROW('Hygiene Data'!D114))="","",OFFSET('Hygiene Data'!$D$11,0,10*ROW('Hygiene Data'!D114)))</f>
        <v/>
      </c>
      <c r="DP120" s="275" t="str">
        <f ca="true">+IF(OFFSET('Hygiene Data'!$D$12,0,10*ROW('Hygiene Data'!D114))="","",OFFSET('Hygiene Data'!$D$12,0,10*ROW('Hygiene Data'!D114)))</f>
        <v/>
      </c>
      <c r="DQ120" s="275" t="str">
        <f ca="true">+IF(OFFSET('Hygiene Data'!$D$13,0,10*ROW('Hygiene Data'!D114))="","",OFFSET('Hygiene Data'!$D$13,0,10*ROW('Hygiene Data'!D114)))</f>
        <v/>
      </c>
      <c r="DR120" s="275" t="str">
        <f ca="true">+IF(OFFSET('Hygiene Data'!$E$11,0,10*ROW('Hygiene Data'!E114))="","",OFFSET('Hygiene Data'!$E$11,0,10*ROW('Hygiene Data'!E114)))</f>
        <v/>
      </c>
      <c r="DS120" s="275" t="str">
        <f ca="true">+IF(OFFSET('Hygiene Data'!$E$12,0,10*ROW('Hygiene Data'!E114))="","",OFFSET('Hygiene Data'!$E$12,0,10*ROW('Hygiene Data'!E114)))</f>
        <v/>
      </c>
      <c r="DT120" s="275" t="str">
        <f ca="true">+IF(OFFSET('Hygiene Data'!$E$13,0,10*ROW('Hygiene Data'!E114))="","",OFFSET('Hygiene Data'!$E$13,0,10*ROW('Hygiene Data'!E114)))</f>
        <v/>
      </c>
      <c r="DU120" s="275" t="str">
        <f ca="true">+IF(OFFSET('Hygiene Data'!$F$11,0,10*ROW('Hygiene Data'!F114))="","",OFFSET('Hygiene Data'!$F$11,0,10*ROW('Hygiene Data'!F114)))</f>
        <v/>
      </c>
      <c r="DV120" s="275" t="str">
        <f ca="true">+IF(OFFSET('Hygiene Data'!$F$12,0,10*ROW('Hygiene Data'!F114))="","",OFFSET('Hygiene Data'!$F$12,0,10*ROW('Hygiene Data'!F114)))</f>
        <v/>
      </c>
      <c r="DW120" s="275" t="str">
        <f ca="true">+IF(OFFSET('Hygiene Data'!$F$13,0,10*ROW('Hygiene Data'!F114))="","",OFFSET('Hygiene Data'!$F$13,0,10*ROW('Hygiene Data'!F114)))</f>
        <v/>
      </c>
      <c r="DX120" s="275" t="str">
        <f ca="true">+IF(OFFSET('Hygiene Data'!$G$11,0,10*ROW('Hygiene Data'!G114))="","",OFFSET('Hygiene Data'!$G$11,0,10*ROW('Hygiene Data'!G114)))</f>
        <v/>
      </c>
      <c r="DY120" s="275" t="str">
        <f ca="true">+IF(OFFSET('Hygiene Data'!$G$12,0,10*ROW('Hygiene Data'!G114))="","",OFFSET('Hygiene Data'!$G$12,0,10*ROW('Hygiene Data'!G114)))</f>
        <v/>
      </c>
      <c r="DZ120" s="275" t="str">
        <f ca="true">+IF(OFFSET('Hygiene Data'!$G$13,0,10*ROW('Hygiene Data'!G114))="","",OFFSET('Hygiene Data'!$G$13,0,10*ROW('Hygiene Data'!G114)))</f>
        <v/>
      </c>
      <c r="EA120" s="275" t="str">
        <f ca="true">+IF(OFFSET('Hygiene Data'!$H$11,0,10*ROW('Hygiene Data'!H114))="","",OFFSET('Hygiene Data'!$H$11,0,10*ROW('Hygiene Data'!H114)))</f>
        <v/>
      </c>
      <c r="EB120" s="275" t="str">
        <f ca="true">+IF(OFFSET('Hygiene Data'!$H$12,0,10*ROW('Hygiene Data'!H114))="","",OFFSET('Hygiene Data'!$H$12,0,10*ROW('Hygiene Data'!H114)))</f>
        <v/>
      </c>
      <c r="EC120" s="275" t="str">
        <f ca="true">+IF(OFFSET('Hygiene Data'!$H$13,0,10*ROW('Hygiene Data'!H114))="","",OFFSET('Hygiene Data'!$H$13,0,10*ROW('Hygiene Data'!H114)))</f>
        <v/>
      </c>
      <c r="ED120" s="275" t="str">
        <f ca="true">+IF(OFFSET('Hygiene Data'!$I$11,0,10*ROW('Hygiene Data'!I114))="","",OFFSET('Hygiene Data'!$I$11,0,10*ROW('Hygiene Data'!I114)))</f>
        <v/>
      </c>
      <c r="EE120" s="275" t="str">
        <f ca="true">+IF(OFFSET('Hygiene Data'!$I$12,0,10*ROW('Hygiene Data'!I114))="","",OFFSET('Hygiene Data'!$I$12,0,10*ROW('Hygiene Data'!I114)))</f>
        <v/>
      </c>
      <c r="EF120" s="275"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31" t="str">
        <f t="shared" ca="true" si="1"/>
        <v/>
      </c>
      <c r="D121" s="98"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8"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8"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8"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8"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8"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8"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8"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8"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8"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8"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8"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8"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8"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8"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8"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8"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8"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9"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9"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9"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9"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9"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9"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9"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9"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9"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9"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9"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9"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9"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9"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9"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9"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9"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9"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9"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9"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9"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9"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9"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9"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9"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9"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9"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9"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9"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9"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100"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100"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100"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100"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100"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100"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100"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100"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100"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100"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100"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100"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100"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100"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100"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100"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100"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100"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5"/>
      <c r="BS121" s="275" t="str">
        <f ca="true">+IF(OFFSET('Water Data'!$D$27,0,10*ROW('Water Data'!D115))="","",OFFSET('Water Data'!$D$27,0,10*ROW('Water Data'!D115)))</f>
        <v/>
      </c>
      <c r="BT121" s="275" t="str">
        <f ca="true">+IF(OFFSET('Water Data'!$D$28,0,10*ROW('Water Data'!D115))="","",OFFSET('Water Data'!$D$28,0,10*ROW('Water Data'!D115)))</f>
        <v/>
      </c>
      <c r="BU121" s="275" t="str">
        <f ca="true">+IF(OFFSET('Water Data'!$D$29,0,10*ROW('Water Data'!D115))="","",OFFSET('Water Data'!$D$29,0,10*ROW('Water Data'!D115)))</f>
        <v/>
      </c>
      <c r="BV121" s="275" t="str">
        <f ca="true">+IF(OFFSET('Water Data'!$E$27,0,10*ROW('Water Data'!E115))="","",OFFSET('Water Data'!$E$27,0,10*ROW('Water Data'!E115)))</f>
        <v/>
      </c>
      <c r="BW121" s="275" t="str">
        <f ca="true">+IF(OFFSET('Water Data'!$E$28,0,10*ROW('Water Data'!E115))="","",OFFSET('Water Data'!$E$28,0,10*ROW('Water Data'!E115)))</f>
        <v/>
      </c>
      <c r="BX121" s="275" t="str">
        <f ca="true">+IF(OFFSET('Water Data'!$E$29,0,10*ROW('Water Data'!E115))="","",OFFSET('Water Data'!$E$29,0,10*ROW('Water Data'!E115)))</f>
        <v/>
      </c>
      <c r="BY121" s="275" t="str">
        <f ca="true">+IF(OFFSET('Water Data'!$F$27,0,10*ROW('Water Data'!F115))="","",OFFSET('Water Data'!$F$27,0,10*ROW('Water Data'!F115)))</f>
        <v/>
      </c>
      <c r="BZ121" s="275" t="str">
        <f ca="true">+IF(OFFSET('Water Data'!$F$28,0,10*ROW('Water Data'!F115))="","",OFFSET('Water Data'!$F$28,0,10*ROW('Water Data'!F115)))</f>
        <v/>
      </c>
      <c r="CA121" s="275" t="str">
        <f ca="true">+IF(OFFSET('Water Data'!$F$29,0,10*ROW('Water Data'!F115))="","",OFFSET('Water Data'!$F$29,0,10*ROW('Water Data'!F115)))</f>
        <v/>
      </c>
      <c r="CB121" s="275" t="str">
        <f ca="true">+IF(OFFSET('Water Data'!$G$27,0,10*ROW('Water Data'!G115))="","",OFFSET('Water Data'!$G$27,0,10*ROW('Water Data'!G115)))</f>
        <v/>
      </c>
      <c r="CC121" s="275" t="str">
        <f ca="true">+IF(OFFSET('Water Data'!$G$28,0,10*ROW('Water Data'!G115))="","",OFFSET('Water Data'!$G$28,0,10*ROW('Water Data'!G115)))</f>
        <v/>
      </c>
      <c r="CD121" s="275" t="str">
        <f ca="true">+IF(OFFSET('Water Data'!$G$29,0,10*ROW('Water Data'!G115))="","",OFFSET('Water Data'!$G$29,0,10*ROW('Water Data'!G115)))</f>
        <v/>
      </c>
      <c r="CE121" s="275" t="str">
        <f ca="true">+IF(OFFSET('Water Data'!$H$27,0,10*ROW('Water Data'!H115))="","",OFFSET('Water Data'!$H$27,0,10*ROW('Water Data'!H115)))</f>
        <v/>
      </c>
      <c r="CF121" s="275" t="str">
        <f ca="true">+IF(OFFSET('Water Data'!$H$28,0,10*ROW('Water Data'!H115))="","",OFFSET('Water Data'!$H$28,0,10*ROW('Water Data'!H115)))</f>
        <v/>
      </c>
      <c r="CG121" s="275" t="str">
        <f ca="true">+IF(OFFSET('Water Data'!$H$29,0,10*ROW('Water Data'!H115))="","",OFFSET('Water Data'!$H$29,0,10*ROW('Water Data'!H115)))</f>
        <v/>
      </c>
      <c r="CH121" s="275" t="str">
        <f ca="true">+IF(OFFSET('Water Data'!$I$27,0,10*ROW('Water Data'!I115))="","",OFFSET('Water Data'!$I$27,0,10*ROW('Water Data'!I115)))</f>
        <v/>
      </c>
      <c r="CI121" s="275" t="str">
        <f ca="true">+IF(OFFSET('Water Data'!$I$28,0,10*ROW('Water Data'!I115))="","",OFFSET('Water Data'!$I$28,0,10*ROW('Water Data'!I115)))</f>
        <v/>
      </c>
      <c r="CJ121" s="275" t="str">
        <f ca="true">+IF(OFFSET('Water Data'!$I$29,0,10*ROW('Water Data'!I115))="","",OFFSET('Water Data'!$I$29,0,10*ROW('Water Data'!I115)))</f>
        <v/>
      </c>
      <c r="CK121" s="275" t="str">
        <f ca="true">+IF(OFFSET('Sanitation Data'!$D$28,0,10*ROW('Sanitation Data'!D115))="","",OFFSET('Sanitation Data'!$D$28,0,10*ROW('Sanitation Data'!D115)))</f>
        <v/>
      </c>
      <c r="CL121" s="275" t="str">
        <f ca="true">+IF(OFFSET('Sanitation Data'!$D$29,0,10*ROW('Sanitation Data'!D115))="","",OFFSET('Sanitation Data'!$D$29,0,10*ROW('Sanitation Data'!D115)))</f>
        <v/>
      </c>
      <c r="CM121" s="275" t="str">
        <f ca="true">+IF(OFFSET('Sanitation Data'!$D$30,0,10*ROW('Sanitation Data'!D115))="","",OFFSET('Sanitation Data'!$D$30,0,10*ROW('Sanitation Data'!D115)))</f>
        <v/>
      </c>
      <c r="CN121" s="275" t="str">
        <f ca="true">+IF(OFFSET('Sanitation Data'!$D$31,0,10*ROW('Sanitation Data'!D115))="","",OFFSET('Sanitation Data'!$D$31,0,10*ROW('Sanitation Data'!D115)))</f>
        <v/>
      </c>
      <c r="CO121" s="275" t="str">
        <f ca="true">+IF(OFFSET('Sanitation Data'!$D$32,0,10*ROW('Sanitation Data'!D115))="","",OFFSET('Sanitation Data'!$D$32,0,10*ROW('Sanitation Data'!D115)))</f>
        <v/>
      </c>
      <c r="CP121" s="275" t="str">
        <f ca="true">+IF(OFFSET('Sanitation Data'!$E$28,0,10*ROW('Sanitation Data'!E115))="","",OFFSET('Sanitation Data'!$E$28,0,10*ROW('Sanitation Data'!E115)))</f>
        <v/>
      </c>
      <c r="CQ121" s="275" t="str">
        <f ca="true">+IF(OFFSET('Sanitation Data'!$E$29,0,10*ROW('Sanitation Data'!E115))="","",OFFSET('Sanitation Data'!$E$29,0,10*ROW('Sanitation Data'!E115)))</f>
        <v/>
      </c>
      <c r="CR121" s="275" t="str">
        <f ca="true">+IF(OFFSET('Sanitation Data'!$E$30,0,10*ROW('Sanitation Data'!E115))="","",OFFSET('Sanitation Data'!$E$30,0,10*ROW('Sanitation Data'!E115)))</f>
        <v/>
      </c>
      <c r="CS121" s="275" t="str">
        <f ca="true">+IF(OFFSET('Sanitation Data'!$E$31,0,10*ROW('Sanitation Data'!E115))="","",OFFSET('Sanitation Data'!$E$31,0,10*ROW('Sanitation Data'!E115)))</f>
        <v/>
      </c>
      <c r="CT121" s="275" t="str">
        <f ca="true">+IF(OFFSET('Sanitation Data'!$E$32,0,10*ROW('Sanitation Data'!E115))="","",OFFSET('Sanitation Data'!$E$32,0,10*ROW('Sanitation Data'!E115)))</f>
        <v/>
      </c>
      <c r="CU121" s="275" t="str">
        <f ca="true">+IF(OFFSET('Sanitation Data'!$F$28,0,10*ROW('Sanitation Data'!F115))="","",OFFSET('Sanitation Data'!$F$28,0,10*ROW('Sanitation Data'!F115)))</f>
        <v/>
      </c>
      <c r="CV121" s="275" t="str">
        <f ca="true">+IF(OFFSET('Sanitation Data'!$F$29,0,10*ROW('Sanitation Data'!F115))="","",OFFSET('Sanitation Data'!$F$29,0,10*ROW('Sanitation Data'!F115)))</f>
        <v/>
      </c>
      <c r="CW121" s="275" t="str">
        <f ca="true">+IF(OFFSET('Sanitation Data'!$F$30,0,10*ROW('Sanitation Data'!F115))="","",OFFSET('Sanitation Data'!$F$30,0,10*ROW('Sanitation Data'!F115)))</f>
        <v/>
      </c>
      <c r="CX121" s="275" t="str">
        <f ca="true">+IF(OFFSET('Sanitation Data'!$F$31,0,10*ROW('Sanitation Data'!F115))="","",OFFSET('Sanitation Data'!$F$31,0,10*ROW('Sanitation Data'!F115)))</f>
        <v/>
      </c>
      <c r="CY121" s="275" t="str">
        <f ca="true">+IF(OFFSET('Sanitation Data'!$F$32,0,10*ROW('Sanitation Data'!F115))="","",OFFSET('Sanitation Data'!$F$32,0,10*ROW('Sanitation Data'!F115)))</f>
        <v/>
      </c>
      <c r="CZ121" s="275" t="str">
        <f ca="true">+IF(OFFSET('Sanitation Data'!$G$28,0,10*ROW('Sanitation Data'!G115))="","",OFFSET('Sanitation Data'!$G$28,0,10*ROW('Sanitation Data'!G115)))</f>
        <v/>
      </c>
      <c r="DA121" s="275" t="str">
        <f ca="true">+IF(OFFSET('Sanitation Data'!$G$29,0,10*ROW('Sanitation Data'!G115))="","",OFFSET('Sanitation Data'!$G$29,0,10*ROW('Sanitation Data'!G115)))</f>
        <v/>
      </c>
      <c r="DB121" s="275" t="str">
        <f ca="true">+IF(OFFSET('Sanitation Data'!$G$30,0,10*ROW('Sanitation Data'!G115))="","",OFFSET('Sanitation Data'!$G$30,0,10*ROW('Sanitation Data'!G115)))</f>
        <v/>
      </c>
      <c r="DC121" s="275" t="str">
        <f ca="true">+IF(OFFSET('Sanitation Data'!$G$31,0,10*ROW('Sanitation Data'!G115))="","",OFFSET('Sanitation Data'!$G$31,0,10*ROW('Sanitation Data'!G115)))</f>
        <v/>
      </c>
      <c r="DD121" s="275" t="str">
        <f ca="true">+IF(OFFSET('Sanitation Data'!$G$32,0,10*ROW('Sanitation Data'!G115))="","",OFFSET('Sanitation Data'!$G$32,0,10*ROW('Sanitation Data'!G115)))</f>
        <v/>
      </c>
      <c r="DE121" s="275" t="str">
        <f ca="true">+IF(OFFSET('Sanitation Data'!$H$28,0,10*ROW('Sanitation Data'!H115))="","",OFFSET('Sanitation Data'!$H$28,0,10*ROW('Sanitation Data'!H115)))</f>
        <v/>
      </c>
      <c r="DF121" s="275" t="str">
        <f ca="true">+IF(OFFSET('Sanitation Data'!$H$29,0,10*ROW('Sanitation Data'!H115))="","",OFFSET('Sanitation Data'!$H$29,0,10*ROW('Sanitation Data'!H115)))</f>
        <v/>
      </c>
      <c r="DG121" s="275" t="str">
        <f ca="true">+IF(OFFSET('Sanitation Data'!$H$30,0,10*ROW('Sanitation Data'!H115))="","",OFFSET('Sanitation Data'!$H$30,0,10*ROW('Sanitation Data'!H115)))</f>
        <v/>
      </c>
      <c r="DH121" s="275" t="str">
        <f ca="true">+IF(OFFSET('Sanitation Data'!$H$31,0,10*ROW('Sanitation Data'!H115))="","",OFFSET('Sanitation Data'!$H$31,0,10*ROW('Sanitation Data'!H115)))</f>
        <v/>
      </c>
      <c r="DI121" s="275" t="str">
        <f ca="true">+IF(OFFSET('Sanitation Data'!$H$32,0,10*ROW('Sanitation Data'!H115))="","",OFFSET('Sanitation Data'!$H$32,0,10*ROW('Sanitation Data'!H115)))</f>
        <v/>
      </c>
      <c r="DJ121" s="275" t="str">
        <f ca="true">+IF(OFFSET('Sanitation Data'!$I$28,0,10*ROW('Sanitation Data'!I115))="","",OFFSET('Sanitation Data'!$I$28,0,10*ROW('Sanitation Data'!I115)))</f>
        <v/>
      </c>
      <c r="DK121" s="275" t="str">
        <f ca="true">+IF(OFFSET('Sanitation Data'!$I$29,0,10*ROW('Sanitation Data'!I115))="","",OFFSET('Sanitation Data'!$I$29,0,10*ROW('Sanitation Data'!I115)))</f>
        <v/>
      </c>
      <c r="DL121" s="275" t="str">
        <f ca="true">+IF(OFFSET('Sanitation Data'!$I$30,0,10*ROW('Sanitation Data'!I115))="","",OFFSET('Sanitation Data'!$I$30,0,10*ROW('Sanitation Data'!I115)))</f>
        <v/>
      </c>
      <c r="DM121" s="275" t="str">
        <f ca="true">+IF(OFFSET('Sanitation Data'!$I$31,0,10*ROW('Sanitation Data'!I115))="","",OFFSET('Sanitation Data'!$I$31,0,10*ROW('Sanitation Data'!I115)))</f>
        <v/>
      </c>
      <c r="DN121" s="275" t="str">
        <f ca="true">+IF(OFFSET('Sanitation Data'!$I$32,0,10*ROW('Sanitation Data'!I115))="","",OFFSET('Sanitation Data'!$I$32,0,10*ROW('Sanitation Data'!I115)))</f>
        <v/>
      </c>
      <c r="DO121" s="275" t="str">
        <f ca="true">+IF(OFFSET('Hygiene Data'!$D$11,0,10*ROW('Hygiene Data'!D115))="","",OFFSET('Hygiene Data'!$D$11,0,10*ROW('Hygiene Data'!D115)))</f>
        <v/>
      </c>
      <c r="DP121" s="275" t="str">
        <f ca="true">+IF(OFFSET('Hygiene Data'!$D$12,0,10*ROW('Hygiene Data'!D115))="","",OFFSET('Hygiene Data'!$D$12,0,10*ROW('Hygiene Data'!D115)))</f>
        <v/>
      </c>
      <c r="DQ121" s="275" t="str">
        <f ca="true">+IF(OFFSET('Hygiene Data'!$D$13,0,10*ROW('Hygiene Data'!D115))="","",OFFSET('Hygiene Data'!$D$13,0,10*ROW('Hygiene Data'!D115)))</f>
        <v/>
      </c>
      <c r="DR121" s="275" t="str">
        <f ca="true">+IF(OFFSET('Hygiene Data'!$E$11,0,10*ROW('Hygiene Data'!E115))="","",OFFSET('Hygiene Data'!$E$11,0,10*ROW('Hygiene Data'!E115)))</f>
        <v/>
      </c>
      <c r="DS121" s="275" t="str">
        <f ca="true">+IF(OFFSET('Hygiene Data'!$E$12,0,10*ROW('Hygiene Data'!E115))="","",OFFSET('Hygiene Data'!$E$12,0,10*ROW('Hygiene Data'!E115)))</f>
        <v/>
      </c>
      <c r="DT121" s="275" t="str">
        <f ca="true">+IF(OFFSET('Hygiene Data'!$E$13,0,10*ROW('Hygiene Data'!E115))="","",OFFSET('Hygiene Data'!$E$13,0,10*ROW('Hygiene Data'!E115)))</f>
        <v/>
      </c>
      <c r="DU121" s="275" t="str">
        <f ca="true">+IF(OFFSET('Hygiene Data'!$F$11,0,10*ROW('Hygiene Data'!F115))="","",OFFSET('Hygiene Data'!$F$11,0,10*ROW('Hygiene Data'!F115)))</f>
        <v/>
      </c>
      <c r="DV121" s="275" t="str">
        <f ca="true">+IF(OFFSET('Hygiene Data'!$F$12,0,10*ROW('Hygiene Data'!F115))="","",OFFSET('Hygiene Data'!$F$12,0,10*ROW('Hygiene Data'!F115)))</f>
        <v/>
      </c>
      <c r="DW121" s="275" t="str">
        <f ca="true">+IF(OFFSET('Hygiene Data'!$F$13,0,10*ROW('Hygiene Data'!F115))="","",OFFSET('Hygiene Data'!$F$13,0,10*ROW('Hygiene Data'!F115)))</f>
        <v/>
      </c>
      <c r="DX121" s="275" t="str">
        <f ca="true">+IF(OFFSET('Hygiene Data'!$G$11,0,10*ROW('Hygiene Data'!G115))="","",OFFSET('Hygiene Data'!$G$11,0,10*ROW('Hygiene Data'!G115)))</f>
        <v/>
      </c>
      <c r="DY121" s="275" t="str">
        <f ca="true">+IF(OFFSET('Hygiene Data'!$G$12,0,10*ROW('Hygiene Data'!G115))="","",OFFSET('Hygiene Data'!$G$12,0,10*ROW('Hygiene Data'!G115)))</f>
        <v/>
      </c>
      <c r="DZ121" s="275" t="str">
        <f ca="true">+IF(OFFSET('Hygiene Data'!$G$13,0,10*ROW('Hygiene Data'!G115))="","",OFFSET('Hygiene Data'!$G$13,0,10*ROW('Hygiene Data'!G115)))</f>
        <v/>
      </c>
      <c r="EA121" s="275" t="str">
        <f ca="true">+IF(OFFSET('Hygiene Data'!$H$11,0,10*ROW('Hygiene Data'!H115))="","",OFFSET('Hygiene Data'!$H$11,0,10*ROW('Hygiene Data'!H115)))</f>
        <v/>
      </c>
      <c r="EB121" s="275" t="str">
        <f ca="true">+IF(OFFSET('Hygiene Data'!$H$12,0,10*ROW('Hygiene Data'!H115))="","",OFFSET('Hygiene Data'!$H$12,0,10*ROW('Hygiene Data'!H115)))</f>
        <v/>
      </c>
      <c r="EC121" s="275" t="str">
        <f ca="true">+IF(OFFSET('Hygiene Data'!$H$13,0,10*ROW('Hygiene Data'!H115))="","",OFFSET('Hygiene Data'!$H$13,0,10*ROW('Hygiene Data'!H115)))</f>
        <v/>
      </c>
      <c r="ED121" s="275" t="str">
        <f ca="true">+IF(OFFSET('Hygiene Data'!$I$11,0,10*ROW('Hygiene Data'!I115))="","",OFFSET('Hygiene Data'!$I$11,0,10*ROW('Hygiene Data'!I115)))</f>
        <v/>
      </c>
      <c r="EE121" s="275" t="str">
        <f ca="true">+IF(OFFSET('Hygiene Data'!$I$12,0,10*ROW('Hygiene Data'!I115))="","",OFFSET('Hygiene Data'!$I$12,0,10*ROW('Hygiene Data'!I115)))</f>
        <v/>
      </c>
      <c r="EF121" s="275"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31" t="str">
        <f t="shared" ca="true" si="1"/>
        <v/>
      </c>
      <c r="D122" s="98"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8"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8"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8"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8"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8"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8"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8"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8"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8"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8"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8"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8"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8"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8"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8"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8"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8"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9"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9"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9"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9"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9"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9"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9"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9"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9"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9"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9"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9"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9"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9"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9"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9"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9"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9"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9"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9"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9"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9"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9"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9"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9"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9"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9"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9"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9"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9"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100"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100"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100"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100"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100"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100"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100"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100"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100"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100"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100"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100"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100"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100"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100"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100"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100"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100"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5"/>
      <c r="BS122" s="275" t="str">
        <f ca="true">+IF(OFFSET('Water Data'!$D$27,0,10*ROW('Water Data'!D116))="","",OFFSET('Water Data'!$D$27,0,10*ROW('Water Data'!D116)))</f>
        <v/>
      </c>
      <c r="BT122" s="275" t="str">
        <f ca="true">+IF(OFFSET('Water Data'!$D$28,0,10*ROW('Water Data'!D116))="","",OFFSET('Water Data'!$D$28,0,10*ROW('Water Data'!D116)))</f>
        <v/>
      </c>
      <c r="BU122" s="275" t="str">
        <f ca="true">+IF(OFFSET('Water Data'!$D$29,0,10*ROW('Water Data'!D116))="","",OFFSET('Water Data'!$D$29,0,10*ROW('Water Data'!D116)))</f>
        <v/>
      </c>
      <c r="BV122" s="275" t="str">
        <f ca="true">+IF(OFFSET('Water Data'!$E$27,0,10*ROW('Water Data'!E116))="","",OFFSET('Water Data'!$E$27,0,10*ROW('Water Data'!E116)))</f>
        <v/>
      </c>
      <c r="BW122" s="275" t="str">
        <f ca="true">+IF(OFFSET('Water Data'!$E$28,0,10*ROW('Water Data'!E116))="","",OFFSET('Water Data'!$E$28,0,10*ROW('Water Data'!E116)))</f>
        <v/>
      </c>
      <c r="BX122" s="275" t="str">
        <f ca="true">+IF(OFFSET('Water Data'!$E$29,0,10*ROW('Water Data'!E116))="","",OFFSET('Water Data'!$E$29,0,10*ROW('Water Data'!E116)))</f>
        <v/>
      </c>
      <c r="BY122" s="275" t="str">
        <f ca="true">+IF(OFFSET('Water Data'!$F$27,0,10*ROW('Water Data'!F116))="","",OFFSET('Water Data'!$F$27,0,10*ROW('Water Data'!F116)))</f>
        <v/>
      </c>
      <c r="BZ122" s="275" t="str">
        <f ca="true">+IF(OFFSET('Water Data'!$F$28,0,10*ROW('Water Data'!F116))="","",OFFSET('Water Data'!$F$28,0,10*ROW('Water Data'!F116)))</f>
        <v/>
      </c>
      <c r="CA122" s="275" t="str">
        <f ca="true">+IF(OFFSET('Water Data'!$F$29,0,10*ROW('Water Data'!F116))="","",OFFSET('Water Data'!$F$29,0,10*ROW('Water Data'!F116)))</f>
        <v/>
      </c>
      <c r="CB122" s="275" t="str">
        <f ca="true">+IF(OFFSET('Water Data'!$G$27,0,10*ROW('Water Data'!G116))="","",OFFSET('Water Data'!$G$27,0,10*ROW('Water Data'!G116)))</f>
        <v/>
      </c>
      <c r="CC122" s="275" t="str">
        <f ca="true">+IF(OFFSET('Water Data'!$G$28,0,10*ROW('Water Data'!G116))="","",OFFSET('Water Data'!$G$28,0,10*ROW('Water Data'!G116)))</f>
        <v/>
      </c>
      <c r="CD122" s="275" t="str">
        <f ca="true">+IF(OFFSET('Water Data'!$G$29,0,10*ROW('Water Data'!G116))="","",OFFSET('Water Data'!$G$29,0,10*ROW('Water Data'!G116)))</f>
        <v/>
      </c>
      <c r="CE122" s="275" t="str">
        <f ca="true">+IF(OFFSET('Water Data'!$H$27,0,10*ROW('Water Data'!H116))="","",OFFSET('Water Data'!$H$27,0,10*ROW('Water Data'!H116)))</f>
        <v/>
      </c>
      <c r="CF122" s="275" t="str">
        <f ca="true">+IF(OFFSET('Water Data'!$H$28,0,10*ROW('Water Data'!H116))="","",OFFSET('Water Data'!$H$28,0,10*ROW('Water Data'!H116)))</f>
        <v/>
      </c>
      <c r="CG122" s="275" t="str">
        <f ca="true">+IF(OFFSET('Water Data'!$H$29,0,10*ROW('Water Data'!H116))="","",OFFSET('Water Data'!$H$29,0,10*ROW('Water Data'!H116)))</f>
        <v/>
      </c>
      <c r="CH122" s="275" t="str">
        <f ca="true">+IF(OFFSET('Water Data'!$I$27,0,10*ROW('Water Data'!I116))="","",OFFSET('Water Data'!$I$27,0,10*ROW('Water Data'!I116)))</f>
        <v/>
      </c>
      <c r="CI122" s="275" t="str">
        <f ca="true">+IF(OFFSET('Water Data'!$I$28,0,10*ROW('Water Data'!I116))="","",OFFSET('Water Data'!$I$28,0,10*ROW('Water Data'!I116)))</f>
        <v/>
      </c>
      <c r="CJ122" s="275" t="str">
        <f ca="true">+IF(OFFSET('Water Data'!$I$29,0,10*ROW('Water Data'!I116))="","",OFFSET('Water Data'!$I$29,0,10*ROW('Water Data'!I116)))</f>
        <v/>
      </c>
      <c r="CK122" s="275" t="str">
        <f ca="true">+IF(OFFSET('Sanitation Data'!$D$28,0,10*ROW('Sanitation Data'!D116))="","",OFFSET('Sanitation Data'!$D$28,0,10*ROW('Sanitation Data'!D116)))</f>
        <v/>
      </c>
      <c r="CL122" s="275" t="str">
        <f ca="true">+IF(OFFSET('Sanitation Data'!$D$29,0,10*ROW('Sanitation Data'!D116))="","",OFFSET('Sanitation Data'!$D$29,0,10*ROW('Sanitation Data'!D116)))</f>
        <v/>
      </c>
      <c r="CM122" s="275" t="str">
        <f ca="true">+IF(OFFSET('Sanitation Data'!$D$30,0,10*ROW('Sanitation Data'!D116))="","",OFFSET('Sanitation Data'!$D$30,0,10*ROW('Sanitation Data'!D116)))</f>
        <v/>
      </c>
      <c r="CN122" s="275" t="str">
        <f ca="true">+IF(OFFSET('Sanitation Data'!$D$31,0,10*ROW('Sanitation Data'!D116))="","",OFFSET('Sanitation Data'!$D$31,0,10*ROW('Sanitation Data'!D116)))</f>
        <v/>
      </c>
      <c r="CO122" s="275" t="str">
        <f ca="true">+IF(OFFSET('Sanitation Data'!$D$32,0,10*ROW('Sanitation Data'!D116))="","",OFFSET('Sanitation Data'!$D$32,0,10*ROW('Sanitation Data'!D116)))</f>
        <v/>
      </c>
      <c r="CP122" s="275" t="str">
        <f ca="true">+IF(OFFSET('Sanitation Data'!$E$28,0,10*ROW('Sanitation Data'!E116))="","",OFFSET('Sanitation Data'!$E$28,0,10*ROW('Sanitation Data'!E116)))</f>
        <v/>
      </c>
      <c r="CQ122" s="275" t="str">
        <f ca="true">+IF(OFFSET('Sanitation Data'!$E$29,0,10*ROW('Sanitation Data'!E116))="","",OFFSET('Sanitation Data'!$E$29,0,10*ROW('Sanitation Data'!E116)))</f>
        <v/>
      </c>
      <c r="CR122" s="275" t="str">
        <f ca="true">+IF(OFFSET('Sanitation Data'!$E$30,0,10*ROW('Sanitation Data'!E116))="","",OFFSET('Sanitation Data'!$E$30,0,10*ROW('Sanitation Data'!E116)))</f>
        <v/>
      </c>
      <c r="CS122" s="275" t="str">
        <f ca="true">+IF(OFFSET('Sanitation Data'!$E$31,0,10*ROW('Sanitation Data'!E116))="","",OFFSET('Sanitation Data'!$E$31,0,10*ROW('Sanitation Data'!E116)))</f>
        <v/>
      </c>
      <c r="CT122" s="275" t="str">
        <f ca="true">+IF(OFFSET('Sanitation Data'!$E$32,0,10*ROW('Sanitation Data'!E116))="","",OFFSET('Sanitation Data'!$E$32,0,10*ROW('Sanitation Data'!E116)))</f>
        <v/>
      </c>
      <c r="CU122" s="275" t="str">
        <f ca="true">+IF(OFFSET('Sanitation Data'!$F$28,0,10*ROW('Sanitation Data'!F116))="","",OFFSET('Sanitation Data'!$F$28,0,10*ROW('Sanitation Data'!F116)))</f>
        <v/>
      </c>
      <c r="CV122" s="275" t="str">
        <f ca="true">+IF(OFFSET('Sanitation Data'!$F$29,0,10*ROW('Sanitation Data'!F116))="","",OFFSET('Sanitation Data'!$F$29,0,10*ROW('Sanitation Data'!F116)))</f>
        <v/>
      </c>
      <c r="CW122" s="275" t="str">
        <f ca="true">+IF(OFFSET('Sanitation Data'!$F$30,0,10*ROW('Sanitation Data'!F116))="","",OFFSET('Sanitation Data'!$F$30,0,10*ROW('Sanitation Data'!F116)))</f>
        <v/>
      </c>
      <c r="CX122" s="275" t="str">
        <f ca="true">+IF(OFFSET('Sanitation Data'!$F$31,0,10*ROW('Sanitation Data'!F116))="","",OFFSET('Sanitation Data'!$F$31,0,10*ROW('Sanitation Data'!F116)))</f>
        <v/>
      </c>
      <c r="CY122" s="275" t="str">
        <f ca="true">+IF(OFFSET('Sanitation Data'!$F$32,0,10*ROW('Sanitation Data'!F116))="","",OFFSET('Sanitation Data'!$F$32,0,10*ROW('Sanitation Data'!F116)))</f>
        <v/>
      </c>
      <c r="CZ122" s="275" t="str">
        <f ca="true">+IF(OFFSET('Sanitation Data'!$G$28,0,10*ROW('Sanitation Data'!G116))="","",OFFSET('Sanitation Data'!$G$28,0,10*ROW('Sanitation Data'!G116)))</f>
        <v/>
      </c>
      <c r="DA122" s="275" t="str">
        <f ca="true">+IF(OFFSET('Sanitation Data'!$G$29,0,10*ROW('Sanitation Data'!G116))="","",OFFSET('Sanitation Data'!$G$29,0,10*ROW('Sanitation Data'!G116)))</f>
        <v/>
      </c>
      <c r="DB122" s="275" t="str">
        <f ca="true">+IF(OFFSET('Sanitation Data'!$G$30,0,10*ROW('Sanitation Data'!G116))="","",OFFSET('Sanitation Data'!$G$30,0,10*ROW('Sanitation Data'!G116)))</f>
        <v/>
      </c>
      <c r="DC122" s="275" t="str">
        <f ca="true">+IF(OFFSET('Sanitation Data'!$G$31,0,10*ROW('Sanitation Data'!G116))="","",OFFSET('Sanitation Data'!$G$31,0,10*ROW('Sanitation Data'!G116)))</f>
        <v/>
      </c>
      <c r="DD122" s="275" t="str">
        <f ca="true">+IF(OFFSET('Sanitation Data'!$G$32,0,10*ROW('Sanitation Data'!G116))="","",OFFSET('Sanitation Data'!$G$32,0,10*ROW('Sanitation Data'!G116)))</f>
        <v/>
      </c>
      <c r="DE122" s="275" t="str">
        <f ca="true">+IF(OFFSET('Sanitation Data'!$H$28,0,10*ROW('Sanitation Data'!H116))="","",OFFSET('Sanitation Data'!$H$28,0,10*ROW('Sanitation Data'!H116)))</f>
        <v/>
      </c>
      <c r="DF122" s="275" t="str">
        <f ca="true">+IF(OFFSET('Sanitation Data'!$H$29,0,10*ROW('Sanitation Data'!H116))="","",OFFSET('Sanitation Data'!$H$29,0,10*ROW('Sanitation Data'!H116)))</f>
        <v/>
      </c>
      <c r="DG122" s="275" t="str">
        <f ca="true">+IF(OFFSET('Sanitation Data'!$H$30,0,10*ROW('Sanitation Data'!H116))="","",OFFSET('Sanitation Data'!$H$30,0,10*ROW('Sanitation Data'!H116)))</f>
        <v/>
      </c>
      <c r="DH122" s="275" t="str">
        <f ca="true">+IF(OFFSET('Sanitation Data'!$H$31,0,10*ROW('Sanitation Data'!H116))="","",OFFSET('Sanitation Data'!$H$31,0,10*ROW('Sanitation Data'!H116)))</f>
        <v/>
      </c>
      <c r="DI122" s="275" t="str">
        <f ca="true">+IF(OFFSET('Sanitation Data'!$H$32,0,10*ROW('Sanitation Data'!H116))="","",OFFSET('Sanitation Data'!$H$32,0,10*ROW('Sanitation Data'!H116)))</f>
        <v/>
      </c>
      <c r="DJ122" s="275" t="str">
        <f ca="true">+IF(OFFSET('Sanitation Data'!$I$28,0,10*ROW('Sanitation Data'!I116))="","",OFFSET('Sanitation Data'!$I$28,0,10*ROW('Sanitation Data'!I116)))</f>
        <v/>
      </c>
      <c r="DK122" s="275" t="str">
        <f ca="true">+IF(OFFSET('Sanitation Data'!$I$29,0,10*ROW('Sanitation Data'!I116))="","",OFFSET('Sanitation Data'!$I$29,0,10*ROW('Sanitation Data'!I116)))</f>
        <v/>
      </c>
      <c r="DL122" s="275" t="str">
        <f ca="true">+IF(OFFSET('Sanitation Data'!$I$30,0,10*ROW('Sanitation Data'!I116))="","",OFFSET('Sanitation Data'!$I$30,0,10*ROW('Sanitation Data'!I116)))</f>
        <v/>
      </c>
      <c r="DM122" s="275" t="str">
        <f ca="true">+IF(OFFSET('Sanitation Data'!$I$31,0,10*ROW('Sanitation Data'!I116))="","",OFFSET('Sanitation Data'!$I$31,0,10*ROW('Sanitation Data'!I116)))</f>
        <v/>
      </c>
      <c r="DN122" s="275" t="str">
        <f ca="true">+IF(OFFSET('Sanitation Data'!$I$32,0,10*ROW('Sanitation Data'!I116))="","",OFFSET('Sanitation Data'!$I$32,0,10*ROW('Sanitation Data'!I116)))</f>
        <v/>
      </c>
      <c r="DO122" s="275" t="str">
        <f ca="true">+IF(OFFSET('Hygiene Data'!$D$11,0,10*ROW('Hygiene Data'!D116))="","",OFFSET('Hygiene Data'!$D$11,0,10*ROW('Hygiene Data'!D116)))</f>
        <v/>
      </c>
      <c r="DP122" s="275" t="str">
        <f ca="true">+IF(OFFSET('Hygiene Data'!$D$12,0,10*ROW('Hygiene Data'!D116))="","",OFFSET('Hygiene Data'!$D$12,0,10*ROW('Hygiene Data'!D116)))</f>
        <v/>
      </c>
      <c r="DQ122" s="275" t="str">
        <f ca="true">+IF(OFFSET('Hygiene Data'!$D$13,0,10*ROW('Hygiene Data'!D116))="","",OFFSET('Hygiene Data'!$D$13,0,10*ROW('Hygiene Data'!D116)))</f>
        <v/>
      </c>
      <c r="DR122" s="275" t="str">
        <f ca="true">+IF(OFFSET('Hygiene Data'!$E$11,0,10*ROW('Hygiene Data'!E116))="","",OFFSET('Hygiene Data'!$E$11,0,10*ROW('Hygiene Data'!E116)))</f>
        <v/>
      </c>
      <c r="DS122" s="275" t="str">
        <f ca="true">+IF(OFFSET('Hygiene Data'!$E$12,0,10*ROW('Hygiene Data'!E116))="","",OFFSET('Hygiene Data'!$E$12,0,10*ROW('Hygiene Data'!E116)))</f>
        <v/>
      </c>
      <c r="DT122" s="275" t="str">
        <f ca="true">+IF(OFFSET('Hygiene Data'!$E$13,0,10*ROW('Hygiene Data'!E116))="","",OFFSET('Hygiene Data'!$E$13,0,10*ROW('Hygiene Data'!E116)))</f>
        <v/>
      </c>
      <c r="DU122" s="275" t="str">
        <f ca="true">+IF(OFFSET('Hygiene Data'!$F$11,0,10*ROW('Hygiene Data'!F116))="","",OFFSET('Hygiene Data'!$F$11,0,10*ROW('Hygiene Data'!F116)))</f>
        <v/>
      </c>
      <c r="DV122" s="275" t="str">
        <f ca="true">+IF(OFFSET('Hygiene Data'!$F$12,0,10*ROW('Hygiene Data'!F116))="","",OFFSET('Hygiene Data'!$F$12,0,10*ROW('Hygiene Data'!F116)))</f>
        <v/>
      </c>
      <c r="DW122" s="275" t="str">
        <f ca="true">+IF(OFFSET('Hygiene Data'!$F$13,0,10*ROW('Hygiene Data'!F116))="","",OFFSET('Hygiene Data'!$F$13,0,10*ROW('Hygiene Data'!F116)))</f>
        <v/>
      </c>
      <c r="DX122" s="275" t="str">
        <f ca="true">+IF(OFFSET('Hygiene Data'!$G$11,0,10*ROW('Hygiene Data'!G116))="","",OFFSET('Hygiene Data'!$G$11,0,10*ROW('Hygiene Data'!G116)))</f>
        <v/>
      </c>
      <c r="DY122" s="275" t="str">
        <f ca="true">+IF(OFFSET('Hygiene Data'!$G$12,0,10*ROW('Hygiene Data'!G116))="","",OFFSET('Hygiene Data'!$G$12,0,10*ROW('Hygiene Data'!G116)))</f>
        <v/>
      </c>
      <c r="DZ122" s="275" t="str">
        <f ca="true">+IF(OFFSET('Hygiene Data'!$G$13,0,10*ROW('Hygiene Data'!G116))="","",OFFSET('Hygiene Data'!$G$13,0,10*ROW('Hygiene Data'!G116)))</f>
        <v/>
      </c>
      <c r="EA122" s="275" t="str">
        <f ca="true">+IF(OFFSET('Hygiene Data'!$H$11,0,10*ROW('Hygiene Data'!H116))="","",OFFSET('Hygiene Data'!$H$11,0,10*ROW('Hygiene Data'!H116)))</f>
        <v/>
      </c>
      <c r="EB122" s="275" t="str">
        <f ca="true">+IF(OFFSET('Hygiene Data'!$H$12,0,10*ROW('Hygiene Data'!H116))="","",OFFSET('Hygiene Data'!$H$12,0,10*ROW('Hygiene Data'!H116)))</f>
        <v/>
      </c>
      <c r="EC122" s="275" t="str">
        <f ca="true">+IF(OFFSET('Hygiene Data'!$H$13,0,10*ROW('Hygiene Data'!H116))="","",OFFSET('Hygiene Data'!$H$13,0,10*ROW('Hygiene Data'!H116)))</f>
        <v/>
      </c>
      <c r="ED122" s="275" t="str">
        <f ca="true">+IF(OFFSET('Hygiene Data'!$I$11,0,10*ROW('Hygiene Data'!I116))="","",OFFSET('Hygiene Data'!$I$11,0,10*ROW('Hygiene Data'!I116)))</f>
        <v/>
      </c>
      <c r="EE122" s="275" t="str">
        <f ca="true">+IF(OFFSET('Hygiene Data'!$I$12,0,10*ROW('Hygiene Data'!I116))="","",OFFSET('Hygiene Data'!$I$12,0,10*ROW('Hygiene Data'!I116)))</f>
        <v/>
      </c>
      <c r="EF122" s="275"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31" t="str">
        <f t="shared" ca="true" si="1"/>
        <v/>
      </c>
      <c r="D123" s="98"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8"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8"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8"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8"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8"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8"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8"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8"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8"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8"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8"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8"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8"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8"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8"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8"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8"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9"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9"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9"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9"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9"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9"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9"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9"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9"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9"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9"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9"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9"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9"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9"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9"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9"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9"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9"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9"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9"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9"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9"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9"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9"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9"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9"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9"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9"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9"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100"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100"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100"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100"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100"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100"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100"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100"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100"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100"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100"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100"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100"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100"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100"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100"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100"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100"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5"/>
      <c r="BS123" s="275" t="str">
        <f ca="true">+IF(OFFSET('Water Data'!$D$27,0,10*ROW('Water Data'!D117))="","",OFFSET('Water Data'!$D$27,0,10*ROW('Water Data'!D117)))</f>
        <v/>
      </c>
      <c r="BT123" s="275" t="str">
        <f ca="true">+IF(OFFSET('Water Data'!$D$28,0,10*ROW('Water Data'!D117))="","",OFFSET('Water Data'!$D$28,0,10*ROW('Water Data'!D117)))</f>
        <v/>
      </c>
      <c r="BU123" s="275" t="str">
        <f ca="true">+IF(OFFSET('Water Data'!$D$29,0,10*ROW('Water Data'!D117))="","",OFFSET('Water Data'!$D$29,0,10*ROW('Water Data'!D117)))</f>
        <v/>
      </c>
      <c r="BV123" s="275" t="str">
        <f ca="true">+IF(OFFSET('Water Data'!$E$27,0,10*ROW('Water Data'!E117))="","",OFFSET('Water Data'!$E$27,0,10*ROW('Water Data'!E117)))</f>
        <v/>
      </c>
      <c r="BW123" s="275" t="str">
        <f ca="true">+IF(OFFSET('Water Data'!$E$28,0,10*ROW('Water Data'!E117))="","",OFFSET('Water Data'!$E$28,0,10*ROW('Water Data'!E117)))</f>
        <v/>
      </c>
      <c r="BX123" s="275" t="str">
        <f ca="true">+IF(OFFSET('Water Data'!$E$29,0,10*ROW('Water Data'!E117))="","",OFFSET('Water Data'!$E$29,0,10*ROW('Water Data'!E117)))</f>
        <v/>
      </c>
      <c r="BY123" s="275" t="str">
        <f ca="true">+IF(OFFSET('Water Data'!$F$27,0,10*ROW('Water Data'!F117))="","",OFFSET('Water Data'!$F$27,0,10*ROW('Water Data'!F117)))</f>
        <v/>
      </c>
      <c r="BZ123" s="275" t="str">
        <f ca="true">+IF(OFFSET('Water Data'!$F$28,0,10*ROW('Water Data'!F117))="","",OFFSET('Water Data'!$F$28,0,10*ROW('Water Data'!F117)))</f>
        <v/>
      </c>
      <c r="CA123" s="275" t="str">
        <f ca="true">+IF(OFFSET('Water Data'!$F$29,0,10*ROW('Water Data'!F117))="","",OFFSET('Water Data'!$F$29,0,10*ROW('Water Data'!F117)))</f>
        <v/>
      </c>
      <c r="CB123" s="275" t="str">
        <f ca="true">+IF(OFFSET('Water Data'!$G$27,0,10*ROW('Water Data'!G117))="","",OFFSET('Water Data'!$G$27,0,10*ROW('Water Data'!G117)))</f>
        <v/>
      </c>
      <c r="CC123" s="275" t="str">
        <f ca="true">+IF(OFFSET('Water Data'!$G$28,0,10*ROW('Water Data'!G117))="","",OFFSET('Water Data'!$G$28,0,10*ROW('Water Data'!G117)))</f>
        <v/>
      </c>
      <c r="CD123" s="275" t="str">
        <f ca="true">+IF(OFFSET('Water Data'!$G$29,0,10*ROW('Water Data'!G117))="","",OFFSET('Water Data'!$G$29,0,10*ROW('Water Data'!G117)))</f>
        <v/>
      </c>
      <c r="CE123" s="275" t="str">
        <f ca="true">+IF(OFFSET('Water Data'!$H$27,0,10*ROW('Water Data'!H117))="","",OFFSET('Water Data'!$H$27,0,10*ROW('Water Data'!H117)))</f>
        <v/>
      </c>
      <c r="CF123" s="275" t="str">
        <f ca="true">+IF(OFFSET('Water Data'!$H$28,0,10*ROW('Water Data'!H117))="","",OFFSET('Water Data'!$H$28,0,10*ROW('Water Data'!H117)))</f>
        <v/>
      </c>
      <c r="CG123" s="275" t="str">
        <f ca="true">+IF(OFFSET('Water Data'!$H$29,0,10*ROW('Water Data'!H117))="","",OFFSET('Water Data'!$H$29,0,10*ROW('Water Data'!H117)))</f>
        <v/>
      </c>
      <c r="CH123" s="275" t="str">
        <f ca="true">+IF(OFFSET('Water Data'!$I$27,0,10*ROW('Water Data'!I117))="","",OFFSET('Water Data'!$I$27,0,10*ROW('Water Data'!I117)))</f>
        <v/>
      </c>
      <c r="CI123" s="275" t="str">
        <f ca="true">+IF(OFFSET('Water Data'!$I$28,0,10*ROW('Water Data'!I117))="","",OFFSET('Water Data'!$I$28,0,10*ROW('Water Data'!I117)))</f>
        <v/>
      </c>
      <c r="CJ123" s="275" t="str">
        <f ca="true">+IF(OFFSET('Water Data'!$I$29,0,10*ROW('Water Data'!I117))="","",OFFSET('Water Data'!$I$29,0,10*ROW('Water Data'!I117)))</f>
        <v/>
      </c>
      <c r="CK123" s="275" t="str">
        <f ca="true">+IF(OFFSET('Sanitation Data'!$D$28,0,10*ROW('Sanitation Data'!D117))="","",OFFSET('Sanitation Data'!$D$28,0,10*ROW('Sanitation Data'!D117)))</f>
        <v/>
      </c>
      <c r="CL123" s="275" t="str">
        <f ca="true">+IF(OFFSET('Sanitation Data'!$D$29,0,10*ROW('Sanitation Data'!D117))="","",OFFSET('Sanitation Data'!$D$29,0,10*ROW('Sanitation Data'!D117)))</f>
        <v/>
      </c>
      <c r="CM123" s="275" t="str">
        <f ca="true">+IF(OFFSET('Sanitation Data'!$D$30,0,10*ROW('Sanitation Data'!D117))="","",OFFSET('Sanitation Data'!$D$30,0,10*ROW('Sanitation Data'!D117)))</f>
        <v/>
      </c>
      <c r="CN123" s="275" t="str">
        <f ca="true">+IF(OFFSET('Sanitation Data'!$D$31,0,10*ROW('Sanitation Data'!D117))="","",OFFSET('Sanitation Data'!$D$31,0,10*ROW('Sanitation Data'!D117)))</f>
        <v/>
      </c>
      <c r="CO123" s="275" t="str">
        <f ca="true">+IF(OFFSET('Sanitation Data'!$D$32,0,10*ROW('Sanitation Data'!D117))="","",OFFSET('Sanitation Data'!$D$32,0,10*ROW('Sanitation Data'!D117)))</f>
        <v/>
      </c>
      <c r="CP123" s="275" t="str">
        <f ca="true">+IF(OFFSET('Sanitation Data'!$E$28,0,10*ROW('Sanitation Data'!E117))="","",OFFSET('Sanitation Data'!$E$28,0,10*ROW('Sanitation Data'!E117)))</f>
        <v/>
      </c>
      <c r="CQ123" s="275" t="str">
        <f ca="true">+IF(OFFSET('Sanitation Data'!$E$29,0,10*ROW('Sanitation Data'!E117))="","",OFFSET('Sanitation Data'!$E$29,0,10*ROW('Sanitation Data'!E117)))</f>
        <v/>
      </c>
      <c r="CR123" s="275" t="str">
        <f ca="true">+IF(OFFSET('Sanitation Data'!$E$30,0,10*ROW('Sanitation Data'!E117))="","",OFFSET('Sanitation Data'!$E$30,0,10*ROW('Sanitation Data'!E117)))</f>
        <v/>
      </c>
      <c r="CS123" s="275" t="str">
        <f ca="true">+IF(OFFSET('Sanitation Data'!$E$31,0,10*ROW('Sanitation Data'!E117))="","",OFFSET('Sanitation Data'!$E$31,0,10*ROW('Sanitation Data'!E117)))</f>
        <v/>
      </c>
      <c r="CT123" s="275" t="str">
        <f ca="true">+IF(OFFSET('Sanitation Data'!$E$32,0,10*ROW('Sanitation Data'!E117))="","",OFFSET('Sanitation Data'!$E$32,0,10*ROW('Sanitation Data'!E117)))</f>
        <v/>
      </c>
      <c r="CU123" s="275" t="str">
        <f ca="true">+IF(OFFSET('Sanitation Data'!$F$28,0,10*ROW('Sanitation Data'!F117))="","",OFFSET('Sanitation Data'!$F$28,0,10*ROW('Sanitation Data'!F117)))</f>
        <v/>
      </c>
      <c r="CV123" s="275" t="str">
        <f ca="true">+IF(OFFSET('Sanitation Data'!$F$29,0,10*ROW('Sanitation Data'!F117))="","",OFFSET('Sanitation Data'!$F$29,0,10*ROW('Sanitation Data'!F117)))</f>
        <v/>
      </c>
      <c r="CW123" s="275" t="str">
        <f ca="true">+IF(OFFSET('Sanitation Data'!$F$30,0,10*ROW('Sanitation Data'!F117))="","",OFFSET('Sanitation Data'!$F$30,0,10*ROW('Sanitation Data'!F117)))</f>
        <v/>
      </c>
      <c r="CX123" s="275" t="str">
        <f ca="true">+IF(OFFSET('Sanitation Data'!$F$31,0,10*ROW('Sanitation Data'!F117))="","",OFFSET('Sanitation Data'!$F$31,0,10*ROW('Sanitation Data'!F117)))</f>
        <v/>
      </c>
      <c r="CY123" s="275" t="str">
        <f ca="true">+IF(OFFSET('Sanitation Data'!$F$32,0,10*ROW('Sanitation Data'!F117))="","",OFFSET('Sanitation Data'!$F$32,0,10*ROW('Sanitation Data'!F117)))</f>
        <v/>
      </c>
      <c r="CZ123" s="275" t="str">
        <f ca="true">+IF(OFFSET('Sanitation Data'!$G$28,0,10*ROW('Sanitation Data'!G117))="","",OFFSET('Sanitation Data'!$G$28,0,10*ROW('Sanitation Data'!G117)))</f>
        <v/>
      </c>
      <c r="DA123" s="275" t="str">
        <f ca="true">+IF(OFFSET('Sanitation Data'!$G$29,0,10*ROW('Sanitation Data'!G117))="","",OFFSET('Sanitation Data'!$G$29,0,10*ROW('Sanitation Data'!G117)))</f>
        <v/>
      </c>
      <c r="DB123" s="275" t="str">
        <f ca="true">+IF(OFFSET('Sanitation Data'!$G$30,0,10*ROW('Sanitation Data'!G117))="","",OFFSET('Sanitation Data'!$G$30,0,10*ROW('Sanitation Data'!G117)))</f>
        <v/>
      </c>
      <c r="DC123" s="275" t="str">
        <f ca="true">+IF(OFFSET('Sanitation Data'!$G$31,0,10*ROW('Sanitation Data'!G117))="","",OFFSET('Sanitation Data'!$G$31,0,10*ROW('Sanitation Data'!G117)))</f>
        <v/>
      </c>
      <c r="DD123" s="275" t="str">
        <f ca="true">+IF(OFFSET('Sanitation Data'!$G$32,0,10*ROW('Sanitation Data'!G117))="","",OFFSET('Sanitation Data'!$G$32,0,10*ROW('Sanitation Data'!G117)))</f>
        <v/>
      </c>
      <c r="DE123" s="275" t="str">
        <f ca="true">+IF(OFFSET('Sanitation Data'!$H$28,0,10*ROW('Sanitation Data'!H117))="","",OFFSET('Sanitation Data'!$H$28,0,10*ROW('Sanitation Data'!H117)))</f>
        <v/>
      </c>
      <c r="DF123" s="275" t="str">
        <f ca="true">+IF(OFFSET('Sanitation Data'!$H$29,0,10*ROW('Sanitation Data'!H117))="","",OFFSET('Sanitation Data'!$H$29,0,10*ROW('Sanitation Data'!H117)))</f>
        <v/>
      </c>
      <c r="DG123" s="275" t="str">
        <f ca="true">+IF(OFFSET('Sanitation Data'!$H$30,0,10*ROW('Sanitation Data'!H117))="","",OFFSET('Sanitation Data'!$H$30,0,10*ROW('Sanitation Data'!H117)))</f>
        <v/>
      </c>
      <c r="DH123" s="275" t="str">
        <f ca="true">+IF(OFFSET('Sanitation Data'!$H$31,0,10*ROW('Sanitation Data'!H117))="","",OFFSET('Sanitation Data'!$H$31,0,10*ROW('Sanitation Data'!H117)))</f>
        <v/>
      </c>
      <c r="DI123" s="275" t="str">
        <f ca="true">+IF(OFFSET('Sanitation Data'!$H$32,0,10*ROW('Sanitation Data'!H117))="","",OFFSET('Sanitation Data'!$H$32,0,10*ROW('Sanitation Data'!H117)))</f>
        <v/>
      </c>
      <c r="DJ123" s="275" t="str">
        <f ca="true">+IF(OFFSET('Sanitation Data'!$I$28,0,10*ROW('Sanitation Data'!I117))="","",OFFSET('Sanitation Data'!$I$28,0,10*ROW('Sanitation Data'!I117)))</f>
        <v/>
      </c>
      <c r="DK123" s="275" t="str">
        <f ca="true">+IF(OFFSET('Sanitation Data'!$I$29,0,10*ROW('Sanitation Data'!I117))="","",OFFSET('Sanitation Data'!$I$29,0,10*ROW('Sanitation Data'!I117)))</f>
        <v/>
      </c>
      <c r="DL123" s="275" t="str">
        <f ca="true">+IF(OFFSET('Sanitation Data'!$I$30,0,10*ROW('Sanitation Data'!I117))="","",OFFSET('Sanitation Data'!$I$30,0,10*ROW('Sanitation Data'!I117)))</f>
        <v/>
      </c>
      <c r="DM123" s="275" t="str">
        <f ca="true">+IF(OFFSET('Sanitation Data'!$I$31,0,10*ROW('Sanitation Data'!I117))="","",OFFSET('Sanitation Data'!$I$31,0,10*ROW('Sanitation Data'!I117)))</f>
        <v/>
      </c>
      <c r="DN123" s="275" t="str">
        <f ca="true">+IF(OFFSET('Sanitation Data'!$I$32,0,10*ROW('Sanitation Data'!I117))="","",OFFSET('Sanitation Data'!$I$32,0,10*ROW('Sanitation Data'!I117)))</f>
        <v/>
      </c>
      <c r="DO123" s="275" t="str">
        <f ca="true">+IF(OFFSET('Hygiene Data'!$D$11,0,10*ROW('Hygiene Data'!D117))="","",OFFSET('Hygiene Data'!$D$11,0,10*ROW('Hygiene Data'!D117)))</f>
        <v/>
      </c>
      <c r="DP123" s="275" t="str">
        <f ca="true">+IF(OFFSET('Hygiene Data'!$D$12,0,10*ROW('Hygiene Data'!D117))="","",OFFSET('Hygiene Data'!$D$12,0,10*ROW('Hygiene Data'!D117)))</f>
        <v/>
      </c>
      <c r="DQ123" s="275" t="str">
        <f ca="true">+IF(OFFSET('Hygiene Data'!$D$13,0,10*ROW('Hygiene Data'!D117))="","",OFFSET('Hygiene Data'!$D$13,0,10*ROW('Hygiene Data'!D117)))</f>
        <v/>
      </c>
      <c r="DR123" s="275" t="str">
        <f ca="true">+IF(OFFSET('Hygiene Data'!$E$11,0,10*ROW('Hygiene Data'!E117))="","",OFFSET('Hygiene Data'!$E$11,0,10*ROW('Hygiene Data'!E117)))</f>
        <v/>
      </c>
      <c r="DS123" s="275" t="str">
        <f ca="true">+IF(OFFSET('Hygiene Data'!$E$12,0,10*ROW('Hygiene Data'!E117))="","",OFFSET('Hygiene Data'!$E$12,0,10*ROW('Hygiene Data'!E117)))</f>
        <v/>
      </c>
      <c r="DT123" s="275" t="str">
        <f ca="true">+IF(OFFSET('Hygiene Data'!$E$13,0,10*ROW('Hygiene Data'!E117))="","",OFFSET('Hygiene Data'!$E$13,0,10*ROW('Hygiene Data'!E117)))</f>
        <v/>
      </c>
      <c r="DU123" s="275" t="str">
        <f ca="true">+IF(OFFSET('Hygiene Data'!$F$11,0,10*ROW('Hygiene Data'!F117))="","",OFFSET('Hygiene Data'!$F$11,0,10*ROW('Hygiene Data'!F117)))</f>
        <v/>
      </c>
      <c r="DV123" s="275" t="str">
        <f ca="true">+IF(OFFSET('Hygiene Data'!$F$12,0,10*ROW('Hygiene Data'!F117))="","",OFFSET('Hygiene Data'!$F$12,0,10*ROW('Hygiene Data'!F117)))</f>
        <v/>
      </c>
      <c r="DW123" s="275" t="str">
        <f ca="true">+IF(OFFSET('Hygiene Data'!$F$13,0,10*ROW('Hygiene Data'!F117))="","",OFFSET('Hygiene Data'!$F$13,0,10*ROW('Hygiene Data'!F117)))</f>
        <v/>
      </c>
      <c r="DX123" s="275" t="str">
        <f ca="true">+IF(OFFSET('Hygiene Data'!$G$11,0,10*ROW('Hygiene Data'!G117))="","",OFFSET('Hygiene Data'!$G$11,0,10*ROW('Hygiene Data'!G117)))</f>
        <v/>
      </c>
      <c r="DY123" s="275" t="str">
        <f ca="true">+IF(OFFSET('Hygiene Data'!$G$12,0,10*ROW('Hygiene Data'!G117))="","",OFFSET('Hygiene Data'!$G$12,0,10*ROW('Hygiene Data'!G117)))</f>
        <v/>
      </c>
      <c r="DZ123" s="275" t="str">
        <f ca="true">+IF(OFFSET('Hygiene Data'!$G$13,0,10*ROW('Hygiene Data'!G117))="","",OFFSET('Hygiene Data'!$G$13,0,10*ROW('Hygiene Data'!G117)))</f>
        <v/>
      </c>
      <c r="EA123" s="275" t="str">
        <f ca="true">+IF(OFFSET('Hygiene Data'!$H$11,0,10*ROW('Hygiene Data'!H117))="","",OFFSET('Hygiene Data'!$H$11,0,10*ROW('Hygiene Data'!H117)))</f>
        <v/>
      </c>
      <c r="EB123" s="275" t="str">
        <f ca="true">+IF(OFFSET('Hygiene Data'!$H$12,0,10*ROW('Hygiene Data'!H117))="","",OFFSET('Hygiene Data'!$H$12,0,10*ROW('Hygiene Data'!H117)))</f>
        <v/>
      </c>
      <c r="EC123" s="275" t="str">
        <f ca="true">+IF(OFFSET('Hygiene Data'!$H$13,0,10*ROW('Hygiene Data'!H117))="","",OFFSET('Hygiene Data'!$H$13,0,10*ROW('Hygiene Data'!H117)))</f>
        <v/>
      </c>
      <c r="ED123" s="275" t="str">
        <f ca="true">+IF(OFFSET('Hygiene Data'!$I$11,0,10*ROW('Hygiene Data'!I117))="","",OFFSET('Hygiene Data'!$I$11,0,10*ROW('Hygiene Data'!I117)))</f>
        <v/>
      </c>
      <c r="EE123" s="275" t="str">
        <f ca="true">+IF(OFFSET('Hygiene Data'!$I$12,0,10*ROW('Hygiene Data'!I117))="","",OFFSET('Hygiene Data'!$I$12,0,10*ROW('Hygiene Data'!I117)))</f>
        <v/>
      </c>
      <c r="EF123" s="275"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31" t="str">
        <f t="shared" ca="true" si="1"/>
        <v/>
      </c>
      <c r="D124" s="98"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8"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8"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8"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8"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8"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8"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8"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8"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8"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8"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8"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8"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8"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8"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8"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8"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8"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9"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9"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9"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9"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9"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9"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9"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9"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9"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9"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9"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9"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9"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9"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9"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9"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9"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9"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9"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9"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9"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9"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9"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9"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9"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9"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9"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9"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9"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9"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100"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100"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100"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100"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100"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100"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100"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100"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100"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100"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100"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100"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100"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100"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100"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100"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100"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100"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5"/>
      <c r="BS124" s="275" t="str">
        <f ca="true">+IF(OFFSET('Water Data'!$D$27,0,10*ROW('Water Data'!D118))="","",OFFSET('Water Data'!$D$27,0,10*ROW('Water Data'!D118)))</f>
        <v/>
      </c>
      <c r="BT124" s="275" t="str">
        <f ca="true">+IF(OFFSET('Water Data'!$D$28,0,10*ROW('Water Data'!D118))="","",OFFSET('Water Data'!$D$28,0,10*ROW('Water Data'!D118)))</f>
        <v/>
      </c>
      <c r="BU124" s="275" t="str">
        <f ca="true">+IF(OFFSET('Water Data'!$D$29,0,10*ROW('Water Data'!D118))="","",OFFSET('Water Data'!$D$29,0,10*ROW('Water Data'!D118)))</f>
        <v/>
      </c>
      <c r="BV124" s="275" t="str">
        <f ca="true">+IF(OFFSET('Water Data'!$E$27,0,10*ROW('Water Data'!E118))="","",OFFSET('Water Data'!$E$27,0,10*ROW('Water Data'!E118)))</f>
        <v/>
      </c>
      <c r="BW124" s="275" t="str">
        <f ca="true">+IF(OFFSET('Water Data'!$E$28,0,10*ROW('Water Data'!E118))="","",OFFSET('Water Data'!$E$28,0,10*ROW('Water Data'!E118)))</f>
        <v/>
      </c>
      <c r="BX124" s="275" t="str">
        <f ca="true">+IF(OFFSET('Water Data'!$E$29,0,10*ROW('Water Data'!E118))="","",OFFSET('Water Data'!$E$29,0,10*ROW('Water Data'!E118)))</f>
        <v/>
      </c>
      <c r="BY124" s="275" t="str">
        <f ca="true">+IF(OFFSET('Water Data'!$F$27,0,10*ROW('Water Data'!F118))="","",OFFSET('Water Data'!$F$27,0,10*ROW('Water Data'!F118)))</f>
        <v/>
      </c>
      <c r="BZ124" s="275" t="str">
        <f ca="true">+IF(OFFSET('Water Data'!$F$28,0,10*ROW('Water Data'!F118))="","",OFFSET('Water Data'!$F$28,0,10*ROW('Water Data'!F118)))</f>
        <v/>
      </c>
      <c r="CA124" s="275" t="str">
        <f ca="true">+IF(OFFSET('Water Data'!$F$29,0,10*ROW('Water Data'!F118))="","",OFFSET('Water Data'!$F$29,0,10*ROW('Water Data'!F118)))</f>
        <v/>
      </c>
      <c r="CB124" s="275" t="str">
        <f ca="true">+IF(OFFSET('Water Data'!$G$27,0,10*ROW('Water Data'!G118))="","",OFFSET('Water Data'!$G$27,0,10*ROW('Water Data'!G118)))</f>
        <v/>
      </c>
      <c r="CC124" s="275" t="str">
        <f ca="true">+IF(OFFSET('Water Data'!$G$28,0,10*ROW('Water Data'!G118))="","",OFFSET('Water Data'!$G$28,0,10*ROW('Water Data'!G118)))</f>
        <v/>
      </c>
      <c r="CD124" s="275" t="str">
        <f ca="true">+IF(OFFSET('Water Data'!$G$29,0,10*ROW('Water Data'!G118))="","",OFFSET('Water Data'!$G$29,0,10*ROW('Water Data'!G118)))</f>
        <v/>
      </c>
      <c r="CE124" s="275" t="str">
        <f ca="true">+IF(OFFSET('Water Data'!$H$27,0,10*ROW('Water Data'!H118))="","",OFFSET('Water Data'!$H$27,0,10*ROW('Water Data'!H118)))</f>
        <v/>
      </c>
      <c r="CF124" s="275" t="str">
        <f ca="true">+IF(OFFSET('Water Data'!$H$28,0,10*ROW('Water Data'!H118))="","",OFFSET('Water Data'!$H$28,0,10*ROW('Water Data'!H118)))</f>
        <v/>
      </c>
      <c r="CG124" s="275" t="str">
        <f ca="true">+IF(OFFSET('Water Data'!$H$29,0,10*ROW('Water Data'!H118))="","",OFFSET('Water Data'!$H$29,0,10*ROW('Water Data'!H118)))</f>
        <v/>
      </c>
      <c r="CH124" s="275" t="str">
        <f ca="true">+IF(OFFSET('Water Data'!$I$27,0,10*ROW('Water Data'!I118))="","",OFFSET('Water Data'!$I$27,0,10*ROW('Water Data'!I118)))</f>
        <v/>
      </c>
      <c r="CI124" s="275" t="str">
        <f ca="true">+IF(OFFSET('Water Data'!$I$28,0,10*ROW('Water Data'!I118))="","",OFFSET('Water Data'!$I$28,0,10*ROW('Water Data'!I118)))</f>
        <v/>
      </c>
      <c r="CJ124" s="275" t="str">
        <f ca="true">+IF(OFFSET('Water Data'!$I$29,0,10*ROW('Water Data'!I118))="","",OFFSET('Water Data'!$I$29,0,10*ROW('Water Data'!I118)))</f>
        <v/>
      </c>
      <c r="CK124" s="275" t="str">
        <f ca="true">+IF(OFFSET('Sanitation Data'!$D$28,0,10*ROW('Sanitation Data'!D118))="","",OFFSET('Sanitation Data'!$D$28,0,10*ROW('Sanitation Data'!D118)))</f>
        <v/>
      </c>
      <c r="CL124" s="275" t="str">
        <f ca="true">+IF(OFFSET('Sanitation Data'!$D$29,0,10*ROW('Sanitation Data'!D118))="","",OFFSET('Sanitation Data'!$D$29,0,10*ROW('Sanitation Data'!D118)))</f>
        <v/>
      </c>
      <c r="CM124" s="275" t="str">
        <f ca="true">+IF(OFFSET('Sanitation Data'!$D$30,0,10*ROW('Sanitation Data'!D118))="","",OFFSET('Sanitation Data'!$D$30,0,10*ROW('Sanitation Data'!D118)))</f>
        <v/>
      </c>
      <c r="CN124" s="275" t="str">
        <f ca="true">+IF(OFFSET('Sanitation Data'!$D$31,0,10*ROW('Sanitation Data'!D118))="","",OFFSET('Sanitation Data'!$D$31,0,10*ROW('Sanitation Data'!D118)))</f>
        <v/>
      </c>
      <c r="CO124" s="275" t="str">
        <f ca="true">+IF(OFFSET('Sanitation Data'!$D$32,0,10*ROW('Sanitation Data'!D118))="","",OFFSET('Sanitation Data'!$D$32,0,10*ROW('Sanitation Data'!D118)))</f>
        <v/>
      </c>
      <c r="CP124" s="275" t="str">
        <f ca="true">+IF(OFFSET('Sanitation Data'!$E$28,0,10*ROW('Sanitation Data'!E118))="","",OFFSET('Sanitation Data'!$E$28,0,10*ROW('Sanitation Data'!E118)))</f>
        <v/>
      </c>
      <c r="CQ124" s="275" t="str">
        <f ca="true">+IF(OFFSET('Sanitation Data'!$E$29,0,10*ROW('Sanitation Data'!E118))="","",OFFSET('Sanitation Data'!$E$29,0,10*ROW('Sanitation Data'!E118)))</f>
        <v/>
      </c>
      <c r="CR124" s="275" t="str">
        <f ca="true">+IF(OFFSET('Sanitation Data'!$E$30,0,10*ROW('Sanitation Data'!E118))="","",OFFSET('Sanitation Data'!$E$30,0,10*ROW('Sanitation Data'!E118)))</f>
        <v/>
      </c>
      <c r="CS124" s="275" t="str">
        <f ca="true">+IF(OFFSET('Sanitation Data'!$E$31,0,10*ROW('Sanitation Data'!E118))="","",OFFSET('Sanitation Data'!$E$31,0,10*ROW('Sanitation Data'!E118)))</f>
        <v/>
      </c>
      <c r="CT124" s="275" t="str">
        <f ca="true">+IF(OFFSET('Sanitation Data'!$E$32,0,10*ROW('Sanitation Data'!E118))="","",OFFSET('Sanitation Data'!$E$32,0,10*ROW('Sanitation Data'!E118)))</f>
        <v/>
      </c>
      <c r="CU124" s="275" t="str">
        <f ca="true">+IF(OFFSET('Sanitation Data'!$F$28,0,10*ROW('Sanitation Data'!F118))="","",OFFSET('Sanitation Data'!$F$28,0,10*ROW('Sanitation Data'!F118)))</f>
        <v/>
      </c>
      <c r="CV124" s="275" t="str">
        <f ca="true">+IF(OFFSET('Sanitation Data'!$F$29,0,10*ROW('Sanitation Data'!F118))="","",OFFSET('Sanitation Data'!$F$29,0,10*ROW('Sanitation Data'!F118)))</f>
        <v/>
      </c>
      <c r="CW124" s="275" t="str">
        <f ca="true">+IF(OFFSET('Sanitation Data'!$F$30,0,10*ROW('Sanitation Data'!F118))="","",OFFSET('Sanitation Data'!$F$30,0,10*ROW('Sanitation Data'!F118)))</f>
        <v/>
      </c>
      <c r="CX124" s="275" t="str">
        <f ca="true">+IF(OFFSET('Sanitation Data'!$F$31,0,10*ROW('Sanitation Data'!F118))="","",OFFSET('Sanitation Data'!$F$31,0,10*ROW('Sanitation Data'!F118)))</f>
        <v/>
      </c>
      <c r="CY124" s="275" t="str">
        <f ca="true">+IF(OFFSET('Sanitation Data'!$F$32,0,10*ROW('Sanitation Data'!F118))="","",OFFSET('Sanitation Data'!$F$32,0,10*ROW('Sanitation Data'!F118)))</f>
        <v/>
      </c>
      <c r="CZ124" s="275" t="str">
        <f ca="true">+IF(OFFSET('Sanitation Data'!$G$28,0,10*ROW('Sanitation Data'!G118))="","",OFFSET('Sanitation Data'!$G$28,0,10*ROW('Sanitation Data'!G118)))</f>
        <v/>
      </c>
      <c r="DA124" s="275" t="str">
        <f ca="true">+IF(OFFSET('Sanitation Data'!$G$29,0,10*ROW('Sanitation Data'!G118))="","",OFFSET('Sanitation Data'!$G$29,0,10*ROW('Sanitation Data'!G118)))</f>
        <v/>
      </c>
      <c r="DB124" s="275" t="str">
        <f ca="true">+IF(OFFSET('Sanitation Data'!$G$30,0,10*ROW('Sanitation Data'!G118))="","",OFFSET('Sanitation Data'!$G$30,0,10*ROW('Sanitation Data'!G118)))</f>
        <v/>
      </c>
      <c r="DC124" s="275" t="str">
        <f ca="true">+IF(OFFSET('Sanitation Data'!$G$31,0,10*ROW('Sanitation Data'!G118))="","",OFFSET('Sanitation Data'!$G$31,0,10*ROW('Sanitation Data'!G118)))</f>
        <v/>
      </c>
      <c r="DD124" s="275" t="str">
        <f ca="true">+IF(OFFSET('Sanitation Data'!$G$32,0,10*ROW('Sanitation Data'!G118))="","",OFFSET('Sanitation Data'!$G$32,0,10*ROW('Sanitation Data'!G118)))</f>
        <v/>
      </c>
      <c r="DE124" s="275" t="str">
        <f ca="true">+IF(OFFSET('Sanitation Data'!$H$28,0,10*ROW('Sanitation Data'!H118))="","",OFFSET('Sanitation Data'!$H$28,0,10*ROW('Sanitation Data'!H118)))</f>
        <v/>
      </c>
      <c r="DF124" s="275" t="str">
        <f ca="true">+IF(OFFSET('Sanitation Data'!$H$29,0,10*ROW('Sanitation Data'!H118))="","",OFFSET('Sanitation Data'!$H$29,0,10*ROW('Sanitation Data'!H118)))</f>
        <v/>
      </c>
      <c r="DG124" s="275" t="str">
        <f ca="true">+IF(OFFSET('Sanitation Data'!$H$30,0,10*ROW('Sanitation Data'!H118))="","",OFFSET('Sanitation Data'!$H$30,0,10*ROW('Sanitation Data'!H118)))</f>
        <v/>
      </c>
      <c r="DH124" s="275" t="str">
        <f ca="true">+IF(OFFSET('Sanitation Data'!$H$31,0,10*ROW('Sanitation Data'!H118))="","",OFFSET('Sanitation Data'!$H$31,0,10*ROW('Sanitation Data'!H118)))</f>
        <v/>
      </c>
      <c r="DI124" s="275" t="str">
        <f ca="true">+IF(OFFSET('Sanitation Data'!$H$32,0,10*ROW('Sanitation Data'!H118))="","",OFFSET('Sanitation Data'!$H$32,0,10*ROW('Sanitation Data'!H118)))</f>
        <v/>
      </c>
      <c r="DJ124" s="275" t="str">
        <f ca="true">+IF(OFFSET('Sanitation Data'!$I$28,0,10*ROW('Sanitation Data'!I118))="","",OFFSET('Sanitation Data'!$I$28,0,10*ROW('Sanitation Data'!I118)))</f>
        <v/>
      </c>
      <c r="DK124" s="275" t="str">
        <f ca="true">+IF(OFFSET('Sanitation Data'!$I$29,0,10*ROW('Sanitation Data'!I118))="","",OFFSET('Sanitation Data'!$I$29,0,10*ROW('Sanitation Data'!I118)))</f>
        <v/>
      </c>
      <c r="DL124" s="275" t="str">
        <f ca="true">+IF(OFFSET('Sanitation Data'!$I$30,0,10*ROW('Sanitation Data'!I118))="","",OFFSET('Sanitation Data'!$I$30,0,10*ROW('Sanitation Data'!I118)))</f>
        <v/>
      </c>
      <c r="DM124" s="275" t="str">
        <f ca="true">+IF(OFFSET('Sanitation Data'!$I$31,0,10*ROW('Sanitation Data'!I118))="","",OFFSET('Sanitation Data'!$I$31,0,10*ROW('Sanitation Data'!I118)))</f>
        <v/>
      </c>
      <c r="DN124" s="275" t="str">
        <f ca="true">+IF(OFFSET('Sanitation Data'!$I$32,0,10*ROW('Sanitation Data'!I118))="","",OFFSET('Sanitation Data'!$I$32,0,10*ROW('Sanitation Data'!I118)))</f>
        <v/>
      </c>
      <c r="DO124" s="275" t="str">
        <f ca="true">+IF(OFFSET('Hygiene Data'!$D$11,0,10*ROW('Hygiene Data'!D118))="","",OFFSET('Hygiene Data'!$D$11,0,10*ROW('Hygiene Data'!D118)))</f>
        <v/>
      </c>
      <c r="DP124" s="275" t="str">
        <f ca="true">+IF(OFFSET('Hygiene Data'!$D$12,0,10*ROW('Hygiene Data'!D118))="","",OFFSET('Hygiene Data'!$D$12,0,10*ROW('Hygiene Data'!D118)))</f>
        <v/>
      </c>
      <c r="DQ124" s="275" t="str">
        <f ca="true">+IF(OFFSET('Hygiene Data'!$D$13,0,10*ROW('Hygiene Data'!D118))="","",OFFSET('Hygiene Data'!$D$13,0,10*ROW('Hygiene Data'!D118)))</f>
        <v/>
      </c>
      <c r="DR124" s="275" t="str">
        <f ca="true">+IF(OFFSET('Hygiene Data'!$E$11,0,10*ROW('Hygiene Data'!E118))="","",OFFSET('Hygiene Data'!$E$11,0,10*ROW('Hygiene Data'!E118)))</f>
        <v/>
      </c>
      <c r="DS124" s="275" t="str">
        <f ca="true">+IF(OFFSET('Hygiene Data'!$E$12,0,10*ROW('Hygiene Data'!E118))="","",OFFSET('Hygiene Data'!$E$12,0,10*ROW('Hygiene Data'!E118)))</f>
        <v/>
      </c>
      <c r="DT124" s="275" t="str">
        <f ca="true">+IF(OFFSET('Hygiene Data'!$E$13,0,10*ROW('Hygiene Data'!E118))="","",OFFSET('Hygiene Data'!$E$13,0,10*ROW('Hygiene Data'!E118)))</f>
        <v/>
      </c>
      <c r="DU124" s="275" t="str">
        <f ca="true">+IF(OFFSET('Hygiene Data'!$F$11,0,10*ROW('Hygiene Data'!F118))="","",OFFSET('Hygiene Data'!$F$11,0,10*ROW('Hygiene Data'!F118)))</f>
        <v/>
      </c>
      <c r="DV124" s="275" t="str">
        <f ca="true">+IF(OFFSET('Hygiene Data'!$F$12,0,10*ROW('Hygiene Data'!F118))="","",OFFSET('Hygiene Data'!$F$12,0,10*ROW('Hygiene Data'!F118)))</f>
        <v/>
      </c>
      <c r="DW124" s="275" t="str">
        <f ca="true">+IF(OFFSET('Hygiene Data'!$F$13,0,10*ROW('Hygiene Data'!F118))="","",OFFSET('Hygiene Data'!$F$13,0,10*ROW('Hygiene Data'!F118)))</f>
        <v/>
      </c>
      <c r="DX124" s="275" t="str">
        <f ca="true">+IF(OFFSET('Hygiene Data'!$G$11,0,10*ROW('Hygiene Data'!G118))="","",OFFSET('Hygiene Data'!$G$11,0,10*ROW('Hygiene Data'!G118)))</f>
        <v/>
      </c>
      <c r="DY124" s="275" t="str">
        <f ca="true">+IF(OFFSET('Hygiene Data'!$G$12,0,10*ROW('Hygiene Data'!G118))="","",OFFSET('Hygiene Data'!$G$12,0,10*ROW('Hygiene Data'!G118)))</f>
        <v/>
      </c>
      <c r="DZ124" s="275" t="str">
        <f ca="true">+IF(OFFSET('Hygiene Data'!$G$13,0,10*ROW('Hygiene Data'!G118))="","",OFFSET('Hygiene Data'!$G$13,0,10*ROW('Hygiene Data'!G118)))</f>
        <v/>
      </c>
      <c r="EA124" s="275" t="str">
        <f ca="true">+IF(OFFSET('Hygiene Data'!$H$11,0,10*ROW('Hygiene Data'!H118))="","",OFFSET('Hygiene Data'!$H$11,0,10*ROW('Hygiene Data'!H118)))</f>
        <v/>
      </c>
      <c r="EB124" s="275" t="str">
        <f ca="true">+IF(OFFSET('Hygiene Data'!$H$12,0,10*ROW('Hygiene Data'!H118))="","",OFFSET('Hygiene Data'!$H$12,0,10*ROW('Hygiene Data'!H118)))</f>
        <v/>
      </c>
      <c r="EC124" s="275" t="str">
        <f ca="true">+IF(OFFSET('Hygiene Data'!$H$13,0,10*ROW('Hygiene Data'!H118))="","",OFFSET('Hygiene Data'!$H$13,0,10*ROW('Hygiene Data'!H118)))</f>
        <v/>
      </c>
      <c r="ED124" s="275" t="str">
        <f ca="true">+IF(OFFSET('Hygiene Data'!$I$11,0,10*ROW('Hygiene Data'!I118))="","",OFFSET('Hygiene Data'!$I$11,0,10*ROW('Hygiene Data'!I118)))</f>
        <v/>
      </c>
      <c r="EE124" s="275" t="str">
        <f ca="true">+IF(OFFSET('Hygiene Data'!$I$12,0,10*ROW('Hygiene Data'!I118))="","",OFFSET('Hygiene Data'!$I$12,0,10*ROW('Hygiene Data'!I118)))</f>
        <v/>
      </c>
      <c r="EF124" s="275"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31" t="str">
        <f t="shared" ca="true" si="1"/>
        <v/>
      </c>
      <c r="D125" s="98"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8"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8"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8"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8"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8"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8"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8"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8"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8"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8"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8"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8"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8"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8"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8"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8"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8"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9"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9"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9"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9"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9"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9"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9"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9"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9"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9"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9"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9"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9"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9"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9"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9"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9"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9"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9"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9"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9"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9"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9"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9"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9"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9"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9"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9"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9"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9"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100"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100"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100"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100"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100"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100"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100"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100"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100"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100"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100"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100"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100"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100"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100"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100"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100"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100"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5"/>
      <c r="BS125" s="275" t="str">
        <f ca="true">+IF(OFFSET('Water Data'!$D$27,0,10*ROW('Water Data'!D119))="","",OFFSET('Water Data'!$D$27,0,10*ROW('Water Data'!D119)))</f>
        <v/>
      </c>
      <c r="BT125" s="275" t="str">
        <f ca="true">+IF(OFFSET('Water Data'!$D$28,0,10*ROW('Water Data'!D119))="","",OFFSET('Water Data'!$D$28,0,10*ROW('Water Data'!D119)))</f>
        <v/>
      </c>
      <c r="BU125" s="275" t="str">
        <f ca="true">+IF(OFFSET('Water Data'!$D$29,0,10*ROW('Water Data'!D119))="","",OFFSET('Water Data'!$D$29,0,10*ROW('Water Data'!D119)))</f>
        <v/>
      </c>
      <c r="BV125" s="275" t="str">
        <f ca="true">+IF(OFFSET('Water Data'!$E$27,0,10*ROW('Water Data'!E119))="","",OFFSET('Water Data'!$E$27,0,10*ROW('Water Data'!E119)))</f>
        <v/>
      </c>
      <c r="BW125" s="275" t="str">
        <f ca="true">+IF(OFFSET('Water Data'!$E$28,0,10*ROW('Water Data'!E119))="","",OFFSET('Water Data'!$E$28,0,10*ROW('Water Data'!E119)))</f>
        <v/>
      </c>
      <c r="BX125" s="275" t="str">
        <f ca="true">+IF(OFFSET('Water Data'!$E$29,0,10*ROW('Water Data'!E119))="","",OFFSET('Water Data'!$E$29,0,10*ROW('Water Data'!E119)))</f>
        <v/>
      </c>
      <c r="BY125" s="275" t="str">
        <f ca="true">+IF(OFFSET('Water Data'!$F$27,0,10*ROW('Water Data'!F119))="","",OFFSET('Water Data'!$F$27,0,10*ROW('Water Data'!F119)))</f>
        <v/>
      </c>
      <c r="BZ125" s="275" t="str">
        <f ca="true">+IF(OFFSET('Water Data'!$F$28,0,10*ROW('Water Data'!F119))="","",OFFSET('Water Data'!$F$28,0,10*ROW('Water Data'!F119)))</f>
        <v/>
      </c>
      <c r="CA125" s="275" t="str">
        <f ca="true">+IF(OFFSET('Water Data'!$F$29,0,10*ROW('Water Data'!F119))="","",OFFSET('Water Data'!$F$29,0,10*ROW('Water Data'!F119)))</f>
        <v/>
      </c>
      <c r="CB125" s="275" t="str">
        <f ca="true">+IF(OFFSET('Water Data'!$G$27,0,10*ROW('Water Data'!G119))="","",OFFSET('Water Data'!$G$27,0,10*ROW('Water Data'!G119)))</f>
        <v/>
      </c>
      <c r="CC125" s="275" t="str">
        <f ca="true">+IF(OFFSET('Water Data'!$G$28,0,10*ROW('Water Data'!G119))="","",OFFSET('Water Data'!$G$28,0,10*ROW('Water Data'!G119)))</f>
        <v/>
      </c>
      <c r="CD125" s="275" t="str">
        <f ca="true">+IF(OFFSET('Water Data'!$G$29,0,10*ROW('Water Data'!G119))="","",OFFSET('Water Data'!$G$29,0,10*ROW('Water Data'!G119)))</f>
        <v/>
      </c>
      <c r="CE125" s="275" t="str">
        <f ca="true">+IF(OFFSET('Water Data'!$H$27,0,10*ROW('Water Data'!H119))="","",OFFSET('Water Data'!$H$27,0,10*ROW('Water Data'!H119)))</f>
        <v/>
      </c>
      <c r="CF125" s="275" t="str">
        <f ca="true">+IF(OFFSET('Water Data'!$H$28,0,10*ROW('Water Data'!H119))="","",OFFSET('Water Data'!$H$28,0,10*ROW('Water Data'!H119)))</f>
        <v/>
      </c>
      <c r="CG125" s="275" t="str">
        <f ca="true">+IF(OFFSET('Water Data'!$H$29,0,10*ROW('Water Data'!H119))="","",OFFSET('Water Data'!$H$29,0,10*ROW('Water Data'!H119)))</f>
        <v/>
      </c>
      <c r="CH125" s="275" t="str">
        <f ca="true">+IF(OFFSET('Water Data'!$I$27,0,10*ROW('Water Data'!I119))="","",OFFSET('Water Data'!$I$27,0,10*ROW('Water Data'!I119)))</f>
        <v/>
      </c>
      <c r="CI125" s="275" t="str">
        <f ca="true">+IF(OFFSET('Water Data'!$I$28,0,10*ROW('Water Data'!I119))="","",OFFSET('Water Data'!$I$28,0,10*ROW('Water Data'!I119)))</f>
        <v/>
      </c>
      <c r="CJ125" s="275" t="str">
        <f ca="true">+IF(OFFSET('Water Data'!$I$29,0,10*ROW('Water Data'!I119))="","",OFFSET('Water Data'!$I$29,0,10*ROW('Water Data'!I119)))</f>
        <v/>
      </c>
      <c r="CK125" s="275" t="str">
        <f ca="true">+IF(OFFSET('Sanitation Data'!$D$28,0,10*ROW('Sanitation Data'!D119))="","",OFFSET('Sanitation Data'!$D$28,0,10*ROW('Sanitation Data'!D119)))</f>
        <v/>
      </c>
      <c r="CL125" s="275" t="str">
        <f ca="true">+IF(OFFSET('Sanitation Data'!$D$29,0,10*ROW('Sanitation Data'!D119))="","",OFFSET('Sanitation Data'!$D$29,0,10*ROW('Sanitation Data'!D119)))</f>
        <v/>
      </c>
      <c r="CM125" s="275" t="str">
        <f ca="true">+IF(OFFSET('Sanitation Data'!$D$30,0,10*ROW('Sanitation Data'!D119))="","",OFFSET('Sanitation Data'!$D$30,0,10*ROW('Sanitation Data'!D119)))</f>
        <v/>
      </c>
      <c r="CN125" s="275" t="str">
        <f ca="true">+IF(OFFSET('Sanitation Data'!$D$31,0,10*ROW('Sanitation Data'!D119))="","",OFFSET('Sanitation Data'!$D$31,0,10*ROW('Sanitation Data'!D119)))</f>
        <v/>
      </c>
      <c r="CO125" s="275" t="str">
        <f ca="true">+IF(OFFSET('Sanitation Data'!$D$32,0,10*ROW('Sanitation Data'!D119))="","",OFFSET('Sanitation Data'!$D$32,0,10*ROW('Sanitation Data'!D119)))</f>
        <v/>
      </c>
      <c r="CP125" s="275" t="str">
        <f ca="true">+IF(OFFSET('Sanitation Data'!$E$28,0,10*ROW('Sanitation Data'!E119))="","",OFFSET('Sanitation Data'!$E$28,0,10*ROW('Sanitation Data'!E119)))</f>
        <v/>
      </c>
      <c r="CQ125" s="275" t="str">
        <f ca="true">+IF(OFFSET('Sanitation Data'!$E$29,0,10*ROW('Sanitation Data'!E119))="","",OFFSET('Sanitation Data'!$E$29,0,10*ROW('Sanitation Data'!E119)))</f>
        <v/>
      </c>
      <c r="CR125" s="275" t="str">
        <f ca="true">+IF(OFFSET('Sanitation Data'!$E$30,0,10*ROW('Sanitation Data'!E119))="","",OFFSET('Sanitation Data'!$E$30,0,10*ROW('Sanitation Data'!E119)))</f>
        <v/>
      </c>
      <c r="CS125" s="275" t="str">
        <f ca="true">+IF(OFFSET('Sanitation Data'!$E$31,0,10*ROW('Sanitation Data'!E119))="","",OFFSET('Sanitation Data'!$E$31,0,10*ROW('Sanitation Data'!E119)))</f>
        <v/>
      </c>
      <c r="CT125" s="275" t="str">
        <f ca="true">+IF(OFFSET('Sanitation Data'!$E$32,0,10*ROW('Sanitation Data'!E119))="","",OFFSET('Sanitation Data'!$E$32,0,10*ROW('Sanitation Data'!E119)))</f>
        <v/>
      </c>
      <c r="CU125" s="275" t="str">
        <f ca="true">+IF(OFFSET('Sanitation Data'!$F$28,0,10*ROW('Sanitation Data'!F119))="","",OFFSET('Sanitation Data'!$F$28,0,10*ROW('Sanitation Data'!F119)))</f>
        <v/>
      </c>
      <c r="CV125" s="275" t="str">
        <f ca="true">+IF(OFFSET('Sanitation Data'!$F$29,0,10*ROW('Sanitation Data'!F119))="","",OFFSET('Sanitation Data'!$F$29,0,10*ROW('Sanitation Data'!F119)))</f>
        <v/>
      </c>
      <c r="CW125" s="275" t="str">
        <f ca="true">+IF(OFFSET('Sanitation Data'!$F$30,0,10*ROW('Sanitation Data'!F119))="","",OFFSET('Sanitation Data'!$F$30,0,10*ROW('Sanitation Data'!F119)))</f>
        <v/>
      </c>
      <c r="CX125" s="275" t="str">
        <f ca="true">+IF(OFFSET('Sanitation Data'!$F$31,0,10*ROW('Sanitation Data'!F119))="","",OFFSET('Sanitation Data'!$F$31,0,10*ROW('Sanitation Data'!F119)))</f>
        <v/>
      </c>
      <c r="CY125" s="275" t="str">
        <f ca="true">+IF(OFFSET('Sanitation Data'!$F$32,0,10*ROW('Sanitation Data'!F119))="","",OFFSET('Sanitation Data'!$F$32,0,10*ROW('Sanitation Data'!F119)))</f>
        <v/>
      </c>
      <c r="CZ125" s="275" t="str">
        <f ca="true">+IF(OFFSET('Sanitation Data'!$G$28,0,10*ROW('Sanitation Data'!G119))="","",OFFSET('Sanitation Data'!$G$28,0,10*ROW('Sanitation Data'!G119)))</f>
        <v/>
      </c>
      <c r="DA125" s="275" t="str">
        <f ca="true">+IF(OFFSET('Sanitation Data'!$G$29,0,10*ROW('Sanitation Data'!G119))="","",OFFSET('Sanitation Data'!$G$29,0,10*ROW('Sanitation Data'!G119)))</f>
        <v/>
      </c>
      <c r="DB125" s="275" t="str">
        <f ca="true">+IF(OFFSET('Sanitation Data'!$G$30,0,10*ROW('Sanitation Data'!G119))="","",OFFSET('Sanitation Data'!$G$30,0,10*ROW('Sanitation Data'!G119)))</f>
        <v/>
      </c>
      <c r="DC125" s="275" t="str">
        <f ca="true">+IF(OFFSET('Sanitation Data'!$G$31,0,10*ROW('Sanitation Data'!G119))="","",OFFSET('Sanitation Data'!$G$31,0,10*ROW('Sanitation Data'!G119)))</f>
        <v/>
      </c>
      <c r="DD125" s="275" t="str">
        <f ca="true">+IF(OFFSET('Sanitation Data'!$G$32,0,10*ROW('Sanitation Data'!G119))="","",OFFSET('Sanitation Data'!$G$32,0,10*ROW('Sanitation Data'!G119)))</f>
        <v/>
      </c>
      <c r="DE125" s="275" t="str">
        <f ca="true">+IF(OFFSET('Sanitation Data'!$H$28,0,10*ROW('Sanitation Data'!H119))="","",OFFSET('Sanitation Data'!$H$28,0,10*ROW('Sanitation Data'!H119)))</f>
        <v/>
      </c>
      <c r="DF125" s="275" t="str">
        <f ca="true">+IF(OFFSET('Sanitation Data'!$H$29,0,10*ROW('Sanitation Data'!H119))="","",OFFSET('Sanitation Data'!$H$29,0,10*ROW('Sanitation Data'!H119)))</f>
        <v/>
      </c>
      <c r="DG125" s="275" t="str">
        <f ca="true">+IF(OFFSET('Sanitation Data'!$H$30,0,10*ROW('Sanitation Data'!H119))="","",OFFSET('Sanitation Data'!$H$30,0,10*ROW('Sanitation Data'!H119)))</f>
        <v/>
      </c>
      <c r="DH125" s="275" t="str">
        <f ca="true">+IF(OFFSET('Sanitation Data'!$H$31,0,10*ROW('Sanitation Data'!H119))="","",OFFSET('Sanitation Data'!$H$31,0,10*ROW('Sanitation Data'!H119)))</f>
        <v/>
      </c>
      <c r="DI125" s="275" t="str">
        <f ca="true">+IF(OFFSET('Sanitation Data'!$H$32,0,10*ROW('Sanitation Data'!H119))="","",OFFSET('Sanitation Data'!$H$32,0,10*ROW('Sanitation Data'!H119)))</f>
        <v/>
      </c>
      <c r="DJ125" s="275" t="str">
        <f ca="true">+IF(OFFSET('Sanitation Data'!$I$28,0,10*ROW('Sanitation Data'!I119))="","",OFFSET('Sanitation Data'!$I$28,0,10*ROW('Sanitation Data'!I119)))</f>
        <v/>
      </c>
      <c r="DK125" s="275" t="str">
        <f ca="true">+IF(OFFSET('Sanitation Data'!$I$29,0,10*ROW('Sanitation Data'!I119))="","",OFFSET('Sanitation Data'!$I$29,0,10*ROW('Sanitation Data'!I119)))</f>
        <v/>
      </c>
      <c r="DL125" s="275" t="str">
        <f ca="true">+IF(OFFSET('Sanitation Data'!$I$30,0,10*ROW('Sanitation Data'!I119))="","",OFFSET('Sanitation Data'!$I$30,0,10*ROW('Sanitation Data'!I119)))</f>
        <v/>
      </c>
      <c r="DM125" s="275" t="str">
        <f ca="true">+IF(OFFSET('Sanitation Data'!$I$31,0,10*ROW('Sanitation Data'!I119))="","",OFFSET('Sanitation Data'!$I$31,0,10*ROW('Sanitation Data'!I119)))</f>
        <v/>
      </c>
      <c r="DN125" s="275" t="str">
        <f ca="true">+IF(OFFSET('Sanitation Data'!$I$32,0,10*ROW('Sanitation Data'!I119))="","",OFFSET('Sanitation Data'!$I$32,0,10*ROW('Sanitation Data'!I119)))</f>
        <v/>
      </c>
      <c r="DO125" s="275" t="str">
        <f ca="true">+IF(OFFSET('Hygiene Data'!$D$11,0,10*ROW('Hygiene Data'!D119))="","",OFFSET('Hygiene Data'!$D$11,0,10*ROW('Hygiene Data'!D119)))</f>
        <v/>
      </c>
      <c r="DP125" s="275" t="str">
        <f ca="true">+IF(OFFSET('Hygiene Data'!$D$12,0,10*ROW('Hygiene Data'!D119))="","",OFFSET('Hygiene Data'!$D$12,0,10*ROW('Hygiene Data'!D119)))</f>
        <v/>
      </c>
      <c r="DQ125" s="275" t="str">
        <f ca="true">+IF(OFFSET('Hygiene Data'!$D$13,0,10*ROW('Hygiene Data'!D119))="","",OFFSET('Hygiene Data'!$D$13,0,10*ROW('Hygiene Data'!D119)))</f>
        <v/>
      </c>
      <c r="DR125" s="275" t="str">
        <f ca="true">+IF(OFFSET('Hygiene Data'!$E$11,0,10*ROW('Hygiene Data'!E119))="","",OFFSET('Hygiene Data'!$E$11,0,10*ROW('Hygiene Data'!E119)))</f>
        <v/>
      </c>
      <c r="DS125" s="275" t="str">
        <f ca="true">+IF(OFFSET('Hygiene Data'!$E$12,0,10*ROW('Hygiene Data'!E119))="","",OFFSET('Hygiene Data'!$E$12,0,10*ROW('Hygiene Data'!E119)))</f>
        <v/>
      </c>
      <c r="DT125" s="275" t="str">
        <f ca="true">+IF(OFFSET('Hygiene Data'!$E$13,0,10*ROW('Hygiene Data'!E119))="","",OFFSET('Hygiene Data'!$E$13,0,10*ROW('Hygiene Data'!E119)))</f>
        <v/>
      </c>
      <c r="DU125" s="275" t="str">
        <f ca="true">+IF(OFFSET('Hygiene Data'!$F$11,0,10*ROW('Hygiene Data'!F119))="","",OFFSET('Hygiene Data'!$F$11,0,10*ROW('Hygiene Data'!F119)))</f>
        <v/>
      </c>
      <c r="DV125" s="275" t="str">
        <f ca="true">+IF(OFFSET('Hygiene Data'!$F$12,0,10*ROW('Hygiene Data'!F119))="","",OFFSET('Hygiene Data'!$F$12,0,10*ROW('Hygiene Data'!F119)))</f>
        <v/>
      </c>
      <c r="DW125" s="275" t="str">
        <f ca="true">+IF(OFFSET('Hygiene Data'!$F$13,0,10*ROW('Hygiene Data'!F119))="","",OFFSET('Hygiene Data'!$F$13,0,10*ROW('Hygiene Data'!F119)))</f>
        <v/>
      </c>
      <c r="DX125" s="275" t="str">
        <f ca="true">+IF(OFFSET('Hygiene Data'!$G$11,0,10*ROW('Hygiene Data'!G119))="","",OFFSET('Hygiene Data'!$G$11,0,10*ROW('Hygiene Data'!G119)))</f>
        <v/>
      </c>
      <c r="DY125" s="275" t="str">
        <f ca="true">+IF(OFFSET('Hygiene Data'!$G$12,0,10*ROW('Hygiene Data'!G119))="","",OFFSET('Hygiene Data'!$G$12,0,10*ROW('Hygiene Data'!G119)))</f>
        <v/>
      </c>
      <c r="DZ125" s="275" t="str">
        <f ca="true">+IF(OFFSET('Hygiene Data'!$G$13,0,10*ROW('Hygiene Data'!G119))="","",OFFSET('Hygiene Data'!$G$13,0,10*ROW('Hygiene Data'!G119)))</f>
        <v/>
      </c>
      <c r="EA125" s="275" t="str">
        <f ca="true">+IF(OFFSET('Hygiene Data'!$H$11,0,10*ROW('Hygiene Data'!H119))="","",OFFSET('Hygiene Data'!$H$11,0,10*ROW('Hygiene Data'!H119)))</f>
        <v/>
      </c>
      <c r="EB125" s="275" t="str">
        <f ca="true">+IF(OFFSET('Hygiene Data'!$H$12,0,10*ROW('Hygiene Data'!H119))="","",OFFSET('Hygiene Data'!$H$12,0,10*ROW('Hygiene Data'!H119)))</f>
        <v/>
      </c>
      <c r="EC125" s="275" t="str">
        <f ca="true">+IF(OFFSET('Hygiene Data'!$H$13,0,10*ROW('Hygiene Data'!H119))="","",OFFSET('Hygiene Data'!$H$13,0,10*ROW('Hygiene Data'!H119)))</f>
        <v/>
      </c>
      <c r="ED125" s="275" t="str">
        <f ca="true">+IF(OFFSET('Hygiene Data'!$I$11,0,10*ROW('Hygiene Data'!I119))="","",OFFSET('Hygiene Data'!$I$11,0,10*ROW('Hygiene Data'!I119)))</f>
        <v/>
      </c>
      <c r="EE125" s="275" t="str">
        <f ca="true">+IF(OFFSET('Hygiene Data'!$I$12,0,10*ROW('Hygiene Data'!I119))="","",OFFSET('Hygiene Data'!$I$12,0,10*ROW('Hygiene Data'!I119)))</f>
        <v/>
      </c>
      <c r="EF125" s="275"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31" t="str">
        <f t="shared" ca="true" si="1"/>
        <v/>
      </c>
      <c r="D126" s="98"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8"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8"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8"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8"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8"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8"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8"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8"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8"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8"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8"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8"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8"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8"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8"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8"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8"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9"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9"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9"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9"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9"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9"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9"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9"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9"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9"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9"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9"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9"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9"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9"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9"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9"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9"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9"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9"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9"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9"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9"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9"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9"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9"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9"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9"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9"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9"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100"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100"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100"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100"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100"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100"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100"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100"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100"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100"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100"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100"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100"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100"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100"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100"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100"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100"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5"/>
      <c r="BS126" s="275" t="str">
        <f ca="true">+IF(OFFSET('Water Data'!$D$27,0,10*ROW('Water Data'!D120))="","",OFFSET('Water Data'!$D$27,0,10*ROW('Water Data'!D120)))</f>
        <v/>
      </c>
      <c r="BT126" s="275" t="str">
        <f ca="true">+IF(OFFSET('Water Data'!$D$28,0,10*ROW('Water Data'!D120))="","",OFFSET('Water Data'!$D$28,0,10*ROW('Water Data'!D120)))</f>
        <v/>
      </c>
      <c r="BU126" s="275" t="str">
        <f ca="true">+IF(OFFSET('Water Data'!$D$29,0,10*ROW('Water Data'!D120))="","",OFFSET('Water Data'!$D$29,0,10*ROW('Water Data'!D120)))</f>
        <v/>
      </c>
      <c r="BV126" s="275" t="str">
        <f ca="true">+IF(OFFSET('Water Data'!$E$27,0,10*ROW('Water Data'!E120))="","",OFFSET('Water Data'!$E$27,0,10*ROW('Water Data'!E120)))</f>
        <v/>
      </c>
      <c r="BW126" s="275" t="str">
        <f ca="true">+IF(OFFSET('Water Data'!$E$28,0,10*ROW('Water Data'!E120))="","",OFFSET('Water Data'!$E$28,0,10*ROW('Water Data'!E120)))</f>
        <v/>
      </c>
      <c r="BX126" s="275" t="str">
        <f ca="true">+IF(OFFSET('Water Data'!$E$29,0,10*ROW('Water Data'!E120))="","",OFFSET('Water Data'!$E$29,0,10*ROW('Water Data'!E120)))</f>
        <v/>
      </c>
      <c r="BY126" s="275" t="str">
        <f ca="true">+IF(OFFSET('Water Data'!$F$27,0,10*ROW('Water Data'!F120))="","",OFFSET('Water Data'!$F$27,0,10*ROW('Water Data'!F120)))</f>
        <v/>
      </c>
      <c r="BZ126" s="275" t="str">
        <f ca="true">+IF(OFFSET('Water Data'!$F$28,0,10*ROW('Water Data'!F120))="","",OFFSET('Water Data'!$F$28,0,10*ROW('Water Data'!F120)))</f>
        <v/>
      </c>
      <c r="CA126" s="275" t="str">
        <f ca="true">+IF(OFFSET('Water Data'!$F$29,0,10*ROW('Water Data'!F120))="","",OFFSET('Water Data'!$F$29,0,10*ROW('Water Data'!F120)))</f>
        <v/>
      </c>
      <c r="CB126" s="275" t="str">
        <f ca="true">+IF(OFFSET('Water Data'!$G$27,0,10*ROW('Water Data'!G120))="","",OFFSET('Water Data'!$G$27,0,10*ROW('Water Data'!G120)))</f>
        <v/>
      </c>
      <c r="CC126" s="275" t="str">
        <f ca="true">+IF(OFFSET('Water Data'!$G$28,0,10*ROW('Water Data'!G120))="","",OFFSET('Water Data'!$G$28,0,10*ROW('Water Data'!G120)))</f>
        <v/>
      </c>
      <c r="CD126" s="275" t="str">
        <f ca="true">+IF(OFFSET('Water Data'!$G$29,0,10*ROW('Water Data'!G120))="","",OFFSET('Water Data'!$G$29,0,10*ROW('Water Data'!G120)))</f>
        <v/>
      </c>
      <c r="CE126" s="275" t="str">
        <f ca="true">+IF(OFFSET('Water Data'!$H$27,0,10*ROW('Water Data'!H120))="","",OFFSET('Water Data'!$H$27,0,10*ROW('Water Data'!H120)))</f>
        <v/>
      </c>
      <c r="CF126" s="275" t="str">
        <f ca="true">+IF(OFFSET('Water Data'!$H$28,0,10*ROW('Water Data'!H120))="","",OFFSET('Water Data'!$H$28,0,10*ROW('Water Data'!H120)))</f>
        <v/>
      </c>
      <c r="CG126" s="275" t="str">
        <f ca="true">+IF(OFFSET('Water Data'!$H$29,0,10*ROW('Water Data'!H120))="","",OFFSET('Water Data'!$H$29,0,10*ROW('Water Data'!H120)))</f>
        <v/>
      </c>
      <c r="CH126" s="275" t="str">
        <f ca="true">+IF(OFFSET('Water Data'!$I$27,0,10*ROW('Water Data'!I120))="","",OFFSET('Water Data'!$I$27,0,10*ROW('Water Data'!I120)))</f>
        <v/>
      </c>
      <c r="CI126" s="275" t="str">
        <f ca="true">+IF(OFFSET('Water Data'!$I$28,0,10*ROW('Water Data'!I120))="","",OFFSET('Water Data'!$I$28,0,10*ROW('Water Data'!I120)))</f>
        <v/>
      </c>
      <c r="CJ126" s="275" t="str">
        <f ca="true">+IF(OFFSET('Water Data'!$I$29,0,10*ROW('Water Data'!I120))="","",OFFSET('Water Data'!$I$29,0,10*ROW('Water Data'!I120)))</f>
        <v/>
      </c>
      <c r="CK126" s="275" t="str">
        <f ca="true">+IF(OFFSET('Sanitation Data'!$D$28,0,10*ROW('Sanitation Data'!D120))="","",OFFSET('Sanitation Data'!$D$28,0,10*ROW('Sanitation Data'!D120)))</f>
        <v/>
      </c>
      <c r="CL126" s="275" t="str">
        <f ca="true">+IF(OFFSET('Sanitation Data'!$D$29,0,10*ROW('Sanitation Data'!D120))="","",OFFSET('Sanitation Data'!$D$29,0,10*ROW('Sanitation Data'!D120)))</f>
        <v/>
      </c>
      <c r="CM126" s="275" t="str">
        <f ca="true">+IF(OFFSET('Sanitation Data'!$D$30,0,10*ROW('Sanitation Data'!D120))="","",OFFSET('Sanitation Data'!$D$30,0,10*ROW('Sanitation Data'!D120)))</f>
        <v/>
      </c>
      <c r="CN126" s="275" t="str">
        <f ca="true">+IF(OFFSET('Sanitation Data'!$D$31,0,10*ROW('Sanitation Data'!D120))="","",OFFSET('Sanitation Data'!$D$31,0,10*ROW('Sanitation Data'!D120)))</f>
        <v/>
      </c>
      <c r="CO126" s="275" t="str">
        <f ca="true">+IF(OFFSET('Sanitation Data'!$D$32,0,10*ROW('Sanitation Data'!D120))="","",OFFSET('Sanitation Data'!$D$32,0,10*ROW('Sanitation Data'!D120)))</f>
        <v/>
      </c>
      <c r="CP126" s="275" t="str">
        <f ca="true">+IF(OFFSET('Sanitation Data'!$E$28,0,10*ROW('Sanitation Data'!E120))="","",OFFSET('Sanitation Data'!$E$28,0,10*ROW('Sanitation Data'!E120)))</f>
        <v/>
      </c>
      <c r="CQ126" s="275" t="str">
        <f ca="true">+IF(OFFSET('Sanitation Data'!$E$29,0,10*ROW('Sanitation Data'!E120))="","",OFFSET('Sanitation Data'!$E$29,0,10*ROW('Sanitation Data'!E120)))</f>
        <v/>
      </c>
      <c r="CR126" s="275" t="str">
        <f ca="true">+IF(OFFSET('Sanitation Data'!$E$30,0,10*ROW('Sanitation Data'!E120))="","",OFFSET('Sanitation Data'!$E$30,0,10*ROW('Sanitation Data'!E120)))</f>
        <v/>
      </c>
      <c r="CS126" s="275" t="str">
        <f ca="true">+IF(OFFSET('Sanitation Data'!$E$31,0,10*ROW('Sanitation Data'!E120))="","",OFFSET('Sanitation Data'!$E$31,0,10*ROW('Sanitation Data'!E120)))</f>
        <v/>
      </c>
      <c r="CT126" s="275" t="str">
        <f ca="true">+IF(OFFSET('Sanitation Data'!$E$32,0,10*ROW('Sanitation Data'!E120))="","",OFFSET('Sanitation Data'!$E$32,0,10*ROW('Sanitation Data'!E120)))</f>
        <v/>
      </c>
      <c r="CU126" s="275" t="str">
        <f ca="true">+IF(OFFSET('Sanitation Data'!$F$28,0,10*ROW('Sanitation Data'!F120))="","",OFFSET('Sanitation Data'!$F$28,0,10*ROW('Sanitation Data'!F120)))</f>
        <v/>
      </c>
      <c r="CV126" s="275" t="str">
        <f ca="true">+IF(OFFSET('Sanitation Data'!$F$29,0,10*ROW('Sanitation Data'!F120))="","",OFFSET('Sanitation Data'!$F$29,0,10*ROW('Sanitation Data'!F120)))</f>
        <v/>
      </c>
      <c r="CW126" s="275" t="str">
        <f ca="true">+IF(OFFSET('Sanitation Data'!$F$30,0,10*ROW('Sanitation Data'!F120))="","",OFFSET('Sanitation Data'!$F$30,0,10*ROW('Sanitation Data'!F120)))</f>
        <v/>
      </c>
      <c r="CX126" s="275" t="str">
        <f ca="true">+IF(OFFSET('Sanitation Data'!$F$31,0,10*ROW('Sanitation Data'!F120))="","",OFFSET('Sanitation Data'!$F$31,0,10*ROW('Sanitation Data'!F120)))</f>
        <v/>
      </c>
      <c r="CY126" s="275" t="str">
        <f ca="true">+IF(OFFSET('Sanitation Data'!$F$32,0,10*ROW('Sanitation Data'!F120))="","",OFFSET('Sanitation Data'!$F$32,0,10*ROW('Sanitation Data'!F120)))</f>
        <v/>
      </c>
      <c r="CZ126" s="275" t="str">
        <f ca="true">+IF(OFFSET('Sanitation Data'!$G$28,0,10*ROW('Sanitation Data'!G120))="","",OFFSET('Sanitation Data'!$G$28,0,10*ROW('Sanitation Data'!G120)))</f>
        <v/>
      </c>
      <c r="DA126" s="275" t="str">
        <f ca="true">+IF(OFFSET('Sanitation Data'!$G$29,0,10*ROW('Sanitation Data'!G120))="","",OFFSET('Sanitation Data'!$G$29,0,10*ROW('Sanitation Data'!G120)))</f>
        <v/>
      </c>
      <c r="DB126" s="275" t="str">
        <f ca="true">+IF(OFFSET('Sanitation Data'!$G$30,0,10*ROW('Sanitation Data'!G120))="","",OFFSET('Sanitation Data'!$G$30,0,10*ROW('Sanitation Data'!G120)))</f>
        <v/>
      </c>
      <c r="DC126" s="275" t="str">
        <f ca="true">+IF(OFFSET('Sanitation Data'!$G$31,0,10*ROW('Sanitation Data'!G120))="","",OFFSET('Sanitation Data'!$G$31,0,10*ROW('Sanitation Data'!G120)))</f>
        <v/>
      </c>
      <c r="DD126" s="275" t="str">
        <f ca="true">+IF(OFFSET('Sanitation Data'!$G$32,0,10*ROW('Sanitation Data'!G120))="","",OFFSET('Sanitation Data'!$G$32,0,10*ROW('Sanitation Data'!G120)))</f>
        <v/>
      </c>
      <c r="DE126" s="275" t="str">
        <f ca="true">+IF(OFFSET('Sanitation Data'!$H$28,0,10*ROW('Sanitation Data'!H120))="","",OFFSET('Sanitation Data'!$H$28,0,10*ROW('Sanitation Data'!H120)))</f>
        <v/>
      </c>
      <c r="DF126" s="275" t="str">
        <f ca="true">+IF(OFFSET('Sanitation Data'!$H$29,0,10*ROW('Sanitation Data'!H120))="","",OFFSET('Sanitation Data'!$H$29,0,10*ROW('Sanitation Data'!H120)))</f>
        <v/>
      </c>
      <c r="DG126" s="275" t="str">
        <f ca="true">+IF(OFFSET('Sanitation Data'!$H$30,0,10*ROW('Sanitation Data'!H120))="","",OFFSET('Sanitation Data'!$H$30,0,10*ROW('Sanitation Data'!H120)))</f>
        <v/>
      </c>
      <c r="DH126" s="275" t="str">
        <f ca="true">+IF(OFFSET('Sanitation Data'!$H$31,0,10*ROW('Sanitation Data'!H120))="","",OFFSET('Sanitation Data'!$H$31,0,10*ROW('Sanitation Data'!H120)))</f>
        <v/>
      </c>
      <c r="DI126" s="275" t="str">
        <f ca="true">+IF(OFFSET('Sanitation Data'!$H$32,0,10*ROW('Sanitation Data'!H120))="","",OFFSET('Sanitation Data'!$H$32,0,10*ROW('Sanitation Data'!H120)))</f>
        <v/>
      </c>
      <c r="DJ126" s="275" t="str">
        <f ca="true">+IF(OFFSET('Sanitation Data'!$I$28,0,10*ROW('Sanitation Data'!I120))="","",OFFSET('Sanitation Data'!$I$28,0,10*ROW('Sanitation Data'!I120)))</f>
        <v/>
      </c>
      <c r="DK126" s="275" t="str">
        <f ca="true">+IF(OFFSET('Sanitation Data'!$I$29,0,10*ROW('Sanitation Data'!I120))="","",OFFSET('Sanitation Data'!$I$29,0,10*ROW('Sanitation Data'!I120)))</f>
        <v/>
      </c>
      <c r="DL126" s="275" t="str">
        <f ca="true">+IF(OFFSET('Sanitation Data'!$I$30,0,10*ROW('Sanitation Data'!I120))="","",OFFSET('Sanitation Data'!$I$30,0,10*ROW('Sanitation Data'!I120)))</f>
        <v/>
      </c>
      <c r="DM126" s="275" t="str">
        <f ca="true">+IF(OFFSET('Sanitation Data'!$I$31,0,10*ROW('Sanitation Data'!I120))="","",OFFSET('Sanitation Data'!$I$31,0,10*ROW('Sanitation Data'!I120)))</f>
        <v/>
      </c>
      <c r="DN126" s="275" t="str">
        <f ca="true">+IF(OFFSET('Sanitation Data'!$I$32,0,10*ROW('Sanitation Data'!I120))="","",OFFSET('Sanitation Data'!$I$32,0,10*ROW('Sanitation Data'!I120)))</f>
        <v/>
      </c>
      <c r="DO126" s="275" t="str">
        <f ca="true">+IF(OFFSET('Hygiene Data'!$D$11,0,10*ROW('Hygiene Data'!D120))="","",OFFSET('Hygiene Data'!$D$11,0,10*ROW('Hygiene Data'!D120)))</f>
        <v/>
      </c>
      <c r="DP126" s="275" t="str">
        <f ca="true">+IF(OFFSET('Hygiene Data'!$D$12,0,10*ROW('Hygiene Data'!D120))="","",OFFSET('Hygiene Data'!$D$12,0,10*ROW('Hygiene Data'!D120)))</f>
        <v/>
      </c>
      <c r="DQ126" s="275" t="str">
        <f ca="true">+IF(OFFSET('Hygiene Data'!$D$13,0,10*ROW('Hygiene Data'!D120))="","",OFFSET('Hygiene Data'!$D$13,0,10*ROW('Hygiene Data'!D120)))</f>
        <v/>
      </c>
      <c r="DR126" s="275" t="str">
        <f ca="true">+IF(OFFSET('Hygiene Data'!$E$11,0,10*ROW('Hygiene Data'!E120))="","",OFFSET('Hygiene Data'!$E$11,0,10*ROW('Hygiene Data'!E120)))</f>
        <v/>
      </c>
      <c r="DS126" s="275" t="str">
        <f ca="true">+IF(OFFSET('Hygiene Data'!$E$12,0,10*ROW('Hygiene Data'!E120))="","",OFFSET('Hygiene Data'!$E$12,0,10*ROW('Hygiene Data'!E120)))</f>
        <v/>
      </c>
      <c r="DT126" s="275" t="str">
        <f ca="true">+IF(OFFSET('Hygiene Data'!$E$13,0,10*ROW('Hygiene Data'!E120))="","",OFFSET('Hygiene Data'!$E$13,0,10*ROW('Hygiene Data'!E120)))</f>
        <v/>
      </c>
      <c r="DU126" s="275" t="str">
        <f ca="true">+IF(OFFSET('Hygiene Data'!$F$11,0,10*ROW('Hygiene Data'!F120))="","",OFFSET('Hygiene Data'!$F$11,0,10*ROW('Hygiene Data'!F120)))</f>
        <v/>
      </c>
      <c r="DV126" s="275" t="str">
        <f ca="true">+IF(OFFSET('Hygiene Data'!$F$12,0,10*ROW('Hygiene Data'!F120))="","",OFFSET('Hygiene Data'!$F$12,0,10*ROW('Hygiene Data'!F120)))</f>
        <v/>
      </c>
      <c r="DW126" s="275" t="str">
        <f ca="true">+IF(OFFSET('Hygiene Data'!$F$13,0,10*ROW('Hygiene Data'!F120))="","",OFFSET('Hygiene Data'!$F$13,0,10*ROW('Hygiene Data'!F120)))</f>
        <v/>
      </c>
      <c r="DX126" s="275" t="str">
        <f ca="true">+IF(OFFSET('Hygiene Data'!$G$11,0,10*ROW('Hygiene Data'!G120))="","",OFFSET('Hygiene Data'!$G$11,0,10*ROW('Hygiene Data'!G120)))</f>
        <v/>
      </c>
      <c r="DY126" s="275" t="str">
        <f ca="true">+IF(OFFSET('Hygiene Data'!$G$12,0,10*ROW('Hygiene Data'!G120))="","",OFFSET('Hygiene Data'!$G$12,0,10*ROW('Hygiene Data'!G120)))</f>
        <v/>
      </c>
      <c r="DZ126" s="275" t="str">
        <f ca="true">+IF(OFFSET('Hygiene Data'!$G$13,0,10*ROW('Hygiene Data'!G120))="","",OFFSET('Hygiene Data'!$G$13,0,10*ROW('Hygiene Data'!G120)))</f>
        <v/>
      </c>
      <c r="EA126" s="275" t="str">
        <f ca="true">+IF(OFFSET('Hygiene Data'!$H$11,0,10*ROW('Hygiene Data'!H120))="","",OFFSET('Hygiene Data'!$H$11,0,10*ROW('Hygiene Data'!H120)))</f>
        <v/>
      </c>
      <c r="EB126" s="275" t="str">
        <f ca="true">+IF(OFFSET('Hygiene Data'!$H$12,0,10*ROW('Hygiene Data'!H120))="","",OFFSET('Hygiene Data'!$H$12,0,10*ROW('Hygiene Data'!H120)))</f>
        <v/>
      </c>
      <c r="EC126" s="275" t="str">
        <f ca="true">+IF(OFFSET('Hygiene Data'!$H$13,0,10*ROW('Hygiene Data'!H120))="","",OFFSET('Hygiene Data'!$H$13,0,10*ROW('Hygiene Data'!H120)))</f>
        <v/>
      </c>
      <c r="ED126" s="275" t="str">
        <f ca="true">+IF(OFFSET('Hygiene Data'!$I$11,0,10*ROW('Hygiene Data'!I120))="","",OFFSET('Hygiene Data'!$I$11,0,10*ROW('Hygiene Data'!I120)))</f>
        <v/>
      </c>
      <c r="EE126" s="275" t="str">
        <f ca="true">+IF(OFFSET('Hygiene Data'!$I$12,0,10*ROW('Hygiene Data'!I120))="","",OFFSET('Hygiene Data'!$I$12,0,10*ROW('Hygiene Data'!I120)))</f>
        <v/>
      </c>
      <c r="EF126" s="275"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31" t="str">
        <f t="shared" ca="true" si="1"/>
        <v/>
      </c>
      <c r="D127" s="98"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8"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8"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8"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8"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8"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8"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8"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8"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8"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8"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8"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8"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8"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8"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8"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8"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8"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9"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9"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9"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9"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9"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9"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9"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9"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9"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9"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9"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9"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9"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9"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9"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9"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9"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9"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9"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9"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9"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9"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9"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9"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9"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9"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9"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9"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9"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9"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100"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100"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100"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100"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100"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100"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100"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100"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100"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100"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100"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100"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100"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100"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100"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100"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100"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100"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5"/>
      <c r="BS127" s="275" t="str">
        <f ca="true">+IF(OFFSET('Water Data'!$D$27,0,10*ROW('Water Data'!D121))="","",OFFSET('Water Data'!$D$27,0,10*ROW('Water Data'!D121)))</f>
        <v/>
      </c>
      <c r="BT127" s="275" t="str">
        <f ca="true">+IF(OFFSET('Water Data'!$D$28,0,10*ROW('Water Data'!D121))="","",OFFSET('Water Data'!$D$28,0,10*ROW('Water Data'!D121)))</f>
        <v/>
      </c>
      <c r="BU127" s="275" t="str">
        <f ca="true">+IF(OFFSET('Water Data'!$D$29,0,10*ROW('Water Data'!D121))="","",OFFSET('Water Data'!$D$29,0,10*ROW('Water Data'!D121)))</f>
        <v/>
      </c>
      <c r="BV127" s="275" t="str">
        <f ca="true">+IF(OFFSET('Water Data'!$E$27,0,10*ROW('Water Data'!E121))="","",OFFSET('Water Data'!$E$27,0,10*ROW('Water Data'!E121)))</f>
        <v/>
      </c>
      <c r="BW127" s="275" t="str">
        <f ca="true">+IF(OFFSET('Water Data'!$E$28,0,10*ROW('Water Data'!E121))="","",OFFSET('Water Data'!$E$28,0,10*ROW('Water Data'!E121)))</f>
        <v/>
      </c>
      <c r="BX127" s="275" t="str">
        <f ca="true">+IF(OFFSET('Water Data'!$E$29,0,10*ROW('Water Data'!E121))="","",OFFSET('Water Data'!$E$29,0,10*ROW('Water Data'!E121)))</f>
        <v/>
      </c>
      <c r="BY127" s="275" t="str">
        <f ca="true">+IF(OFFSET('Water Data'!$F$27,0,10*ROW('Water Data'!F121))="","",OFFSET('Water Data'!$F$27,0,10*ROW('Water Data'!F121)))</f>
        <v/>
      </c>
      <c r="BZ127" s="275" t="str">
        <f ca="true">+IF(OFFSET('Water Data'!$F$28,0,10*ROW('Water Data'!F121))="","",OFFSET('Water Data'!$F$28,0,10*ROW('Water Data'!F121)))</f>
        <v/>
      </c>
      <c r="CA127" s="275" t="str">
        <f ca="true">+IF(OFFSET('Water Data'!$F$29,0,10*ROW('Water Data'!F121))="","",OFFSET('Water Data'!$F$29,0,10*ROW('Water Data'!F121)))</f>
        <v/>
      </c>
      <c r="CB127" s="275" t="str">
        <f ca="true">+IF(OFFSET('Water Data'!$G$27,0,10*ROW('Water Data'!G121))="","",OFFSET('Water Data'!$G$27,0,10*ROW('Water Data'!G121)))</f>
        <v/>
      </c>
      <c r="CC127" s="275" t="str">
        <f ca="true">+IF(OFFSET('Water Data'!$G$28,0,10*ROW('Water Data'!G121))="","",OFFSET('Water Data'!$G$28,0,10*ROW('Water Data'!G121)))</f>
        <v/>
      </c>
      <c r="CD127" s="275" t="str">
        <f ca="true">+IF(OFFSET('Water Data'!$G$29,0,10*ROW('Water Data'!G121))="","",OFFSET('Water Data'!$G$29,0,10*ROW('Water Data'!G121)))</f>
        <v/>
      </c>
      <c r="CE127" s="275" t="str">
        <f ca="true">+IF(OFFSET('Water Data'!$H$27,0,10*ROW('Water Data'!H121))="","",OFFSET('Water Data'!$H$27,0,10*ROW('Water Data'!H121)))</f>
        <v/>
      </c>
      <c r="CF127" s="275" t="str">
        <f ca="true">+IF(OFFSET('Water Data'!$H$28,0,10*ROW('Water Data'!H121))="","",OFFSET('Water Data'!$H$28,0,10*ROW('Water Data'!H121)))</f>
        <v/>
      </c>
      <c r="CG127" s="275" t="str">
        <f ca="true">+IF(OFFSET('Water Data'!$H$29,0,10*ROW('Water Data'!H121))="","",OFFSET('Water Data'!$H$29,0,10*ROW('Water Data'!H121)))</f>
        <v/>
      </c>
      <c r="CH127" s="275" t="str">
        <f ca="true">+IF(OFFSET('Water Data'!$I$27,0,10*ROW('Water Data'!I121))="","",OFFSET('Water Data'!$I$27,0,10*ROW('Water Data'!I121)))</f>
        <v/>
      </c>
      <c r="CI127" s="275" t="str">
        <f ca="true">+IF(OFFSET('Water Data'!$I$28,0,10*ROW('Water Data'!I121))="","",OFFSET('Water Data'!$I$28,0,10*ROW('Water Data'!I121)))</f>
        <v/>
      </c>
      <c r="CJ127" s="275" t="str">
        <f ca="true">+IF(OFFSET('Water Data'!$I$29,0,10*ROW('Water Data'!I121))="","",OFFSET('Water Data'!$I$29,0,10*ROW('Water Data'!I121)))</f>
        <v/>
      </c>
      <c r="CK127" s="275" t="str">
        <f ca="true">+IF(OFFSET('Sanitation Data'!$D$28,0,10*ROW('Sanitation Data'!D121))="","",OFFSET('Sanitation Data'!$D$28,0,10*ROW('Sanitation Data'!D121)))</f>
        <v/>
      </c>
      <c r="CL127" s="275" t="str">
        <f ca="true">+IF(OFFSET('Sanitation Data'!$D$29,0,10*ROW('Sanitation Data'!D121))="","",OFFSET('Sanitation Data'!$D$29,0,10*ROW('Sanitation Data'!D121)))</f>
        <v/>
      </c>
      <c r="CM127" s="275" t="str">
        <f ca="true">+IF(OFFSET('Sanitation Data'!$D$30,0,10*ROW('Sanitation Data'!D121))="","",OFFSET('Sanitation Data'!$D$30,0,10*ROW('Sanitation Data'!D121)))</f>
        <v/>
      </c>
      <c r="CN127" s="275" t="str">
        <f ca="true">+IF(OFFSET('Sanitation Data'!$D$31,0,10*ROW('Sanitation Data'!D121))="","",OFFSET('Sanitation Data'!$D$31,0,10*ROW('Sanitation Data'!D121)))</f>
        <v/>
      </c>
      <c r="CO127" s="275" t="str">
        <f ca="true">+IF(OFFSET('Sanitation Data'!$D$32,0,10*ROW('Sanitation Data'!D121))="","",OFFSET('Sanitation Data'!$D$32,0,10*ROW('Sanitation Data'!D121)))</f>
        <v/>
      </c>
      <c r="CP127" s="275" t="str">
        <f ca="true">+IF(OFFSET('Sanitation Data'!$E$28,0,10*ROW('Sanitation Data'!E121))="","",OFFSET('Sanitation Data'!$E$28,0,10*ROW('Sanitation Data'!E121)))</f>
        <v/>
      </c>
      <c r="CQ127" s="275" t="str">
        <f ca="true">+IF(OFFSET('Sanitation Data'!$E$29,0,10*ROW('Sanitation Data'!E121))="","",OFFSET('Sanitation Data'!$E$29,0,10*ROW('Sanitation Data'!E121)))</f>
        <v/>
      </c>
      <c r="CR127" s="275" t="str">
        <f ca="true">+IF(OFFSET('Sanitation Data'!$E$30,0,10*ROW('Sanitation Data'!E121))="","",OFFSET('Sanitation Data'!$E$30,0,10*ROW('Sanitation Data'!E121)))</f>
        <v/>
      </c>
      <c r="CS127" s="275" t="str">
        <f ca="true">+IF(OFFSET('Sanitation Data'!$E$31,0,10*ROW('Sanitation Data'!E121))="","",OFFSET('Sanitation Data'!$E$31,0,10*ROW('Sanitation Data'!E121)))</f>
        <v/>
      </c>
      <c r="CT127" s="275" t="str">
        <f ca="true">+IF(OFFSET('Sanitation Data'!$E$32,0,10*ROW('Sanitation Data'!E121))="","",OFFSET('Sanitation Data'!$E$32,0,10*ROW('Sanitation Data'!E121)))</f>
        <v/>
      </c>
      <c r="CU127" s="275" t="str">
        <f ca="true">+IF(OFFSET('Sanitation Data'!$F$28,0,10*ROW('Sanitation Data'!F121))="","",OFFSET('Sanitation Data'!$F$28,0,10*ROW('Sanitation Data'!F121)))</f>
        <v/>
      </c>
      <c r="CV127" s="275" t="str">
        <f ca="true">+IF(OFFSET('Sanitation Data'!$F$29,0,10*ROW('Sanitation Data'!F121))="","",OFFSET('Sanitation Data'!$F$29,0,10*ROW('Sanitation Data'!F121)))</f>
        <v/>
      </c>
      <c r="CW127" s="275" t="str">
        <f ca="true">+IF(OFFSET('Sanitation Data'!$F$30,0,10*ROW('Sanitation Data'!F121))="","",OFFSET('Sanitation Data'!$F$30,0,10*ROW('Sanitation Data'!F121)))</f>
        <v/>
      </c>
      <c r="CX127" s="275" t="str">
        <f ca="true">+IF(OFFSET('Sanitation Data'!$F$31,0,10*ROW('Sanitation Data'!F121))="","",OFFSET('Sanitation Data'!$F$31,0,10*ROW('Sanitation Data'!F121)))</f>
        <v/>
      </c>
      <c r="CY127" s="275" t="str">
        <f ca="true">+IF(OFFSET('Sanitation Data'!$F$32,0,10*ROW('Sanitation Data'!F121))="","",OFFSET('Sanitation Data'!$F$32,0,10*ROW('Sanitation Data'!F121)))</f>
        <v/>
      </c>
      <c r="CZ127" s="275" t="str">
        <f ca="true">+IF(OFFSET('Sanitation Data'!$G$28,0,10*ROW('Sanitation Data'!G121))="","",OFFSET('Sanitation Data'!$G$28,0,10*ROW('Sanitation Data'!G121)))</f>
        <v/>
      </c>
      <c r="DA127" s="275" t="str">
        <f ca="true">+IF(OFFSET('Sanitation Data'!$G$29,0,10*ROW('Sanitation Data'!G121))="","",OFFSET('Sanitation Data'!$G$29,0,10*ROW('Sanitation Data'!G121)))</f>
        <v/>
      </c>
      <c r="DB127" s="275" t="str">
        <f ca="true">+IF(OFFSET('Sanitation Data'!$G$30,0,10*ROW('Sanitation Data'!G121))="","",OFFSET('Sanitation Data'!$G$30,0,10*ROW('Sanitation Data'!G121)))</f>
        <v/>
      </c>
      <c r="DC127" s="275" t="str">
        <f ca="true">+IF(OFFSET('Sanitation Data'!$G$31,0,10*ROW('Sanitation Data'!G121))="","",OFFSET('Sanitation Data'!$G$31,0,10*ROW('Sanitation Data'!G121)))</f>
        <v/>
      </c>
      <c r="DD127" s="275" t="str">
        <f ca="true">+IF(OFFSET('Sanitation Data'!$G$32,0,10*ROW('Sanitation Data'!G121))="","",OFFSET('Sanitation Data'!$G$32,0,10*ROW('Sanitation Data'!G121)))</f>
        <v/>
      </c>
      <c r="DE127" s="275" t="str">
        <f ca="true">+IF(OFFSET('Sanitation Data'!$H$28,0,10*ROW('Sanitation Data'!H121))="","",OFFSET('Sanitation Data'!$H$28,0,10*ROW('Sanitation Data'!H121)))</f>
        <v/>
      </c>
      <c r="DF127" s="275" t="str">
        <f ca="true">+IF(OFFSET('Sanitation Data'!$H$29,0,10*ROW('Sanitation Data'!H121))="","",OFFSET('Sanitation Data'!$H$29,0,10*ROW('Sanitation Data'!H121)))</f>
        <v/>
      </c>
      <c r="DG127" s="275" t="str">
        <f ca="true">+IF(OFFSET('Sanitation Data'!$H$30,0,10*ROW('Sanitation Data'!H121))="","",OFFSET('Sanitation Data'!$H$30,0,10*ROW('Sanitation Data'!H121)))</f>
        <v/>
      </c>
      <c r="DH127" s="275" t="str">
        <f ca="true">+IF(OFFSET('Sanitation Data'!$H$31,0,10*ROW('Sanitation Data'!H121))="","",OFFSET('Sanitation Data'!$H$31,0,10*ROW('Sanitation Data'!H121)))</f>
        <v/>
      </c>
      <c r="DI127" s="275" t="str">
        <f ca="true">+IF(OFFSET('Sanitation Data'!$H$32,0,10*ROW('Sanitation Data'!H121))="","",OFFSET('Sanitation Data'!$H$32,0,10*ROW('Sanitation Data'!H121)))</f>
        <v/>
      </c>
      <c r="DJ127" s="275" t="str">
        <f ca="true">+IF(OFFSET('Sanitation Data'!$I$28,0,10*ROW('Sanitation Data'!I121))="","",OFFSET('Sanitation Data'!$I$28,0,10*ROW('Sanitation Data'!I121)))</f>
        <v/>
      </c>
      <c r="DK127" s="275" t="str">
        <f ca="true">+IF(OFFSET('Sanitation Data'!$I$29,0,10*ROW('Sanitation Data'!I121))="","",OFFSET('Sanitation Data'!$I$29,0,10*ROW('Sanitation Data'!I121)))</f>
        <v/>
      </c>
      <c r="DL127" s="275" t="str">
        <f ca="true">+IF(OFFSET('Sanitation Data'!$I$30,0,10*ROW('Sanitation Data'!I121))="","",OFFSET('Sanitation Data'!$I$30,0,10*ROW('Sanitation Data'!I121)))</f>
        <v/>
      </c>
      <c r="DM127" s="275" t="str">
        <f ca="true">+IF(OFFSET('Sanitation Data'!$I$31,0,10*ROW('Sanitation Data'!I121))="","",OFFSET('Sanitation Data'!$I$31,0,10*ROW('Sanitation Data'!I121)))</f>
        <v/>
      </c>
      <c r="DN127" s="275" t="str">
        <f ca="true">+IF(OFFSET('Sanitation Data'!$I$32,0,10*ROW('Sanitation Data'!I121))="","",OFFSET('Sanitation Data'!$I$32,0,10*ROW('Sanitation Data'!I121)))</f>
        <v/>
      </c>
      <c r="DO127" s="275" t="str">
        <f ca="true">+IF(OFFSET('Hygiene Data'!$D$11,0,10*ROW('Hygiene Data'!D121))="","",OFFSET('Hygiene Data'!$D$11,0,10*ROW('Hygiene Data'!D121)))</f>
        <v/>
      </c>
      <c r="DP127" s="275" t="str">
        <f ca="true">+IF(OFFSET('Hygiene Data'!$D$12,0,10*ROW('Hygiene Data'!D121))="","",OFFSET('Hygiene Data'!$D$12,0,10*ROW('Hygiene Data'!D121)))</f>
        <v/>
      </c>
      <c r="DQ127" s="275" t="str">
        <f ca="true">+IF(OFFSET('Hygiene Data'!$D$13,0,10*ROW('Hygiene Data'!D121))="","",OFFSET('Hygiene Data'!$D$13,0,10*ROW('Hygiene Data'!D121)))</f>
        <v/>
      </c>
      <c r="DR127" s="275" t="str">
        <f ca="true">+IF(OFFSET('Hygiene Data'!$E$11,0,10*ROW('Hygiene Data'!E121))="","",OFFSET('Hygiene Data'!$E$11,0,10*ROW('Hygiene Data'!E121)))</f>
        <v/>
      </c>
      <c r="DS127" s="275" t="str">
        <f ca="true">+IF(OFFSET('Hygiene Data'!$E$12,0,10*ROW('Hygiene Data'!E121))="","",OFFSET('Hygiene Data'!$E$12,0,10*ROW('Hygiene Data'!E121)))</f>
        <v/>
      </c>
      <c r="DT127" s="275" t="str">
        <f ca="true">+IF(OFFSET('Hygiene Data'!$E$13,0,10*ROW('Hygiene Data'!E121))="","",OFFSET('Hygiene Data'!$E$13,0,10*ROW('Hygiene Data'!E121)))</f>
        <v/>
      </c>
      <c r="DU127" s="275" t="str">
        <f ca="true">+IF(OFFSET('Hygiene Data'!$F$11,0,10*ROW('Hygiene Data'!F121))="","",OFFSET('Hygiene Data'!$F$11,0,10*ROW('Hygiene Data'!F121)))</f>
        <v/>
      </c>
      <c r="DV127" s="275" t="str">
        <f ca="true">+IF(OFFSET('Hygiene Data'!$F$12,0,10*ROW('Hygiene Data'!F121))="","",OFFSET('Hygiene Data'!$F$12,0,10*ROW('Hygiene Data'!F121)))</f>
        <v/>
      </c>
      <c r="DW127" s="275" t="str">
        <f ca="true">+IF(OFFSET('Hygiene Data'!$F$13,0,10*ROW('Hygiene Data'!F121))="","",OFFSET('Hygiene Data'!$F$13,0,10*ROW('Hygiene Data'!F121)))</f>
        <v/>
      </c>
      <c r="DX127" s="275" t="str">
        <f ca="true">+IF(OFFSET('Hygiene Data'!$G$11,0,10*ROW('Hygiene Data'!G121))="","",OFFSET('Hygiene Data'!$G$11,0,10*ROW('Hygiene Data'!G121)))</f>
        <v/>
      </c>
      <c r="DY127" s="275" t="str">
        <f ca="true">+IF(OFFSET('Hygiene Data'!$G$12,0,10*ROW('Hygiene Data'!G121))="","",OFFSET('Hygiene Data'!$G$12,0,10*ROW('Hygiene Data'!G121)))</f>
        <v/>
      </c>
      <c r="DZ127" s="275" t="str">
        <f ca="true">+IF(OFFSET('Hygiene Data'!$G$13,0,10*ROW('Hygiene Data'!G121))="","",OFFSET('Hygiene Data'!$G$13,0,10*ROW('Hygiene Data'!G121)))</f>
        <v/>
      </c>
      <c r="EA127" s="275" t="str">
        <f ca="true">+IF(OFFSET('Hygiene Data'!$H$11,0,10*ROW('Hygiene Data'!H121))="","",OFFSET('Hygiene Data'!$H$11,0,10*ROW('Hygiene Data'!H121)))</f>
        <v/>
      </c>
      <c r="EB127" s="275" t="str">
        <f ca="true">+IF(OFFSET('Hygiene Data'!$H$12,0,10*ROW('Hygiene Data'!H121))="","",OFFSET('Hygiene Data'!$H$12,0,10*ROW('Hygiene Data'!H121)))</f>
        <v/>
      </c>
      <c r="EC127" s="275" t="str">
        <f ca="true">+IF(OFFSET('Hygiene Data'!$H$13,0,10*ROW('Hygiene Data'!H121))="","",OFFSET('Hygiene Data'!$H$13,0,10*ROW('Hygiene Data'!H121)))</f>
        <v/>
      </c>
      <c r="ED127" s="275" t="str">
        <f ca="true">+IF(OFFSET('Hygiene Data'!$I$11,0,10*ROW('Hygiene Data'!I121))="","",OFFSET('Hygiene Data'!$I$11,0,10*ROW('Hygiene Data'!I121)))</f>
        <v/>
      </c>
      <c r="EE127" s="275" t="str">
        <f ca="true">+IF(OFFSET('Hygiene Data'!$I$12,0,10*ROW('Hygiene Data'!I121))="","",OFFSET('Hygiene Data'!$I$12,0,10*ROW('Hygiene Data'!I121)))</f>
        <v/>
      </c>
      <c r="EF127" s="275"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31" t="str">
        <f t="shared" ca="true" si="1"/>
        <v/>
      </c>
      <c r="D128" s="98"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8"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8"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8"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8"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8"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8"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8"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8"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8"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8"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8"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8"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8"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8"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8"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8"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8"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9"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9"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9"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9"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9"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9"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9"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9"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9"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9"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9"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9"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9"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9"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9"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9"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9"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9"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9"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9"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9"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9"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9"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9"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9"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9"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9"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9"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9"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9"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100"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100"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100"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100"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100"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100"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100"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100"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100"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100"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100"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100"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100"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100"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100"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100"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100"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100"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5"/>
      <c r="BS128" s="275" t="str">
        <f ca="true">+IF(OFFSET('Water Data'!$D$27,0,10*ROW('Water Data'!D122))="","",OFFSET('Water Data'!$D$27,0,10*ROW('Water Data'!D122)))</f>
        <v/>
      </c>
      <c r="BT128" s="275" t="str">
        <f ca="true">+IF(OFFSET('Water Data'!$D$28,0,10*ROW('Water Data'!D122))="","",OFFSET('Water Data'!$D$28,0,10*ROW('Water Data'!D122)))</f>
        <v/>
      </c>
      <c r="BU128" s="275" t="str">
        <f ca="true">+IF(OFFSET('Water Data'!$D$29,0,10*ROW('Water Data'!D122))="","",OFFSET('Water Data'!$D$29,0,10*ROW('Water Data'!D122)))</f>
        <v/>
      </c>
      <c r="BV128" s="275" t="str">
        <f ca="true">+IF(OFFSET('Water Data'!$E$27,0,10*ROW('Water Data'!E122))="","",OFFSET('Water Data'!$E$27,0,10*ROW('Water Data'!E122)))</f>
        <v/>
      </c>
      <c r="BW128" s="275" t="str">
        <f ca="true">+IF(OFFSET('Water Data'!$E$28,0,10*ROW('Water Data'!E122))="","",OFFSET('Water Data'!$E$28,0,10*ROW('Water Data'!E122)))</f>
        <v/>
      </c>
      <c r="BX128" s="275" t="str">
        <f ca="true">+IF(OFFSET('Water Data'!$E$29,0,10*ROW('Water Data'!E122))="","",OFFSET('Water Data'!$E$29,0,10*ROW('Water Data'!E122)))</f>
        <v/>
      </c>
      <c r="BY128" s="275" t="str">
        <f ca="true">+IF(OFFSET('Water Data'!$F$27,0,10*ROW('Water Data'!F122))="","",OFFSET('Water Data'!$F$27,0,10*ROW('Water Data'!F122)))</f>
        <v/>
      </c>
      <c r="BZ128" s="275" t="str">
        <f ca="true">+IF(OFFSET('Water Data'!$F$28,0,10*ROW('Water Data'!F122))="","",OFFSET('Water Data'!$F$28,0,10*ROW('Water Data'!F122)))</f>
        <v/>
      </c>
      <c r="CA128" s="275" t="str">
        <f ca="true">+IF(OFFSET('Water Data'!$F$29,0,10*ROW('Water Data'!F122))="","",OFFSET('Water Data'!$F$29,0,10*ROW('Water Data'!F122)))</f>
        <v/>
      </c>
      <c r="CB128" s="275" t="str">
        <f ca="true">+IF(OFFSET('Water Data'!$G$27,0,10*ROW('Water Data'!G122))="","",OFFSET('Water Data'!$G$27,0,10*ROW('Water Data'!G122)))</f>
        <v/>
      </c>
      <c r="CC128" s="275" t="str">
        <f ca="true">+IF(OFFSET('Water Data'!$G$28,0,10*ROW('Water Data'!G122))="","",OFFSET('Water Data'!$G$28,0,10*ROW('Water Data'!G122)))</f>
        <v/>
      </c>
      <c r="CD128" s="275" t="str">
        <f ca="true">+IF(OFFSET('Water Data'!$G$29,0,10*ROW('Water Data'!G122))="","",OFFSET('Water Data'!$G$29,0,10*ROW('Water Data'!G122)))</f>
        <v/>
      </c>
      <c r="CE128" s="275" t="str">
        <f ca="true">+IF(OFFSET('Water Data'!$H$27,0,10*ROW('Water Data'!H122))="","",OFFSET('Water Data'!$H$27,0,10*ROW('Water Data'!H122)))</f>
        <v/>
      </c>
      <c r="CF128" s="275" t="str">
        <f ca="true">+IF(OFFSET('Water Data'!$H$28,0,10*ROW('Water Data'!H122))="","",OFFSET('Water Data'!$H$28,0,10*ROW('Water Data'!H122)))</f>
        <v/>
      </c>
      <c r="CG128" s="275" t="str">
        <f ca="true">+IF(OFFSET('Water Data'!$H$29,0,10*ROW('Water Data'!H122))="","",OFFSET('Water Data'!$H$29,0,10*ROW('Water Data'!H122)))</f>
        <v/>
      </c>
      <c r="CH128" s="275" t="str">
        <f ca="true">+IF(OFFSET('Water Data'!$I$27,0,10*ROW('Water Data'!I122))="","",OFFSET('Water Data'!$I$27,0,10*ROW('Water Data'!I122)))</f>
        <v/>
      </c>
      <c r="CI128" s="275" t="str">
        <f ca="true">+IF(OFFSET('Water Data'!$I$28,0,10*ROW('Water Data'!I122))="","",OFFSET('Water Data'!$I$28,0,10*ROW('Water Data'!I122)))</f>
        <v/>
      </c>
      <c r="CJ128" s="275" t="str">
        <f ca="true">+IF(OFFSET('Water Data'!$I$29,0,10*ROW('Water Data'!I122))="","",OFFSET('Water Data'!$I$29,0,10*ROW('Water Data'!I122)))</f>
        <v/>
      </c>
      <c r="CK128" s="275" t="str">
        <f ca="true">+IF(OFFSET('Sanitation Data'!$D$28,0,10*ROW('Sanitation Data'!D122))="","",OFFSET('Sanitation Data'!$D$28,0,10*ROW('Sanitation Data'!D122)))</f>
        <v/>
      </c>
      <c r="CL128" s="275" t="str">
        <f ca="true">+IF(OFFSET('Sanitation Data'!$D$29,0,10*ROW('Sanitation Data'!D122))="","",OFFSET('Sanitation Data'!$D$29,0,10*ROW('Sanitation Data'!D122)))</f>
        <v/>
      </c>
      <c r="CM128" s="275" t="str">
        <f ca="true">+IF(OFFSET('Sanitation Data'!$D$30,0,10*ROW('Sanitation Data'!D122))="","",OFFSET('Sanitation Data'!$D$30,0,10*ROW('Sanitation Data'!D122)))</f>
        <v/>
      </c>
      <c r="CN128" s="275" t="str">
        <f ca="true">+IF(OFFSET('Sanitation Data'!$D$31,0,10*ROW('Sanitation Data'!D122))="","",OFFSET('Sanitation Data'!$D$31,0,10*ROW('Sanitation Data'!D122)))</f>
        <v/>
      </c>
      <c r="CO128" s="275" t="str">
        <f ca="true">+IF(OFFSET('Sanitation Data'!$D$32,0,10*ROW('Sanitation Data'!D122))="","",OFFSET('Sanitation Data'!$D$32,0,10*ROW('Sanitation Data'!D122)))</f>
        <v/>
      </c>
      <c r="CP128" s="275" t="str">
        <f ca="true">+IF(OFFSET('Sanitation Data'!$E$28,0,10*ROW('Sanitation Data'!E122))="","",OFFSET('Sanitation Data'!$E$28,0,10*ROW('Sanitation Data'!E122)))</f>
        <v/>
      </c>
      <c r="CQ128" s="275" t="str">
        <f ca="true">+IF(OFFSET('Sanitation Data'!$E$29,0,10*ROW('Sanitation Data'!E122))="","",OFFSET('Sanitation Data'!$E$29,0,10*ROW('Sanitation Data'!E122)))</f>
        <v/>
      </c>
      <c r="CR128" s="275" t="str">
        <f ca="true">+IF(OFFSET('Sanitation Data'!$E$30,0,10*ROW('Sanitation Data'!E122))="","",OFFSET('Sanitation Data'!$E$30,0,10*ROW('Sanitation Data'!E122)))</f>
        <v/>
      </c>
      <c r="CS128" s="275" t="str">
        <f ca="true">+IF(OFFSET('Sanitation Data'!$E$31,0,10*ROW('Sanitation Data'!E122))="","",OFFSET('Sanitation Data'!$E$31,0,10*ROW('Sanitation Data'!E122)))</f>
        <v/>
      </c>
      <c r="CT128" s="275" t="str">
        <f ca="true">+IF(OFFSET('Sanitation Data'!$E$32,0,10*ROW('Sanitation Data'!E122))="","",OFFSET('Sanitation Data'!$E$32,0,10*ROW('Sanitation Data'!E122)))</f>
        <v/>
      </c>
      <c r="CU128" s="275" t="str">
        <f ca="true">+IF(OFFSET('Sanitation Data'!$F$28,0,10*ROW('Sanitation Data'!F122))="","",OFFSET('Sanitation Data'!$F$28,0,10*ROW('Sanitation Data'!F122)))</f>
        <v/>
      </c>
      <c r="CV128" s="275" t="str">
        <f ca="true">+IF(OFFSET('Sanitation Data'!$F$29,0,10*ROW('Sanitation Data'!F122))="","",OFFSET('Sanitation Data'!$F$29,0,10*ROW('Sanitation Data'!F122)))</f>
        <v/>
      </c>
      <c r="CW128" s="275" t="str">
        <f ca="true">+IF(OFFSET('Sanitation Data'!$F$30,0,10*ROW('Sanitation Data'!F122))="","",OFFSET('Sanitation Data'!$F$30,0,10*ROW('Sanitation Data'!F122)))</f>
        <v/>
      </c>
      <c r="CX128" s="275" t="str">
        <f ca="true">+IF(OFFSET('Sanitation Data'!$F$31,0,10*ROW('Sanitation Data'!F122))="","",OFFSET('Sanitation Data'!$F$31,0,10*ROW('Sanitation Data'!F122)))</f>
        <v/>
      </c>
      <c r="CY128" s="275" t="str">
        <f ca="true">+IF(OFFSET('Sanitation Data'!$F$32,0,10*ROW('Sanitation Data'!F122))="","",OFFSET('Sanitation Data'!$F$32,0,10*ROW('Sanitation Data'!F122)))</f>
        <v/>
      </c>
      <c r="CZ128" s="275" t="str">
        <f ca="true">+IF(OFFSET('Sanitation Data'!$G$28,0,10*ROW('Sanitation Data'!G122))="","",OFFSET('Sanitation Data'!$G$28,0,10*ROW('Sanitation Data'!G122)))</f>
        <v/>
      </c>
      <c r="DA128" s="275" t="str">
        <f ca="true">+IF(OFFSET('Sanitation Data'!$G$29,0,10*ROW('Sanitation Data'!G122))="","",OFFSET('Sanitation Data'!$G$29,0,10*ROW('Sanitation Data'!G122)))</f>
        <v/>
      </c>
      <c r="DB128" s="275" t="str">
        <f ca="true">+IF(OFFSET('Sanitation Data'!$G$30,0,10*ROW('Sanitation Data'!G122))="","",OFFSET('Sanitation Data'!$G$30,0,10*ROW('Sanitation Data'!G122)))</f>
        <v/>
      </c>
      <c r="DC128" s="275" t="str">
        <f ca="true">+IF(OFFSET('Sanitation Data'!$G$31,0,10*ROW('Sanitation Data'!G122))="","",OFFSET('Sanitation Data'!$G$31,0,10*ROW('Sanitation Data'!G122)))</f>
        <v/>
      </c>
      <c r="DD128" s="275" t="str">
        <f ca="true">+IF(OFFSET('Sanitation Data'!$G$32,0,10*ROW('Sanitation Data'!G122))="","",OFFSET('Sanitation Data'!$G$32,0,10*ROW('Sanitation Data'!G122)))</f>
        <v/>
      </c>
      <c r="DE128" s="275" t="str">
        <f ca="true">+IF(OFFSET('Sanitation Data'!$H$28,0,10*ROW('Sanitation Data'!H122))="","",OFFSET('Sanitation Data'!$H$28,0,10*ROW('Sanitation Data'!H122)))</f>
        <v/>
      </c>
      <c r="DF128" s="275" t="str">
        <f ca="true">+IF(OFFSET('Sanitation Data'!$H$29,0,10*ROW('Sanitation Data'!H122))="","",OFFSET('Sanitation Data'!$H$29,0,10*ROW('Sanitation Data'!H122)))</f>
        <v/>
      </c>
      <c r="DG128" s="275" t="str">
        <f ca="true">+IF(OFFSET('Sanitation Data'!$H$30,0,10*ROW('Sanitation Data'!H122))="","",OFFSET('Sanitation Data'!$H$30,0,10*ROW('Sanitation Data'!H122)))</f>
        <v/>
      </c>
      <c r="DH128" s="275" t="str">
        <f ca="true">+IF(OFFSET('Sanitation Data'!$H$31,0,10*ROW('Sanitation Data'!H122))="","",OFFSET('Sanitation Data'!$H$31,0,10*ROW('Sanitation Data'!H122)))</f>
        <v/>
      </c>
      <c r="DI128" s="275" t="str">
        <f ca="true">+IF(OFFSET('Sanitation Data'!$H$32,0,10*ROW('Sanitation Data'!H122))="","",OFFSET('Sanitation Data'!$H$32,0,10*ROW('Sanitation Data'!H122)))</f>
        <v/>
      </c>
      <c r="DJ128" s="275" t="str">
        <f ca="true">+IF(OFFSET('Sanitation Data'!$I$28,0,10*ROW('Sanitation Data'!I122))="","",OFFSET('Sanitation Data'!$I$28,0,10*ROW('Sanitation Data'!I122)))</f>
        <v/>
      </c>
      <c r="DK128" s="275" t="str">
        <f ca="true">+IF(OFFSET('Sanitation Data'!$I$29,0,10*ROW('Sanitation Data'!I122))="","",OFFSET('Sanitation Data'!$I$29,0,10*ROW('Sanitation Data'!I122)))</f>
        <v/>
      </c>
      <c r="DL128" s="275" t="str">
        <f ca="true">+IF(OFFSET('Sanitation Data'!$I$30,0,10*ROW('Sanitation Data'!I122))="","",OFFSET('Sanitation Data'!$I$30,0,10*ROW('Sanitation Data'!I122)))</f>
        <v/>
      </c>
      <c r="DM128" s="275" t="str">
        <f ca="true">+IF(OFFSET('Sanitation Data'!$I$31,0,10*ROW('Sanitation Data'!I122))="","",OFFSET('Sanitation Data'!$I$31,0,10*ROW('Sanitation Data'!I122)))</f>
        <v/>
      </c>
      <c r="DN128" s="275" t="str">
        <f ca="true">+IF(OFFSET('Sanitation Data'!$I$32,0,10*ROW('Sanitation Data'!I122))="","",OFFSET('Sanitation Data'!$I$32,0,10*ROW('Sanitation Data'!I122)))</f>
        <v/>
      </c>
      <c r="DO128" s="275" t="str">
        <f ca="true">+IF(OFFSET('Hygiene Data'!$D$11,0,10*ROW('Hygiene Data'!D122))="","",OFFSET('Hygiene Data'!$D$11,0,10*ROW('Hygiene Data'!D122)))</f>
        <v/>
      </c>
      <c r="DP128" s="275" t="str">
        <f ca="true">+IF(OFFSET('Hygiene Data'!$D$12,0,10*ROW('Hygiene Data'!D122))="","",OFFSET('Hygiene Data'!$D$12,0,10*ROW('Hygiene Data'!D122)))</f>
        <v/>
      </c>
      <c r="DQ128" s="275" t="str">
        <f ca="true">+IF(OFFSET('Hygiene Data'!$D$13,0,10*ROW('Hygiene Data'!D122))="","",OFFSET('Hygiene Data'!$D$13,0,10*ROW('Hygiene Data'!D122)))</f>
        <v/>
      </c>
      <c r="DR128" s="275" t="str">
        <f ca="true">+IF(OFFSET('Hygiene Data'!$E$11,0,10*ROW('Hygiene Data'!E122))="","",OFFSET('Hygiene Data'!$E$11,0,10*ROW('Hygiene Data'!E122)))</f>
        <v/>
      </c>
      <c r="DS128" s="275" t="str">
        <f ca="true">+IF(OFFSET('Hygiene Data'!$E$12,0,10*ROW('Hygiene Data'!E122))="","",OFFSET('Hygiene Data'!$E$12,0,10*ROW('Hygiene Data'!E122)))</f>
        <v/>
      </c>
      <c r="DT128" s="275" t="str">
        <f ca="true">+IF(OFFSET('Hygiene Data'!$E$13,0,10*ROW('Hygiene Data'!E122))="","",OFFSET('Hygiene Data'!$E$13,0,10*ROW('Hygiene Data'!E122)))</f>
        <v/>
      </c>
      <c r="DU128" s="275" t="str">
        <f ca="true">+IF(OFFSET('Hygiene Data'!$F$11,0,10*ROW('Hygiene Data'!F122))="","",OFFSET('Hygiene Data'!$F$11,0,10*ROW('Hygiene Data'!F122)))</f>
        <v/>
      </c>
      <c r="DV128" s="275" t="str">
        <f ca="true">+IF(OFFSET('Hygiene Data'!$F$12,0,10*ROW('Hygiene Data'!F122))="","",OFFSET('Hygiene Data'!$F$12,0,10*ROW('Hygiene Data'!F122)))</f>
        <v/>
      </c>
      <c r="DW128" s="275" t="str">
        <f ca="true">+IF(OFFSET('Hygiene Data'!$F$13,0,10*ROW('Hygiene Data'!F122))="","",OFFSET('Hygiene Data'!$F$13,0,10*ROW('Hygiene Data'!F122)))</f>
        <v/>
      </c>
      <c r="DX128" s="275" t="str">
        <f ca="true">+IF(OFFSET('Hygiene Data'!$G$11,0,10*ROW('Hygiene Data'!G122))="","",OFFSET('Hygiene Data'!$G$11,0,10*ROW('Hygiene Data'!G122)))</f>
        <v/>
      </c>
      <c r="DY128" s="275" t="str">
        <f ca="true">+IF(OFFSET('Hygiene Data'!$G$12,0,10*ROW('Hygiene Data'!G122))="","",OFFSET('Hygiene Data'!$G$12,0,10*ROW('Hygiene Data'!G122)))</f>
        <v/>
      </c>
      <c r="DZ128" s="275" t="str">
        <f ca="true">+IF(OFFSET('Hygiene Data'!$G$13,0,10*ROW('Hygiene Data'!G122))="","",OFFSET('Hygiene Data'!$G$13,0,10*ROW('Hygiene Data'!G122)))</f>
        <v/>
      </c>
      <c r="EA128" s="275" t="str">
        <f ca="true">+IF(OFFSET('Hygiene Data'!$H$11,0,10*ROW('Hygiene Data'!H122))="","",OFFSET('Hygiene Data'!$H$11,0,10*ROW('Hygiene Data'!H122)))</f>
        <v/>
      </c>
      <c r="EB128" s="275" t="str">
        <f ca="true">+IF(OFFSET('Hygiene Data'!$H$12,0,10*ROW('Hygiene Data'!H122))="","",OFFSET('Hygiene Data'!$H$12,0,10*ROW('Hygiene Data'!H122)))</f>
        <v/>
      </c>
      <c r="EC128" s="275" t="str">
        <f ca="true">+IF(OFFSET('Hygiene Data'!$H$13,0,10*ROW('Hygiene Data'!H122))="","",OFFSET('Hygiene Data'!$H$13,0,10*ROW('Hygiene Data'!H122)))</f>
        <v/>
      </c>
      <c r="ED128" s="275" t="str">
        <f ca="true">+IF(OFFSET('Hygiene Data'!$I$11,0,10*ROW('Hygiene Data'!I122))="","",OFFSET('Hygiene Data'!$I$11,0,10*ROW('Hygiene Data'!I122)))</f>
        <v/>
      </c>
      <c r="EE128" s="275" t="str">
        <f ca="true">+IF(OFFSET('Hygiene Data'!$I$12,0,10*ROW('Hygiene Data'!I122))="","",OFFSET('Hygiene Data'!$I$12,0,10*ROW('Hygiene Data'!I122)))</f>
        <v/>
      </c>
      <c r="EF128" s="275"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31" t="str">
        <f t="shared" ca="true" si="1"/>
        <v/>
      </c>
      <c r="D129" s="98"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8"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8"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8"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8"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8"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8"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8"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8"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8"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8"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8"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8"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8"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8"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8"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8"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8"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9"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9"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9"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9"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9"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9"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9"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9"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9"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9"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9"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9"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9"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9"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9"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9"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9"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9"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9"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9"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9"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9"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9"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9"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9"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9"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9"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9"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9"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9"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100"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100"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100"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100"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100"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100"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100"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100"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100"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100"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100"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100"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100"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100"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100"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100"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100"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100"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5"/>
      <c r="BS129" s="275" t="str">
        <f ca="true">+IF(OFFSET('Water Data'!$D$27,0,10*ROW('Water Data'!D123))="","",OFFSET('Water Data'!$D$27,0,10*ROW('Water Data'!D123)))</f>
        <v/>
      </c>
      <c r="BT129" s="275" t="str">
        <f ca="true">+IF(OFFSET('Water Data'!$D$28,0,10*ROW('Water Data'!D123))="","",OFFSET('Water Data'!$D$28,0,10*ROW('Water Data'!D123)))</f>
        <v/>
      </c>
      <c r="BU129" s="275" t="str">
        <f ca="true">+IF(OFFSET('Water Data'!$D$29,0,10*ROW('Water Data'!D123))="","",OFFSET('Water Data'!$D$29,0,10*ROW('Water Data'!D123)))</f>
        <v/>
      </c>
      <c r="BV129" s="275" t="str">
        <f ca="true">+IF(OFFSET('Water Data'!$E$27,0,10*ROW('Water Data'!E123))="","",OFFSET('Water Data'!$E$27,0,10*ROW('Water Data'!E123)))</f>
        <v/>
      </c>
      <c r="BW129" s="275" t="str">
        <f ca="true">+IF(OFFSET('Water Data'!$E$28,0,10*ROW('Water Data'!E123))="","",OFFSET('Water Data'!$E$28,0,10*ROW('Water Data'!E123)))</f>
        <v/>
      </c>
      <c r="BX129" s="275" t="str">
        <f ca="true">+IF(OFFSET('Water Data'!$E$29,0,10*ROW('Water Data'!E123))="","",OFFSET('Water Data'!$E$29,0,10*ROW('Water Data'!E123)))</f>
        <v/>
      </c>
      <c r="BY129" s="275" t="str">
        <f ca="true">+IF(OFFSET('Water Data'!$F$27,0,10*ROW('Water Data'!F123))="","",OFFSET('Water Data'!$F$27,0,10*ROW('Water Data'!F123)))</f>
        <v/>
      </c>
      <c r="BZ129" s="275" t="str">
        <f ca="true">+IF(OFFSET('Water Data'!$F$28,0,10*ROW('Water Data'!F123))="","",OFFSET('Water Data'!$F$28,0,10*ROW('Water Data'!F123)))</f>
        <v/>
      </c>
      <c r="CA129" s="275" t="str">
        <f ca="true">+IF(OFFSET('Water Data'!$F$29,0,10*ROW('Water Data'!F123))="","",OFFSET('Water Data'!$F$29,0,10*ROW('Water Data'!F123)))</f>
        <v/>
      </c>
      <c r="CB129" s="275" t="str">
        <f ca="true">+IF(OFFSET('Water Data'!$G$27,0,10*ROW('Water Data'!G123))="","",OFFSET('Water Data'!$G$27,0,10*ROW('Water Data'!G123)))</f>
        <v/>
      </c>
      <c r="CC129" s="275" t="str">
        <f ca="true">+IF(OFFSET('Water Data'!$G$28,0,10*ROW('Water Data'!G123))="","",OFFSET('Water Data'!$G$28,0,10*ROW('Water Data'!G123)))</f>
        <v/>
      </c>
      <c r="CD129" s="275" t="str">
        <f ca="true">+IF(OFFSET('Water Data'!$G$29,0,10*ROW('Water Data'!G123))="","",OFFSET('Water Data'!$G$29,0,10*ROW('Water Data'!G123)))</f>
        <v/>
      </c>
      <c r="CE129" s="275" t="str">
        <f ca="true">+IF(OFFSET('Water Data'!$H$27,0,10*ROW('Water Data'!H123))="","",OFFSET('Water Data'!$H$27,0,10*ROW('Water Data'!H123)))</f>
        <v/>
      </c>
      <c r="CF129" s="275" t="str">
        <f ca="true">+IF(OFFSET('Water Data'!$H$28,0,10*ROW('Water Data'!H123))="","",OFFSET('Water Data'!$H$28,0,10*ROW('Water Data'!H123)))</f>
        <v/>
      </c>
      <c r="CG129" s="275" t="str">
        <f ca="true">+IF(OFFSET('Water Data'!$H$29,0,10*ROW('Water Data'!H123))="","",OFFSET('Water Data'!$H$29,0,10*ROW('Water Data'!H123)))</f>
        <v/>
      </c>
      <c r="CH129" s="275" t="str">
        <f ca="true">+IF(OFFSET('Water Data'!$I$27,0,10*ROW('Water Data'!I123))="","",OFFSET('Water Data'!$I$27,0,10*ROW('Water Data'!I123)))</f>
        <v/>
      </c>
      <c r="CI129" s="275" t="str">
        <f ca="true">+IF(OFFSET('Water Data'!$I$28,0,10*ROW('Water Data'!I123))="","",OFFSET('Water Data'!$I$28,0,10*ROW('Water Data'!I123)))</f>
        <v/>
      </c>
      <c r="CJ129" s="275" t="str">
        <f ca="true">+IF(OFFSET('Water Data'!$I$29,0,10*ROW('Water Data'!I123))="","",OFFSET('Water Data'!$I$29,0,10*ROW('Water Data'!I123)))</f>
        <v/>
      </c>
      <c r="CK129" s="275" t="str">
        <f ca="true">+IF(OFFSET('Sanitation Data'!$D$28,0,10*ROW('Sanitation Data'!D123))="","",OFFSET('Sanitation Data'!$D$28,0,10*ROW('Sanitation Data'!D123)))</f>
        <v/>
      </c>
      <c r="CL129" s="275" t="str">
        <f ca="true">+IF(OFFSET('Sanitation Data'!$D$29,0,10*ROW('Sanitation Data'!D123))="","",OFFSET('Sanitation Data'!$D$29,0,10*ROW('Sanitation Data'!D123)))</f>
        <v/>
      </c>
      <c r="CM129" s="275" t="str">
        <f ca="true">+IF(OFFSET('Sanitation Data'!$D$30,0,10*ROW('Sanitation Data'!D123))="","",OFFSET('Sanitation Data'!$D$30,0,10*ROW('Sanitation Data'!D123)))</f>
        <v/>
      </c>
      <c r="CN129" s="275" t="str">
        <f ca="true">+IF(OFFSET('Sanitation Data'!$D$31,0,10*ROW('Sanitation Data'!D123))="","",OFFSET('Sanitation Data'!$D$31,0,10*ROW('Sanitation Data'!D123)))</f>
        <v/>
      </c>
      <c r="CO129" s="275" t="str">
        <f ca="true">+IF(OFFSET('Sanitation Data'!$D$32,0,10*ROW('Sanitation Data'!D123))="","",OFFSET('Sanitation Data'!$D$32,0,10*ROW('Sanitation Data'!D123)))</f>
        <v/>
      </c>
      <c r="CP129" s="275" t="str">
        <f ca="true">+IF(OFFSET('Sanitation Data'!$E$28,0,10*ROW('Sanitation Data'!E123))="","",OFFSET('Sanitation Data'!$E$28,0,10*ROW('Sanitation Data'!E123)))</f>
        <v/>
      </c>
      <c r="CQ129" s="275" t="str">
        <f ca="true">+IF(OFFSET('Sanitation Data'!$E$29,0,10*ROW('Sanitation Data'!E123))="","",OFFSET('Sanitation Data'!$E$29,0,10*ROW('Sanitation Data'!E123)))</f>
        <v/>
      </c>
      <c r="CR129" s="275" t="str">
        <f ca="true">+IF(OFFSET('Sanitation Data'!$E$30,0,10*ROW('Sanitation Data'!E123))="","",OFFSET('Sanitation Data'!$E$30,0,10*ROW('Sanitation Data'!E123)))</f>
        <v/>
      </c>
      <c r="CS129" s="275" t="str">
        <f ca="true">+IF(OFFSET('Sanitation Data'!$E$31,0,10*ROW('Sanitation Data'!E123))="","",OFFSET('Sanitation Data'!$E$31,0,10*ROW('Sanitation Data'!E123)))</f>
        <v/>
      </c>
      <c r="CT129" s="275" t="str">
        <f ca="true">+IF(OFFSET('Sanitation Data'!$E$32,0,10*ROW('Sanitation Data'!E123))="","",OFFSET('Sanitation Data'!$E$32,0,10*ROW('Sanitation Data'!E123)))</f>
        <v/>
      </c>
      <c r="CU129" s="275" t="str">
        <f ca="true">+IF(OFFSET('Sanitation Data'!$F$28,0,10*ROW('Sanitation Data'!F123))="","",OFFSET('Sanitation Data'!$F$28,0,10*ROW('Sanitation Data'!F123)))</f>
        <v/>
      </c>
      <c r="CV129" s="275" t="str">
        <f ca="true">+IF(OFFSET('Sanitation Data'!$F$29,0,10*ROW('Sanitation Data'!F123))="","",OFFSET('Sanitation Data'!$F$29,0,10*ROW('Sanitation Data'!F123)))</f>
        <v/>
      </c>
      <c r="CW129" s="275" t="str">
        <f ca="true">+IF(OFFSET('Sanitation Data'!$F$30,0,10*ROW('Sanitation Data'!F123))="","",OFFSET('Sanitation Data'!$F$30,0,10*ROW('Sanitation Data'!F123)))</f>
        <v/>
      </c>
      <c r="CX129" s="275" t="str">
        <f ca="true">+IF(OFFSET('Sanitation Data'!$F$31,0,10*ROW('Sanitation Data'!F123))="","",OFFSET('Sanitation Data'!$F$31,0,10*ROW('Sanitation Data'!F123)))</f>
        <v/>
      </c>
      <c r="CY129" s="275" t="str">
        <f ca="true">+IF(OFFSET('Sanitation Data'!$F$32,0,10*ROW('Sanitation Data'!F123))="","",OFFSET('Sanitation Data'!$F$32,0,10*ROW('Sanitation Data'!F123)))</f>
        <v/>
      </c>
      <c r="CZ129" s="275" t="str">
        <f ca="true">+IF(OFFSET('Sanitation Data'!$G$28,0,10*ROW('Sanitation Data'!G123))="","",OFFSET('Sanitation Data'!$G$28,0,10*ROW('Sanitation Data'!G123)))</f>
        <v/>
      </c>
      <c r="DA129" s="275" t="str">
        <f ca="true">+IF(OFFSET('Sanitation Data'!$G$29,0,10*ROW('Sanitation Data'!G123))="","",OFFSET('Sanitation Data'!$G$29,0,10*ROW('Sanitation Data'!G123)))</f>
        <v/>
      </c>
      <c r="DB129" s="275" t="str">
        <f ca="true">+IF(OFFSET('Sanitation Data'!$G$30,0,10*ROW('Sanitation Data'!G123))="","",OFFSET('Sanitation Data'!$G$30,0,10*ROW('Sanitation Data'!G123)))</f>
        <v/>
      </c>
      <c r="DC129" s="275" t="str">
        <f ca="true">+IF(OFFSET('Sanitation Data'!$G$31,0,10*ROW('Sanitation Data'!G123))="","",OFFSET('Sanitation Data'!$G$31,0,10*ROW('Sanitation Data'!G123)))</f>
        <v/>
      </c>
      <c r="DD129" s="275" t="str">
        <f ca="true">+IF(OFFSET('Sanitation Data'!$G$32,0,10*ROW('Sanitation Data'!G123))="","",OFFSET('Sanitation Data'!$G$32,0,10*ROW('Sanitation Data'!G123)))</f>
        <v/>
      </c>
      <c r="DE129" s="275" t="str">
        <f ca="true">+IF(OFFSET('Sanitation Data'!$H$28,0,10*ROW('Sanitation Data'!H123))="","",OFFSET('Sanitation Data'!$H$28,0,10*ROW('Sanitation Data'!H123)))</f>
        <v/>
      </c>
      <c r="DF129" s="275" t="str">
        <f ca="true">+IF(OFFSET('Sanitation Data'!$H$29,0,10*ROW('Sanitation Data'!H123))="","",OFFSET('Sanitation Data'!$H$29,0,10*ROW('Sanitation Data'!H123)))</f>
        <v/>
      </c>
      <c r="DG129" s="275" t="str">
        <f ca="true">+IF(OFFSET('Sanitation Data'!$H$30,0,10*ROW('Sanitation Data'!H123))="","",OFFSET('Sanitation Data'!$H$30,0,10*ROW('Sanitation Data'!H123)))</f>
        <v/>
      </c>
      <c r="DH129" s="275" t="str">
        <f ca="true">+IF(OFFSET('Sanitation Data'!$H$31,0,10*ROW('Sanitation Data'!H123))="","",OFFSET('Sanitation Data'!$H$31,0,10*ROW('Sanitation Data'!H123)))</f>
        <v/>
      </c>
      <c r="DI129" s="275" t="str">
        <f ca="true">+IF(OFFSET('Sanitation Data'!$H$32,0,10*ROW('Sanitation Data'!H123))="","",OFFSET('Sanitation Data'!$H$32,0,10*ROW('Sanitation Data'!H123)))</f>
        <v/>
      </c>
      <c r="DJ129" s="275" t="str">
        <f ca="true">+IF(OFFSET('Sanitation Data'!$I$28,0,10*ROW('Sanitation Data'!I123))="","",OFFSET('Sanitation Data'!$I$28,0,10*ROW('Sanitation Data'!I123)))</f>
        <v/>
      </c>
      <c r="DK129" s="275" t="str">
        <f ca="true">+IF(OFFSET('Sanitation Data'!$I$29,0,10*ROW('Sanitation Data'!I123))="","",OFFSET('Sanitation Data'!$I$29,0,10*ROW('Sanitation Data'!I123)))</f>
        <v/>
      </c>
      <c r="DL129" s="275" t="str">
        <f ca="true">+IF(OFFSET('Sanitation Data'!$I$30,0,10*ROW('Sanitation Data'!I123))="","",OFFSET('Sanitation Data'!$I$30,0,10*ROW('Sanitation Data'!I123)))</f>
        <v/>
      </c>
      <c r="DM129" s="275" t="str">
        <f ca="true">+IF(OFFSET('Sanitation Data'!$I$31,0,10*ROW('Sanitation Data'!I123))="","",OFFSET('Sanitation Data'!$I$31,0,10*ROW('Sanitation Data'!I123)))</f>
        <v/>
      </c>
      <c r="DN129" s="275" t="str">
        <f ca="true">+IF(OFFSET('Sanitation Data'!$I$32,0,10*ROW('Sanitation Data'!I123))="","",OFFSET('Sanitation Data'!$I$32,0,10*ROW('Sanitation Data'!I123)))</f>
        <v/>
      </c>
      <c r="DO129" s="275" t="str">
        <f ca="true">+IF(OFFSET('Hygiene Data'!$D$11,0,10*ROW('Hygiene Data'!D123))="","",OFFSET('Hygiene Data'!$D$11,0,10*ROW('Hygiene Data'!D123)))</f>
        <v/>
      </c>
      <c r="DP129" s="275" t="str">
        <f ca="true">+IF(OFFSET('Hygiene Data'!$D$12,0,10*ROW('Hygiene Data'!D123))="","",OFFSET('Hygiene Data'!$D$12,0,10*ROW('Hygiene Data'!D123)))</f>
        <v/>
      </c>
      <c r="DQ129" s="275" t="str">
        <f ca="true">+IF(OFFSET('Hygiene Data'!$D$13,0,10*ROW('Hygiene Data'!D123))="","",OFFSET('Hygiene Data'!$D$13,0,10*ROW('Hygiene Data'!D123)))</f>
        <v/>
      </c>
      <c r="DR129" s="275" t="str">
        <f ca="true">+IF(OFFSET('Hygiene Data'!$E$11,0,10*ROW('Hygiene Data'!E123))="","",OFFSET('Hygiene Data'!$E$11,0,10*ROW('Hygiene Data'!E123)))</f>
        <v/>
      </c>
      <c r="DS129" s="275" t="str">
        <f ca="true">+IF(OFFSET('Hygiene Data'!$E$12,0,10*ROW('Hygiene Data'!E123))="","",OFFSET('Hygiene Data'!$E$12,0,10*ROW('Hygiene Data'!E123)))</f>
        <v/>
      </c>
      <c r="DT129" s="275" t="str">
        <f ca="true">+IF(OFFSET('Hygiene Data'!$E$13,0,10*ROW('Hygiene Data'!E123))="","",OFFSET('Hygiene Data'!$E$13,0,10*ROW('Hygiene Data'!E123)))</f>
        <v/>
      </c>
      <c r="DU129" s="275" t="str">
        <f ca="true">+IF(OFFSET('Hygiene Data'!$F$11,0,10*ROW('Hygiene Data'!F123))="","",OFFSET('Hygiene Data'!$F$11,0,10*ROW('Hygiene Data'!F123)))</f>
        <v/>
      </c>
      <c r="DV129" s="275" t="str">
        <f ca="true">+IF(OFFSET('Hygiene Data'!$F$12,0,10*ROW('Hygiene Data'!F123))="","",OFFSET('Hygiene Data'!$F$12,0,10*ROW('Hygiene Data'!F123)))</f>
        <v/>
      </c>
      <c r="DW129" s="275" t="str">
        <f ca="true">+IF(OFFSET('Hygiene Data'!$F$13,0,10*ROW('Hygiene Data'!F123))="","",OFFSET('Hygiene Data'!$F$13,0,10*ROW('Hygiene Data'!F123)))</f>
        <v/>
      </c>
      <c r="DX129" s="275" t="str">
        <f ca="true">+IF(OFFSET('Hygiene Data'!$G$11,0,10*ROW('Hygiene Data'!G123))="","",OFFSET('Hygiene Data'!$G$11,0,10*ROW('Hygiene Data'!G123)))</f>
        <v/>
      </c>
      <c r="DY129" s="275" t="str">
        <f ca="true">+IF(OFFSET('Hygiene Data'!$G$12,0,10*ROW('Hygiene Data'!G123))="","",OFFSET('Hygiene Data'!$G$12,0,10*ROW('Hygiene Data'!G123)))</f>
        <v/>
      </c>
      <c r="DZ129" s="275" t="str">
        <f ca="true">+IF(OFFSET('Hygiene Data'!$G$13,0,10*ROW('Hygiene Data'!G123))="","",OFFSET('Hygiene Data'!$G$13,0,10*ROW('Hygiene Data'!G123)))</f>
        <v/>
      </c>
      <c r="EA129" s="275" t="str">
        <f ca="true">+IF(OFFSET('Hygiene Data'!$H$11,0,10*ROW('Hygiene Data'!H123))="","",OFFSET('Hygiene Data'!$H$11,0,10*ROW('Hygiene Data'!H123)))</f>
        <v/>
      </c>
      <c r="EB129" s="275" t="str">
        <f ca="true">+IF(OFFSET('Hygiene Data'!$H$12,0,10*ROW('Hygiene Data'!H123))="","",OFFSET('Hygiene Data'!$H$12,0,10*ROW('Hygiene Data'!H123)))</f>
        <v/>
      </c>
      <c r="EC129" s="275" t="str">
        <f ca="true">+IF(OFFSET('Hygiene Data'!$H$13,0,10*ROW('Hygiene Data'!H123))="","",OFFSET('Hygiene Data'!$H$13,0,10*ROW('Hygiene Data'!H123)))</f>
        <v/>
      </c>
      <c r="ED129" s="275" t="str">
        <f ca="true">+IF(OFFSET('Hygiene Data'!$I$11,0,10*ROW('Hygiene Data'!I123))="","",OFFSET('Hygiene Data'!$I$11,0,10*ROW('Hygiene Data'!I123)))</f>
        <v/>
      </c>
      <c r="EE129" s="275" t="str">
        <f ca="true">+IF(OFFSET('Hygiene Data'!$I$12,0,10*ROW('Hygiene Data'!I123))="","",OFFSET('Hygiene Data'!$I$12,0,10*ROW('Hygiene Data'!I123)))</f>
        <v/>
      </c>
      <c r="EF129" s="275"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31" t="str">
        <f t="shared" ca="true" si="1"/>
        <v/>
      </c>
      <c r="D130" s="98"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8"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8"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8"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8"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8"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8"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8"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8"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8"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8"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8"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8"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8"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8"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8"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8"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8"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9"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9"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9"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9"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9"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9"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9"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9"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9"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9"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9"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9"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9"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9"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9"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9"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9"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9"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9"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9"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9"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9"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9"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9"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9"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9"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9"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9"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9"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9"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100"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100"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100"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100"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100"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100"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100"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100"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100"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100"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100"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100"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100"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100"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100"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100"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100"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100"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5"/>
      <c r="BS130" s="275" t="str">
        <f ca="true">+IF(OFFSET('Water Data'!$D$27,0,10*ROW('Water Data'!D124))="","",OFFSET('Water Data'!$D$27,0,10*ROW('Water Data'!D124)))</f>
        <v/>
      </c>
      <c r="BT130" s="275" t="str">
        <f ca="true">+IF(OFFSET('Water Data'!$D$28,0,10*ROW('Water Data'!D124))="","",OFFSET('Water Data'!$D$28,0,10*ROW('Water Data'!D124)))</f>
        <v/>
      </c>
      <c r="BU130" s="275" t="str">
        <f ca="true">+IF(OFFSET('Water Data'!$D$29,0,10*ROW('Water Data'!D124))="","",OFFSET('Water Data'!$D$29,0,10*ROW('Water Data'!D124)))</f>
        <v/>
      </c>
      <c r="BV130" s="275" t="str">
        <f ca="true">+IF(OFFSET('Water Data'!$E$27,0,10*ROW('Water Data'!E124))="","",OFFSET('Water Data'!$E$27,0,10*ROW('Water Data'!E124)))</f>
        <v/>
      </c>
      <c r="BW130" s="275" t="str">
        <f ca="true">+IF(OFFSET('Water Data'!$E$28,0,10*ROW('Water Data'!E124))="","",OFFSET('Water Data'!$E$28,0,10*ROW('Water Data'!E124)))</f>
        <v/>
      </c>
      <c r="BX130" s="275" t="str">
        <f ca="true">+IF(OFFSET('Water Data'!$E$29,0,10*ROW('Water Data'!E124))="","",OFFSET('Water Data'!$E$29,0,10*ROW('Water Data'!E124)))</f>
        <v/>
      </c>
      <c r="BY130" s="275" t="str">
        <f ca="true">+IF(OFFSET('Water Data'!$F$27,0,10*ROW('Water Data'!F124))="","",OFFSET('Water Data'!$F$27,0,10*ROW('Water Data'!F124)))</f>
        <v/>
      </c>
      <c r="BZ130" s="275" t="str">
        <f ca="true">+IF(OFFSET('Water Data'!$F$28,0,10*ROW('Water Data'!F124))="","",OFFSET('Water Data'!$F$28,0,10*ROW('Water Data'!F124)))</f>
        <v/>
      </c>
      <c r="CA130" s="275" t="str">
        <f ca="true">+IF(OFFSET('Water Data'!$F$29,0,10*ROW('Water Data'!F124))="","",OFFSET('Water Data'!$F$29,0,10*ROW('Water Data'!F124)))</f>
        <v/>
      </c>
      <c r="CB130" s="275" t="str">
        <f ca="true">+IF(OFFSET('Water Data'!$G$27,0,10*ROW('Water Data'!G124))="","",OFFSET('Water Data'!$G$27,0,10*ROW('Water Data'!G124)))</f>
        <v/>
      </c>
      <c r="CC130" s="275" t="str">
        <f ca="true">+IF(OFFSET('Water Data'!$G$28,0,10*ROW('Water Data'!G124))="","",OFFSET('Water Data'!$G$28,0,10*ROW('Water Data'!G124)))</f>
        <v/>
      </c>
      <c r="CD130" s="275" t="str">
        <f ca="true">+IF(OFFSET('Water Data'!$G$29,0,10*ROW('Water Data'!G124))="","",OFFSET('Water Data'!$G$29,0,10*ROW('Water Data'!G124)))</f>
        <v/>
      </c>
      <c r="CE130" s="275" t="str">
        <f ca="true">+IF(OFFSET('Water Data'!$H$27,0,10*ROW('Water Data'!H124))="","",OFFSET('Water Data'!$H$27,0,10*ROW('Water Data'!H124)))</f>
        <v/>
      </c>
      <c r="CF130" s="275" t="str">
        <f ca="true">+IF(OFFSET('Water Data'!$H$28,0,10*ROW('Water Data'!H124))="","",OFFSET('Water Data'!$H$28,0,10*ROW('Water Data'!H124)))</f>
        <v/>
      </c>
      <c r="CG130" s="275" t="str">
        <f ca="true">+IF(OFFSET('Water Data'!$H$29,0,10*ROW('Water Data'!H124))="","",OFFSET('Water Data'!$H$29,0,10*ROW('Water Data'!H124)))</f>
        <v/>
      </c>
      <c r="CH130" s="275" t="str">
        <f ca="true">+IF(OFFSET('Water Data'!$I$27,0,10*ROW('Water Data'!I124))="","",OFFSET('Water Data'!$I$27,0,10*ROW('Water Data'!I124)))</f>
        <v/>
      </c>
      <c r="CI130" s="275" t="str">
        <f ca="true">+IF(OFFSET('Water Data'!$I$28,0,10*ROW('Water Data'!I124))="","",OFFSET('Water Data'!$I$28,0,10*ROW('Water Data'!I124)))</f>
        <v/>
      </c>
      <c r="CJ130" s="275" t="str">
        <f ca="true">+IF(OFFSET('Water Data'!$I$29,0,10*ROW('Water Data'!I124))="","",OFFSET('Water Data'!$I$29,0,10*ROW('Water Data'!I124)))</f>
        <v/>
      </c>
      <c r="CK130" s="275" t="str">
        <f ca="true">+IF(OFFSET('Sanitation Data'!$D$28,0,10*ROW('Sanitation Data'!D124))="","",OFFSET('Sanitation Data'!$D$28,0,10*ROW('Sanitation Data'!D124)))</f>
        <v/>
      </c>
      <c r="CL130" s="275" t="str">
        <f ca="true">+IF(OFFSET('Sanitation Data'!$D$29,0,10*ROW('Sanitation Data'!D124))="","",OFFSET('Sanitation Data'!$D$29,0,10*ROW('Sanitation Data'!D124)))</f>
        <v/>
      </c>
      <c r="CM130" s="275" t="str">
        <f ca="true">+IF(OFFSET('Sanitation Data'!$D$30,0,10*ROW('Sanitation Data'!D124))="","",OFFSET('Sanitation Data'!$D$30,0,10*ROW('Sanitation Data'!D124)))</f>
        <v/>
      </c>
      <c r="CN130" s="275" t="str">
        <f ca="true">+IF(OFFSET('Sanitation Data'!$D$31,0,10*ROW('Sanitation Data'!D124))="","",OFFSET('Sanitation Data'!$D$31,0,10*ROW('Sanitation Data'!D124)))</f>
        <v/>
      </c>
      <c r="CO130" s="275" t="str">
        <f ca="true">+IF(OFFSET('Sanitation Data'!$D$32,0,10*ROW('Sanitation Data'!D124))="","",OFFSET('Sanitation Data'!$D$32,0,10*ROW('Sanitation Data'!D124)))</f>
        <v/>
      </c>
      <c r="CP130" s="275" t="str">
        <f ca="true">+IF(OFFSET('Sanitation Data'!$E$28,0,10*ROW('Sanitation Data'!E124))="","",OFFSET('Sanitation Data'!$E$28,0,10*ROW('Sanitation Data'!E124)))</f>
        <v/>
      </c>
      <c r="CQ130" s="275" t="str">
        <f ca="true">+IF(OFFSET('Sanitation Data'!$E$29,0,10*ROW('Sanitation Data'!E124))="","",OFFSET('Sanitation Data'!$E$29,0,10*ROW('Sanitation Data'!E124)))</f>
        <v/>
      </c>
      <c r="CR130" s="275" t="str">
        <f ca="true">+IF(OFFSET('Sanitation Data'!$E$30,0,10*ROW('Sanitation Data'!E124))="","",OFFSET('Sanitation Data'!$E$30,0,10*ROW('Sanitation Data'!E124)))</f>
        <v/>
      </c>
      <c r="CS130" s="275" t="str">
        <f ca="true">+IF(OFFSET('Sanitation Data'!$E$31,0,10*ROW('Sanitation Data'!E124))="","",OFFSET('Sanitation Data'!$E$31,0,10*ROW('Sanitation Data'!E124)))</f>
        <v/>
      </c>
      <c r="CT130" s="275" t="str">
        <f ca="true">+IF(OFFSET('Sanitation Data'!$E$32,0,10*ROW('Sanitation Data'!E124))="","",OFFSET('Sanitation Data'!$E$32,0,10*ROW('Sanitation Data'!E124)))</f>
        <v/>
      </c>
      <c r="CU130" s="275" t="str">
        <f ca="true">+IF(OFFSET('Sanitation Data'!$F$28,0,10*ROW('Sanitation Data'!F124))="","",OFFSET('Sanitation Data'!$F$28,0,10*ROW('Sanitation Data'!F124)))</f>
        <v/>
      </c>
      <c r="CV130" s="275" t="str">
        <f ca="true">+IF(OFFSET('Sanitation Data'!$F$29,0,10*ROW('Sanitation Data'!F124))="","",OFFSET('Sanitation Data'!$F$29,0,10*ROW('Sanitation Data'!F124)))</f>
        <v/>
      </c>
      <c r="CW130" s="275" t="str">
        <f ca="true">+IF(OFFSET('Sanitation Data'!$F$30,0,10*ROW('Sanitation Data'!F124))="","",OFFSET('Sanitation Data'!$F$30,0,10*ROW('Sanitation Data'!F124)))</f>
        <v/>
      </c>
      <c r="CX130" s="275" t="str">
        <f ca="true">+IF(OFFSET('Sanitation Data'!$F$31,0,10*ROW('Sanitation Data'!F124))="","",OFFSET('Sanitation Data'!$F$31,0,10*ROW('Sanitation Data'!F124)))</f>
        <v/>
      </c>
      <c r="CY130" s="275" t="str">
        <f ca="true">+IF(OFFSET('Sanitation Data'!$F$32,0,10*ROW('Sanitation Data'!F124))="","",OFFSET('Sanitation Data'!$F$32,0,10*ROW('Sanitation Data'!F124)))</f>
        <v/>
      </c>
      <c r="CZ130" s="275" t="str">
        <f ca="true">+IF(OFFSET('Sanitation Data'!$G$28,0,10*ROW('Sanitation Data'!G124))="","",OFFSET('Sanitation Data'!$G$28,0,10*ROW('Sanitation Data'!G124)))</f>
        <v/>
      </c>
      <c r="DA130" s="275" t="str">
        <f ca="true">+IF(OFFSET('Sanitation Data'!$G$29,0,10*ROW('Sanitation Data'!G124))="","",OFFSET('Sanitation Data'!$G$29,0,10*ROW('Sanitation Data'!G124)))</f>
        <v/>
      </c>
      <c r="DB130" s="275" t="str">
        <f ca="true">+IF(OFFSET('Sanitation Data'!$G$30,0,10*ROW('Sanitation Data'!G124))="","",OFFSET('Sanitation Data'!$G$30,0,10*ROW('Sanitation Data'!G124)))</f>
        <v/>
      </c>
      <c r="DC130" s="275" t="str">
        <f ca="true">+IF(OFFSET('Sanitation Data'!$G$31,0,10*ROW('Sanitation Data'!G124))="","",OFFSET('Sanitation Data'!$G$31,0,10*ROW('Sanitation Data'!G124)))</f>
        <v/>
      </c>
      <c r="DD130" s="275" t="str">
        <f ca="true">+IF(OFFSET('Sanitation Data'!$G$32,0,10*ROW('Sanitation Data'!G124))="","",OFFSET('Sanitation Data'!$G$32,0,10*ROW('Sanitation Data'!G124)))</f>
        <v/>
      </c>
      <c r="DE130" s="275" t="str">
        <f ca="true">+IF(OFFSET('Sanitation Data'!$H$28,0,10*ROW('Sanitation Data'!H124))="","",OFFSET('Sanitation Data'!$H$28,0,10*ROW('Sanitation Data'!H124)))</f>
        <v/>
      </c>
      <c r="DF130" s="275" t="str">
        <f ca="true">+IF(OFFSET('Sanitation Data'!$H$29,0,10*ROW('Sanitation Data'!H124))="","",OFFSET('Sanitation Data'!$H$29,0,10*ROW('Sanitation Data'!H124)))</f>
        <v/>
      </c>
      <c r="DG130" s="275" t="str">
        <f ca="true">+IF(OFFSET('Sanitation Data'!$H$30,0,10*ROW('Sanitation Data'!H124))="","",OFFSET('Sanitation Data'!$H$30,0,10*ROW('Sanitation Data'!H124)))</f>
        <v/>
      </c>
      <c r="DH130" s="275" t="str">
        <f ca="true">+IF(OFFSET('Sanitation Data'!$H$31,0,10*ROW('Sanitation Data'!H124))="","",OFFSET('Sanitation Data'!$H$31,0,10*ROW('Sanitation Data'!H124)))</f>
        <v/>
      </c>
      <c r="DI130" s="275" t="str">
        <f ca="true">+IF(OFFSET('Sanitation Data'!$H$32,0,10*ROW('Sanitation Data'!H124))="","",OFFSET('Sanitation Data'!$H$32,0,10*ROW('Sanitation Data'!H124)))</f>
        <v/>
      </c>
      <c r="DJ130" s="275" t="str">
        <f ca="true">+IF(OFFSET('Sanitation Data'!$I$28,0,10*ROW('Sanitation Data'!I124))="","",OFFSET('Sanitation Data'!$I$28,0,10*ROW('Sanitation Data'!I124)))</f>
        <v/>
      </c>
      <c r="DK130" s="275" t="str">
        <f ca="true">+IF(OFFSET('Sanitation Data'!$I$29,0,10*ROW('Sanitation Data'!I124))="","",OFFSET('Sanitation Data'!$I$29,0,10*ROW('Sanitation Data'!I124)))</f>
        <v/>
      </c>
      <c r="DL130" s="275" t="str">
        <f ca="true">+IF(OFFSET('Sanitation Data'!$I$30,0,10*ROW('Sanitation Data'!I124))="","",OFFSET('Sanitation Data'!$I$30,0,10*ROW('Sanitation Data'!I124)))</f>
        <v/>
      </c>
      <c r="DM130" s="275" t="str">
        <f ca="true">+IF(OFFSET('Sanitation Data'!$I$31,0,10*ROW('Sanitation Data'!I124))="","",OFFSET('Sanitation Data'!$I$31,0,10*ROW('Sanitation Data'!I124)))</f>
        <v/>
      </c>
      <c r="DN130" s="275" t="str">
        <f ca="true">+IF(OFFSET('Sanitation Data'!$I$32,0,10*ROW('Sanitation Data'!I124))="","",OFFSET('Sanitation Data'!$I$32,0,10*ROW('Sanitation Data'!I124)))</f>
        <v/>
      </c>
      <c r="DO130" s="275" t="str">
        <f ca="true">+IF(OFFSET('Hygiene Data'!$D$11,0,10*ROW('Hygiene Data'!D124))="","",OFFSET('Hygiene Data'!$D$11,0,10*ROW('Hygiene Data'!D124)))</f>
        <v/>
      </c>
      <c r="DP130" s="275" t="str">
        <f ca="true">+IF(OFFSET('Hygiene Data'!$D$12,0,10*ROW('Hygiene Data'!D124))="","",OFFSET('Hygiene Data'!$D$12,0,10*ROW('Hygiene Data'!D124)))</f>
        <v/>
      </c>
      <c r="DQ130" s="275" t="str">
        <f ca="true">+IF(OFFSET('Hygiene Data'!$D$13,0,10*ROW('Hygiene Data'!D124))="","",OFFSET('Hygiene Data'!$D$13,0,10*ROW('Hygiene Data'!D124)))</f>
        <v/>
      </c>
      <c r="DR130" s="275" t="str">
        <f ca="true">+IF(OFFSET('Hygiene Data'!$E$11,0,10*ROW('Hygiene Data'!E124))="","",OFFSET('Hygiene Data'!$E$11,0,10*ROW('Hygiene Data'!E124)))</f>
        <v/>
      </c>
      <c r="DS130" s="275" t="str">
        <f ca="true">+IF(OFFSET('Hygiene Data'!$E$12,0,10*ROW('Hygiene Data'!E124))="","",OFFSET('Hygiene Data'!$E$12,0,10*ROW('Hygiene Data'!E124)))</f>
        <v/>
      </c>
      <c r="DT130" s="275" t="str">
        <f ca="true">+IF(OFFSET('Hygiene Data'!$E$13,0,10*ROW('Hygiene Data'!E124))="","",OFFSET('Hygiene Data'!$E$13,0,10*ROW('Hygiene Data'!E124)))</f>
        <v/>
      </c>
      <c r="DU130" s="275" t="str">
        <f ca="true">+IF(OFFSET('Hygiene Data'!$F$11,0,10*ROW('Hygiene Data'!F124))="","",OFFSET('Hygiene Data'!$F$11,0,10*ROW('Hygiene Data'!F124)))</f>
        <v/>
      </c>
      <c r="DV130" s="275" t="str">
        <f ca="true">+IF(OFFSET('Hygiene Data'!$F$12,0,10*ROW('Hygiene Data'!F124))="","",OFFSET('Hygiene Data'!$F$12,0,10*ROW('Hygiene Data'!F124)))</f>
        <v/>
      </c>
      <c r="DW130" s="275" t="str">
        <f ca="true">+IF(OFFSET('Hygiene Data'!$F$13,0,10*ROW('Hygiene Data'!F124))="","",OFFSET('Hygiene Data'!$F$13,0,10*ROW('Hygiene Data'!F124)))</f>
        <v/>
      </c>
      <c r="DX130" s="275" t="str">
        <f ca="true">+IF(OFFSET('Hygiene Data'!$G$11,0,10*ROW('Hygiene Data'!G124))="","",OFFSET('Hygiene Data'!$G$11,0,10*ROW('Hygiene Data'!G124)))</f>
        <v/>
      </c>
      <c r="DY130" s="275" t="str">
        <f ca="true">+IF(OFFSET('Hygiene Data'!$G$12,0,10*ROW('Hygiene Data'!G124))="","",OFFSET('Hygiene Data'!$G$12,0,10*ROW('Hygiene Data'!G124)))</f>
        <v/>
      </c>
      <c r="DZ130" s="275" t="str">
        <f ca="true">+IF(OFFSET('Hygiene Data'!$G$13,0,10*ROW('Hygiene Data'!G124))="","",OFFSET('Hygiene Data'!$G$13,0,10*ROW('Hygiene Data'!G124)))</f>
        <v/>
      </c>
      <c r="EA130" s="275" t="str">
        <f ca="true">+IF(OFFSET('Hygiene Data'!$H$11,0,10*ROW('Hygiene Data'!H124))="","",OFFSET('Hygiene Data'!$H$11,0,10*ROW('Hygiene Data'!H124)))</f>
        <v/>
      </c>
      <c r="EB130" s="275" t="str">
        <f ca="true">+IF(OFFSET('Hygiene Data'!$H$12,0,10*ROW('Hygiene Data'!H124))="","",OFFSET('Hygiene Data'!$H$12,0,10*ROW('Hygiene Data'!H124)))</f>
        <v/>
      </c>
      <c r="EC130" s="275" t="str">
        <f ca="true">+IF(OFFSET('Hygiene Data'!$H$13,0,10*ROW('Hygiene Data'!H124))="","",OFFSET('Hygiene Data'!$H$13,0,10*ROW('Hygiene Data'!H124)))</f>
        <v/>
      </c>
      <c r="ED130" s="275" t="str">
        <f ca="true">+IF(OFFSET('Hygiene Data'!$I$11,0,10*ROW('Hygiene Data'!I124))="","",OFFSET('Hygiene Data'!$I$11,0,10*ROW('Hygiene Data'!I124)))</f>
        <v/>
      </c>
      <c r="EE130" s="275" t="str">
        <f ca="true">+IF(OFFSET('Hygiene Data'!$I$12,0,10*ROW('Hygiene Data'!I124))="","",OFFSET('Hygiene Data'!$I$12,0,10*ROW('Hygiene Data'!I124)))</f>
        <v/>
      </c>
      <c r="EF130" s="275"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31" t="str">
        <f t="shared" ca="true" si="1"/>
        <v/>
      </c>
      <c r="D131" s="98"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8"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8"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8"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8"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8"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8"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8"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8"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8"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8"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8"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8"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8"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8"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8"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8"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8"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9"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9"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9"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9"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9"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9"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9"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9"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9"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9"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9"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9"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9"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9"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9"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9"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9"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9"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9"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9"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9"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9"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9"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9"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9"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9"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9"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9"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9"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9"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100"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100"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100"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100"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100"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100"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100"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100"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100"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100"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100"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100"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100"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100"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100"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100"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100"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100"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5"/>
      <c r="BS131" s="275" t="str">
        <f ca="true">+IF(OFFSET('Water Data'!$D$27,0,10*ROW('Water Data'!D125))="","",OFFSET('Water Data'!$D$27,0,10*ROW('Water Data'!D125)))</f>
        <v/>
      </c>
      <c r="BT131" s="275" t="str">
        <f ca="true">+IF(OFFSET('Water Data'!$D$28,0,10*ROW('Water Data'!D125))="","",OFFSET('Water Data'!$D$28,0,10*ROW('Water Data'!D125)))</f>
        <v/>
      </c>
      <c r="BU131" s="275" t="str">
        <f ca="true">+IF(OFFSET('Water Data'!$D$29,0,10*ROW('Water Data'!D125))="","",OFFSET('Water Data'!$D$29,0,10*ROW('Water Data'!D125)))</f>
        <v/>
      </c>
      <c r="BV131" s="275" t="str">
        <f ca="true">+IF(OFFSET('Water Data'!$E$27,0,10*ROW('Water Data'!E125))="","",OFFSET('Water Data'!$E$27,0,10*ROW('Water Data'!E125)))</f>
        <v/>
      </c>
      <c r="BW131" s="275" t="str">
        <f ca="true">+IF(OFFSET('Water Data'!$E$28,0,10*ROW('Water Data'!E125))="","",OFFSET('Water Data'!$E$28,0,10*ROW('Water Data'!E125)))</f>
        <v/>
      </c>
      <c r="BX131" s="275" t="str">
        <f ca="true">+IF(OFFSET('Water Data'!$E$29,0,10*ROW('Water Data'!E125))="","",OFFSET('Water Data'!$E$29,0,10*ROW('Water Data'!E125)))</f>
        <v/>
      </c>
      <c r="BY131" s="275" t="str">
        <f ca="true">+IF(OFFSET('Water Data'!$F$27,0,10*ROW('Water Data'!F125))="","",OFFSET('Water Data'!$F$27,0,10*ROW('Water Data'!F125)))</f>
        <v/>
      </c>
      <c r="BZ131" s="275" t="str">
        <f ca="true">+IF(OFFSET('Water Data'!$F$28,0,10*ROW('Water Data'!F125))="","",OFFSET('Water Data'!$F$28,0,10*ROW('Water Data'!F125)))</f>
        <v/>
      </c>
      <c r="CA131" s="275" t="str">
        <f ca="true">+IF(OFFSET('Water Data'!$F$29,0,10*ROW('Water Data'!F125))="","",OFFSET('Water Data'!$F$29,0,10*ROW('Water Data'!F125)))</f>
        <v/>
      </c>
      <c r="CB131" s="275" t="str">
        <f ca="true">+IF(OFFSET('Water Data'!$G$27,0,10*ROW('Water Data'!G125))="","",OFFSET('Water Data'!$G$27,0,10*ROW('Water Data'!G125)))</f>
        <v/>
      </c>
      <c r="CC131" s="275" t="str">
        <f ca="true">+IF(OFFSET('Water Data'!$G$28,0,10*ROW('Water Data'!G125))="","",OFFSET('Water Data'!$G$28,0,10*ROW('Water Data'!G125)))</f>
        <v/>
      </c>
      <c r="CD131" s="275" t="str">
        <f ca="true">+IF(OFFSET('Water Data'!$G$29,0,10*ROW('Water Data'!G125))="","",OFFSET('Water Data'!$G$29,0,10*ROW('Water Data'!G125)))</f>
        <v/>
      </c>
      <c r="CE131" s="275" t="str">
        <f ca="true">+IF(OFFSET('Water Data'!$H$27,0,10*ROW('Water Data'!H125))="","",OFFSET('Water Data'!$H$27,0,10*ROW('Water Data'!H125)))</f>
        <v/>
      </c>
      <c r="CF131" s="275" t="str">
        <f ca="true">+IF(OFFSET('Water Data'!$H$28,0,10*ROW('Water Data'!H125))="","",OFFSET('Water Data'!$H$28,0,10*ROW('Water Data'!H125)))</f>
        <v/>
      </c>
      <c r="CG131" s="275" t="str">
        <f ca="true">+IF(OFFSET('Water Data'!$H$29,0,10*ROW('Water Data'!H125))="","",OFFSET('Water Data'!$H$29,0,10*ROW('Water Data'!H125)))</f>
        <v/>
      </c>
      <c r="CH131" s="275" t="str">
        <f ca="true">+IF(OFFSET('Water Data'!$I$27,0,10*ROW('Water Data'!I125))="","",OFFSET('Water Data'!$I$27,0,10*ROW('Water Data'!I125)))</f>
        <v/>
      </c>
      <c r="CI131" s="275" t="str">
        <f ca="true">+IF(OFFSET('Water Data'!$I$28,0,10*ROW('Water Data'!I125))="","",OFFSET('Water Data'!$I$28,0,10*ROW('Water Data'!I125)))</f>
        <v/>
      </c>
      <c r="CJ131" s="275" t="str">
        <f ca="true">+IF(OFFSET('Water Data'!$I$29,0,10*ROW('Water Data'!I125))="","",OFFSET('Water Data'!$I$29,0,10*ROW('Water Data'!I125)))</f>
        <v/>
      </c>
      <c r="CK131" s="275" t="str">
        <f ca="true">+IF(OFFSET('Sanitation Data'!$D$28,0,10*ROW('Sanitation Data'!D125))="","",OFFSET('Sanitation Data'!$D$28,0,10*ROW('Sanitation Data'!D125)))</f>
        <v/>
      </c>
      <c r="CL131" s="275" t="str">
        <f ca="true">+IF(OFFSET('Sanitation Data'!$D$29,0,10*ROW('Sanitation Data'!D125))="","",OFFSET('Sanitation Data'!$D$29,0,10*ROW('Sanitation Data'!D125)))</f>
        <v/>
      </c>
      <c r="CM131" s="275" t="str">
        <f ca="true">+IF(OFFSET('Sanitation Data'!$D$30,0,10*ROW('Sanitation Data'!D125))="","",OFFSET('Sanitation Data'!$D$30,0,10*ROW('Sanitation Data'!D125)))</f>
        <v/>
      </c>
      <c r="CN131" s="275" t="str">
        <f ca="true">+IF(OFFSET('Sanitation Data'!$D$31,0,10*ROW('Sanitation Data'!D125))="","",OFFSET('Sanitation Data'!$D$31,0,10*ROW('Sanitation Data'!D125)))</f>
        <v/>
      </c>
      <c r="CO131" s="275" t="str">
        <f ca="true">+IF(OFFSET('Sanitation Data'!$D$32,0,10*ROW('Sanitation Data'!D125))="","",OFFSET('Sanitation Data'!$D$32,0,10*ROW('Sanitation Data'!D125)))</f>
        <v/>
      </c>
      <c r="CP131" s="275" t="str">
        <f ca="true">+IF(OFFSET('Sanitation Data'!$E$28,0,10*ROW('Sanitation Data'!E125))="","",OFFSET('Sanitation Data'!$E$28,0,10*ROW('Sanitation Data'!E125)))</f>
        <v/>
      </c>
      <c r="CQ131" s="275" t="str">
        <f ca="true">+IF(OFFSET('Sanitation Data'!$E$29,0,10*ROW('Sanitation Data'!E125))="","",OFFSET('Sanitation Data'!$E$29,0,10*ROW('Sanitation Data'!E125)))</f>
        <v/>
      </c>
      <c r="CR131" s="275" t="str">
        <f ca="true">+IF(OFFSET('Sanitation Data'!$E$30,0,10*ROW('Sanitation Data'!E125))="","",OFFSET('Sanitation Data'!$E$30,0,10*ROW('Sanitation Data'!E125)))</f>
        <v/>
      </c>
      <c r="CS131" s="275" t="str">
        <f ca="true">+IF(OFFSET('Sanitation Data'!$E$31,0,10*ROW('Sanitation Data'!E125))="","",OFFSET('Sanitation Data'!$E$31,0,10*ROW('Sanitation Data'!E125)))</f>
        <v/>
      </c>
      <c r="CT131" s="275" t="str">
        <f ca="true">+IF(OFFSET('Sanitation Data'!$E$32,0,10*ROW('Sanitation Data'!E125))="","",OFFSET('Sanitation Data'!$E$32,0,10*ROW('Sanitation Data'!E125)))</f>
        <v/>
      </c>
      <c r="CU131" s="275" t="str">
        <f ca="true">+IF(OFFSET('Sanitation Data'!$F$28,0,10*ROW('Sanitation Data'!F125))="","",OFFSET('Sanitation Data'!$F$28,0,10*ROW('Sanitation Data'!F125)))</f>
        <v/>
      </c>
      <c r="CV131" s="275" t="str">
        <f ca="true">+IF(OFFSET('Sanitation Data'!$F$29,0,10*ROW('Sanitation Data'!F125))="","",OFFSET('Sanitation Data'!$F$29,0,10*ROW('Sanitation Data'!F125)))</f>
        <v/>
      </c>
      <c r="CW131" s="275" t="str">
        <f ca="true">+IF(OFFSET('Sanitation Data'!$F$30,0,10*ROW('Sanitation Data'!F125))="","",OFFSET('Sanitation Data'!$F$30,0,10*ROW('Sanitation Data'!F125)))</f>
        <v/>
      </c>
      <c r="CX131" s="275" t="str">
        <f ca="true">+IF(OFFSET('Sanitation Data'!$F$31,0,10*ROW('Sanitation Data'!F125))="","",OFFSET('Sanitation Data'!$F$31,0,10*ROW('Sanitation Data'!F125)))</f>
        <v/>
      </c>
      <c r="CY131" s="275" t="str">
        <f ca="true">+IF(OFFSET('Sanitation Data'!$F$32,0,10*ROW('Sanitation Data'!F125))="","",OFFSET('Sanitation Data'!$F$32,0,10*ROW('Sanitation Data'!F125)))</f>
        <v/>
      </c>
      <c r="CZ131" s="275" t="str">
        <f ca="true">+IF(OFFSET('Sanitation Data'!$G$28,0,10*ROW('Sanitation Data'!G125))="","",OFFSET('Sanitation Data'!$G$28,0,10*ROW('Sanitation Data'!G125)))</f>
        <v/>
      </c>
      <c r="DA131" s="275" t="str">
        <f ca="true">+IF(OFFSET('Sanitation Data'!$G$29,0,10*ROW('Sanitation Data'!G125))="","",OFFSET('Sanitation Data'!$G$29,0,10*ROW('Sanitation Data'!G125)))</f>
        <v/>
      </c>
      <c r="DB131" s="275" t="str">
        <f ca="true">+IF(OFFSET('Sanitation Data'!$G$30,0,10*ROW('Sanitation Data'!G125))="","",OFFSET('Sanitation Data'!$G$30,0,10*ROW('Sanitation Data'!G125)))</f>
        <v/>
      </c>
      <c r="DC131" s="275" t="str">
        <f ca="true">+IF(OFFSET('Sanitation Data'!$G$31,0,10*ROW('Sanitation Data'!G125))="","",OFFSET('Sanitation Data'!$G$31,0,10*ROW('Sanitation Data'!G125)))</f>
        <v/>
      </c>
      <c r="DD131" s="275" t="str">
        <f ca="true">+IF(OFFSET('Sanitation Data'!$G$32,0,10*ROW('Sanitation Data'!G125))="","",OFFSET('Sanitation Data'!$G$32,0,10*ROW('Sanitation Data'!G125)))</f>
        <v/>
      </c>
      <c r="DE131" s="275" t="str">
        <f ca="true">+IF(OFFSET('Sanitation Data'!$H$28,0,10*ROW('Sanitation Data'!H125))="","",OFFSET('Sanitation Data'!$H$28,0,10*ROW('Sanitation Data'!H125)))</f>
        <v/>
      </c>
      <c r="DF131" s="275" t="str">
        <f ca="true">+IF(OFFSET('Sanitation Data'!$H$29,0,10*ROW('Sanitation Data'!H125))="","",OFFSET('Sanitation Data'!$H$29,0,10*ROW('Sanitation Data'!H125)))</f>
        <v/>
      </c>
      <c r="DG131" s="275" t="str">
        <f ca="true">+IF(OFFSET('Sanitation Data'!$H$30,0,10*ROW('Sanitation Data'!H125))="","",OFFSET('Sanitation Data'!$H$30,0,10*ROW('Sanitation Data'!H125)))</f>
        <v/>
      </c>
      <c r="DH131" s="275" t="str">
        <f ca="true">+IF(OFFSET('Sanitation Data'!$H$31,0,10*ROW('Sanitation Data'!H125))="","",OFFSET('Sanitation Data'!$H$31,0,10*ROW('Sanitation Data'!H125)))</f>
        <v/>
      </c>
      <c r="DI131" s="275" t="str">
        <f ca="true">+IF(OFFSET('Sanitation Data'!$H$32,0,10*ROW('Sanitation Data'!H125))="","",OFFSET('Sanitation Data'!$H$32,0,10*ROW('Sanitation Data'!H125)))</f>
        <v/>
      </c>
      <c r="DJ131" s="275" t="str">
        <f ca="true">+IF(OFFSET('Sanitation Data'!$I$28,0,10*ROW('Sanitation Data'!I125))="","",OFFSET('Sanitation Data'!$I$28,0,10*ROW('Sanitation Data'!I125)))</f>
        <v/>
      </c>
      <c r="DK131" s="275" t="str">
        <f ca="true">+IF(OFFSET('Sanitation Data'!$I$29,0,10*ROW('Sanitation Data'!I125))="","",OFFSET('Sanitation Data'!$I$29,0,10*ROW('Sanitation Data'!I125)))</f>
        <v/>
      </c>
      <c r="DL131" s="275" t="str">
        <f ca="true">+IF(OFFSET('Sanitation Data'!$I$30,0,10*ROW('Sanitation Data'!I125))="","",OFFSET('Sanitation Data'!$I$30,0,10*ROW('Sanitation Data'!I125)))</f>
        <v/>
      </c>
      <c r="DM131" s="275" t="str">
        <f ca="true">+IF(OFFSET('Sanitation Data'!$I$31,0,10*ROW('Sanitation Data'!I125))="","",OFFSET('Sanitation Data'!$I$31,0,10*ROW('Sanitation Data'!I125)))</f>
        <v/>
      </c>
      <c r="DN131" s="275" t="str">
        <f ca="true">+IF(OFFSET('Sanitation Data'!$I$32,0,10*ROW('Sanitation Data'!I125))="","",OFFSET('Sanitation Data'!$I$32,0,10*ROW('Sanitation Data'!I125)))</f>
        <v/>
      </c>
      <c r="DO131" s="275" t="str">
        <f ca="true">+IF(OFFSET('Hygiene Data'!$D$11,0,10*ROW('Hygiene Data'!D125))="","",OFFSET('Hygiene Data'!$D$11,0,10*ROW('Hygiene Data'!D125)))</f>
        <v/>
      </c>
      <c r="DP131" s="275" t="str">
        <f ca="true">+IF(OFFSET('Hygiene Data'!$D$12,0,10*ROW('Hygiene Data'!D125))="","",OFFSET('Hygiene Data'!$D$12,0,10*ROW('Hygiene Data'!D125)))</f>
        <v/>
      </c>
      <c r="DQ131" s="275" t="str">
        <f ca="true">+IF(OFFSET('Hygiene Data'!$D$13,0,10*ROW('Hygiene Data'!D125))="","",OFFSET('Hygiene Data'!$D$13,0,10*ROW('Hygiene Data'!D125)))</f>
        <v/>
      </c>
      <c r="DR131" s="275" t="str">
        <f ca="true">+IF(OFFSET('Hygiene Data'!$E$11,0,10*ROW('Hygiene Data'!E125))="","",OFFSET('Hygiene Data'!$E$11,0,10*ROW('Hygiene Data'!E125)))</f>
        <v/>
      </c>
      <c r="DS131" s="275" t="str">
        <f ca="true">+IF(OFFSET('Hygiene Data'!$E$12,0,10*ROW('Hygiene Data'!E125))="","",OFFSET('Hygiene Data'!$E$12,0,10*ROW('Hygiene Data'!E125)))</f>
        <v/>
      </c>
      <c r="DT131" s="275" t="str">
        <f ca="true">+IF(OFFSET('Hygiene Data'!$E$13,0,10*ROW('Hygiene Data'!E125))="","",OFFSET('Hygiene Data'!$E$13,0,10*ROW('Hygiene Data'!E125)))</f>
        <v/>
      </c>
      <c r="DU131" s="275" t="str">
        <f ca="true">+IF(OFFSET('Hygiene Data'!$F$11,0,10*ROW('Hygiene Data'!F125))="","",OFFSET('Hygiene Data'!$F$11,0,10*ROW('Hygiene Data'!F125)))</f>
        <v/>
      </c>
      <c r="DV131" s="275" t="str">
        <f ca="true">+IF(OFFSET('Hygiene Data'!$F$12,0,10*ROW('Hygiene Data'!F125))="","",OFFSET('Hygiene Data'!$F$12,0,10*ROW('Hygiene Data'!F125)))</f>
        <v/>
      </c>
      <c r="DW131" s="275" t="str">
        <f ca="true">+IF(OFFSET('Hygiene Data'!$F$13,0,10*ROW('Hygiene Data'!F125))="","",OFFSET('Hygiene Data'!$F$13,0,10*ROW('Hygiene Data'!F125)))</f>
        <v/>
      </c>
      <c r="DX131" s="275" t="str">
        <f ca="true">+IF(OFFSET('Hygiene Data'!$G$11,0,10*ROW('Hygiene Data'!G125))="","",OFFSET('Hygiene Data'!$G$11,0,10*ROW('Hygiene Data'!G125)))</f>
        <v/>
      </c>
      <c r="DY131" s="275" t="str">
        <f ca="true">+IF(OFFSET('Hygiene Data'!$G$12,0,10*ROW('Hygiene Data'!G125))="","",OFFSET('Hygiene Data'!$G$12,0,10*ROW('Hygiene Data'!G125)))</f>
        <v/>
      </c>
      <c r="DZ131" s="275" t="str">
        <f ca="true">+IF(OFFSET('Hygiene Data'!$G$13,0,10*ROW('Hygiene Data'!G125))="","",OFFSET('Hygiene Data'!$G$13,0,10*ROW('Hygiene Data'!G125)))</f>
        <v/>
      </c>
      <c r="EA131" s="275" t="str">
        <f ca="true">+IF(OFFSET('Hygiene Data'!$H$11,0,10*ROW('Hygiene Data'!H125))="","",OFFSET('Hygiene Data'!$H$11,0,10*ROW('Hygiene Data'!H125)))</f>
        <v/>
      </c>
      <c r="EB131" s="275" t="str">
        <f ca="true">+IF(OFFSET('Hygiene Data'!$H$12,0,10*ROW('Hygiene Data'!H125))="","",OFFSET('Hygiene Data'!$H$12,0,10*ROW('Hygiene Data'!H125)))</f>
        <v/>
      </c>
      <c r="EC131" s="275" t="str">
        <f ca="true">+IF(OFFSET('Hygiene Data'!$H$13,0,10*ROW('Hygiene Data'!H125))="","",OFFSET('Hygiene Data'!$H$13,0,10*ROW('Hygiene Data'!H125)))</f>
        <v/>
      </c>
      <c r="ED131" s="275" t="str">
        <f ca="true">+IF(OFFSET('Hygiene Data'!$I$11,0,10*ROW('Hygiene Data'!I125))="","",OFFSET('Hygiene Data'!$I$11,0,10*ROW('Hygiene Data'!I125)))</f>
        <v/>
      </c>
      <c r="EE131" s="275" t="str">
        <f ca="true">+IF(OFFSET('Hygiene Data'!$I$12,0,10*ROW('Hygiene Data'!I125))="","",OFFSET('Hygiene Data'!$I$12,0,10*ROW('Hygiene Data'!I125)))</f>
        <v/>
      </c>
      <c r="EF131" s="275"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31" t="str">
        <f t="shared" ca="true" si="1"/>
        <v/>
      </c>
      <c r="D132" s="98"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8"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8"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8"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8"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8"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8"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8"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8"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8"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8"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8"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8"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8"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8"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8"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8"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8"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9"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9"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9"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9"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9"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9"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9"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9"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9"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9"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9"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9"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9"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9"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9"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9"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9"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9"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9"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9"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9"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9"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9"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9"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9"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9"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9"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9"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9"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9"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100"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100"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100"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100"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100"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100"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100"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100"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100"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100"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100"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100"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100"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100"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100"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100"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100"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100"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5"/>
      <c r="BS132" s="275" t="str">
        <f ca="true">+IF(OFFSET('Water Data'!$D$27,0,10*ROW('Water Data'!D126))="","",OFFSET('Water Data'!$D$27,0,10*ROW('Water Data'!D126)))</f>
        <v/>
      </c>
      <c r="BT132" s="275" t="str">
        <f ca="true">+IF(OFFSET('Water Data'!$D$28,0,10*ROW('Water Data'!D126))="","",OFFSET('Water Data'!$D$28,0,10*ROW('Water Data'!D126)))</f>
        <v/>
      </c>
      <c r="BU132" s="275" t="str">
        <f ca="true">+IF(OFFSET('Water Data'!$D$29,0,10*ROW('Water Data'!D126))="","",OFFSET('Water Data'!$D$29,0,10*ROW('Water Data'!D126)))</f>
        <v/>
      </c>
      <c r="BV132" s="275" t="str">
        <f ca="true">+IF(OFFSET('Water Data'!$E$27,0,10*ROW('Water Data'!E126))="","",OFFSET('Water Data'!$E$27,0,10*ROW('Water Data'!E126)))</f>
        <v/>
      </c>
      <c r="BW132" s="275" t="str">
        <f ca="true">+IF(OFFSET('Water Data'!$E$28,0,10*ROW('Water Data'!E126))="","",OFFSET('Water Data'!$E$28,0,10*ROW('Water Data'!E126)))</f>
        <v/>
      </c>
      <c r="BX132" s="275" t="str">
        <f ca="true">+IF(OFFSET('Water Data'!$E$29,0,10*ROW('Water Data'!E126))="","",OFFSET('Water Data'!$E$29,0,10*ROW('Water Data'!E126)))</f>
        <v/>
      </c>
      <c r="BY132" s="275" t="str">
        <f ca="true">+IF(OFFSET('Water Data'!$F$27,0,10*ROW('Water Data'!F126))="","",OFFSET('Water Data'!$F$27,0,10*ROW('Water Data'!F126)))</f>
        <v/>
      </c>
      <c r="BZ132" s="275" t="str">
        <f ca="true">+IF(OFFSET('Water Data'!$F$28,0,10*ROW('Water Data'!F126))="","",OFFSET('Water Data'!$F$28,0,10*ROW('Water Data'!F126)))</f>
        <v/>
      </c>
      <c r="CA132" s="275" t="str">
        <f ca="true">+IF(OFFSET('Water Data'!$F$29,0,10*ROW('Water Data'!F126))="","",OFFSET('Water Data'!$F$29,0,10*ROW('Water Data'!F126)))</f>
        <v/>
      </c>
      <c r="CB132" s="275" t="str">
        <f ca="true">+IF(OFFSET('Water Data'!$G$27,0,10*ROW('Water Data'!G126))="","",OFFSET('Water Data'!$G$27,0,10*ROW('Water Data'!G126)))</f>
        <v/>
      </c>
      <c r="CC132" s="275" t="str">
        <f ca="true">+IF(OFFSET('Water Data'!$G$28,0,10*ROW('Water Data'!G126))="","",OFFSET('Water Data'!$G$28,0,10*ROW('Water Data'!G126)))</f>
        <v/>
      </c>
      <c r="CD132" s="275" t="str">
        <f ca="true">+IF(OFFSET('Water Data'!$G$29,0,10*ROW('Water Data'!G126))="","",OFFSET('Water Data'!$G$29,0,10*ROW('Water Data'!G126)))</f>
        <v/>
      </c>
      <c r="CE132" s="275" t="str">
        <f ca="true">+IF(OFFSET('Water Data'!$H$27,0,10*ROW('Water Data'!H126))="","",OFFSET('Water Data'!$H$27,0,10*ROW('Water Data'!H126)))</f>
        <v/>
      </c>
      <c r="CF132" s="275" t="str">
        <f ca="true">+IF(OFFSET('Water Data'!$H$28,0,10*ROW('Water Data'!H126))="","",OFFSET('Water Data'!$H$28,0,10*ROW('Water Data'!H126)))</f>
        <v/>
      </c>
      <c r="CG132" s="275" t="str">
        <f ca="true">+IF(OFFSET('Water Data'!$H$29,0,10*ROW('Water Data'!H126))="","",OFFSET('Water Data'!$H$29,0,10*ROW('Water Data'!H126)))</f>
        <v/>
      </c>
      <c r="CH132" s="275" t="str">
        <f ca="true">+IF(OFFSET('Water Data'!$I$27,0,10*ROW('Water Data'!I126))="","",OFFSET('Water Data'!$I$27,0,10*ROW('Water Data'!I126)))</f>
        <v/>
      </c>
      <c r="CI132" s="275" t="str">
        <f ca="true">+IF(OFFSET('Water Data'!$I$28,0,10*ROW('Water Data'!I126))="","",OFFSET('Water Data'!$I$28,0,10*ROW('Water Data'!I126)))</f>
        <v/>
      </c>
      <c r="CJ132" s="275" t="str">
        <f ca="true">+IF(OFFSET('Water Data'!$I$29,0,10*ROW('Water Data'!I126))="","",OFFSET('Water Data'!$I$29,0,10*ROW('Water Data'!I126)))</f>
        <v/>
      </c>
      <c r="CK132" s="275" t="str">
        <f ca="true">+IF(OFFSET('Sanitation Data'!$D$28,0,10*ROW('Sanitation Data'!D126))="","",OFFSET('Sanitation Data'!$D$28,0,10*ROW('Sanitation Data'!D126)))</f>
        <v/>
      </c>
      <c r="CL132" s="275" t="str">
        <f ca="true">+IF(OFFSET('Sanitation Data'!$D$29,0,10*ROW('Sanitation Data'!D126))="","",OFFSET('Sanitation Data'!$D$29,0,10*ROW('Sanitation Data'!D126)))</f>
        <v/>
      </c>
      <c r="CM132" s="275" t="str">
        <f ca="true">+IF(OFFSET('Sanitation Data'!$D$30,0,10*ROW('Sanitation Data'!D126))="","",OFFSET('Sanitation Data'!$D$30,0,10*ROW('Sanitation Data'!D126)))</f>
        <v/>
      </c>
      <c r="CN132" s="275" t="str">
        <f ca="true">+IF(OFFSET('Sanitation Data'!$D$31,0,10*ROW('Sanitation Data'!D126))="","",OFFSET('Sanitation Data'!$D$31,0,10*ROW('Sanitation Data'!D126)))</f>
        <v/>
      </c>
      <c r="CO132" s="275" t="str">
        <f ca="true">+IF(OFFSET('Sanitation Data'!$D$32,0,10*ROW('Sanitation Data'!D126))="","",OFFSET('Sanitation Data'!$D$32,0,10*ROW('Sanitation Data'!D126)))</f>
        <v/>
      </c>
      <c r="CP132" s="275" t="str">
        <f ca="true">+IF(OFFSET('Sanitation Data'!$E$28,0,10*ROW('Sanitation Data'!E126))="","",OFFSET('Sanitation Data'!$E$28,0,10*ROW('Sanitation Data'!E126)))</f>
        <v/>
      </c>
      <c r="CQ132" s="275" t="str">
        <f ca="true">+IF(OFFSET('Sanitation Data'!$E$29,0,10*ROW('Sanitation Data'!E126))="","",OFFSET('Sanitation Data'!$E$29,0,10*ROW('Sanitation Data'!E126)))</f>
        <v/>
      </c>
      <c r="CR132" s="275" t="str">
        <f ca="true">+IF(OFFSET('Sanitation Data'!$E$30,0,10*ROW('Sanitation Data'!E126))="","",OFFSET('Sanitation Data'!$E$30,0,10*ROW('Sanitation Data'!E126)))</f>
        <v/>
      </c>
      <c r="CS132" s="275" t="str">
        <f ca="true">+IF(OFFSET('Sanitation Data'!$E$31,0,10*ROW('Sanitation Data'!E126))="","",OFFSET('Sanitation Data'!$E$31,0,10*ROW('Sanitation Data'!E126)))</f>
        <v/>
      </c>
      <c r="CT132" s="275" t="str">
        <f ca="true">+IF(OFFSET('Sanitation Data'!$E$32,0,10*ROW('Sanitation Data'!E126))="","",OFFSET('Sanitation Data'!$E$32,0,10*ROW('Sanitation Data'!E126)))</f>
        <v/>
      </c>
      <c r="CU132" s="275" t="str">
        <f ca="true">+IF(OFFSET('Sanitation Data'!$F$28,0,10*ROW('Sanitation Data'!F126))="","",OFFSET('Sanitation Data'!$F$28,0,10*ROW('Sanitation Data'!F126)))</f>
        <v/>
      </c>
      <c r="CV132" s="275" t="str">
        <f ca="true">+IF(OFFSET('Sanitation Data'!$F$29,0,10*ROW('Sanitation Data'!F126))="","",OFFSET('Sanitation Data'!$F$29,0,10*ROW('Sanitation Data'!F126)))</f>
        <v/>
      </c>
      <c r="CW132" s="275" t="str">
        <f ca="true">+IF(OFFSET('Sanitation Data'!$F$30,0,10*ROW('Sanitation Data'!F126))="","",OFFSET('Sanitation Data'!$F$30,0,10*ROW('Sanitation Data'!F126)))</f>
        <v/>
      </c>
      <c r="CX132" s="275" t="str">
        <f ca="true">+IF(OFFSET('Sanitation Data'!$F$31,0,10*ROW('Sanitation Data'!F126))="","",OFFSET('Sanitation Data'!$F$31,0,10*ROW('Sanitation Data'!F126)))</f>
        <v/>
      </c>
      <c r="CY132" s="275" t="str">
        <f ca="true">+IF(OFFSET('Sanitation Data'!$F$32,0,10*ROW('Sanitation Data'!F126))="","",OFFSET('Sanitation Data'!$F$32,0,10*ROW('Sanitation Data'!F126)))</f>
        <v/>
      </c>
      <c r="CZ132" s="275" t="str">
        <f ca="true">+IF(OFFSET('Sanitation Data'!$G$28,0,10*ROW('Sanitation Data'!G126))="","",OFFSET('Sanitation Data'!$G$28,0,10*ROW('Sanitation Data'!G126)))</f>
        <v/>
      </c>
      <c r="DA132" s="275" t="str">
        <f ca="true">+IF(OFFSET('Sanitation Data'!$G$29,0,10*ROW('Sanitation Data'!G126))="","",OFFSET('Sanitation Data'!$G$29,0,10*ROW('Sanitation Data'!G126)))</f>
        <v/>
      </c>
      <c r="DB132" s="275" t="str">
        <f ca="true">+IF(OFFSET('Sanitation Data'!$G$30,0,10*ROW('Sanitation Data'!G126))="","",OFFSET('Sanitation Data'!$G$30,0,10*ROW('Sanitation Data'!G126)))</f>
        <v/>
      </c>
      <c r="DC132" s="275" t="str">
        <f ca="true">+IF(OFFSET('Sanitation Data'!$G$31,0,10*ROW('Sanitation Data'!G126))="","",OFFSET('Sanitation Data'!$G$31,0,10*ROW('Sanitation Data'!G126)))</f>
        <v/>
      </c>
      <c r="DD132" s="275" t="str">
        <f ca="true">+IF(OFFSET('Sanitation Data'!$G$32,0,10*ROW('Sanitation Data'!G126))="","",OFFSET('Sanitation Data'!$G$32,0,10*ROW('Sanitation Data'!G126)))</f>
        <v/>
      </c>
      <c r="DE132" s="275" t="str">
        <f ca="true">+IF(OFFSET('Sanitation Data'!$H$28,0,10*ROW('Sanitation Data'!H126))="","",OFFSET('Sanitation Data'!$H$28,0,10*ROW('Sanitation Data'!H126)))</f>
        <v/>
      </c>
      <c r="DF132" s="275" t="str">
        <f ca="true">+IF(OFFSET('Sanitation Data'!$H$29,0,10*ROW('Sanitation Data'!H126))="","",OFFSET('Sanitation Data'!$H$29,0,10*ROW('Sanitation Data'!H126)))</f>
        <v/>
      </c>
      <c r="DG132" s="275" t="str">
        <f ca="true">+IF(OFFSET('Sanitation Data'!$H$30,0,10*ROW('Sanitation Data'!H126))="","",OFFSET('Sanitation Data'!$H$30,0,10*ROW('Sanitation Data'!H126)))</f>
        <v/>
      </c>
      <c r="DH132" s="275" t="str">
        <f ca="true">+IF(OFFSET('Sanitation Data'!$H$31,0,10*ROW('Sanitation Data'!H126))="","",OFFSET('Sanitation Data'!$H$31,0,10*ROW('Sanitation Data'!H126)))</f>
        <v/>
      </c>
      <c r="DI132" s="275" t="str">
        <f ca="true">+IF(OFFSET('Sanitation Data'!$H$32,0,10*ROW('Sanitation Data'!H126))="","",OFFSET('Sanitation Data'!$H$32,0,10*ROW('Sanitation Data'!H126)))</f>
        <v/>
      </c>
      <c r="DJ132" s="275" t="str">
        <f ca="true">+IF(OFFSET('Sanitation Data'!$I$28,0,10*ROW('Sanitation Data'!I126))="","",OFFSET('Sanitation Data'!$I$28,0,10*ROW('Sanitation Data'!I126)))</f>
        <v/>
      </c>
      <c r="DK132" s="275" t="str">
        <f ca="true">+IF(OFFSET('Sanitation Data'!$I$29,0,10*ROW('Sanitation Data'!I126))="","",OFFSET('Sanitation Data'!$I$29,0,10*ROW('Sanitation Data'!I126)))</f>
        <v/>
      </c>
      <c r="DL132" s="275" t="str">
        <f ca="true">+IF(OFFSET('Sanitation Data'!$I$30,0,10*ROW('Sanitation Data'!I126))="","",OFFSET('Sanitation Data'!$I$30,0,10*ROW('Sanitation Data'!I126)))</f>
        <v/>
      </c>
      <c r="DM132" s="275" t="str">
        <f ca="true">+IF(OFFSET('Sanitation Data'!$I$31,0,10*ROW('Sanitation Data'!I126))="","",OFFSET('Sanitation Data'!$I$31,0,10*ROW('Sanitation Data'!I126)))</f>
        <v/>
      </c>
      <c r="DN132" s="275" t="str">
        <f ca="true">+IF(OFFSET('Sanitation Data'!$I$32,0,10*ROW('Sanitation Data'!I126))="","",OFFSET('Sanitation Data'!$I$32,0,10*ROW('Sanitation Data'!I126)))</f>
        <v/>
      </c>
      <c r="DO132" s="275" t="str">
        <f ca="true">+IF(OFFSET('Hygiene Data'!$D$11,0,10*ROW('Hygiene Data'!D126))="","",OFFSET('Hygiene Data'!$D$11,0,10*ROW('Hygiene Data'!D126)))</f>
        <v/>
      </c>
      <c r="DP132" s="275" t="str">
        <f ca="true">+IF(OFFSET('Hygiene Data'!$D$12,0,10*ROW('Hygiene Data'!D126))="","",OFFSET('Hygiene Data'!$D$12,0,10*ROW('Hygiene Data'!D126)))</f>
        <v/>
      </c>
      <c r="DQ132" s="275" t="str">
        <f ca="true">+IF(OFFSET('Hygiene Data'!$D$13,0,10*ROW('Hygiene Data'!D126))="","",OFFSET('Hygiene Data'!$D$13,0,10*ROW('Hygiene Data'!D126)))</f>
        <v/>
      </c>
      <c r="DR132" s="275" t="str">
        <f ca="true">+IF(OFFSET('Hygiene Data'!$E$11,0,10*ROW('Hygiene Data'!E126))="","",OFFSET('Hygiene Data'!$E$11,0,10*ROW('Hygiene Data'!E126)))</f>
        <v/>
      </c>
      <c r="DS132" s="275" t="str">
        <f ca="true">+IF(OFFSET('Hygiene Data'!$E$12,0,10*ROW('Hygiene Data'!E126))="","",OFFSET('Hygiene Data'!$E$12,0,10*ROW('Hygiene Data'!E126)))</f>
        <v/>
      </c>
      <c r="DT132" s="275" t="str">
        <f ca="true">+IF(OFFSET('Hygiene Data'!$E$13,0,10*ROW('Hygiene Data'!E126))="","",OFFSET('Hygiene Data'!$E$13,0,10*ROW('Hygiene Data'!E126)))</f>
        <v/>
      </c>
      <c r="DU132" s="275" t="str">
        <f ca="true">+IF(OFFSET('Hygiene Data'!$F$11,0,10*ROW('Hygiene Data'!F126))="","",OFFSET('Hygiene Data'!$F$11,0,10*ROW('Hygiene Data'!F126)))</f>
        <v/>
      </c>
      <c r="DV132" s="275" t="str">
        <f ca="true">+IF(OFFSET('Hygiene Data'!$F$12,0,10*ROW('Hygiene Data'!F126))="","",OFFSET('Hygiene Data'!$F$12,0,10*ROW('Hygiene Data'!F126)))</f>
        <v/>
      </c>
      <c r="DW132" s="275" t="str">
        <f ca="true">+IF(OFFSET('Hygiene Data'!$F$13,0,10*ROW('Hygiene Data'!F126))="","",OFFSET('Hygiene Data'!$F$13,0,10*ROW('Hygiene Data'!F126)))</f>
        <v/>
      </c>
      <c r="DX132" s="275" t="str">
        <f ca="true">+IF(OFFSET('Hygiene Data'!$G$11,0,10*ROW('Hygiene Data'!G126))="","",OFFSET('Hygiene Data'!$G$11,0,10*ROW('Hygiene Data'!G126)))</f>
        <v/>
      </c>
      <c r="DY132" s="275" t="str">
        <f ca="true">+IF(OFFSET('Hygiene Data'!$G$12,0,10*ROW('Hygiene Data'!G126))="","",OFFSET('Hygiene Data'!$G$12,0,10*ROW('Hygiene Data'!G126)))</f>
        <v/>
      </c>
      <c r="DZ132" s="275" t="str">
        <f ca="true">+IF(OFFSET('Hygiene Data'!$G$13,0,10*ROW('Hygiene Data'!G126))="","",OFFSET('Hygiene Data'!$G$13,0,10*ROW('Hygiene Data'!G126)))</f>
        <v/>
      </c>
      <c r="EA132" s="275" t="str">
        <f ca="true">+IF(OFFSET('Hygiene Data'!$H$11,0,10*ROW('Hygiene Data'!H126))="","",OFFSET('Hygiene Data'!$H$11,0,10*ROW('Hygiene Data'!H126)))</f>
        <v/>
      </c>
      <c r="EB132" s="275" t="str">
        <f ca="true">+IF(OFFSET('Hygiene Data'!$H$12,0,10*ROW('Hygiene Data'!H126))="","",OFFSET('Hygiene Data'!$H$12,0,10*ROW('Hygiene Data'!H126)))</f>
        <v/>
      </c>
      <c r="EC132" s="275" t="str">
        <f ca="true">+IF(OFFSET('Hygiene Data'!$H$13,0,10*ROW('Hygiene Data'!H126))="","",OFFSET('Hygiene Data'!$H$13,0,10*ROW('Hygiene Data'!H126)))</f>
        <v/>
      </c>
      <c r="ED132" s="275" t="str">
        <f ca="true">+IF(OFFSET('Hygiene Data'!$I$11,0,10*ROW('Hygiene Data'!I126))="","",OFFSET('Hygiene Data'!$I$11,0,10*ROW('Hygiene Data'!I126)))</f>
        <v/>
      </c>
      <c r="EE132" s="275" t="str">
        <f ca="true">+IF(OFFSET('Hygiene Data'!$I$12,0,10*ROW('Hygiene Data'!I126))="","",OFFSET('Hygiene Data'!$I$12,0,10*ROW('Hygiene Data'!I126)))</f>
        <v/>
      </c>
      <c r="EF132" s="275"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31" t="str">
        <f t="shared" ca="true" si="1"/>
        <v/>
      </c>
      <c r="D133" s="98"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8"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8"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8"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8"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8"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8"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8"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8"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8"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8"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8"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8"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8"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8"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8"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8"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8"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9"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9"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9"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9"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9"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9"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9"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9"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9"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9"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9"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9"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9"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9"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9"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9"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9"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9"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9"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9"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9"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9"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9"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9"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9"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9"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9"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9"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9"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9"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100"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100"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100"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100"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100"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100"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100"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100"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100"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100"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100"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100"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100"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100"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100"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100"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100"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100"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5"/>
      <c r="BS133" s="275" t="str">
        <f ca="true">+IF(OFFSET('Water Data'!$D$27,0,10*ROW('Water Data'!D127))="","",OFFSET('Water Data'!$D$27,0,10*ROW('Water Data'!D127)))</f>
        <v/>
      </c>
      <c r="BT133" s="275" t="str">
        <f ca="true">+IF(OFFSET('Water Data'!$D$28,0,10*ROW('Water Data'!D127))="","",OFFSET('Water Data'!$D$28,0,10*ROW('Water Data'!D127)))</f>
        <v/>
      </c>
      <c r="BU133" s="275" t="str">
        <f ca="true">+IF(OFFSET('Water Data'!$D$29,0,10*ROW('Water Data'!D127))="","",OFFSET('Water Data'!$D$29,0,10*ROW('Water Data'!D127)))</f>
        <v/>
      </c>
      <c r="BV133" s="275" t="str">
        <f ca="true">+IF(OFFSET('Water Data'!$E$27,0,10*ROW('Water Data'!E127))="","",OFFSET('Water Data'!$E$27,0,10*ROW('Water Data'!E127)))</f>
        <v/>
      </c>
      <c r="BW133" s="275" t="str">
        <f ca="true">+IF(OFFSET('Water Data'!$E$28,0,10*ROW('Water Data'!E127))="","",OFFSET('Water Data'!$E$28,0,10*ROW('Water Data'!E127)))</f>
        <v/>
      </c>
      <c r="BX133" s="275" t="str">
        <f ca="true">+IF(OFFSET('Water Data'!$E$29,0,10*ROW('Water Data'!E127))="","",OFFSET('Water Data'!$E$29,0,10*ROW('Water Data'!E127)))</f>
        <v/>
      </c>
      <c r="BY133" s="275" t="str">
        <f ca="true">+IF(OFFSET('Water Data'!$F$27,0,10*ROW('Water Data'!F127))="","",OFFSET('Water Data'!$F$27,0,10*ROW('Water Data'!F127)))</f>
        <v/>
      </c>
      <c r="BZ133" s="275" t="str">
        <f ca="true">+IF(OFFSET('Water Data'!$F$28,0,10*ROW('Water Data'!F127))="","",OFFSET('Water Data'!$F$28,0,10*ROW('Water Data'!F127)))</f>
        <v/>
      </c>
      <c r="CA133" s="275" t="str">
        <f ca="true">+IF(OFFSET('Water Data'!$F$29,0,10*ROW('Water Data'!F127))="","",OFFSET('Water Data'!$F$29,0,10*ROW('Water Data'!F127)))</f>
        <v/>
      </c>
      <c r="CB133" s="275" t="str">
        <f ca="true">+IF(OFFSET('Water Data'!$G$27,0,10*ROW('Water Data'!G127))="","",OFFSET('Water Data'!$G$27,0,10*ROW('Water Data'!G127)))</f>
        <v/>
      </c>
      <c r="CC133" s="275" t="str">
        <f ca="true">+IF(OFFSET('Water Data'!$G$28,0,10*ROW('Water Data'!G127))="","",OFFSET('Water Data'!$G$28,0,10*ROW('Water Data'!G127)))</f>
        <v/>
      </c>
      <c r="CD133" s="275" t="str">
        <f ca="true">+IF(OFFSET('Water Data'!$G$29,0,10*ROW('Water Data'!G127))="","",OFFSET('Water Data'!$G$29,0,10*ROW('Water Data'!G127)))</f>
        <v/>
      </c>
      <c r="CE133" s="275" t="str">
        <f ca="true">+IF(OFFSET('Water Data'!$H$27,0,10*ROW('Water Data'!H127))="","",OFFSET('Water Data'!$H$27,0,10*ROW('Water Data'!H127)))</f>
        <v/>
      </c>
      <c r="CF133" s="275" t="str">
        <f ca="true">+IF(OFFSET('Water Data'!$H$28,0,10*ROW('Water Data'!H127))="","",OFFSET('Water Data'!$H$28,0,10*ROW('Water Data'!H127)))</f>
        <v/>
      </c>
      <c r="CG133" s="275" t="str">
        <f ca="true">+IF(OFFSET('Water Data'!$H$29,0,10*ROW('Water Data'!H127))="","",OFFSET('Water Data'!$H$29,0,10*ROW('Water Data'!H127)))</f>
        <v/>
      </c>
      <c r="CH133" s="275" t="str">
        <f ca="true">+IF(OFFSET('Water Data'!$I$27,0,10*ROW('Water Data'!I127))="","",OFFSET('Water Data'!$I$27,0,10*ROW('Water Data'!I127)))</f>
        <v/>
      </c>
      <c r="CI133" s="275" t="str">
        <f ca="true">+IF(OFFSET('Water Data'!$I$28,0,10*ROW('Water Data'!I127))="","",OFFSET('Water Data'!$I$28,0,10*ROW('Water Data'!I127)))</f>
        <v/>
      </c>
      <c r="CJ133" s="275" t="str">
        <f ca="true">+IF(OFFSET('Water Data'!$I$29,0,10*ROW('Water Data'!I127))="","",OFFSET('Water Data'!$I$29,0,10*ROW('Water Data'!I127)))</f>
        <v/>
      </c>
      <c r="CK133" s="275" t="str">
        <f ca="true">+IF(OFFSET('Sanitation Data'!$D$28,0,10*ROW('Sanitation Data'!D127))="","",OFFSET('Sanitation Data'!$D$28,0,10*ROW('Sanitation Data'!D127)))</f>
        <v/>
      </c>
      <c r="CL133" s="275" t="str">
        <f ca="true">+IF(OFFSET('Sanitation Data'!$D$29,0,10*ROW('Sanitation Data'!D127))="","",OFFSET('Sanitation Data'!$D$29,0,10*ROW('Sanitation Data'!D127)))</f>
        <v/>
      </c>
      <c r="CM133" s="275" t="str">
        <f ca="true">+IF(OFFSET('Sanitation Data'!$D$30,0,10*ROW('Sanitation Data'!D127))="","",OFFSET('Sanitation Data'!$D$30,0,10*ROW('Sanitation Data'!D127)))</f>
        <v/>
      </c>
      <c r="CN133" s="275" t="str">
        <f ca="true">+IF(OFFSET('Sanitation Data'!$D$31,0,10*ROW('Sanitation Data'!D127))="","",OFFSET('Sanitation Data'!$D$31,0,10*ROW('Sanitation Data'!D127)))</f>
        <v/>
      </c>
      <c r="CO133" s="275" t="str">
        <f ca="true">+IF(OFFSET('Sanitation Data'!$D$32,0,10*ROW('Sanitation Data'!D127))="","",OFFSET('Sanitation Data'!$D$32,0,10*ROW('Sanitation Data'!D127)))</f>
        <v/>
      </c>
      <c r="CP133" s="275" t="str">
        <f ca="true">+IF(OFFSET('Sanitation Data'!$E$28,0,10*ROW('Sanitation Data'!E127))="","",OFFSET('Sanitation Data'!$E$28,0,10*ROW('Sanitation Data'!E127)))</f>
        <v/>
      </c>
      <c r="CQ133" s="275" t="str">
        <f ca="true">+IF(OFFSET('Sanitation Data'!$E$29,0,10*ROW('Sanitation Data'!E127))="","",OFFSET('Sanitation Data'!$E$29,0,10*ROW('Sanitation Data'!E127)))</f>
        <v/>
      </c>
      <c r="CR133" s="275" t="str">
        <f ca="true">+IF(OFFSET('Sanitation Data'!$E$30,0,10*ROW('Sanitation Data'!E127))="","",OFFSET('Sanitation Data'!$E$30,0,10*ROW('Sanitation Data'!E127)))</f>
        <v/>
      </c>
      <c r="CS133" s="275" t="str">
        <f ca="true">+IF(OFFSET('Sanitation Data'!$E$31,0,10*ROW('Sanitation Data'!E127))="","",OFFSET('Sanitation Data'!$E$31,0,10*ROW('Sanitation Data'!E127)))</f>
        <v/>
      </c>
      <c r="CT133" s="275" t="str">
        <f ca="true">+IF(OFFSET('Sanitation Data'!$E$32,0,10*ROW('Sanitation Data'!E127))="","",OFFSET('Sanitation Data'!$E$32,0,10*ROW('Sanitation Data'!E127)))</f>
        <v/>
      </c>
      <c r="CU133" s="275" t="str">
        <f ca="true">+IF(OFFSET('Sanitation Data'!$F$28,0,10*ROW('Sanitation Data'!F127))="","",OFFSET('Sanitation Data'!$F$28,0,10*ROW('Sanitation Data'!F127)))</f>
        <v/>
      </c>
      <c r="CV133" s="275" t="str">
        <f ca="true">+IF(OFFSET('Sanitation Data'!$F$29,0,10*ROW('Sanitation Data'!F127))="","",OFFSET('Sanitation Data'!$F$29,0,10*ROW('Sanitation Data'!F127)))</f>
        <v/>
      </c>
      <c r="CW133" s="275" t="str">
        <f ca="true">+IF(OFFSET('Sanitation Data'!$F$30,0,10*ROW('Sanitation Data'!F127))="","",OFFSET('Sanitation Data'!$F$30,0,10*ROW('Sanitation Data'!F127)))</f>
        <v/>
      </c>
      <c r="CX133" s="275" t="str">
        <f ca="true">+IF(OFFSET('Sanitation Data'!$F$31,0,10*ROW('Sanitation Data'!F127))="","",OFFSET('Sanitation Data'!$F$31,0,10*ROW('Sanitation Data'!F127)))</f>
        <v/>
      </c>
      <c r="CY133" s="275" t="str">
        <f ca="true">+IF(OFFSET('Sanitation Data'!$F$32,0,10*ROW('Sanitation Data'!F127))="","",OFFSET('Sanitation Data'!$F$32,0,10*ROW('Sanitation Data'!F127)))</f>
        <v/>
      </c>
      <c r="CZ133" s="275" t="str">
        <f ca="true">+IF(OFFSET('Sanitation Data'!$G$28,0,10*ROW('Sanitation Data'!G127))="","",OFFSET('Sanitation Data'!$G$28,0,10*ROW('Sanitation Data'!G127)))</f>
        <v/>
      </c>
      <c r="DA133" s="275" t="str">
        <f ca="true">+IF(OFFSET('Sanitation Data'!$G$29,0,10*ROW('Sanitation Data'!G127))="","",OFFSET('Sanitation Data'!$G$29,0,10*ROW('Sanitation Data'!G127)))</f>
        <v/>
      </c>
      <c r="DB133" s="275" t="str">
        <f ca="true">+IF(OFFSET('Sanitation Data'!$G$30,0,10*ROW('Sanitation Data'!G127))="","",OFFSET('Sanitation Data'!$G$30,0,10*ROW('Sanitation Data'!G127)))</f>
        <v/>
      </c>
      <c r="DC133" s="275" t="str">
        <f ca="true">+IF(OFFSET('Sanitation Data'!$G$31,0,10*ROW('Sanitation Data'!G127))="","",OFFSET('Sanitation Data'!$G$31,0,10*ROW('Sanitation Data'!G127)))</f>
        <v/>
      </c>
      <c r="DD133" s="275" t="str">
        <f ca="true">+IF(OFFSET('Sanitation Data'!$G$32,0,10*ROW('Sanitation Data'!G127))="","",OFFSET('Sanitation Data'!$G$32,0,10*ROW('Sanitation Data'!G127)))</f>
        <v/>
      </c>
      <c r="DE133" s="275" t="str">
        <f ca="true">+IF(OFFSET('Sanitation Data'!$H$28,0,10*ROW('Sanitation Data'!H127))="","",OFFSET('Sanitation Data'!$H$28,0,10*ROW('Sanitation Data'!H127)))</f>
        <v/>
      </c>
      <c r="DF133" s="275" t="str">
        <f ca="true">+IF(OFFSET('Sanitation Data'!$H$29,0,10*ROW('Sanitation Data'!H127))="","",OFFSET('Sanitation Data'!$H$29,0,10*ROW('Sanitation Data'!H127)))</f>
        <v/>
      </c>
      <c r="DG133" s="275" t="str">
        <f ca="true">+IF(OFFSET('Sanitation Data'!$H$30,0,10*ROW('Sanitation Data'!H127))="","",OFFSET('Sanitation Data'!$H$30,0,10*ROW('Sanitation Data'!H127)))</f>
        <v/>
      </c>
      <c r="DH133" s="275" t="str">
        <f ca="true">+IF(OFFSET('Sanitation Data'!$H$31,0,10*ROW('Sanitation Data'!H127))="","",OFFSET('Sanitation Data'!$H$31,0,10*ROW('Sanitation Data'!H127)))</f>
        <v/>
      </c>
      <c r="DI133" s="275" t="str">
        <f ca="true">+IF(OFFSET('Sanitation Data'!$H$32,0,10*ROW('Sanitation Data'!H127))="","",OFFSET('Sanitation Data'!$H$32,0,10*ROW('Sanitation Data'!H127)))</f>
        <v/>
      </c>
      <c r="DJ133" s="275" t="str">
        <f ca="true">+IF(OFFSET('Sanitation Data'!$I$28,0,10*ROW('Sanitation Data'!I127))="","",OFFSET('Sanitation Data'!$I$28,0,10*ROW('Sanitation Data'!I127)))</f>
        <v/>
      </c>
      <c r="DK133" s="275" t="str">
        <f ca="true">+IF(OFFSET('Sanitation Data'!$I$29,0,10*ROW('Sanitation Data'!I127))="","",OFFSET('Sanitation Data'!$I$29,0,10*ROW('Sanitation Data'!I127)))</f>
        <v/>
      </c>
      <c r="DL133" s="275" t="str">
        <f ca="true">+IF(OFFSET('Sanitation Data'!$I$30,0,10*ROW('Sanitation Data'!I127))="","",OFFSET('Sanitation Data'!$I$30,0,10*ROW('Sanitation Data'!I127)))</f>
        <v/>
      </c>
      <c r="DM133" s="275" t="str">
        <f ca="true">+IF(OFFSET('Sanitation Data'!$I$31,0,10*ROW('Sanitation Data'!I127))="","",OFFSET('Sanitation Data'!$I$31,0,10*ROW('Sanitation Data'!I127)))</f>
        <v/>
      </c>
      <c r="DN133" s="275" t="str">
        <f ca="true">+IF(OFFSET('Sanitation Data'!$I$32,0,10*ROW('Sanitation Data'!I127))="","",OFFSET('Sanitation Data'!$I$32,0,10*ROW('Sanitation Data'!I127)))</f>
        <v/>
      </c>
      <c r="DO133" s="275" t="str">
        <f ca="true">+IF(OFFSET('Hygiene Data'!$D$11,0,10*ROW('Hygiene Data'!D127))="","",OFFSET('Hygiene Data'!$D$11,0,10*ROW('Hygiene Data'!D127)))</f>
        <v/>
      </c>
      <c r="DP133" s="275" t="str">
        <f ca="true">+IF(OFFSET('Hygiene Data'!$D$12,0,10*ROW('Hygiene Data'!D127))="","",OFFSET('Hygiene Data'!$D$12,0,10*ROW('Hygiene Data'!D127)))</f>
        <v/>
      </c>
      <c r="DQ133" s="275" t="str">
        <f ca="true">+IF(OFFSET('Hygiene Data'!$D$13,0,10*ROW('Hygiene Data'!D127))="","",OFFSET('Hygiene Data'!$D$13,0,10*ROW('Hygiene Data'!D127)))</f>
        <v/>
      </c>
      <c r="DR133" s="275" t="str">
        <f ca="true">+IF(OFFSET('Hygiene Data'!$E$11,0,10*ROW('Hygiene Data'!E127))="","",OFFSET('Hygiene Data'!$E$11,0,10*ROW('Hygiene Data'!E127)))</f>
        <v/>
      </c>
      <c r="DS133" s="275" t="str">
        <f ca="true">+IF(OFFSET('Hygiene Data'!$E$12,0,10*ROW('Hygiene Data'!E127))="","",OFFSET('Hygiene Data'!$E$12,0,10*ROW('Hygiene Data'!E127)))</f>
        <v/>
      </c>
      <c r="DT133" s="275" t="str">
        <f ca="true">+IF(OFFSET('Hygiene Data'!$E$13,0,10*ROW('Hygiene Data'!E127))="","",OFFSET('Hygiene Data'!$E$13,0,10*ROW('Hygiene Data'!E127)))</f>
        <v/>
      </c>
      <c r="DU133" s="275" t="str">
        <f ca="true">+IF(OFFSET('Hygiene Data'!$F$11,0,10*ROW('Hygiene Data'!F127))="","",OFFSET('Hygiene Data'!$F$11,0,10*ROW('Hygiene Data'!F127)))</f>
        <v/>
      </c>
      <c r="DV133" s="275" t="str">
        <f ca="true">+IF(OFFSET('Hygiene Data'!$F$12,0,10*ROW('Hygiene Data'!F127))="","",OFFSET('Hygiene Data'!$F$12,0,10*ROW('Hygiene Data'!F127)))</f>
        <v/>
      </c>
      <c r="DW133" s="275" t="str">
        <f ca="true">+IF(OFFSET('Hygiene Data'!$F$13,0,10*ROW('Hygiene Data'!F127))="","",OFFSET('Hygiene Data'!$F$13,0,10*ROW('Hygiene Data'!F127)))</f>
        <v/>
      </c>
      <c r="DX133" s="275" t="str">
        <f ca="true">+IF(OFFSET('Hygiene Data'!$G$11,0,10*ROW('Hygiene Data'!G127))="","",OFFSET('Hygiene Data'!$G$11,0,10*ROW('Hygiene Data'!G127)))</f>
        <v/>
      </c>
      <c r="DY133" s="275" t="str">
        <f ca="true">+IF(OFFSET('Hygiene Data'!$G$12,0,10*ROW('Hygiene Data'!G127))="","",OFFSET('Hygiene Data'!$G$12,0,10*ROW('Hygiene Data'!G127)))</f>
        <v/>
      </c>
      <c r="DZ133" s="275" t="str">
        <f ca="true">+IF(OFFSET('Hygiene Data'!$G$13,0,10*ROW('Hygiene Data'!G127))="","",OFFSET('Hygiene Data'!$G$13,0,10*ROW('Hygiene Data'!G127)))</f>
        <v/>
      </c>
      <c r="EA133" s="275" t="str">
        <f ca="true">+IF(OFFSET('Hygiene Data'!$H$11,0,10*ROW('Hygiene Data'!H127))="","",OFFSET('Hygiene Data'!$H$11,0,10*ROW('Hygiene Data'!H127)))</f>
        <v/>
      </c>
      <c r="EB133" s="275" t="str">
        <f ca="true">+IF(OFFSET('Hygiene Data'!$H$12,0,10*ROW('Hygiene Data'!H127))="","",OFFSET('Hygiene Data'!$H$12,0,10*ROW('Hygiene Data'!H127)))</f>
        <v/>
      </c>
      <c r="EC133" s="275" t="str">
        <f ca="true">+IF(OFFSET('Hygiene Data'!$H$13,0,10*ROW('Hygiene Data'!H127))="","",OFFSET('Hygiene Data'!$H$13,0,10*ROW('Hygiene Data'!H127)))</f>
        <v/>
      </c>
      <c r="ED133" s="275" t="str">
        <f ca="true">+IF(OFFSET('Hygiene Data'!$I$11,0,10*ROW('Hygiene Data'!I127))="","",OFFSET('Hygiene Data'!$I$11,0,10*ROW('Hygiene Data'!I127)))</f>
        <v/>
      </c>
      <c r="EE133" s="275" t="str">
        <f ca="true">+IF(OFFSET('Hygiene Data'!$I$12,0,10*ROW('Hygiene Data'!I127))="","",OFFSET('Hygiene Data'!$I$12,0,10*ROW('Hygiene Data'!I127)))</f>
        <v/>
      </c>
      <c r="EF133" s="275"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31" t="str">
        <f t="shared" ca="true" si="1"/>
        <v/>
      </c>
      <c r="D134" s="98"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8"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8"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8"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8"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8"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8"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8"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8"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8"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8"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8"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8"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8"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8"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8"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8"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8"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9"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9"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9"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9"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9"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9"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9"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9"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9"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9"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9"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9"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9"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9"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9"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9"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9"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9"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9"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9"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9"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9"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9"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9"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9"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9"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9"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9"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9"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9"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100"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100"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100"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100"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100"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100"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100"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100"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100"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100"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100"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100"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100"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100"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100"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100"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100"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100"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5"/>
      <c r="BS134" s="275" t="str">
        <f ca="true">+IF(OFFSET('Water Data'!$D$27,0,10*ROW('Water Data'!D128))="","",OFFSET('Water Data'!$D$27,0,10*ROW('Water Data'!D128)))</f>
        <v/>
      </c>
      <c r="BT134" s="275" t="str">
        <f ca="true">+IF(OFFSET('Water Data'!$D$28,0,10*ROW('Water Data'!D128))="","",OFFSET('Water Data'!$D$28,0,10*ROW('Water Data'!D128)))</f>
        <v/>
      </c>
      <c r="BU134" s="275" t="str">
        <f ca="true">+IF(OFFSET('Water Data'!$D$29,0,10*ROW('Water Data'!D128))="","",OFFSET('Water Data'!$D$29,0,10*ROW('Water Data'!D128)))</f>
        <v/>
      </c>
      <c r="BV134" s="275" t="str">
        <f ca="true">+IF(OFFSET('Water Data'!$E$27,0,10*ROW('Water Data'!E128))="","",OFFSET('Water Data'!$E$27,0,10*ROW('Water Data'!E128)))</f>
        <v/>
      </c>
      <c r="BW134" s="275" t="str">
        <f ca="true">+IF(OFFSET('Water Data'!$E$28,0,10*ROW('Water Data'!E128))="","",OFFSET('Water Data'!$E$28,0,10*ROW('Water Data'!E128)))</f>
        <v/>
      </c>
      <c r="BX134" s="275" t="str">
        <f ca="true">+IF(OFFSET('Water Data'!$E$29,0,10*ROW('Water Data'!E128))="","",OFFSET('Water Data'!$E$29,0,10*ROW('Water Data'!E128)))</f>
        <v/>
      </c>
      <c r="BY134" s="275" t="str">
        <f ca="true">+IF(OFFSET('Water Data'!$F$27,0,10*ROW('Water Data'!F128))="","",OFFSET('Water Data'!$F$27,0,10*ROW('Water Data'!F128)))</f>
        <v/>
      </c>
      <c r="BZ134" s="275" t="str">
        <f ca="true">+IF(OFFSET('Water Data'!$F$28,0,10*ROW('Water Data'!F128))="","",OFFSET('Water Data'!$F$28,0,10*ROW('Water Data'!F128)))</f>
        <v/>
      </c>
      <c r="CA134" s="275" t="str">
        <f ca="true">+IF(OFFSET('Water Data'!$F$29,0,10*ROW('Water Data'!F128))="","",OFFSET('Water Data'!$F$29,0,10*ROW('Water Data'!F128)))</f>
        <v/>
      </c>
      <c r="CB134" s="275" t="str">
        <f ca="true">+IF(OFFSET('Water Data'!$G$27,0,10*ROW('Water Data'!G128))="","",OFFSET('Water Data'!$G$27,0,10*ROW('Water Data'!G128)))</f>
        <v/>
      </c>
      <c r="CC134" s="275" t="str">
        <f ca="true">+IF(OFFSET('Water Data'!$G$28,0,10*ROW('Water Data'!G128))="","",OFFSET('Water Data'!$G$28,0,10*ROW('Water Data'!G128)))</f>
        <v/>
      </c>
      <c r="CD134" s="275" t="str">
        <f ca="true">+IF(OFFSET('Water Data'!$G$29,0,10*ROW('Water Data'!G128))="","",OFFSET('Water Data'!$G$29,0,10*ROW('Water Data'!G128)))</f>
        <v/>
      </c>
      <c r="CE134" s="275" t="str">
        <f ca="true">+IF(OFFSET('Water Data'!$H$27,0,10*ROW('Water Data'!H128))="","",OFFSET('Water Data'!$H$27,0,10*ROW('Water Data'!H128)))</f>
        <v/>
      </c>
      <c r="CF134" s="275" t="str">
        <f ca="true">+IF(OFFSET('Water Data'!$H$28,0,10*ROW('Water Data'!H128))="","",OFFSET('Water Data'!$H$28,0,10*ROW('Water Data'!H128)))</f>
        <v/>
      </c>
      <c r="CG134" s="275" t="str">
        <f ca="true">+IF(OFFSET('Water Data'!$H$29,0,10*ROW('Water Data'!H128))="","",OFFSET('Water Data'!$H$29,0,10*ROW('Water Data'!H128)))</f>
        <v/>
      </c>
      <c r="CH134" s="275" t="str">
        <f ca="true">+IF(OFFSET('Water Data'!$I$27,0,10*ROW('Water Data'!I128))="","",OFFSET('Water Data'!$I$27,0,10*ROW('Water Data'!I128)))</f>
        <v/>
      </c>
      <c r="CI134" s="275" t="str">
        <f ca="true">+IF(OFFSET('Water Data'!$I$28,0,10*ROW('Water Data'!I128))="","",OFFSET('Water Data'!$I$28,0,10*ROW('Water Data'!I128)))</f>
        <v/>
      </c>
      <c r="CJ134" s="275" t="str">
        <f ca="true">+IF(OFFSET('Water Data'!$I$29,0,10*ROW('Water Data'!I128))="","",OFFSET('Water Data'!$I$29,0,10*ROW('Water Data'!I128)))</f>
        <v/>
      </c>
      <c r="CK134" s="275" t="str">
        <f ca="true">+IF(OFFSET('Sanitation Data'!$D$28,0,10*ROW('Sanitation Data'!D128))="","",OFFSET('Sanitation Data'!$D$28,0,10*ROW('Sanitation Data'!D128)))</f>
        <v/>
      </c>
      <c r="CL134" s="275" t="str">
        <f ca="true">+IF(OFFSET('Sanitation Data'!$D$29,0,10*ROW('Sanitation Data'!D128))="","",OFFSET('Sanitation Data'!$D$29,0,10*ROW('Sanitation Data'!D128)))</f>
        <v/>
      </c>
      <c r="CM134" s="275" t="str">
        <f ca="true">+IF(OFFSET('Sanitation Data'!$D$30,0,10*ROW('Sanitation Data'!D128))="","",OFFSET('Sanitation Data'!$D$30,0,10*ROW('Sanitation Data'!D128)))</f>
        <v/>
      </c>
      <c r="CN134" s="275" t="str">
        <f ca="true">+IF(OFFSET('Sanitation Data'!$D$31,0,10*ROW('Sanitation Data'!D128))="","",OFFSET('Sanitation Data'!$D$31,0,10*ROW('Sanitation Data'!D128)))</f>
        <v/>
      </c>
      <c r="CO134" s="275" t="str">
        <f ca="true">+IF(OFFSET('Sanitation Data'!$D$32,0,10*ROW('Sanitation Data'!D128))="","",OFFSET('Sanitation Data'!$D$32,0,10*ROW('Sanitation Data'!D128)))</f>
        <v/>
      </c>
      <c r="CP134" s="275" t="str">
        <f ca="true">+IF(OFFSET('Sanitation Data'!$E$28,0,10*ROW('Sanitation Data'!E128))="","",OFFSET('Sanitation Data'!$E$28,0,10*ROW('Sanitation Data'!E128)))</f>
        <v/>
      </c>
      <c r="CQ134" s="275" t="str">
        <f ca="true">+IF(OFFSET('Sanitation Data'!$E$29,0,10*ROW('Sanitation Data'!E128))="","",OFFSET('Sanitation Data'!$E$29,0,10*ROW('Sanitation Data'!E128)))</f>
        <v/>
      </c>
      <c r="CR134" s="275" t="str">
        <f ca="true">+IF(OFFSET('Sanitation Data'!$E$30,0,10*ROW('Sanitation Data'!E128))="","",OFFSET('Sanitation Data'!$E$30,0,10*ROW('Sanitation Data'!E128)))</f>
        <v/>
      </c>
      <c r="CS134" s="275" t="str">
        <f ca="true">+IF(OFFSET('Sanitation Data'!$E$31,0,10*ROW('Sanitation Data'!E128))="","",OFFSET('Sanitation Data'!$E$31,0,10*ROW('Sanitation Data'!E128)))</f>
        <v/>
      </c>
      <c r="CT134" s="275" t="str">
        <f ca="true">+IF(OFFSET('Sanitation Data'!$E$32,0,10*ROW('Sanitation Data'!E128))="","",OFFSET('Sanitation Data'!$E$32,0,10*ROW('Sanitation Data'!E128)))</f>
        <v/>
      </c>
      <c r="CU134" s="275" t="str">
        <f ca="true">+IF(OFFSET('Sanitation Data'!$F$28,0,10*ROW('Sanitation Data'!F128))="","",OFFSET('Sanitation Data'!$F$28,0,10*ROW('Sanitation Data'!F128)))</f>
        <v/>
      </c>
      <c r="CV134" s="275" t="str">
        <f ca="true">+IF(OFFSET('Sanitation Data'!$F$29,0,10*ROW('Sanitation Data'!F128))="","",OFFSET('Sanitation Data'!$F$29,0,10*ROW('Sanitation Data'!F128)))</f>
        <v/>
      </c>
      <c r="CW134" s="275" t="str">
        <f ca="true">+IF(OFFSET('Sanitation Data'!$F$30,0,10*ROW('Sanitation Data'!F128))="","",OFFSET('Sanitation Data'!$F$30,0,10*ROW('Sanitation Data'!F128)))</f>
        <v/>
      </c>
      <c r="CX134" s="275" t="str">
        <f ca="true">+IF(OFFSET('Sanitation Data'!$F$31,0,10*ROW('Sanitation Data'!F128))="","",OFFSET('Sanitation Data'!$F$31,0,10*ROW('Sanitation Data'!F128)))</f>
        <v/>
      </c>
      <c r="CY134" s="275" t="str">
        <f ca="true">+IF(OFFSET('Sanitation Data'!$F$32,0,10*ROW('Sanitation Data'!F128))="","",OFFSET('Sanitation Data'!$F$32,0,10*ROW('Sanitation Data'!F128)))</f>
        <v/>
      </c>
      <c r="CZ134" s="275" t="str">
        <f ca="true">+IF(OFFSET('Sanitation Data'!$G$28,0,10*ROW('Sanitation Data'!G128))="","",OFFSET('Sanitation Data'!$G$28,0,10*ROW('Sanitation Data'!G128)))</f>
        <v/>
      </c>
      <c r="DA134" s="275" t="str">
        <f ca="true">+IF(OFFSET('Sanitation Data'!$G$29,0,10*ROW('Sanitation Data'!G128))="","",OFFSET('Sanitation Data'!$G$29,0,10*ROW('Sanitation Data'!G128)))</f>
        <v/>
      </c>
      <c r="DB134" s="275" t="str">
        <f ca="true">+IF(OFFSET('Sanitation Data'!$G$30,0,10*ROW('Sanitation Data'!G128))="","",OFFSET('Sanitation Data'!$G$30,0,10*ROW('Sanitation Data'!G128)))</f>
        <v/>
      </c>
      <c r="DC134" s="275" t="str">
        <f ca="true">+IF(OFFSET('Sanitation Data'!$G$31,0,10*ROW('Sanitation Data'!G128))="","",OFFSET('Sanitation Data'!$G$31,0,10*ROW('Sanitation Data'!G128)))</f>
        <v/>
      </c>
      <c r="DD134" s="275" t="str">
        <f ca="true">+IF(OFFSET('Sanitation Data'!$G$32,0,10*ROW('Sanitation Data'!G128))="","",OFFSET('Sanitation Data'!$G$32,0,10*ROW('Sanitation Data'!G128)))</f>
        <v/>
      </c>
      <c r="DE134" s="275" t="str">
        <f ca="true">+IF(OFFSET('Sanitation Data'!$H$28,0,10*ROW('Sanitation Data'!H128))="","",OFFSET('Sanitation Data'!$H$28,0,10*ROW('Sanitation Data'!H128)))</f>
        <v/>
      </c>
      <c r="DF134" s="275" t="str">
        <f ca="true">+IF(OFFSET('Sanitation Data'!$H$29,0,10*ROW('Sanitation Data'!H128))="","",OFFSET('Sanitation Data'!$H$29,0,10*ROW('Sanitation Data'!H128)))</f>
        <v/>
      </c>
      <c r="DG134" s="275" t="str">
        <f ca="true">+IF(OFFSET('Sanitation Data'!$H$30,0,10*ROW('Sanitation Data'!H128))="","",OFFSET('Sanitation Data'!$H$30,0,10*ROW('Sanitation Data'!H128)))</f>
        <v/>
      </c>
      <c r="DH134" s="275" t="str">
        <f ca="true">+IF(OFFSET('Sanitation Data'!$H$31,0,10*ROW('Sanitation Data'!H128))="","",OFFSET('Sanitation Data'!$H$31,0,10*ROW('Sanitation Data'!H128)))</f>
        <v/>
      </c>
      <c r="DI134" s="275" t="str">
        <f ca="true">+IF(OFFSET('Sanitation Data'!$H$32,0,10*ROW('Sanitation Data'!H128))="","",OFFSET('Sanitation Data'!$H$32,0,10*ROW('Sanitation Data'!H128)))</f>
        <v/>
      </c>
      <c r="DJ134" s="275" t="str">
        <f ca="true">+IF(OFFSET('Sanitation Data'!$I$28,0,10*ROW('Sanitation Data'!I128))="","",OFFSET('Sanitation Data'!$I$28,0,10*ROW('Sanitation Data'!I128)))</f>
        <v/>
      </c>
      <c r="DK134" s="275" t="str">
        <f ca="true">+IF(OFFSET('Sanitation Data'!$I$29,0,10*ROW('Sanitation Data'!I128))="","",OFFSET('Sanitation Data'!$I$29,0,10*ROW('Sanitation Data'!I128)))</f>
        <v/>
      </c>
      <c r="DL134" s="275" t="str">
        <f ca="true">+IF(OFFSET('Sanitation Data'!$I$30,0,10*ROW('Sanitation Data'!I128))="","",OFFSET('Sanitation Data'!$I$30,0,10*ROW('Sanitation Data'!I128)))</f>
        <v/>
      </c>
      <c r="DM134" s="275" t="str">
        <f ca="true">+IF(OFFSET('Sanitation Data'!$I$31,0,10*ROW('Sanitation Data'!I128))="","",OFFSET('Sanitation Data'!$I$31,0,10*ROW('Sanitation Data'!I128)))</f>
        <v/>
      </c>
      <c r="DN134" s="275" t="str">
        <f ca="true">+IF(OFFSET('Sanitation Data'!$I$32,0,10*ROW('Sanitation Data'!I128))="","",OFFSET('Sanitation Data'!$I$32,0,10*ROW('Sanitation Data'!I128)))</f>
        <v/>
      </c>
      <c r="DO134" s="275" t="str">
        <f ca="true">+IF(OFFSET('Hygiene Data'!$D$11,0,10*ROW('Hygiene Data'!D128))="","",OFFSET('Hygiene Data'!$D$11,0,10*ROW('Hygiene Data'!D128)))</f>
        <v/>
      </c>
      <c r="DP134" s="275" t="str">
        <f ca="true">+IF(OFFSET('Hygiene Data'!$D$12,0,10*ROW('Hygiene Data'!D128))="","",OFFSET('Hygiene Data'!$D$12,0,10*ROW('Hygiene Data'!D128)))</f>
        <v/>
      </c>
      <c r="DQ134" s="275" t="str">
        <f ca="true">+IF(OFFSET('Hygiene Data'!$D$13,0,10*ROW('Hygiene Data'!D128))="","",OFFSET('Hygiene Data'!$D$13,0,10*ROW('Hygiene Data'!D128)))</f>
        <v/>
      </c>
      <c r="DR134" s="275" t="str">
        <f ca="true">+IF(OFFSET('Hygiene Data'!$E$11,0,10*ROW('Hygiene Data'!E128))="","",OFFSET('Hygiene Data'!$E$11,0,10*ROW('Hygiene Data'!E128)))</f>
        <v/>
      </c>
      <c r="DS134" s="275" t="str">
        <f ca="true">+IF(OFFSET('Hygiene Data'!$E$12,0,10*ROW('Hygiene Data'!E128))="","",OFFSET('Hygiene Data'!$E$12,0,10*ROW('Hygiene Data'!E128)))</f>
        <v/>
      </c>
      <c r="DT134" s="275" t="str">
        <f ca="true">+IF(OFFSET('Hygiene Data'!$E$13,0,10*ROW('Hygiene Data'!E128))="","",OFFSET('Hygiene Data'!$E$13,0,10*ROW('Hygiene Data'!E128)))</f>
        <v/>
      </c>
      <c r="DU134" s="275" t="str">
        <f ca="true">+IF(OFFSET('Hygiene Data'!$F$11,0,10*ROW('Hygiene Data'!F128))="","",OFFSET('Hygiene Data'!$F$11,0,10*ROW('Hygiene Data'!F128)))</f>
        <v/>
      </c>
      <c r="DV134" s="275" t="str">
        <f ca="true">+IF(OFFSET('Hygiene Data'!$F$12,0,10*ROW('Hygiene Data'!F128))="","",OFFSET('Hygiene Data'!$F$12,0,10*ROW('Hygiene Data'!F128)))</f>
        <v/>
      </c>
      <c r="DW134" s="275" t="str">
        <f ca="true">+IF(OFFSET('Hygiene Data'!$F$13,0,10*ROW('Hygiene Data'!F128))="","",OFFSET('Hygiene Data'!$F$13,0,10*ROW('Hygiene Data'!F128)))</f>
        <v/>
      </c>
      <c r="DX134" s="275" t="str">
        <f ca="true">+IF(OFFSET('Hygiene Data'!$G$11,0,10*ROW('Hygiene Data'!G128))="","",OFFSET('Hygiene Data'!$G$11,0,10*ROW('Hygiene Data'!G128)))</f>
        <v/>
      </c>
      <c r="DY134" s="275" t="str">
        <f ca="true">+IF(OFFSET('Hygiene Data'!$G$12,0,10*ROW('Hygiene Data'!G128))="","",OFFSET('Hygiene Data'!$G$12,0,10*ROW('Hygiene Data'!G128)))</f>
        <v/>
      </c>
      <c r="DZ134" s="275" t="str">
        <f ca="true">+IF(OFFSET('Hygiene Data'!$G$13,0,10*ROW('Hygiene Data'!G128))="","",OFFSET('Hygiene Data'!$G$13,0,10*ROW('Hygiene Data'!G128)))</f>
        <v/>
      </c>
      <c r="EA134" s="275" t="str">
        <f ca="true">+IF(OFFSET('Hygiene Data'!$H$11,0,10*ROW('Hygiene Data'!H128))="","",OFFSET('Hygiene Data'!$H$11,0,10*ROW('Hygiene Data'!H128)))</f>
        <v/>
      </c>
      <c r="EB134" s="275" t="str">
        <f ca="true">+IF(OFFSET('Hygiene Data'!$H$12,0,10*ROW('Hygiene Data'!H128))="","",OFFSET('Hygiene Data'!$H$12,0,10*ROW('Hygiene Data'!H128)))</f>
        <v/>
      </c>
      <c r="EC134" s="275" t="str">
        <f ca="true">+IF(OFFSET('Hygiene Data'!$H$13,0,10*ROW('Hygiene Data'!H128))="","",OFFSET('Hygiene Data'!$H$13,0,10*ROW('Hygiene Data'!H128)))</f>
        <v/>
      </c>
      <c r="ED134" s="275" t="str">
        <f ca="true">+IF(OFFSET('Hygiene Data'!$I$11,0,10*ROW('Hygiene Data'!I128))="","",OFFSET('Hygiene Data'!$I$11,0,10*ROW('Hygiene Data'!I128)))</f>
        <v/>
      </c>
      <c r="EE134" s="275" t="str">
        <f ca="true">+IF(OFFSET('Hygiene Data'!$I$12,0,10*ROW('Hygiene Data'!I128))="","",OFFSET('Hygiene Data'!$I$12,0,10*ROW('Hygiene Data'!I128)))</f>
        <v/>
      </c>
      <c r="EF134" s="275"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31" t="str">
        <f t="shared" ref="C135:C198" ca="true" si="2">+IF(ISNUMBER(VALUE(MID(A135,5,4))), VALUE(MID(A135, 5,4)),"")</f>
        <v/>
      </c>
      <c r="D135" s="98"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8"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8"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8"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8"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8"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8"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8"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8"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8"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8"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8"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8"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8"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8"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8"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8"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8"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9"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9"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9"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9"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9"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9"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9"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9"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9"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9"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9"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9"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9"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9"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9"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9"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9"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9"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9"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9"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9"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9"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9"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9"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9"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9"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9"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9"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9"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9"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100"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100"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100"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100"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100"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100"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100"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100"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100"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100"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100"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100"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100"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100"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100"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100"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100"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100"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5"/>
      <c r="BS135" s="275" t="str">
        <f ca="true">+IF(OFFSET('Water Data'!$D$27,0,10*ROW('Water Data'!D129))="","",OFFSET('Water Data'!$D$27,0,10*ROW('Water Data'!D129)))</f>
        <v/>
      </c>
      <c r="BT135" s="275" t="str">
        <f ca="true">+IF(OFFSET('Water Data'!$D$28,0,10*ROW('Water Data'!D129))="","",OFFSET('Water Data'!$D$28,0,10*ROW('Water Data'!D129)))</f>
        <v/>
      </c>
      <c r="BU135" s="275" t="str">
        <f ca="true">+IF(OFFSET('Water Data'!$D$29,0,10*ROW('Water Data'!D129))="","",OFFSET('Water Data'!$D$29,0,10*ROW('Water Data'!D129)))</f>
        <v/>
      </c>
      <c r="BV135" s="275" t="str">
        <f ca="true">+IF(OFFSET('Water Data'!$E$27,0,10*ROW('Water Data'!E129))="","",OFFSET('Water Data'!$E$27,0,10*ROW('Water Data'!E129)))</f>
        <v/>
      </c>
      <c r="BW135" s="275" t="str">
        <f ca="true">+IF(OFFSET('Water Data'!$E$28,0,10*ROW('Water Data'!E129))="","",OFFSET('Water Data'!$E$28,0,10*ROW('Water Data'!E129)))</f>
        <v/>
      </c>
      <c r="BX135" s="275" t="str">
        <f ca="true">+IF(OFFSET('Water Data'!$E$29,0,10*ROW('Water Data'!E129))="","",OFFSET('Water Data'!$E$29,0,10*ROW('Water Data'!E129)))</f>
        <v/>
      </c>
      <c r="BY135" s="275" t="str">
        <f ca="true">+IF(OFFSET('Water Data'!$F$27,0,10*ROW('Water Data'!F129))="","",OFFSET('Water Data'!$F$27,0,10*ROW('Water Data'!F129)))</f>
        <v/>
      </c>
      <c r="BZ135" s="275" t="str">
        <f ca="true">+IF(OFFSET('Water Data'!$F$28,0,10*ROW('Water Data'!F129))="","",OFFSET('Water Data'!$F$28,0,10*ROW('Water Data'!F129)))</f>
        <v/>
      </c>
      <c r="CA135" s="275" t="str">
        <f ca="true">+IF(OFFSET('Water Data'!$F$29,0,10*ROW('Water Data'!F129))="","",OFFSET('Water Data'!$F$29,0,10*ROW('Water Data'!F129)))</f>
        <v/>
      </c>
      <c r="CB135" s="275" t="str">
        <f ca="true">+IF(OFFSET('Water Data'!$G$27,0,10*ROW('Water Data'!G129))="","",OFFSET('Water Data'!$G$27,0,10*ROW('Water Data'!G129)))</f>
        <v/>
      </c>
      <c r="CC135" s="275" t="str">
        <f ca="true">+IF(OFFSET('Water Data'!$G$28,0,10*ROW('Water Data'!G129))="","",OFFSET('Water Data'!$G$28,0,10*ROW('Water Data'!G129)))</f>
        <v/>
      </c>
      <c r="CD135" s="275" t="str">
        <f ca="true">+IF(OFFSET('Water Data'!$G$29,0,10*ROW('Water Data'!G129))="","",OFFSET('Water Data'!$G$29,0,10*ROW('Water Data'!G129)))</f>
        <v/>
      </c>
      <c r="CE135" s="275" t="str">
        <f ca="true">+IF(OFFSET('Water Data'!$H$27,0,10*ROW('Water Data'!H129))="","",OFFSET('Water Data'!$H$27,0,10*ROW('Water Data'!H129)))</f>
        <v/>
      </c>
      <c r="CF135" s="275" t="str">
        <f ca="true">+IF(OFFSET('Water Data'!$H$28,0,10*ROW('Water Data'!H129))="","",OFFSET('Water Data'!$H$28,0,10*ROW('Water Data'!H129)))</f>
        <v/>
      </c>
      <c r="CG135" s="275" t="str">
        <f ca="true">+IF(OFFSET('Water Data'!$H$29,0,10*ROW('Water Data'!H129))="","",OFFSET('Water Data'!$H$29,0,10*ROW('Water Data'!H129)))</f>
        <v/>
      </c>
      <c r="CH135" s="275" t="str">
        <f ca="true">+IF(OFFSET('Water Data'!$I$27,0,10*ROW('Water Data'!I129))="","",OFFSET('Water Data'!$I$27,0,10*ROW('Water Data'!I129)))</f>
        <v/>
      </c>
      <c r="CI135" s="275" t="str">
        <f ca="true">+IF(OFFSET('Water Data'!$I$28,0,10*ROW('Water Data'!I129))="","",OFFSET('Water Data'!$I$28,0,10*ROW('Water Data'!I129)))</f>
        <v/>
      </c>
      <c r="CJ135" s="275" t="str">
        <f ca="true">+IF(OFFSET('Water Data'!$I$29,0,10*ROW('Water Data'!I129))="","",OFFSET('Water Data'!$I$29,0,10*ROW('Water Data'!I129)))</f>
        <v/>
      </c>
      <c r="CK135" s="275" t="str">
        <f ca="true">+IF(OFFSET('Sanitation Data'!$D$28,0,10*ROW('Sanitation Data'!D129))="","",OFFSET('Sanitation Data'!$D$28,0,10*ROW('Sanitation Data'!D129)))</f>
        <v/>
      </c>
      <c r="CL135" s="275" t="str">
        <f ca="true">+IF(OFFSET('Sanitation Data'!$D$29,0,10*ROW('Sanitation Data'!D129))="","",OFFSET('Sanitation Data'!$D$29,0,10*ROW('Sanitation Data'!D129)))</f>
        <v/>
      </c>
      <c r="CM135" s="275" t="str">
        <f ca="true">+IF(OFFSET('Sanitation Data'!$D$30,0,10*ROW('Sanitation Data'!D129))="","",OFFSET('Sanitation Data'!$D$30,0,10*ROW('Sanitation Data'!D129)))</f>
        <v/>
      </c>
      <c r="CN135" s="275" t="str">
        <f ca="true">+IF(OFFSET('Sanitation Data'!$D$31,0,10*ROW('Sanitation Data'!D129))="","",OFFSET('Sanitation Data'!$D$31,0,10*ROW('Sanitation Data'!D129)))</f>
        <v/>
      </c>
      <c r="CO135" s="275" t="str">
        <f ca="true">+IF(OFFSET('Sanitation Data'!$D$32,0,10*ROW('Sanitation Data'!D129))="","",OFFSET('Sanitation Data'!$D$32,0,10*ROW('Sanitation Data'!D129)))</f>
        <v/>
      </c>
      <c r="CP135" s="275" t="str">
        <f ca="true">+IF(OFFSET('Sanitation Data'!$E$28,0,10*ROW('Sanitation Data'!E129))="","",OFFSET('Sanitation Data'!$E$28,0,10*ROW('Sanitation Data'!E129)))</f>
        <v/>
      </c>
      <c r="CQ135" s="275" t="str">
        <f ca="true">+IF(OFFSET('Sanitation Data'!$E$29,0,10*ROW('Sanitation Data'!E129))="","",OFFSET('Sanitation Data'!$E$29,0,10*ROW('Sanitation Data'!E129)))</f>
        <v/>
      </c>
      <c r="CR135" s="275" t="str">
        <f ca="true">+IF(OFFSET('Sanitation Data'!$E$30,0,10*ROW('Sanitation Data'!E129))="","",OFFSET('Sanitation Data'!$E$30,0,10*ROW('Sanitation Data'!E129)))</f>
        <v/>
      </c>
      <c r="CS135" s="275" t="str">
        <f ca="true">+IF(OFFSET('Sanitation Data'!$E$31,0,10*ROW('Sanitation Data'!E129))="","",OFFSET('Sanitation Data'!$E$31,0,10*ROW('Sanitation Data'!E129)))</f>
        <v/>
      </c>
      <c r="CT135" s="275" t="str">
        <f ca="true">+IF(OFFSET('Sanitation Data'!$E$32,0,10*ROW('Sanitation Data'!E129))="","",OFFSET('Sanitation Data'!$E$32,0,10*ROW('Sanitation Data'!E129)))</f>
        <v/>
      </c>
      <c r="CU135" s="275" t="str">
        <f ca="true">+IF(OFFSET('Sanitation Data'!$F$28,0,10*ROW('Sanitation Data'!F129))="","",OFFSET('Sanitation Data'!$F$28,0,10*ROW('Sanitation Data'!F129)))</f>
        <v/>
      </c>
      <c r="CV135" s="275" t="str">
        <f ca="true">+IF(OFFSET('Sanitation Data'!$F$29,0,10*ROW('Sanitation Data'!F129))="","",OFFSET('Sanitation Data'!$F$29,0,10*ROW('Sanitation Data'!F129)))</f>
        <v/>
      </c>
      <c r="CW135" s="275" t="str">
        <f ca="true">+IF(OFFSET('Sanitation Data'!$F$30,0,10*ROW('Sanitation Data'!F129))="","",OFFSET('Sanitation Data'!$F$30,0,10*ROW('Sanitation Data'!F129)))</f>
        <v/>
      </c>
      <c r="CX135" s="275" t="str">
        <f ca="true">+IF(OFFSET('Sanitation Data'!$F$31,0,10*ROW('Sanitation Data'!F129))="","",OFFSET('Sanitation Data'!$F$31,0,10*ROW('Sanitation Data'!F129)))</f>
        <v/>
      </c>
      <c r="CY135" s="275" t="str">
        <f ca="true">+IF(OFFSET('Sanitation Data'!$F$32,0,10*ROW('Sanitation Data'!F129))="","",OFFSET('Sanitation Data'!$F$32,0,10*ROW('Sanitation Data'!F129)))</f>
        <v/>
      </c>
      <c r="CZ135" s="275" t="str">
        <f ca="true">+IF(OFFSET('Sanitation Data'!$G$28,0,10*ROW('Sanitation Data'!G129))="","",OFFSET('Sanitation Data'!$G$28,0,10*ROW('Sanitation Data'!G129)))</f>
        <v/>
      </c>
      <c r="DA135" s="275" t="str">
        <f ca="true">+IF(OFFSET('Sanitation Data'!$G$29,0,10*ROW('Sanitation Data'!G129))="","",OFFSET('Sanitation Data'!$G$29,0,10*ROW('Sanitation Data'!G129)))</f>
        <v/>
      </c>
      <c r="DB135" s="275" t="str">
        <f ca="true">+IF(OFFSET('Sanitation Data'!$G$30,0,10*ROW('Sanitation Data'!G129))="","",OFFSET('Sanitation Data'!$G$30,0,10*ROW('Sanitation Data'!G129)))</f>
        <v/>
      </c>
      <c r="DC135" s="275" t="str">
        <f ca="true">+IF(OFFSET('Sanitation Data'!$G$31,0,10*ROW('Sanitation Data'!G129))="","",OFFSET('Sanitation Data'!$G$31,0,10*ROW('Sanitation Data'!G129)))</f>
        <v/>
      </c>
      <c r="DD135" s="275" t="str">
        <f ca="true">+IF(OFFSET('Sanitation Data'!$G$32,0,10*ROW('Sanitation Data'!G129))="","",OFFSET('Sanitation Data'!$G$32,0,10*ROW('Sanitation Data'!G129)))</f>
        <v/>
      </c>
      <c r="DE135" s="275" t="str">
        <f ca="true">+IF(OFFSET('Sanitation Data'!$H$28,0,10*ROW('Sanitation Data'!H129))="","",OFFSET('Sanitation Data'!$H$28,0,10*ROW('Sanitation Data'!H129)))</f>
        <v/>
      </c>
      <c r="DF135" s="275" t="str">
        <f ca="true">+IF(OFFSET('Sanitation Data'!$H$29,0,10*ROW('Sanitation Data'!H129))="","",OFFSET('Sanitation Data'!$H$29,0,10*ROW('Sanitation Data'!H129)))</f>
        <v/>
      </c>
      <c r="DG135" s="275" t="str">
        <f ca="true">+IF(OFFSET('Sanitation Data'!$H$30,0,10*ROW('Sanitation Data'!H129))="","",OFFSET('Sanitation Data'!$H$30,0,10*ROW('Sanitation Data'!H129)))</f>
        <v/>
      </c>
      <c r="DH135" s="275" t="str">
        <f ca="true">+IF(OFFSET('Sanitation Data'!$H$31,0,10*ROW('Sanitation Data'!H129))="","",OFFSET('Sanitation Data'!$H$31,0,10*ROW('Sanitation Data'!H129)))</f>
        <v/>
      </c>
      <c r="DI135" s="275" t="str">
        <f ca="true">+IF(OFFSET('Sanitation Data'!$H$32,0,10*ROW('Sanitation Data'!H129))="","",OFFSET('Sanitation Data'!$H$32,0,10*ROW('Sanitation Data'!H129)))</f>
        <v/>
      </c>
      <c r="DJ135" s="275" t="str">
        <f ca="true">+IF(OFFSET('Sanitation Data'!$I$28,0,10*ROW('Sanitation Data'!I129))="","",OFFSET('Sanitation Data'!$I$28,0,10*ROW('Sanitation Data'!I129)))</f>
        <v/>
      </c>
      <c r="DK135" s="275" t="str">
        <f ca="true">+IF(OFFSET('Sanitation Data'!$I$29,0,10*ROW('Sanitation Data'!I129))="","",OFFSET('Sanitation Data'!$I$29,0,10*ROW('Sanitation Data'!I129)))</f>
        <v/>
      </c>
      <c r="DL135" s="275" t="str">
        <f ca="true">+IF(OFFSET('Sanitation Data'!$I$30,0,10*ROW('Sanitation Data'!I129))="","",OFFSET('Sanitation Data'!$I$30,0,10*ROW('Sanitation Data'!I129)))</f>
        <v/>
      </c>
      <c r="DM135" s="275" t="str">
        <f ca="true">+IF(OFFSET('Sanitation Data'!$I$31,0,10*ROW('Sanitation Data'!I129))="","",OFFSET('Sanitation Data'!$I$31,0,10*ROW('Sanitation Data'!I129)))</f>
        <v/>
      </c>
      <c r="DN135" s="275" t="str">
        <f ca="true">+IF(OFFSET('Sanitation Data'!$I$32,0,10*ROW('Sanitation Data'!I129))="","",OFFSET('Sanitation Data'!$I$32,0,10*ROW('Sanitation Data'!I129)))</f>
        <v/>
      </c>
      <c r="DO135" s="275" t="str">
        <f ca="true">+IF(OFFSET('Hygiene Data'!$D$11,0,10*ROW('Hygiene Data'!D129))="","",OFFSET('Hygiene Data'!$D$11,0,10*ROW('Hygiene Data'!D129)))</f>
        <v/>
      </c>
      <c r="DP135" s="275" t="str">
        <f ca="true">+IF(OFFSET('Hygiene Data'!$D$12,0,10*ROW('Hygiene Data'!D129))="","",OFFSET('Hygiene Data'!$D$12,0,10*ROW('Hygiene Data'!D129)))</f>
        <v/>
      </c>
      <c r="DQ135" s="275" t="str">
        <f ca="true">+IF(OFFSET('Hygiene Data'!$D$13,0,10*ROW('Hygiene Data'!D129))="","",OFFSET('Hygiene Data'!$D$13,0,10*ROW('Hygiene Data'!D129)))</f>
        <v/>
      </c>
      <c r="DR135" s="275" t="str">
        <f ca="true">+IF(OFFSET('Hygiene Data'!$E$11,0,10*ROW('Hygiene Data'!E129))="","",OFFSET('Hygiene Data'!$E$11,0,10*ROW('Hygiene Data'!E129)))</f>
        <v/>
      </c>
      <c r="DS135" s="275" t="str">
        <f ca="true">+IF(OFFSET('Hygiene Data'!$E$12,0,10*ROW('Hygiene Data'!E129))="","",OFFSET('Hygiene Data'!$E$12,0,10*ROW('Hygiene Data'!E129)))</f>
        <v/>
      </c>
      <c r="DT135" s="275" t="str">
        <f ca="true">+IF(OFFSET('Hygiene Data'!$E$13,0,10*ROW('Hygiene Data'!E129))="","",OFFSET('Hygiene Data'!$E$13,0,10*ROW('Hygiene Data'!E129)))</f>
        <v/>
      </c>
      <c r="DU135" s="275" t="str">
        <f ca="true">+IF(OFFSET('Hygiene Data'!$F$11,0,10*ROW('Hygiene Data'!F129))="","",OFFSET('Hygiene Data'!$F$11,0,10*ROW('Hygiene Data'!F129)))</f>
        <v/>
      </c>
      <c r="DV135" s="275" t="str">
        <f ca="true">+IF(OFFSET('Hygiene Data'!$F$12,0,10*ROW('Hygiene Data'!F129))="","",OFFSET('Hygiene Data'!$F$12,0,10*ROW('Hygiene Data'!F129)))</f>
        <v/>
      </c>
      <c r="DW135" s="275" t="str">
        <f ca="true">+IF(OFFSET('Hygiene Data'!$F$13,0,10*ROW('Hygiene Data'!F129))="","",OFFSET('Hygiene Data'!$F$13,0,10*ROW('Hygiene Data'!F129)))</f>
        <v/>
      </c>
      <c r="DX135" s="275" t="str">
        <f ca="true">+IF(OFFSET('Hygiene Data'!$G$11,0,10*ROW('Hygiene Data'!G129))="","",OFFSET('Hygiene Data'!$G$11,0,10*ROW('Hygiene Data'!G129)))</f>
        <v/>
      </c>
      <c r="DY135" s="275" t="str">
        <f ca="true">+IF(OFFSET('Hygiene Data'!$G$12,0,10*ROW('Hygiene Data'!G129))="","",OFFSET('Hygiene Data'!$G$12,0,10*ROW('Hygiene Data'!G129)))</f>
        <v/>
      </c>
      <c r="DZ135" s="275" t="str">
        <f ca="true">+IF(OFFSET('Hygiene Data'!$G$13,0,10*ROW('Hygiene Data'!G129))="","",OFFSET('Hygiene Data'!$G$13,0,10*ROW('Hygiene Data'!G129)))</f>
        <v/>
      </c>
      <c r="EA135" s="275" t="str">
        <f ca="true">+IF(OFFSET('Hygiene Data'!$H$11,0,10*ROW('Hygiene Data'!H129))="","",OFFSET('Hygiene Data'!$H$11,0,10*ROW('Hygiene Data'!H129)))</f>
        <v/>
      </c>
      <c r="EB135" s="275" t="str">
        <f ca="true">+IF(OFFSET('Hygiene Data'!$H$12,0,10*ROW('Hygiene Data'!H129))="","",OFFSET('Hygiene Data'!$H$12,0,10*ROW('Hygiene Data'!H129)))</f>
        <v/>
      </c>
      <c r="EC135" s="275" t="str">
        <f ca="true">+IF(OFFSET('Hygiene Data'!$H$13,0,10*ROW('Hygiene Data'!H129))="","",OFFSET('Hygiene Data'!$H$13,0,10*ROW('Hygiene Data'!H129)))</f>
        <v/>
      </c>
      <c r="ED135" s="275" t="str">
        <f ca="true">+IF(OFFSET('Hygiene Data'!$I$11,0,10*ROW('Hygiene Data'!I129))="","",OFFSET('Hygiene Data'!$I$11,0,10*ROW('Hygiene Data'!I129)))</f>
        <v/>
      </c>
      <c r="EE135" s="275" t="str">
        <f ca="true">+IF(OFFSET('Hygiene Data'!$I$12,0,10*ROW('Hygiene Data'!I129))="","",OFFSET('Hygiene Data'!$I$12,0,10*ROW('Hygiene Data'!I129)))</f>
        <v/>
      </c>
      <c r="EF135" s="275"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31" t="str">
        <f t="shared" ca="true" si="2"/>
        <v/>
      </c>
      <c r="D136" s="98"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8"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8"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8"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8"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8"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8"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8"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8"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8"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8"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8"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8"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8"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8"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8"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8"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8"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9"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9"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9"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9"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9"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9"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9"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9"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9"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9"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9"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9"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9"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9"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9"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9"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9"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9"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9"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9"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9"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9"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9"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9"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9"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9"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9"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9"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9"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9"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100"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100"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100"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100"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100"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100"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100"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100"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100"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100"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100"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100"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100"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100"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100"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100"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100"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100"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5"/>
      <c r="BS136" s="275" t="str">
        <f ca="true">+IF(OFFSET('Water Data'!$D$27,0,10*ROW('Water Data'!D130))="","",OFFSET('Water Data'!$D$27,0,10*ROW('Water Data'!D130)))</f>
        <v/>
      </c>
      <c r="BT136" s="275" t="str">
        <f ca="true">+IF(OFFSET('Water Data'!$D$28,0,10*ROW('Water Data'!D130))="","",OFFSET('Water Data'!$D$28,0,10*ROW('Water Data'!D130)))</f>
        <v/>
      </c>
      <c r="BU136" s="275" t="str">
        <f ca="true">+IF(OFFSET('Water Data'!$D$29,0,10*ROW('Water Data'!D130))="","",OFFSET('Water Data'!$D$29,0,10*ROW('Water Data'!D130)))</f>
        <v/>
      </c>
      <c r="BV136" s="275" t="str">
        <f ca="true">+IF(OFFSET('Water Data'!$E$27,0,10*ROW('Water Data'!E130))="","",OFFSET('Water Data'!$E$27,0,10*ROW('Water Data'!E130)))</f>
        <v/>
      </c>
      <c r="BW136" s="275" t="str">
        <f ca="true">+IF(OFFSET('Water Data'!$E$28,0,10*ROW('Water Data'!E130))="","",OFFSET('Water Data'!$E$28,0,10*ROW('Water Data'!E130)))</f>
        <v/>
      </c>
      <c r="BX136" s="275" t="str">
        <f ca="true">+IF(OFFSET('Water Data'!$E$29,0,10*ROW('Water Data'!E130))="","",OFFSET('Water Data'!$E$29,0,10*ROW('Water Data'!E130)))</f>
        <v/>
      </c>
      <c r="BY136" s="275" t="str">
        <f ca="true">+IF(OFFSET('Water Data'!$F$27,0,10*ROW('Water Data'!F130))="","",OFFSET('Water Data'!$F$27,0,10*ROW('Water Data'!F130)))</f>
        <v/>
      </c>
      <c r="BZ136" s="275" t="str">
        <f ca="true">+IF(OFFSET('Water Data'!$F$28,0,10*ROW('Water Data'!F130))="","",OFFSET('Water Data'!$F$28,0,10*ROW('Water Data'!F130)))</f>
        <v/>
      </c>
      <c r="CA136" s="275" t="str">
        <f ca="true">+IF(OFFSET('Water Data'!$F$29,0,10*ROW('Water Data'!F130))="","",OFFSET('Water Data'!$F$29,0,10*ROW('Water Data'!F130)))</f>
        <v/>
      </c>
      <c r="CB136" s="275" t="str">
        <f ca="true">+IF(OFFSET('Water Data'!$G$27,0,10*ROW('Water Data'!G130))="","",OFFSET('Water Data'!$G$27,0,10*ROW('Water Data'!G130)))</f>
        <v/>
      </c>
      <c r="CC136" s="275" t="str">
        <f ca="true">+IF(OFFSET('Water Data'!$G$28,0,10*ROW('Water Data'!G130))="","",OFFSET('Water Data'!$G$28,0,10*ROW('Water Data'!G130)))</f>
        <v/>
      </c>
      <c r="CD136" s="275" t="str">
        <f ca="true">+IF(OFFSET('Water Data'!$G$29,0,10*ROW('Water Data'!G130))="","",OFFSET('Water Data'!$G$29,0,10*ROW('Water Data'!G130)))</f>
        <v/>
      </c>
      <c r="CE136" s="275" t="str">
        <f ca="true">+IF(OFFSET('Water Data'!$H$27,0,10*ROW('Water Data'!H130))="","",OFFSET('Water Data'!$H$27,0,10*ROW('Water Data'!H130)))</f>
        <v/>
      </c>
      <c r="CF136" s="275" t="str">
        <f ca="true">+IF(OFFSET('Water Data'!$H$28,0,10*ROW('Water Data'!H130))="","",OFFSET('Water Data'!$H$28,0,10*ROW('Water Data'!H130)))</f>
        <v/>
      </c>
      <c r="CG136" s="275" t="str">
        <f ca="true">+IF(OFFSET('Water Data'!$H$29,0,10*ROW('Water Data'!H130))="","",OFFSET('Water Data'!$H$29,0,10*ROW('Water Data'!H130)))</f>
        <v/>
      </c>
      <c r="CH136" s="275" t="str">
        <f ca="true">+IF(OFFSET('Water Data'!$I$27,0,10*ROW('Water Data'!I130))="","",OFFSET('Water Data'!$I$27,0,10*ROW('Water Data'!I130)))</f>
        <v/>
      </c>
      <c r="CI136" s="275" t="str">
        <f ca="true">+IF(OFFSET('Water Data'!$I$28,0,10*ROW('Water Data'!I130))="","",OFFSET('Water Data'!$I$28,0,10*ROW('Water Data'!I130)))</f>
        <v/>
      </c>
      <c r="CJ136" s="275" t="str">
        <f ca="true">+IF(OFFSET('Water Data'!$I$29,0,10*ROW('Water Data'!I130))="","",OFFSET('Water Data'!$I$29,0,10*ROW('Water Data'!I130)))</f>
        <v/>
      </c>
      <c r="CK136" s="275" t="str">
        <f ca="true">+IF(OFFSET('Sanitation Data'!$D$28,0,10*ROW('Sanitation Data'!D130))="","",OFFSET('Sanitation Data'!$D$28,0,10*ROW('Sanitation Data'!D130)))</f>
        <v/>
      </c>
      <c r="CL136" s="275" t="str">
        <f ca="true">+IF(OFFSET('Sanitation Data'!$D$29,0,10*ROW('Sanitation Data'!D130))="","",OFFSET('Sanitation Data'!$D$29,0,10*ROW('Sanitation Data'!D130)))</f>
        <v/>
      </c>
      <c r="CM136" s="275" t="str">
        <f ca="true">+IF(OFFSET('Sanitation Data'!$D$30,0,10*ROW('Sanitation Data'!D130))="","",OFFSET('Sanitation Data'!$D$30,0,10*ROW('Sanitation Data'!D130)))</f>
        <v/>
      </c>
      <c r="CN136" s="275" t="str">
        <f ca="true">+IF(OFFSET('Sanitation Data'!$D$31,0,10*ROW('Sanitation Data'!D130))="","",OFFSET('Sanitation Data'!$D$31,0,10*ROW('Sanitation Data'!D130)))</f>
        <v/>
      </c>
      <c r="CO136" s="275" t="str">
        <f ca="true">+IF(OFFSET('Sanitation Data'!$D$32,0,10*ROW('Sanitation Data'!D130))="","",OFFSET('Sanitation Data'!$D$32,0,10*ROW('Sanitation Data'!D130)))</f>
        <v/>
      </c>
      <c r="CP136" s="275" t="str">
        <f ca="true">+IF(OFFSET('Sanitation Data'!$E$28,0,10*ROW('Sanitation Data'!E130))="","",OFFSET('Sanitation Data'!$E$28,0,10*ROW('Sanitation Data'!E130)))</f>
        <v/>
      </c>
      <c r="CQ136" s="275" t="str">
        <f ca="true">+IF(OFFSET('Sanitation Data'!$E$29,0,10*ROW('Sanitation Data'!E130))="","",OFFSET('Sanitation Data'!$E$29,0,10*ROW('Sanitation Data'!E130)))</f>
        <v/>
      </c>
      <c r="CR136" s="275" t="str">
        <f ca="true">+IF(OFFSET('Sanitation Data'!$E$30,0,10*ROW('Sanitation Data'!E130))="","",OFFSET('Sanitation Data'!$E$30,0,10*ROW('Sanitation Data'!E130)))</f>
        <v/>
      </c>
      <c r="CS136" s="275" t="str">
        <f ca="true">+IF(OFFSET('Sanitation Data'!$E$31,0,10*ROW('Sanitation Data'!E130))="","",OFFSET('Sanitation Data'!$E$31,0,10*ROW('Sanitation Data'!E130)))</f>
        <v/>
      </c>
      <c r="CT136" s="275" t="str">
        <f ca="true">+IF(OFFSET('Sanitation Data'!$E$32,0,10*ROW('Sanitation Data'!E130))="","",OFFSET('Sanitation Data'!$E$32,0,10*ROW('Sanitation Data'!E130)))</f>
        <v/>
      </c>
      <c r="CU136" s="275" t="str">
        <f ca="true">+IF(OFFSET('Sanitation Data'!$F$28,0,10*ROW('Sanitation Data'!F130))="","",OFFSET('Sanitation Data'!$F$28,0,10*ROW('Sanitation Data'!F130)))</f>
        <v/>
      </c>
      <c r="CV136" s="275" t="str">
        <f ca="true">+IF(OFFSET('Sanitation Data'!$F$29,0,10*ROW('Sanitation Data'!F130))="","",OFFSET('Sanitation Data'!$F$29,0,10*ROW('Sanitation Data'!F130)))</f>
        <v/>
      </c>
      <c r="CW136" s="275" t="str">
        <f ca="true">+IF(OFFSET('Sanitation Data'!$F$30,0,10*ROW('Sanitation Data'!F130))="","",OFFSET('Sanitation Data'!$F$30,0,10*ROW('Sanitation Data'!F130)))</f>
        <v/>
      </c>
      <c r="CX136" s="275" t="str">
        <f ca="true">+IF(OFFSET('Sanitation Data'!$F$31,0,10*ROW('Sanitation Data'!F130))="","",OFFSET('Sanitation Data'!$F$31,0,10*ROW('Sanitation Data'!F130)))</f>
        <v/>
      </c>
      <c r="CY136" s="275" t="str">
        <f ca="true">+IF(OFFSET('Sanitation Data'!$F$32,0,10*ROW('Sanitation Data'!F130))="","",OFFSET('Sanitation Data'!$F$32,0,10*ROW('Sanitation Data'!F130)))</f>
        <v/>
      </c>
      <c r="CZ136" s="275" t="str">
        <f ca="true">+IF(OFFSET('Sanitation Data'!$G$28,0,10*ROW('Sanitation Data'!G130))="","",OFFSET('Sanitation Data'!$G$28,0,10*ROW('Sanitation Data'!G130)))</f>
        <v/>
      </c>
      <c r="DA136" s="275" t="str">
        <f ca="true">+IF(OFFSET('Sanitation Data'!$G$29,0,10*ROW('Sanitation Data'!G130))="","",OFFSET('Sanitation Data'!$G$29,0,10*ROW('Sanitation Data'!G130)))</f>
        <v/>
      </c>
      <c r="DB136" s="275" t="str">
        <f ca="true">+IF(OFFSET('Sanitation Data'!$G$30,0,10*ROW('Sanitation Data'!G130))="","",OFFSET('Sanitation Data'!$G$30,0,10*ROW('Sanitation Data'!G130)))</f>
        <v/>
      </c>
      <c r="DC136" s="275" t="str">
        <f ca="true">+IF(OFFSET('Sanitation Data'!$G$31,0,10*ROW('Sanitation Data'!G130))="","",OFFSET('Sanitation Data'!$G$31,0,10*ROW('Sanitation Data'!G130)))</f>
        <v/>
      </c>
      <c r="DD136" s="275" t="str">
        <f ca="true">+IF(OFFSET('Sanitation Data'!$G$32,0,10*ROW('Sanitation Data'!G130))="","",OFFSET('Sanitation Data'!$G$32,0,10*ROW('Sanitation Data'!G130)))</f>
        <v/>
      </c>
      <c r="DE136" s="275" t="str">
        <f ca="true">+IF(OFFSET('Sanitation Data'!$H$28,0,10*ROW('Sanitation Data'!H130))="","",OFFSET('Sanitation Data'!$H$28,0,10*ROW('Sanitation Data'!H130)))</f>
        <v/>
      </c>
      <c r="DF136" s="275" t="str">
        <f ca="true">+IF(OFFSET('Sanitation Data'!$H$29,0,10*ROW('Sanitation Data'!H130))="","",OFFSET('Sanitation Data'!$H$29,0,10*ROW('Sanitation Data'!H130)))</f>
        <v/>
      </c>
      <c r="DG136" s="275" t="str">
        <f ca="true">+IF(OFFSET('Sanitation Data'!$H$30,0,10*ROW('Sanitation Data'!H130))="","",OFFSET('Sanitation Data'!$H$30,0,10*ROW('Sanitation Data'!H130)))</f>
        <v/>
      </c>
      <c r="DH136" s="275" t="str">
        <f ca="true">+IF(OFFSET('Sanitation Data'!$H$31,0,10*ROW('Sanitation Data'!H130))="","",OFFSET('Sanitation Data'!$H$31,0,10*ROW('Sanitation Data'!H130)))</f>
        <v/>
      </c>
      <c r="DI136" s="275" t="str">
        <f ca="true">+IF(OFFSET('Sanitation Data'!$H$32,0,10*ROW('Sanitation Data'!H130))="","",OFFSET('Sanitation Data'!$H$32,0,10*ROW('Sanitation Data'!H130)))</f>
        <v/>
      </c>
      <c r="DJ136" s="275" t="str">
        <f ca="true">+IF(OFFSET('Sanitation Data'!$I$28,0,10*ROW('Sanitation Data'!I130))="","",OFFSET('Sanitation Data'!$I$28,0,10*ROW('Sanitation Data'!I130)))</f>
        <v/>
      </c>
      <c r="DK136" s="275" t="str">
        <f ca="true">+IF(OFFSET('Sanitation Data'!$I$29,0,10*ROW('Sanitation Data'!I130))="","",OFFSET('Sanitation Data'!$I$29,0,10*ROW('Sanitation Data'!I130)))</f>
        <v/>
      </c>
      <c r="DL136" s="275" t="str">
        <f ca="true">+IF(OFFSET('Sanitation Data'!$I$30,0,10*ROW('Sanitation Data'!I130))="","",OFFSET('Sanitation Data'!$I$30,0,10*ROW('Sanitation Data'!I130)))</f>
        <v/>
      </c>
      <c r="DM136" s="275" t="str">
        <f ca="true">+IF(OFFSET('Sanitation Data'!$I$31,0,10*ROW('Sanitation Data'!I130))="","",OFFSET('Sanitation Data'!$I$31,0,10*ROW('Sanitation Data'!I130)))</f>
        <v/>
      </c>
      <c r="DN136" s="275" t="str">
        <f ca="true">+IF(OFFSET('Sanitation Data'!$I$32,0,10*ROW('Sanitation Data'!I130))="","",OFFSET('Sanitation Data'!$I$32,0,10*ROW('Sanitation Data'!I130)))</f>
        <v/>
      </c>
      <c r="DO136" s="275" t="str">
        <f ca="true">+IF(OFFSET('Hygiene Data'!$D$11,0,10*ROW('Hygiene Data'!D130))="","",OFFSET('Hygiene Data'!$D$11,0,10*ROW('Hygiene Data'!D130)))</f>
        <v/>
      </c>
      <c r="DP136" s="275" t="str">
        <f ca="true">+IF(OFFSET('Hygiene Data'!$D$12,0,10*ROW('Hygiene Data'!D130))="","",OFFSET('Hygiene Data'!$D$12,0,10*ROW('Hygiene Data'!D130)))</f>
        <v/>
      </c>
      <c r="DQ136" s="275" t="str">
        <f ca="true">+IF(OFFSET('Hygiene Data'!$D$13,0,10*ROW('Hygiene Data'!D130))="","",OFFSET('Hygiene Data'!$D$13,0,10*ROW('Hygiene Data'!D130)))</f>
        <v/>
      </c>
      <c r="DR136" s="275" t="str">
        <f ca="true">+IF(OFFSET('Hygiene Data'!$E$11,0,10*ROW('Hygiene Data'!E130))="","",OFFSET('Hygiene Data'!$E$11,0,10*ROW('Hygiene Data'!E130)))</f>
        <v/>
      </c>
      <c r="DS136" s="275" t="str">
        <f ca="true">+IF(OFFSET('Hygiene Data'!$E$12,0,10*ROW('Hygiene Data'!E130))="","",OFFSET('Hygiene Data'!$E$12,0,10*ROW('Hygiene Data'!E130)))</f>
        <v/>
      </c>
      <c r="DT136" s="275" t="str">
        <f ca="true">+IF(OFFSET('Hygiene Data'!$E$13,0,10*ROW('Hygiene Data'!E130))="","",OFFSET('Hygiene Data'!$E$13,0,10*ROW('Hygiene Data'!E130)))</f>
        <v/>
      </c>
      <c r="DU136" s="275" t="str">
        <f ca="true">+IF(OFFSET('Hygiene Data'!$F$11,0,10*ROW('Hygiene Data'!F130))="","",OFFSET('Hygiene Data'!$F$11,0,10*ROW('Hygiene Data'!F130)))</f>
        <v/>
      </c>
      <c r="DV136" s="275" t="str">
        <f ca="true">+IF(OFFSET('Hygiene Data'!$F$12,0,10*ROW('Hygiene Data'!F130))="","",OFFSET('Hygiene Data'!$F$12,0,10*ROW('Hygiene Data'!F130)))</f>
        <v/>
      </c>
      <c r="DW136" s="275" t="str">
        <f ca="true">+IF(OFFSET('Hygiene Data'!$F$13,0,10*ROW('Hygiene Data'!F130))="","",OFFSET('Hygiene Data'!$F$13,0,10*ROW('Hygiene Data'!F130)))</f>
        <v/>
      </c>
      <c r="DX136" s="275" t="str">
        <f ca="true">+IF(OFFSET('Hygiene Data'!$G$11,0,10*ROW('Hygiene Data'!G130))="","",OFFSET('Hygiene Data'!$G$11,0,10*ROW('Hygiene Data'!G130)))</f>
        <v/>
      </c>
      <c r="DY136" s="275" t="str">
        <f ca="true">+IF(OFFSET('Hygiene Data'!$G$12,0,10*ROW('Hygiene Data'!G130))="","",OFFSET('Hygiene Data'!$G$12,0,10*ROW('Hygiene Data'!G130)))</f>
        <v/>
      </c>
      <c r="DZ136" s="275" t="str">
        <f ca="true">+IF(OFFSET('Hygiene Data'!$G$13,0,10*ROW('Hygiene Data'!G130))="","",OFFSET('Hygiene Data'!$G$13,0,10*ROW('Hygiene Data'!G130)))</f>
        <v/>
      </c>
      <c r="EA136" s="275" t="str">
        <f ca="true">+IF(OFFSET('Hygiene Data'!$H$11,0,10*ROW('Hygiene Data'!H130))="","",OFFSET('Hygiene Data'!$H$11,0,10*ROW('Hygiene Data'!H130)))</f>
        <v/>
      </c>
      <c r="EB136" s="275" t="str">
        <f ca="true">+IF(OFFSET('Hygiene Data'!$H$12,0,10*ROW('Hygiene Data'!H130))="","",OFFSET('Hygiene Data'!$H$12,0,10*ROW('Hygiene Data'!H130)))</f>
        <v/>
      </c>
      <c r="EC136" s="275" t="str">
        <f ca="true">+IF(OFFSET('Hygiene Data'!$H$13,0,10*ROW('Hygiene Data'!H130))="","",OFFSET('Hygiene Data'!$H$13,0,10*ROW('Hygiene Data'!H130)))</f>
        <v/>
      </c>
      <c r="ED136" s="275" t="str">
        <f ca="true">+IF(OFFSET('Hygiene Data'!$I$11,0,10*ROW('Hygiene Data'!I130))="","",OFFSET('Hygiene Data'!$I$11,0,10*ROW('Hygiene Data'!I130)))</f>
        <v/>
      </c>
      <c r="EE136" s="275" t="str">
        <f ca="true">+IF(OFFSET('Hygiene Data'!$I$12,0,10*ROW('Hygiene Data'!I130))="","",OFFSET('Hygiene Data'!$I$12,0,10*ROW('Hygiene Data'!I130)))</f>
        <v/>
      </c>
      <c r="EF136" s="275"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31" t="str">
        <f t="shared" ca="true" si="2"/>
        <v/>
      </c>
      <c r="D137" s="98"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8"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8"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8"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8"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8"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8"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8"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8"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8"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8"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8"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8"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8"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8"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8"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8"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8"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9"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9"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9"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9"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9"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9"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9"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9"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9"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9"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9"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9"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9"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9"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9"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9"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9"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9"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9"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9"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9"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9"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9"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9"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9"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9"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9"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9"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9"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9"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100"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100"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100"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100"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100"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100"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100"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100"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100"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100"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100"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100"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100"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100"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100"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100"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100"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100"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5"/>
      <c r="BS137" s="275" t="str">
        <f ca="true">+IF(OFFSET('Water Data'!$D$27,0,10*ROW('Water Data'!D131))="","",OFFSET('Water Data'!$D$27,0,10*ROW('Water Data'!D131)))</f>
        <v/>
      </c>
      <c r="BT137" s="275" t="str">
        <f ca="true">+IF(OFFSET('Water Data'!$D$28,0,10*ROW('Water Data'!D131))="","",OFFSET('Water Data'!$D$28,0,10*ROW('Water Data'!D131)))</f>
        <v/>
      </c>
      <c r="BU137" s="275" t="str">
        <f ca="true">+IF(OFFSET('Water Data'!$D$29,0,10*ROW('Water Data'!D131))="","",OFFSET('Water Data'!$D$29,0,10*ROW('Water Data'!D131)))</f>
        <v/>
      </c>
      <c r="BV137" s="275" t="str">
        <f ca="true">+IF(OFFSET('Water Data'!$E$27,0,10*ROW('Water Data'!E131))="","",OFFSET('Water Data'!$E$27,0,10*ROW('Water Data'!E131)))</f>
        <v/>
      </c>
      <c r="BW137" s="275" t="str">
        <f ca="true">+IF(OFFSET('Water Data'!$E$28,0,10*ROW('Water Data'!E131))="","",OFFSET('Water Data'!$E$28,0,10*ROW('Water Data'!E131)))</f>
        <v/>
      </c>
      <c r="BX137" s="275" t="str">
        <f ca="true">+IF(OFFSET('Water Data'!$E$29,0,10*ROW('Water Data'!E131))="","",OFFSET('Water Data'!$E$29,0,10*ROW('Water Data'!E131)))</f>
        <v/>
      </c>
      <c r="BY137" s="275" t="str">
        <f ca="true">+IF(OFFSET('Water Data'!$F$27,0,10*ROW('Water Data'!F131))="","",OFFSET('Water Data'!$F$27,0,10*ROW('Water Data'!F131)))</f>
        <v/>
      </c>
      <c r="BZ137" s="275" t="str">
        <f ca="true">+IF(OFFSET('Water Data'!$F$28,0,10*ROW('Water Data'!F131))="","",OFFSET('Water Data'!$F$28,0,10*ROW('Water Data'!F131)))</f>
        <v/>
      </c>
      <c r="CA137" s="275" t="str">
        <f ca="true">+IF(OFFSET('Water Data'!$F$29,0,10*ROW('Water Data'!F131))="","",OFFSET('Water Data'!$F$29,0,10*ROW('Water Data'!F131)))</f>
        <v/>
      </c>
      <c r="CB137" s="275" t="str">
        <f ca="true">+IF(OFFSET('Water Data'!$G$27,0,10*ROW('Water Data'!G131))="","",OFFSET('Water Data'!$G$27,0,10*ROW('Water Data'!G131)))</f>
        <v/>
      </c>
      <c r="CC137" s="275" t="str">
        <f ca="true">+IF(OFFSET('Water Data'!$G$28,0,10*ROW('Water Data'!G131))="","",OFFSET('Water Data'!$G$28,0,10*ROW('Water Data'!G131)))</f>
        <v/>
      </c>
      <c r="CD137" s="275" t="str">
        <f ca="true">+IF(OFFSET('Water Data'!$G$29,0,10*ROW('Water Data'!G131))="","",OFFSET('Water Data'!$G$29,0,10*ROW('Water Data'!G131)))</f>
        <v/>
      </c>
      <c r="CE137" s="275" t="str">
        <f ca="true">+IF(OFFSET('Water Data'!$H$27,0,10*ROW('Water Data'!H131))="","",OFFSET('Water Data'!$H$27,0,10*ROW('Water Data'!H131)))</f>
        <v/>
      </c>
      <c r="CF137" s="275" t="str">
        <f ca="true">+IF(OFFSET('Water Data'!$H$28,0,10*ROW('Water Data'!H131))="","",OFFSET('Water Data'!$H$28,0,10*ROW('Water Data'!H131)))</f>
        <v/>
      </c>
      <c r="CG137" s="275" t="str">
        <f ca="true">+IF(OFFSET('Water Data'!$H$29,0,10*ROW('Water Data'!H131))="","",OFFSET('Water Data'!$H$29,0,10*ROW('Water Data'!H131)))</f>
        <v/>
      </c>
      <c r="CH137" s="275" t="str">
        <f ca="true">+IF(OFFSET('Water Data'!$I$27,0,10*ROW('Water Data'!I131))="","",OFFSET('Water Data'!$I$27,0,10*ROW('Water Data'!I131)))</f>
        <v/>
      </c>
      <c r="CI137" s="275" t="str">
        <f ca="true">+IF(OFFSET('Water Data'!$I$28,0,10*ROW('Water Data'!I131))="","",OFFSET('Water Data'!$I$28,0,10*ROW('Water Data'!I131)))</f>
        <v/>
      </c>
      <c r="CJ137" s="275" t="str">
        <f ca="true">+IF(OFFSET('Water Data'!$I$29,0,10*ROW('Water Data'!I131))="","",OFFSET('Water Data'!$I$29,0,10*ROW('Water Data'!I131)))</f>
        <v/>
      </c>
      <c r="CK137" s="275" t="str">
        <f ca="true">+IF(OFFSET('Sanitation Data'!$D$28,0,10*ROW('Sanitation Data'!D131))="","",OFFSET('Sanitation Data'!$D$28,0,10*ROW('Sanitation Data'!D131)))</f>
        <v/>
      </c>
      <c r="CL137" s="275" t="str">
        <f ca="true">+IF(OFFSET('Sanitation Data'!$D$29,0,10*ROW('Sanitation Data'!D131))="","",OFFSET('Sanitation Data'!$D$29,0,10*ROW('Sanitation Data'!D131)))</f>
        <v/>
      </c>
      <c r="CM137" s="275" t="str">
        <f ca="true">+IF(OFFSET('Sanitation Data'!$D$30,0,10*ROW('Sanitation Data'!D131))="","",OFFSET('Sanitation Data'!$D$30,0,10*ROW('Sanitation Data'!D131)))</f>
        <v/>
      </c>
      <c r="CN137" s="275" t="str">
        <f ca="true">+IF(OFFSET('Sanitation Data'!$D$31,0,10*ROW('Sanitation Data'!D131))="","",OFFSET('Sanitation Data'!$D$31,0,10*ROW('Sanitation Data'!D131)))</f>
        <v/>
      </c>
      <c r="CO137" s="275" t="str">
        <f ca="true">+IF(OFFSET('Sanitation Data'!$D$32,0,10*ROW('Sanitation Data'!D131))="","",OFFSET('Sanitation Data'!$D$32,0,10*ROW('Sanitation Data'!D131)))</f>
        <v/>
      </c>
      <c r="CP137" s="275" t="str">
        <f ca="true">+IF(OFFSET('Sanitation Data'!$E$28,0,10*ROW('Sanitation Data'!E131))="","",OFFSET('Sanitation Data'!$E$28,0,10*ROW('Sanitation Data'!E131)))</f>
        <v/>
      </c>
      <c r="CQ137" s="275" t="str">
        <f ca="true">+IF(OFFSET('Sanitation Data'!$E$29,0,10*ROW('Sanitation Data'!E131))="","",OFFSET('Sanitation Data'!$E$29,0,10*ROW('Sanitation Data'!E131)))</f>
        <v/>
      </c>
      <c r="CR137" s="275" t="str">
        <f ca="true">+IF(OFFSET('Sanitation Data'!$E$30,0,10*ROW('Sanitation Data'!E131))="","",OFFSET('Sanitation Data'!$E$30,0,10*ROW('Sanitation Data'!E131)))</f>
        <v/>
      </c>
      <c r="CS137" s="275" t="str">
        <f ca="true">+IF(OFFSET('Sanitation Data'!$E$31,0,10*ROW('Sanitation Data'!E131))="","",OFFSET('Sanitation Data'!$E$31,0,10*ROW('Sanitation Data'!E131)))</f>
        <v/>
      </c>
      <c r="CT137" s="275" t="str">
        <f ca="true">+IF(OFFSET('Sanitation Data'!$E$32,0,10*ROW('Sanitation Data'!E131))="","",OFFSET('Sanitation Data'!$E$32,0,10*ROW('Sanitation Data'!E131)))</f>
        <v/>
      </c>
      <c r="CU137" s="275" t="str">
        <f ca="true">+IF(OFFSET('Sanitation Data'!$F$28,0,10*ROW('Sanitation Data'!F131))="","",OFFSET('Sanitation Data'!$F$28,0,10*ROW('Sanitation Data'!F131)))</f>
        <v/>
      </c>
      <c r="CV137" s="275" t="str">
        <f ca="true">+IF(OFFSET('Sanitation Data'!$F$29,0,10*ROW('Sanitation Data'!F131))="","",OFFSET('Sanitation Data'!$F$29,0,10*ROW('Sanitation Data'!F131)))</f>
        <v/>
      </c>
      <c r="CW137" s="275" t="str">
        <f ca="true">+IF(OFFSET('Sanitation Data'!$F$30,0,10*ROW('Sanitation Data'!F131))="","",OFFSET('Sanitation Data'!$F$30,0,10*ROW('Sanitation Data'!F131)))</f>
        <v/>
      </c>
      <c r="CX137" s="275" t="str">
        <f ca="true">+IF(OFFSET('Sanitation Data'!$F$31,0,10*ROW('Sanitation Data'!F131))="","",OFFSET('Sanitation Data'!$F$31,0,10*ROW('Sanitation Data'!F131)))</f>
        <v/>
      </c>
      <c r="CY137" s="275" t="str">
        <f ca="true">+IF(OFFSET('Sanitation Data'!$F$32,0,10*ROW('Sanitation Data'!F131))="","",OFFSET('Sanitation Data'!$F$32,0,10*ROW('Sanitation Data'!F131)))</f>
        <v/>
      </c>
      <c r="CZ137" s="275" t="str">
        <f ca="true">+IF(OFFSET('Sanitation Data'!$G$28,0,10*ROW('Sanitation Data'!G131))="","",OFFSET('Sanitation Data'!$G$28,0,10*ROW('Sanitation Data'!G131)))</f>
        <v/>
      </c>
      <c r="DA137" s="275" t="str">
        <f ca="true">+IF(OFFSET('Sanitation Data'!$G$29,0,10*ROW('Sanitation Data'!G131))="","",OFFSET('Sanitation Data'!$G$29,0,10*ROW('Sanitation Data'!G131)))</f>
        <v/>
      </c>
      <c r="DB137" s="275" t="str">
        <f ca="true">+IF(OFFSET('Sanitation Data'!$G$30,0,10*ROW('Sanitation Data'!G131))="","",OFFSET('Sanitation Data'!$G$30,0,10*ROW('Sanitation Data'!G131)))</f>
        <v/>
      </c>
      <c r="DC137" s="275" t="str">
        <f ca="true">+IF(OFFSET('Sanitation Data'!$G$31,0,10*ROW('Sanitation Data'!G131))="","",OFFSET('Sanitation Data'!$G$31,0,10*ROW('Sanitation Data'!G131)))</f>
        <v/>
      </c>
      <c r="DD137" s="275" t="str">
        <f ca="true">+IF(OFFSET('Sanitation Data'!$G$32,0,10*ROW('Sanitation Data'!G131))="","",OFFSET('Sanitation Data'!$G$32,0,10*ROW('Sanitation Data'!G131)))</f>
        <v/>
      </c>
      <c r="DE137" s="275" t="str">
        <f ca="true">+IF(OFFSET('Sanitation Data'!$H$28,0,10*ROW('Sanitation Data'!H131))="","",OFFSET('Sanitation Data'!$H$28,0,10*ROW('Sanitation Data'!H131)))</f>
        <v/>
      </c>
      <c r="DF137" s="275" t="str">
        <f ca="true">+IF(OFFSET('Sanitation Data'!$H$29,0,10*ROW('Sanitation Data'!H131))="","",OFFSET('Sanitation Data'!$H$29,0,10*ROW('Sanitation Data'!H131)))</f>
        <v/>
      </c>
      <c r="DG137" s="275" t="str">
        <f ca="true">+IF(OFFSET('Sanitation Data'!$H$30,0,10*ROW('Sanitation Data'!H131))="","",OFFSET('Sanitation Data'!$H$30,0,10*ROW('Sanitation Data'!H131)))</f>
        <v/>
      </c>
      <c r="DH137" s="275" t="str">
        <f ca="true">+IF(OFFSET('Sanitation Data'!$H$31,0,10*ROW('Sanitation Data'!H131))="","",OFFSET('Sanitation Data'!$H$31,0,10*ROW('Sanitation Data'!H131)))</f>
        <v/>
      </c>
      <c r="DI137" s="275" t="str">
        <f ca="true">+IF(OFFSET('Sanitation Data'!$H$32,0,10*ROW('Sanitation Data'!H131))="","",OFFSET('Sanitation Data'!$H$32,0,10*ROW('Sanitation Data'!H131)))</f>
        <v/>
      </c>
      <c r="DJ137" s="275" t="str">
        <f ca="true">+IF(OFFSET('Sanitation Data'!$I$28,0,10*ROW('Sanitation Data'!I131))="","",OFFSET('Sanitation Data'!$I$28,0,10*ROW('Sanitation Data'!I131)))</f>
        <v/>
      </c>
      <c r="DK137" s="275" t="str">
        <f ca="true">+IF(OFFSET('Sanitation Data'!$I$29,0,10*ROW('Sanitation Data'!I131))="","",OFFSET('Sanitation Data'!$I$29,0,10*ROW('Sanitation Data'!I131)))</f>
        <v/>
      </c>
      <c r="DL137" s="275" t="str">
        <f ca="true">+IF(OFFSET('Sanitation Data'!$I$30,0,10*ROW('Sanitation Data'!I131))="","",OFFSET('Sanitation Data'!$I$30,0,10*ROW('Sanitation Data'!I131)))</f>
        <v/>
      </c>
      <c r="DM137" s="275" t="str">
        <f ca="true">+IF(OFFSET('Sanitation Data'!$I$31,0,10*ROW('Sanitation Data'!I131))="","",OFFSET('Sanitation Data'!$I$31,0,10*ROW('Sanitation Data'!I131)))</f>
        <v/>
      </c>
      <c r="DN137" s="275" t="str">
        <f ca="true">+IF(OFFSET('Sanitation Data'!$I$32,0,10*ROW('Sanitation Data'!I131))="","",OFFSET('Sanitation Data'!$I$32,0,10*ROW('Sanitation Data'!I131)))</f>
        <v/>
      </c>
      <c r="DO137" s="275" t="str">
        <f ca="true">+IF(OFFSET('Hygiene Data'!$D$11,0,10*ROW('Hygiene Data'!D131))="","",OFFSET('Hygiene Data'!$D$11,0,10*ROW('Hygiene Data'!D131)))</f>
        <v/>
      </c>
      <c r="DP137" s="275" t="str">
        <f ca="true">+IF(OFFSET('Hygiene Data'!$D$12,0,10*ROW('Hygiene Data'!D131))="","",OFFSET('Hygiene Data'!$D$12,0,10*ROW('Hygiene Data'!D131)))</f>
        <v/>
      </c>
      <c r="DQ137" s="275" t="str">
        <f ca="true">+IF(OFFSET('Hygiene Data'!$D$13,0,10*ROW('Hygiene Data'!D131))="","",OFFSET('Hygiene Data'!$D$13,0,10*ROW('Hygiene Data'!D131)))</f>
        <v/>
      </c>
      <c r="DR137" s="275" t="str">
        <f ca="true">+IF(OFFSET('Hygiene Data'!$E$11,0,10*ROW('Hygiene Data'!E131))="","",OFFSET('Hygiene Data'!$E$11,0,10*ROW('Hygiene Data'!E131)))</f>
        <v/>
      </c>
      <c r="DS137" s="275" t="str">
        <f ca="true">+IF(OFFSET('Hygiene Data'!$E$12,0,10*ROW('Hygiene Data'!E131))="","",OFFSET('Hygiene Data'!$E$12,0,10*ROW('Hygiene Data'!E131)))</f>
        <v/>
      </c>
      <c r="DT137" s="275" t="str">
        <f ca="true">+IF(OFFSET('Hygiene Data'!$E$13,0,10*ROW('Hygiene Data'!E131))="","",OFFSET('Hygiene Data'!$E$13,0,10*ROW('Hygiene Data'!E131)))</f>
        <v/>
      </c>
      <c r="DU137" s="275" t="str">
        <f ca="true">+IF(OFFSET('Hygiene Data'!$F$11,0,10*ROW('Hygiene Data'!F131))="","",OFFSET('Hygiene Data'!$F$11,0,10*ROW('Hygiene Data'!F131)))</f>
        <v/>
      </c>
      <c r="DV137" s="275" t="str">
        <f ca="true">+IF(OFFSET('Hygiene Data'!$F$12,0,10*ROW('Hygiene Data'!F131))="","",OFFSET('Hygiene Data'!$F$12,0,10*ROW('Hygiene Data'!F131)))</f>
        <v/>
      </c>
      <c r="DW137" s="275" t="str">
        <f ca="true">+IF(OFFSET('Hygiene Data'!$F$13,0,10*ROW('Hygiene Data'!F131))="","",OFFSET('Hygiene Data'!$F$13,0,10*ROW('Hygiene Data'!F131)))</f>
        <v/>
      </c>
      <c r="DX137" s="275" t="str">
        <f ca="true">+IF(OFFSET('Hygiene Data'!$G$11,0,10*ROW('Hygiene Data'!G131))="","",OFFSET('Hygiene Data'!$G$11,0,10*ROW('Hygiene Data'!G131)))</f>
        <v/>
      </c>
      <c r="DY137" s="275" t="str">
        <f ca="true">+IF(OFFSET('Hygiene Data'!$G$12,0,10*ROW('Hygiene Data'!G131))="","",OFFSET('Hygiene Data'!$G$12,0,10*ROW('Hygiene Data'!G131)))</f>
        <v/>
      </c>
      <c r="DZ137" s="275" t="str">
        <f ca="true">+IF(OFFSET('Hygiene Data'!$G$13,0,10*ROW('Hygiene Data'!G131))="","",OFFSET('Hygiene Data'!$G$13,0,10*ROW('Hygiene Data'!G131)))</f>
        <v/>
      </c>
      <c r="EA137" s="275" t="str">
        <f ca="true">+IF(OFFSET('Hygiene Data'!$H$11,0,10*ROW('Hygiene Data'!H131))="","",OFFSET('Hygiene Data'!$H$11,0,10*ROW('Hygiene Data'!H131)))</f>
        <v/>
      </c>
      <c r="EB137" s="275" t="str">
        <f ca="true">+IF(OFFSET('Hygiene Data'!$H$12,0,10*ROW('Hygiene Data'!H131))="","",OFFSET('Hygiene Data'!$H$12,0,10*ROW('Hygiene Data'!H131)))</f>
        <v/>
      </c>
      <c r="EC137" s="275" t="str">
        <f ca="true">+IF(OFFSET('Hygiene Data'!$H$13,0,10*ROW('Hygiene Data'!H131))="","",OFFSET('Hygiene Data'!$H$13,0,10*ROW('Hygiene Data'!H131)))</f>
        <v/>
      </c>
      <c r="ED137" s="275" t="str">
        <f ca="true">+IF(OFFSET('Hygiene Data'!$I$11,0,10*ROW('Hygiene Data'!I131))="","",OFFSET('Hygiene Data'!$I$11,0,10*ROW('Hygiene Data'!I131)))</f>
        <v/>
      </c>
      <c r="EE137" s="275" t="str">
        <f ca="true">+IF(OFFSET('Hygiene Data'!$I$12,0,10*ROW('Hygiene Data'!I131))="","",OFFSET('Hygiene Data'!$I$12,0,10*ROW('Hygiene Data'!I131)))</f>
        <v/>
      </c>
      <c r="EF137" s="275"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31" t="str">
        <f t="shared" ca="true" si="2"/>
        <v/>
      </c>
      <c r="D138" s="98"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8"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8"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8"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8"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8"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8"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8"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8"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8"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8"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8"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8"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8"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8"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8"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8"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8"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9"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9"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9"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9"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9"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9"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9"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9"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9"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9"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9"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9"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9"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9"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9"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9"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9"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9"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9"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9"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9"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9"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9"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9"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9"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9"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9"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9"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9"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9"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100"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100"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100"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100"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100"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100"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100"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100"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100"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100"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100"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100"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100"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100"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100"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100"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100"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100"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5"/>
      <c r="BS138" s="275" t="str">
        <f ca="true">+IF(OFFSET('Water Data'!$D$27,0,10*ROW('Water Data'!D132))="","",OFFSET('Water Data'!$D$27,0,10*ROW('Water Data'!D132)))</f>
        <v/>
      </c>
      <c r="BT138" s="275" t="str">
        <f ca="true">+IF(OFFSET('Water Data'!$D$28,0,10*ROW('Water Data'!D132))="","",OFFSET('Water Data'!$D$28,0,10*ROW('Water Data'!D132)))</f>
        <v/>
      </c>
      <c r="BU138" s="275" t="str">
        <f ca="true">+IF(OFFSET('Water Data'!$D$29,0,10*ROW('Water Data'!D132))="","",OFFSET('Water Data'!$D$29,0,10*ROW('Water Data'!D132)))</f>
        <v/>
      </c>
      <c r="BV138" s="275" t="str">
        <f ca="true">+IF(OFFSET('Water Data'!$E$27,0,10*ROW('Water Data'!E132))="","",OFFSET('Water Data'!$E$27,0,10*ROW('Water Data'!E132)))</f>
        <v/>
      </c>
      <c r="BW138" s="275" t="str">
        <f ca="true">+IF(OFFSET('Water Data'!$E$28,0,10*ROW('Water Data'!E132))="","",OFFSET('Water Data'!$E$28,0,10*ROW('Water Data'!E132)))</f>
        <v/>
      </c>
      <c r="BX138" s="275" t="str">
        <f ca="true">+IF(OFFSET('Water Data'!$E$29,0,10*ROW('Water Data'!E132))="","",OFFSET('Water Data'!$E$29,0,10*ROW('Water Data'!E132)))</f>
        <v/>
      </c>
      <c r="BY138" s="275" t="str">
        <f ca="true">+IF(OFFSET('Water Data'!$F$27,0,10*ROW('Water Data'!F132))="","",OFFSET('Water Data'!$F$27,0,10*ROW('Water Data'!F132)))</f>
        <v/>
      </c>
      <c r="BZ138" s="275" t="str">
        <f ca="true">+IF(OFFSET('Water Data'!$F$28,0,10*ROW('Water Data'!F132))="","",OFFSET('Water Data'!$F$28,0,10*ROW('Water Data'!F132)))</f>
        <v/>
      </c>
      <c r="CA138" s="275" t="str">
        <f ca="true">+IF(OFFSET('Water Data'!$F$29,0,10*ROW('Water Data'!F132))="","",OFFSET('Water Data'!$F$29,0,10*ROW('Water Data'!F132)))</f>
        <v/>
      </c>
      <c r="CB138" s="275" t="str">
        <f ca="true">+IF(OFFSET('Water Data'!$G$27,0,10*ROW('Water Data'!G132))="","",OFFSET('Water Data'!$G$27,0,10*ROW('Water Data'!G132)))</f>
        <v/>
      </c>
      <c r="CC138" s="275" t="str">
        <f ca="true">+IF(OFFSET('Water Data'!$G$28,0,10*ROW('Water Data'!G132))="","",OFFSET('Water Data'!$G$28,0,10*ROW('Water Data'!G132)))</f>
        <v/>
      </c>
      <c r="CD138" s="275" t="str">
        <f ca="true">+IF(OFFSET('Water Data'!$G$29,0,10*ROW('Water Data'!G132))="","",OFFSET('Water Data'!$G$29,0,10*ROW('Water Data'!G132)))</f>
        <v/>
      </c>
      <c r="CE138" s="275" t="str">
        <f ca="true">+IF(OFFSET('Water Data'!$H$27,0,10*ROW('Water Data'!H132))="","",OFFSET('Water Data'!$H$27,0,10*ROW('Water Data'!H132)))</f>
        <v/>
      </c>
      <c r="CF138" s="275" t="str">
        <f ca="true">+IF(OFFSET('Water Data'!$H$28,0,10*ROW('Water Data'!H132))="","",OFFSET('Water Data'!$H$28,0,10*ROW('Water Data'!H132)))</f>
        <v/>
      </c>
      <c r="CG138" s="275" t="str">
        <f ca="true">+IF(OFFSET('Water Data'!$H$29,0,10*ROW('Water Data'!H132))="","",OFFSET('Water Data'!$H$29,0,10*ROW('Water Data'!H132)))</f>
        <v/>
      </c>
      <c r="CH138" s="275" t="str">
        <f ca="true">+IF(OFFSET('Water Data'!$I$27,0,10*ROW('Water Data'!I132))="","",OFFSET('Water Data'!$I$27,0,10*ROW('Water Data'!I132)))</f>
        <v/>
      </c>
      <c r="CI138" s="275" t="str">
        <f ca="true">+IF(OFFSET('Water Data'!$I$28,0,10*ROW('Water Data'!I132))="","",OFFSET('Water Data'!$I$28,0,10*ROW('Water Data'!I132)))</f>
        <v/>
      </c>
      <c r="CJ138" s="275" t="str">
        <f ca="true">+IF(OFFSET('Water Data'!$I$29,0,10*ROW('Water Data'!I132))="","",OFFSET('Water Data'!$I$29,0,10*ROW('Water Data'!I132)))</f>
        <v/>
      </c>
      <c r="CK138" s="275" t="str">
        <f ca="true">+IF(OFFSET('Sanitation Data'!$D$28,0,10*ROW('Sanitation Data'!D132))="","",OFFSET('Sanitation Data'!$D$28,0,10*ROW('Sanitation Data'!D132)))</f>
        <v/>
      </c>
      <c r="CL138" s="275" t="str">
        <f ca="true">+IF(OFFSET('Sanitation Data'!$D$29,0,10*ROW('Sanitation Data'!D132))="","",OFFSET('Sanitation Data'!$D$29,0,10*ROW('Sanitation Data'!D132)))</f>
        <v/>
      </c>
      <c r="CM138" s="275" t="str">
        <f ca="true">+IF(OFFSET('Sanitation Data'!$D$30,0,10*ROW('Sanitation Data'!D132))="","",OFFSET('Sanitation Data'!$D$30,0,10*ROW('Sanitation Data'!D132)))</f>
        <v/>
      </c>
      <c r="CN138" s="275" t="str">
        <f ca="true">+IF(OFFSET('Sanitation Data'!$D$31,0,10*ROW('Sanitation Data'!D132))="","",OFFSET('Sanitation Data'!$D$31,0,10*ROW('Sanitation Data'!D132)))</f>
        <v/>
      </c>
      <c r="CO138" s="275" t="str">
        <f ca="true">+IF(OFFSET('Sanitation Data'!$D$32,0,10*ROW('Sanitation Data'!D132))="","",OFFSET('Sanitation Data'!$D$32,0,10*ROW('Sanitation Data'!D132)))</f>
        <v/>
      </c>
      <c r="CP138" s="275" t="str">
        <f ca="true">+IF(OFFSET('Sanitation Data'!$E$28,0,10*ROW('Sanitation Data'!E132))="","",OFFSET('Sanitation Data'!$E$28,0,10*ROW('Sanitation Data'!E132)))</f>
        <v/>
      </c>
      <c r="CQ138" s="275" t="str">
        <f ca="true">+IF(OFFSET('Sanitation Data'!$E$29,0,10*ROW('Sanitation Data'!E132))="","",OFFSET('Sanitation Data'!$E$29,0,10*ROW('Sanitation Data'!E132)))</f>
        <v/>
      </c>
      <c r="CR138" s="275" t="str">
        <f ca="true">+IF(OFFSET('Sanitation Data'!$E$30,0,10*ROW('Sanitation Data'!E132))="","",OFFSET('Sanitation Data'!$E$30,0,10*ROW('Sanitation Data'!E132)))</f>
        <v/>
      </c>
      <c r="CS138" s="275" t="str">
        <f ca="true">+IF(OFFSET('Sanitation Data'!$E$31,0,10*ROW('Sanitation Data'!E132))="","",OFFSET('Sanitation Data'!$E$31,0,10*ROW('Sanitation Data'!E132)))</f>
        <v/>
      </c>
      <c r="CT138" s="275" t="str">
        <f ca="true">+IF(OFFSET('Sanitation Data'!$E$32,0,10*ROW('Sanitation Data'!E132))="","",OFFSET('Sanitation Data'!$E$32,0,10*ROW('Sanitation Data'!E132)))</f>
        <v/>
      </c>
      <c r="CU138" s="275" t="str">
        <f ca="true">+IF(OFFSET('Sanitation Data'!$F$28,0,10*ROW('Sanitation Data'!F132))="","",OFFSET('Sanitation Data'!$F$28,0,10*ROW('Sanitation Data'!F132)))</f>
        <v/>
      </c>
      <c r="CV138" s="275" t="str">
        <f ca="true">+IF(OFFSET('Sanitation Data'!$F$29,0,10*ROW('Sanitation Data'!F132))="","",OFFSET('Sanitation Data'!$F$29,0,10*ROW('Sanitation Data'!F132)))</f>
        <v/>
      </c>
      <c r="CW138" s="275" t="str">
        <f ca="true">+IF(OFFSET('Sanitation Data'!$F$30,0,10*ROW('Sanitation Data'!F132))="","",OFFSET('Sanitation Data'!$F$30,0,10*ROW('Sanitation Data'!F132)))</f>
        <v/>
      </c>
      <c r="CX138" s="275" t="str">
        <f ca="true">+IF(OFFSET('Sanitation Data'!$F$31,0,10*ROW('Sanitation Data'!F132))="","",OFFSET('Sanitation Data'!$F$31,0,10*ROW('Sanitation Data'!F132)))</f>
        <v/>
      </c>
      <c r="CY138" s="275" t="str">
        <f ca="true">+IF(OFFSET('Sanitation Data'!$F$32,0,10*ROW('Sanitation Data'!F132))="","",OFFSET('Sanitation Data'!$F$32,0,10*ROW('Sanitation Data'!F132)))</f>
        <v/>
      </c>
      <c r="CZ138" s="275" t="str">
        <f ca="true">+IF(OFFSET('Sanitation Data'!$G$28,0,10*ROW('Sanitation Data'!G132))="","",OFFSET('Sanitation Data'!$G$28,0,10*ROW('Sanitation Data'!G132)))</f>
        <v/>
      </c>
      <c r="DA138" s="275" t="str">
        <f ca="true">+IF(OFFSET('Sanitation Data'!$G$29,0,10*ROW('Sanitation Data'!G132))="","",OFFSET('Sanitation Data'!$G$29,0,10*ROW('Sanitation Data'!G132)))</f>
        <v/>
      </c>
      <c r="DB138" s="275" t="str">
        <f ca="true">+IF(OFFSET('Sanitation Data'!$G$30,0,10*ROW('Sanitation Data'!G132))="","",OFFSET('Sanitation Data'!$G$30,0,10*ROW('Sanitation Data'!G132)))</f>
        <v/>
      </c>
      <c r="DC138" s="275" t="str">
        <f ca="true">+IF(OFFSET('Sanitation Data'!$G$31,0,10*ROW('Sanitation Data'!G132))="","",OFFSET('Sanitation Data'!$G$31,0,10*ROW('Sanitation Data'!G132)))</f>
        <v/>
      </c>
      <c r="DD138" s="275" t="str">
        <f ca="true">+IF(OFFSET('Sanitation Data'!$G$32,0,10*ROW('Sanitation Data'!G132))="","",OFFSET('Sanitation Data'!$G$32,0,10*ROW('Sanitation Data'!G132)))</f>
        <v/>
      </c>
      <c r="DE138" s="275" t="str">
        <f ca="true">+IF(OFFSET('Sanitation Data'!$H$28,0,10*ROW('Sanitation Data'!H132))="","",OFFSET('Sanitation Data'!$H$28,0,10*ROW('Sanitation Data'!H132)))</f>
        <v/>
      </c>
      <c r="DF138" s="275" t="str">
        <f ca="true">+IF(OFFSET('Sanitation Data'!$H$29,0,10*ROW('Sanitation Data'!H132))="","",OFFSET('Sanitation Data'!$H$29,0,10*ROW('Sanitation Data'!H132)))</f>
        <v/>
      </c>
      <c r="DG138" s="275" t="str">
        <f ca="true">+IF(OFFSET('Sanitation Data'!$H$30,0,10*ROW('Sanitation Data'!H132))="","",OFFSET('Sanitation Data'!$H$30,0,10*ROW('Sanitation Data'!H132)))</f>
        <v/>
      </c>
      <c r="DH138" s="275" t="str">
        <f ca="true">+IF(OFFSET('Sanitation Data'!$H$31,0,10*ROW('Sanitation Data'!H132))="","",OFFSET('Sanitation Data'!$H$31,0,10*ROW('Sanitation Data'!H132)))</f>
        <v/>
      </c>
      <c r="DI138" s="275" t="str">
        <f ca="true">+IF(OFFSET('Sanitation Data'!$H$32,0,10*ROW('Sanitation Data'!H132))="","",OFFSET('Sanitation Data'!$H$32,0,10*ROW('Sanitation Data'!H132)))</f>
        <v/>
      </c>
      <c r="DJ138" s="275" t="str">
        <f ca="true">+IF(OFFSET('Sanitation Data'!$I$28,0,10*ROW('Sanitation Data'!I132))="","",OFFSET('Sanitation Data'!$I$28,0,10*ROW('Sanitation Data'!I132)))</f>
        <v/>
      </c>
      <c r="DK138" s="275" t="str">
        <f ca="true">+IF(OFFSET('Sanitation Data'!$I$29,0,10*ROW('Sanitation Data'!I132))="","",OFFSET('Sanitation Data'!$I$29,0,10*ROW('Sanitation Data'!I132)))</f>
        <v/>
      </c>
      <c r="DL138" s="275" t="str">
        <f ca="true">+IF(OFFSET('Sanitation Data'!$I$30,0,10*ROW('Sanitation Data'!I132))="","",OFFSET('Sanitation Data'!$I$30,0,10*ROW('Sanitation Data'!I132)))</f>
        <v/>
      </c>
      <c r="DM138" s="275" t="str">
        <f ca="true">+IF(OFFSET('Sanitation Data'!$I$31,0,10*ROW('Sanitation Data'!I132))="","",OFFSET('Sanitation Data'!$I$31,0,10*ROW('Sanitation Data'!I132)))</f>
        <v/>
      </c>
      <c r="DN138" s="275" t="str">
        <f ca="true">+IF(OFFSET('Sanitation Data'!$I$32,0,10*ROW('Sanitation Data'!I132))="","",OFFSET('Sanitation Data'!$I$32,0,10*ROW('Sanitation Data'!I132)))</f>
        <v/>
      </c>
      <c r="DO138" s="275" t="str">
        <f ca="true">+IF(OFFSET('Hygiene Data'!$D$11,0,10*ROW('Hygiene Data'!D132))="","",OFFSET('Hygiene Data'!$D$11,0,10*ROW('Hygiene Data'!D132)))</f>
        <v/>
      </c>
      <c r="DP138" s="275" t="str">
        <f ca="true">+IF(OFFSET('Hygiene Data'!$D$12,0,10*ROW('Hygiene Data'!D132))="","",OFFSET('Hygiene Data'!$D$12,0,10*ROW('Hygiene Data'!D132)))</f>
        <v/>
      </c>
      <c r="DQ138" s="275" t="str">
        <f ca="true">+IF(OFFSET('Hygiene Data'!$D$13,0,10*ROW('Hygiene Data'!D132))="","",OFFSET('Hygiene Data'!$D$13,0,10*ROW('Hygiene Data'!D132)))</f>
        <v/>
      </c>
      <c r="DR138" s="275" t="str">
        <f ca="true">+IF(OFFSET('Hygiene Data'!$E$11,0,10*ROW('Hygiene Data'!E132))="","",OFFSET('Hygiene Data'!$E$11,0,10*ROW('Hygiene Data'!E132)))</f>
        <v/>
      </c>
      <c r="DS138" s="275" t="str">
        <f ca="true">+IF(OFFSET('Hygiene Data'!$E$12,0,10*ROW('Hygiene Data'!E132))="","",OFFSET('Hygiene Data'!$E$12,0,10*ROW('Hygiene Data'!E132)))</f>
        <v/>
      </c>
      <c r="DT138" s="275" t="str">
        <f ca="true">+IF(OFFSET('Hygiene Data'!$E$13,0,10*ROW('Hygiene Data'!E132))="","",OFFSET('Hygiene Data'!$E$13,0,10*ROW('Hygiene Data'!E132)))</f>
        <v/>
      </c>
      <c r="DU138" s="275" t="str">
        <f ca="true">+IF(OFFSET('Hygiene Data'!$F$11,0,10*ROW('Hygiene Data'!F132))="","",OFFSET('Hygiene Data'!$F$11,0,10*ROW('Hygiene Data'!F132)))</f>
        <v/>
      </c>
      <c r="DV138" s="275" t="str">
        <f ca="true">+IF(OFFSET('Hygiene Data'!$F$12,0,10*ROW('Hygiene Data'!F132))="","",OFFSET('Hygiene Data'!$F$12,0,10*ROW('Hygiene Data'!F132)))</f>
        <v/>
      </c>
      <c r="DW138" s="275" t="str">
        <f ca="true">+IF(OFFSET('Hygiene Data'!$F$13,0,10*ROW('Hygiene Data'!F132))="","",OFFSET('Hygiene Data'!$F$13,0,10*ROW('Hygiene Data'!F132)))</f>
        <v/>
      </c>
      <c r="DX138" s="275" t="str">
        <f ca="true">+IF(OFFSET('Hygiene Data'!$G$11,0,10*ROW('Hygiene Data'!G132))="","",OFFSET('Hygiene Data'!$G$11,0,10*ROW('Hygiene Data'!G132)))</f>
        <v/>
      </c>
      <c r="DY138" s="275" t="str">
        <f ca="true">+IF(OFFSET('Hygiene Data'!$G$12,0,10*ROW('Hygiene Data'!G132))="","",OFFSET('Hygiene Data'!$G$12,0,10*ROW('Hygiene Data'!G132)))</f>
        <v/>
      </c>
      <c r="DZ138" s="275" t="str">
        <f ca="true">+IF(OFFSET('Hygiene Data'!$G$13,0,10*ROW('Hygiene Data'!G132))="","",OFFSET('Hygiene Data'!$G$13,0,10*ROW('Hygiene Data'!G132)))</f>
        <v/>
      </c>
      <c r="EA138" s="275" t="str">
        <f ca="true">+IF(OFFSET('Hygiene Data'!$H$11,0,10*ROW('Hygiene Data'!H132))="","",OFFSET('Hygiene Data'!$H$11,0,10*ROW('Hygiene Data'!H132)))</f>
        <v/>
      </c>
      <c r="EB138" s="275" t="str">
        <f ca="true">+IF(OFFSET('Hygiene Data'!$H$12,0,10*ROW('Hygiene Data'!H132))="","",OFFSET('Hygiene Data'!$H$12,0,10*ROW('Hygiene Data'!H132)))</f>
        <v/>
      </c>
      <c r="EC138" s="275" t="str">
        <f ca="true">+IF(OFFSET('Hygiene Data'!$H$13,0,10*ROW('Hygiene Data'!H132))="","",OFFSET('Hygiene Data'!$H$13,0,10*ROW('Hygiene Data'!H132)))</f>
        <v/>
      </c>
      <c r="ED138" s="275" t="str">
        <f ca="true">+IF(OFFSET('Hygiene Data'!$I$11,0,10*ROW('Hygiene Data'!I132))="","",OFFSET('Hygiene Data'!$I$11,0,10*ROW('Hygiene Data'!I132)))</f>
        <v/>
      </c>
      <c r="EE138" s="275" t="str">
        <f ca="true">+IF(OFFSET('Hygiene Data'!$I$12,0,10*ROW('Hygiene Data'!I132))="","",OFFSET('Hygiene Data'!$I$12,0,10*ROW('Hygiene Data'!I132)))</f>
        <v/>
      </c>
      <c r="EF138" s="275"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31" t="str">
        <f t="shared" ca="true" si="2"/>
        <v/>
      </c>
      <c r="D139" s="98"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8"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8"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8"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8"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8"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8"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8"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8"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8"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8"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8"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8"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8"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8"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8"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8"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8"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9"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9"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9"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9"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9"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9"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9"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9"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9"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9"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9"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9"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9"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9"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9"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9"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9"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9"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9"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9"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9"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9"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9"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9"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9"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9"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9"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9"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9"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9"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100"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100"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100"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100"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100"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100"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100"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100"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100"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100"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100"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100"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100"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100"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100"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100"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100"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100"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5"/>
      <c r="BS139" s="275" t="str">
        <f ca="true">+IF(OFFSET('Water Data'!$D$27,0,10*ROW('Water Data'!D133))="","",OFFSET('Water Data'!$D$27,0,10*ROW('Water Data'!D133)))</f>
        <v/>
      </c>
      <c r="BT139" s="275" t="str">
        <f ca="true">+IF(OFFSET('Water Data'!$D$28,0,10*ROW('Water Data'!D133))="","",OFFSET('Water Data'!$D$28,0,10*ROW('Water Data'!D133)))</f>
        <v/>
      </c>
      <c r="BU139" s="275" t="str">
        <f ca="true">+IF(OFFSET('Water Data'!$D$29,0,10*ROW('Water Data'!D133))="","",OFFSET('Water Data'!$D$29,0,10*ROW('Water Data'!D133)))</f>
        <v/>
      </c>
      <c r="BV139" s="275" t="str">
        <f ca="true">+IF(OFFSET('Water Data'!$E$27,0,10*ROW('Water Data'!E133))="","",OFFSET('Water Data'!$E$27,0,10*ROW('Water Data'!E133)))</f>
        <v/>
      </c>
      <c r="BW139" s="275" t="str">
        <f ca="true">+IF(OFFSET('Water Data'!$E$28,0,10*ROW('Water Data'!E133))="","",OFFSET('Water Data'!$E$28,0,10*ROW('Water Data'!E133)))</f>
        <v/>
      </c>
      <c r="BX139" s="275" t="str">
        <f ca="true">+IF(OFFSET('Water Data'!$E$29,0,10*ROW('Water Data'!E133))="","",OFFSET('Water Data'!$E$29,0,10*ROW('Water Data'!E133)))</f>
        <v/>
      </c>
      <c r="BY139" s="275" t="str">
        <f ca="true">+IF(OFFSET('Water Data'!$F$27,0,10*ROW('Water Data'!F133))="","",OFFSET('Water Data'!$F$27,0,10*ROW('Water Data'!F133)))</f>
        <v/>
      </c>
      <c r="BZ139" s="275" t="str">
        <f ca="true">+IF(OFFSET('Water Data'!$F$28,0,10*ROW('Water Data'!F133))="","",OFFSET('Water Data'!$F$28,0,10*ROW('Water Data'!F133)))</f>
        <v/>
      </c>
      <c r="CA139" s="275" t="str">
        <f ca="true">+IF(OFFSET('Water Data'!$F$29,0,10*ROW('Water Data'!F133))="","",OFFSET('Water Data'!$F$29,0,10*ROW('Water Data'!F133)))</f>
        <v/>
      </c>
      <c r="CB139" s="275" t="str">
        <f ca="true">+IF(OFFSET('Water Data'!$G$27,0,10*ROW('Water Data'!G133))="","",OFFSET('Water Data'!$G$27,0,10*ROW('Water Data'!G133)))</f>
        <v/>
      </c>
      <c r="CC139" s="275" t="str">
        <f ca="true">+IF(OFFSET('Water Data'!$G$28,0,10*ROW('Water Data'!G133))="","",OFFSET('Water Data'!$G$28,0,10*ROW('Water Data'!G133)))</f>
        <v/>
      </c>
      <c r="CD139" s="275" t="str">
        <f ca="true">+IF(OFFSET('Water Data'!$G$29,0,10*ROW('Water Data'!G133))="","",OFFSET('Water Data'!$G$29,0,10*ROW('Water Data'!G133)))</f>
        <v/>
      </c>
      <c r="CE139" s="275" t="str">
        <f ca="true">+IF(OFFSET('Water Data'!$H$27,0,10*ROW('Water Data'!H133))="","",OFFSET('Water Data'!$H$27,0,10*ROW('Water Data'!H133)))</f>
        <v/>
      </c>
      <c r="CF139" s="275" t="str">
        <f ca="true">+IF(OFFSET('Water Data'!$H$28,0,10*ROW('Water Data'!H133))="","",OFFSET('Water Data'!$H$28,0,10*ROW('Water Data'!H133)))</f>
        <v/>
      </c>
      <c r="CG139" s="275" t="str">
        <f ca="true">+IF(OFFSET('Water Data'!$H$29,0,10*ROW('Water Data'!H133))="","",OFFSET('Water Data'!$H$29,0,10*ROW('Water Data'!H133)))</f>
        <v/>
      </c>
      <c r="CH139" s="275" t="str">
        <f ca="true">+IF(OFFSET('Water Data'!$I$27,0,10*ROW('Water Data'!I133))="","",OFFSET('Water Data'!$I$27,0,10*ROW('Water Data'!I133)))</f>
        <v/>
      </c>
      <c r="CI139" s="275" t="str">
        <f ca="true">+IF(OFFSET('Water Data'!$I$28,0,10*ROW('Water Data'!I133))="","",OFFSET('Water Data'!$I$28,0,10*ROW('Water Data'!I133)))</f>
        <v/>
      </c>
      <c r="CJ139" s="275" t="str">
        <f ca="true">+IF(OFFSET('Water Data'!$I$29,0,10*ROW('Water Data'!I133))="","",OFFSET('Water Data'!$I$29,0,10*ROW('Water Data'!I133)))</f>
        <v/>
      </c>
      <c r="CK139" s="275" t="str">
        <f ca="true">+IF(OFFSET('Sanitation Data'!$D$28,0,10*ROW('Sanitation Data'!D133))="","",OFFSET('Sanitation Data'!$D$28,0,10*ROW('Sanitation Data'!D133)))</f>
        <v/>
      </c>
      <c r="CL139" s="275" t="str">
        <f ca="true">+IF(OFFSET('Sanitation Data'!$D$29,0,10*ROW('Sanitation Data'!D133))="","",OFFSET('Sanitation Data'!$D$29,0,10*ROW('Sanitation Data'!D133)))</f>
        <v/>
      </c>
      <c r="CM139" s="275" t="str">
        <f ca="true">+IF(OFFSET('Sanitation Data'!$D$30,0,10*ROW('Sanitation Data'!D133))="","",OFFSET('Sanitation Data'!$D$30,0,10*ROW('Sanitation Data'!D133)))</f>
        <v/>
      </c>
      <c r="CN139" s="275" t="str">
        <f ca="true">+IF(OFFSET('Sanitation Data'!$D$31,0,10*ROW('Sanitation Data'!D133))="","",OFFSET('Sanitation Data'!$D$31,0,10*ROW('Sanitation Data'!D133)))</f>
        <v/>
      </c>
      <c r="CO139" s="275" t="str">
        <f ca="true">+IF(OFFSET('Sanitation Data'!$D$32,0,10*ROW('Sanitation Data'!D133))="","",OFFSET('Sanitation Data'!$D$32,0,10*ROW('Sanitation Data'!D133)))</f>
        <v/>
      </c>
      <c r="CP139" s="275" t="str">
        <f ca="true">+IF(OFFSET('Sanitation Data'!$E$28,0,10*ROW('Sanitation Data'!E133))="","",OFFSET('Sanitation Data'!$E$28,0,10*ROW('Sanitation Data'!E133)))</f>
        <v/>
      </c>
      <c r="CQ139" s="275" t="str">
        <f ca="true">+IF(OFFSET('Sanitation Data'!$E$29,0,10*ROW('Sanitation Data'!E133))="","",OFFSET('Sanitation Data'!$E$29,0,10*ROW('Sanitation Data'!E133)))</f>
        <v/>
      </c>
      <c r="CR139" s="275" t="str">
        <f ca="true">+IF(OFFSET('Sanitation Data'!$E$30,0,10*ROW('Sanitation Data'!E133))="","",OFFSET('Sanitation Data'!$E$30,0,10*ROW('Sanitation Data'!E133)))</f>
        <v/>
      </c>
      <c r="CS139" s="275" t="str">
        <f ca="true">+IF(OFFSET('Sanitation Data'!$E$31,0,10*ROW('Sanitation Data'!E133))="","",OFFSET('Sanitation Data'!$E$31,0,10*ROW('Sanitation Data'!E133)))</f>
        <v/>
      </c>
      <c r="CT139" s="275" t="str">
        <f ca="true">+IF(OFFSET('Sanitation Data'!$E$32,0,10*ROW('Sanitation Data'!E133))="","",OFFSET('Sanitation Data'!$E$32,0,10*ROW('Sanitation Data'!E133)))</f>
        <v/>
      </c>
      <c r="CU139" s="275" t="str">
        <f ca="true">+IF(OFFSET('Sanitation Data'!$F$28,0,10*ROW('Sanitation Data'!F133))="","",OFFSET('Sanitation Data'!$F$28,0,10*ROW('Sanitation Data'!F133)))</f>
        <v/>
      </c>
      <c r="CV139" s="275" t="str">
        <f ca="true">+IF(OFFSET('Sanitation Data'!$F$29,0,10*ROW('Sanitation Data'!F133))="","",OFFSET('Sanitation Data'!$F$29,0,10*ROW('Sanitation Data'!F133)))</f>
        <v/>
      </c>
      <c r="CW139" s="275" t="str">
        <f ca="true">+IF(OFFSET('Sanitation Data'!$F$30,0,10*ROW('Sanitation Data'!F133))="","",OFFSET('Sanitation Data'!$F$30,0,10*ROW('Sanitation Data'!F133)))</f>
        <v/>
      </c>
      <c r="CX139" s="275" t="str">
        <f ca="true">+IF(OFFSET('Sanitation Data'!$F$31,0,10*ROW('Sanitation Data'!F133))="","",OFFSET('Sanitation Data'!$F$31,0,10*ROW('Sanitation Data'!F133)))</f>
        <v/>
      </c>
      <c r="CY139" s="275" t="str">
        <f ca="true">+IF(OFFSET('Sanitation Data'!$F$32,0,10*ROW('Sanitation Data'!F133))="","",OFFSET('Sanitation Data'!$F$32,0,10*ROW('Sanitation Data'!F133)))</f>
        <v/>
      </c>
      <c r="CZ139" s="275" t="str">
        <f ca="true">+IF(OFFSET('Sanitation Data'!$G$28,0,10*ROW('Sanitation Data'!G133))="","",OFFSET('Sanitation Data'!$G$28,0,10*ROW('Sanitation Data'!G133)))</f>
        <v/>
      </c>
      <c r="DA139" s="275" t="str">
        <f ca="true">+IF(OFFSET('Sanitation Data'!$G$29,0,10*ROW('Sanitation Data'!G133))="","",OFFSET('Sanitation Data'!$G$29,0,10*ROW('Sanitation Data'!G133)))</f>
        <v/>
      </c>
      <c r="DB139" s="275" t="str">
        <f ca="true">+IF(OFFSET('Sanitation Data'!$G$30,0,10*ROW('Sanitation Data'!G133))="","",OFFSET('Sanitation Data'!$G$30,0,10*ROW('Sanitation Data'!G133)))</f>
        <v/>
      </c>
      <c r="DC139" s="275" t="str">
        <f ca="true">+IF(OFFSET('Sanitation Data'!$G$31,0,10*ROW('Sanitation Data'!G133))="","",OFFSET('Sanitation Data'!$G$31,0,10*ROW('Sanitation Data'!G133)))</f>
        <v/>
      </c>
      <c r="DD139" s="275" t="str">
        <f ca="true">+IF(OFFSET('Sanitation Data'!$G$32,0,10*ROW('Sanitation Data'!G133))="","",OFFSET('Sanitation Data'!$G$32,0,10*ROW('Sanitation Data'!G133)))</f>
        <v/>
      </c>
      <c r="DE139" s="275" t="str">
        <f ca="true">+IF(OFFSET('Sanitation Data'!$H$28,0,10*ROW('Sanitation Data'!H133))="","",OFFSET('Sanitation Data'!$H$28,0,10*ROW('Sanitation Data'!H133)))</f>
        <v/>
      </c>
      <c r="DF139" s="275" t="str">
        <f ca="true">+IF(OFFSET('Sanitation Data'!$H$29,0,10*ROW('Sanitation Data'!H133))="","",OFFSET('Sanitation Data'!$H$29,0,10*ROW('Sanitation Data'!H133)))</f>
        <v/>
      </c>
      <c r="DG139" s="275" t="str">
        <f ca="true">+IF(OFFSET('Sanitation Data'!$H$30,0,10*ROW('Sanitation Data'!H133))="","",OFFSET('Sanitation Data'!$H$30,0,10*ROW('Sanitation Data'!H133)))</f>
        <v/>
      </c>
      <c r="DH139" s="275" t="str">
        <f ca="true">+IF(OFFSET('Sanitation Data'!$H$31,0,10*ROW('Sanitation Data'!H133))="","",OFFSET('Sanitation Data'!$H$31,0,10*ROW('Sanitation Data'!H133)))</f>
        <v/>
      </c>
      <c r="DI139" s="275" t="str">
        <f ca="true">+IF(OFFSET('Sanitation Data'!$H$32,0,10*ROW('Sanitation Data'!H133))="","",OFFSET('Sanitation Data'!$H$32,0,10*ROW('Sanitation Data'!H133)))</f>
        <v/>
      </c>
      <c r="DJ139" s="275" t="str">
        <f ca="true">+IF(OFFSET('Sanitation Data'!$I$28,0,10*ROW('Sanitation Data'!I133))="","",OFFSET('Sanitation Data'!$I$28,0,10*ROW('Sanitation Data'!I133)))</f>
        <v/>
      </c>
      <c r="DK139" s="275" t="str">
        <f ca="true">+IF(OFFSET('Sanitation Data'!$I$29,0,10*ROW('Sanitation Data'!I133))="","",OFFSET('Sanitation Data'!$I$29,0,10*ROW('Sanitation Data'!I133)))</f>
        <v/>
      </c>
      <c r="DL139" s="275" t="str">
        <f ca="true">+IF(OFFSET('Sanitation Data'!$I$30,0,10*ROW('Sanitation Data'!I133))="","",OFFSET('Sanitation Data'!$I$30,0,10*ROW('Sanitation Data'!I133)))</f>
        <v/>
      </c>
      <c r="DM139" s="275" t="str">
        <f ca="true">+IF(OFFSET('Sanitation Data'!$I$31,0,10*ROW('Sanitation Data'!I133))="","",OFFSET('Sanitation Data'!$I$31,0,10*ROW('Sanitation Data'!I133)))</f>
        <v/>
      </c>
      <c r="DN139" s="275" t="str">
        <f ca="true">+IF(OFFSET('Sanitation Data'!$I$32,0,10*ROW('Sanitation Data'!I133))="","",OFFSET('Sanitation Data'!$I$32,0,10*ROW('Sanitation Data'!I133)))</f>
        <v/>
      </c>
      <c r="DO139" s="275" t="str">
        <f ca="true">+IF(OFFSET('Hygiene Data'!$D$11,0,10*ROW('Hygiene Data'!D133))="","",OFFSET('Hygiene Data'!$D$11,0,10*ROW('Hygiene Data'!D133)))</f>
        <v/>
      </c>
      <c r="DP139" s="275" t="str">
        <f ca="true">+IF(OFFSET('Hygiene Data'!$D$12,0,10*ROW('Hygiene Data'!D133))="","",OFFSET('Hygiene Data'!$D$12,0,10*ROW('Hygiene Data'!D133)))</f>
        <v/>
      </c>
      <c r="DQ139" s="275" t="str">
        <f ca="true">+IF(OFFSET('Hygiene Data'!$D$13,0,10*ROW('Hygiene Data'!D133))="","",OFFSET('Hygiene Data'!$D$13,0,10*ROW('Hygiene Data'!D133)))</f>
        <v/>
      </c>
      <c r="DR139" s="275" t="str">
        <f ca="true">+IF(OFFSET('Hygiene Data'!$E$11,0,10*ROW('Hygiene Data'!E133))="","",OFFSET('Hygiene Data'!$E$11,0,10*ROW('Hygiene Data'!E133)))</f>
        <v/>
      </c>
      <c r="DS139" s="275" t="str">
        <f ca="true">+IF(OFFSET('Hygiene Data'!$E$12,0,10*ROW('Hygiene Data'!E133))="","",OFFSET('Hygiene Data'!$E$12,0,10*ROW('Hygiene Data'!E133)))</f>
        <v/>
      </c>
      <c r="DT139" s="275" t="str">
        <f ca="true">+IF(OFFSET('Hygiene Data'!$E$13,0,10*ROW('Hygiene Data'!E133))="","",OFFSET('Hygiene Data'!$E$13,0,10*ROW('Hygiene Data'!E133)))</f>
        <v/>
      </c>
      <c r="DU139" s="275" t="str">
        <f ca="true">+IF(OFFSET('Hygiene Data'!$F$11,0,10*ROW('Hygiene Data'!F133))="","",OFFSET('Hygiene Data'!$F$11,0,10*ROW('Hygiene Data'!F133)))</f>
        <v/>
      </c>
      <c r="DV139" s="275" t="str">
        <f ca="true">+IF(OFFSET('Hygiene Data'!$F$12,0,10*ROW('Hygiene Data'!F133))="","",OFFSET('Hygiene Data'!$F$12,0,10*ROW('Hygiene Data'!F133)))</f>
        <v/>
      </c>
      <c r="DW139" s="275" t="str">
        <f ca="true">+IF(OFFSET('Hygiene Data'!$F$13,0,10*ROW('Hygiene Data'!F133))="","",OFFSET('Hygiene Data'!$F$13,0,10*ROW('Hygiene Data'!F133)))</f>
        <v/>
      </c>
      <c r="DX139" s="275" t="str">
        <f ca="true">+IF(OFFSET('Hygiene Data'!$G$11,0,10*ROW('Hygiene Data'!G133))="","",OFFSET('Hygiene Data'!$G$11,0,10*ROW('Hygiene Data'!G133)))</f>
        <v/>
      </c>
      <c r="DY139" s="275" t="str">
        <f ca="true">+IF(OFFSET('Hygiene Data'!$G$12,0,10*ROW('Hygiene Data'!G133))="","",OFFSET('Hygiene Data'!$G$12,0,10*ROW('Hygiene Data'!G133)))</f>
        <v/>
      </c>
      <c r="DZ139" s="275" t="str">
        <f ca="true">+IF(OFFSET('Hygiene Data'!$G$13,0,10*ROW('Hygiene Data'!G133))="","",OFFSET('Hygiene Data'!$G$13,0,10*ROW('Hygiene Data'!G133)))</f>
        <v/>
      </c>
      <c r="EA139" s="275" t="str">
        <f ca="true">+IF(OFFSET('Hygiene Data'!$H$11,0,10*ROW('Hygiene Data'!H133))="","",OFFSET('Hygiene Data'!$H$11,0,10*ROW('Hygiene Data'!H133)))</f>
        <v/>
      </c>
      <c r="EB139" s="275" t="str">
        <f ca="true">+IF(OFFSET('Hygiene Data'!$H$12,0,10*ROW('Hygiene Data'!H133))="","",OFFSET('Hygiene Data'!$H$12,0,10*ROW('Hygiene Data'!H133)))</f>
        <v/>
      </c>
      <c r="EC139" s="275" t="str">
        <f ca="true">+IF(OFFSET('Hygiene Data'!$H$13,0,10*ROW('Hygiene Data'!H133))="","",OFFSET('Hygiene Data'!$H$13,0,10*ROW('Hygiene Data'!H133)))</f>
        <v/>
      </c>
      <c r="ED139" s="275" t="str">
        <f ca="true">+IF(OFFSET('Hygiene Data'!$I$11,0,10*ROW('Hygiene Data'!I133))="","",OFFSET('Hygiene Data'!$I$11,0,10*ROW('Hygiene Data'!I133)))</f>
        <v/>
      </c>
      <c r="EE139" s="275" t="str">
        <f ca="true">+IF(OFFSET('Hygiene Data'!$I$12,0,10*ROW('Hygiene Data'!I133))="","",OFFSET('Hygiene Data'!$I$12,0,10*ROW('Hygiene Data'!I133)))</f>
        <v/>
      </c>
      <c r="EF139" s="275"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31" t="str">
        <f t="shared" ca="true" si="2"/>
        <v/>
      </c>
      <c r="D140" s="98"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8"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8"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8"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8"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8"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8"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8"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8"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8"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8"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8"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8"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8"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8"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8"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8"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8"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9"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9"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9"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9"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9"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9"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9"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9"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9"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9"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9"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9"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9"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9"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9"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9"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9"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9"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9"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9"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9"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9"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9"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9"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9"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9"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9"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9"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9"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9"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100"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100"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100"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100"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100"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100"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100"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100"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100"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100"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100"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100"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100"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100"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100"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100"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100"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100"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5"/>
      <c r="BS140" s="275" t="str">
        <f ca="true">+IF(OFFSET('Water Data'!$D$27,0,10*ROW('Water Data'!D134))="","",OFFSET('Water Data'!$D$27,0,10*ROW('Water Data'!D134)))</f>
        <v/>
      </c>
      <c r="BT140" s="275" t="str">
        <f ca="true">+IF(OFFSET('Water Data'!$D$28,0,10*ROW('Water Data'!D134))="","",OFFSET('Water Data'!$D$28,0,10*ROW('Water Data'!D134)))</f>
        <v/>
      </c>
      <c r="BU140" s="275" t="str">
        <f ca="true">+IF(OFFSET('Water Data'!$D$29,0,10*ROW('Water Data'!D134))="","",OFFSET('Water Data'!$D$29,0,10*ROW('Water Data'!D134)))</f>
        <v/>
      </c>
      <c r="BV140" s="275" t="str">
        <f ca="true">+IF(OFFSET('Water Data'!$E$27,0,10*ROW('Water Data'!E134))="","",OFFSET('Water Data'!$E$27,0,10*ROW('Water Data'!E134)))</f>
        <v/>
      </c>
      <c r="BW140" s="275" t="str">
        <f ca="true">+IF(OFFSET('Water Data'!$E$28,0,10*ROW('Water Data'!E134))="","",OFFSET('Water Data'!$E$28,0,10*ROW('Water Data'!E134)))</f>
        <v/>
      </c>
      <c r="BX140" s="275" t="str">
        <f ca="true">+IF(OFFSET('Water Data'!$E$29,0,10*ROW('Water Data'!E134))="","",OFFSET('Water Data'!$E$29,0,10*ROW('Water Data'!E134)))</f>
        <v/>
      </c>
      <c r="BY140" s="275" t="str">
        <f ca="true">+IF(OFFSET('Water Data'!$F$27,0,10*ROW('Water Data'!F134))="","",OFFSET('Water Data'!$F$27,0,10*ROW('Water Data'!F134)))</f>
        <v/>
      </c>
      <c r="BZ140" s="275" t="str">
        <f ca="true">+IF(OFFSET('Water Data'!$F$28,0,10*ROW('Water Data'!F134))="","",OFFSET('Water Data'!$F$28,0,10*ROW('Water Data'!F134)))</f>
        <v/>
      </c>
      <c r="CA140" s="275" t="str">
        <f ca="true">+IF(OFFSET('Water Data'!$F$29,0,10*ROW('Water Data'!F134))="","",OFFSET('Water Data'!$F$29,0,10*ROW('Water Data'!F134)))</f>
        <v/>
      </c>
      <c r="CB140" s="275" t="str">
        <f ca="true">+IF(OFFSET('Water Data'!$G$27,0,10*ROW('Water Data'!G134))="","",OFFSET('Water Data'!$G$27,0,10*ROW('Water Data'!G134)))</f>
        <v/>
      </c>
      <c r="CC140" s="275" t="str">
        <f ca="true">+IF(OFFSET('Water Data'!$G$28,0,10*ROW('Water Data'!G134))="","",OFFSET('Water Data'!$G$28,0,10*ROW('Water Data'!G134)))</f>
        <v/>
      </c>
      <c r="CD140" s="275" t="str">
        <f ca="true">+IF(OFFSET('Water Data'!$G$29,0,10*ROW('Water Data'!G134))="","",OFFSET('Water Data'!$G$29,0,10*ROW('Water Data'!G134)))</f>
        <v/>
      </c>
      <c r="CE140" s="275" t="str">
        <f ca="true">+IF(OFFSET('Water Data'!$H$27,0,10*ROW('Water Data'!H134))="","",OFFSET('Water Data'!$H$27,0,10*ROW('Water Data'!H134)))</f>
        <v/>
      </c>
      <c r="CF140" s="275" t="str">
        <f ca="true">+IF(OFFSET('Water Data'!$H$28,0,10*ROW('Water Data'!H134))="","",OFFSET('Water Data'!$H$28,0,10*ROW('Water Data'!H134)))</f>
        <v/>
      </c>
      <c r="CG140" s="275" t="str">
        <f ca="true">+IF(OFFSET('Water Data'!$H$29,0,10*ROW('Water Data'!H134))="","",OFFSET('Water Data'!$H$29,0,10*ROW('Water Data'!H134)))</f>
        <v/>
      </c>
      <c r="CH140" s="275" t="str">
        <f ca="true">+IF(OFFSET('Water Data'!$I$27,0,10*ROW('Water Data'!I134))="","",OFFSET('Water Data'!$I$27,0,10*ROW('Water Data'!I134)))</f>
        <v/>
      </c>
      <c r="CI140" s="275" t="str">
        <f ca="true">+IF(OFFSET('Water Data'!$I$28,0,10*ROW('Water Data'!I134))="","",OFFSET('Water Data'!$I$28,0,10*ROW('Water Data'!I134)))</f>
        <v/>
      </c>
      <c r="CJ140" s="275" t="str">
        <f ca="true">+IF(OFFSET('Water Data'!$I$29,0,10*ROW('Water Data'!I134))="","",OFFSET('Water Data'!$I$29,0,10*ROW('Water Data'!I134)))</f>
        <v/>
      </c>
      <c r="CK140" s="275" t="str">
        <f ca="true">+IF(OFFSET('Sanitation Data'!$D$28,0,10*ROW('Sanitation Data'!D134))="","",OFFSET('Sanitation Data'!$D$28,0,10*ROW('Sanitation Data'!D134)))</f>
        <v/>
      </c>
      <c r="CL140" s="275" t="str">
        <f ca="true">+IF(OFFSET('Sanitation Data'!$D$29,0,10*ROW('Sanitation Data'!D134))="","",OFFSET('Sanitation Data'!$D$29,0,10*ROW('Sanitation Data'!D134)))</f>
        <v/>
      </c>
      <c r="CM140" s="275" t="str">
        <f ca="true">+IF(OFFSET('Sanitation Data'!$D$30,0,10*ROW('Sanitation Data'!D134))="","",OFFSET('Sanitation Data'!$D$30,0,10*ROW('Sanitation Data'!D134)))</f>
        <v/>
      </c>
      <c r="CN140" s="275" t="str">
        <f ca="true">+IF(OFFSET('Sanitation Data'!$D$31,0,10*ROW('Sanitation Data'!D134))="","",OFFSET('Sanitation Data'!$D$31,0,10*ROW('Sanitation Data'!D134)))</f>
        <v/>
      </c>
      <c r="CO140" s="275" t="str">
        <f ca="true">+IF(OFFSET('Sanitation Data'!$D$32,0,10*ROW('Sanitation Data'!D134))="","",OFFSET('Sanitation Data'!$D$32,0,10*ROW('Sanitation Data'!D134)))</f>
        <v/>
      </c>
      <c r="CP140" s="275" t="str">
        <f ca="true">+IF(OFFSET('Sanitation Data'!$E$28,0,10*ROW('Sanitation Data'!E134))="","",OFFSET('Sanitation Data'!$E$28,0,10*ROW('Sanitation Data'!E134)))</f>
        <v/>
      </c>
      <c r="CQ140" s="275" t="str">
        <f ca="true">+IF(OFFSET('Sanitation Data'!$E$29,0,10*ROW('Sanitation Data'!E134))="","",OFFSET('Sanitation Data'!$E$29,0,10*ROW('Sanitation Data'!E134)))</f>
        <v/>
      </c>
      <c r="CR140" s="275" t="str">
        <f ca="true">+IF(OFFSET('Sanitation Data'!$E$30,0,10*ROW('Sanitation Data'!E134))="","",OFFSET('Sanitation Data'!$E$30,0,10*ROW('Sanitation Data'!E134)))</f>
        <v/>
      </c>
      <c r="CS140" s="275" t="str">
        <f ca="true">+IF(OFFSET('Sanitation Data'!$E$31,0,10*ROW('Sanitation Data'!E134))="","",OFFSET('Sanitation Data'!$E$31,0,10*ROW('Sanitation Data'!E134)))</f>
        <v/>
      </c>
      <c r="CT140" s="275" t="str">
        <f ca="true">+IF(OFFSET('Sanitation Data'!$E$32,0,10*ROW('Sanitation Data'!E134))="","",OFFSET('Sanitation Data'!$E$32,0,10*ROW('Sanitation Data'!E134)))</f>
        <v/>
      </c>
      <c r="CU140" s="275" t="str">
        <f ca="true">+IF(OFFSET('Sanitation Data'!$F$28,0,10*ROW('Sanitation Data'!F134))="","",OFFSET('Sanitation Data'!$F$28,0,10*ROW('Sanitation Data'!F134)))</f>
        <v/>
      </c>
      <c r="CV140" s="275" t="str">
        <f ca="true">+IF(OFFSET('Sanitation Data'!$F$29,0,10*ROW('Sanitation Data'!F134))="","",OFFSET('Sanitation Data'!$F$29,0,10*ROW('Sanitation Data'!F134)))</f>
        <v/>
      </c>
      <c r="CW140" s="275" t="str">
        <f ca="true">+IF(OFFSET('Sanitation Data'!$F$30,0,10*ROW('Sanitation Data'!F134))="","",OFFSET('Sanitation Data'!$F$30,0,10*ROW('Sanitation Data'!F134)))</f>
        <v/>
      </c>
      <c r="CX140" s="275" t="str">
        <f ca="true">+IF(OFFSET('Sanitation Data'!$F$31,0,10*ROW('Sanitation Data'!F134))="","",OFFSET('Sanitation Data'!$F$31,0,10*ROW('Sanitation Data'!F134)))</f>
        <v/>
      </c>
      <c r="CY140" s="275" t="str">
        <f ca="true">+IF(OFFSET('Sanitation Data'!$F$32,0,10*ROW('Sanitation Data'!F134))="","",OFFSET('Sanitation Data'!$F$32,0,10*ROW('Sanitation Data'!F134)))</f>
        <v/>
      </c>
      <c r="CZ140" s="275" t="str">
        <f ca="true">+IF(OFFSET('Sanitation Data'!$G$28,0,10*ROW('Sanitation Data'!G134))="","",OFFSET('Sanitation Data'!$G$28,0,10*ROW('Sanitation Data'!G134)))</f>
        <v/>
      </c>
      <c r="DA140" s="275" t="str">
        <f ca="true">+IF(OFFSET('Sanitation Data'!$G$29,0,10*ROW('Sanitation Data'!G134))="","",OFFSET('Sanitation Data'!$G$29,0,10*ROW('Sanitation Data'!G134)))</f>
        <v/>
      </c>
      <c r="DB140" s="275" t="str">
        <f ca="true">+IF(OFFSET('Sanitation Data'!$G$30,0,10*ROW('Sanitation Data'!G134))="","",OFFSET('Sanitation Data'!$G$30,0,10*ROW('Sanitation Data'!G134)))</f>
        <v/>
      </c>
      <c r="DC140" s="275" t="str">
        <f ca="true">+IF(OFFSET('Sanitation Data'!$G$31,0,10*ROW('Sanitation Data'!G134))="","",OFFSET('Sanitation Data'!$G$31,0,10*ROW('Sanitation Data'!G134)))</f>
        <v/>
      </c>
      <c r="DD140" s="275" t="str">
        <f ca="true">+IF(OFFSET('Sanitation Data'!$G$32,0,10*ROW('Sanitation Data'!G134))="","",OFFSET('Sanitation Data'!$G$32,0,10*ROW('Sanitation Data'!G134)))</f>
        <v/>
      </c>
      <c r="DE140" s="275" t="str">
        <f ca="true">+IF(OFFSET('Sanitation Data'!$H$28,0,10*ROW('Sanitation Data'!H134))="","",OFFSET('Sanitation Data'!$H$28,0,10*ROW('Sanitation Data'!H134)))</f>
        <v/>
      </c>
      <c r="DF140" s="275" t="str">
        <f ca="true">+IF(OFFSET('Sanitation Data'!$H$29,0,10*ROW('Sanitation Data'!H134))="","",OFFSET('Sanitation Data'!$H$29,0,10*ROW('Sanitation Data'!H134)))</f>
        <v/>
      </c>
      <c r="DG140" s="275" t="str">
        <f ca="true">+IF(OFFSET('Sanitation Data'!$H$30,0,10*ROW('Sanitation Data'!H134))="","",OFFSET('Sanitation Data'!$H$30,0,10*ROW('Sanitation Data'!H134)))</f>
        <v/>
      </c>
      <c r="DH140" s="275" t="str">
        <f ca="true">+IF(OFFSET('Sanitation Data'!$H$31,0,10*ROW('Sanitation Data'!H134))="","",OFFSET('Sanitation Data'!$H$31,0,10*ROW('Sanitation Data'!H134)))</f>
        <v/>
      </c>
      <c r="DI140" s="275" t="str">
        <f ca="true">+IF(OFFSET('Sanitation Data'!$H$32,0,10*ROW('Sanitation Data'!H134))="","",OFFSET('Sanitation Data'!$H$32,0,10*ROW('Sanitation Data'!H134)))</f>
        <v/>
      </c>
      <c r="DJ140" s="275" t="str">
        <f ca="true">+IF(OFFSET('Sanitation Data'!$I$28,0,10*ROW('Sanitation Data'!I134))="","",OFFSET('Sanitation Data'!$I$28,0,10*ROW('Sanitation Data'!I134)))</f>
        <v/>
      </c>
      <c r="DK140" s="275" t="str">
        <f ca="true">+IF(OFFSET('Sanitation Data'!$I$29,0,10*ROW('Sanitation Data'!I134))="","",OFFSET('Sanitation Data'!$I$29,0,10*ROW('Sanitation Data'!I134)))</f>
        <v/>
      </c>
      <c r="DL140" s="275" t="str">
        <f ca="true">+IF(OFFSET('Sanitation Data'!$I$30,0,10*ROW('Sanitation Data'!I134))="","",OFFSET('Sanitation Data'!$I$30,0,10*ROW('Sanitation Data'!I134)))</f>
        <v/>
      </c>
      <c r="DM140" s="275" t="str">
        <f ca="true">+IF(OFFSET('Sanitation Data'!$I$31,0,10*ROW('Sanitation Data'!I134))="","",OFFSET('Sanitation Data'!$I$31,0,10*ROW('Sanitation Data'!I134)))</f>
        <v/>
      </c>
      <c r="DN140" s="275" t="str">
        <f ca="true">+IF(OFFSET('Sanitation Data'!$I$32,0,10*ROW('Sanitation Data'!I134))="","",OFFSET('Sanitation Data'!$I$32,0,10*ROW('Sanitation Data'!I134)))</f>
        <v/>
      </c>
      <c r="DO140" s="275" t="str">
        <f ca="true">+IF(OFFSET('Hygiene Data'!$D$11,0,10*ROW('Hygiene Data'!D134))="","",OFFSET('Hygiene Data'!$D$11,0,10*ROW('Hygiene Data'!D134)))</f>
        <v/>
      </c>
      <c r="DP140" s="275" t="str">
        <f ca="true">+IF(OFFSET('Hygiene Data'!$D$12,0,10*ROW('Hygiene Data'!D134))="","",OFFSET('Hygiene Data'!$D$12,0,10*ROW('Hygiene Data'!D134)))</f>
        <v/>
      </c>
      <c r="DQ140" s="275" t="str">
        <f ca="true">+IF(OFFSET('Hygiene Data'!$D$13,0,10*ROW('Hygiene Data'!D134))="","",OFFSET('Hygiene Data'!$D$13,0,10*ROW('Hygiene Data'!D134)))</f>
        <v/>
      </c>
      <c r="DR140" s="275" t="str">
        <f ca="true">+IF(OFFSET('Hygiene Data'!$E$11,0,10*ROW('Hygiene Data'!E134))="","",OFFSET('Hygiene Data'!$E$11,0,10*ROW('Hygiene Data'!E134)))</f>
        <v/>
      </c>
      <c r="DS140" s="275" t="str">
        <f ca="true">+IF(OFFSET('Hygiene Data'!$E$12,0,10*ROW('Hygiene Data'!E134))="","",OFFSET('Hygiene Data'!$E$12,0,10*ROW('Hygiene Data'!E134)))</f>
        <v/>
      </c>
      <c r="DT140" s="275" t="str">
        <f ca="true">+IF(OFFSET('Hygiene Data'!$E$13,0,10*ROW('Hygiene Data'!E134))="","",OFFSET('Hygiene Data'!$E$13,0,10*ROW('Hygiene Data'!E134)))</f>
        <v/>
      </c>
      <c r="DU140" s="275" t="str">
        <f ca="true">+IF(OFFSET('Hygiene Data'!$F$11,0,10*ROW('Hygiene Data'!F134))="","",OFFSET('Hygiene Data'!$F$11,0,10*ROW('Hygiene Data'!F134)))</f>
        <v/>
      </c>
      <c r="DV140" s="275" t="str">
        <f ca="true">+IF(OFFSET('Hygiene Data'!$F$12,0,10*ROW('Hygiene Data'!F134))="","",OFFSET('Hygiene Data'!$F$12,0,10*ROW('Hygiene Data'!F134)))</f>
        <v/>
      </c>
      <c r="DW140" s="275" t="str">
        <f ca="true">+IF(OFFSET('Hygiene Data'!$F$13,0,10*ROW('Hygiene Data'!F134))="","",OFFSET('Hygiene Data'!$F$13,0,10*ROW('Hygiene Data'!F134)))</f>
        <v/>
      </c>
      <c r="DX140" s="275" t="str">
        <f ca="true">+IF(OFFSET('Hygiene Data'!$G$11,0,10*ROW('Hygiene Data'!G134))="","",OFFSET('Hygiene Data'!$G$11,0,10*ROW('Hygiene Data'!G134)))</f>
        <v/>
      </c>
      <c r="DY140" s="275" t="str">
        <f ca="true">+IF(OFFSET('Hygiene Data'!$G$12,0,10*ROW('Hygiene Data'!G134))="","",OFFSET('Hygiene Data'!$G$12,0,10*ROW('Hygiene Data'!G134)))</f>
        <v/>
      </c>
      <c r="DZ140" s="275" t="str">
        <f ca="true">+IF(OFFSET('Hygiene Data'!$G$13,0,10*ROW('Hygiene Data'!G134))="","",OFFSET('Hygiene Data'!$G$13,0,10*ROW('Hygiene Data'!G134)))</f>
        <v/>
      </c>
      <c r="EA140" s="275" t="str">
        <f ca="true">+IF(OFFSET('Hygiene Data'!$H$11,0,10*ROW('Hygiene Data'!H134))="","",OFFSET('Hygiene Data'!$H$11,0,10*ROW('Hygiene Data'!H134)))</f>
        <v/>
      </c>
      <c r="EB140" s="275" t="str">
        <f ca="true">+IF(OFFSET('Hygiene Data'!$H$12,0,10*ROW('Hygiene Data'!H134))="","",OFFSET('Hygiene Data'!$H$12,0,10*ROW('Hygiene Data'!H134)))</f>
        <v/>
      </c>
      <c r="EC140" s="275" t="str">
        <f ca="true">+IF(OFFSET('Hygiene Data'!$H$13,0,10*ROW('Hygiene Data'!H134))="","",OFFSET('Hygiene Data'!$H$13,0,10*ROW('Hygiene Data'!H134)))</f>
        <v/>
      </c>
      <c r="ED140" s="275" t="str">
        <f ca="true">+IF(OFFSET('Hygiene Data'!$I$11,0,10*ROW('Hygiene Data'!I134))="","",OFFSET('Hygiene Data'!$I$11,0,10*ROW('Hygiene Data'!I134)))</f>
        <v/>
      </c>
      <c r="EE140" s="275" t="str">
        <f ca="true">+IF(OFFSET('Hygiene Data'!$I$12,0,10*ROW('Hygiene Data'!I134))="","",OFFSET('Hygiene Data'!$I$12,0,10*ROW('Hygiene Data'!I134)))</f>
        <v/>
      </c>
      <c r="EF140" s="275"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31" t="str">
        <f t="shared" ca="true" si="2"/>
        <v/>
      </c>
      <c r="D141" s="98"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8"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8"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8"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8"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8"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8"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8"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8"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8"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8"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8"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8"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8"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8"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8"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8"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8"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9"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9"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9"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9"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9"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9"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9"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9"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9"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9"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9"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9"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9"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9"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9"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9"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9"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9"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9"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9"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9"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9"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9"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9"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9"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9"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9"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9"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9"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9"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100"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100"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100"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100"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100"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100"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100"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100"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100"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100"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100"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100"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100"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100"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100"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100"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100"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100"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5"/>
      <c r="BS141" s="275" t="str">
        <f ca="true">+IF(OFFSET('Water Data'!$D$27,0,10*ROW('Water Data'!D135))="","",OFFSET('Water Data'!$D$27,0,10*ROW('Water Data'!D135)))</f>
        <v/>
      </c>
      <c r="BT141" s="275" t="str">
        <f ca="true">+IF(OFFSET('Water Data'!$D$28,0,10*ROW('Water Data'!D135))="","",OFFSET('Water Data'!$D$28,0,10*ROW('Water Data'!D135)))</f>
        <v/>
      </c>
      <c r="BU141" s="275" t="str">
        <f ca="true">+IF(OFFSET('Water Data'!$D$29,0,10*ROW('Water Data'!D135))="","",OFFSET('Water Data'!$D$29,0,10*ROW('Water Data'!D135)))</f>
        <v/>
      </c>
      <c r="BV141" s="275" t="str">
        <f ca="true">+IF(OFFSET('Water Data'!$E$27,0,10*ROW('Water Data'!E135))="","",OFFSET('Water Data'!$E$27,0,10*ROW('Water Data'!E135)))</f>
        <v/>
      </c>
      <c r="BW141" s="275" t="str">
        <f ca="true">+IF(OFFSET('Water Data'!$E$28,0,10*ROW('Water Data'!E135))="","",OFFSET('Water Data'!$E$28,0,10*ROW('Water Data'!E135)))</f>
        <v/>
      </c>
      <c r="BX141" s="275" t="str">
        <f ca="true">+IF(OFFSET('Water Data'!$E$29,0,10*ROW('Water Data'!E135))="","",OFFSET('Water Data'!$E$29,0,10*ROW('Water Data'!E135)))</f>
        <v/>
      </c>
      <c r="BY141" s="275" t="str">
        <f ca="true">+IF(OFFSET('Water Data'!$F$27,0,10*ROW('Water Data'!F135))="","",OFFSET('Water Data'!$F$27,0,10*ROW('Water Data'!F135)))</f>
        <v/>
      </c>
      <c r="BZ141" s="275" t="str">
        <f ca="true">+IF(OFFSET('Water Data'!$F$28,0,10*ROW('Water Data'!F135))="","",OFFSET('Water Data'!$F$28,0,10*ROW('Water Data'!F135)))</f>
        <v/>
      </c>
      <c r="CA141" s="275" t="str">
        <f ca="true">+IF(OFFSET('Water Data'!$F$29,0,10*ROW('Water Data'!F135))="","",OFFSET('Water Data'!$F$29,0,10*ROW('Water Data'!F135)))</f>
        <v/>
      </c>
      <c r="CB141" s="275" t="str">
        <f ca="true">+IF(OFFSET('Water Data'!$G$27,0,10*ROW('Water Data'!G135))="","",OFFSET('Water Data'!$G$27,0,10*ROW('Water Data'!G135)))</f>
        <v/>
      </c>
      <c r="CC141" s="275" t="str">
        <f ca="true">+IF(OFFSET('Water Data'!$G$28,0,10*ROW('Water Data'!G135))="","",OFFSET('Water Data'!$G$28,0,10*ROW('Water Data'!G135)))</f>
        <v/>
      </c>
      <c r="CD141" s="275" t="str">
        <f ca="true">+IF(OFFSET('Water Data'!$G$29,0,10*ROW('Water Data'!G135))="","",OFFSET('Water Data'!$G$29,0,10*ROW('Water Data'!G135)))</f>
        <v/>
      </c>
      <c r="CE141" s="275" t="str">
        <f ca="true">+IF(OFFSET('Water Data'!$H$27,0,10*ROW('Water Data'!H135))="","",OFFSET('Water Data'!$H$27,0,10*ROW('Water Data'!H135)))</f>
        <v/>
      </c>
      <c r="CF141" s="275" t="str">
        <f ca="true">+IF(OFFSET('Water Data'!$H$28,0,10*ROW('Water Data'!H135))="","",OFFSET('Water Data'!$H$28,0,10*ROW('Water Data'!H135)))</f>
        <v/>
      </c>
      <c r="CG141" s="275" t="str">
        <f ca="true">+IF(OFFSET('Water Data'!$H$29,0,10*ROW('Water Data'!H135))="","",OFFSET('Water Data'!$H$29,0,10*ROW('Water Data'!H135)))</f>
        <v/>
      </c>
      <c r="CH141" s="275" t="str">
        <f ca="true">+IF(OFFSET('Water Data'!$I$27,0,10*ROW('Water Data'!I135))="","",OFFSET('Water Data'!$I$27,0,10*ROW('Water Data'!I135)))</f>
        <v/>
      </c>
      <c r="CI141" s="275" t="str">
        <f ca="true">+IF(OFFSET('Water Data'!$I$28,0,10*ROW('Water Data'!I135))="","",OFFSET('Water Data'!$I$28,0,10*ROW('Water Data'!I135)))</f>
        <v/>
      </c>
      <c r="CJ141" s="275" t="str">
        <f ca="true">+IF(OFFSET('Water Data'!$I$29,0,10*ROW('Water Data'!I135))="","",OFFSET('Water Data'!$I$29,0,10*ROW('Water Data'!I135)))</f>
        <v/>
      </c>
      <c r="CK141" s="275" t="str">
        <f ca="true">+IF(OFFSET('Sanitation Data'!$D$28,0,10*ROW('Sanitation Data'!D135))="","",OFFSET('Sanitation Data'!$D$28,0,10*ROW('Sanitation Data'!D135)))</f>
        <v/>
      </c>
      <c r="CL141" s="275" t="str">
        <f ca="true">+IF(OFFSET('Sanitation Data'!$D$29,0,10*ROW('Sanitation Data'!D135))="","",OFFSET('Sanitation Data'!$D$29,0,10*ROW('Sanitation Data'!D135)))</f>
        <v/>
      </c>
      <c r="CM141" s="275" t="str">
        <f ca="true">+IF(OFFSET('Sanitation Data'!$D$30,0,10*ROW('Sanitation Data'!D135))="","",OFFSET('Sanitation Data'!$D$30,0,10*ROW('Sanitation Data'!D135)))</f>
        <v/>
      </c>
      <c r="CN141" s="275" t="str">
        <f ca="true">+IF(OFFSET('Sanitation Data'!$D$31,0,10*ROW('Sanitation Data'!D135))="","",OFFSET('Sanitation Data'!$D$31,0,10*ROW('Sanitation Data'!D135)))</f>
        <v/>
      </c>
      <c r="CO141" s="275" t="str">
        <f ca="true">+IF(OFFSET('Sanitation Data'!$D$32,0,10*ROW('Sanitation Data'!D135))="","",OFFSET('Sanitation Data'!$D$32,0,10*ROW('Sanitation Data'!D135)))</f>
        <v/>
      </c>
      <c r="CP141" s="275" t="str">
        <f ca="true">+IF(OFFSET('Sanitation Data'!$E$28,0,10*ROW('Sanitation Data'!E135))="","",OFFSET('Sanitation Data'!$E$28,0,10*ROW('Sanitation Data'!E135)))</f>
        <v/>
      </c>
      <c r="CQ141" s="275" t="str">
        <f ca="true">+IF(OFFSET('Sanitation Data'!$E$29,0,10*ROW('Sanitation Data'!E135))="","",OFFSET('Sanitation Data'!$E$29,0,10*ROW('Sanitation Data'!E135)))</f>
        <v/>
      </c>
      <c r="CR141" s="275" t="str">
        <f ca="true">+IF(OFFSET('Sanitation Data'!$E$30,0,10*ROW('Sanitation Data'!E135))="","",OFFSET('Sanitation Data'!$E$30,0,10*ROW('Sanitation Data'!E135)))</f>
        <v/>
      </c>
      <c r="CS141" s="275" t="str">
        <f ca="true">+IF(OFFSET('Sanitation Data'!$E$31,0,10*ROW('Sanitation Data'!E135))="","",OFFSET('Sanitation Data'!$E$31,0,10*ROW('Sanitation Data'!E135)))</f>
        <v/>
      </c>
      <c r="CT141" s="275" t="str">
        <f ca="true">+IF(OFFSET('Sanitation Data'!$E$32,0,10*ROW('Sanitation Data'!E135))="","",OFFSET('Sanitation Data'!$E$32,0,10*ROW('Sanitation Data'!E135)))</f>
        <v/>
      </c>
      <c r="CU141" s="275" t="str">
        <f ca="true">+IF(OFFSET('Sanitation Data'!$F$28,0,10*ROW('Sanitation Data'!F135))="","",OFFSET('Sanitation Data'!$F$28,0,10*ROW('Sanitation Data'!F135)))</f>
        <v/>
      </c>
      <c r="CV141" s="275" t="str">
        <f ca="true">+IF(OFFSET('Sanitation Data'!$F$29,0,10*ROW('Sanitation Data'!F135))="","",OFFSET('Sanitation Data'!$F$29,0,10*ROW('Sanitation Data'!F135)))</f>
        <v/>
      </c>
      <c r="CW141" s="275" t="str">
        <f ca="true">+IF(OFFSET('Sanitation Data'!$F$30,0,10*ROW('Sanitation Data'!F135))="","",OFFSET('Sanitation Data'!$F$30,0,10*ROW('Sanitation Data'!F135)))</f>
        <v/>
      </c>
      <c r="CX141" s="275" t="str">
        <f ca="true">+IF(OFFSET('Sanitation Data'!$F$31,0,10*ROW('Sanitation Data'!F135))="","",OFFSET('Sanitation Data'!$F$31,0,10*ROW('Sanitation Data'!F135)))</f>
        <v/>
      </c>
      <c r="CY141" s="275" t="str">
        <f ca="true">+IF(OFFSET('Sanitation Data'!$F$32,0,10*ROW('Sanitation Data'!F135))="","",OFFSET('Sanitation Data'!$F$32,0,10*ROW('Sanitation Data'!F135)))</f>
        <v/>
      </c>
      <c r="CZ141" s="275" t="str">
        <f ca="true">+IF(OFFSET('Sanitation Data'!$G$28,0,10*ROW('Sanitation Data'!G135))="","",OFFSET('Sanitation Data'!$G$28,0,10*ROW('Sanitation Data'!G135)))</f>
        <v/>
      </c>
      <c r="DA141" s="275" t="str">
        <f ca="true">+IF(OFFSET('Sanitation Data'!$G$29,0,10*ROW('Sanitation Data'!G135))="","",OFFSET('Sanitation Data'!$G$29,0,10*ROW('Sanitation Data'!G135)))</f>
        <v/>
      </c>
      <c r="DB141" s="275" t="str">
        <f ca="true">+IF(OFFSET('Sanitation Data'!$G$30,0,10*ROW('Sanitation Data'!G135))="","",OFFSET('Sanitation Data'!$G$30,0,10*ROW('Sanitation Data'!G135)))</f>
        <v/>
      </c>
      <c r="DC141" s="275" t="str">
        <f ca="true">+IF(OFFSET('Sanitation Data'!$G$31,0,10*ROW('Sanitation Data'!G135))="","",OFFSET('Sanitation Data'!$G$31,0,10*ROW('Sanitation Data'!G135)))</f>
        <v/>
      </c>
      <c r="DD141" s="275" t="str">
        <f ca="true">+IF(OFFSET('Sanitation Data'!$G$32,0,10*ROW('Sanitation Data'!G135))="","",OFFSET('Sanitation Data'!$G$32,0,10*ROW('Sanitation Data'!G135)))</f>
        <v/>
      </c>
      <c r="DE141" s="275" t="str">
        <f ca="true">+IF(OFFSET('Sanitation Data'!$H$28,0,10*ROW('Sanitation Data'!H135))="","",OFFSET('Sanitation Data'!$H$28,0,10*ROW('Sanitation Data'!H135)))</f>
        <v/>
      </c>
      <c r="DF141" s="275" t="str">
        <f ca="true">+IF(OFFSET('Sanitation Data'!$H$29,0,10*ROW('Sanitation Data'!H135))="","",OFFSET('Sanitation Data'!$H$29,0,10*ROW('Sanitation Data'!H135)))</f>
        <v/>
      </c>
      <c r="DG141" s="275" t="str">
        <f ca="true">+IF(OFFSET('Sanitation Data'!$H$30,0,10*ROW('Sanitation Data'!H135))="","",OFFSET('Sanitation Data'!$H$30,0,10*ROW('Sanitation Data'!H135)))</f>
        <v/>
      </c>
      <c r="DH141" s="275" t="str">
        <f ca="true">+IF(OFFSET('Sanitation Data'!$H$31,0,10*ROW('Sanitation Data'!H135))="","",OFFSET('Sanitation Data'!$H$31,0,10*ROW('Sanitation Data'!H135)))</f>
        <v/>
      </c>
      <c r="DI141" s="275" t="str">
        <f ca="true">+IF(OFFSET('Sanitation Data'!$H$32,0,10*ROW('Sanitation Data'!H135))="","",OFFSET('Sanitation Data'!$H$32,0,10*ROW('Sanitation Data'!H135)))</f>
        <v/>
      </c>
      <c r="DJ141" s="275" t="str">
        <f ca="true">+IF(OFFSET('Sanitation Data'!$I$28,0,10*ROW('Sanitation Data'!I135))="","",OFFSET('Sanitation Data'!$I$28,0,10*ROW('Sanitation Data'!I135)))</f>
        <v/>
      </c>
      <c r="DK141" s="275" t="str">
        <f ca="true">+IF(OFFSET('Sanitation Data'!$I$29,0,10*ROW('Sanitation Data'!I135))="","",OFFSET('Sanitation Data'!$I$29,0,10*ROW('Sanitation Data'!I135)))</f>
        <v/>
      </c>
      <c r="DL141" s="275" t="str">
        <f ca="true">+IF(OFFSET('Sanitation Data'!$I$30,0,10*ROW('Sanitation Data'!I135))="","",OFFSET('Sanitation Data'!$I$30,0,10*ROW('Sanitation Data'!I135)))</f>
        <v/>
      </c>
      <c r="DM141" s="275" t="str">
        <f ca="true">+IF(OFFSET('Sanitation Data'!$I$31,0,10*ROW('Sanitation Data'!I135))="","",OFFSET('Sanitation Data'!$I$31,0,10*ROW('Sanitation Data'!I135)))</f>
        <v/>
      </c>
      <c r="DN141" s="275" t="str">
        <f ca="true">+IF(OFFSET('Sanitation Data'!$I$32,0,10*ROW('Sanitation Data'!I135))="","",OFFSET('Sanitation Data'!$I$32,0,10*ROW('Sanitation Data'!I135)))</f>
        <v/>
      </c>
      <c r="DO141" s="275" t="str">
        <f ca="true">+IF(OFFSET('Hygiene Data'!$D$11,0,10*ROW('Hygiene Data'!D135))="","",OFFSET('Hygiene Data'!$D$11,0,10*ROW('Hygiene Data'!D135)))</f>
        <v/>
      </c>
      <c r="DP141" s="275" t="str">
        <f ca="true">+IF(OFFSET('Hygiene Data'!$D$12,0,10*ROW('Hygiene Data'!D135))="","",OFFSET('Hygiene Data'!$D$12,0,10*ROW('Hygiene Data'!D135)))</f>
        <v/>
      </c>
      <c r="DQ141" s="275" t="str">
        <f ca="true">+IF(OFFSET('Hygiene Data'!$D$13,0,10*ROW('Hygiene Data'!D135))="","",OFFSET('Hygiene Data'!$D$13,0,10*ROW('Hygiene Data'!D135)))</f>
        <v/>
      </c>
      <c r="DR141" s="275" t="str">
        <f ca="true">+IF(OFFSET('Hygiene Data'!$E$11,0,10*ROW('Hygiene Data'!E135))="","",OFFSET('Hygiene Data'!$E$11,0,10*ROW('Hygiene Data'!E135)))</f>
        <v/>
      </c>
      <c r="DS141" s="275" t="str">
        <f ca="true">+IF(OFFSET('Hygiene Data'!$E$12,0,10*ROW('Hygiene Data'!E135))="","",OFFSET('Hygiene Data'!$E$12,0,10*ROW('Hygiene Data'!E135)))</f>
        <v/>
      </c>
      <c r="DT141" s="275" t="str">
        <f ca="true">+IF(OFFSET('Hygiene Data'!$E$13,0,10*ROW('Hygiene Data'!E135))="","",OFFSET('Hygiene Data'!$E$13,0,10*ROW('Hygiene Data'!E135)))</f>
        <v/>
      </c>
      <c r="DU141" s="275" t="str">
        <f ca="true">+IF(OFFSET('Hygiene Data'!$F$11,0,10*ROW('Hygiene Data'!F135))="","",OFFSET('Hygiene Data'!$F$11,0,10*ROW('Hygiene Data'!F135)))</f>
        <v/>
      </c>
      <c r="DV141" s="275" t="str">
        <f ca="true">+IF(OFFSET('Hygiene Data'!$F$12,0,10*ROW('Hygiene Data'!F135))="","",OFFSET('Hygiene Data'!$F$12,0,10*ROW('Hygiene Data'!F135)))</f>
        <v/>
      </c>
      <c r="DW141" s="275" t="str">
        <f ca="true">+IF(OFFSET('Hygiene Data'!$F$13,0,10*ROW('Hygiene Data'!F135))="","",OFFSET('Hygiene Data'!$F$13,0,10*ROW('Hygiene Data'!F135)))</f>
        <v/>
      </c>
      <c r="DX141" s="275" t="str">
        <f ca="true">+IF(OFFSET('Hygiene Data'!$G$11,0,10*ROW('Hygiene Data'!G135))="","",OFFSET('Hygiene Data'!$G$11,0,10*ROW('Hygiene Data'!G135)))</f>
        <v/>
      </c>
      <c r="DY141" s="275" t="str">
        <f ca="true">+IF(OFFSET('Hygiene Data'!$G$12,0,10*ROW('Hygiene Data'!G135))="","",OFFSET('Hygiene Data'!$G$12,0,10*ROW('Hygiene Data'!G135)))</f>
        <v/>
      </c>
      <c r="DZ141" s="275" t="str">
        <f ca="true">+IF(OFFSET('Hygiene Data'!$G$13,0,10*ROW('Hygiene Data'!G135))="","",OFFSET('Hygiene Data'!$G$13,0,10*ROW('Hygiene Data'!G135)))</f>
        <v/>
      </c>
      <c r="EA141" s="275" t="str">
        <f ca="true">+IF(OFFSET('Hygiene Data'!$H$11,0,10*ROW('Hygiene Data'!H135))="","",OFFSET('Hygiene Data'!$H$11,0,10*ROW('Hygiene Data'!H135)))</f>
        <v/>
      </c>
      <c r="EB141" s="275" t="str">
        <f ca="true">+IF(OFFSET('Hygiene Data'!$H$12,0,10*ROW('Hygiene Data'!H135))="","",OFFSET('Hygiene Data'!$H$12,0,10*ROW('Hygiene Data'!H135)))</f>
        <v/>
      </c>
      <c r="EC141" s="275" t="str">
        <f ca="true">+IF(OFFSET('Hygiene Data'!$H$13,0,10*ROW('Hygiene Data'!H135))="","",OFFSET('Hygiene Data'!$H$13,0,10*ROW('Hygiene Data'!H135)))</f>
        <v/>
      </c>
      <c r="ED141" s="275" t="str">
        <f ca="true">+IF(OFFSET('Hygiene Data'!$I$11,0,10*ROW('Hygiene Data'!I135))="","",OFFSET('Hygiene Data'!$I$11,0,10*ROW('Hygiene Data'!I135)))</f>
        <v/>
      </c>
      <c r="EE141" s="275" t="str">
        <f ca="true">+IF(OFFSET('Hygiene Data'!$I$12,0,10*ROW('Hygiene Data'!I135))="","",OFFSET('Hygiene Data'!$I$12,0,10*ROW('Hygiene Data'!I135)))</f>
        <v/>
      </c>
      <c r="EF141" s="275"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31" t="str">
        <f t="shared" ca="true" si="2"/>
        <v/>
      </c>
      <c r="D142" s="98"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8"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8"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8"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8"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8"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8"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8"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8"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8"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8"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8"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8"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8"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8"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8"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8"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8"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9"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9"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9"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9"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9"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9"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9"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9"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9"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9"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9"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9"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9"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9"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9"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9"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9"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9"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9"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9"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9"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9"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9"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9"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9"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9"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9"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9"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9"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9"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100"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100"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100"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100"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100"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100"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100"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100"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100"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100"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100"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100"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100"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100"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100"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100"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100"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100"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5"/>
      <c r="BS142" s="275" t="str">
        <f ca="true">+IF(OFFSET('Water Data'!$D$27,0,10*ROW('Water Data'!D136))="","",OFFSET('Water Data'!$D$27,0,10*ROW('Water Data'!D136)))</f>
        <v/>
      </c>
      <c r="BT142" s="275" t="str">
        <f ca="true">+IF(OFFSET('Water Data'!$D$28,0,10*ROW('Water Data'!D136))="","",OFFSET('Water Data'!$D$28,0,10*ROW('Water Data'!D136)))</f>
        <v/>
      </c>
      <c r="BU142" s="275" t="str">
        <f ca="true">+IF(OFFSET('Water Data'!$D$29,0,10*ROW('Water Data'!D136))="","",OFFSET('Water Data'!$D$29,0,10*ROW('Water Data'!D136)))</f>
        <v/>
      </c>
      <c r="BV142" s="275" t="str">
        <f ca="true">+IF(OFFSET('Water Data'!$E$27,0,10*ROW('Water Data'!E136))="","",OFFSET('Water Data'!$E$27,0,10*ROW('Water Data'!E136)))</f>
        <v/>
      </c>
      <c r="BW142" s="275" t="str">
        <f ca="true">+IF(OFFSET('Water Data'!$E$28,0,10*ROW('Water Data'!E136))="","",OFFSET('Water Data'!$E$28,0,10*ROW('Water Data'!E136)))</f>
        <v/>
      </c>
      <c r="BX142" s="275" t="str">
        <f ca="true">+IF(OFFSET('Water Data'!$E$29,0,10*ROW('Water Data'!E136))="","",OFFSET('Water Data'!$E$29,0,10*ROW('Water Data'!E136)))</f>
        <v/>
      </c>
      <c r="BY142" s="275" t="str">
        <f ca="true">+IF(OFFSET('Water Data'!$F$27,0,10*ROW('Water Data'!F136))="","",OFFSET('Water Data'!$F$27,0,10*ROW('Water Data'!F136)))</f>
        <v/>
      </c>
      <c r="BZ142" s="275" t="str">
        <f ca="true">+IF(OFFSET('Water Data'!$F$28,0,10*ROW('Water Data'!F136))="","",OFFSET('Water Data'!$F$28,0,10*ROW('Water Data'!F136)))</f>
        <v/>
      </c>
      <c r="CA142" s="275" t="str">
        <f ca="true">+IF(OFFSET('Water Data'!$F$29,0,10*ROW('Water Data'!F136))="","",OFFSET('Water Data'!$F$29,0,10*ROW('Water Data'!F136)))</f>
        <v/>
      </c>
      <c r="CB142" s="275" t="str">
        <f ca="true">+IF(OFFSET('Water Data'!$G$27,0,10*ROW('Water Data'!G136))="","",OFFSET('Water Data'!$G$27,0,10*ROW('Water Data'!G136)))</f>
        <v/>
      </c>
      <c r="CC142" s="275" t="str">
        <f ca="true">+IF(OFFSET('Water Data'!$G$28,0,10*ROW('Water Data'!G136))="","",OFFSET('Water Data'!$G$28,0,10*ROW('Water Data'!G136)))</f>
        <v/>
      </c>
      <c r="CD142" s="275" t="str">
        <f ca="true">+IF(OFFSET('Water Data'!$G$29,0,10*ROW('Water Data'!G136))="","",OFFSET('Water Data'!$G$29,0,10*ROW('Water Data'!G136)))</f>
        <v/>
      </c>
      <c r="CE142" s="275" t="str">
        <f ca="true">+IF(OFFSET('Water Data'!$H$27,0,10*ROW('Water Data'!H136))="","",OFFSET('Water Data'!$H$27,0,10*ROW('Water Data'!H136)))</f>
        <v/>
      </c>
      <c r="CF142" s="275" t="str">
        <f ca="true">+IF(OFFSET('Water Data'!$H$28,0,10*ROW('Water Data'!H136))="","",OFFSET('Water Data'!$H$28,0,10*ROW('Water Data'!H136)))</f>
        <v/>
      </c>
      <c r="CG142" s="275" t="str">
        <f ca="true">+IF(OFFSET('Water Data'!$H$29,0,10*ROW('Water Data'!H136))="","",OFFSET('Water Data'!$H$29,0,10*ROW('Water Data'!H136)))</f>
        <v/>
      </c>
      <c r="CH142" s="275" t="str">
        <f ca="true">+IF(OFFSET('Water Data'!$I$27,0,10*ROW('Water Data'!I136))="","",OFFSET('Water Data'!$I$27,0,10*ROW('Water Data'!I136)))</f>
        <v/>
      </c>
      <c r="CI142" s="275" t="str">
        <f ca="true">+IF(OFFSET('Water Data'!$I$28,0,10*ROW('Water Data'!I136))="","",OFFSET('Water Data'!$I$28,0,10*ROW('Water Data'!I136)))</f>
        <v/>
      </c>
      <c r="CJ142" s="275" t="str">
        <f ca="true">+IF(OFFSET('Water Data'!$I$29,0,10*ROW('Water Data'!I136))="","",OFFSET('Water Data'!$I$29,0,10*ROW('Water Data'!I136)))</f>
        <v/>
      </c>
      <c r="CK142" s="275" t="str">
        <f ca="true">+IF(OFFSET('Sanitation Data'!$D$28,0,10*ROW('Sanitation Data'!D136))="","",OFFSET('Sanitation Data'!$D$28,0,10*ROW('Sanitation Data'!D136)))</f>
        <v/>
      </c>
      <c r="CL142" s="275" t="str">
        <f ca="true">+IF(OFFSET('Sanitation Data'!$D$29,0,10*ROW('Sanitation Data'!D136))="","",OFFSET('Sanitation Data'!$D$29,0,10*ROW('Sanitation Data'!D136)))</f>
        <v/>
      </c>
      <c r="CM142" s="275" t="str">
        <f ca="true">+IF(OFFSET('Sanitation Data'!$D$30,0,10*ROW('Sanitation Data'!D136))="","",OFFSET('Sanitation Data'!$D$30,0,10*ROW('Sanitation Data'!D136)))</f>
        <v/>
      </c>
      <c r="CN142" s="275" t="str">
        <f ca="true">+IF(OFFSET('Sanitation Data'!$D$31,0,10*ROW('Sanitation Data'!D136))="","",OFFSET('Sanitation Data'!$D$31,0,10*ROW('Sanitation Data'!D136)))</f>
        <v/>
      </c>
      <c r="CO142" s="275" t="str">
        <f ca="true">+IF(OFFSET('Sanitation Data'!$D$32,0,10*ROW('Sanitation Data'!D136))="","",OFFSET('Sanitation Data'!$D$32,0,10*ROW('Sanitation Data'!D136)))</f>
        <v/>
      </c>
      <c r="CP142" s="275" t="str">
        <f ca="true">+IF(OFFSET('Sanitation Data'!$E$28,0,10*ROW('Sanitation Data'!E136))="","",OFFSET('Sanitation Data'!$E$28,0,10*ROW('Sanitation Data'!E136)))</f>
        <v/>
      </c>
      <c r="CQ142" s="275" t="str">
        <f ca="true">+IF(OFFSET('Sanitation Data'!$E$29,0,10*ROW('Sanitation Data'!E136))="","",OFFSET('Sanitation Data'!$E$29,0,10*ROW('Sanitation Data'!E136)))</f>
        <v/>
      </c>
      <c r="CR142" s="275" t="str">
        <f ca="true">+IF(OFFSET('Sanitation Data'!$E$30,0,10*ROW('Sanitation Data'!E136))="","",OFFSET('Sanitation Data'!$E$30,0,10*ROW('Sanitation Data'!E136)))</f>
        <v/>
      </c>
      <c r="CS142" s="275" t="str">
        <f ca="true">+IF(OFFSET('Sanitation Data'!$E$31,0,10*ROW('Sanitation Data'!E136))="","",OFFSET('Sanitation Data'!$E$31,0,10*ROW('Sanitation Data'!E136)))</f>
        <v/>
      </c>
      <c r="CT142" s="275" t="str">
        <f ca="true">+IF(OFFSET('Sanitation Data'!$E$32,0,10*ROW('Sanitation Data'!E136))="","",OFFSET('Sanitation Data'!$E$32,0,10*ROW('Sanitation Data'!E136)))</f>
        <v/>
      </c>
      <c r="CU142" s="275" t="str">
        <f ca="true">+IF(OFFSET('Sanitation Data'!$F$28,0,10*ROW('Sanitation Data'!F136))="","",OFFSET('Sanitation Data'!$F$28,0,10*ROW('Sanitation Data'!F136)))</f>
        <v/>
      </c>
      <c r="CV142" s="275" t="str">
        <f ca="true">+IF(OFFSET('Sanitation Data'!$F$29,0,10*ROW('Sanitation Data'!F136))="","",OFFSET('Sanitation Data'!$F$29,0,10*ROW('Sanitation Data'!F136)))</f>
        <v/>
      </c>
      <c r="CW142" s="275" t="str">
        <f ca="true">+IF(OFFSET('Sanitation Data'!$F$30,0,10*ROW('Sanitation Data'!F136))="","",OFFSET('Sanitation Data'!$F$30,0,10*ROW('Sanitation Data'!F136)))</f>
        <v/>
      </c>
      <c r="CX142" s="275" t="str">
        <f ca="true">+IF(OFFSET('Sanitation Data'!$F$31,0,10*ROW('Sanitation Data'!F136))="","",OFFSET('Sanitation Data'!$F$31,0,10*ROW('Sanitation Data'!F136)))</f>
        <v/>
      </c>
      <c r="CY142" s="275" t="str">
        <f ca="true">+IF(OFFSET('Sanitation Data'!$F$32,0,10*ROW('Sanitation Data'!F136))="","",OFFSET('Sanitation Data'!$F$32,0,10*ROW('Sanitation Data'!F136)))</f>
        <v/>
      </c>
      <c r="CZ142" s="275" t="str">
        <f ca="true">+IF(OFFSET('Sanitation Data'!$G$28,0,10*ROW('Sanitation Data'!G136))="","",OFFSET('Sanitation Data'!$G$28,0,10*ROW('Sanitation Data'!G136)))</f>
        <v/>
      </c>
      <c r="DA142" s="275" t="str">
        <f ca="true">+IF(OFFSET('Sanitation Data'!$G$29,0,10*ROW('Sanitation Data'!G136))="","",OFFSET('Sanitation Data'!$G$29,0,10*ROW('Sanitation Data'!G136)))</f>
        <v/>
      </c>
      <c r="DB142" s="275" t="str">
        <f ca="true">+IF(OFFSET('Sanitation Data'!$G$30,0,10*ROW('Sanitation Data'!G136))="","",OFFSET('Sanitation Data'!$G$30,0,10*ROW('Sanitation Data'!G136)))</f>
        <v/>
      </c>
      <c r="DC142" s="275" t="str">
        <f ca="true">+IF(OFFSET('Sanitation Data'!$G$31,0,10*ROW('Sanitation Data'!G136))="","",OFFSET('Sanitation Data'!$G$31,0,10*ROW('Sanitation Data'!G136)))</f>
        <v/>
      </c>
      <c r="DD142" s="275" t="str">
        <f ca="true">+IF(OFFSET('Sanitation Data'!$G$32,0,10*ROW('Sanitation Data'!G136))="","",OFFSET('Sanitation Data'!$G$32,0,10*ROW('Sanitation Data'!G136)))</f>
        <v/>
      </c>
      <c r="DE142" s="275" t="str">
        <f ca="true">+IF(OFFSET('Sanitation Data'!$H$28,0,10*ROW('Sanitation Data'!H136))="","",OFFSET('Sanitation Data'!$H$28,0,10*ROW('Sanitation Data'!H136)))</f>
        <v/>
      </c>
      <c r="DF142" s="275" t="str">
        <f ca="true">+IF(OFFSET('Sanitation Data'!$H$29,0,10*ROW('Sanitation Data'!H136))="","",OFFSET('Sanitation Data'!$H$29,0,10*ROW('Sanitation Data'!H136)))</f>
        <v/>
      </c>
      <c r="DG142" s="275" t="str">
        <f ca="true">+IF(OFFSET('Sanitation Data'!$H$30,0,10*ROW('Sanitation Data'!H136))="","",OFFSET('Sanitation Data'!$H$30,0,10*ROW('Sanitation Data'!H136)))</f>
        <v/>
      </c>
      <c r="DH142" s="275" t="str">
        <f ca="true">+IF(OFFSET('Sanitation Data'!$H$31,0,10*ROW('Sanitation Data'!H136))="","",OFFSET('Sanitation Data'!$H$31,0,10*ROW('Sanitation Data'!H136)))</f>
        <v/>
      </c>
      <c r="DI142" s="275" t="str">
        <f ca="true">+IF(OFFSET('Sanitation Data'!$H$32,0,10*ROW('Sanitation Data'!H136))="","",OFFSET('Sanitation Data'!$H$32,0,10*ROW('Sanitation Data'!H136)))</f>
        <v/>
      </c>
      <c r="DJ142" s="275" t="str">
        <f ca="true">+IF(OFFSET('Sanitation Data'!$I$28,0,10*ROW('Sanitation Data'!I136))="","",OFFSET('Sanitation Data'!$I$28,0,10*ROW('Sanitation Data'!I136)))</f>
        <v/>
      </c>
      <c r="DK142" s="275" t="str">
        <f ca="true">+IF(OFFSET('Sanitation Data'!$I$29,0,10*ROW('Sanitation Data'!I136))="","",OFFSET('Sanitation Data'!$I$29,0,10*ROW('Sanitation Data'!I136)))</f>
        <v/>
      </c>
      <c r="DL142" s="275" t="str">
        <f ca="true">+IF(OFFSET('Sanitation Data'!$I$30,0,10*ROW('Sanitation Data'!I136))="","",OFFSET('Sanitation Data'!$I$30,0,10*ROW('Sanitation Data'!I136)))</f>
        <v/>
      </c>
      <c r="DM142" s="275" t="str">
        <f ca="true">+IF(OFFSET('Sanitation Data'!$I$31,0,10*ROW('Sanitation Data'!I136))="","",OFFSET('Sanitation Data'!$I$31,0,10*ROW('Sanitation Data'!I136)))</f>
        <v/>
      </c>
      <c r="DN142" s="275" t="str">
        <f ca="true">+IF(OFFSET('Sanitation Data'!$I$32,0,10*ROW('Sanitation Data'!I136))="","",OFFSET('Sanitation Data'!$I$32,0,10*ROW('Sanitation Data'!I136)))</f>
        <v/>
      </c>
      <c r="DO142" s="275" t="str">
        <f ca="true">+IF(OFFSET('Hygiene Data'!$D$11,0,10*ROW('Hygiene Data'!D136))="","",OFFSET('Hygiene Data'!$D$11,0,10*ROW('Hygiene Data'!D136)))</f>
        <v/>
      </c>
      <c r="DP142" s="275" t="str">
        <f ca="true">+IF(OFFSET('Hygiene Data'!$D$12,0,10*ROW('Hygiene Data'!D136))="","",OFFSET('Hygiene Data'!$D$12,0,10*ROW('Hygiene Data'!D136)))</f>
        <v/>
      </c>
      <c r="DQ142" s="275" t="str">
        <f ca="true">+IF(OFFSET('Hygiene Data'!$D$13,0,10*ROW('Hygiene Data'!D136))="","",OFFSET('Hygiene Data'!$D$13,0,10*ROW('Hygiene Data'!D136)))</f>
        <v/>
      </c>
      <c r="DR142" s="275" t="str">
        <f ca="true">+IF(OFFSET('Hygiene Data'!$E$11,0,10*ROW('Hygiene Data'!E136))="","",OFFSET('Hygiene Data'!$E$11,0,10*ROW('Hygiene Data'!E136)))</f>
        <v/>
      </c>
      <c r="DS142" s="275" t="str">
        <f ca="true">+IF(OFFSET('Hygiene Data'!$E$12,0,10*ROW('Hygiene Data'!E136))="","",OFFSET('Hygiene Data'!$E$12,0,10*ROW('Hygiene Data'!E136)))</f>
        <v/>
      </c>
      <c r="DT142" s="275" t="str">
        <f ca="true">+IF(OFFSET('Hygiene Data'!$E$13,0,10*ROW('Hygiene Data'!E136))="","",OFFSET('Hygiene Data'!$E$13,0,10*ROW('Hygiene Data'!E136)))</f>
        <v/>
      </c>
      <c r="DU142" s="275" t="str">
        <f ca="true">+IF(OFFSET('Hygiene Data'!$F$11,0,10*ROW('Hygiene Data'!F136))="","",OFFSET('Hygiene Data'!$F$11,0,10*ROW('Hygiene Data'!F136)))</f>
        <v/>
      </c>
      <c r="DV142" s="275" t="str">
        <f ca="true">+IF(OFFSET('Hygiene Data'!$F$12,0,10*ROW('Hygiene Data'!F136))="","",OFFSET('Hygiene Data'!$F$12,0,10*ROW('Hygiene Data'!F136)))</f>
        <v/>
      </c>
      <c r="DW142" s="275" t="str">
        <f ca="true">+IF(OFFSET('Hygiene Data'!$F$13,0,10*ROW('Hygiene Data'!F136))="","",OFFSET('Hygiene Data'!$F$13,0,10*ROW('Hygiene Data'!F136)))</f>
        <v/>
      </c>
      <c r="DX142" s="275" t="str">
        <f ca="true">+IF(OFFSET('Hygiene Data'!$G$11,0,10*ROW('Hygiene Data'!G136))="","",OFFSET('Hygiene Data'!$G$11,0,10*ROW('Hygiene Data'!G136)))</f>
        <v/>
      </c>
      <c r="DY142" s="275" t="str">
        <f ca="true">+IF(OFFSET('Hygiene Data'!$G$12,0,10*ROW('Hygiene Data'!G136))="","",OFFSET('Hygiene Data'!$G$12,0,10*ROW('Hygiene Data'!G136)))</f>
        <v/>
      </c>
      <c r="DZ142" s="275" t="str">
        <f ca="true">+IF(OFFSET('Hygiene Data'!$G$13,0,10*ROW('Hygiene Data'!G136))="","",OFFSET('Hygiene Data'!$G$13,0,10*ROW('Hygiene Data'!G136)))</f>
        <v/>
      </c>
      <c r="EA142" s="275" t="str">
        <f ca="true">+IF(OFFSET('Hygiene Data'!$H$11,0,10*ROW('Hygiene Data'!H136))="","",OFFSET('Hygiene Data'!$H$11,0,10*ROW('Hygiene Data'!H136)))</f>
        <v/>
      </c>
      <c r="EB142" s="275" t="str">
        <f ca="true">+IF(OFFSET('Hygiene Data'!$H$12,0,10*ROW('Hygiene Data'!H136))="","",OFFSET('Hygiene Data'!$H$12,0,10*ROW('Hygiene Data'!H136)))</f>
        <v/>
      </c>
      <c r="EC142" s="275" t="str">
        <f ca="true">+IF(OFFSET('Hygiene Data'!$H$13,0,10*ROW('Hygiene Data'!H136))="","",OFFSET('Hygiene Data'!$H$13,0,10*ROW('Hygiene Data'!H136)))</f>
        <v/>
      </c>
      <c r="ED142" s="275" t="str">
        <f ca="true">+IF(OFFSET('Hygiene Data'!$I$11,0,10*ROW('Hygiene Data'!I136))="","",OFFSET('Hygiene Data'!$I$11,0,10*ROW('Hygiene Data'!I136)))</f>
        <v/>
      </c>
      <c r="EE142" s="275" t="str">
        <f ca="true">+IF(OFFSET('Hygiene Data'!$I$12,0,10*ROW('Hygiene Data'!I136))="","",OFFSET('Hygiene Data'!$I$12,0,10*ROW('Hygiene Data'!I136)))</f>
        <v/>
      </c>
      <c r="EF142" s="275"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31" t="str">
        <f t="shared" ca="true" si="2"/>
        <v/>
      </c>
      <c r="D143" s="98"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8"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8"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8"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8"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8"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8"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8"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8"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8"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8"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8"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8"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8"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8"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8"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8"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8"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9"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9"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9"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9"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9"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9"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9"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9"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9"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9"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9"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9"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9"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9"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9"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9"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9"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9"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9"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9"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9"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9"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9"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9"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9"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9"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9"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9"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9"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9"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100"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100"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100"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100"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100"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100"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100"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100"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100"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100"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100"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100"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100"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100"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100"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100"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100"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100"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5"/>
      <c r="BS143" s="275" t="str">
        <f ca="true">+IF(OFFSET('Water Data'!$D$27,0,10*ROW('Water Data'!D137))="","",OFFSET('Water Data'!$D$27,0,10*ROW('Water Data'!D137)))</f>
        <v/>
      </c>
      <c r="BT143" s="275" t="str">
        <f ca="true">+IF(OFFSET('Water Data'!$D$28,0,10*ROW('Water Data'!D137))="","",OFFSET('Water Data'!$D$28,0,10*ROW('Water Data'!D137)))</f>
        <v/>
      </c>
      <c r="BU143" s="275" t="str">
        <f ca="true">+IF(OFFSET('Water Data'!$D$29,0,10*ROW('Water Data'!D137))="","",OFFSET('Water Data'!$D$29,0,10*ROW('Water Data'!D137)))</f>
        <v/>
      </c>
      <c r="BV143" s="275" t="str">
        <f ca="true">+IF(OFFSET('Water Data'!$E$27,0,10*ROW('Water Data'!E137))="","",OFFSET('Water Data'!$E$27,0,10*ROW('Water Data'!E137)))</f>
        <v/>
      </c>
      <c r="BW143" s="275" t="str">
        <f ca="true">+IF(OFFSET('Water Data'!$E$28,0,10*ROW('Water Data'!E137))="","",OFFSET('Water Data'!$E$28,0,10*ROW('Water Data'!E137)))</f>
        <v/>
      </c>
      <c r="BX143" s="275" t="str">
        <f ca="true">+IF(OFFSET('Water Data'!$E$29,0,10*ROW('Water Data'!E137))="","",OFFSET('Water Data'!$E$29,0,10*ROW('Water Data'!E137)))</f>
        <v/>
      </c>
      <c r="BY143" s="275" t="str">
        <f ca="true">+IF(OFFSET('Water Data'!$F$27,0,10*ROW('Water Data'!F137))="","",OFFSET('Water Data'!$F$27,0,10*ROW('Water Data'!F137)))</f>
        <v/>
      </c>
      <c r="BZ143" s="275" t="str">
        <f ca="true">+IF(OFFSET('Water Data'!$F$28,0,10*ROW('Water Data'!F137))="","",OFFSET('Water Data'!$F$28,0,10*ROW('Water Data'!F137)))</f>
        <v/>
      </c>
      <c r="CA143" s="275" t="str">
        <f ca="true">+IF(OFFSET('Water Data'!$F$29,0,10*ROW('Water Data'!F137))="","",OFFSET('Water Data'!$F$29,0,10*ROW('Water Data'!F137)))</f>
        <v/>
      </c>
      <c r="CB143" s="275" t="str">
        <f ca="true">+IF(OFFSET('Water Data'!$G$27,0,10*ROW('Water Data'!G137))="","",OFFSET('Water Data'!$G$27,0,10*ROW('Water Data'!G137)))</f>
        <v/>
      </c>
      <c r="CC143" s="275" t="str">
        <f ca="true">+IF(OFFSET('Water Data'!$G$28,0,10*ROW('Water Data'!G137))="","",OFFSET('Water Data'!$G$28,0,10*ROW('Water Data'!G137)))</f>
        <v/>
      </c>
      <c r="CD143" s="275" t="str">
        <f ca="true">+IF(OFFSET('Water Data'!$G$29,0,10*ROW('Water Data'!G137))="","",OFFSET('Water Data'!$G$29,0,10*ROW('Water Data'!G137)))</f>
        <v/>
      </c>
      <c r="CE143" s="275" t="str">
        <f ca="true">+IF(OFFSET('Water Data'!$H$27,0,10*ROW('Water Data'!H137))="","",OFFSET('Water Data'!$H$27,0,10*ROW('Water Data'!H137)))</f>
        <v/>
      </c>
      <c r="CF143" s="275" t="str">
        <f ca="true">+IF(OFFSET('Water Data'!$H$28,0,10*ROW('Water Data'!H137))="","",OFFSET('Water Data'!$H$28,0,10*ROW('Water Data'!H137)))</f>
        <v/>
      </c>
      <c r="CG143" s="275" t="str">
        <f ca="true">+IF(OFFSET('Water Data'!$H$29,0,10*ROW('Water Data'!H137))="","",OFFSET('Water Data'!$H$29,0,10*ROW('Water Data'!H137)))</f>
        <v/>
      </c>
      <c r="CH143" s="275" t="str">
        <f ca="true">+IF(OFFSET('Water Data'!$I$27,0,10*ROW('Water Data'!I137))="","",OFFSET('Water Data'!$I$27,0,10*ROW('Water Data'!I137)))</f>
        <v/>
      </c>
      <c r="CI143" s="275" t="str">
        <f ca="true">+IF(OFFSET('Water Data'!$I$28,0,10*ROW('Water Data'!I137))="","",OFFSET('Water Data'!$I$28,0,10*ROW('Water Data'!I137)))</f>
        <v/>
      </c>
      <c r="CJ143" s="275" t="str">
        <f ca="true">+IF(OFFSET('Water Data'!$I$29,0,10*ROW('Water Data'!I137))="","",OFFSET('Water Data'!$I$29,0,10*ROW('Water Data'!I137)))</f>
        <v/>
      </c>
      <c r="CK143" s="275" t="str">
        <f ca="true">+IF(OFFSET('Sanitation Data'!$D$28,0,10*ROW('Sanitation Data'!D137))="","",OFFSET('Sanitation Data'!$D$28,0,10*ROW('Sanitation Data'!D137)))</f>
        <v/>
      </c>
      <c r="CL143" s="275" t="str">
        <f ca="true">+IF(OFFSET('Sanitation Data'!$D$29,0,10*ROW('Sanitation Data'!D137))="","",OFFSET('Sanitation Data'!$D$29,0,10*ROW('Sanitation Data'!D137)))</f>
        <v/>
      </c>
      <c r="CM143" s="275" t="str">
        <f ca="true">+IF(OFFSET('Sanitation Data'!$D$30,0,10*ROW('Sanitation Data'!D137))="","",OFFSET('Sanitation Data'!$D$30,0,10*ROW('Sanitation Data'!D137)))</f>
        <v/>
      </c>
      <c r="CN143" s="275" t="str">
        <f ca="true">+IF(OFFSET('Sanitation Data'!$D$31,0,10*ROW('Sanitation Data'!D137))="","",OFFSET('Sanitation Data'!$D$31,0,10*ROW('Sanitation Data'!D137)))</f>
        <v/>
      </c>
      <c r="CO143" s="275" t="str">
        <f ca="true">+IF(OFFSET('Sanitation Data'!$D$32,0,10*ROW('Sanitation Data'!D137))="","",OFFSET('Sanitation Data'!$D$32,0,10*ROW('Sanitation Data'!D137)))</f>
        <v/>
      </c>
      <c r="CP143" s="275" t="str">
        <f ca="true">+IF(OFFSET('Sanitation Data'!$E$28,0,10*ROW('Sanitation Data'!E137))="","",OFFSET('Sanitation Data'!$E$28,0,10*ROW('Sanitation Data'!E137)))</f>
        <v/>
      </c>
      <c r="CQ143" s="275" t="str">
        <f ca="true">+IF(OFFSET('Sanitation Data'!$E$29,0,10*ROW('Sanitation Data'!E137))="","",OFFSET('Sanitation Data'!$E$29,0,10*ROW('Sanitation Data'!E137)))</f>
        <v/>
      </c>
      <c r="CR143" s="275" t="str">
        <f ca="true">+IF(OFFSET('Sanitation Data'!$E$30,0,10*ROW('Sanitation Data'!E137))="","",OFFSET('Sanitation Data'!$E$30,0,10*ROW('Sanitation Data'!E137)))</f>
        <v/>
      </c>
      <c r="CS143" s="275" t="str">
        <f ca="true">+IF(OFFSET('Sanitation Data'!$E$31,0,10*ROW('Sanitation Data'!E137))="","",OFFSET('Sanitation Data'!$E$31,0,10*ROW('Sanitation Data'!E137)))</f>
        <v/>
      </c>
      <c r="CT143" s="275" t="str">
        <f ca="true">+IF(OFFSET('Sanitation Data'!$E$32,0,10*ROW('Sanitation Data'!E137))="","",OFFSET('Sanitation Data'!$E$32,0,10*ROW('Sanitation Data'!E137)))</f>
        <v/>
      </c>
      <c r="CU143" s="275" t="str">
        <f ca="true">+IF(OFFSET('Sanitation Data'!$F$28,0,10*ROW('Sanitation Data'!F137))="","",OFFSET('Sanitation Data'!$F$28,0,10*ROW('Sanitation Data'!F137)))</f>
        <v/>
      </c>
      <c r="CV143" s="275" t="str">
        <f ca="true">+IF(OFFSET('Sanitation Data'!$F$29,0,10*ROW('Sanitation Data'!F137))="","",OFFSET('Sanitation Data'!$F$29,0,10*ROW('Sanitation Data'!F137)))</f>
        <v/>
      </c>
      <c r="CW143" s="275" t="str">
        <f ca="true">+IF(OFFSET('Sanitation Data'!$F$30,0,10*ROW('Sanitation Data'!F137))="","",OFFSET('Sanitation Data'!$F$30,0,10*ROW('Sanitation Data'!F137)))</f>
        <v/>
      </c>
      <c r="CX143" s="275" t="str">
        <f ca="true">+IF(OFFSET('Sanitation Data'!$F$31,0,10*ROW('Sanitation Data'!F137))="","",OFFSET('Sanitation Data'!$F$31,0,10*ROW('Sanitation Data'!F137)))</f>
        <v/>
      </c>
      <c r="CY143" s="275" t="str">
        <f ca="true">+IF(OFFSET('Sanitation Data'!$F$32,0,10*ROW('Sanitation Data'!F137))="","",OFFSET('Sanitation Data'!$F$32,0,10*ROW('Sanitation Data'!F137)))</f>
        <v/>
      </c>
      <c r="CZ143" s="275" t="str">
        <f ca="true">+IF(OFFSET('Sanitation Data'!$G$28,0,10*ROW('Sanitation Data'!G137))="","",OFFSET('Sanitation Data'!$G$28,0,10*ROW('Sanitation Data'!G137)))</f>
        <v/>
      </c>
      <c r="DA143" s="275" t="str">
        <f ca="true">+IF(OFFSET('Sanitation Data'!$G$29,0,10*ROW('Sanitation Data'!G137))="","",OFFSET('Sanitation Data'!$G$29,0,10*ROW('Sanitation Data'!G137)))</f>
        <v/>
      </c>
      <c r="DB143" s="275" t="str">
        <f ca="true">+IF(OFFSET('Sanitation Data'!$G$30,0,10*ROW('Sanitation Data'!G137))="","",OFFSET('Sanitation Data'!$G$30,0,10*ROW('Sanitation Data'!G137)))</f>
        <v/>
      </c>
      <c r="DC143" s="275" t="str">
        <f ca="true">+IF(OFFSET('Sanitation Data'!$G$31,0,10*ROW('Sanitation Data'!G137))="","",OFFSET('Sanitation Data'!$G$31,0,10*ROW('Sanitation Data'!G137)))</f>
        <v/>
      </c>
      <c r="DD143" s="275" t="str">
        <f ca="true">+IF(OFFSET('Sanitation Data'!$G$32,0,10*ROW('Sanitation Data'!G137))="","",OFFSET('Sanitation Data'!$G$32,0,10*ROW('Sanitation Data'!G137)))</f>
        <v/>
      </c>
      <c r="DE143" s="275" t="str">
        <f ca="true">+IF(OFFSET('Sanitation Data'!$H$28,0,10*ROW('Sanitation Data'!H137))="","",OFFSET('Sanitation Data'!$H$28,0,10*ROW('Sanitation Data'!H137)))</f>
        <v/>
      </c>
      <c r="DF143" s="275" t="str">
        <f ca="true">+IF(OFFSET('Sanitation Data'!$H$29,0,10*ROW('Sanitation Data'!H137))="","",OFFSET('Sanitation Data'!$H$29,0,10*ROW('Sanitation Data'!H137)))</f>
        <v/>
      </c>
      <c r="DG143" s="275" t="str">
        <f ca="true">+IF(OFFSET('Sanitation Data'!$H$30,0,10*ROW('Sanitation Data'!H137))="","",OFFSET('Sanitation Data'!$H$30,0,10*ROW('Sanitation Data'!H137)))</f>
        <v/>
      </c>
      <c r="DH143" s="275" t="str">
        <f ca="true">+IF(OFFSET('Sanitation Data'!$H$31,0,10*ROW('Sanitation Data'!H137))="","",OFFSET('Sanitation Data'!$H$31,0,10*ROW('Sanitation Data'!H137)))</f>
        <v/>
      </c>
      <c r="DI143" s="275" t="str">
        <f ca="true">+IF(OFFSET('Sanitation Data'!$H$32,0,10*ROW('Sanitation Data'!H137))="","",OFFSET('Sanitation Data'!$H$32,0,10*ROW('Sanitation Data'!H137)))</f>
        <v/>
      </c>
      <c r="DJ143" s="275" t="str">
        <f ca="true">+IF(OFFSET('Sanitation Data'!$I$28,0,10*ROW('Sanitation Data'!I137))="","",OFFSET('Sanitation Data'!$I$28,0,10*ROW('Sanitation Data'!I137)))</f>
        <v/>
      </c>
      <c r="DK143" s="275" t="str">
        <f ca="true">+IF(OFFSET('Sanitation Data'!$I$29,0,10*ROW('Sanitation Data'!I137))="","",OFFSET('Sanitation Data'!$I$29,0,10*ROW('Sanitation Data'!I137)))</f>
        <v/>
      </c>
      <c r="DL143" s="275" t="str">
        <f ca="true">+IF(OFFSET('Sanitation Data'!$I$30,0,10*ROW('Sanitation Data'!I137))="","",OFFSET('Sanitation Data'!$I$30,0,10*ROW('Sanitation Data'!I137)))</f>
        <v/>
      </c>
      <c r="DM143" s="275" t="str">
        <f ca="true">+IF(OFFSET('Sanitation Data'!$I$31,0,10*ROW('Sanitation Data'!I137))="","",OFFSET('Sanitation Data'!$I$31,0,10*ROW('Sanitation Data'!I137)))</f>
        <v/>
      </c>
      <c r="DN143" s="275" t="str">
        <f ca="true">+IF(OFFSET('Sanitation Data'!$I$32,0,10*ROW('Sanitation Data'!I137))="","",OFFSET('Sanitation Data'!$I$32,0,10*ROW('Sanitation Data'!I137)))</f>
        <v/>
      </c>
      <c r="DO143" s="275" t="str">
        <f ca="true">+IF(OFFSET('Hygiene Data'!$D$11,0,10*ROW('Hygiene Data'!D137))="","",OFFSET('Hygiene Data'!$D$11,0,10*ROW('Hygiene Data'!D137)))</f>
        <v/>
      </c>
      <c r="DP143" s="275" t="str">
        <f ca="true">+IF(OFFSET('Hygiene Data'!$D$12,0,10*ROW('Hygiene Data'!D137))="","",OFFSET('Hygiene Data'!$D$12,0,10*ROW('Hygiene Data'!D137)))</f>
        <v/>
      </c>
      <c r="DQ143" s="275" t="str">
        <f ca="true">+IF(OFFSET('Hygiene Data'!$D$13,0,10*ROW('Hygiene Data'!D137))="","",OFFSET('Hygiene Data'!$D$13,0,10*ROW('Hygiene Data'!D137)))</f>
        <v/>
      </c>
      <c r="DR143" s="275" t="str">
        <f ca="true">+IF(OFFSET('Hygiene Data'!$E$11,0,10*ROW('Hygiene Data'!E137))="","",OFFSET('Hygiene Data'!$E$11,0,10*ROW('Hygiene Data'!E137)))</f>
        <v/>
      </c>
      <c r="DS143" s="275" t="str">
        <f ca="true">+IF(OFFSET('Hygiene Data'!$E$12,0,10*ROW('Hygiene Data'!E137))="","",OFFSET('Hygiene Data'!$E$12,0,10*ROW('Hygiene Data'!E137)))</f>
        <v/>
      </c>
      <c r="DT143" s="275" t="str">
        <f ca="true">+IF(OFFSET('Hygiene Data'!$E$13,0,10*ROW('Hygiene Data'!E137))="","",OFFSET('Hygiene Data'!$E$13,0,10*ROW('Hygiene Data'!E137)))</f>
        <v/>
      </c>
      <c r="DU143" s="275" t="str">
        <f ca="true">+IF(OFFSET('Hygiene Data'!$F$11,0,10*ROW('Hygiene Data'!F137))="","",OFFSET('Hygiene Data'!$F$11,0,10*ROW('Hygiene Data'!F137)))</f>
        <v/>
      </c>
      <c r="DV143" s="275" t="str">
        <f ca="true">+IF(OFFSET('Hygiene Data'!$F$12,0,10*ROW('Hygiene Data'!F137))="","",OFFSET('Hygiene Data'!$F$12,0,10*ROW('Hygiene Data'!F137)))</f>
        <v/>
      </c>
      <c r="DW143" s="275" t="str">
        <f ca="true">+IF(OFFSET('Hygiene Data'!$F$13,0,10*ROW('Hygiene Data'!F137))="","",OFFSET('Hygiene Data'!$F$13,0,10*ROW('Hygiene Data'!F137)))</f>
        <v/>
      </c>
      <c r="DX143" s="275" t="str">
        <f ca="true">+IF(OFFSET('Hygiene Data'!$G$11,0,10*ROW('Hygiene Data'!G137))="","",OFFSET('Hygiene Data'!$G$11,0,10*ROW('Hygiene Data'!G137)))</f>
        <v/>
      </c>
      <c r="DY143" s="275" t="str">
        <f ca="true">+IF(OFFSET('Hygiene Data'!$G$12,0,10*ROW('Hygiene Data'!G137))="","",OFFSET('Hygiene Data'!$G$12,0,10*ROW('Hygiene Data'!G137)))</f>
        <v/>
      </c>
      <c r="DZ143" s="275" t="str">
        <f ca="true">+IF(OFFSET('Hygiene Data'!$G$13,0,10*ROW('Hygiene Data'!G137))="","",OFFSET('Hygiene Data'!$G$13,0,10*ROW('Hygiene Data'!G137)))</f>
        <v/>
      </c>
      <c r="EA143" s="275" t="str">
        <f ca="true">+IF(OFFSET('Hygiene Data'!$H$11,0,10*ROW('Hygiene Data'!H137))="","",OFFSET('Hygiene Data'!$H$11,0,10*ROW('Hygiene Data'!H137)))</f>
        <v/>
      </c>
      <c r="EB143" s="275" t="str">
        <f ca="true">+IF(OFFSET('Hygiene Data'!$H$12,0,10*ROW('Hygiene Data'!H137))="","",OFFSET('Hygiene Data'!$H$12,0,10*ROW('Hygiene Data'!H137)))</f>
        <v/>
      </c>
      <c r="EC143" s="275" t="str">
        <f ca="true">+IF(OFFSET('Hygiene Data'!$H$13,0,10*ROW('Hygiene Data'!H137))="","",OFFSET('Hygiene Data'!$H$13,0,10*ROW('Hygiene Data'!H137)))</f>
        <v/>
      </c>
      <c r="ED143" s="275" t="str">
        <f ca="true">+IF(OFFSET('Hygiene Data'!$I$11,0,10*ROW('Hygiene Data'!I137))="","",OFFSET('Hygiene Data'!$I$11,0,10*ROW('Hygiene Data'!I137)))</f>
        <v/>
      </c>
      <c r="EE143" s="275" t="str">
        <f ca="true">+IF(OFFSET('Hygiene Data'!$I$12,0,10*ROW('Hygiene Data'!I137))="","",OFFSET('Hygiene Data'!$I$12,0,10*ROW('Hygiene Data'!I137)))</f>
        <v/>
      </c>
      <c r="EF143" s="275"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31" t="str">
        <f t="shared" ca="true" si="2"/>
        <v/>
      </c>
      <c r="D144" s="98"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8"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8"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8"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8"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8"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8"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8"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8"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8"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8"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8"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8"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8"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8"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8"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8"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8"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9"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9"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9"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9"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9"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9"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9"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9"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9"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9"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9"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9"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9"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9"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9"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9"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9"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9"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9"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9"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9"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9"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9"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9"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9"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9"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9"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9"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9"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9"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100"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100"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100"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100"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100"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100"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100"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100"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100"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100"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100"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100"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100"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100"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100"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100"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100"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100"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5"/>
      <c r="BS144" s="275" t="str">
        <f ca="true">+IF(OFFSET('Water Data'!$D$27,0,10*ROW('Water Data'!D138))="","",OFFSET('Water Data'!$D$27,0,10*ROW('Water Data'!D138)))</f>
        <v/>
      </c>
      <c r="BT144" s="275" t="str">
        <f ca="true">+IF(OFFSET('Water Data'!$D$28,0,10*ROW('Water Data'!D138))="","",OFFSET('Water Data'!$D$28,0,10*ROW('Water Data'!D138)))</f>
        <v/>
      </c>
      <c r="BU144" s="275" t="str">
        <f ca="true">+IF(OFFSET('Water Data'!$D$29,0,10*ROW('Water Data'!D138))="","",OFFSET('Water Data'!$D$29,0,10*ROW('Water Data'!D138)))</f>
        <v/>
      </c>
      <c r="BV144" s="275" t="str">
        <f ca="true">+IF(OFFSET('Water Data'!$E$27,0,10*ROW('Water Data'!E138))="","",OFFSET('Water Data'!$E$27,0,10*ROW('Water Data'!E138)))</f>
        <v/>
      </c>
      <c r="BW144" s="275" t="str">
        <f ca="true">+IF(OFFSET('Water Data'!$E$28,0,10*ROW('Water Data'!E138))="","",OFFSET('Water Data'!$E$28,0,10*ROW('Water Data'!E138)))</f>
        <v/>
      </c>
      <c r="BX144" s="275" t="str">
        <f ca="true">+IF(OFFSET('Water Data'!$E$29,0,10*ROW('Water Data'!E138))="","",OFFSET('Water Data'!$E$29,0,10*ROW('Water Data'!E138)))</f>
        <v/>
      </c>
      <c r="BY144" s="275" t="str">
        <f ca="true">+IF(OFFSET('Water Data'!$F$27,0,10*ROW('Water Data'!F138))="","",OFFSET('Water Data'!$F$27,0,10*ROW('Water Data'!F138)))</f>
        <v/>
      </c>
      <c r="BZ144" s="275" t="str">
        <f ca="true">+IF(OFFSET('Water Data'!$F$28,0,10*ROW('Water Data'!F138))="","",OFFSET('Water Data'!$F$28,0,10*ROW('Water Data'!F138)))</f>
        <v/>
      </c>
      <c r="CA144" s="275" t="str">
        <f ca="true">+IF(OFFSET('Water Data'!$F$29,0,10*ROW('Water Data'!F138))="","",OFFSET('Water Data'!$F$29,0,10*ROW('Water Data'!F138)))</f>
        <v/>
      </c>
      <c r="CB144" s="275" t="str">
        <f ca="true">+IF(OFFSET('Water Data'!$G$27,0,10*ROW('Water Data'!G138))="","",OFFSET('Water Data'!$G$27,0,10*ROW('Water Data'!G138)))</f>
        <v/>
      </c>
      <c r="CC144" s="275" t="str">
        <f ca="true">+IF(OFFSET('Water Data'!$G$28,0,10*ROW('Water Data'!G138))="","",OFFSET('Water Data'!$G$28,0,10*ROW('Water Data'!G138)))</f>
        <v/>
      </c>
      <c r="CD144" s="275" t="str">
        <f ca="true">+IF(OFFSET('Water Data'!$G$29,0,10*ROW('Water Data'!G138))="","",OFFSET('Water Data'!$G$29,0,10*ROW('Water Data'!G138)))</f>
        <v/>
      </c>
      <c r="CE144" s="275" t="str">
        <f ca="true">+IF(OFFSET('Water Data'!$H$27,0,10*ROW('Water Data'!H138))="","",OFFSET('Water Data'!$H$27,0,10*ROW('Water Data'!H138)))</f>
        <v/>
      </c>
      <c r="CF144" s="275" t="str">
        <f ca="true">+IF(OFFSET('Water Data'!$H$28,0,10*ROW('Water Data'!H138))="","",OFFSET('Water Data'!$H$28,0,10*ROW('Water Data'!H138)))</f>
        <v/>
      </c>
      <c r="CG144" s="275" t="str">
        <f ca="true">+IF(OFFSET('Water Data'!$H$29,0,10*ROW('Water Data'!H138))="","",OFFSET('Water Data'!$H$29,0,10*ROW('Water Data'!H138)))</f>
        <v/>
      </c>
      <c r="CH144" s="275" t="str">
        <f ca="true">+IF(OFFSET('Water Data'!$I$27,0,10*ROW('Water Data'!I138))="","",OFFSET('Water Data'!$I$27,0,10*ROW('Water Data'!I138)))</f>
        <v/>
      </c>
      <c r="CI144" s="275" t="str">
        <f ca="true">+IF(OFFSET('Water Data'!$I$28,0,10*ROW('Water Data'!I138))="","",OFFSET('Water Data'!$I$28,0,10*ROW('Water Data'!I138)))</f>
        <v/>
      </c>
      <c r="CJ144" s="275" t="str">
        <f ca="true">+IF(OFFSET('Water Data'!$I$29,0,10*ROW('Water Data'!I138))="","",OFFSET('Water Data'!$I$29,0,10*ROW('Water Data'!I138)))</f>
        <v/>
      </c>
      <c r="CK144" s="275" t="str">
        <f ca="true">+IF(OFFSET('Sanitation Data'!$D$28,0,10*ROW('Sanitation Data'!D138))="","",OFFSET('Sanitation Data'!$D$28,0,10*ROW('Sanitation Data'!D138)))</f>
        <v/>
      </c>
      <c r="CL144" s="275" t="str">
        <f ca="true">+IF(OFFSET('Sanitation Data'!$D$29,0,10*ROW('Sanitation Data'!D138))="","",OFFSET('Sanitation Data'!$D$29,0,10*ROW('Sanitation Data'!D138)))</f>
        <v/>
      </c>
      <c r="CM144" s="275" t="str">
        <f ca="true">+IF(OFFSET('Sanitation Data'!$D$30,0,10*ROW('Sanitation Data'!D138))="","",OFFSET('Sanitation Data'!$D$30,0,10*ROW('Sanitation Data'!D138)))</f>
        <v/>
      </c>
      <c r="CN144" s="275" t="str">
        <f ca="true">+IF(OFFSET('Sanitation Data'!$D$31,0,10*ROW('Sanitation Data'!D138))="","",OFFSET('Sanitation Data'!$D$31,0,10*ROW('Sanitation Data'!D138)))</f>
        <v/>
      </c>
      <c r="CO144" s="275" t="str">
        <f ca="true">+IF(OFFSET('Sanitation Data'!$D$32,0,10*ROW('Sanitation Data'!D138))="","",OFFSET('Sanitation Data'!$D$32,0,10*ROW('Sanitation Data'!D138)))</f>
        <v/>
      </c>
      <c r="CP144" s="275" t="str">
        <f ca="true">+IF(OFFSET('Sanitation Data'!$E$28,0,10*ROW('Sanitation Data'!E138))="","",OFFSET('Sanitation Data'!$E$28,0,10*ROW('Sanitation Data'!E138)))</f>
        <v/>
      </c>
      <c r="CQ144" s="275" t="str">
        <f ca="true">+IF(OFFSET('Sanitation Data'!$E$29,0,10*ROW('Sanitation Data'!E138))="","",OFFSET('Sanitation Data'!$E$29,0,10*ROW('Sanitation Data'!E138)))</f>
        <v/>
      </c>
      <c r="CR144" s="275" t="str">
        <f ca="true">+IF(OFFSET('Sanitation Data'!$E$30,0,10*ROW('Sanitation Data'!E138))="","",OFFSET('Sanitation Data'!$E$30,0,10*ROW('Sanitation Data'!E138)))</f>
        <v/>
      </c>
      <c r="CS144" s="275" t="str">
        <f ca="true">+IF(OFFSET('Sanitation Data'!$E$31,0,10*ROW('Sanitation Data'!E138))="","",OFFSET('Sanitation Data'!$E$31,0,10*ROW('Sanitation Data'!E138)))</f>
        <v/>
      </c>
      <c r="CT144" s="275" t="str">
        <f ca="true">+IF(OFFSET('Sanitation Data'!$E$32,0,10*ROW('Sanitation Data'!E138))="","",OFFSET('Sanitation Data'!$E$32,0,10*ROW('Sanitation Data'!E138)))</f>
        <v/>
      </c>
      <c r="CU144" s="275" t="str">
        <f ca="true">+IF(OFFSET('Sanitation Data'!$F$28,0,10*ROW('Sanitation Data'!F138))="","",OFFSET('Sanitation Data'!$F$28,0,10*ROW('Sanitation Data'!F138)))</f>
        <v/>
      </c>
      <c r="CV144" s="275" t="str">
        <f ca="true">+IF(OFFSET('Sanitation Data'!$F$29,0,10*ROW('Sanitation Data'!F138))="","",OFFSET('Sanitation Data'!$F$29,0,10*ROW('Sanitation Data'!F138)))</f>
        <v/>
      </c>
      <c r="CW144" s="275" t="str">
        <f ca="true">+IF(OFFSET('Sanitation Data'!$F$30,0,10*ROW('Sanitation Data'!F138))="","",OFFSET('Sanitation Data'!$F$30,0,10*ROW('Sanitation Data'!F138)))</f>
        <v/>
      </c>
      <c r="CX144" s="275" t="str">
        <f ca="true">+IF(OFFSET('Sanitation Data'!$F$31,0,10*ROW('Sanitation Data'!F138))="","",OFFSET('Sanitation Data'!$F$31,0,10*ROW('Sanitation Data'!F138)))</f>
        <v/>
      </c>
      <c r="CY144" s="275" t="str">
        <f ca="true">+IF(OFFSET('Sanitation Data'!$F$32,0,10*ROW('Sanitation Data'!F138))="","",OFFSET('Sanitation Data'!$F$32,0,10*ROW('Sanitation Data'!F138)))</f>
        <v/>
      </c>
      <c r="CZ144" s="275" t="str">
        <f ca="true">+IF(OFFSET('Sanitation Data'!$G$28,0,10*ROW('Sanitation Data'!G138))="","",OFFSET('Sanitation Data'!$G$28,0,10*ROW('Sanitation Data'!G138)))</f>
        <v/>
      </c>
      <c r="DA144" s="275" t="str">
        <f ca="true">+IF(OFFSET('Sanitation Data'!$G$29,0,10*ROW('Sanitation Data'!G138))="","",OFFSET('Sanitation Data'!$G$29,0,10*ROW('Sanitation Data'!G138)))</f>
        <v/>
      </c>
      <c r="DB144" s="275" t="str">
        <f ca="true">+IF(OFFSET('Sanitation Data'!$G$30,0,10*ROW('Sanitation Data'!G138))="","",OFFSET('Sanitation Data'!$G$30,0,10*ROW('Sanitation Data'!G138)))</f>
        <v/>
      </c>
      <c r="DC144" s="275" t="str">
        <f ca="true">+IF(OFFSET('Sanitation Data'!$G$31,0,10*ROW('Sanitation Data'!G138))="","",OFFSET('Sanitation Data'!$G$31,0,10*ROW('Sanitation Data'!G138)))</f>
        <v/>
      </c>
      <c r="DD144" s="275" t="str">
        <f ca="true">+IF(OFFSET('Sanitation Data'!$G$32,0,10*ROW('Sanitation Data'!G138))="","",OFFSET('Sanitation Data'!$G$32,0,10*ROW('Sanitation Data'!G138)))</f>
        <v/>
      </c>
      <c r="DE144" s="275" t="str">
        <f ca="true">+IF(OFFSET('Sanitation Data'!$H$28,0,10*ROW('Sanitation Data'!H138))="","",OFFSET('Sanitation Data'!$H$28,0,10*ROW('Sanitation Data'!H138)))</f>
        <v/>
      </c>
      <c r="DF144" s="275" t="str">
        <f ca="true">+IF(OFFSET('Sanitation Data'!$H$29,0,10*ROW('Sanitation Data'!H138))="","",OFFSET('Sanitation Data'!$H$29,0,10*ROW('Sanitation Data'!H138)))</f>
        <v/>
      </c>
      <c r="DG144" s="275" t="str">
        <f ca="true">+IF(OFFSET('Sanitation Data'!$H$30,0,10*ROW('Sanitation Data'!H138))="","",OFFSET('Sanitation Data'!$H$30,0,10*ROW('Sanitation Data'!H138)))</f>
        <v/>
      </c>
      <c r="DH144" s="275" t="str">
        <f ca="true">+IF(OFFSET('Sanitation Data'!$H$31,0,10*ROW('Sanitation Data'!H138))="","",OFFSET('Sanitation Data'!$H$31,0,10*ROW('Sanitation Data'!H138)))</f>
        <v/>
      </c>
      <c r="DI144" s="275" t="str">
        <f ca="true">+IF(OFFSET('Sanitation Data'!$H$32,0,10*ROW('Sanitation Data'!H138))="","",OFFSET('Sanitation Data'!$H$32,0,10*ROW('Sanitation Data'!H138)))</f>
        <v/>
      </c>
      <c r="DJ144" s="275" t="str">
        <f ca="true">+IF(OFFSET('Sanitation Data'!$I$28,0,10*ROW('Sanitation Data'!I138))="","",OFFSET('Sanitation Data'!$I$28,0,10*ROW('Sanitation Data'!I138)))</f>
        <v/>
      </c>
      <c r="DK144" s="275" t="str">
        <f ca="true">+IF(OFFSET('Sanitation Data'!$I$29,0,10*ROW('Sanitation Data'!I138))="","",OFFSET('Sanitation Data'!$I$29,0,10*ROW('Sanitation Data'!I138)))</f>
        <v/>
      </c>
      <c r="DL144" s="275" t="str">
        <f ca="true">+IF(OFFSET('Sanitation Data'!$I$30,0,10*ROW('Sanitation Data'!I138))="","",OFFSET('Sanitation Data'!$I$30,0,10*ROW('Sanitation Data'!I138)))</f>
        <v/>
      </c>
      <c r="DM144" s="275" t="str">
        <f ca="true">+IF(OFFSET('Sanitation Data'!$I$31,0,10*ROW('Sanitation Data'!I138))="","",OFFSET('Sanitation Data'!$I$31,0,10*ROW('Sanitation Data'!I138)))</f>
        <v/>
      </c>
      <c r="DN144" s="275" t="str">
        <f ca="true">+IF(OFFSET('Sanitation Data'!$I$32,0,10*ROW('Sanitation Data'!I138))="","",OFFSET('Sanitation Data'!$I$32,0,10*ROW('Sanitation Data'!I138)))</f>
        <v/>
      </c>
      <c r="DO144" s="275" t="str">
        <f ca="true">+IF(OFFSET('Hygiene Data'!$D$11,0,10*ROW('Hygiene Data'!D138))="","",OFFSET('Hygiene Data'!$D$11,0,10*ROW('Hygiene Data'!D138)))</f>
        <v/>
      </c>
      <c r="DP144" s="275" t="str">
        <f ca="true">+IF(OFFSET('Hygiene Data'!$D$12,0,10*ROW('Hygiene Data'!D138))="","",OFFSET('Hygiene Data'!$D$12,0,10*ROW('Hygiene Data'!D138)))</f>
        <v/>
      </c>
      <c r="DQ144" s="275" t="str">
        <f ca="true">+IF(OFFSET('Hygiene Data'!$D$13,0,10*ROW('Hygiene Data'!D138))="","",OFFSET('Hygiene Data'!$D$13,0,10*ROW('Hygiene Data'!D138)))</f>
        <v/>
      </c>
      <c r="DR144" s="275" t="str">
        <f ca="true">+IF(OFFSET('Hygiene Data'!$E$11,0,10*ROW('Hygiene Data'!E138))="","",OFFSET('Hygiene Data'!$E$11,0,10*ROW('Hygiene Data'!E138)))</f>
        <v/>
      </c>
      <c r="DS144" s="275" t="str">
        <f ca="true">+IF(OFFSET('Hygiene Data'!$E$12,0,10*ROW('Hygiene Data'!E138))="","",OFFSET('Hygiene Data'!$E$12,0,10*ROW('Hygiene Data'!E138)))</f>
        <v/>
      </c>
      <c r="DT144" s="275" t="str">
        <f ca="true">+IF(OFFSET('Hygiene Data'!$E$13,0,10*ROW('Hygiene Data'!E138))="","",OFFSET('Hygiene Data'!$E$13,0,10*ROW('Hygiene Data'!E138)))</f>
        <v/>
      </c>
      <c r="DU144" s="275" t="str">
        <f ca="true">+IF(OFFSET('Hygiene Data'!$F$11,0,10*ROW('Hygiene Data'!F138))="","",OFFSET('Hygiene Data'!$F$11,0,10*ROW('Hygiene Data'!F138)))</f>
        <v/>
      </c>
      <c r="DV144" s="275" t="str">
        <f ca="true">+IF(OFFSET('Hygiene Data'!$F$12,0,10*ROW('Hygiene Data'!F138))="","",OFFSET('Hygiene Data'!$F$12,0,10*ROW('Hygiene Data'!F138)))</f>
        <v/>
      </c>
      <c r="DW144" s="275" t="str">
        <f ca="true">+IF(OFFSET('Hygiene Data'!$F$13,0,10*ROW('Hygiene Data'!F138))="","",OFFSET('Hygiene Data'!$F$13,0,10*ROW('Hygiene Data'!F138)))</f>
        <v/>
      </c>
      <c r="DX144" s="275" t="str">
        <f ca="true">+IF(OFFSET('Hygiene Data'!$G$11,0,10*ROW('Hygiene Data'!G138))="","",OFFSET('Hygiene Data'!$G$11,0,10*ROW('Hygiene Data'!G138)))</f>
        <v/>
      </c>
      <c r="DY144" s="275" t="str">
        <f ca="true">+IF(OFFSET('Hygiene Data'!$G$12,0,10*ROW('Hygiene Data'!G138))="","",OFFSET('Hygiene Data'!$G$12,0,10*ROW('Hygiene Data'!G138)))</f>
        <v/>
      </c>
      <c r="DZ144" s="275" t="str">
        <f ca="true">+IF(OFFSET('Hygiene Data'!$G$13,0,10*ROW('Hygiene Data'!G138))="","",OFFSET('Hygiene Data'!$G$13,0,10*ROW('Hygiene Data'!G138)))</f>
        <v/>
      </c>
      <c r="EA144" s="275" t="str">
        <f ca="true">+IF(OFFSET('Hygiene Data'!$H$11,0,10*ROW('Hygiene Data'!H138))="","",OFFSET('Hygiene Data'!$H$11,0,10*ROW('Hygiene Data'!H138)))</f>
        <v/>
      </c>
      <c r="EB144" s="275" t="str">
        <f ca="true">+IF(OFFSET('Hygiene Data'!$H$12,0,10*ROW('Hygiene Data'!H138))="","",OFFSET('Hygiene Data'!$H$12,0,10*ROW('Hygiene Data'!H138)))</f>
        <v/>
      </c>
      <c r="EC144" s="275" t="str">
        <f ca="true">+IF(OFFSET('Hygiene Data'!$H$13,0,10*ROW('Hygiene Data'!H138))="","",OFFSET('Hygiene Data'!$H$13,0,10*ROW('Hygiene Data'!H138)))</f>
        <v/>
      </c>
      <c r="ED144" s="275" t="str">
        <f ca="true">+IF(OFFSET('Hygiene Data'!$I$11,0,10*ROW('Hygiene Data'!I138))="","",OFFSET('Hygiene Data'!$I$11,0,10*ROW('Hygiene Data'!I138)))</f>
        <v/>
      </c>
      <c r="EE144" s="275" t="str">
        <f ca="true">+IF(OFFSET('Hygiene Data'!$I$12,0,10*ROW('Hygiene Data'!I138))="","",OFFSET('Hygiene Data'!$I$12,0,10*ROW('Hygiene Data'!I138)))</f>
        <v/>
      </c>
      <c r="EF144" s="275"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31" t="str">
        <f t="shared" ca="true" si="2"/>
        <v/>
      </c>
      <c r="D145" s="98"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8"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8"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8"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8"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8"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8"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8"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8"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8"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8"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8"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8"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8"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8"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8"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8"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8"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9"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9"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9"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9"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9"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9"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9"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9"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9"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9"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9"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9"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9"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9"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9"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9"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9"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9"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9"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9"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9"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9"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9"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9"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9"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9"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9"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9"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9"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9"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100"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100"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100"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100"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100"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100"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100"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100"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100"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100"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100"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100"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100"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100"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100"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100"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100"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100"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5"/>
      <c r="BS145" s="275" t="str">
        <f ca="true">+IF(OFFSET('Water Data'!$D$27,0,10*ROW('Water Data'!D139))="","",OFFSET('Water Data'!$D$27,0,10*ROW('Water Data'!D139)))</f>
        <v/>
      </c>
      <c r="BT145" s="275" t="str">
        <f ca="true">+IF(OFFSET('Water Data'!$D$28,0,10*ROW('Water Data'!D139))="","",OFFSET('Water Data'!$D$28,0,10*ROW('Water Data'!D139)))</f>
        <v/>
      </c>
      <c r="BU145" s="275" t="str">
        <f ca="true">+IF(OFFSET('Water Data'!$D$29,0,10*ROW('Water Data'!D139))="","",OFFSET('Water Data'!$D$29,0,10*ROW('Water Data'!D139)))</f>
        <v/>
      </c>
      <c r="BV145" s="275" t="str">
        <f ca="true">+IF(OFFSET('Water Data'!$E$27,0,10*ROW('Water Data'!E139))="","",OFFSET('Water Data'!$E$27,0,10*ROW('Water Data'!E139)))</f>
        <v/>
      </c>
      <c r="BW145" s="275" t="str">
        <f ca="true">+IF(OFFSET('Water Data'!$E$28,0,10*ROW('Water Data'!E139))="","",OFFSET('Water Data'!$E$28,0,10*ROW('Water Data'!E139)))</f>
        <v/>
      </c>
      <c r="BX145" s="275" t="str">
        <f ca="true">+IF(OFFSET('Water Data'!$E$29,0,10*ROW('Water Data'!E139))="","",OFFSET('Water Data'!$E$29,0,10*ROW('Water Data'!E139)))</f>
        <v/>
      </c>
      <c r="BY145" s="275" t="str">
        <f ca="true">+IF(OFFSET('Water Data'!$F$27,0,10*ROW('Water Data'!F139))="","",OFFSET('Water Data'!$F$27,0,10*ROW('Water Data'!F139)))</f>
        <v/>
      </c>
      <c r="BZ145" s="275" t="str">
        <f ca="true">+IF(OFFSET('Water Data'!$F$28,0,10*ROW('Water Data'!F139))="","",OFFSET('Water Data'!$F$28,0,10*ROW('Water Data'!F139)))</f>
        <v/>
      </c>
      <c r="CA145" s="275" t="str">
        <f ca="true">+IF(OFFSET('Water Data'!$F$29,0,10*ROW('Water Data'!F139))="","",OFFSET('Water Data'!$F$29,0,10*ROW('Water Data'!F139)))</f>
        <v/>
      </c>
      <c r="CB145" s="275" t="str">
        <f ca="true">+IF(OFFSET('Water Data'!$G$27,0,10*ROW('Water Data'!G139))="","",OFFSET('Water Data'!$G$27,0,10*ROW('Water Data'!G139)))</f>
        <v/>
      </c>
      <c r="CC145" s="275" t="str">
        <f ca="true">+IF(OFFSET('Water Data'!$G$28,0,10*ROW('Water Data'!G139))="","",OFFSET('Water Data'!$G$28,0,10*ROW('Water Data'!G139)))</f>
        <v/>
      </c>
      <c r="CD145" s="275" t="str">
        <f ca="true">+IF(OFFSET('Water Data'!$G$29,0,10*ROW('Water Data'!G139))="","",OFFSET('Water Data'!$G$29,0,10*ROW('Water Data'!G139)))</f>
        <v/>
      </c>
      <c r="CE145" s="275" t="str">
        <f ca="true">+IF(OFFSET('Water Data'!$H$27,0,10*ROW('Water Data'!H139))="","",OFFSET('Water Data'!$H$27,0,10*ROW('Water Data'!H139)))</f>
        <v/>
      </c>
      <c r="CF145" s="275" t="str">
        <f ca="true">+IF(OFFSET('Water Data'!$H$28,0,10*ROW('Water Data'!H139))="","",OFFSET('Water Data'!$H$28,0,10*ROW('Water Data'!H139)))</f>
        <v/>
      </c>
      <c r="CG145" s="275" t="str">
        <f ca="true">+IF(OFFSET('Water Data'!$H$29,0,10*ROW('Water Data'!H139))="","",OFFSET('Water Data'!$H$29,0,10*ROW('Water Data'!H139)))</f>
        <v/>
      </c>
      <c r="CH145" s="275" t="str">
        <f ca="true">+IF(OFFSET('Water Data'!$I$27,0,10*ROW('Water Data'!I139))="","",OFFSET('Water Data'!$I$27,0,10*ROW('Water Data'!I139)))</f>
        <v/>
      </c>
      <c r="CI145" s="275" t="str">
        <f ca="true">+IF(OFFSET('Water Data'!$I$28,0,10*ROW('Water Data'!I139))="","",OFFSET('Water Data'!$I$28,0,10*ROW('Water Data'!I139)))</f>
        <v/>
      </c>
      <c r="CJ145" s="275" t="str">
        <f ca="true">+IF(OFFSET('Water Data'!$I$29,0,10*ROW('Water Data'!I139))="","",OFFSET('Water Data'!$I$29,0,10*ROW('Water Data'!I139)))</f>
        <v/>
      </c>
      <c r="CK145" s="275" t="str">
        <f ca="true">+IF(OFFSET('Sanitation Data'!$D$28,0,10*ROW('Sanitation Data'!D139))="","",OFFSET('Sanitation Data'!$D$28,0,10*ROW('Sanitation Data'!D139)))</f>
        <v/>
      </c>
      <c r="CL145" s="275" t="str">
        <f ca="true">+IF(OFFSET('Sanitation Data'!$D$29,0,10*ROW('Sanitation Data'!D139))="","",OFFSET('Sanitation Data'!$D$29,0,10*ROW('Sanitation Data'!D139)))</f>
        <v/>
      </c>
      <c r="CM145" s="275" t="str">
        <f ca="true">+IF(OFFSET('Sanitation Data'!$D$30,0,10*ROW('Sanitation Data'!D139))="","",OFFSET('Sanitation Data'!$D$30,0,10*ROW('Sanitation Data'!D139)))</f>
        <v/>
      </c>
      <c r="CN145" s="275" t="str">
        <f ca="true">+IF(OFFSET('Sanitation Data'!$D$31,0,10*ROW('Sanitation Data'!D139))="","",OFFSET('Sanitation Data'!$D$31,0,10*ROW('Sanitation Data'!D139)))</f>
        <v/>
      </c>
      <c r="CO145" s="275" t="str">
        <f ca="true">+IF(OFFSET('Sanitation Data'!$D$32,0,10*ROW('Sanitation Data'!D139))="","",OFFSET('Sanitation Data'!$D$32,0,10*ROW('Sanitation Data'!D139)))</f>
        <v/>
      </c>
      <c r="CP145" s="275" t="str">
        <f ca="true">+IF(OFFSET('Sanitation Data'!$E$28,0,10*ROW('Sanitation Data'!E139))="","",OFFSET('Sanitation Data'!$E$28,0,10*ROW('Sanitation Data'!E139)))</f>
        <v/>
      </c>
      <c r="CQ145" s="275" t="str">
        <f ca="true">+IF(OFFSET('Sanitation Data'!$E$29,0,10*ROW('Sanitation Data'!E139))="","",OFFSET('Sanitation Data'!$E$29,0,10*ROW('Sanitation Data'!E139)))</f>
        <v/>
      </c>
      <c r="CR145" s="275" t="str">
        <f ca="true">+IF(OFFSET('Sanitation Data'!$E$30,0,10*ROW('Sanitation Data'!E139))="","",OFFSET('Sanitation Data'!$E$30,0,10*ROW('Sanitation Data'!E139)))</f>
        <v/>
      </c>
      <c r="CS145" s="275" t="str">
        <f ca="true">+IF(OFFSET('Sanitation Data'!$E$31,0,10*ROW('Sanitation Data'!E139))="","",OFFSET('Sanitation Data'!$E$31,0,10*ROW('Sanitation Data'!E139)))</f>
        <v/>
      </c>
      <c r="CT145" s="275" t="str">
        <f ca="true">+IF(OFFSET('Sanitation Data'!$E$32,0,10*ROW('Sanitation Data'!E139))="","",OFFSET('Sanitation Data'!$E$32,0,10*ROW('Sanitation Data'!E139)))</f>
        <v/>
      </c>
      <c r="CU145" s="275" t="str">
        <f ca="true">+IF(OFFSET('Sanitation Data'!$F$28,0,10*ROW('Sanitation Data'!F139))="","",OFFSET('Sanitation Data'!$F$28,0,10*ROW('Sanitation Data'!F139)))</f>
        <v/>
      </c>
      <c r="CV145" s="275" t="str">
        <f ca="true">+IF(OFFSET('Sanitation Data'!$F$29,0,10*ROW('Sanitation Data'!F139))="","",OFFSET('Sanitation Data'!$F$29,0,10*ROW('Sanitation Data'!F139)))</f>
        <v/>
      </c>
      <c r="CW145" s="275" t="str">
        <f ca="true">+IF(OFFSET('Sanitation Data'!$F$30,0,10*ROW('Sanitation Data'!F139))="","",OFFSET('Sanitation Data'!$F$30,0,10*ROW('Sanitation Data'!F139)))</f>
        <v/>
      </c>
      <c r="CX145" s="275" t="str">
        <f ca="true">+IF(OFFSET('Sanitation Data'!$F$31,0,10*ROW('Sanitation Data'!F139))="","",OFFSET('Sanitation Data'!$F$31,0,10*ROW('Sanitation Data'!F139)))</f>
        <v/>
      </c>
      <c r="CY145" s="275" t="str">
        <f ca="true">+IF(OFFSET('Sanitation Data'!$F$32,0,10*ROW('Sanitation Data'!F139))="","",OFFSET('Sanitation Data'!$F$32,0,10*ROW('Sanitation Data'!F139)))</f>
        <v/>
      </c>
      <c r="CZ145" s="275" t="str">
        <f ca="true">+IF(OFFSET('Sanitation Data'!$G$28,0,10*ROW('Sanitation Data'!G139))="","",OFFSET('Sanitation Data'!$G$28,0,10*ROW('Sanitation Data'!G139)))</f>
        <v/>
      </c>
      <c r="DA145" s="275" t="str">
        <f ca="true">+IF(OFFSET('Sanitation Data'!$G$29,0,10*ROW('Sanitation Data'!G139))="","",OFFSET('Sanitation Data'!$G$29,0,10*ROW('Sanitation Data'!G139)))</f>
        <v/>
      </c>
      <c r="DB145" s="275" t="str">
        <f ca="true">+IF(OFFSET('Sanitation Data'!$G$30,0,10*ROW('Sanitation Data'!G139))="","",OFFSET('Sanitation Data'!$G$30,0,10*ROW('Sanitation Data'!G139)))</f>
        <v/>
      </c>
      <c r="DC145" s="275" t="str">
        <f ca="true">+IF(OFFSET('Sanitation Data'!$G$31,0,10*ROW('Sanitation Data'!G139))="","",OFFSET('Sanitation Data'!$G$31,0,10*ROW('Sanitation Data'!G139)))</f>
        <v/>
      </c>
      <c r="DD145" s="275" t="str">
        <f ca="true">+IF(OFFSET('Sanitation Data'!$G$32,0,10*ROW('Sanitation Data'!G139))="","",OFFSET('Sanitation Data'!$G$32,0,10*ROW('Sanitation Data'!G139)))</f>
        <v/>
      </c>
      <c r="DE145" s="275" t="str">
        <f ca="true">+IF(OFFSET('Sanitation Data'!$H$28,0,10*ROW('Sanitation Data'!H139))="","",OFFSET('Sanitation Data'!$H$28,0,10*ROW('Sanitation Data'!H139)))</f>
        <v/>
      </c>
      <c r="DF145" s="275" t="str">
        <f ca="true">+IF(OFFSET('Sanitation Data'!$H$29,0,10*ROW('Sanitation Data'!H139))="","",OFFSET('Sanitation Data'!$H$29,0,10*ROW('Sanitation Data'!H139)))</f>
        <v/>
      </c>
      <c r="DG145" s="275" t="str">
        <f ca="true">+IF(OFFSET('Sanitation Data'!$H$30,0,10*ROW('Sanitation Data'!H139))="","",OFFSET('Sanitation Data'!$H$30,0,10*ROW('Sanitation Data'!H139)))</f>
        <v/>
      </c>
      <c r="DH145" s="275" t="str">
        <f ca="true">+IF(OFFSET('Sanitation Data'!$H$31,0,10*ROW('Sanitation Data'!H139))="","",OFFSET('Sanitation Data'!$H$31,0,10*ROW('Sanitation Data'!H139)))</f>
        <v/>
      </c>
      <c r="DI145" s="275" t="str">
        <f ca="true">+IF(OFFSET('Sanitation Data'!$H$32,0,10*ROW('Sanitation Data'!H139))="","",OFFSET('Sanitation Data'!$H$32,0,10*ROW('Sanitation Data'!H139)))</f>
        <v/>
      </c>
      <c r="DJ145" s="275" t="str">
        <f ca="true">+IF(OFFSET('Sanitation Data'!$I$28,0,10*ROW('Sanitation Data'!I139))="","",OFFSET('Sanitation Data'!$I$28,0,10*ROW('Sanitation Data'!I139)))</f>
        <v/>
      </c>
      <c r="DK145" s="275" t="str">
        <f ca="true">+IF(OFFSET('Sanitation Data'!$I$29,0,10*ROW('Sanitation Data'!I139))="","",OFFSET('Sanitation Data'!$I$29,0,10*ROW('Sanitation Data'!I139)))</f>
        <v/>
      </c>
      <c r="DL145" s="275" t="str">
        <f ca="true">+IF(OFFSET('Sanitation Data'!$I$30,0,10*ROW('Sanitation Data'!I139))="","",OFFSET('Sanitation Data'!$I$30,0,10*ROW('Sanitation Data'!I139)))</f>
        <v/>
      </c>
      <c r="DM145" s="275" t="str">
        <f ca="true">+IF(OFFSET('Sanitation Data'!$I$31,0,10*ROW('Sanitation Data'!I139))="","",OFFSET('Sanitation Data'!$I$31,0,10*ROW('Sanitation Data'!I139)))</f>
        <v/>
      </c>
      <c r="DN145" s="275" t="str">
        <f ca="true">+IF(OFFSET('Sanitation Data'!$I$32,0,10*ROW('Sanitation Data'!I139))="","",OFFSET('Sanitation Data'!$I$32,0,10*ROW('Sanitation Data'!I139)))</f>
        <v/>
      </c>
      <c r="DO145" s="275" t="str">
        <f ca="true">+IF(OFFSET('Hygiene Data'!$D$11,0,10*ROW('Hygiene Data'!D139))="","",OFFSET('Hygiene Data'!$D$11,0,10*ROW('Hygiene Data'!D139)))</f>
        <v/>
      </c>
      <c r="DP145" s="275" t="str">
        <f ca="true">+IF(OFFSET('Hygiene Data'!$D$12,0,10*ROW('Hygiene Data'!D139))="","",OFFSET('Hygiene Data'!$D$12,0,10*ROW('Hygiene Data'!D139)))</f>
        <v/>
      </c>
      <c r="DQ145" s="275" t="str">
        <f ca="true">+IF(OFFSET('Hygiene Data'!$D$13,0,10*ROW('Hygiene Data'!D139))="","",OFFSET('Hygiene Data'!$D$13,0,10*ROW('Hygiene Data'!D139)))</f>
        <v/>
      </c>
      <c r="DR145" s="275" t="str">
        <f ca="true">+IF(OFFSET('Hygiene Data'!$E$11,0,10*ROW('Hygiene Data'!E139))="","",OFFSET('Hygiene Data'!$E$11,0,10*ROW('Hygiene Data'!E139)))</f>
        <v/>
      </c>
      <c r="DS145" s="275" t="str">
        <f ca="true">+IF(OFFSET('Hygiene Data'!$E$12,0,10*ROW('Hygiene Data'!E139))="","",OFFSET('Hygiene Data'!$E$12,0,10*ROW('Hygiene Data'!E139)))</f>
        <v/>
      </c>
      <c r="DT145" s="275" t="str">
        <f ca="true">+IF(OFFSET('Hygiene Data'!$E$13,0,10*ROW('Hygiene Data'!E139))="","",OFFSET('Hygiene Data'!$E$13,0,10*ROW('Hygiene Data'!E139)))</f>
        <v/>
      </c>
      <c r="DU145" s="275" t="str">
        <f ca="true">+IF(OFFSET('Hygiene Data'!$F$11,0,10*ROW('Hygiene Data'!F139))="","",OFFSET('Hygiene Data'!$F$11,0,10*ROW('Hygiene Data'!F139)))</f>
        <v/>
      </c>
      <c r="DV145" s="275" t="str">
        <f ca="true">+IF(OFFSET('Hygiene Data'!$F$12,0,10*ROW('Hygiene Data'!F139))="","",OFFSET('Hygiene Data'!$F$12,0,10*ROW('Hygiene Data'!F139)))</f>
        <v/>
      </c>
      <c r="DW145" s="275" t="str">
        <f ca="true">+IF(OFFSET('Hygiene Data'!$F$13,0,10*ROW('Hygiene Data'!F139))="","",OFFSET('Hygiene Data'!$F$13,0,10*ROW('Hygiene Data'!F139)))</f>
        <v/>
      </c>
      <c r="DX145" s="275" t="str">
        <f ca="true">+IF(OFFSET('Hygiene Data'!$G$11,0,10*ROW('Hygiene Data'!G139))="","",OFFSET('Hygiene Data'!$G$11,0,10*ROW('Hygiene Data'!G139)))</f>
        <v/>
      </c>
      <c r="DY145" s="275" t="str">
        <f ca="true">+IF(OFFSET('Hygiene Data'!$G$12,0,10*ROW('Hygiene Data'!G139))="","",OFFSET('Hygiene Data'!$G$12,0,10*ROW('Hygiene Data'!G139)))</f>
        <v/>
      </c>
      <c r="DZ145" s="275" t="str">
        <f ca="true">+IF(OFFSET('Hygiene Data'!$G$13,0,10*ROW('Hygiene Data'!G139))="","",OFFSET('Hygiene Data'!$G$13,0,10*ROW('Hygiene Data'!G139)))</f>
        <v/>
      </c>
      <c r="EA145" s="275" t="str">
        <f ca="true">+IF(OFFSET('Hygiene Data'!$H$11,0,10*ROW('Hygiene Data'!H139))="","",OFFSET('Hygiene Data'!$H$11,0,10*ROW('Hygiene Data'!H139)))</f>
        <v/>
      </c>
      <c r="EB145" s="275" t="str">
        <f ca="true">+IF(OFFSET('Hygiene Data'!$H$12,0,10*ROW('Hygiene Data'!H139))="","",OFFSET('Hygiene Data'!$H$12,0,10*ROW('Hygiene Data'!H139)))</f>
        <v/>
      </c>
      <c r="EC145" s="275" t="str">
        <f ca="true">+IF(OFFSET('Hygiene Data'!$H$13,0,10*ROW('Hygiene Data'!H139))="","",OFFSET('Hygiene Data'!$H$13,0,10*ROW('Hygiene Data'!H139)))</f>
        <v/>
      </c>
      <c r="ED145" s="275" t="str">
        <f ca="true">+IF(OFFSET('Hygiene Data'!$I$11,0,10*ROW('Hygiene Data'!I139))="","",OFFSET('Hygiene Data'!$I$11,0,10*ROW('Hygiene Data'!I139)))</f>
        <v/>
      </c>
      <c r="EE145" s="275" t="str">
        <f ca="true">+IF(OFFSET('Hygiene Data'!$I$12,0,10*ROW('Hygiene Data'!I139))="","",OFFSET('Hygiene Data'!$I$12,0,10*ROW('Hygiene Data'!I139)))</f>
        <v/>
      </c>
      <c r="EF145" s="275"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31" t="str">
        <f t="shared" ca="true" si="2"/>
        <v/>
      </c>
      <c r="D146" s="98"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8"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8"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8"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8"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8"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8"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8"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8"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8"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8"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8"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8"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8"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8"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8"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8"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8"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9"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9"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9"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9"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9"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9"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9"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9"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9"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9"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9"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9"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9"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9"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9"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9"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9"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9"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9"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9"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9"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9"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9"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9"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9"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9"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9"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9"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9"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9"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100"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100"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100"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100"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100"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100"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100"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100"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100"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100"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100"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100"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100"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100"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100"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100"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100"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100"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5"/>
      <c r="BS146" s="275" t="str">
        <f ca="true">+IF(OFFSET('Water Data'!$D$27,0,10*ROW('Water Data'!D140))="","",OFFSET('Water Data'!$D$27,0,10*ROW('Water Data'!D140)))</f>
        <v/>
      </c>
      <c r="BT146" s="275" t="str">
        <f ca="true">+IF(OFFSET('Water Data'!$D$28,0,10*ROW('Water Data'!D140))="","",OFFSET('Water Data'!$D$28,0,10*ROW('Water Data'!D140)))</f>
        <v/>
      </c>
      <c r="BU146" s="275" t="str">
        <f ca="true">+IF(OFFSET('Water Data'!$D$29,0,10*ROW('Water Data'!D140))="","",OFFSET('Water Data'!$D$29,0,10*ROW('Water Data'!D140)))</f>
        <v/>
      </c>
      <c r="BV146" s="275" t="str">
        <f ca="true">+IF(OFFSET('Water Data'!$E$27,0,10*ROW('Water Data'!E140))="","",OFFSET('Water Data'!$E$27,0,10*ROW('Water Data'!E140)))</f>
        <v/>
      </c>
      <c r="BW146" s="275" t="str">
        <f ca="true">+IF(OFFSET('Water Data'!$E$28,0,10*ROW('Water Data'!E140))="","",OFFSET('Water Data'!$E$28,0,10*ROW('Water Data'!E140)))</f>
        <v/>
      </c>
      <c r="BX146" s="275" t="str">
        <f ca="true">+IF(OFFSET('Water Data'!$E$29,0,10*ROW('Water Data'!E140))="","",OFFSET('Water Data'!$E$29,0,10*ROW('Water Data'!E140)))</f>
        <v/>
      </c>
      <c r="BY146" s="275" t="str">
        <f ca="true">+IF(OFFSET('Water Data'!$F$27,0,10*ROW('Water Data'!F140))="","",OFFSET('Water Data'!$F$27,0,10*ROW('Water Data'!F140)))</f>
        <v/>
      </c>
      <c r="BZ146" s="275" t="str">
        <f ca="true">+IF(OFFSET('Water Data'!$F$28,0,10*ROW('Water Data'!F140))="","",OFFSET('Water Data'!$F$28,0,10*ROW('Water Data'!F140)))</f>
        <v/>
      </c>
      <c r="CA146" s="275" t="str">
        <f ca="true">+IF(OFFSET('Water Data'!$F$29,0,10*ROW('Water Data'!F140))="","",OFFSET('Water Data'!$F$29,0,10*ROW('Water Data'!F140)))</f>
        <v/>
      </c>
      <c r="CB146" s="275" t="str">
        <f ca="true">+IF(OFFSET('Water Data'!$G$27,0,10*ROW('Water Data'!G140))="","",OFFSET('Water Data'!$G$27,0,10*ROW('Water Data'!G140)))</f>
        <v/>
      </c>
      <c r="CC146" s="275" t="str">
        <f ca="true">+IF(OFFSET('Water Data'!$G$28,0,10*ROW('Water Data'!G140))="","",OFFSET('Water Data'!$G$28,0,10*ROW('Water Data'!G140)))</f>
        <v/>
      </c>
      <c r="CD146" s="275" t="str">
        <f ca="true">+IF(OFFSET('Water Data'!$G$29,0,10*ROW('Water Data'!G140))="","",OFFSET('Water Data'!$G$29,0,10*ROW('Water Data'!G140)))</f>
        <v/>
      </c>
      <c r="CE146" s="275" t="str">
        <f ca="true">+IF(OFFSET('Water Data'!$H$27,0,10*ROW('Water Data'!H140))="","",OFFSET('Water Data'!$H$27,0,10*ROW('Water Data'!H140)))</f>
        <v/>
      </c>
      <c r="CF146" s="275" t="str">
        <f ca="true">+IF(OFFSET('Water Data'!$H$28,0,10*ROW('Water Data'!H140))="","",OFFSET('Water Data'!$H$28,0,10*ROW('Water Data'!H140)))</f>
        <v/>
      </c>
      <c r="CG146" s="275" t="str">
        <f ca="true">+IF(OFFSET('Water Data'!$H$29,0,10*ROW('Water Data'!H140))="","",OFFSET('Water Data'!$H$29,0,10*ROW('Water Data'!H140)))</f>
        <v/>
      </c>
      <c r="CH146" s="275" t="str">
        <f ca="true">+IF(OFFSET('Water Data'!$I$27,0,10*ROW('Water Data'!I140))="","",OFFSET('Water Data'!$I$27,0,10*ROW('Water Data'!I140)))</f>
        <v/>
      </c>
      <c r="CI146" s="275" t="str">
        <f ca="true">+IF(OFFSET('Water Data'!$I$28,0,10*ROW('Water Data'!I140))="","",OFFSET('Water Data'!$I$28,0,10*ROW('Water Data'!I140)))</f>
        <v/>
      </c>
      <c r="CJ146" s="275" t="str">
        <f ca="true">+IF(OFFSET('Water Data'!$I$29,0,10*ROW('Water Data'!I140))="","",OFFSET('Water Data'!$I$29,0,10*ROW('Water Data'!I140)))</f>
        <v/>
      </c>
      <c r="CK146" s="275" t="str">
        <f ca="true">+IF(OFFSET('Sanitation Data'!$D$28,0,10*ROW('Sanitation Data'!D140))="","",OFFSET('Sanitation Data'!$D$28,0,10*ROW('Sanitation Data'!D140)))</f>
        <v/>
      </c>
      <c r="CL146" s="275" t="str">
        <f ca="true">+IF(OFFSET('Sanitation Data'!$D$29,0,10*ROW('Sanitation Data'!D140))="","",OFFSET('Sanitation Data'!$D$29,0,10*ROW('Sanitation Data'!D140)))</f>
        <v/>
      </c>
      <c r="CM146" s="275" t="str">
        <f ca="true">+IF(OFFSET('Sanitation Data'!$D$30,0,10*ROW('Sanitation Data'!D140))="","",OFFSET('Sanitation Data'!$D$30,0,10*ROW('Sanitation Data'!D140)))</f>
        <v/>
      </c>
      <c r="CN146" s="275" t="str">
        <f ca="true">+IF(OFFSET('Sanitation Data'!$D$31,0,10*ROW('Sanitation Data'!D140))="","",OFFSET('Sanitation Data'!$D$31,0,10*ROW('Sanitation Data'!D140)))</f>
        <v/>
      </c>
      <c r="CO146" s="275" t="str">
        <f ca="true">+IF(OFFSET('Sanitation Data'!$D$32,0,10*ROW('Sanitation Data'!D140))="","",OFFSET('Sanitation Data'!$D$32,0,10*ROW('Sanitation Data'!D140)))</f>
        <v/>
      </c>
      <c r="CP146" s="275" t="str">
        <f ca="true">+IF(OFFSET('Sanitation Data'!$E$28,0,10*ROW('Sanitation Data'!E140))="","",OFFSET('Sanitation Data'!$E$28,0,10*ROW('Sanitation Data'!E140)))</f>
        <v/>
      </c>
      <c r="CQ146" s="275" t="str">
        <f ca="true">+IF(OFFSET('Sanitation Data'!$E$29,0,10*ROW('Sanitation Data'!E140))="","",OFFSET('Sanitation Data'!$E$29,0,10*ROW('Sanitation Data'!E140)))</f>
        <v/>
      </c>
      <c r="CR146" s="275" t="str">
        <f ca="true">+IF(OFFSET('Sanitation Data'!$E$30,0,10*ROW('Sanitation Data'!E140))="","",OFFSET('Sanitation Data'!$E$30,0,10*ROW('Sanitation Data'!E140)))</f>
        <v/>
      </c>
      <c r="CS146" s="275" t="str">
        <f ca="true">+IF(OFFSET('Sanitation Data'!$E$31,0,10*ROW('Sanitation Data'!E140))="","",OFFSET('Sanitation Data'!$E$31,0,10*ROW('Sanitation Data'!E140)))</f>
        <v/>
      </c>
      <c r="CT146" s="275" t="str">
        <f ca="true">+IF(OFFSET('Sanitation Data'!$E$32,0,10*ROW('Sanitation Data'!E140))="","",OFFSET('Sanitation Data'!$E$32,0,10*ROW('Sanitation Data'!E140)))</f>
        <v/>
      </c>
      <c r="CU146" s="275" t="str">
        <f ca="true">+IF(OFFSET('Sanitation Data'!$F$28,0,10*ROW('Sanitation Data'!F140))="","",OFFSET('Sanitation Data'!$F$28,0,10*ROW('Sanitation Data'!F140)))</f>
        <v/>
      </c>
      <c r="CV146" s="275" t="str">
        <f ca="true">+IF(OFFSET('Sanitation Data'!$F$29,0,10*ROW('Sanitation Data'!F140))="","",OFFSET('Sanitation Data'!$F$29,0,10*ROW('Sanitation Data'!F140)))</f>
        <v/>
      </c>
      <c r="CW146" s="275" t="str">
        <f ca="true">+IF(OFFSET('Sanitation Data'!$F$30,0,10*ROW('Sanitation Data'!F140))="","",OFFSET('Sanitation Data'!$F$30,0,10*ROW('Sanitation Data'!F140)))</f>
        <v/>
      </c>
      <c r="CX146" s="275" t="str">
        <f ca="true">+IF(OFFSET('Sanitation Data'!$F$31,0,10*ROW('Sanitation Data'!F140))="","",OFFSET('Sanitation Data'!$F$31,0,10*ROW('Sanitation Data'!F140)))</f>
        <v/>
      </c>
      <c r="CY146" s="275" t="str">
        <f ca="true">+IF(OFFSET('Sanitation Data'!$F$32,0,10*ROW('Sanitation Data'!F140))="","",OFFSET('Sanitation Data'!$F$32,0,10*ROW('Sanitation Data'!F140)))</f>
        <v/>
      </c>
      <c r="CZ146" s="275" t="str">
        <f ca="true">+IF(OFFSET('Sanitation Data'!$G$28,0,10*ROW('Sanitation Data'!G140))="","",OFFSET('Sanitation Data'!$G$28,0,10*ROW('Sanitation Data'!G140)))</f>
        <v/>
      </c>
      <c r="DA146" s="275" t="str">
        <f ca="true">+IF(OFFSET('Sanitation Data'!$G$29,0,10*ROW('Sanitation Data'!G140))="","",OFFSET('Sanitation Data'!$G$29,0,10*ROW('Sanitation Data'!G140)))</f>
        <v/>
      </c>
      <c r="DB146" s="275" t="str">
        <f ca="true">+IF(OFFSET('Sanitation Data'!$G$30,0,10*ROW('Sanitation Data'!G140))="","",OFFSET('Sanitation Data'!$G$30,0,10*ROW('Sanitation Data'!G140)))</f>
        <v/>
      </c>
      <c r="DC146" s="275" t="str">
        <f ca="true">+IF(OFFSET('Sanitation Data'!$G$31,0,10*ROW('Sanitation Data'!G140))="","",OFFSET('Sanitation Data'!$G$31,0,10*ROW('Sanitation Data'!G140)))</f>
        <v/>
      </c>
      <c r="DD146" s="275" t="str">
        <f ca="true">+IF(OFFSET('Sanitation Data'!$G$32,0,10*ROW('Sanitation Data'!G140))="","",OFFSET('Sanitation Data'!$G$32,0,10*ROW('Sanitation Data'!G140)))</f>
        <v/>
      </c>
      <c r="DE146" s="275" t="str">
        <f ca="true">+IF(OFFSET('Sanitation Data'!$H$28,0,10*ROW('Sanitation Data'!H140))="","",OFFSET('Sanitation Data'!$H$28,0,10*ROW('Sanitation Data'!H140)))</f>
        <v/>
      </c>
      <c r="DF146" s="275" t="str">
        <f ca="true">+IF(OFFSET('Sanitation Data'!$H$29,0,10*ROW('Sanitation Data'!H140))="","",OFFSET('Sanitation Data'!$H$29,0,10*ROW('Sanitation Data'!H140)))</f>
        <v/>
      </c>
      <c r="DG146" s="275" t="str">
        <f ca="true">+IF(OFFSET('Sanitation Data'!$H$30,0,10*ROW('Sanitation Data'!H140))="","",OFFSET('Sanitation Data'!$H$30,0,10*ROW('Sanitation Data'!H140)))</f>
        <v/>
      </c>
      <c r="DH146" s="275" t="str">
        <f ca="true">+IF(OFFSET('Sanitation Data'!$H$31,0,10*ROW('Sanitation Data'!H140))="","",OFFSET('Sanitation Data'!$H$31,0,10*ROW('Sanitation Data'!H140)))</f>
        <v/>
      </c>
      <c r="DI146" s="275" t="str">
        <f ca="true">+IF(OFFSET('Sanitation Data'!$H$32,0,10*ROW('Sanitation Data'!H140))="","",OFFSET('Sanitation Data'!$H$32,0,10*ROW('Sanitation Data'!H140)))</f>
        <v/>
      </c>
      <c r="DJ146" s="275" t="str">
        <f ca="true">+IF(OFFSET('Sanitation Data'!$I$28,0,10*ROW('Sanitation Data'!I140))="","",OFFSET('Sanitation Data'!$I$28,0,10*ROW('Sanitation Data'!I140)))</f>
        <v/>
      </c>
      <c r="DK146" s="275" t="str">
        <f ca="true">+IF(OFFSET('Sanitation Data'!$I$29,0,10*ROW('Sanitation Data'!I140))="","",OFFSET('Sanitation Data'!$I$29,0,10*ROW('Sanitation Data'!I140)))</f>
        <v/>
      </c>
      <c r="DL146" s="275" t="str">
        <f ca="true">+IF(OFFSET('Sanitation Data'!$I$30,0,10*ROW('Sanitation Data'!I140))="","",OFFSET('Sanitation Data'!$I$30,0,10*ROW('Sanitation Data'!I140)))</f>
        <v/>
      </c>
      <c r="DM146" s="275" t="str">
        <f ca="true">+IF(OFFSET('Sanitation Data'!$I$31,0,10*ROW('Sanitation Data'!I140))="","",OFFSET('Sanitation Data'!$I$31,0,10*ROW('Sanitation Data'!I140)))</f>
        <v/>
      </c>
      <c r="DN146" s="275" t="str">
        <f ca="true">+IF(OFFSET('Sanitation Data'!$I$32,0,10*ROW('Sanitation Data'!I140))="","",OFFSET('Sanitation Data'!$I$32,0,10*ROW('Sanitation Data'!I140)))</f>
        <v/>
      </c>
      <c r="DO146" s="275" t="str">
        <f ca="true">+IF(OFFSET('Hygiene Data'!$D$11,0,10*ROW('Hygiene Data'!D140))="","",OFFSET('Hygiene Data'!$D$11,0,10*ROW('Hygiene Data'!D140)))</f>
        <v/>
      </c>
      <c r="DP146" s="275" t="str">
        <f ca="true">+IF(OFFSET('Hygiene Data'!$D$12,0,10*ROW('Hygiene Data'!D140))="","",OFFSET('Hygiene Data'!$D$12,0,10*ROW('Hygiene Data'!D140)))</f>
        <v/>
      </c>
      <c r="DQ146" s="275" t="str">
        <f ca="true">+IF(OFFSET('Hygiene Data'!$D$13,0,10*ROW('Hygiene Data'!D140))="","",OFFSET('Hygiene Data'!$D$13,0,10*ROW('Hygiene Data'!D140)))</f>
        <v/>
      </c>
      <c r="DR146" s="275" t="str">
        <f ca="true">+IF(OFFSET('Hygiene Data'!$E$11,0,10*ROW('Hygiene Data'!E140))="","",OFFSET('Hygiene Data'!$E$11,0,10*ROW('Hygiene Data'!E140)))</f>
        <v/>
      </c>
      <c r="DS146" s="275" t="str">
        <f ca="true">+IF(OFFSET('Hygiene Data'!$E$12,0,10*ROW('Hygiene Data'!E140))="","",OFFSET('Hygiene Data'!$E$12,0,10*ROW('Hygiene Data'!E140)))</f>
        <v/>
      </c>
      <c r="DT146" s="275" t="str">
        <f ca="true">+IF(OFFSET('Hygiene Data'!$E$13,0,10*ROW('Hygiene Data'!E140))="","",OFFSET('Hygiene Data'!$E$13,0,10*ROW('Hygiene Data'!E140)))</f>
        <v/>
      </c>
      <c r="DU146" s="275" t="str">
        <f ca="true">+IF(OFFSET('Hygiene Data'!$F$11,0,10*ROW('Hygiene Data'!F140))="","",OFFSET('Hygiene Data'!$F$11,0,10*ROW('Hygiene Data'!F140)))</f>
        <v/>
      </c>
      <c r="DV146" s="275" t="str">
        <f ca="true">+IF(OFFSET('Hygiene Data'!$F$12,0,10*ROW('Hygiene Data'!F140))="","",OFFSET('Hygiene Data'!$F$12,0,10*ROW('Hygiene Data'!F140)))</f>
        <v/>
      </c>
      <c r="DW146" s="275" t="str">
        <f ca="true">+IF(OFFSET('Hygiene Data'!$F$13,0,10*ROW('Hygiene Data'!F140))="","",OFFSET('Hygiene Data'!$F$13,0,10*ROW('Hygiene Data'!F140)))</f>
        <v/>
      </c>
      <c r="DX146" s="275" t="str">
        <f ca="true">+IF(OFFSET('Hygiene Data'!$G$11,0,10*ROW('Hygiene Data'!G140))="","",OFFSET('Hygiene Data'!$G$11,0,10*ROW('Hygiene Data'!G140)))</f>
        <v/>
      </c>
      <c r="DY146" s="275" t="str">
        <f ca="true">+IF(OFFSET('Hygiene Data'!$G$12,0,10*ROW('Hygiene Data'!G140))="","",OFFSET('Hygiene Data'!$G$12,0,10*ROW('Hygiene Data'!G140)))</f>
        <v/>
      </c>
      <c r="DZ146" s="275" t="str">
        <f ca="true">+IF(OFFSET('Hygiene Data'!$G$13,0,10*ROW('Hygiene Data'!G140))="","",OFFSET('Hygiene Data'!$G$13,0,10*ROW('Hygiene Data'!G140)))</f>
        <v/>
      </c>
      <c r="EA146" s="275" t="str">
        <f ca="true">+IF(OFFSET('Hygiene Data'!$H$11,0,10*ROW('Hygiene Data'!H140))="","",OFFSET('Hygiene Data'!$H$11,0,10*ROW('Hygiene Data'!H140)))</f>
        <v/>
      </c>
      <c r="EB146" s="275" t="str">
        <f ca="true">+IF(OFFSET('Hygiene Data'!$H$12,0,10*ROW('Hygiene Data'!H140))="","",OFFSET('Hygiene Data'!$H$12,0,10*ROW('Hygiene Data'!H140)))</f>
        <v/>
      </c>
      <c r="EC146" s="275" t="str">
        <f ca="true">+IF(OFFSET('Hygiene Data'!$H$13,0,10*ROW('Hygiene Data'!H140))="","",OFFSET('Hygiene Data'!$H$13,0,10*ROW('Hygiene Data'!H140)))</f>
        <v/>
      </c>
      <c r="ED146" s="275" t="str">
        <f ca="true">+IF(OFFSET('Hygiene Data'!$I$11,0,10*ROW('Hygiene Data'!I140))="","",OFFSET('Hygiene Data'!$I$11,0,10*ROW('Hygiene Data'!I140)))</f>
        <v/>
      </c>
      <c r="EE146" s="275" t="str">
        <f ca="true">+IF(OFFSET('Hygiene Data'!$I$12,0,10*ROW('Hygiene Data'!I140))="","",OFFSET('Hygiene Data'!$I$12,0,10*ROW('Hygiene Data'!I140)))</f>
        <v/>
      </c>
      <c r="EF146" s="275"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31" t="str">
        <f t="shared" ca="true" si="2"/>
        <v/>
      </c>
      <c r="D147" s="98"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8"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8"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8"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8"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8"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8"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8"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8"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8"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8"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8"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8"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8"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8"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8"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8"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8"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9"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9"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9"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9"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9"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9"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9"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9"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9"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9"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9"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9"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9"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9"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9"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9"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9"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9"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9"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9"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9"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9"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9"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9"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9"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9"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9"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9"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9"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9"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100"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100"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100"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100"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100"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100"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100"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100"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100"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100"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100"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100"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100"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100"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100"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100"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100"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100"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5"/>
      <c r="BS147" s="275" t="str">
        <f ca="true">+IF(OFFSET('Water Data'!$D$27,0,10*ROW('Water Data'!D141))="","",OFFSET('Water Data'!$D$27,0,10*ROW('Water Data'!D141)))</f>
        <v/>
      </c>
      <c r="BT147" s="275" t="str">
        <f ca="true">+IF(OFFSET('Water Data'!$D$28,0,10*ROW('Water Data'!D141))="","",OFFSET('Water Data'!$D$28,0,10*ROW('Water Data'!D141)))</f>
        <v/>
      </c>
      <c r="BU147" s="275" t="str">
        <f ca="true">+IF(OFFSET('Water Data'!$D$29,0,10*ROW('Water Data'!D141))="","",OFFSET('Water Data'!$D$29,0,10*ROW('Water Data'!D141)))</f>
        <v/>
      </c>
      <c r="BV147" s="275" t="str">
        <f ca="true">+IF(OFFSET('Water Data'!$E$27,0,10*ROW('Water Data'!E141))="","",OFFSET('Water Data'!$E$27,0,10*ROW('Water Data'!E141)))</f>
        <v/>
      </c>
      <c r="BW147" s="275" t="str">
        <f ca="true">+IF(OFFSET('Water Data'!$E$28,0,10*ROW('Water Data'!E141))="","",OFFSET('Water Data'!$E$28,0,10*ROW('Water Data'!E141)))</f>
        <v/>
      </c>
      <c r="BX147" s="275" t="str">
        <f ca="true">+IF(OFFSET('Water Data'!$E$29,0,10*ROW('Water Data'!E141))="","",OFFSET('Water Data'!$E$29,0,10*ROW('Water Data'!E141)))</f>
        <v/>
      </c>
      <c r="BY147" s="275" t="str">
        <f ca="true">+IF(OFFSET('Water Data'!$F$27,0,10*ROW('Water Data'!F141))="","",OFFSET('Water Data'!$F$27,0,10*ROW('Water Data'!F141)))</f>
        <v/>
      </c>
      <c r="BZ147" s="275" t="str">
        <f ca="true">+IF(OFFSET('Water Data'!$F$28,0,10*ROW('Water Data'!F141))="","",OFFSET('Water Data'!$F$28,0,10*ROW('Water Data'!F141)))</f>
        <v/>
      </c>
      <c r="CA147" s="275" t="str">
        <f ca="true">+IF(OFFSET('Water Data'!$F$29,0,10*ROW('Water Data'!F141))="","",OFFSET('Water Data'!$F$29,0,10*ROW('Water Data'!F141)))</f>
        <v/>
      </c>
      <c r="CB147" s="275" t="str">
        <f ca="true">+IF(OFFSET('Water Data'!$G$27,0,10*ROW('Water Data'!G141))="","",OFFSET('Water Data'!$G$27,0,10*ROW('Water Data'!G141)))</f>
        <v/>
      </c>
      <c r="CC147" s="275" t="str">
        <f ca="true">+IF(OFFSET('Water Data'!$G$28,0,10*ROW('Water Data'!G141))="","",OFFSET('Water Data'!$G$28,0,10*ROW('Water Data'!G141)))</f>
        <v/>
      </c>
      <c r="CD147" s="275" t="str">
        <f ca="true">+IF(OFFSET('Water Data'!$G$29,0,10*ROW('Water Data'!G141))="","",OFFSET('Water Data'!$G$29,0,10*ROW('Water Data'!G141)))</f>
        <v/>
      </c>
      <c r="CE147" s="275" t="str">
        <f ca="true">+IF(OFFSET('Water Data'!$H$27,0,10*ROW('Water Data'!H141))="","",OFFSET('Water Data'!$H$27,0,10*ROW('Water Data'!H141)))</f>
        <v/>
      </c>
      <c r="CF147" s="275" t="str">
        <f ca="true">+IF(OFFSET('Water Data'!$H$28,0,10*ROW('Water Data'!H141))="","",OFFSET('Water Data'!$H$28,0,10*ROW('Water Data'!H141)))</f>
        <v/>
      </c>
      <c r="CG147" s="275" t="str">
        <f ca="true">+IF(OFFSET('Water Data'!$H$29,0,10*ROW('Water Data'!H141))="","",OFFSET('Water Data'!$H$29,0,10*ROW('Water Data'!H141)))</f>
        <v/>
      </c>
      <c r="CH147" s="275" t="str">
        <f ca="true">+IF(OFFSET('Water Data'!$I$27,0,10*ROW('Water Data'!I141))="","",OFFSET('Water Data'!$I$27,0,10*ROW('Water Data'!I141)))</f>
        <v/>
      </c>
      <c r="CI147" s="275" t="str">
        <f ca="true">+IF(OFFSET('Water Data'!$I$28,0,10*ROW('Water Data'!I141))="","",OFFSET('Water Data'!$I$28,0,10*ROW('Water Data'!I141)))</f>
        <v/>
      </c>
      <c r="CJ147" s="275" t="str">
        <f ca="true">+IF(OFFSET('Water Data'!$I$29,0,10*ROW('Water Data'!I141))="","",OFFSET('Water Data'!$I$29,0,10*ROW('Water Data'!I141)))</f>
        <v/>
      </c>
      <c r="CK147" s="275" t="str">
        <f ca="true">+IF(OFFSET('Sanitation Data'!$D$28,0,10*ROW('Sanitation Data'!D141))="","",OFFSET('Sanitation Data'!$D$28,0,10*ROW('Sanitation Data'!D141)))</f>
        <v/>
      </c>
      <c r="CL147" s="275" t="str">
        <f ca="true">+IF(OFFSET('Sanitation Data'!$D$29,0,10*ROW('Sanitation Data'!D141))="","",OFFSET('Sanitation Data'!$D$29,0,10*ROW('Sanitation Data'!D141)))</f>
        <v/>
      </c>
      <c r="CM147" s="275" t="str">
        <f ca="true">+IF(OFFSET('Sanitation Data'!$D$30,0,10*ROW('Sanitation Data'!D141))="","",OFFSET('Sanitation Data'!$D$30,0,10*ROW('Sanitation Data'!D141)))</f>
        <v/>
      </c>
      <c r="CN147" s="275" t="str">
        <f ca="true">+IF(OFFSET('Sanitation Data'!$D$31,0,10*ROW('Sanitation Data'!D141))="","",OFFSET('Sanitation Data'!$D$31,0,10*ROW('Sanitation Data'!D141)))</f>
        <v/>
      </c>
      <c r="CO147" s="275" t="str">
        <f ca="true">+IF(OFFSET('Sanitation Data'!$D$32,0,10*ROW('Sanitation Data'!D141))="","",OFFSET('Sanitation Data'!$D$32,0,10*ROW('Sanitation Data'!D141)))</f>
        <v/>
      </c>
      <c r="CP147" s="275" t="str">
        <f ca="true">+IF(OFFSET('Sanitation Data'!$E$28,0,10*ROW('Sanitation Data'!E141))="","",OFFSET('Sanitation Data'!$E$28,0,10*ROW('Sanitation Data'!E141)))</f>
        <v/>
      </c>
      <c r="CQ147" s="275" t="str">
        <f ca="true">+IF(OFFSET('Sanitation Data'!$E$29,0,10*ROW('Sanitation Data'!E141))="","",OFFSET('Sanitation Data'!$E$29,0,10*ROW('Sanitation Data'!E141)))</f>
        <v/>
      </c>
      <c r="CR147" s="275" t="str">
        <f ca="true">+IF(OFFSET('Sanitation Data'!$E$30,0,10*ROW('Sanitation Data'!E141))="","",OFFSET('Sanitation Data'!$E$30,0,10*ROW('Sanitation Data'!E141)))</f>
        <v/>
      </c>
      <c r="CS147" s="275" t="str">
        <f ca="true">+IF(OFFSET('Sanitation Data'!$E$31,0,10*ROW('Sanitation Data'!E141))="","",OFFSET('Sanitation Data'!$E$31,0,10*ROW('Sanitation Data'!E141)))</f>
        <v/>
      </c>
      <c r="CT147" s="275" t="str">
        <f ca="true">+IF(OFFSET('Sanitation Data'!$E$32,0,10*ROW('Sanitation Data'!E141))="","",OFFSET('Sanitation Data'!$E$32,0,10*ROW('Sanitation Data'!E141)))</f>
        <v/>
      </c>
      <c r="CU147" s="275" t="str">
        <f ca="true">+IF(OFFSET('Sanitation Data'!$F$28,0,10*ROW('Sanitation Data'!F141))="","",OFFSET('Sanitation Data'!$F$28,0,10*ROW('Sanitation Data'!F141)))</f>
        <v/>
      </c>
      <c r="CV147" s="275" t="str">
        <f ca="true">+IF(OFFSET('Sanitation Data'!$F$29,0,10*ROW('Sanitation Data'!F141))="","",OFFSET('Sanitation Data'!$F$29,0,10*ROW('Sanitation Data'!F141)))</f>
        <v/>
      </c>
      <c r="CW147" s="275" t="str">
        <f ca="true">+IF(OFFSET('Sanitation Data'!$F$30,0,10*ROW('Sanitation Data'!F141))="","",OFFSET('Sanitation Data'!$F$30,0,10*ROW('Sanitation Data'!F141)))</f>
        <v/>
      </c>
      <c r="CX147" s="275" t="str">
        <f ca="true">+IF(OFFSET('Sanitation Data'!$F$31,0,10*ROW('Sanitation Data'!F141))="","",OFFSET('Sanitation Data'!$F$31,0,10*ROW('Sanitation Data'!F141)))</f>
        <v/>
      </c>
      <c r="CY147" s="275" t="str">
        <f ca="true">+IF(OFFSET('Sanitation Data'!$F$32,0,10*ROW('Sanitation Data'!F141))="","",OFFSET('Sanitation Data'!$F$32,0,10*ROW('Sanitation Data'!F141)))</f>
        <v/>
      </c>
      <c r="CZ147" s="275" t="str">
        <f ca="true">+IF(OFFSET('Sanitation Data'!$G$28,0,10*ROW('Sanitation Data'!G141))="","",OFFSET('Sanitation Data'!$G$28,0,10*ROW('Sanitation Data'!G141)))</f>
        <v/>
      </c>
      <c r="DA147" s="275" t="str">
        <f ca="true">+IF(OFFSET('Sanitation Data'!$G$29,0,10*ROW('Sanitation Data'!G141))="","",OFFSET('Sanitation Data'!$G$29,0,10*ROW('Sanitation Data'!G141)))</f>
        <v/>
      </c>
      <c r="DB147" s="275" t="str">
        <f ca="true">+IF(OFFSET('Sanitation Data'!$G$30,0,10*ROW('Sanitation Data'!G141))="","",OFFSET('Sanitation Data'!$G$30,0,10*ROW('Sanitation Data'!G141)))</f>
        <v/>
      </c>
      <c r="DC147" s="275" t="str">
        <f ca="true">+IF(OFFSET('Sanitation Data'!$G$31,0,10*ROW('Sanitation Data'!G141))="","",OFFSET('Sanitation Data'!$G$31,0,10*ROW('Sanitation Data'!G141)))</f>
        <v/>
      </c>
      <c r="DD147" s="275" t="str">
        <f ca="true">+IF(OFFSET('Sanitation Data'!$G$32,0,10*ROW('Sanitation Data'!G141))="","",OFFSET('Sanitation Data'!$G$32,0,10*ROW('Sanitation Data'!G141)))</f>
        <v/>
      </c>
      <c r="DE147" s="275" t="str">
        <f ca="true">+IF(OFFSET('Sanitation Data'!$H$28,0,10*ROW('Sanitation Data'!H141))="","",OFFSET('Sanitation Data'!$H$28,0,10*ROW('Sanitation Data'!H141)))</f>
        <v/>
      </c>
      <c r="DF147" s="275" t="str">
        <f ca="true">+IF(OFFSET('Sanitation Data'!$H$29,0,10*ROW('Sanitation Data'!H141))="","",OFFSET('Sanitation Data'!$H$29,0,10*ROW('Sanitation Data'!H141)))</f>
        <v/>
      </c>
      <c r="DG147" s="275" t="str">
        <f ca="true">+IF(OFFSET('Sanitation Data'!$H$30,0,10*ROW('Sanitation Data'!H141))="","",OFFSET('Sanitation Data'!$H$30,0,10*ROW('Sanitation Data'!H141)))</f>
        <v/>
      </c>
      <c r="DH147" s="275" t="str">
        <f ca="true">+IF(OFFSET('Sanitation Data'!$H$31,0,10*ROW('Sanitation Data'!H141))="","",OFFSET('Sanitation Data'!$H$31,0,10*ROW('Sanitation Data'!H141)))</f>
        <v/>
      </c>
      <c r="DI147" s="275" t="str">
        <f ca="true">+IF(OFFSET('Sanitation Data'!$H$32,0,10*ROW('Sanitation Data'!H141))="","",OFFSET('Sanitation Data'!$H$32,0,10*ROW('Sanitation Data'!H141)))</f>
        <v/>
      </c>
      <c r="DJ147" s="275" t="str">
        <f ca="true">+IF(OFFSET('Sanitation Data'!$I$28,0,10*ROW('Sanitation Data'!I141))="","",OFFSET('Sanitation Data'!$I$28,0,10*ROW('Sanitation Data'!I141)))</f>
        <v/>
      </c>
      <c r="DK147" s="275" t="str">
        <f ca="true">+IF(OFFSET('Sanitation Data'!$I$29,0,10*ROW('Sanitation Data'!I141))="","",OFFSET('Sanitation Data'!$I$29,0,10*ROW('Sanitation Data'!I141)))</f>
        <v/>
      </c>
      <c r="DL147" s="275" t="str">
        <f ca="true">+IF(OFFSET('Sanitation Data'!$I$30,0,10*ROW('Sanitation Data'!I141))="","",OFFSET('Sanitation Data'!$I$30,0,10*ROW('Sanitation Data'!I141)))</f>
        <v/>
      </c>
      <c r="DM147" s="275" t="str">
        <f ca="true">+IF(OFFSET('Sanitation Data'!$I$31,0,10*ROW('Sanitation Data'!I141))="","",OFFSET('Sanitation Data'!$I$31,0,10*ROW('Sanitation Data'!I141)))</f>
        <v/>
      </c>
      <c r="DN147" s="275" t="str">
        <f ca="true">+IF(OFFSET('Sanitation Data'!$I$32,0,10*ROW('Sanitation Data'!I141))="","",OFFSET('Sanitation Data'!$I$32,0,10*ROW('Sanitation Data'!I141)))</f>
        <v/>
      </c>
      <c r="DO147" s="275" t="str">
        <f ca="true">+IF(OFFSET('Hygiene Data'!$D$11,0,10*ROW('Hygiene Data'!D141))="","",OFFSET('Hygiene Data'!$D$11,0,10*ROW('Hygiene Data'!D141)))</f>
        <v/>
      </c>
      <c r="DP147" s="275" t="str">
        <f ca="true">+IF(OFFSET('Hygiene Data'!$D$12,0,10*ROW('Hygiene Data'!D141))="","",OFFSET('Hygiene Data'!$D$12,0,10*ROW('Hygiene Data'!D141)))</f>
        <v/>
      </c>
      <c r="DQ147" s="275" t="str">
        <f ca="true">+IF(OFFSET('Hygiene Data'!$D$13,0,10*ROW('Hygiene Data'!D141))="","",OFFSET('Hygiene Data'!$D$13,0,10*ROW('Hygiene Data'!D141)))</f>
        <v/>
      </c>
      <c r="DR147" s="275" t="str">
        <f ca="true">+IF(OFFSET('Hygiene Data'!$E$11,0,10*ROW('Hygiene Data'!E141))="","",OFFSET('Hygiene Data'!$E$11,0,10*ROW('Hygiene Data'!E141)))</f>
        <v/>
      </c>
      <c r="DS147" s="275" t="str">
        <f ca="true">+IF(OFFSET('Hygiene Data'!$E$12,0,10*ROW('Hygiene Data'!E141))="","",OFFSET('Hygiene Data'!$E$12,0,10*ROW('Hygiene Data'!E141)))</f>
        <v/>
      </c>
      <c r="DT147" s="275" t="str">
        <f ca="true">+IF(OFFSET('Hygiene Data'!$E$13,0,10*ROW('Hygiene Data'!E141))="","",OFFSET('Hygiene Data'!$E$13,0,10*ROW('Hygiene Data'!E141)))</f>
        <v/>
      </c>
      <c r="DU147" s="275" t="str">
        <f ca="true">+IF(OFFSET('Hygiene Data'!$F$11,0,10*ROW('Hygiene Data'!F141))="","",OFFSET('Hygiene Data'!$F$11,0,10*ROW('Hygiene Data'!F141)))</f>
        <v/>
      </c>
      <c r="DV147" s="275" t="str">
        <f ca="true">+IF(OFFSET('Hygiene Data'!$F$12,0,10*ROW('Hygiene Data'!F141))="","",OFFSET('Hygiene Data'!$F$12,0,10*ROW('Hygiene Data'!F141)))</f>
        <v/>
      </c>
      <c r="DW147" s="275" t="str">
        <f ca="true">+IF(OFFSET('Hygiene Data'!$F$13,0,10*ROW('Hygiene Data'!F141))="","",OFFSET('Hygiene Data'!$F$13,0,10*ROW('Hygiene Data'!F141)))</f>
        <v/>
      </c>
      <c r="DX147" s="275" t="str">
        <f ca="true">+IF(OFFSET('Hygiene Data'!$G$11,0,10*ROW('Hygiene Data'!G141))="","",OFFSET('Hygiene Data'!$G$11,0,10*ROW('Hygiene Data'!G141)))</f>
        <v/>
      </c>
      <c r="DY147" s="275" t="str">
        <f ca="true">+IF(OFFSET('Hygiene Data'!$G$12,0,10*ROW('Hygiene Data'!G141))="","",OFFSET('Hygiene Data'!$G$12,0,10*ROW('Hygiene Data'!G141)))</f>
        <v/>
      </c>
      <c r="DZ147" s="275" t="str">
        <f ca="true">+IF(OFFSET('Hygiene Data'!$G$13,0,10*ROW('Hygiene Data'!G141))="","",OFFSET('Hygiene Data'!$G$13,0,10*ROW('Hygiene Data'!G141)))</f>
        <v/>
      </c>
      <c r="EA147" s="275" t="str">
        <f ca="true">+IF(OFFSET('Hygiene Data'!$H$11,0,10*ROW('Hygiene Data'!H141))="","",OFFSET('Hygiene Data'!$H$11,0,10*ROW('Hygiene Data'!H141)))</f>
        <v/>
      </c>
      <c r="EB147" s="275" t="str">
        <f ca="true">+IF(OFFSET('Hygiene Data'!$H$12,0,10*ROW('Hygiene Data'!H141))="","",OFFSET('Hygiene Data'!$H$12,0,10*ROW('Hygiene Data'!H141)))</f>
        <v/>
      </c>
      <c r="EC147" s="275" t="str">
        <f ca="true">+IF(OFFSET('Hygiene Data'!$H$13,0,10*ROW('Hygiene Data'!H141))="","",OFFSET('Hygiene Data'!$H$13,0,10*ROW('Hygiene Data'!H141)))</f>
        <v/>
      </c>
      <c r="ED147" s="275" t="str">
        <f ca="true">+IF(OFFSET('Hygiene Data'!$I$11,0,10*ROW('Hygiene Data'!I141))="","",OFFSET('Hygiene Data'!$I$11,0,10*ROW('Hygiene Data'!I141)))</f>
        <v/>
      </c>
      <c r="EE147" s="275" t="str">
        <f ca="true">+IF(OFFSET('Hygiene Data'!$I$12,0,10*ROW('Hygiene Data'!I141))="","",OFFSET('Hygiene Data'!$I$12,0,10*ROW('Hygiene Data'!I141)))</f>
        <v/>
      </c>
      <c r="EF147" s="275"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31" t="str">
        <f t="shared" ca="true" si="2"/>
        <v/>
      </c>
      <c r="D148" s="98"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8"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8"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8"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8"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8"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8"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8"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8"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8"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8"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8"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8"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8"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8"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8"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8"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8"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9"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9"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9"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9"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9"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9"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9"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9"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9"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9"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9"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9"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9"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9"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9"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9"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9"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9"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9"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9"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9"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9"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9"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9"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9"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9"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9"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9"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9"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9"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100"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100"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100"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100"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100"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100"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100"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100"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100"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100"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100"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100"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100"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100"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100"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100"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100"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100"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5"/>
      <c r="BS148" s="275" t="str">
        <f ca="true">+IF(OFFSET('Water Data'!$D$27,0,10*ROW('Water Data'!D142))="","",OFFSET('Water Data'!$D$27,0,10*ROW('Water Data'!D142)))</f>
        <v/>
      </c>
      <c r="BT148" s="275" t="str">
        <f ca="true">+IF(OFFSET('Water Data'!$D$28,0,10*ROW('Water Data'!D142))="","",OFFSET('Water Data'!$D$28,0,10*ROW('Water Data'!D142)))</f>
        <v/>
      </c>
      <c r="BU148" s="275" t="str">
        <f ca="true">+IF(OFFSET('Water Data'!$D$29,0,10*ROW('Water Data'!D142))="","",OFFSET('Water Data'!$D$29,0,10*ROW('Water Data'!D142)))</f>
        <v/>
      </c>
      <c r="BV148" s="275" t="str">
        <f ca="true">+IF(OFFSET('Water Data'!$E$27,0,10*ROW('Water Data'!E142))="","",OFFSET('Water Data'!$E$27,0,10*ROW('Water Data'!E142)))</f>
        <v/>
      </c>
      <c r="BW148" s="275" t="str">
        <f ca="true">+IF(OFFSET('Water Data'!$E$28,0,10*ROW('Water Data'!E142))="","",OFFSET('Water Data'!$E$28,0,10*ROW('Water Data'!E142)))</f>
        <v/>
      </c>
      <c r="BX148" s="275" t="str">
        <f ca="true">+IF(OFFSET('Water Data'!$E$29,0,10*ROW('Water Data'!E142))="","",OFFSET('Water Data'!$E$29,0,10*ROW('Water Data'!E142)))</f>
        <v/>
      </c>
      <c r="BY148" s="275" t="str">
        <f ca="true">+IF(OFFSET('Water Data'!$F$27,0,10*ROW('Water Data'!F142))="","",OFFSET('Water Data'!$F$27,0,10*ROW('Water Data'!F142)))</f>
        <v/>
      </c>
      <c r="BZ148" s="275" t="str">
        <f ca="true">+IF(OFFSET('Water Data'!$F$28,0,10*ROW('Water Data'!F142))="","",OFFSET('Water Data'!$F$28,0,10*ROW('Water Data'!F142)))</f>
        <v/>
      </c>
      <c r="CA148" s="275" t="str">
        <f ca="true">+IF(OFFSET('Water Data'!$F$29,0,10*ROW('Water Data'!F142))="","",OFFSET('Water Data'!$F$29,0,10*ROW('Water Data'!F142)))</f>
        <v/>
      </c>
      <c r="CB148" s="275" t="str">
        <f ca="true">+IF(OFFSET('Water Data'!$G$27,0,10*ROW('Water Data'!G142))="","",OFFSET('Water Data'!$G$27,0,10*ROW('Water Data'!G142)))</f>
        <v/>
      </c>
      <c r="CC148" s="275" t="str">
        <f ca="true">+IF(OFFSET('Water Data'!$G$28,0,10*ROW('Water Data'!G142))="","",OFFSET('Water Data'!$G$28,0,10*ROW('Water Data'!G142)))</f>
        <v/>
      </c>
      <c r="CD148" s="275" t="str">
        <f ca="true">+IF(OFFSET('Water Data'!$G$29,0,10*ROW('Water Data'!G142))="","",OFFSET('Water Data'!$G$29,0,10*ROW('Water Data'!G142)))</f>
        <v/>
      </c>
      <c r="CE148" s="275" t="str">
        <f ca="true">+IF(OFFSET('Water Data'!$H$27,0,10*ROW('Water Data'!H142))="","",OFFSET('Water Data'!$H$27,0,10*ROW('Water Data'!H142)))</f>
        <v/>
      </c>
      <c r="CF148" s="275" t="str">
        <f ca="true">+IF(OFFSET('Water Data'!$H$28,0,10*ROW('Water Data'!H142))="","",OFFSET('Water Data'!$H$28,0,10*ROW('Water Data'!H142)))</f>
        <v/>
      </c>
      <c r="CG148" s="275" t="str">
        <f ca="true">+IF(OFFSET('Water Data'!$H$29,0,10*ROW('Water Data'!H142))="","",OFFSET('Water Data'!$H$29,0,10*ROW('Water Data'!H142)))</f>
        <v/>
      </c>
      <c r="CH148" s="275" t="str">
        <f ca="true">+IF(OFFSET('Water Data'!$I$27,0,10*ROW('Water Data'!I142))="","",OFFSET('Water Data'!$I$27,0,10*ROW('Water Data'!I142)))</f>
        <v/>
      </c>
      <c r="CI148" s="275" t="str">
        <f ca="true">+IF(OFFSET('Water Data'!$I$28,0,10*ROW('Water Data'!I142))="","",OFFSET('Water Data'!$I$28,0,10*ROW('Water Data'!I142)))</f>
        <v/>
      </c>
      <c r="CJ148" s="275" t="str">
        <f ca="true">+IF(OFFSET('Water Data'!$I$29,0,10*ROW('Water Data'!I142))="","",OFFSET('Water Data'!$I$29,0,10*ROW('Water Data'!I142)))</f>
        <v/>
      </c>
      <c r="CK148" s="275" t="str">
        <f ca="true">+IF(OFFSET('Sanitation Data'!$D$28,0,10*ROW('Sanitation Data'!D142))="","",OFFSET('Sanitation Data'!$D$28,0,10*ROW('Sanitation Data'!D142)))</f>
        <v/>
      </c>
      <c r="CL148" s="275" t="str">
        <f ca="true">+IF(OFFSET('Sanitation Data'!$D$29,0,10*ROW('Sanitation Data'!D142))="","",OFFSET('Sanitation Data'!$D$29,0,10*ROW('Sanitation Data'!D142)))</f>
        <v/>
      </c>
      <c r="CM148" s="275" t="str">
        <f ca="true">+IF(OFFSET('Sanitation Data'!$D$30,0,10*ROW('Sanitation Data'!D142))="","",OFFSET('Sanitation Data'!$D$30,0,10*ROW('Sanitation Data'!D142)))</f>
        <v/>
      </c>
      <c r="CN148" s="275" t="str">
        <f ca="true">+IF(OFFSET('Sanitation Data'!$D$31,0,10*ROW('Sanitation Data'!D142))="","",OFFSET('Sanitation Data'!$D$31,0,10*ROW('Sanitation Data'!D142)))</f>
        <v/>
      </c>
      <c r="CO148" s="275" t="str">
        <f ca="true">+IF(OFFSET('Sanitation Data'!$D$32,0,10*ROW('Sanitation Data'!D142))="","",OFFSET('Sanitation Data'!$D$32,0,10*ROW('Sanitation Data'!D142)))</f>
        <v/>
      </c>
      <c r="CP148" s="275" t="str">
        <f ca="true">+IF(OFFSET('Sanitation Data'!$E$28,0,10*ROW('Sanitation Data'!E142))="","",OFFSET('Sanitation Data'!$E$28,0,10*ROW('Sanitation Data'!E142)))</f>
        <v/>
      </c>
      <c r="CQ148" s="275" t="str">
        <f ca="true">+IF(OFFSET('Sanitation Data'!$E$29,0,10*ROW('Sanitation Data'!E142))="","",OFFSET('Sanitation Data'!$E$29,0,10*ROW('Sanitation Data'!E142)))</f>
        <v/>
      </c>
      <c r="CR148" s="275" t="str">
        <f ca="true">+IF(OFFSET('Sanitation Data'!$E$30,0,10*ROW('Sanitation Data'!E142))="","",OFFSET('Sanitation Data'!$E$30,0,10*ROW('Sanitation Data'!E142)))</f>
        <v/>
      </c>
      <c r="CS148" s="275" t="str">
        <f ca="true">+IF(OFFSET('Sanitation Data'!$E$31,0,10*ROW('Sanitation Data'!E142))="","",OFFSET('Sanitation Data'!$E$31,0,10*ROW('Sanitation Data'!E142)))</f>
        <v/>
      </c>
      <c r="CT148" s="275" t="str">
        <f ca="true">+IF(OFFSET('Sanitation Data'!$E$32,0,10*ROW('Sanitation Data'!E142))="","",OFFSET('Sanitation Data'!$E$32,0,10*ROW('Sanitation Data'!E142)))</f>
        <v/>
      </c>
      <c r="CU148" s="275" t="str">
        <f ca="true">+IF(OFFSET('Sanitation Data'!$F$28,0,10*ROW('Sanitation Data'!F142))="","",OFFSET('Sanitation Data'!$F$28,0,10*ROW('Sanitation Data'!F142)))</f>
        <v/>
      </c>
      <c r="CV148" s="275" t="str">
        <f ca="true">+IF(OFFSET('Sanitation Data'!$F$29,0,10*ROW('Sanitation Data'!F142))="","",OFFSET('Sanitation Data'!$F$29,0,10*ROW('Sanitation Data'!F142)))</f>
        <v/>
      </c>
      <c r="CW148" s="275" t="str">
        <f ca="true">+IF(OFFSET('Sanitation Data'!$F$30,0,10*ROW('Sanitation Data'!F142))="","",OFFSET('Sanitation Data'!$F$30,0,10*ROW('Sanitation Data'!F142)))</f>
        <v/>
      </c>
      <c r="CX148" s="275" t="str">
        <f ca="true">+IF(OFFSET('Sanitation Data'!$F$31,0,10*ROW('Sanitation Data'!F142))="","",OFFSET('Sanitation Data'!$F$31,0,10*ROW('Sanitation Data'!F142)))</f>
        <v/>
      </c>
      <c r="CY148" s="275" t="str">
        <f ca="true">+IF(OFFSET('Sanitation Data'!$F$32,0,10*ROW('Sanitation Data'!F142))="","",OFFSET('Sanitation Data'!$F$32,0,10*ROW('Sanitation Data'!F142)))</f>
        <v/>
      </c>
      <c r="CZ148" s="275" t="str">
        <f ca="true">+IF(OFFSET('Sanitation Data'!$G$28,0,10*ROW('Sanitation Data'!G142))="","",OFFSET('Sanitation Data'!$G$28,0,10*ROW('Sanitation Data'!G142)))</f>
        <v/>
      </c>
      <c r="DA148" s="275" t="str">
        <f ca="true">+IF(OFFSET('Sanitation Data'!$G$29,0,10*ROW('Sanitation Data'!G142))="","",OFFSET('Sanitation Data'!$G$29,0,10*ROW('Sanitation Data'!G142)))</f>
        <v/>
      </c>
      <c r="DB148" s="275" t="str">
        <f ca="true">+IF(OFFSET('Sanitation Data'!$G$30,0,10*ROW('Sanitation Data'!G142))="","",OFFSET('Sanitation Data'!$G$30,0,10*ROW('Sanitation Data'!G142)))</f>
        <v/>
      </c>
      <c r="DC148" s="275" t="str">
        <f ca="true">+IF(OFFSET('Sanitation Data'!$G$31,0,10*ROW('Sanitation Data'!G142))="","",OFFSET('Sanitation Data'!$G$31,0,10*ROW('Sanitation Data'!G142)))</f>
        <v/>
      </c>
      <c r="DD148" s="275" t="str">
        <f ca="true">+IF(OFFSET('Sanitation Data'!$G$32,0,10*ROW('Sanitation Data'!G142))="","",OFFSET('Sanitation Data'!$G$32,0,10*ROW('Sanitation Data'!G142)))</f>
        <v/>
      </c>
      <c r="DE148" s="275" t="str">
        <f ca="true">+IF(OFFSET('Sanitation Data'!$H$28,0,10*ROW('Sanitation Data'!H142))="","",OFFSET('Sanitation Data'!$H$28,0,10*ROW('Sanitation Data'!H142)))</f>
        <v/>
      </c>
      <c r="DF148" s="275" t="str">
        <f ca="true">+IF(OFFSET('Sanitation Data'!$H$29,0,10*ROW('Sanitation Data'!H142))="","",OFFSET('Sanitation Data'!$H$29,0,10*ROW('Sanitation Data'!H142)))</f>
        <v/>
      </c>
      <c r="DG148" s="275" t="str">
        <f ca="true">+IF(OFFSET('Sanitation Data'!$H$30,0,10*ROW('Sanitation Data'!H142))="","",OFFSET('Sanitation Data'!$H$30,0,10*ROW('Sanitation Data'!H142)))</f>
        <v/>
      </c>
      <c r="DH148" s="275" t="str">
        <f ca="true">+IF(OFFSET('Sanitation Data'!$H$31,0,10*ROW('Sanitation Data'!H142))="","",OFFSET('Sanitation Data'!$H$31,0,10*ROW('Sanitation Data'!H142)))</f>
        <v/>
      </c>
      <c r="DI148" s="275" t="str">
        <f ca="true">+IF(OFFSET('Sanitation Data'!$H$32,0,10*ROW('Sanitation Data'!H142))="","",OFFSET('Sanitation Data'!$H$32,0,10*ROW('Sanitation Data'!H142)))</f>
        <v/>
      </c>
      <c r="DJ148" s="275" t="str">
        <f ca="true">+IF(OFFSET('Sanitation Data'!$I$28,0,10*ROW('Sanitation Data'!I142))="","",OFFSET('Sanitation Data'!$I$28,0,10*ROW('Sanitation Data'!I142)))</f>
        <v/>
      </c>
      <c r="DK148" s="275" t="str">
        <f ca="true">+IF(OFFSET('Sanitation Data'!$I$29,0,10*ROW('Sanitation Data'!I142))="","",OFFSET('Sanitation Data'!$I$29,0,10*ROW('Sanitation Data'!I142)))</f>
        <v/>
      </c>
      <c r="DL148" s="275" t="str">
        <f ca="true">+IF(OFFSET('Sanitation Data'!$I$30,0,10*ROW('Sanitation Data'!I142))="","",OFFSET('Sanitation Data'!$I$30,0,10*ROW('Sanitation Data'!I142)))</f>
        <v/>
      </c>
      <c r="DM148" s="275" t="str">
        <f ca="true">+IF(OFFSET('Sanitation Data'!$I$31,0,10*ROW('Sanitation Data'!I142))="","",OFFSET('Sanitation Data'!$I$31,0,10*ROW('Sanitation Data'!I142)))</f>
        <v/>
      </c>
      <c r="DN148" s="275" t="str">
        <f ca="true">+IF(OFFSET('Sanitation Data'!$I$32,0,10*ROW('Sanitation Data'!I142))="","",OFFSET('Sanitation Data'!$I$32,0,10*ROW('Sanitation Data'!I142)))</f>
        <v/>
      </c>
      <c r="DO148" s="275" t="str">
        <f ca="true">+IF(OFFSET('Hygiene Data'!$D$11,0,10*ROW('Hygiene Data'!D142))="","",OFFSET('Hygiene Data'!$D$11,0,10*ROW('Hygiene Data'!D142)))</f>
        <v/>
      </c>
      <c r="DP148" s="275" t="str">
        <f ca="true">+IF(OFFSET('Hygiene Data'!$D$12,0,10*ROW('Hygiene Data'!D142))="","",OFFSET('Hygiene Data'!$D$12,0,10*ROW('Hygiene Data'!D142)))</f>
        <v/>
      </c>
      <c r="DQ148" s="275" t="str">
        <f ca="true">+IF(OFFSET('Hygiene Data'!$D$13,0,10*ROW('Hygiene Data'!D142))="","",OFFSET('Hygiene Data'!$D$13,0,10*ROW('Hygiene Data'!D142)))</f>
        <v/>
      </c>
      <c r="DR148" s="275" t="str">
        <f ca="true">+IF(OFFSET('Hygiene Data'!$E$11,0,10*ROW('Hygiene Data'!E142))="","",OFFSET('Hygiene Data'!$E$11,0,10*ROW('Hygiene Data'!E142)))</f>
        <v/>
      </c>
      <c r="DS148" s="275" t="str">
        <f ca="true">+IF(OFFSET('Hygiene Data'!$E$12,0,10*ROW('Hygiene Data'!E142))="","",OFFSET('Hygiene Data'!$E$12,0,10*ROW('Hygiene Data'!E142)))</f>
        <v/>
      </c>
      <c r="DT148" s="275" t="str">
        <f ca="true">+IF(OFFSET('Hygiene Data'!$E$13,0,10*ROW('Hygiene Data'!E142))="","",OFFSET('Hygiene Data'!$E$13,0,10*ROW('Hygiene Data'!E142)))</f>
        <v/>
      </c>
      <c r="DU148" s="275" t="str">
        <f ca="true">+IF(OFFSET('Hygiene Data'!$F$11,0,10*ROW('Hygiene Data'!F142))="","",OFFSET('Hygiene Data'!$F$11,0,10*ROW('Hygiene Data'!F142)))</f>
        <v/>
      </c>
      <c r="DV148" s="275" t="str">
        <f ca="true">+IF(OFFSET('Hygiene Data'!$F$12,0,10*ROW('Hygiene Data'!F142))="","",OFFSET('Hygiene Data'!$F$12,0,10*ROW('Hygiene Data'!F142)))</f>
        <v/>
      </c>
      <c r="DW148" s="275" t="str">
        <f ca="true">+IF(OFFSET('Hygiene Data'!$F$13,0,10*ROW('Hygiene Data'!F142))="","",OFFSET('Hygiene Data'!$F$13,0,10*ROW('Hygiene Data'!F142)))</f>
        <v/>
      </c>
      <c r="DX148" s="275" t="str">
        <f ca="true">+IF(OFFSET('Hygiene Data'!$G$11,0,10*ROW('Hygiene Data'!G142))="","",OFFSET('Hygiene Data'!$G$11,0,10*ROW('Hygiene Data'!G142)))</f>
        <v/>
      </c>
      <c r="DY148" s="275" t="str">
        <f ca="true">+IF(OFFSET('Hygiene Data'!$G$12,0,10*ROW('Hygiene Data'!G142))="","",OFFSET('Hygiene Data'!$G$12,0,10*ROW('Hygiene Data'!G142)))</f>
        <v/>
      </c>
      <c r="DZ148" s="275" t="str">
        <f ca="true">+IF(OFFSET('Hygiene Data'!$G$13,0,10*ROW('Hygiene Data'!G142))="","",OFFSET('Hygiene Data'!$G$13,0,10*ROW('Hygiene Data'!G142)))</f>
        <v/>
      </c>
      <c r="EA148" s="275" t="str">
        <f ca="true">+IF(OFFSET('Hygiene Data'!$H$11,0,10*ROW('Hygiene Data'!H142))="","",OFFSET('Hygiene Data'!$H$11,0,10*ROW('Hygiene Data'!H142)))</f>
        <v/>
      </c>
      <c r="EB148" s="275" t="str">
        <f ca="true">+IF(OFFSET('Hygiene Data'!$H$12,0,10*ROW('Hygiene Data'!H142))="","",OFFSET('Hygiene Data'!$H$12,0,10*ROW('Hygiene Data'!H142)))</f>
        <v/>
      </c>
      <c r="EC148" s="275" t="str">
        <f ca="true">+IF(OFFSET('Hygiene Data'!$H$13,0,10*ROW('Hygiene Data'!H142))="","",OFFSET('Hygiene Data'!$H$13,0,10*ROW('Hygiene Data'!H142)))</f>
        <v/>
      </c>
      <c r="ED148" s="275" t="str">
        <f ca="true">+IF(OFFSET('Hygiene Data'!$I$11,0,10*ROW('Hygiene Data'!I142))="","",OFFSET('Hygiene Data'!$I$11,0,10*ROW('Hygiene Data'!I142)))</f>
        <v/>
      </c>
      <c r="EE148" s="275" t="str">
        <f ca="true">+IF(OFFSET('Hygiene Data'!$I$12,0,10*ROW('Hygiene Data'!I142))="","",OFFSET('Hygiene Data'!$I$12,0,10*ROW('Hygiene Data'!I142)))</f>
        <v/>
      </c>
      <c r="EF148" s="275"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31" t="str">
        <f t="shared" ca="true" si="2"/>
        <v/>
      </c>
      <c r="D149" s="98"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8"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8"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8"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8"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8"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8"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8"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8"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8"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8"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8"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8"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8"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8"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8"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8"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8"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9"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9"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9"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9"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9"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9"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9"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9"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9"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9"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9"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9"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9"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9"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9"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9"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9"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9"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9"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9"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9"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9"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9"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9"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9"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9"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9"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9"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9"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9"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100"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100"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100"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100"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100"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100"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100"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100"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100"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100"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100"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100"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100"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100"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100"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100"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100"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100"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5"/>
      <c r="BS149" s="275" t="str">
        <f ca="true">+IF(OFFSET('Water Data'!$D$27,0,10*ROW('Water Data'!D143))="","",OFFSET('Water Data'!$D$27,0,10*ROW('Water Data'!D143)))</f>
        <v/>
      </c>
      <c r="BT149" s="275" t="str">
        <f ca="true">+IF(OFFSET('Water Data'!$D$28,0,10*ROW('Water Data'!D143))="","",OFFSET('Water Data'!$D$28,0,10*ROW('Water Data'!D143)))</f>
        <v/>
      </c>
      <c r="BU149" s="275" t="str">
        <f ca="true">+IF(OFFSET('Water Data'!$D$29,0,10*ROW('Water Data'!D143))="","",OFFSET('Water Data'!$D$29,0,10*ROW('Water Data'!D143)))</f>
        <v/>
      </c>
      <c r="BV149" s="275" t="str">
        <f ca="true">+IF(OFFSET('Water Data'!$E$27,0,10*ROW('Water Data'!E143))="","",OFFSET('Water Data'!$E$27,0,10*ROW('Water Data'!E143)))</f>
        <v/>
      </c>
      <c r="BW149" s="275" t="str">
        <f ca="true">+IF(OFFSET('Water Data'!$E$28,0,10*ROW('Water Data'!E143))="","",OFFSET('Water Data'!$E$28,0,10*ROW('Water Data'!E143)))</f>
        <v/>
      </c>
      <c r="BX149" s="275" t="str">
        <f ca="true">+IF(OFFSET('Water Data'!$E$29,0,10*ROW('Water Data'!E143))="","",OFFSET('Water Data'!$E$29,0,10*ROW('Water Data'!E143)))</f>
        <v/>
      </c>
      <c r="BY149" s="275" t="str">
        <f ca="true">+IF(OFFSET('Water Data'!$F$27,0,10*ROW('Water Data'!F143))="","",OFFSET('Water Data'!$F$27,0,10*ROW('Water Data'!F143)))</f>
        <v/>
      </c>
      <c r="BZ149" s="275" t="str">
        <f ca="true">+IF(OFFSET('Water Data'!$F$28,0,10*ROW('Water Data'!F143))="","",OFFSET('Water Data'!$F$28,0,10*ROW('Water Data'!F143)))</f>
        <v/>
      </c>
      <c r="CA149" s="275" t="str">
        <f ca="true">+IF(OFFSET('Water Data'!$F$29,0,10*ROW('Water Data'!F143))="","",OFFSET('Water Data'!$F$29,0,10*ROW('Water Data'!F143)))</f>
        <v/>
      </c>
      <c r="CB149" s="275" t="str">
        <f ca="true">+IF(OFFSET('Water Data'!$G$27,0,10*ROW('Water Data'!G143))="","",OFFSET('Water Data'!$G$27,0,10*ROW('Water Data'!G143)))</f>
        <v/>
      </c>
      <c r="CC149" s="275" t="str">
        <f ca="true">+IF(OFFSET('Water Data'!$G$28,0,10*ROW('Water Data'!G143))="","",OFFSET('Water Data'!$G$28,0,10*ROW('Water Data'!G143)))</f>
        <v/>
      </c>
      <c r="CD149" s="275" t="str">
        <f ca="true">+IF(OFFSET('Water Data'!$G$29,0,10*ROW('Water Data'!G143))="","",OFFSET('Water Data'!$G$29,0,10*ROW('Water Data'!G143)))</f>
        <v/>
      </c>
      <c r="CE149" s="275" t="str">
        <f ca="true">+IF(OFFSET('Water Data'!$H$27,0,10*ROW('Water Data'!H143))="","",OFFSET('Water Data'!$H$27,0,10*ROW('Water Data'!H143)))</f>
        <v/>
      </c>
      <c r="CF149" s="275" t="str">
        <f ca="true">+IF(OFFSET('Water Data'!$H$28,0,10*ROW('Water Data'!H143))="","",OFFSET('Water Data'!$H$28,0,10*ROW('Water Data'!H143)))</f>
        <v/>
      </c>
      <c r="CG149" s="275" t="str">
        <f ca="true">+IF(OFFSET('Water Data'!$H$29,0,10*ROW('Water Data'!H143))="","",OFFSET('Water Data'!$H$29,0,10*ROW('Water Data'!H143)))</f>
        <v/>
      </c>
      <c r="CH149" s="275" t="str">
        <f ca="true">+IF(OFFSET('Water Data'!$I$27,0,10*ROW('Water Data'!I143))="","",OFFSET('Water Data'!$I$27,0,10*ROW('Water Data'!I143)))</f>
        <v/>
      </c>
      <c r="CI149" s="275" t="str">
        <f ca="true">+IF(OFFSET('Water Data'!$I$28,0,10*ROW('Water Data'!I143))="","",OFFSET('Water Data'!$I$28,0,10*ROW('Water Data'!I143)))</f>
        <v/>
      </c>
      <c r="CJ149" s="275" t="str">
        <f ca="true">+IF(OFFSET('Water Data'!$I$29,0,10*ROW('Water Data'!I143))="","",OFFSET('Water Data'!$I$29,0,10*ROW('Water Data'!I143)))</f>
        <v/>
      </c>
      <c r="CK149" s="275" t="str">
        <f ca="true">+IF(OFFSET('Sanitation Data'!$D$28,0,10*ROW('Sanitation Data'!D143))="","",OFFSET('Sanitation Data'!$D$28,0,10*ROW('Sanitation Data'!D143)))</f>
        <v/>
      </c>
      <c r="CL149" s="275" t="str">
        <f ca="true">+IF(OFFSET('Sanitation Data'!$D$29,0,10*ROW('Sanitation Data'!D143))="","",OFFSET('Sanitation Data'!$D$29,0,10*ROW('Sanitation Data'!D143)))</f>
        <v/>
      </c>
      <c r="CM149" s="275" t="str">
        <f ca="true">+IF(OFFSET('Sanitation Data'!$D$30,0,10*ROW('Sanitation Data'!D143))="","",OFFSET('Sanitation Data'!$D$30,0,10*ROW('Sanitation Data'!D143)))</f>
        <v/>
      </c>
      <c r="CN149" s="275" t="str">
        <f ca="true">+IF(OFFSET('Sanitation Data'!$D$31,0,10*ROW('Sanitation Data'!D143))="","",OFFSET('Sanitation Data'!$D$31,0,10*ROW('Sanitation Data'!D143)))</f>
        <v/>
      </c>
      <c r="CO149" s="275" t="str">
        <f ca="true">+IF(OFFSET('Sanitation Data'!$D$32,0,10*ROW('Sanitation Data'!D143))="","",OFFSET('Sanitation Data'!$D$32,0,10*ROW('Sanitation Data'!D143)))</f>
        <v/>
      </c>
      <c r="CP149" s="275" t="str">
        <f ca="true">+IF(OFFSET('Sanitation Data'!$E$28,0,10*ROW('Sanitation Data'!E143))="","",OFFSET('Sanitation Data'!$E$28,0,10*ROW('Sanitation Data'!E143)))</f>
        <v/>
      </c>
      <c r="CQ149" s="275" t="str">
        <f ca="true">+IF(OFFSET('Sanitation Data'!$E$29,0,10*ROW('Sanitation Data'!E143))="","",OFFSET('Sanitation Data'!$E$29,0,10*ROW('Sanitation Data'!E143)))</f>
        <v/>
      </c>
      <c r="CR149" s="275" t="str">
        <f ca="true">+IF(OFFSET('Sanitation Data'!$E$30,0,10*ROW('Sanitation Data'!E143))="","",OFFSET('Sanitation Data'!$E$30,0,10*ROW('Sanitation Data'!E143)))</f>
        <v/>
      </c>
      <c r="CS149" s="275" t="str">
        <f ca="true">+IF(OFFSET('Sanitation Data'!$E$31,0,10*ROW('Sanitation Data'!E143))="","",OFFSET('Sanitation Data'!$E$31,0,10*ROW('Sanitation Data'!E143)))</f>
        <v/>
      </c>
      <c r="CT149" s="275" t="str">
        <f ca="true">+IF(OFFSET('Sanitation Data'!$E$32,0,10*ROW('Sanitation Data'!E143))="","",OFFSET('Sanitation Data'!$E$32,0,10*ROW('Sanitation Data'!E143)))</f>
        <v/>
      </c>
      <c r="CU149" s="275" t="str">
        <f ca="true">+IF(OFFSET('Sanitation Data'!$F$28,0,10*ROW('Sanitation Data'!F143))="","",OFFSET('Sanitation Data'!$F$28,0,10*ROW('Sanitation Data'!F143)))</f>
        <v/>
      </c>
      <c r="CV149" s="275" t="str">
        <f ca="true">+IF(OFFSET('Sanitation Data'!$F$29,0,10*ROW('Sanitation Data'!F143))="","",OFFSET('Sanitation Data'!$F$29,0,10*ROW('Sanitation Data'!F143)))</f>
        <v/>
      </c>
      <c r="CW149" s="275" t="str">
        <f ca="true">+IF(OFFSET('Sanitation Data'!$F$30,0,10*ROW('Sanitation Data'!F143))="","",OFFSET('Sanitation Data'!$F$30,0,10*ROW('Sanitation Data'!F143)))</f>
        <v/>
      </c>
      <c r="CX149" s="275" t="str">
        <f ca="true">+IF(OFFSET('Sanitation Data'!$F$31,0,10*ROW('Sanitation Data'!F143))="","",OFFSET('Sanitation Data'!$F$31,0,10*ROW('Sanitation Data'!F143)))</f>
        <v/>
      </c>
      <c r="CY149" s="275" t="str">
        <f ca="true">+IF(OFFSET('Sanitation Data'!$F$32,0,10*ROW('Sanitation Data'!F143))="","",OFFSET('Sanitation Data'!$F$32,0,10*ROW('Sanitation Data'!F143)))</f>
        <v/>
      </c>
      <c r="CZ149" s="275" t="str">
        <f ca="true">+IF(OFFSET('Sanitation Data'!$G$28,0,10*ROW('Sanitation Data'!G143))="","",OFFSET('Sanitation Data'!$G$28,0,10*ROW('Sanitation Data'!G143)))</f>
        <v/>
      </c>
      <c r="DA149" s="275" t="str">
        <f ca="true">+IF(OFFSET('Sanitation Data'!$G$29,0,10*ROW('Sanitation Data'!G143))="","",OFFSET('Sanitation Data'!$G$29,0,10*ROW('Sanitation Data'!G143)))</f>
        <v/>
      </c>
      <c r="DB149" s="275" t="str">
        <f ca="true">+IF(OFFSET('Sanitation Data'!$G$30,0,10*ROW('Sanitation Data'!G143))="","",OFFSET('Sanitation Data'!$G$30,0,10*ROW('Sanitation Data'!G143)))</f>
        <v/>
      </c>
      <c r="DC149" s="275" t="str">
        <f ca="true">+IF(OFFSET('Sanitation Data'!$G$31,0,10*ROW('Sanitation Data'!G143))="","",OFFSET('Sanitation Data'!$G$31,0,10*ROW('Sanitation Data'!G143)))</f>
        <v/>
      </c>
      <c r="DD149" s="275" t="str">
        <f ca="true">+IF(OFFSET('Sanitation Data'!$G$32,0,10*ROW('Sanitation Data'!G143))="","",OFFSET('Sanitation Data'!$G$32,0,10*ROW('Sanitation Data'!G143)))</f>
        <v/>
      </c>
      <c r="DE149" s="275" t="str">
        <f ca="true">+IF(OFFSET('Sanitation Data'!$H$28,0,10*ROW('Sanitation Data'!H143))="","",OFFSET('Sanitation Data'!$H$28,0,10*ROW('Sanitation Data'!H143)))</f>
        <v/>
      </c>
      <c r="DF149" s="275" t="str">
        <f ca="true">+IF(OFFSET('Sanitation Data'!$H$29,0,10*ROW('Sanitation Data'!H143))="","",OFFSET('Sanitation Data'!$H$29,0,10*ROW('Sanitation Data'!H143)))</f>
        <v/>
      </c>
      <c r="DG149" s="275" t="str">
        <f ca="true">+IF(OFFSET('Sanitation Data'!$H$30,0,10*ROW('Sanitation Data'!H143))="","",OFFSET('Sanitation Data'!$H$30,0,10*ROW('Sanitation Data'!H143)))</f>
        <v/>
      </c>
      <c r="DH149" s="275" t="str">
        <f ca="true">+IF(OFFSET('Sanitation Data'!$H$31,0,10*ROW('Sanitation Data'!H143))="","",OFFSET('Sanitation Data'!$H$31,0,10*ROW('Sanitation Data'!H143)))</f>
        <v/>
      </c>
      <c r="DI149" s="275" t="str">
        <f ca="true">+IF(OFFSET('Sanitation Data'!$H$32,0,10*ROW('Sanitation Data'!H143))="","",OFFSET('Sanitation Data'!$H$32,0,10*ROW('Sanitation Data'!H143)))</f>
        <v/>
      </c>
      <c r="DJ149" s="275" t="str">
        <f ca="true">+IF(OFFSET('Sanitation Data'!$I$28,0,10*ROW('Sanitation Data'!I143))="","",OFFSET('Sanitation Data'!$I$28,0,10*ROW('Sanitation Data'!I143)))</f>
        <v/>
      </c>
      <c r="DK149" s="275" t="str">
        <f ca="true">+IF(OFFSET('Sanitation Data'!$I$29,0,10*ROW('Sanitation Data'!I143))="","",OFFSET('Sanitation Data'!$I$29,0,10*ROW('Sanitation Data'!I143)))</f>
        <v/>
      </c>
      <c r="DL149" s="275" t="str">
        <f ca="true">+IF(OFFSET('Sanitation Data'!$I$30,0,10*ROW('Sanitation Data'!I143))="","",OFFSET('Sanitation Data'!$I$30,0,10*ROW('Sanitation Data'!I143)))</f>
        <v/>
      </c>
      <c r="DM149" s="275" t="str">
        <f ca="true">+IF(OFFSET('Sanitation Data'!$I$31,0,10*ROW('Sanitation Data'!I143))="","",OFFSET('Sanitation Data'!$I$31,0,10*ROW('Sanitation Data'!I143)))</f>
        <v/>
      </c>
      <c r="DN149" s="275" t="str">
        <f ca="true">+IF(OFFSET('Sanitation Data'!$I$32,0,10*ROW('Sanitation Data'!I143))="","",OFFSET('Sanitation Data'!$I$32,0,10*ROW('Sanitation Data'!I143)))</f>
        <v/>
      </c>
      <c r="DO149" s="275" t="str">
        <f ca="true">+IF(OFFSET('Hygiene Data'!$D$11,0,10*ROW('Hygiene Data'!D143))="","",OFFSET('Hygiene Data'!$D$11,0,10*ROW('Hygiene Data'!D143)))</f>
        <v/>
      </c>
      <c r="DP149" s="275" t="str">
        <f ca="true">+IF(OFFSET('Hygiene Data'!$D$12,0,10*ROW('Hygiene Data'!D143))="","",OFFSET('Hygiene Data'!$D$12,0,10*ROW('Hygiene Data'!D143)))</f>
        <v/>
      </c>
      <c r="DQ149" s="275" t="str">
        <f ca="true">+IF(OFFSET('Hygiene Data'!$D$13,0,10*ROW('Hygiene Data'!D143))="","",OFFSET('Hygiene Data'!$D$13,0,10*ROW('Hygiene Data'!D143)))</f>
        <v/>
      </c>
      <c r="DR149" s="275" t="str">
        <f ca="true">+IF(OFFSET('Hygiene Data'!$E$11,0,10*ROW('Hygiene Data'!E143))="","",OFFSET('Hygiene Data'!$E$11,0,10*ROW('Hygiene Data'!E143)))</f>
        <v/>
      </c>
      <c r="DS149" s="275" t="str">
        <f ca="true">+IF(OFFSET('Hygiene Data'!$E$12,0,10*ROW('Hygiene Data'!E143))="","",OFFSET('Hygiene Data'!$E$12,0,10*ROW('Hygiene Data'!E143)))</f>
        <v/>
      </c>
      <c r="DT149" s="275" t="str">
        <f ca="true">+IF(OFFSET('Hygiene Data'!$E$13,0,10*ROW('Hygiene Data'!E143))="","",OFFSET('Hygiene Data'!$E$13,0,10*ROW('Hygiene Data'!E143)))</f>
        <v/>
      </c>
      <c r="DU149" s="275" t="str">
        <f ca="true">+IF(OFFSET('Hygiene Data'!$F$11,0,10*ROW('Hygiene Data'!F143))="","",OFFSET('Hygiene Data'!$F$11,0,10*ROW('Hygiene Data'!F143)))</f>
        <v/>
      </c>
      <c r="DV149" s="275" t="str">
        <f ca="true">+IF(OFFSET('Hygiene Data'!$F$12,0,10*ROW('Hygiene Data'!F143))="","",OFFSET('Hygiene Data'!$F$12,0,10*ROW('Hygiene Data'!F143)))</f>
        <v/>
      </c>
      <c r="DW149" s="275" t="str">
        <f ca="true">+IF(OFFSET('Hygiene Data'!$F$13,0,10*ROW('Hygiene Data'!F143))="","",OFFSET('Hygiene Data'!$F$13,0,10*ROW('Hygiene Data'!F143)))</f>
        <v/>
      </c>
      <c r="DX149" s="275" t="str">
        <f ca="true">+IF(OFFSET('Hygiene Data'!$G$11,0,10*ROW('Hygiene Data'!G143))="","",OFFSET('Hygiene Data'!$G$11,0,10*ROW('Hygiene Data'!G143)))</f>
        <v/>
      </c>
      <c r="DY149" s="275" t="str">
        <f ca="true">+IF(OFFSET('Hygiene Data'!$G$12,0,10*ROW('Hygiene Data'!G143))="","",OFFSET('Hygiene Data'!$G$12,0,10*ROW('Hygiene Data'!G143)))</f>
        <v/>
      </c>
      <c r="DZ149" s="275" t="str">
        <f ca="true">+IF(OFFSET('Hygiene Data'!$G$13,0,10*ROW('Hygiene Data'!G143))="","",OFFSET('Hygiene Data'!$G$13,0,10*ROW('Hygiene Data'!G143)))</f>
        <v/>
      </c>
      <c r="EA149" s="275" t="str">
        <f ca="true">+IF(OFFSET('Hygiene Data'!$H$11,0,10*ROW('Hygiene Data'!H143))="","",OFFSET('Hygiene Data'!$H$11,0,10*ROW('Hygiene Data'!H143)))</f>
        <v/>
      </c>
      <c r="EB149" s="275" t="str">
        <f ca="true">+IF(OFFSET('Hygiene Data'!$H$12,0,10*ROW('Hygiene Data'!H143))="","",OFFSET('Hygiene Data'!$H$12,0,10*ROW('Hygiene Data'!H143)))</f>
        <v/>
      </c>
      <c r="EC149" s="275" t="str">
        <f ca="true">+IF(OFFSET('Hygiene Data'!$H$13,0,10*ROW('Hygiene Data'!H143))="","",OFFSET('Hygiene Data'!$H$13,0,10*ROW('Hygiene Data'!H143)))</f>
        <v/>
      </c>
      <c r="ED149" s="275" t="str">
        <f ca="true">+IF(OFFSET('Hygiene Data'!$I$11,0,10*ROW('Hygiene Data'!I143))="","",OFFSET('Hygiene Data'!$I$11,0,10*ROW('Hygiene Data'!I143)))</f>
        <v/>
      </c>
      <c r="EE149" s="275" t="str">
        <f ca="true">+IF(OFFSET('Hygiene Data'!$I$12,0,10*ROW('Hygiene Data'!I143))="","",OFFSET('Hygiene Data'!$I$12,0,10*ROW('Hygiene Data'!I143)))</f>
        <v/>
      </c>
      <c r="EF149" s="275"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31" t="str">
        <f t="shared" ca="true" si="2"/>
        <v/>
      </c>
      <c r="D150" s="98"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8"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8"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8"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8"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8"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8"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8"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8"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8"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8"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8"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8"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8"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8"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8"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8"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8"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9"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9"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9"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9"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9"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9"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9"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9"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9"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9"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9"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9"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9"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9"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9"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9"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9"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9"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9"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9"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9"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9"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9"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9"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9"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9"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9"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9"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9"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9"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100"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100"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100"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100"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100"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100"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100"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100"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100"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100"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100"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100"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100"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100"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100"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100"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100"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100"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5"/>
      <c r="BS150" s="275" t="str">
        <f ca="true">+IF(OFFSET('Water Data'!$D$27,0,10*ROW('Water Data'!D144))="","",OFFSET('Water Data'!$D$27,0,10*ROW('Water Data'!D144)))</f>
        <v/>
      </c>
      <c r="BT150" s="275" t="str">
        <f ca="true">+IF(OFFSET('Water Data'!$D$28,0,10*ROW('Water Data'!D144))="","",OFFSET('Water Data'!$D$28,0,10*ROW('Water Data'!D144)))</f>
        <v/>
      </c>
      <c r="BU150" s="275" t="str">
        <f ca="true">+IF(OFFSET('Water Data'!$D$29,0,10*ROW('Water Data'!D144))="","",OFFSET('Water Data'!$D$29,0,10*ROW('Water Data'!D144)))</f>
        <v/>
      </c>
      <c r="BV150" s="275" t="str">
        <f ca="true">+IF(OFFSET('Water Data'!$E$27,0,10*ROW('Water Data'!E144))="","",OFFSET('Water Data'!$E$27,0,10*ROW('Water Data'!E144)))</f>
        <v/>
      </c>
      <c r="BW150" s="275" t="str">
        <f ca="true">+IF(OFFSET('Water Data'!$E$28,0,10*ROW('Water Data'!E144))="","",OFFSET('Water Data'!$E$28,0,10*ROW('Water Data'!E144)))</f>
        <v/>
      </c>
      <c r="BX150" s="275" t="str">
        <f ca="true">+IF(OFFSET('Water Data'!$E$29,0,10*ROW('Water Data'!E144))="","",OFFSET('Water Data'!$E$29,0,10*ROW('Water Data'!E144)))</f>
        <v/>
      </c>
      <c r="BY150" s="275" t="str">
        <f ca="true">+IF(OFFSET('Water Data'!$F$27,0,10*ROW('Water Data'!F144))="","",OFFSET('Water Data'!$F$27,0,10*ROW('Water Data'!F144)))</f>
        <v/>
      </c>
      <c r="BZ150" s="275" t="str">
        <f ca="true">+IF(OFFSET('Water Data'!$F$28,0,10*ROW('Water Data'!F144))="","",OFFSET('Water Data'!$F$28,0,10*ROW('Water Data'!F144)))</f>
        <v/>
      </c>
      <c r="CA150" s="275" t="str">
        <f ca="true">+IF(OFFSET('Water Data'!$F$29,0,10*ROW('Water Data'!F144))="","",OFFSET('Water Data'!$F$29,0,10*ROW('Water Data'!F144)))</f>
        <v/>
      </c>
      <c r="CB150" s="275" t="str">
        <f ca="true">+IF(OFFSET('Water Data'!$G$27,0,10*ROW('Water Data'!G144))="","",OFFSET('Water Data'!$G$27,0,10*ROW('Water Data'!G144)))</f>
        <v/>
      </c>
      <c r="CC150" s="275" t="str">
        <f ca="true">+IF(OFFSET('Water Data'!$G$28,0,10*ROW('Water Data'!G144))="","",OFFSET('Water Data'!$G$28,0,10*ROW('Water Data'!G144)))</f>
        <v/>
      </c>
      <c r="CD150" s="275" t="str">
        <f ca="true">+IF(OFFSET('Water Data'!$G$29,0,10*ROW('Water Data'!G144))="","",OFFSET('Water Data'!$G$29,0,10*ROW('Water Data'!G144)))</f>
        <v/>
      </c>
      <c r="CE150" s="275" t="str">
        <f ca="true">+IF(OFFSET('Water Data'!$H$27,0,10*ROW('Water Data'!H144))="","",OFFSET('Water Data'!$H$27,0,10*ROW('Water Data'!H144)))</f>
        <v/>
      </c>
      <c r="CF150" s="275" t="str">
        <f ca="true">+IF(OFFSET('Water Data'!$H$28,0,10*ROW('Water Data'!H144))="","",OFFSET('Water Data'!$H$28,0,10*ROW('Water Data'!H144)))</f>
        <v/>
      </c>
      <c r="CG150" s="275" t="str">
        <f ca="true">+IF(OFFSET('Water Data'!$H$29,0,10*ROW('Water Data'!H144))="","",OFFSET('Water Data'!$H$29,0,10*ROW('Water Data'!H144)))</f>
        <v/>
      </c>
      <c r="CH150" s="275" t="str">
        <f ca="true">+IF(OFFSET('Water Data'!$I$27,0,10*ROW('Water Data'!I144))="","",OFFSET('Water Data'!$I$27,0,10*ROW('Water Data'!I144)))</f>
        <v/>
      </c>
      <c r="CI150" s="275" t="str">
        <f ca="true">+IF(OFFSET('Water Data'!$I$28,0,10*ROW('Water Data'!I144))="","",OFFSET('Water Data'!$I$28,0,10*ROW('Water Data'!I144)))</f>
        <v/>
      </c>
      <c r="CJ150" s="275" t="str">
        <f ca="true">+IF(OFFSET('Water Data'!$I$29,0,10*ROW('Water Data'!I144))="","",OFFSET('Water Data'!$I$29,0,10*ROW('Water Data'!I144)))</f>
        <v/>
      </c>
      <c r="CK150" s="275" t="str">
        <f ca="true">+IF(OFFSET('Sanitation Data'!$D$28,0,10*ROW('Sanitation Data'!D144))="","",OFFSET('Sanitation Data'!$D$28,0,10*ROW('Sanitation Data'!D144)))</f>
        <v/>
      </c>
      <c r="CL150" s="275" t="str">
        <f ca="true">+IF(OFFSET('Sanitation Data'!$D$29,0,10*ROW('Sanitation Data'!D144))="","",OFFSET('Sanitation Data'!$D$29,0,10*ROW('Sanitation Data'!D144)))</f>
        <v/>
      </c>
      <c r="CM150" s="275" t="str">
        <f ca="true">+IF(OFFSET('Sanitation Data'!$D$30,0,10*ROW('Sanitation Data'!D144))="","",OFFSET('Sanitation Data'!$D$30,0,10*ROW('Sanitation Data'!D144)))</f>
        <v/>
      </c>
      <c r="CN150" s="275" t="str">
        <f ca="true">+IF(OFFSET('Sanitation Data'!$D$31,0,10*ROW('Sanitation Data'!D144))="","",OFFSET('Sanitation Data'!$D$31,0,10*ROW('Sanitation Data'!D144)))</f>
        <v/>
      </c>
      <c r="CO150" s="275" t="str">
        <f ca="true">+IF(OFFSET('Sanitation Data'!$D$32,0,10*ROW('Sanitation Data'!D144))="","",OFFSET('Sanitation Data'!$D$32,0,10*ROW('Sanitation Data'!D144)))</f>
        <v/>
      </c>
      <c r="CP150" s="275" t="str">
        <f ca="true">+IF(OFFSET('Sanitation Data'!$E$28,0,10*ROW('Sanitation Data'!E144))="","",OFFSET('Sanitation Data'!$E$28,0,10*ROW('Sanitation Data'!E144)))</f>
        <v/>
      </c>
      <c r="CQ150" s="275" t="str">
        <f ca="true">+IF(OFFSET('Sanitation Data'!$E$29,0,10*ROW('Sanitation Data'!E144))="","",OFFSET('Sanitation Data'!$E$29,0,10*ROW('Sanitation Data'!E144)))</f>
        <v/>
      </c>
      <c r="CR150" s="275" t="str">
        <f ca="true">+IF(OFFSET('Sanitation Data'!$E$30,0,10*ROW('Sanitation Data'!E144))="","",OFFSET('Sanitation Data'!$E$30,0,10*ROW('Sanitation Data'!E144)))</f>
        <v/>
      </c>
      <c r="CS150" s="275" t="str">
        <f ca="true">+IF(OFFSET('Sanitation Data'!$E$31,0,10*ROW('Sanitation Data'!E144))="","",OFFSET('Sanitation Data'!$E$31,0,10*ROW('Sanitation Data'!E144)))</f>
        <v/>
      </c>
      <c r="CT150" s="275" t="str">
        <f ca="true">+IF(OFFSET('Sanitation Data'!$E$32,0,10*ROW('Sanitation Data'!E144))="","",OFFSET('Sanitation Data'!$E$32,0,10*ROW('Sanitation Data'!E144)))</f>
        <v/>
      </c>
      <c r="CU150" s="275" t="str">
        <f ca="true">+IF(OFFSET('Sanitation Data'!$F$28,0,10*ROW('Sanitation Data'!F144))="","",OFFSET('Sanitation Data'!$F$28,0,10*ROW('Sanitation Data'!F144)))</f>
        <v/>
      </c>
      <c r="CV150" s="275" t="str">
        <f ca="true">+IF(OFFSET('Sanitation Data'!$F$29,0,10*ROW('Sanitation Data'!F144))="","",OFFSET('Sanitation Data'!$F$29,0,10*ROW('Sanitation Data'!F144)))</f>
        <v/>
      </c>
      <c r="CW150" s="275" t="str">
        <f ca="true">+IF(OFFSET('Sanitation Data'!$F$30,0,10*ROW('Sanitation Data'!F144))="","",OFFSET('Sanitation Data'!$F$30,0,10*ROW('Sanitation Data'!F144)))</f>
        <v/>
      </c>
      <c r="CX150" s="275" t="str">
        <f ca="true">+IF(OFFSET('Sanitation Data'!$F$31,0,10*ROW('Sanitation Data'!F144))="","",OFFSET('Sanitation Data'!$F$31,0,10*ROW('Sanitation Data'!F144)))</f>
        <v/>
      </c>
      <c r="CY150" s="275" t="str">
        <f ca="true">+IF(OFFSET('Sanitation Data'!$F$32,0,10*ROW('Sanitation Data'!F144))="","",OFFSET('Sanitation Data'!$F$32,0,10*ROW('Sanitation Data'!F144)))</f>
        <v/>
      </c>
      <c r="CZ150" s="275" t="str">
        <f ca="true">+IF(OFFSET('Sanitation Data'!$G$28,0,10*ROW('Sanitation Data'!G144))="","",OFFSET('Sanitation Data'!$G$28,0,10*ROW('Sanitation Data'!G144)))</f>
        <v/>
      </c>
      <c r="DA150" s="275" t="str">
        <f ca="true">+IF(OFFSET('Sanitation Data'!$G$29,0,10*ROW('Sanitation Data'!G144))="","",OFFSET('Sanitation Data'!$G$29,0,10*ROW('Sanitation Data'!G144)))</f>
        <v/>
      </c>
      <c r="DB150" s="275" t="str">
        <f ca="true">+IF(OFFSET('Sanitation Data'!$G$30,0,10*ROW('Sanitation Data'!G144))="","",OFFSET('Sanitation Data'!$G$30,0,10*ROW('Sanitation Data'!G144)))</f>
        <v/>
      </c>
      <c r="DC150" s="275" t="str">
        <f ca="true">+IF(OFFSET('Sanitation Data'!$G$31,0,10*ROW('Sanitation Data'!G144))="","",OFFSET('Sanitation Data'!$G$31,0,10*ROW('Sanitation Data'!G144)))</f>
        <v/>
      </c>
      <c r="DD150" s="275" t="str">
        <f ca="true">+IF(OFFSET('Sanitation Data'!$G$32,0,10*ROW('Sanitation Data'!G144))="","",OFFSET('Sanitation Data'!$G$32,0,10*ROW('Sanitation Data'!G144)))</f>
        <v/>
      </c>
      <c r="DE150" s="275" t="str">
        <f ca="true">+IF(OFFSET('Sanitation Data'!$H$28,0,10*ROW('Sanitation Data'!H144))="","",OFFSET('Sanitation Data'!$H$28,0,10*ROW('Sanitation Data'!H144)))</f>
        <v/>
      </c>
      <c r="DF150" s="275" t="str">
        <f ca="true">+IF(OFFSET('Sanitation Data'!$H$29,0,10*ROW('Sanitation Data'!H144))="","",OFFSET('Sanitation Data'!$H$29,0,10*ROW('Sanitation Data'!H144)))</f>
        <v/>
      </c>
      <c r="DG150" s="275" t="str">
        <f ca="true">+IF(OFFSET('Sanitation Data'!$H$30,0,10*ROW('Sanitation Data'!H144))="","",OFFSET('Sanitation Data'!$H$30,0,10*ROW('Sanitation Data'!H144)))</f>
        <v/>
      </c>
      <c r="DH150" s="275" t="str">
        <f ca="true">+IF(OFFSET('Sanitation Data'!$H$31,0,10*ROW('Sanitation Data'!H144))="","",OFFSET('Sanitation Data'!$H$31,0,10*ROW('Sanitation Data'!H144)))</f>
        <v/>
      </c>
      <c r="DI150" s="275" t="str">
        <f ca="true">+IF(OFFSET('Sanitation Data'!$H$32,0,10*ROW('Sanitation Data'!H144))="","",OFFSET('Sanitation Data'!$H$32,0,10*ROW('Sanitation Data'!H144)))</f>
        <v/>
      </c>
      <c r="DJ150" s="275" t="str">
        <f ca="true">+IF(OFFSET('Sanitation Data'!$I$28,0,10*ROW('Sanitation Data'!I144))="","",OFFSET('Sanitation Data'!$I$28,0,10*ROW('Sanitation Data'!I144)))</f>
        <v/>
      </c>
      <c r="DK150" s="275" t="str">
        <f ca="true">+IF(OFFSET('Sanitation Data'!$I$29,0,10*ROW('Sanitation Data'!I144))="","",OFFSET('Sanitation Data'!$I$29,0,10*ROW('Sanitation Data'!I144)))</f>
        <v/>
      </c>
      <c r="DL150" s="275" t="str">
        <f ca="true">+IF(OFFSET('Sanitation Data'!$I$30,0,10*ROW('Sanitation Data'!I144))="","",OFFSET('Sanitation Data'!$I$30,0,10*ROW('Sanitation Data'!I144)))</f>
        <v/>
      </c>
      <c r="DM150" s="275" t="str">
        <f ca="true">+IF(OFFSET('Sanitation Data'!$I$31,0,10*ROW('Sanitation Data'!I144))="","",OFFSET('Sanitation Data'!$I$31,0,10*ROW('Sanitation Data'!I144)))</f>
        <v/>
      </c>
      <c r="DN150" s="275" t="str">
        <f ca="true">+IF(OFFSET('Sanitation Data'!$I$32,0,10*ROW('Sanitation Data'!I144))="","",OFFSET('Sanitation Data'!$I$32,0,10*ROW('Sanitation Data'!I144)))</f>
        <v/>
      </c>
      <c r="DO150" s="275" t="str">
        <f ca="true">+IF(OFFSET('Hygiene Data'!$D$11,0,10*ROW('Hygiene Data'!D144))="","",OFFSET('Hygiene Data'!$D$11,0,10*ROW('Hygiene Data'!D144)))</f>
        <v/>
      </c>
      <c r="DP150" s="275" t="str">
        <f ca="true">+IF(OFFSET('Hygiene Data'!$D$12,0,10*ROW('Hygiene Data'!D144))="","",OFFSET('Hygiene Data'!$D$12,0,10*ROW('Hygiene Data'!D144)))</f>
        <v/>
      </c>
      <c r="DQ150" s="275" t="str">
        <f ca="true">+IF(OFFSET('Hygiene Data'!$D$13,0,10*ROW('Hygiene Data'!D144))="","",OFFSET('Hygiene Data'!$D$13,0,10*ROW('Hygiene Data'!D144)))</f>
        <v/>
      </c>
      <c r="DR150" s="275" t="str">
        <f ca="true">+IF(OFFSET('Hygiene Data'!$E$11,0,10*ROW('Hygiene Data'!E144))="","",OFFSET('Hygiene Data'!$E$11,0,10*ROW('Hygiene Data'!E144)))</f>
        <v/>
      </c>
      <c r="DS150" s="275" t="str">
        <f ca="true">+IF(OFFSET('Hygiene Data'!$E$12,0,10*ROW('Hygiene Data'!E144))="","",OFFSET('Hygiene Data'!$E$12,0,10*ROW('Hygiene Data'!E144)))</f>
        <v/>
      </c>
      <c r="DT150" s="275" t="str">
        <f ca="true">+IF(OFFSET('Hygiene Data'!$E$13,0,10*ROW('Hygiene Data'!E144))="","",OFFSET('Hygiene Data'!$E$13,0,10*ROW('Hygiene Data'!E144)))</f>
        <v/>
      </c>
      <c r="DU150" s="275" t="str">
        <f ca="true">+IF(OFFSET('Hygiene Data'!$F$11,0,10*ROW('Hygiene Data'!F144))="","",OFFSET('Hygiene Data'!$F$11,0,10*ROW('Hygiene Data'!F144)))</f>
        <v/>
      </c>
      <c r="DV150" s="275" t="str">
        <f ca="true">+IF(OFFSET('Hygiene Data'!$F$12,0,10*ROW('Hygiene Data'!F144))="","",OFFSET('Hygiene Data'!$F$12,0,10*ROW('Hygiene Data'!F144)))</f>
        <v/>
      </c>
      <c r="DW150" s="275" t="str">
        <f ca="true">+IF(OFFSET('Hygiene Data'!$F$13,0,10*ROW('Hygiene Data'!F144))="","",OFFSET('Hygiene Data'!$F$13,0,10*ROW('Hygiene Data'!F144)))</f>
        <v/>
      </c>
      <c r="DX150" s="275" t="str">
        <f ca="true">+IF(OFFSET('Hygiene Data'!$G$11,0,10*ROW('Hygiene Data'!G144))="","",OFFSET('Hygiene Data'!$G$11,0,10*ROW('Hygiene Data'!G144)))</f>
        <v/>
      </c>
      <c r="DY150" s="275" t="str">
        <f ca="true">+IF(OFFSET('Hygiene Data'!$G$12,0,10*ROW('Hygiene Data'!G144))="","",OFFSET('Hygiene Data'!$G$12,0,10*ROW('Hygiene Data'!G144)))</f>
        <v/>
      </c>
      <c r="DZ150" s="275" t="str">
        <f ca="true">+IF(OFFSET('Hygiene Data'!$G$13,0,10*ROW('Hygiene Data'!G144))="","",OFFSET('Hygiene Data'!$G$13,0,10*ROW('Hygiene Data'!G144)))</f>
        <v/>
      </c>
      <c r="EA150" s="275" t="str">
        <f ca="true">+IF(OFFSET('Hygiene Data'!$H$11,0,10*ROW('Hygiene Data'!H144))="","",OFFSET('Hygiene Data'!$H$11,0,10*ROW('Hygiene Data'!H144)))</f>
        <v/>
      </c>
      <c r="EB150" s="275" t="str">
        <f ca="true">+IF(OFFSET('Hygiene Data'!$H$12,0,10*ROW('Hygiene Data'!H144))="","",OFFSET('Hygiene Data'!$H$12,0,10*ROW('Hygiene Data'!H144)))</f>
        <v/>
      </c>
      <c r="EC150" s="275" t="str">
        <f ca="true">+IF(OFFSET('Hygiene Data'!$H$13,0,10*ROW('Hygiene Data'!H144))="","",OFFSET('Hygiene Data'!$H$13,0,10*ROW('Hygiene Data'!H144)))</f>
        <v/>
      </c>
      <c r="ED150" s="275" t="str">
        <f ca="true">+IF(OFFSET('Hygiene Data'!$I$11,0,10*ROW('Hygiene Data'!I144))="","",OFFSET('Hygiene Data'!$I$11,0,10*ROW('Hygiene Data'!I144)))</f>
        <v/>
      </c>
      <c r="EE150" s="275" t="str">
        <f ca="true">+IF(OFFSET('Hygiene Data'!$I$12,0,10*ROW('Hygiene Data'!I144))="","",OFFSET('Hygiene Data'!$I$12,0,10*ROW('Hygiene Data'!I144)))</f>
        <v/>
      </c>
      <c r="EF150" s="275"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31" t="str">
        <f t="shared" ca="true" si="2"/>
        <v/>
      </c>
      <c r="D151" s="98"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8"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8"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8"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8"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8"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8"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8"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8"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8"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8"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8"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8"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8"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8"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8"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8"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8"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9"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9"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9"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9"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9"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9"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9"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9"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9"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9"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9"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9"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9"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9"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9"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9"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9"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9"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9"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9"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9"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9"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9"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9"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9"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9"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9"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9"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9"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9"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100"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100"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100"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100"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100"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100"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100"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100"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100"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100"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100"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100"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100"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100"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100"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100"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100"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100"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5"/>
      <c r="BS151" s="275" t="str">
        <f ca="true">+IF(OFFSET('Water Data'!$D$27,0,10*ROW('Water Data'!D145))="","",OFFSET('Water Data'!$D$27,0,10*ROW('Water Data'!D145)))</f>
        <v/>
      </c>
      <c r="BT151" s="275" t="str">
        <f ca="true">+IF(OFFSET('Water Data'!$D$28,0,10*ROW('Water Data'!D145))="","",OFFSET('Water Data'!$D$28,0,10*ROW('Water Data'!D145)))</f>
        <v/>
      </c>
      <c r="BU151" s="275" t="str">
        <f ca="true">+IF(OFFSET('Water Data'!$D$29,0,10*ROW('Water Data'!D145))="","",OFFSET('Water Data'!$D$29,0,10*ROW('Water Data'!D145)))</f>
        <v/>
      </c>
      <c r="BV151" s="275" t="str">
        <f ca="true">+IF(OFFSET('Water Data'!$E$27,0,10*ROW('Water Data'!E145))="","",OFFSET('Water Data'!$E$27,0,10*ROW('Water Data'!E145)))</f>
        <v/>
      </c>
      <c r="BW151" s="275" t="str">
        <f ca="true">+IF(OFFSET('Water Data'!$E$28,0,10*ROW('Water Data'!E145))="","",OFFSET('Water Data'!$E$28,0,10*ROW('Water Data'!E145)))</f>
        <v/>
      </c>
      <c r="BX151" s="275" t="str">
        <f ca="true">+IF(OFFSET('Water Data'!$E$29,0,10*ROW('Water Data'!E145))="","",OFFSET('Water Data'!$E$29,0,10*ROW('Water Data'!E145)))</f>
        <v/>
      </c>
      <c r="BY151" s="275" t="str">
        <f ca="true">+IF(OFFSET('Water Data'!$F$27,0,10*ROW('Water Data'!F145))="","",OFFSET('Water Data'!$F$27,0,10*ROW('Water Data'!F145)))</f>
        <v/>
      </c>
      <c r="BZ151" s="275" t="str">
        <f ca="true">+IF(OFFSET('Water Data'!$F$28,0,10*ROW('Water Data'!F145))="","",OFFSET('Water Data'!$F$28,0,10*ROW('Water Data'!F145)))</f>
        <v/>
      </c>
      <c r="CA151" s="275" t="str">
        <f ca="true">+IF(OFFSET('Water Data'!$F$29,0,10*ROW('Water Data'!F145))="","",OFFSET('Water Data'!$F$29,0,10*ROW('Water Data'!F145)))</f>
        <v/>
      </c>
      <c r="CB151" s="275" t="str">
        <f ca="true">+IF(OFFSET('Water Data'!$G$27,0,10*ROW('Water Data'!G145))="","",OFFSET('Water Data'!$G$27,0,10*ROW('Water Data'!G145)))</f>
        <v/>
      </c>
      <c r="CC151" s="275" t="str">
        <f ca="true">+IF(OFFSET('Water Data'!$G$28,0,10*ROW('Water Data'!G145))="","",OFFSET('Water Data'!$G$28,0,10*ROW('Water Data'!G145)))</f>
        <v/>
      </c>
      <c r="CD151" s="275" t="str">
        <f ca="true">+IF(OFFSET('Water Data'!$G$29,0,10*ROW('Water Data'!G145))="","",OFFSET('Water Data'!$G$29,0,10*ROW('Water Data'!G145)))</f>
        <v/>
      </c>
      <c r="CE151" s="275" t="str">
        <f ca="true">+IF(OFFSET('Water Data'!$H$27,0,10*ROW('Water Data'!H145))="","",OFFSET('Water Data'!$H$27,0,10*ROW('Water Data'!H145)))</f>
        <v/>
      </c>
      <c r="CF151" s="275" t="str">
        <f ca="true">+IF(OFFSET('Water Data'!$H$28,0,10*ROW('Water Data'!H145))="","",OFFSET('Water Data'!$H$28,0,10*ROW('Water Data'!H145)))</f>
        <v/>
      </c>
      <c r="CG151" s="275" t="str">
        <f ca="true">+IF(OFFSET('Water Data'!$H$29,0,10*ROW('Water Data'!H145))="","",OFFSET('Water Data'!$H$29,0,10*ROW('Water Data'!H145)))</f>
        <v/>
      </c>
      <c r="CH151" s="275" t="str">
        <f ca="true">+IF(OFFSET('Water Data'!$I$27,0,10*ROW('Water Data'!I145))="","",OFFSET('Water Data'!$I$27,0,10*ROW('Water Data'!I145)))</f>
        <v/>
      </c>
      <c r="CI151" s="275" t="str">
        <f ca="true">+IF(OFFSET('Water Data'!$I$28,0,10*ROW('Water Data'!I145))="","",OFFSET('Water Data'!$I$28,0,10*ROW('Water Data'!I145)))</f>
        <v/>
      </c>
      <c r="CJ151" s="275" t="str">
        <f ca="true">+IF(OFFSET('Water Data'!$I$29,0,10*ROW('Water Data'!I145))="","",OFFSET('Water Data'!$I$29,0,10*ROW('Water Data'!I145)))</f>
        <v/>
      </c>
      <c r="CK151" s="275" t="str">
        <f ca="true">+IF(OFFSET('Sanitation Data'!$D$28,0,10*ROW('Sanitation Data'!D145))="","",OFFSET('Sanitation Data'!$D$28,0,10*ROW('Sanitation Data'!D145)))</f>
        <v/>
      </c>
      <c r="CL151" s="275" t="str">
        <f ca="true">+IF(OFFSET('Sanitation Data'!$D$29,0,10*ROW('Sanitation Data'!D145))="","",OFFSET('Sanitation Data'!$D$29,0,10*ROW('Sanitation Data'!D145)))</f>
        <v/>
      </c>
      <c r="CM151" s="275" t="str">
        <f ca="true">+IF(OFFSET('Sanitation Data'!$D$30,0,10*ROW('Sanitation Data'!D145))="","",OFFSET('Sanitation Data'!$D$30,0,10*ROW('Sanitation Data'!D145)))</f>
        <v/>
      </c>
      <c r="CN151" s="275" t="str">
        <f ca="true">+IF(OFFSET('Sanitation Data'!$D$31,0,10*ROW('Sanitation Data'!D145))="","",OFFSET('Sanitation Data'!$D$31,0,10*ROW('Sanitation Data'!D145)))</f>
        <v/>
      </c>
      <c r="CO151" s="275" t="str">
        <f ca="true">+IF(OFFSET('Sanitation Data'!$D$32,0,10*ROW('Sanitation Data'!D145))="","",OFFSET('Sanitation Data'!$D$32,0,10*ROW('Sanitation Data'!D145)))</f>
        <v/>
      </c>
      <c r="CP151" s="275" t="str">
        <f ca="true">+IF(OFFSET('Sanitation Data'!$E$28,0,10*ROW('Sanitation Data'!E145))="","",OFFSET('Sanitation Data'!$E$28,0,10*ROW('Sanitation Data'!E145)))</f>
        <v/>
      </c>
      <c r="CQ151" s="275" t="str">
        <f ca="true">+IF(OFFSET('Sanitation Data'!$E$29,0,10*ROW('Sanitation Data'!E145))="","",OFFSET('Sanitation Data'!$E$29,0,10*ROW('Sanitation Data'!E145)))</f>
        <v/>
      </c>
      <c r="CR151" s="275" t="str">
        <f ca="true">+IF(OFFSET('Sanitation Data'!$E$30,0,10*ROW('Sanitation Data'!E145))="","",OFFSET('Sanitation Data'!$E$30,0,10*ROW('Sanitation Data'!E145)))</f>
        <v/>
      </c>
      <c r="CS151" s="275" t="str">
        <f ca="true">+IF(OFFSET('Sanitation Data'!$E$31,0,10*ROW('Sanitation Data'!E145))="","",OFFSET('Sanitation Data'!$E$31,0,10*ROW('Sanitation Data'!E145)))</f>
        <v/>
      </c>
      <c r="CT151" s="275" t="str">
        <f ca="true">+IF(OFFSET('Sanitation Data'!$E$32,0,10*ROW('Sanitation Data'!E145))="","",OFFSET('Sanitation Data'!$E$32,0,10*ROW('Sanitation Data'!E145)))</f>
        <v/>
      </c>
      <c r="CU151" s="275" t="str">
        <f ca="true">+IF(OFFSET('Sanitation Data'!$F$28,0,10*ROW('Sanitation Data'!F145))="","",OFFSET('Sanitation Data'!$F$28,0,10*ROW('Sanitation Data'!F145)))</f>
        <v/>
      </c>
      <c r="CV151" s="275" t="str">
        <f ca="true">+IF(OFFSET('Sanitation Data'!$F$29,0,10*ROW('Sanitation Data'!F145))="","",OFFSET('Sanitation Data'!$F$29,0,10*ROW('Sanitation Data'!F145)))</f>
        <v/>
      </c>
      <c r="CW151" s="275" t="str">
        <f ca="true">+IF(OFFSET('Sanitation Data'!$F$30,0,10*ROW('Sanitation Data'!F145))="","",OFFSET('Sanitation Data'!$F$30,0,10*ROW('Sanitation Data'!F145)))</f>
        <v/>
      </c>
      <c r="CX151" s="275" t="str">
        <f ca="true">+IF(OFFSET('Sanitation Data'!$F$31,0,10*ROW('Sanitation Data'!F145))="","",OFFSET('Sanitation Data'!$F$31,0,10*ROW('Sanitation Data'!F145)))</f>
        <v/>
      </c>
      <c r="CY151" s="275" t="str">
        <f ca="true">+IF(OFFSET('Sanitation Data'!$F$32,0,10*ROW('Sanitation Data'!F145))="","",OFFSET('Sanitation Data'!$F$32,0,10*ROW('Sanitation Data'!F145)))</f>
        <v/>
      </c>
      <c r="CZ151" s="275" t="str">
        <f ca="true">+IF(OFFSET('Sanitation Data'!$G$28,0,10*ROW('Sanitation Data'!G145))="","",OFFSET('Sanitation Data'!$G$28,0,10*ROW('Sanitation Data'!G145)))</f>
        <v/>
      </c>
      <c r="DA151" s="275" t="str">
        <f ca="true">+IF(OFFSET('Sanitation Data'!$G$29,0,10*ROW('Sanitation Data'!G145))="","",OFFSET('Sanitation Data'!$G$29,0,10*ROW('Sanitation Data'!G145)))</f>
        <v/>
      </c>
      <c r="DB151" s="275" t="str">
        <f ca="true">+IF(OFFSET('Sanitation Data'!$G$30,0,10*ROW('Sanitation Data'!G145))="","",OFFSET('Sanitation Data'!$G$30,0,10*ROW('Sanitation Data'!G145)))</f>
        <v/>
      </c>
      <c r="DC151" s="275" t="str">
        <f ca="true">+IF(OFFSET('Sanitation Data'!$G$31,0,10*ROW('Sanitation Data'!G145))="","",OFFSET('Sanitation Data'!$G$31,0,10*ROW('Sanitation Data'!G145)))</f>
        <v/>
      </c>
      <c r="DD151" s="275" t="str">
        <f ca="true">+IF(OFFSET('Sanitation Data'!$G$32,0,10*ROW('Sanitation Data'!G145))="","",OFFSET('Sanitation Data'!$G$32,0,10*ROW('Sanitation Data'!G145)))</f>
        <v/>
      </c>
      <c r="DE151" s="275" t="str">
        <f ca="true">+IF(OFFSET('Sanitation Data'!$H$28,0,10*ROW('Sanitation Data'!H145))="","",OFFSET('Sanitation Data'!$H$28,0,10*ROW('Sanitation Data'!H145)))</f>
        <v/>
      </c>
      <c r="DF151" s="275" t="str">
        <f ca="true">+IF(OFFSET('Sanitation Data'!$H$29,0,10*ROW('Sanitation Data'!H145))="","",OFFSET('Sanitation Data'!$H$29,0,10*ROW('Sanitation Data'!H145)))</f>
        <v/>
      </c>
      <c r="DG151" s="275" t="str">
        <f ca="true">+IF(OFFSET('Sanitation Data'!$H$30,0,10*ROW('Sanitation Data'!H145))="","",OFFSET('Sanitation Data'!$H$30,0,10*ROW('Sanitation Data'!H145)))</f>
        <v/>
      </c>
      <c r="DH151" s="275" t="str">
        <f ca="true">+IF(OFFSET('Sanitation Data'!$H$31,0,10*ROW('Sanitation Data'!H145))="","",OFFSET('Sanitation Data'!$H$31,0,10*ROW('Sanitation Data'!H145)))</f>
        <v/>
      </c>
      <c r="DI151" s="275" t="str">
        <f ca="true">+IF(OFFSET('Sanitation Data'!$H$32,0,10*ROW('Sanitation Data'!H145))="","",OFFSET('Sanitation Data'!$H$32,0,10*ROW('Sanitation Data'!H145)))</f>
        <v/>
      </c>
      <c r="DJ151" s="275" t="str">
        <f ca="true">+IF(OFFSET('Sanitation Data'!$I$28,0,10*ROW('Sanitation Data'!I145))="","",OFFSET('Sanitation Data'!$I$28,0,10*ROW('Sanitation Data'!I145)))</f>
        <v/>
      </c>
      <c r="DK151" s="275" t="str">
        <f ca="true">+IF(OFFSET('Sanitation Data'!$I$29,0,10*ROW('Sanitation Data'!I145))="","",OFFSET('Sanitation Data'!$I$29,0,10*ROW('Sanitation Data'!I145)))</f>
        <v/>
      </c>
      <c r="DL151" s="275" t="str">
        <f ca="true">+IF(OFFSET('Sanitation Data'!$I$30,0,10*ROW('Sanitation Data'!I145))="","",OFFSET('Sanitation Data'!$I$30,0,10*ROW('Sanitation Data'!I145)))</f>
        <v/>
      </c>
      <c r="DM151" s="275" t="str">
        <f ca="true">+IF(OFFSET('Sanitation Data'!$I$31,0,10*ROW('Sanitation Data'!I145))="","",OFFSET('Sanitation Data'!$I$31,0,10*ROW('Sanitation Data'!I145)))</f>
        <v/>
      </c>
      <c r="DN151" s="275" t="str">
        <f ca="true">+IF(OFFSET('Sanitation Data'!$I$32,0,10*ROW('Sanitation Data'!I145))="","",OFFSET('Sanitation Data'!$I$32,0,10*ROW('Sanitation Data'!I145)))</f>
        <v/>
      </c>
      <c r="DO151" s="275" t="str">
        <f ca="true">+IF(OFFSET('Hygiene Data'!$D$11,0,10*ROW('Hygiene Data'!D145))="","",OFFSET('Hygiene Data'!$D$11,0,10*ROW('Hygiene Data'!D145)))</f>
        <v/>
      </c>
      <c r="DP151" s="275" t="str">
        <f ca="true">+IF(OFFSET('Hygiene Data'!$D$12,0,10*ROW('Hygiene Data'!D145))="","",OFFSET('Hygiene Data'!$D$12,0,10*ROW('Hygiene Data'!D145)))</f>
        <v/>
      </c>
      <c r="DQ151" s="275" t="str">
        <f ca="true">+IF(OFFSET('Hygiene Data'!$D$13,0,10*ROW('Hygiene Data'!D145))="","",OFFSET('Hygiene Data'!$D$13,0,10*ROW('Hygiene Data'!D145)))</f>
        <v/>
      </c>
      <c r="DR151" s="275" t="str">
        <f ca="true">+IF(OFFSET('Hygiene Data'!$E$11,0,10*ROW('Hygiene Data'!E145))="","",OFFSET('Hygiene Data'!$E$11,0,10*ROW('Hygiene Data'!E145)))</f>
        <v/>
      </c>
      <c r="DS151" s="275" t="str">
        <f ca="true">+IF(OFFSET('Hygiene Data'!$E$12,0,10*ROW('Hygiene Data'!E145))="","",OFFSET('Hygiene Data'!$E$12,0,10*ROW('Hygiene Data'!E145)))</f>
        <v/>
      </c>
      <c r="DT151" s="275" t="str">
        <f ca="true">+IF(OFFSET('Hygiene Data'!$E$13,0,10*ROW('Hygiene Data'!E145))="","",OFFSET('Hygiene Data'!$E$13,0,10*ROW('Hygiene Data'!E145)))</f>
        <v/>
      </c>
      <c r="DU151" s="275" t="str">
        <f ca="true">+IF(OFFSET('Hygiene Data'!$F$11,0,10*ROW('Hygiene Data'!F145))="","",OFFSET('Hygiene Data'!$F$11,0,10*ROW('Hygiene Data'!F145)))</f>
        <v/>
      </c>
      <c r="DV151" s="275" t="str">
        <f ca="true">+IF(OFFSET('Hygiene Data'!$F$12,0,10*ROW('Hygiene Data'!F145))="","",OFFSET('Hygiene Data'!$F$12,0,10*ROW('Hygiene Data'!F145)))</f>
        <v/>
      </c>
      <c r="DW151" s="275" t="str">
        <f ca="true">+IF(OFFSET('Hygiene Data'!$F$13,0,10*ROW('Hygiene Data'!F145))="","",OFFSET('Hygiene Data'!$F$13,0,10*ROW('Hygiene Data'!F145)))</f>
        <v/>
      </c>
      <c r="DX151" s="275" t="str">
        <f ca="true">+IF(OFFSET('Hygiene Data'!$G$11,0,10*ROW('Hygiene Data'!G145))="","",OFFSET('Hygiene Data'!$G$11,0,10*ROW('Hygiene Data'!G145)))</f>
        <v/>
      </c>
      <c r="DY151" s="275" t="str">
        <f ca="true">+IF(OFFSET('Hygiene Data'!$G$12,0,10*ROW('Hygiene Data'!G145))="","",OFFSET('Hygiene Data'!$G$12,0,10*ROW('Hygiene Data'!G145)))</f>
        <v/>
      </c>
      <c r="DZ151" s="275" t="str">
        <f ca="true">+IF(OFFSET('Hygiene Data'!$G$13,0,10*ROW('Hygiene Data'!G145))="","",OFFSET('Hygiene Data'!$G$13,0,10*ROW('Hygiene Data'!G145)))</f>
        <v/>
      </c>
      <c r="EA151" s="275" t="str">
        <f ca="true">+IF(OFFSET('Hygiene Data'!$H$11,0,10*ROW('Hygiene Data'!H145))="","",OFFSET('Hygiene Data'!$H$11,0,10*ROW('Hygiene Data'!H145)))</f>
        <v/>
      </c>
      <c r="EB151" s="275" t="str">
        <f ca="true">+IF(OFFSET('Hygiene Data'!$H$12,0,10*ROW('Hygiene Data'!H145))="","",OFFSET('Hygiene Data'!$H$12,0,10*ROW('Hygiene Data'!H145)))</f>
        <v/>
      </c>
      <c r="EC151" s="275" t="str">
        <f ca="true">+IF(OFFSET('Hygiene Data'!$H$13,0,10*ROW('Hygiene Data'!H145))="","",OFFSET('Hygiene Data'!$H$13,0,10*ROW('Hygiene Data'!H145)))</f>
        <v/>
      </c>
      <c r="ED151" s="275" t="str">
        <f ca="true">+IF(OFFSET('Hygiene Data'!$I$11,0,10*ROW('Hygiene Data'!I145))="","",OFFSET('Hygiene Data'!$I$11,0,10*ROW('Hygiene Data'!I145)))</f>
        <v/>
      </c>
      <c r="EE151" s="275" t="str">
        <f ca="true">+IF(OFFSET('Hygiene Data'!$I$12,0,10*ROW('Hygiene Data'!I145))="","",OFFSET('Hygiene Data'!$I$12,0,10*ROW('Hygiene Data'!I145)))</f>
        <v/>
      </c>
      <c r="EF151" s="275"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31" t="str">
        <f t="shared" ca="true" si="2"/>
        <v/>
      </c>
      <c r="D152" s="98"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8"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8"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8"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8"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8"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8"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8"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8"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8"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8"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8"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8"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8"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8"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8"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8"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8"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9"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9"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9"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9"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9"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9"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9"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9"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9"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9"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9"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9"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9"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9"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9"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9"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9"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9"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9"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9"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9"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9"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9"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9"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9"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9"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9"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9"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9"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9"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100"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100"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100"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100"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100"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100"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100"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100"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100"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100"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100"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100"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100"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100"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100"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100"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100"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100"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5"/>
      <c r="BS152" s="275" t="str">
        <f ca="true">+IF(OFFSET('Water Data'!$D$27,0,10*ROW('Water Data'!D146))="","",OFFSET('Water Data'!$D$27,0,10*ROW('Water Data'!D146)))</f>
        <v/>
      </c>
      <c r="BT152" s="275" t="str">
        <f ca="true">+IF(OFFSET('Water Data'!$D$28,0,10*ROW('Water Data'!D146))="","",OFFSET('Water Data'!$D$28,0,10*ROW('Water Data'!D146)))</f>
        <v/>
      </c>
      <c r="BU152" s="275" t="str">
        <f ca="true">+IF(OFFSET('Water Data'!$D$29,0,10*ROW('Water Data'!D146))="","",OFFSET('Water Data'!$D$29,0,10*ROW('Water Data'!D146)))</f>
        <v/>
      </c>
      <c r="BV152" s="275" t="str">
        <f ca="true">+IF(OFFSET('Water Data'!$E$27,0,10*ROW('Water Data'!E146))="","",OFFSET('Water Data'!$E$27,0,10*ROW('Water Data'!E146)))</f>
        <v/>
      </c>
      <c r="BW152" s="275" t="str">
        <f ca="true">+IF(OFFSET('Water Data'!$E$28,0,10*ROW('Water Data'!E146))="","",OFFSET('Water Data'!$E$28,0,10*ROW('Water Data'!E146)))</f>
        <v/>
      </c>
      <c r="BX152" s="275" t="str">
        <f ca="true">+IF(OFFSET('Water Data'!$E$29,0,10*ROW('Water Data'!E146))="","",OFFSET('Water Data'!$E$29,0,10*ROW('Water Data'!E146)))</f>
        <v/>
      </c>
      <c r="BY152" s="275" t="str">
        <f ca="true">+IF(OFFSET('Water Data'!$F$27,0,10*ROW('Water Data'!F146))="","",OFFSET('Water Data'!$F$27,0,10*ROW('Water Data'!F146)))</f>
        <v/>
      </c>
      <c r="BZ152" s="275" t="str">
        <f ca="true">+IF(OFFSET('Water Data'!$F$28,0,10*ROW('Water Data'!F146))="","",OFFSET('Water Data'!$F$28,0,10*ROW('Water Data'!F146)))</f>
        <v/>
      </c>
      <c r="CA152" s="275" t="str">
        <f ca="true">+IF(OFFSET('Water Data'!$F$29,0,10*ROW('Water Data'!F146))="","",OFFSET('Water Data'!$F$29,0,10*ROW('Water Data'!F146)))</f>
        <v/>
      </c>
      <c r="CB152" s="275" t="str">
        <f ca="true">+IF(OFFSET('Water Data'!$G$27,0,10*ROW('Water Data'!G146))="","",OFFSET('Water Data'!$G$27,0,10*ROW('Water Data'!G146)))</f>
        <v/>
      </c>
      <c r="CC152" s="275" t="str">
        <f ca="true">+IF(OFFSET('Water Data'!$G$28,0,10*ROW('Water Data'!G146))="","",OFFSET('Water Data'!$G$28,0,10*ROW('Water Data'!G146)))</f>
        <v/>
      </c>
      <c r="CD152" s="275" t="str">
        <f ca="true">+IF(OFFSET('Water Data'!$G$29,0,10*ROW('Water Data'!G146))="","",OFFSET('Water Data'!$G$29,0,10*ROW('Water Data'!G146)))</f>
        <v/>
      </c>
      <c r="CE152" s="275" t="str">
        <f ca="true">+IF(OFFSET('Water Data'!$H$27,0,10*ROW('Water Data'!H146))="","",OFFSET('Water Data'!$H$27,0,10*ROW('Water Data'!H146)))</f>
        <v/>
      </c>
      <c r="CF152" s="275" t="str">
        <f ca="true">+IF(OFFSET('Water Data'!$H$28,0,10*ROW('Water Data'!H146))="","",OFFSET('Water Data'!$H$28,0,10*ROW('Water Data'!H146)))</f>
        <v/>
      </c>
      <c r="CG152" s="275" t="str">
        <f ca="true">+IF(OFFSET('Water Data'!$H$29,0,10*ROW('Water Data'!H146))="","",OFFSET('Water Data'!$H$29,0,10*ROW('Water Data'!H146)))</f>
        <v/>
      </c>
      <c r="CH152" s="275" t="str">
        <f ca="true">+IF(OFFSET('Water Data'!$I$27,0,10*ROW('Water Data'!I146))="","",OFFSET('Water Data'!$I$27,0,10*ROW('Water Data'!I146)))</f>
        <v/>
      </c>
      <c r="CI152" s="275" t="str">
        <f ca="true">+IF(OFFSET('Water Data'!$I$28,0,10*ROW('Water Data'!I146))="","",OFFSET('Water Data'!$I$28,0,10*ROW('Water Data'!I146)))</f>
        <v/>
      </c>
      <c r="CJ152" s="275" t="str">
        <f ca="true">+IF(OFFSET('Water Data'!$I$29,0,10*ROW('Water Data'!I146))="","",OFFSET('Water Data'!$I$29,0,10*ROW('Water Data'!I146)))</f>
        <v/>
      </c>
      <c r="CK152" s="275" t="str">
        <f ca="true">+IF(OFFSET('Sanitation Data'!$D$28,0,10*ROW('Sanitation Data'!D146))="","",OFFSET('Sanitation Data'!$D$28,0,10*ROW('Sanitation Data'!D146)))</f>
        <v/>
      </c>
      <c r="CL152" s="275" t="str">
        <f ca="true">+IF(OFFSET('Sanitation Data'!$D$29,0,10*ROW('Sanitation Data'!D146))="","",OFFSET('Sanitation Data'!$D$29,0,10*ROW('Sanitation Data'!D146)))</f>
        <v/>
      </c>
      <c r="CM152" s="275" t="str">
        <f ca="true">+IF(OFFSET('Sanitation Data'!$D$30,0,10*ROW('Sanitation Data'!D146))="","",OFFSET('Sanitation Data'!$D$30,0,10*ROW('Sanitation Data'!D146)))</f>
        <v/>
      </c>
      <c r="CN152" s="275" t="str">
        <f ca="true">+IF(OFFSET('Sanitation Data'!$D$31,0,10*ROW('Sanitation Data'!D146))="","",OFFSET('Sanitation Data'!$D$31,0,10*ROW('Sanitation Data'!D146)))</f>
        <v/>
      </c>
      <c r="CO152" s="275" t="str">
        <f ca="true">+IF(OFFSET('Sanitation Data'!$D$32,0,10*ROW('Sanitation Data'!D146))="","",OFFSET('Sanitation Data'!$D$32,0,10*ROW('Sanitation Data'!D146)))</f>
        <v/>
      </c>
      <c r="CP152" s="275" t="str">
        <f ca="true">+IF(OFFSET('Sanitation Data'!$E$28,0,10*ROW('Sanitation Data'!E146))="","",OFFSET('Sanitation Data'!$E$28,0,10*ROW('Sanitation Data'!E146)))</f>
        <v/>
      </c>
      <c r="CQ152" s="275" t="str">
        <f ca="true">+IF(OFFSET('Sanitation Data'!$E$29,0,10*ROW('Sanitation Data'!E146))="","",OFFSET('Sanitation Data'!$E$29,0,10*ROW('Sanitation Data'!E146)))</f>
        <v/>
      </c>
      <c r="CR152" s="275" t="str">
        <f ca="true">+IF(OFFSET('Sanitation Data'!$E$30,0,10*ROW('Sanitation Data'!E146))="","",OFFSET('Sanitation Data'!$E$30,0,10*ROW('Sanitation Data'!E146)))</f>
        <v/>
      </c>
      <c r="CS152" s="275" t="str">
        <f ca="true">+IF(OFFSET('Sanitation Data'!$E$31,0,10*ROW('Sanitation Data'!E146))="","",OFFSET('Sanitation Data'!$E$31,0,10*ROW('Sanitation Data'!E146)))</f>
        <v/>
      </c>
      <c r="CT152" s="275" t="str">
        <f ca="true">+IF(OFFSET('Sanitation Data'!$E$32,0,10*ROW('Sanitation Data'!E146))="","",OFFSET('Sanitation Data'!$E$32,0,10*ROW('Sanitation Data'!E146)))</f>
        <v/>
      </c>
      <c r="CU152" s="275" t="str">
        <f ca="true">+IF(OFFSET('Sanitation Data'!$F$28,0,10*ROW('Sanitation Data'!F146))="","",OFFSET('Sanitation Data'!$F$28,0,10*ROW('Sanitation Data'!F146)))</f>
        <v/>
      </c>
      <c r="CV152" s="275" t="str">
        <f ca="true">+IF(OFFSET('Sanitation Data'!$F$29,0,10*ROW('Sanitation Data'!F146))="","",OFFSET('Sanitation Data'!$F$29,0,10*ROW('Sanitation Data'!F146)))</f>
        <v/>
      </c>
      <c r="CW152" s="275" t="str">
        <f ca="true">+IF(OFFSET('Sanitation Data'!$F$30,0,10*ROW('Sanitation Data'!F146))="","",OFFSET('Sanitation Data'!$F$30,0,10*ROW('Sanitation Data'!F146)))</f>
        <v/>
      </c>
      <c r="CX152" s="275" t="str">
        <f ca="true">+IF(OFFSET('Sanitation Data'!$F$31,0,10*ROW('Sanitation Data'!F146))="","",OFFSET('Sanitation Data'!$F$31,0,10*ROW('Sanitation Data'!F146)))</f>
        <v/>
      </c>
      <c r="CY152" s="275" t="str">
        <f ca="true">+IF(OFFSET('Sanitation Data'!$F$32,0,10*ROW('Sanitation Data'!F146))="","",OFFSET('Sanitation Data'!$F$32,0,10*ROW('Sanitation Data'!F146)))</f>
        <v/>
      </c>
      <c r="CZ152" s="275" t="str">
        <f ca="true">+IF(OFFSET('Sanitation Data'!$G$28,0,10*ROW('Sanitation Data'!G146))="","",OFFSET('Sanitation Data'!$G$28,0,10*ROW('Sanitation Data'!G146)))</f>
        <v/>
      </c>
      <c r="DA152" s="275" t="str">
        <f ca="true">+IF(OFFSET('Sanitation Data'!$G$29,0,10*ROW('Sanitation Data'!G146))="","",OFFSET('Sanitation Data'!$G$29,0,10*ROW('Sanitation Data'!G146)))</f>
        <v/>
      </c>
      <c r="DB152" s="275" t="str">
        <f ca="true">+IF(OFFSET('Sanitation Data'!$G$30,0,10*ROW('Sanitation Data'!G146))="","",OFFSET('Sanitation Data'!$G$30,0,10*ROW('Sanitation Data'!G146)))</f>
        <v/>
      </c>
      <c r="DC152" s="275" t="str">
        <f ca="true">+IF(OFFSET('Sanitation Data'!$G$31,0,10*ROW('Sanitation Data'!G146))="","",OFFSET('Sanitation Data'!$G$31,0,10*ROW('Sanitation Data'!G146)))</f>
        <v/>
      </c>
      <c r="DD152" s="275" t="str">
        <f ca="true">+IF(OFFSET('Sanitation Data'!$G$32,0,10*ROW('Sanitation Data'!G146))="","",OFFSET('Sanitation Data'!$G$32,0,10*ROW('Sanitation Data'!G146)))</f>
        <v/>
      </c>
      <c r="DE152" s="275" t="str">
        <f ca="true">+IF(OFFSET('Sanitation Data'!$H$28,0,10*ROW('Sanitation Data'!H146))="","",OFFSET('Sanitation Data'!$H$28,0,10*ROW('Sanitation Data'!H146)))</f>
        <v/>
      </c>
      <c r="DF152" s="275" t="str">
        <f ca="true">+IF(OFFSET('Sanitation Data'!$H$29,0,10*ROW('Sanitation Data'!H146))="","",OFFSET('Sanitation Data'!$H$29,0,10*ROW('Sanitation Data'!H146)))</f>
        <v/>
      </c>
      <c r="DG152" s="275" t="str">
        <f ca="true">+IF(OFFSET('Sanitation Data'!$H$30,0,10*ROW('Sanitation Data'!H146))="","",OFFSET('Sanitation Data'!$H$30,0,10*ROW('Sanitation Data'!H146)))</f>
        <v/>
      </c>
      <c r="DH152" s="275" t="str">
        <f ca="true">+IF(OFFSET('Sanitation Data'!$H$31,0,10*ROW('Sanitation Data'!H146))="","",OFFSET('Sanitation Data'!$H$31,0,10*ROW('Sanitation Data'!H146)))</f>
        <v/>
      </c>
      <c r="DI152" s="275" t="str">
        <f ca="true">+IF(OFFSET('Sanitation Data'!$H$32,0,10*ROW('Sanitation Data'!H146))="","",OFFSET('Sanitation Data'!$H$32,0,10*ROW('Sanitation Data'!H146)))</f>
        <v/>
      </c>
      <c r="DJ152" s="275" t="str">
        <f ca="true">+IF(OFFSET('Sanitation Data'!$I$28,0,10*ROW('Sanitation Data'!I146))="","",OFFSET('Sanitation Data'!$I$28,0,10*ROW('Sanitation Data'!I146)))</f>
        <v/>
      </c>
      <c r="DK152" s="275" t="str">
        <f ca="true">+IF(OFFSET('Sanitation Data'!$I$29,0,10*ROW('Sanitation Data'!I146))="","",OFFSET('Sanitation Data'!$I$29,0,10*ROW('Sanitation Data'!I146)))</f>
        <v/>
      </c>
      <c r="DL152" s="275" t="str">
        <f ca="true">+IF(OFFSET('Sanitation Data'!$I$30,0,10*ROW('Sanitation Data'!I146))="","",OFFSET('Sanitation Data'!$I$30,0,10*ROW('Sanitation Data'!I146)))</f>
        <v/>
      </c>
      <c r="DM152" s="275" t="str">
        <f ca="true">+IF(OFFSET('Sanitation Data'!$I$31,0,10*ROW('Sanitation Data'!I146))="","",OFFSET('Sanitation Data'!$I$31,0,10*ROW('Sanitation Data'!I146)))</f>
        <v/>
      </c>
      <c r="DN152" s="275" t="str">
        <f ca="true">+IF(OFFSET('Sanitation Data'!$I$32,0,10*ROW('Sanitation Data'!I146))="","",OFFSET('Sanitation Data'!$I$32,0,10*ROW('Sanitation Data'!I146)))</f>
        <v/>
      </c>
      <c r="DO152" s="275" t="str">
        <f ca="true">+IF(OFFSET('Hygiene Data'!$D$11,0,10*ROW('Hygiene Data'!D146))="","",OFFSET('Hygiene Data'!$D$11,0,10*ROW('Hygiene Data'!D146)))</f>
        <v/>
      </c>
      <c r="DP152" s="275" t="str">
        <f ca="true">+IF(OFFSET('Hygiene Data'!$D$12,0,10*ROW('Hygiene Data'!D146))="","",OFFSET('Hygiene Data'!$D$12,0,10*ROW('Hygiene Data'!D146)))</f>
        <v/>
      </c>
      <c r="DQ152" s="275" t="str">
        <f ca="true">+IF(OFFSET('Hygiene Data'!$D$13,0,10*ROW('Hygiene Data'!D146))="","",OFFSET('Hygiene Data'!$D$13,0,10*ROW('Hygiene Data'!D146)))</f>
        <v/>
      </c>
      <c r="DR152" s="275" t="str">
        <f ca="true">+IF(OFFSET('Hygiene Data'!$E$11,0,10*ROW('Hygiene Data'!E146))="","",OFFSET('Hygiene Data'!$E$11,0,10*ROW('Hygiene Data'!E146)))</f>
        <v/>
      </c>
      <c r="DS152" s="275" t="str">
        <f ca="true">+IF(OFFSET('Hygiene Data'!$E$12,0,10*ROW('Hygiene Data'!E146))="","",OFFSET('Hygiene Data'!$E$12,0,10*ROW('Hygiene Data'!E146)))</f>
        <v/>
      </c>
      <c r="DT152" s="275" t="str">
        <f ca="true">+IF(OFFSET('Hygiene Data'!$E$13,0,10*ROW('Hygiene Data'!E146))="","",OFFSET('Hygiene Data'!$E$13,0,10*ROW('Hygiene Data'!E146)))</f>
        <v/>
      </c>
      <c r="DU152" s="275" t="str">
        <f ca="true">+IF(OFFSET('Hygiene Data'!$F$11,0,10*ROW('Hygiene Data'!F146))="","",OFFSET('Hygiene Data'!$F$11,0,10*ROW('Hygiene Data'!F146)))</f>
        <v/>
      </c>
      <c r="DV152" s="275" t="str">
        <f ca="true">+IF(OFFSET('Hygiene Data'!$F$12,0,10*ROW('Hygiene Data'!F146))="","",OFFSET('Hygiene Data'!$F$12,0,10*ROW('Hygiene Data'!F146)))</f>
        <v/>
      </c>
      <c r="DW152" s="275" t="str">
        <f ca="true">+IF(OFFSET('Hygiene Data'!$F$13,0,10*ROW('Hygiene Data'!F146))="","",OFFSET('Hygiene Data'!$F$13,0,10*ROW('Hygiene Data'!F146)))</f>
        <v/>
      </c>
      <c r="DX152" s="275" t="str">
        <f ca="true">+IF(OFFSET('Hygiene Data'!$G$11,0,10*ROW('Hygiene Data'!G146))="","",OFFSET('Hygiene Data'!$G$11,0,10*ROW('Hygiene Data'!G146)))</f>
        <v/>
      </c>
      <c r="DY152" s="275" t="str">
        <f ca="true">+IF(OFFSET('Hygiene Data'!$G$12,0,10*ROW('Hygiene Data'!G146))="","",OFFSET('Hygiene Data'!$G$12,0,10*ROW('Hygiene Data'!G146)))</f>
        <v/>
      </c>
      <c r="DZ152" s="275" t="str">
        <f ca="true">+IF(OFFSET('Hygiene Data'!$G$13,0,10*ROW('Hygiene Data'!G146))="","",OFFSET('Hygiene Data'!$G$13,0,10*ROW('Hygiene Data'!G146)))</f>
        <v/>
      </c>
      <c r="EA152" s="275" t="str">
        <f ca="true">+IF(OFFSET('Hygiene Data'!$H$11,0,10*ROW('Hygiene Data'!H146))="","",OFFSET('Hygiene Data'!$H$11,0,10*ROW('Hygiene Data'!H146)))</f>
        <v/>
      </c>
      <c r="EB152" s="275" t="str">
        <f ca="true">+IF(OFFSET('Hygiene Data'!$H$12,0,10*ROW('Hygiene Data'!H146))="","",OFFSET('Hygiene Data'!$H$12,0,10*ROW('Hygiene Data'!H146)))</f>
        <v/>
      </c>
      <c r="EC152" s="275" t="str">
        <f ca="true">+IF(OFFSET('Hygiene Data'!$H$13,0,10*ROW('Hygiene Data'!H146))="","",OFFSET('Hygiene Data'!$H$13,0,10*ROW('Hygiene Data'!H146)))</f>
        <v/>
      </c>
      <c r="ED152" s="275" t="str">
        <f ca="true">+IF(OFFSET('Hygiene Data'!$I$11,0,10*ROW('Hygiene Data'!I146))="","",OFFSET('Hygiene Data'!$I$11,0,10*ROW('Hygiene Data'!I146)))</f>
        <v/>
      </c>
      <c r="EE152" s="275" t="str">
        <f ca="true">+IF(OFFSET('Hygiene Data'!$I$12,0,10*ROW('Hygiene Data'!I146))="","",OFFSET('Hygiene Data'!$I$12,0,10*ROW('Hygiene Data'!I146)))</f>
        <v/>
      </c>
      <c r="EF152" s="275"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31" t="str">
        <f t="shared" ca="true" si="2"/>
        <v/>
      </c>
      <c r="D153" s="98"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8"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8"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8"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8"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8"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8"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8"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8"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8"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8"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8"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8"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8"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8"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8"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8"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8"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9"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9"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9"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9"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9"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9"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9"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9"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9"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9"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9"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9"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9"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9"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9"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9"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9"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9"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9"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9"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9"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9"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9"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9"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9"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9"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9"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9"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9"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9"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100"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100"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100"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100"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100"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100"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100"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100"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100"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100"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100"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100"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100"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100"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100"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100"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100"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100"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5"/>
      <c r="BS153" s="275" t="str">
        <f ca="true">+IF(OFFSET('Water Data'!$D$27,0,10*ROW('Water Data'!D147))="","",OFFSET('Water Data'!$D$27,0,10*ROW('Water Data'!D147)))</f>
        <v/>
      </c>
      <c r="BT153" s="275" t="str">
        <f ca="true">+IF(OFFSET('Water Data'!$D$28,0,10*ROW('Water Data'!D147))="","",OFFSET('Water Data'!$D$28,0,10*ROW('Water Data'!D147)))</f>
        <v/>
      </c>
      <c r="BU153" s="275" t="str">
        <f ca="true">+IF(OFFSET('Water Data'!$D$29,0,10*ROW('Water Data'!D147))="","",OFFSET('Water Data'!$D$29,0,10*ROW('Water Data'!D147)))</f>
        <v/>
      </c>
      <c r="BV153" s="275" t="str">
        <f ca="true">+IF(OFFSET('Water Data'!$E$27,0,10*ROW('Water Data'!E147))="","",OFFSET('Water Data'!$E$27,0,10*ROW('Water Data'!E147)))</f>
        <v/>
      </c>
      <c r="BW153" s="275" t="str">
        <f ca="true">+IF(OFFSET('Water Data'!$E$28,0,10*ROW('Water Data'!E147))="","",OFFSET('Water Data'!$E$28,0,10*ROW('Water Data'!E147)))</f>
        <v/>
      </c>
      <c r="BX153" s="275" t="str">
        <f ca="true">+IF(OFFSET('Water Data'!$E$29,0,10*ROW('Water Data'!E147))="","",OFFSET('Water Data'!$E$29,0,10*ROW('Water Data'!E147)))</f>
        <v/>
      </c>
      <c r="BY153" s="275" t="str">
        <f ca="true">+IF(OFFSET('Water Data'!$F$27,0,10*ROW('Water Data'!F147))="","",OFFSET('Water Data'!$F$27,0,10*ROW('Water Data'!F147)))</f>
        <v/>
      </c>
      <c r="BZ153" s="275" t="str">
        <f ca="true">+IF(OFFSET('Water Data'!$F$28,0,10*ROW('Water Data'!F147))="","",OFFSET('Water Data'!$F$28,0,10*ROW('Water Data'!F147)))</f>
        <v/>
      </c>
      <c r="CA153" s="275" t="str">
        <f ca="true">+IF(OFFSET('Water Data'!$F$29,0,10*ROW('Water Data'!F147))="","",OFFSET('Water Data'!$F$29,0,10*ROW('Water Data'!F147)))</f>
        <v/>
      </c>
      <c r="CB153" s="275" t="str">
        <f ca="true">+IF(OFFSET('Water Data'!$G$27,0,10*ROW('Water Data'!G147))="","",OFFSET('Water Data'!$G$27,0,10*ROW('Water Data'!G147)))</f>
        <v/>
      </c>
      <c r="CC153" s="275" t="str">
        <f ca="true">+IF(OFFSET('Water Data'!$G$28,0,10*ROW('Water Data'!G147))="","",OFFSET('Water Data'!$G$28,0,10*ROW('Water Data'!G147)))</f>
        <v/>
      </c>
      <c r="CD153" s="275" t="str">
        <f ca="true">+IF(OFFSET('Water Data'!$G$29,0,10*ROW('Water Data'!G147))="","",OFFSET('Water Data'!$G$29,0,10*ROW('Water Data'!G147)))</f>
        <v/>
      </c>
      <c r="CE153" s="275" t="str">
        <f ca="true">+IF(OFFSET('Water Data'!$H$27,0,10*ROW('Water Data'!H147))="","",OFFSET('Water Data'!$H$27,0,10*ROW('Water Data'!H147)))</f>
        <v/>
      </c>
      <c r="CF153" s="275" t="str">
        <f ca="true">+IF(OFFSET('Water Data'!$H$28,0,10*ROW('Water Data'!H147))="","",OFFSET('Water Data'!$H$28,0,10*ROW('Water Data'!H147)))</f>
        <v/>
      </c>
      <c r="CG153" s="275" t="str">
        <f ca="true">+IF(OFFSET('Water Data'!$H$29,0,10*ROW('Water Data'!H147))="","",OFFSET('Water Data'!$H$29,0,10*ROW('Water Data'!H147)))</f>
        <v/>
      </c>
      <c r="CH153" s="275" t="str">
        <f ca="true">+IF(OFFSET('Water Data'!$I$27,0,10*ROW('Water Data'!I147))="","",OFFSET('Water Data'!$I$27,0,10*ROW('Water Data'!I147)))</f>
        <v/>
      </c>
      <c r="CI153" s="275" t="str">
        <f ca="true">+IF(OFFSET('Water Data'!$I$28,0,10*ROW('Water Data'!I147))="","",OFFSET('Water Data'!$I$28,0,10*ROW('Water Data'!I147)))</f>
        <v/>
      </c>
      <c r="CJ153" s="275" t="str">
        <f ca="true">+IF(OFFSET('Water Data'!$I$29,0,10*ROW('Water Data'!I147))="","",OFFSET('Water Data'!$I$29,0,10*ROW('Water Data'!I147)))</f>
        <v/>
      </c>
      <c r="CK153" s="275" t="str">
        <f ca="true">+IF(OFFSET('Sanitation Data'!$D$28,0,10*ROW('Sanitation Data'!D147))="","",OFFSET('Sanitation Data'!$D$28,0,10*ROW('Sanitation Data'!D147)))</f>
        <v/>
      </c>
      <c r="CL153" s="275" t="str">
        <f ca="true">+IF(OFFSET('Sanitation Data'!$D$29,0,10*ROW('Sanitation Data'!D147))="","",OFFSET('Sanitation Data'!$D$29,0,10*ROW('Sanitation Data'!D147)))</f>
        <v/>
      </c>
      <c r="CM153" s="275" t="str">
        <f ca="true">+IF(OFFSET('Sanitation Data'!$D$30,0,10*ROW('Sanitation Data'!D147))="","",OFFSET('Sanitation Data'!$D$30,0,10*ROW('Sanitation Data'!D147)))</f>
        <v/>
      </c>
      <c r="CN153" s="275" t="str">
        <f ca="true">+IF(OFFSET('Sanitation Data'!$D$31,0,10*ROW('Sanitation Data'!D147))="","",OFFSET('Sanitation Data'!$D$31,0,10*ROW('Sanitation Data'!D147)))</f>
        <v/>
      </c>
      <c r="CO153" s="275" t="str">
        <f ca="true">+IF(OFFSET('Sanitation Data'!$D$32,0,10*ROW('Sanitation Data'!D147))="","",OFFSET('Sanitation Data'!$D$32,0,10*ROW('Sanitation Data'!D147)))</f>
        <v/>
      </c>
      <c r="CP153" s="275" t="str">
        <f ca="true">+IF(OFFSET('Sanitation Data'!$E$28,0,10*ROW('Sanitation Data'!E147))="","",OFFSET('Sanitation Data'!$E$28,0,10*ROW('Sanitation Data'!E147)))</f>
        <v/>
      </c>
      <c r="CQ153" s="275" t="str">
        <f ca="true">+IF(OFFSET('Sanitation Data'!$E$29,0,10*ROW('Sanitation Data'!E147))="","",OFFSET('Sanitation Data'!$E$29,0,10*ROW('Sanitation Data'!E147)))</f>
        <v/>
      </c>
      <c r="CR153" s="275" t="str">
        <f ca="true">+IF(OFFSET('Sanitation Data'!$E$30,0,10*ROW('Sanitation Data'!E147))="","",OFFSET('Sanitation Data'!$E$30,0,10*ROW('Sanitation Data'!E147)))</f>
        <v/>
      </c>
      <c r="CS153" s="275" t="str">
        <f ca="true">+IF(OFFSET('Sanitation Data'!$E$31,0,10*ROW('Sanitation Data'!E147))="","",OFFSET('Sanitation Data'!$E$31,0,10*ROW('Sanitation Data'!E147)))</f>
        <v/>
      </c>
      <c r="CT153" s="275" t="str">
        <f ca="true">+IF(OFFSET('Sanitation Data'!$E$32,0,10*ROW('Sanitation Data'!E147))="","",OFFSET('Sanitation Data'!$E$32,0,10*ROW('Sanitation Data'!E147)))</f>
        <v/>
      </c>
      <c r="CU153" s="275" t="str">
        <f ca="true">+IF(OFFSET('Sanitation Data'!$F$28,0,10*ROW('Sanitation Data'!F147))="","",OFFSET('Sanitation Data'!$F$28,0,10*ROW('Sanitation Data'!F147)))</f>
        <v/>
      </c>
      <c r="CV153" s="275" t="str">
        <f ca="true">+IF(OFFSET('Sanitation Data'!$F$29,0,10*ROW('Sanitation Data'!F147))="","",OFFSET('Sanitation Data'!$F$29,0,10*ROW('Sanitation Data'!F147)))</f>
        <v/>
      </c>
      <c r="CW153" s="275" t="str">
        <f ca="true">+IF(OFFSET('Sanitation Data'!$F$30,0,10*ROW('Sanitation Data'!F147))="","",OFFSET('Sanitation Data'!$F$30,0,10*ROW('Sanitation Data'!F147)))</f>
        <v/>
      </c>
      <c r="CX153" s="275" t="str">
        <f ca="true">+IF(OFFSET('Sanitation Data'!$F$31,0,10*ROW('Sanitation Data'!F147))="","",OFFSET('Sanitation Data'!$F$31,0,10*ROW('Sanitation Data'!F147)))</f>
        <v/>
      </c>
      <c r="CY153" s="275" t="str">
        <f ca="true">+IF(OFFSET('Sanitation Data'!$F$32,0,10*ROW('Sanitation Data'!F147))="","",OFFSET('Sanitation Data'!$F$32,0,10*ROW('Sanitation Data'!F147)))</f>
        <v/>
      </c>
      <c r="CZ153" s="275" t="str">
        <f ca="true">+IF(OFFSET('Sanitation Data'!$G$28,0,10*ROW('Sanitation Data'!G147))="","",OFFSET('Sanitation Data'!$G$28,0,10*ROW('Sanitation Data'!G147)))</f>
        <v/>
      </c>
      <c r="DA153" s="275" t="str">
        <f ca="true">+IF(OFFSET('Sanitation Data'!$G$29,0,10*ROW('Sanitation Data'!G147))="","",OFFSET('Sanitation Data'!$G$29,0,10*ROW('Sanitation Data'!G147)))</f>
        <v/>
      </c>
      <c r="DB153" s="275" t="str">
        <f ca="true">+IF(OFFSET('Sanitation Data'!$G$30,0,10*ROW('Sanitation Data'!G147))="","",OFFSET('Sanitation Data'!$G$30,0,10*ROW('Sanitation Data'!G147)))</f>
        <v/>
      </c>
      <c r="DC153" s="275" t="str">
        <f ca="true">+IF(OFFSET('Sanitation Data'!$G$31,0,10*ROW('Sanitation Data'!G147))="","",OFFSET('Sanitation Data'!$G$31,0,10*ROW('Sanitation Data'!G147)))</f>
        <v/>
      </c>
      <c r="DD153" s="275" t="str">
        <f ca="true">+IF(OFFSET('Sanitation Data'!$G$32,0,10*ROW('Sanitation Data'!G147))="","",OFFSET('Sanitation Data'!$G$32,0,10*ROW('Sanitation Data'!G147)))</f>
        <v/>
      </c>
      <c r="DE153" s="275" t="str">
        <f ca="true">+IF(OFFSET('Sanitation Data'!$H$28,0,10*ROW('Sanitation Data'!H147))="","",OFFSET('Sanitation Data'!$H$28,0,10*ROW('Sanitation Data'!H147)))</f>
        <v/>
      </c>
      <c r="DF153" s="275" t="str">
        <f ca="true">+IF(OFFSET('Sanitation Data'!$H$29,0,10*ROW('Sanitation Data'!H147))="","",OFFSET('Sanitation Data'!$H$29,0,10*ROW('Sanitation Data'!H147)))</f>
        <v/>
      </c>
      <c r="DG153" s="275" t="str">
        <f ca="true">+IF(OFFSET('Sanitation Data'!$H$30,0,10*ROW('Sanitation Data'!H147))="","",OFFSET('Sanitation Data'!$H$30,0,10*ROW('Sanitation Data'!H147)))</f>
        <v/>
      </c>
      <c r="DH153" s="275" t="str">
        <f ca="true">+IF(OFFSET('Sanitation Data'!$H$31,0,10*ROW('Sanitation Data'!H147))="","",OFFSET('Sanitation Data'!$H$31,0,10*ROW('Sanitation Data'!H147)))</f>
        <v/>
      </c>
      <c r="DI153" s="275" t="str">
        <f ca="true">+IF(OFFSET('Sanitation Data'!$H$32,0,10*ROW('Sanitation Data'!H147))="","",OFFSET('Sanitation Data'!$H$32,0,10*ROW('Sanitation Data'!H147)))</f>
        <v/>
      </c>
      <c r="DJ153" s="275" t="str">
        <f ca="true">+IF(OFFSET('Sanitation Data'!$I$28,0,10*ROW('Sanitation Data'!I147))="","",OFFSET('Sanitation Data'!$I$28,0,10*ROW('Sanitation Data'!I147)))</f>
        <v/>
      </c>
      <c r="DK153" s="275" t="str">
        <f ca="true">+IF(OFFSET('Sanitation Data'!$I$29,0,10*ROW('Sanitation Data'!I147))="","",OFFSET('Sanitation Data'!$I$29,0,10*ROW('Sanitation Data'!I147)))</f>
        <v/>
      </c>
      <c r="DL153" s="275" t="str">
        <f ca="true">+IF(OFFSET('Sanitation Data'!$I$30,0,10*ROW('Sanitation Data'!I147))="","",OFFSET('Sanitation Data'!$I$30,0,10*ROW('Sanitation Data'!I147)))</f>
        <v/>
      </c>
      <c r="DM153" s="275" t="str">
        <f ca="true">+IF(OFFSET('Sanitation Data'!$I$31,0,10*ROW('Sanitation Data'!I147))="","",OFFSET('Sanitation Data'!$I$31,0,10*ROW('Sanitation Data'!I147)))</f>
        <v/>
      </c>
      <c r="DN153" s="275" t="str">
        <f ca="true">+IF(OFFSET('Sanitation Data'!$I$32,0,10*ROW('Sanitation Data'!I147))="","",OFFSET('Sanitation Data'!$I$32,0,10*ROW('Sanitation Data'!I147)))</f>
        <v/>
      </c>
      <c r="DO153" s="275" t="str">
        <f ca="true">+IF(OFFSET('Hygiene Data'!$D$11,0,10*ROW('Hygiene Data'!D147))="","",OFFSET('Hygiene Data'!$D$11,0,10*ROW('Hygiene Data'!D147)))</f>
        <v/>
      </c>
      <c r="DP153" s="275" t="str">
        <f ca="true">+IF(OFFSET('Hygiene Data'!$D$12,0,10*ROW('Hygiene Data'!D147))="","",OFFSET('Hygiene Data'!$D$12,0,10*ROW('Hygiene Data'!D147)))</f>
        <v/>
      </c>
      <c r="DQ153" s="275" t="str">
        <f ca="true">+IF(OFFSET('Hygiene Data'!$D$13,0,10*ROW('Hygiene Data'!D147))="","",OFFSET('Hygiene Data'!$D$13,0,10*ROW('Hygiene Data'!D147)))</f>
        <v/>
      </c>
      <c r="DR153" s="275" t="str">
        <f ca="true">+IF(OFFSET('Hygiene Data'!$E$11,0,10*ROW('Hygiene Data'!E147))="","",OFFSET('Hygiene Data'!$E$11,0,10*ROW('Hygiene Data'!E147)))</f>
        <v/>
      </c>
      <c r="DS153" s="275" t="str">
        <f ca="true">+IF(OFFSET('Hygiene Data'!$E$12,0,10*ROW('Hygiene Data'!E147))="","",OFFSET('Hygiene Data'!$E$12,0,10*ROW('Hygiene Data'!E147)))</f>
        <v/>
      </c>
      <c r="DT153" s="275" t="str">
        <f ca="true">+IF(OFFSET('Hygiene Data'!$E$13,0,10*ROW('Hygiene Data'!E147))="","",OFFSET('Hygiene Data'!$E$13,0,10*ROW('Hygiene Data'!E147)))</f>
        <v/>
      </c>
      <c r="DU153" s="275" t="str">
        <f ca="true">+IF(OFFSET('Hygiene Data'!$F$11,0,10*ROW('Hygiene Data'!F147))="","",OFFSET('Hygiene Data'!$F$11,0,10*ROW('Hygiene Data'!F147)))</f>
        <v/>
      </c>
      <c r="DV153" s="275" t="str">
        <f ca="true">+IF(OFFSET('Hygiene Data'!$F$12,0,10*ROW('Hygiene Data'!F147))="","",OFFSET('Hygiene Data'!$F$12,0,10*ROW('Hygiene Data'!F147)))</f>
        <v/>
      </c>
      <c r="DW153" s="275" t="str">
        <f ca="true">+IF(OFFSET('Hygiene Data'!$F$13,0,10*ROW('Hygiene Data'!F147))="","",OFFSET('Hygiene Data'!$F$13,0,10*ROW('Hygiene Data'!F147)))</f>
        <v/>
      </c>
      <c r="DX153" s="275" t="str">
        <f ca="true">+IF(OFFSET('Hygiene Data'!$G$11,0,10*ROW('Hygiene Data'!G147))="","",OFFSET('Hygiene Data'!$G$11,0,10*ROW('Hygiene Data'!G147)))</f>
        <v/>
      </c>
      <c r="DY153" s="275" t="str">
        <f ca="true">+IF(OFFSET('Hygiene Data'!$G$12,0,10*ROW('Hygiene Data'!G147))="","",OFFSET('Hygiene Data'!$G$12,0,10*ROW('Hygiene Data'!G147)))</f>
        <v/>
      </c>
      <c r="DZ153" s="275" t="str">
        <f ca="true">+IF(OFFSET('Hygiene Data'!$G$13,0,10*ROW('Hygiene Data'!G147))="","",OFFSET('Hygiene Data'!$G$13,0,10*ROW('Hygiene Data'!G147)))</f>
        <v/>
      </c>
      <c r="EA153" s="275" t="str">
        <f ca="true">+IF(OFFSET('Hygiene Data'!$H$11,0,10*ROW('Hygiene Data'!H147))="","",OFFSET('Hygiene Data'!$H$11,0,10*ROW('Hygiene Data'!H147)))</f>
        <v/>
      </c>
      <c r="EB153" s="275" t="str">
        <f ca="true">+IF(OFFSET('Hygiene Data'!$H$12,0,10*ROW('Hygiene Data'!H147))="","",OFFSET('Hygiene Data'!$H$12,0,10*ROW('Hygiene Data'!H147)))</f>
        <v/>
      </c>
      <c r="EC153" s="275" t="str">
        <f ca="true">+IF(OFFSET('Hygiene Data'!$H$13,0,10*ROW('Hygiene Data'!H147))="","",OFFSET('Hygiene Data'!$H$13,0,10*ROW('Hygiene Data'!H147)))</f>
        <v/>
      </c>
      <c r="ED153" s="275" t="str">
        <f ca="true">+IF(OFFSET('Hygiene Data'!$I$11,0,10*ROW('Hygiene Data'!I147))="","",OFFSET('Hygiene Data'!$I$11,0,10*ROW('Hygiene Data'!I147)))</f>
        <v/>
      </c>
      <c r="EE153" s="275" t="str">
        <f ca="true">+IF(OFFSET('Hygiene Data'!$I$12,0,10*ROW('Hygiene Data'!I147))="","",OFFSET('Hygiene Data'!$I$12,0,10*ROW('Hygiene Data'!I147)))</f>
        <v/>
      </c>
      <c r="EF153" s="275"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31" t="str">
        <f t="shared" ca="true" si="2"/>
        <v/>
      </c>
      <c r="D154" s="98"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8"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8"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8"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8"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8"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8"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8"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8"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8"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8"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8"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8"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8"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8"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8"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8"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8"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9"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9"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9"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9"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9"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9"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9"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9"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9"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9"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9"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9"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9"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9"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9"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9"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9"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9"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9"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9"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9"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9"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9"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9"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9"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9"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9"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9"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9"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9"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100"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100"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100"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100"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100"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100"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100"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100"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100"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100"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100"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100"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100"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100"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100"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100"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100"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100"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5"/>
      <c r="BS154" s="275" t="str">
        <f ca="true">+IF(OFFSET('Water Data'!$D$27,0,10*ROW('Water Data'!D148))="","",OFFSET('Water Data'!$D$27,0,10*ROW('Water Data'!D148)))</f>
        <v/>
      </c>
      <c r="BT154" s="275" t="str">
        <f ca="true">+IF(OFFSET('Water Data'!$D$28,0,10*ROW('Water Data'!D148))="","",OFFSET('Water Data'!$D$28,0,10*ROW('Water Data'!D148)))</f>
        <v/>
      </c>
      <c r="BU154" s="275" t="str">
        <f ca="true">+IF(OFFSET('Water Data'!$D$29,0,10*ROW('Water Data'!D148))="","",OFFSET('Water Data'!$D$29,0,10*ROW('Water Data'!D148)))</f>
        <v/>
      </c>
      <c r="BV154" s="275" t="str">
        <f ca="true">+IF(OFFSET('Water Data'!$E$27,0,10*ROW('Water Data'!E148))="","",OFFSET('Water Data'!$E$27,0,10*ROW('Water Data'!E148)))</f>
        <v/>
      </c>
      <c r="BW154" s="275" t="str">
        <f ca="true">+IF(OFFSET('Water Data'!$E$28,0,10*ROW('Water Data'!E148))="","",OFFSET('Water Data'!$E$28,0,10*ROW('Water Data'!E148)))</f>
        <v/>
      </c>
      <c r="BX154" s="275" t="str">
        <f ca="true">+IF(OFFSET('Water Data'!$E$29,0,10*ROW('Water Data'!E148))="","",OFFSET('Water Data'!$E$29,0,10*ROW('Water Data'!E148)))</f>
        <v/>
      </c>
      <c r="BY154" s="275" t="str">
        <f ca="true">+IF(OFFSET('Water Data'!$F$27,0,10*ROW('Water Data'!F148))="","",OFFSET('Water Data'!$F$27,0,10*ROW('Water Data'!F148)))</f>
        <v/>
      </c>
      <c r="BZ154" s="275" t="str">
        <f ca="true">+IF(OFFSET('Water Data'!$F$28,0,10*ROW('Water Data'!F148))="","",OFFSET('Water Data'!$F$28,0,10*ROW('Water Data'!F148)))</f>
        <v/>
      </c>
      <c r="CA154" s="275" t="str">
        <f ca="true">+IF(OFFSET('Water Data'!$F$29,0,10*ROW('Water Data'!F148))="","",OFFSET('Water Data'!$F$29,0,10*ROW('Water Data'!F148)))</f>
        <v/>
      </c>
      <c r="CB154" s="275" t="str">
        <f ca="true">+IF(OFFSET('Water Data'!$G$27,0,10*ROW('Water Data'!G148))="","",OFFSET('Water Data'!$G$27,0,10*ROW('Water Data'!G148)))</f>
        <v/>
      </c>
      <c r="CC154" s="275" t="str">
        <f ca="true">+IF(OFFSET('Water Data'!$G$28,0,10*ROW('Water Data'!G148))="","",OFFSET('Water Data'!$G$28,0,10*ROW('Water Data'!G148)))</f>
        <v/>
      </c>
      <c r="CD154" s="275" t="str">
        <f ca="true">+IF(OFFSET('Water Data'!$G$29,0,10*ROW('Water Data'!G148))="","",OFFSET('Water Data'!$G$29,0,10*ROW('Water Data'!G148)))</f>
        <v/>
      </c>
      <c r="CE154" s="275" t="str">
        <f ca="true">+IF(OFFSET('Water Data'!$H$27,0,10*ROW('Water Data'!H148))="","",OFFSET('Water Data'!$H$27,0,10*ROW('Water Data'!H148)))</f>
        <v/>
      </c>
      <c r="CF154" s="275" t="str">
        <f ca="true">+IF(OFFSET('Water Data'!$H$28,0,10*ROW('Water Data'!H148))="","",OFFSET('Water Data'!$H$28,0,10*ROW('Water Data'!H148)))</f>
        <v/>
      </c>
      <c r="CG154" s="275" t="str">
        <f ca="true">+IF(OFFSET('Water Data'!$H$29,0,10*ROW('Water Data'!H148))="","",OFFSET('Water Data'!$H$29,0,10*ROW('Water Data'!H148)))</f>
        <v/>
      </c>
      <c r="CH154" s="275" t="str">
        <f ca="true">+IF(OFFSET('Water Data'!$I$27,0,10*ROW('Water Data'!I148))="","",OFFSET('Water Data'!$I$27,0,10*ROW('Water Data'!I148)))</f>
        <v/>
      </c>
      <c r="CI154" s="275" t="str">
        <f ca="true">+IF(OFFSET('Water Data'!$I$28,0,10*ROW('Water Data'!I148))="","",OFFSET('Water Data'!$I$28,0,10*ROW('Water Data'!I148)))</f>
        <v/>
      </c>
      <c r="CJ154" s="275" t="str">
        <f ca="true">+IF(OFFSET('Water Data'!$I$29,0,10*ROW('Water Data'!I148))="","",OFFSET('Water Data'!$I$29,0,10*ROW('Water Data'!I148)))</f>
        <v/>
      </c>
      <c r="CK154" s="275" t="str">
        <f ca="true">+IF(OFFSET('Sanitation Data'!$D$28,0,10*ROW('Sanitation Data'!D148))="","",OFFSET('Sanitation Data'!$D$28,0,10*ROW('Sanitation Data'!D148)))</f>
        <v/>
      </c>
      <c r="CL154" s="275" t="str">
        <f ca="true">+IF(OFFSET('Sanitation Data'!$D$29,0,10*ROW('Sanitation Data'!D148))="","",OFFSET('Sanitation Data'!$D$29,0,10*ROW('Sanitation Data'!D148)))</f>
        <v/>
      </c>
      <c r="CM154" s="275" t="str">
        <f ca="true">+IF(OFFSET('Sanitation Data'!$D$30,0,10*ROW('Sanitation Data'!D148))="","",OFFSET('Sanitation Data'!$D$30,0,10*ROW('Sanitation Data'!D148)))</f>
        <v/>
      </c>
      <c r="CN154" s="275" t="str">
        <f ca="true">+IF(OFFSET('Sanitation Data'!$D$31,0,10*ROW('Sanitation Data'!D148))="","",OFFSET('Sanitation Data'!$D$31,0,10*ROW('Sanitation Data'!D148)))</f>
        <v/>
      </c>
      <c r="CO154" s="275" t="str">
        <f ca="true">+IF(OFFSET('Sanitation Data'!$D$32,0,10*ROW('Sanitation Data'!D148))="","",OFFSET('Sanitation Data'!$D$32,0,10*ROW('Sanitation Data'!D148)))</f>
        <v/>
      </c>
      <c r="CP154" s="275" t="str">
        <f ca="true">+IF(OFFSET('Sanitation Data'!$E$28,0,10*ROW('Sanitation Data'!E148))="","",OFFSET('Sanitation Data'!$E$28,0,10*ROW('Sanitation Data'!E148)))</f>
        <v/>
      </c>
      <c r="CQ154" s="275" t="str">
        <f ca="true">+IF(OFFSET('Sanitation Data'!$E$29,0,10*ROW('Sanitation Data'!E148))="","",OFFSET('Sanitation Data'!$E$29,0,10*ROW('Sanitation Data'!E148)))</f>
        <v/>
      </c>
      <c r="CR154" s="275" t="str">
        <f ca="true">+IF(OFFSET('Sanitation Data'!$E$30,0,10*ROW('Sanitation Data'!E148))="","",OFFSET('Sanitation Data'!$E$30,0,10*ROW('Sanitation Data'!E148)))</f>
        <v/>
      </c>
      <c r="CS154" s="275" t="str">
        <f ca="true">+IF(OFFSET('Sanitation Data'!$E$31,0,10*ROW('Sanitation Data'!E148))="","",OFFSET('Sanitation Data'!$E$31,0,10*ROW('Sanitation Data'!E148)))</f>
        <v/>
      </c>
      <c r="CT154" s="275" t="str">
        <f ca="true">+IF(OFFSET('Sanitation Data'!$E$32,0,10*ROW('Sanitation Data'!E148))="","",OFFSET('Sanitation Data'!$E$32,0,10*ROW('Sanitation Data'!E148)))</f>
        <v/>
      </c>
      <c r="CU154" s="275" t="str">
        <f ca="true">+IF(OFFSET('Sanitation Data'!$F$28,0,10*ROW('Sanitation Data'!F148))="","",OFFSET('Sanitation Data'!$F$28,0,10*ROW('Sanitation Data'!F148)))</f>
        <v/>
      </c>
      <c r="CV154" s="275" t="str">
        <f ca="true">+IF(OFFSET('Sanitation Data'!$F$29,0,10*ROW('Sanitation Data'!F148))="","",OFFSET('Sanitation Data'!$F$29,0,10*ROW('Sanitation Data'!F148)))</f>
        <v/>
      </c>
      <c r="CW154" s="275" t="str">
        <f ca="true">+IF(OFFSET('Sanitation Data'!$F$30,0,10*ROW('Sanitation Data'!F148))="","",OFFSET('Sanitation Data'!$F$30,0,10*ROW('Sanitation Data'!F148)))</f>
        <v/>
      </c>
      <c r="CX154" s="275" t="str">
        <f ca="true">+IF(OFFSET('Sanitation Data'!$F$31,0,10*ROW('Sanitation Data'!F148))="","",OFFSET('Sanitation Data'!$F$31,0,10*ROW('Sanitation Data'!F148)))</f>
        <v/>
      </c>
      <c r="CY154" s="275" t="str">
        <f ca="true">+IF(OFFSET('Sanitation Data'!$F$32,0,10*ROW('Sanitation Data'!F148))="","",OFFSET('Sanitation Data'!$F$32,0,10*ROW('Sanitation Data'!F148)))</f>
        <v/>
      </c>
      <c r="CZ154" s="275" t="str">
        <f ca="true">+IF(OFFSET('Sanitation Data'!$G$28,0,10*ROW('Sanitation Data'!G148))="","",OFFSET('Sanitation Data'!$G$28,0,10*ROW('Sanitation Data'!G148)))</f>
        <v/>
      </c>
      <c r="DA154" s="275" t="str">
        <f ca="true">+IF(OFFSET('Sanitation Data'!$G$29,0,10*ROW('Sanitation Data'!G148))="","",OFFSET('Sanitation Data'!$G$29,0,10*ROW('Sanitation Data'!G148)))</f>
        <v/>
      </c>
      <c r="DB154" s="275" t="str">
        <f ca="true">+IF(OFFSET('Sanitation Data'!$G$30,0,10*ROW('Sanitation Data'!G148))="","",OFFSET('Sanitation Data'!$G$30,0,10*ROW('Sanitation Data'!G148)))</f>
        <v/>
      </c>
      <c r="DC154" s="275" t="str">
        <f ca="true">+IF(OFFSET('Sanitation Data'!$G$31,0,10*ROW('Sanitation Data'!G148))="","",OFFSET('Sanitation Data'!$G$31,0,10*ROW('Sanitation Data'!G148)))</f>
        <v/>
      </c>
      <c r="DD154" s="275" t="str">
        <f ca="true">+IF(OFFSET('Sanitation Data'!$G$32,0,10*ROW('Sanitation Data'!G148))="","",OFFSET('Sanitation Data'!$G$32,0,10*ROW('Sanitation Data'!G148)))</f>
        <v/>
      </c>
      <c r="DE154" s="275" t="str">
        <f ca="true">+IF(OFFSET('Sanitation Data'!$H$28,0,10*ROW('Sanitation Data'!H148))="","",OFFSET('Sanitation Data'!$H$28,0,10*ROW('Sanitation Data'!H148)))</f>
        <v/>
      </c>
      <c r="DF154" s="275" t="str">
        <f ca="true">+IF(OFFSET('Sanitation Data'!$H$29,0,10*ROW('Sanitation Data'!H148))="","",OFFSET('Sanitation Data'!$H$29,0,10*ROW('Sanitation Data'!H148)))</f>
        <v/>
      </c>
      <c r="DG154" s="275" t="str">
        <f ca="true">+IF(OFFSET('Sanitation Data'!$H$30,0,10*ROW('Sanitation Data'!H148))="","",OFFSET('Sanitation Data'!$H$30,0,10*ROW('Sanitation Data'!H148)))</f>
        <v/>
      </c>
      <c r="DH154" s="275" t="str">
        <f ca="true">+IF(OFFSET('Sanitation Data'!$H$31,0,10*ROW('Sanitation Data'!H148))="","",OFFSET('Sanitation Data'!$H$31,0,10*ROW('Sanitation Data'!H148)))</f>
        <v/>
      </c>
      <c r="DI154" s="275" t="str">
        <f ca="true">+IF(OFFSET('Sanitation Data'!$H$32,0,10*ROW('Sanitation Data'!H148))="","",OFFSET('Sanitation Data'!$H$32,0,10*ROW('Sanitation Data'!H148)))</f>
        <v/>
      </c>
      <c r="DJ154" s="275" t="str">
        <f ca="true">+IF(OFFSET('Sanitation Data'!$I$28,0,10*ROW('Sanitation Data'!I148))="","",OFFSET('Sanitation Data'!$I$28,0,10*ROW('Sanitation Data'!I148)))</f>
        <v/>
      </c>
      <c r="DK154" s="275" t="str">
        <f ca="true">+IF(OFFSET('Sanitation Data'!$I$29,0,10*ROW('Sanitation Data'!I148))="","",OFFSET('Sanitation Data'!$I$29,0,10*ROW('Sanitation Data'!I148)))</f>
        <v/>
      </c>
      <c r="DL154" s="275" t="str">
        <f ca="true">+IF(OFFSET('Sanitation Data'!$I$30,0,10*ROW('Sanitation Data'!I148))="","",OFFSET('Sanitation Data'!$I$30,0,10*ROW('Sanitation Data'!I148)))</f>
        <v/>
      </c>
      <c r="DM154" s="275" t="str">
        <f ca="true">+IF(OFFSET('Sanitation Data'!$I$31,0,10*ROW('Sanitation Data'!I148))="","",OFFSET('Sanitation Data'!$I$31,0,10*ROW('Sanitation Data'!I148)))</f>
        <v/>
      </c>
      <c r="DN154" s="275" t="str">
        <f ca="true">+IF(OFFSET('Sanitation Data'!$I$32,0,10*ROW('Sanitation Data'!I148))="","",OFFSET('Sanitation Data'!$I$32,0,10*ROW('Sanitation Data'!I148)))</f>
        <v/>
      </c>
      <c r="DO154" s="275" t="str">
        <f ca="true">+IF(OFFSET('Hygiene Data'!$D$11,0,10*ROW('Hygiene Data'!D148))="","",OFFSET('Hygiene Data'!$D$11,0,10*ROW('Hygiene Data'!D148)))</f>
        <v/>
      </c>
      <c r="DP154" s="275" t="str">
        <f ca="true">+IF(OFFSET('Hygiene Data'!$D$12,0,10*ROW('Hygiene Data'!D148))="","",OFFSET('Hygiene Data'!$D$12,0,10*ROW('Hygiene Data'!D148)))</f>
        <v/>
      </c>
      <c r="DQ154" s="275" t="str">
        <f ca="true">+IF(OFFSET('Hygiene Data'!$D$13,0,10*ROW('Hygiene Data'!D148))="","",OFFSET('Hygiene Data'!$D$13,0,10*ROW('Hygiene Data'!D148)))</f>
        <v/>
      </c>
      <c r="DR154" s="275" t="str">
        <f ca="true">+IF(OFFSET('Hygiene Data'!$E$11,0,10*ROW('Hygiene Data'!E148))="","",OFFSET('Hygiene Data'!$E$11,0,10*ROW('Hygiene Data'!E148)))</f>
        <v/>
      </c>
      <c r="DS154" s="275" t="str">
        <f ca="true">+IF(OFFSET('Hygiene Data'!$E$12,0,10*ROW('Hygiene Data'!E148))="","",OFFSET('Hygiene Data'!$E$12,0,10*ROW('Hygiene Data'!E148)))</f>
        <v/>
      </c>
      <c r="DT154" s="275" t="str">
        <f ca="true">+IF(OFFSET('Hygiene Data'!$E$13,0,10*ROW('Hygiene Data'!E148))="","",OFFSET('Hygiene Data'!$E$13,0,10*ROW('Hygiene Data'!E148)))</f>
        <v/>
      </c>
      <c r="DU154" s="275" t="str">
        <f ca="true">+IF(OFFSET('Hygiene Data'!$F$11,0,10*ROW('Hygiene Data'!F148))="","",OFFSET('Hygiene Data'!$F$11,0,10*ROW('Hygiene Data'!F148)))</f>
        <v/>
      </c>
      <c r="DV154" s="275" t="str">
        <f ca="true">+IF(OFFSET('Hygiene Data'!$F$12,0,10*ROW('Hygiene Data'!F148))="","",OFFSET('Hygiene Data'!$F$12,0,10*ROW('Hygiene Data'!F148)))</f>
        <v/>
      </c>
      <c r="DW154" s="275" t="str">
        <f ca="true">+IF(OFFSET('Hygiene Data'!$F$13,0,10*ROW('Hygiene Data'!F148))="","",OFFSET('Hygiene Data'!$F$13,0,10*ROW('Hygiene Data'!F148)))</f>
        <v/>
      </c>
      <c r="DX154" s="275" t="str">
        <f ca="true">+IF(OFFSET('Hygiene Data'!$G$11,0,10*ROW('Hygiene Data'!G148))="","",OFFSET('Hygiene Data'!$G$11,0,10*ROW('Hygiene Data'!G148)))</f>
        <v/>
      </c>
      <c r="DY154" s="275" t="str">
        <f ca="true">+IF(OFFSET('Hygiene Data'!$G$12,0,10*ROW('Hygiene Data'!G148))="","",OFFSET('Hygiene Data'!$G$12,0,10*ROW('Hygiene Data'!G148)))</f>
        <v/>
      </c>
      <c r="DZ154" s="275" t="str">
        <f ca="true">+IF(OFFSET('Hygiene Data'!$G$13,0,10*ROW('Hygiene Data'!G148))="","",OFFSET('Hygiene Data'!$G$13,0,10*ROW('Hygiene Data'!G148)))</f>
        <v/>
      </c>
      <c r="EA154" s="275" t="str">
        <f ca="true">+IF(OFFSET('Hygiene Data'!$H$11,0,10*ROW('Hygiene Data'!H148))="","",OFFSET('Hygiene Data'!$H$11,0,10*ROW('Hygiene Data'!H148)))</f>
        <v/>
      </c>
      <c r="EB154" s="275" t="str">
        <f ca="true">+IF(OFFSET('Hygiene Data'!$H$12,0,10*ROW('Hygiene Data'!H148))="","",OFFSET('Hygiene Data'!$H$12,0,10*ROW('Hygiene Data'!H148)))</f>
        <v/>
      </c>
      <c r="EC154" s="275" t="str">
        <f ca="true">+IF(OFFSET('Hygiene Data'!$H$13,0,10*ROW('Hygiene Data'!H148))="","",OFFSET('Hygiene Data'!$H$13,0,10*ROW('Hygiene Data'!H148)))</f>
        <v/>
      </c>
      <c r="ED154" s="275" t="str">
        <f ca="true">+IF(OFFSET('Hygiene Data'!$I$11,0,10*ROW('Hygiene Data'!I148))="","",OFFSET('Hygiene Data'!$I$11,0,10*ROW('Hygiene Data'!I148)))</f>
        <v/>
      </c>
      <c r="EE154" s="275" t="str">
        <f ca="true">+IF(OFFSET('Hygiene Data'!$I$12,0,10*ROW('Hygiene Data'!I148))="","",OFFSET('Hygiene Data'!$I$12,0,10*ROW('Hygiene Data'!I148)))</f>
        <v/>
      </c>
      <c r="EF154" s="275"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31" t="str">
        <f t="shared" ca="true" si="2"/>
        <v/>
      </c>
      <c r="D155" s="98"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8"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8"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8"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8"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8"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8"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8"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8"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8"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8"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8"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8"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8"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8"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8"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8"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8"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9"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9"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9"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9"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9"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9"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9"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9"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9"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9"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9"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9"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9"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9"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9"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9"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9"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9"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9"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9"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9"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9"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9"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9"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9"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9"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9"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9"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9"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9"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100"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100"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100"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100"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100"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100"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100"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100"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100"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100"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100"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100"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100"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100"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100"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100"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100"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100"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5"/>
      <c r="BS155" s="275" t="str">
        <f ca="true">+IF(OFFSET('Water Data'!$D$27,0,10*ROW('Water Data'!D149))="","",OFFSET('Water Data'!$D$27,0,10*ROW('Water Data'!D149)))</f>
        <v/>
      </c>
      <c r="BT155" s="275" t="str">
        <f ca="true">+IF(OFFSET('Water Data'!$D$28,0,10*ROW('Water Data'!D149))="","",OFFSET('Water Data'!$D$28,0,10*ROW('Water Data'!D149)))</f>
        <v/>
      </c>
      <c r="BU155" s="275" t="str">
        <f ca="true">+IF(OFFSET('Water Data'!$D$29,0,10*ROW('Water Data'!D149))="","",OFFSET('Water Data'!$D$29,0,10*ROW('Water Data'!D149)))</f>
        <v/>
      </c>
      <c r="BV155" s="275" t="str">
        <f ca="true">+IF(OFFSET('Water Data'!$E$27,0,10*ROW('Water Data'!E149))="","",OFFSET('Water Data'!$E$27,0,10*ROW('Water Data'!E149)))</f>
        <v/>
      </c>
      <c r="BW155" s="275" t="str">
        <f ca="true">+IF(OFFSET('Water Data'!$E$28,0,10*ROW('Water Data'!E149))="","",OFFSET('Water Data'!$E$28,0,10*ROW('Water Data'!E149)))</f>
        <v/>
      </c>
      <c r="BX155" s="275" t="str">
        <f ca="true">+IF(OFFSET('Water Data'!$E$29,0,10*ROW('Water Data'!E149))="","",OFFSET('Water Data'!$E$29,0,10*ROW('Water Data'!E149)))</f>
        <v/>
      </c>
      <c r="BY155" s="275" t="str">
        <f ca="true">+IF(OFFSET('Water Data'!$F$27,0,10*ROW('Water Data'!F149))="","",OFFSET('Water Data'!$F$27,0,10*ROW('Water Data'!F149)))</f>
        <v/>
      </c>
      <c r="BZ155" s="275" t="str">
        <f ca="true">+IF(OFFSET('Water Data'!$F$28,0,10*ROW('Water Data'!F149))="","",OFFSET('Water Data'!$F$28,0,10*ROW('Water Data'!F149)))</f>
        <v/>
      </c>
      <c r="CA155" s="275" t="str">
        <f ca="true">+IF(OFFSET('Water Data'!$F$29,0,10*ROW('Water Data'!F149))="","",OFFSET('Water Data'!$F$29,0,10*ROW('Water Data'!F149)))</f>
        <v/>
      </c>
      <c r="CB155" s="275" t="str">
        <f ca="true">+IF(OFFSET('Water Data'!$G$27,0,10*ROW('Water Data'!G149))="","",OFFSET('Water Data'!$G$27,0,10*ROW('Water Data'!G149)))</f>
        <v/>
      </c>
      <c r="CC155" s="275" t="str">
        <f ca="true">+IF(OFFSET('Water Data'!$G$28,0,10*ROW('Water Data'!G149))="","",OFFSET('Water Data'!$G$28,0,10*ROW('Water Data'!G149)))</f>
        <v/>
      </c>
      <c r="CD155" s="275" t="str">
        <f ca="true">+IF(OFFSET('Water Data'!$G$29,0,10*ROW('Water Data'!G149))="","",OFFSET('Water Data'!$G$29,0,10*ROW('Water Data'!G149)))</f>
        <v/>
      </c>
      <c r="CE155" s="275" t="str">
        <f ca="true">+IF(OFFSET('Water Data'!$H$27,0,10*ROW('Water Data'!H149))="","",OFFSET('Water Data'!$H$27,0,10*ROW('Water Data'!H149)))</f>
        <v/>
      </c>
      <c r="CF155" s="275" t="str">
        <f ca="true">+IF(OFFSET('Water Data'!$H$28,0,10*ROW('Water Data'!H149))="","",OFFSET('Water Data'!$H$28,0,10*ROW('Water Data'!H149)))</f>
        <v/>
      </c>
      <c r="CG155" s="275" t="str">
        <f ca="true">+IF(OFFSET('Water Data'!$H$29,0,10*ROW('Water Data'!H149))="","",OFFSET('Water Data'!$H$29,0,10*ROW('Water Data'!H149)))</f>
        <v/>
      </c>
      <c r="CH155" s="275" t="str">
        <f ca="true">+IF(OFFSET('Water Data'!$I$27,0,10*ROW('Water Data'!I149))="","",OFFSET('Water Data'!$I$27,0,10*ROW('Water Data'!I149)))</f>
        <v/>
      </c>
      <c r="CI155" s="275" t="str">
        <f ca="true">+IF(OFFSET('Water Data'!$I$28,0,10*ROW('Water Data'!I149))="","",OFFSET('Water Data'!$I$28,0,10*ROW('Water Data'!I149)))</f>
        <v/>
      </c>
      <c r="CJ155" s="275" t="str">
        <f ca="true">+IF(OFFSET('Water Data'!$I$29,0,10*ROW('Water Data'!I149))="","",OFFSET('Water Data'!$I$29,0,10*ROW('Water Data'!I149)))</f>
        <v/>
      </c>
      <c r="CK155" s="275" t="str">
        <f ca="true">+IF(OFFSET('Sanitation Data'!$D$28,0,10*ROW('Sanitation Data'!D149))="","",OFFSET('Sanitation Data'!$D$28,0,10*ROW('Sanitation Data'!D149)))</f>
        <v/>
      </c>
      <c r="CL155" s="275" t="str">
        <f ca="true">+IF(OFFSET('Sanitation Data'!$D$29,0,10*ROW('Sanitation Data'!D149))="","",OFFSET('Sanitation Data'!$D$29,0,10*ROW('Sanitation Data'!D149)))</f>
        <v/>
      </c>
      <c r="CM155" s="275" t="str">
        <f ca="true">+IF(OFFSET('Sanitation Data'!$D$30,0,10*ROW('Sanitation Data'!D149))="","",OFFSET('Sanitation Data'!$D$30,0,10*ROW('Sanitation Data'!D149)))</f>
        <v/>
      </c>
      <c r="CN155" s="275" t="str">
        <f ca="true">+IF(OFFSET('Sanitation Data'!$D$31,0,10*ROW('Sanitation Data'!D149))="","",OFFSET('Sanitation Data'!$D$31,0,10*ROW('Sanitation Data'!D149)))</f>
        <v/>
      </c>
      <c r="CO155" s="275" t="str">
        <f ca="true">+IF(OFFSET('Sanitation Data'!$D$32,0,10*ROW('Sanitation Data'!D149))="","",OFFSET('Sanitation Data'!$D$32,0,10*ROW('Sanitation Data'!D149)))</f>
        <v/>
      </c>
      <c r="CP155" s="275" t="str">
        <f ca="true">+IF(OFFSET('Sanitation Data'!$E$28,0,10*ROW('Sanitation Data'!E149))="","",OFFSET('Sanitation Data'!$E$28,0,10*ROW('Sanitation Data'!E149)))</f>
        <v/>
      </c>
      <c r="CQ155" s="275" t="str">
        <f ca="true">+IF(OFFSET('Sanitation Data'!$E$29,0,10*ROW('Sanitation Data'!E149))="","",OFFSET('Sanitation Data'!$E$29,0,10*ROW('Sanitation Data'!E149)))</f>
        <v/>
      </c>
      <c r="CR155" s="275" t="str">
        <f ca="true">+IF(OFFSET('Sanitation Data'!$E$30,0,10*ROW('Sanitation Data'!E149))="","",OFFSET('Sanitation Data'!$E$30,0,10*ROW('Sanitation Data'!E149)))</f>
        <v/>
      </c>
      <c r="CS155" s="275" t="str">
        <f ca="true">+IF(OFFSET('Sanitation Data'!$E$31,0,10*ROW('Sanitation Data'!E149))="","",OFFSET('Sanitation Data'!$E$31,0,10*ROW('Sanitation Data'!E149)))</f>
        <v/>
      </c>
      <c r="CT155" s="275" t="str">
        <f ca="true">+IF(OFFSET('Sanitation Data'!$E$32,0,10*ROW('Sanitation Data'!E149))="","",OFFSET('Sanitation Data'!$E$32,0,10*ROW('Sanitation Data'!E149)))</f>
        <v/>
      </c>
      <c r="CU155" s="275" t="str">
        <f ca="true">+IF(OFFSET('Sanitation Data'!$F$28,0,10*ROW('Sanitation Data'!F149))="","",OFFSET('Sanitation Data'!$F$28,0,10*ROW('Sanitation Data'!F149)))</f>
        <v/>
      </c>
      <c r="CV155" s="275" t="str">
        <f ca="true">+IF(OFFSET('Sanitation Data'!$F$29,0,10*ROW('Sanitation Data'!F149))="","",OFFSET('Sanitation Data'!$F$29,0,10*ROW('Sanitation Data'!F149)))</f>
        <v/>
      </c>
      <c r="CW155" s="275" t="str">
        <f ca="true">+IF(OFFSET('Sanitation Data'!$F$30,0,10*ROW('Sanitation Data'!F149))="","",OFFSET('Sanitation Data'!$F$30,0,10*ROW('Sanitation Data'!F149)))</f>
        <v/>
      </c>
      <c r="CX155" s="275" t="str">
        <f ca="true">+IF(OFFSET('Sanitation Data'!$F$31,0,10*ROW('Sanitation Data'!F149))="","",OFFSET('Sanitation Data'!$F$31,0,10*ROW('Sanitation Data'!F149)))</f>
        <v/>
      </c>
      <c r="CY155" s="275" t="str">
        <f ca="true">+IF(OFFSET('Sanitation Data'!$F$32,0,10*ROW('Sanitation Data'!F149))="","",OFFSET('Sanitation Data'!$F$32,0,10*ROW('Sanitation Data'!F149)))</f>
        <v/>
      </c>
      <c r="CZ155" s="275" t="str">
        <f ca="true">+IF(OFFSET('Sanitation Data'!$G$28,0,10*ROW('Sanitation Data'!G149))="","",OFFSET('Sanitation Data'!$G$28,0,10*ROW('Sanitation Data'!G149)))</f>
        <v/>
      </c>
      <c r="DA155" s="275" t="str">
        <f ca="true">+IF(OFFSET('Sanitation Data'!$G$29,0,10*ROW('Sanitation Data'!G149))="","",OFFSET('Sanitation Data'!$G$29,0,10*ROW('Sanitation Data'!G149)))</f>
        <v/>
      </c>
      <c r="DB155" s="275" t="str">
        <f ca="true">+IF(OFFSET('Sanitation Data'!$G$30,0,10*ROW('Sanitation Data'!G149))="","",OFFSET('Sanitation Data'!$G$30,0,10*ROW('Sanitation Data'!G149)))</f>
        <v/>
      </c>
      <c r="DC155" s="275" t="str">
        <f ca="true">+IF(OFFSET('Sanitation Data'!$G$31,0,10*ROW('Sanitation Data'!G149))="","",OFFSET('Sanitation Data'!$G$31,0,10*ROW('Sanitation Data'!G149)))</f>
        <v/>
      </c>
      <c r="DD155" s="275" t="str">
        <f ca="true">+IF(OFFSET('Sanitation Data'!$G$32,0,10*ROW('Sanitation Data'!G149))="","",OFFSET('Sanitation Data'!$G$32,0,10*ROW('Sanitation Data'!G149)))</f>
        <v/>
      </c>
      <c r="DE155" s="275" t="str">
        <f ca="true">+IF(OFFSET('Sanitation Data'!$H$28,0,10*ROW('Sanitation Data'!H149))="","",OFFSET('Sanitation Data'!$H$28,0,10*ROW('Sanitation Data'!H149)))</f>
        <v/>
      </c>
      <c r="DF155" s="275" t="str">
        <f ca="true">+IF(OFFSET('Sanitation Data'!$H$29,0,10*ROW('Sanitation Data'!H149))="","",OFFSET('Sanitation Data'!$H$29,0,10*ROW('Sanitation Data'!H149)))</f>
        <v/>
      </c>
      <c r="DG155" s="275" t="str">
        <f ca="true">+IF(OFFSET('Sanitation Data'!$H$30,0,10*ROW('Sanitation Data'!H149))="","",OFFSET('Sanitation Data'!$H$30,0,10*ROW('Sanitation Data'!H149)))</f>
        <v/>
      </c>
      <c r="DH155" s="275" t="str">
        <f ca="true">+IF(OFFSET('Sanitation Data'!$H$31,0,10*ROW('Sanitation Data'!H149))="","",OFFSET('Sanitation Data'!$H$31,0,10*ROW('Sanitation Data'!H149)))</f>
        <v/>
      </c>
      <c r="DI155" s="275" t="str">
        <f ca="true">+IF(OFFSET('Sanitation Data'!$H$32,0,10*ROW('Sanitation Data'!H149))="","",OFFSET('Sanitation Data'!$H$32,0,10*ROW('Sanitation Data'!H149)))</f>
        <v/>
      </c>
      <c r="DJ155" s="275" t="str">
        <f ca="true">+IF(OFFSET('Sanitation Data'!$I$28,0,10*ROW('Sanitation Data'!I149))="","",OFFSET('Sanitation Data'!$I$28,0,10*ROW('Sanitation Data'!I149)))</f>
        <v/>
      </c>
      <c r="DK155" s="275" t="str">
        <f ca="true">+IF(OFFSET('Sanitation Data'!$I$29,0,10*ROW('Sanitation Data'!I149))="","",OFFSET('Sanitation Data'!$I$29,0,10*ROW('Sanitation Data'!I149)))</f>
        <v/>
      </c>
      <c r="DL155" s="275" t="str">
        <f ca="true">+IF(OFFSET('Sanitation Data'!$I$30,0,10*ROW('Sanitation Data'!I149))="","",OFFSET('Sanitation Data'!$I$30,0,10*ROW('Sanitation Data'!I149)))</f>
        <v/>
      </c>
      <c r="DM155" s="275" t="str">
        <f ca="true">+IF(OFFSET('Sanitation Data'!$I$31,0,10*ROW('Sanitation Data'!I149))="","",OFFSET('Sanitation Data'!$I$31,0,10*ROW('Sanitation Data'!I149)))</f>
        <v/>
      </c>
      <c r="DN155" s="275" t="str">
        <f ca="true">+IF(OFFSET('Sanitation Data'!$I$32,0,10*ROW('Sanitation Data'!I149))="","",OFFSET('Sanitation Data'!$I$32,0,10*ROW('Sanitation Data'!I149)))</f>
        <v/>
      </c>
      <c r="DO155" s="275" t="str">
        <f ca="true">+IF(OFFSET('Hygiene Data'!$D$11,0,10*ROW('Hygiene Data'!D149))="","",OFFSET('Hygiene Data'!$D$11,0,10*ROW('Hygiene Data'!D149)))</f>
        <v/>
      </c>
      <c r="DP155" s="275" t="str">
        <f ca="true">+IF(OFFSET('Hygiene Data'!$D$12,0,10*ROW('Hygiene Data'!D149))="","",OFFSET('Hygiene Data'!$D$12,0,10*ROW('Hygiene Data'!D149)))</f>
        <v/>
      </c>
      <c r="DQ155" s="275" t="str">
        <f ca="true">+IF(OFFSET('Hygiene Data'!$D$13,0,10*ROW('Hygiene Data'!D149))="","",OFFSET('Hygiene Data'!$D$13,0,10*ROW('Hygiene Data'!D149)))</f>
        <v/>
      </c>
      <c r="DR155" s="275" t="str">
        <f ca="true">+IF(OFFSET('Hygiene Data'!$E$11,0,10*ROW('Hygiene Data'!E149))="","",OFFSET('Hygiene Data'!$E$11,0,10*ROW('Hygiene Data'!E149)))</f>
        <v/>
      </c>
      <c r="DS155" s="275" t="str">
        <f ca="true">+IF(OFFSET('Hygiene Data'!$E$12,0,10*ROW('Hygiene Data'!E149))="","",OFFSET('Hygiene Data'!$E$12,0,10*ROW('Hygiene Data'!E149)))</f>
        <v/>
      </c>
      <c r="DT155" s="275" t="str">
        <f ca="true">+IF(OFFSET('Hygiene Data'!$E$13,0,10*ROW('Hygiene Data'!E149))="","",OFFSET('Hygiene Data'!$E$13,0,10*ROW('Hygiene Data'!E149)))</f>
        <v/>
      </c>
      <c r="DU155" s="275" t="str">
        <f ca="true">+IF(OFFSET('Hygiene Data'!$F$11,0,10*ROW('Hygiene Data'!F149))="","",OFFSET('Hygiene Data'!$F$11,0,10*ROW('Hygiene Data'!F149)))</f>
        <v/>
      </c>
      <c r="DV155" s="275" t="str">
        <f ca="true">+IF(OFFSET('Hygiene Data'!$F$12,0,10*ROW('Hygiene Data'!F149))="","",OFFSET('Hygiene Data'!$F$12,0,10*ROW('Hygiene Data'!F149)))</f>
        <v/>
      </c>
      <c r="DW155" s="275" t="str">
        <f ca="true">+IF(OFFSET('Hygiene Data'!$F$13,0,10*ROW('Hygiene Data'!F149))="","",OFFSET('Hygiene Data'!$F$13,0,10*ROW('Hygiene Data'!F149)))</f>
        <v/>
      </c>
      <c r="DX155" s="275" t="str">
        <f ca="true">+IF(OFFSET('Hygiene Data'!$G$11,0,10*ROW('Hygiene Data'!G149))="","",OFFSET('Hygiene Data'!$G$11,0,10*ROW('Hygiene Data'!G149)))</f>
        <v/>
      </c>
      <c r="DY155" s="275" t="str">
        <f ca="true">+IF(OFFSET('Hygiene Data'!$G$12,0,10*ROW('Hygiene Data'!G149))="","",OFFSET('Hygiene Data'!$G$12,0,10*ROW('Hygiene Data'!G149)))</f>
        <v/>
      </c>
      <c r="DZ155" s="275" t="str">
        <f ca="true">+IF(OFFSET('Hygiene Data'!$G$13,0,10*ROW('Hygiene Data'!G149))="","",OFFSET('Hygiene Data'!$G$13,0,10*ROW('Hygiene Data'!G149)))</f>
        <v/>
      </c>
      <c r="EA155" s="275" t="str">
        <f ca="true">+IF(OFFSET('Hygiene Data'!$H$11,0,10*ROW('Hygiene Data'!H149))="","",OFFSET('Hygiene Data'!$H$11,0,10*ROW('Hygiene Data'!H149)))</f>
        <v/>
      </c>
      <c r="EB155" s="275" t="str">
        <f ca="true">+IF(OFFSET('Hygiene Data'!$H$12,0,10*ROW('Hygiene Data'!H149))="","",OFFSET('Hygiene Data'!$H$12,0,10*ROW('Hygiene Data'!H149)))</f>
        <v/>
      </c>
      <c r="EC155" s="275" t="str">
        <f ca="true">+IF(OFFSET('Hygiene Data'!$H$13,0,10*ROW('Hygiene Data'!H149))="","",OFFSET('Hygiene Data'!$H$13,0,10*ROW('Hygiene Data'!H149)))</f>
        <v/>
      </c>
      <c r="ED155" s="275" t="str">
        <f ca="true">+IF(OFFSET('Hygiene Data'!$I$11,0,10*ROW('Hygiene Data'!I149))="","",OFFSET('Hygiene Data'!$I$11,0,10*ROW('Hygiene Data'!I149)))</f>
        <v/>
      </c>
      <c r="EE155" s="275" t="str">
        <f ca="true">+IF(OFFSET('Hygiene Data'!$I$12,0,10*ROW('Hygiene Data'!I149))="","",OFFSET('Hygiene Data'!$I$12,0,10*ROW('Hygiene Data'!I149)))</f>
        <v/>
      </c>
      <c r="EF155" s="275"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31" t="str">
        <f t="shared" ca="true" si="2"/>
        <v/>
      </c>
      <c r="D156" s="98"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8"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8"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8"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8"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8"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8"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8"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8"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8"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8"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8"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8"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8"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8"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8"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8"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8"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9"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9"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9"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9"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9"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9"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9"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9"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9"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9"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9"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9"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9"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9"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9"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9"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9"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9"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9"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9"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9"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9"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9"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9"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9"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9"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9"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9"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9"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9"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100"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100"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100"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100"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100"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100"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100"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100"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100"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100"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100"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100"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100"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100"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100"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100"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100"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100"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5"/>
      <c r="BS156" s="275" t="str">
        <f ca="true">+IF(OFFSET('Water Data'!$D$27,0,10*ROW('Water Data'!D150))="","",OFFSET('Water Data'!$D$27,0,10*ROW('Water Data'!D150)))</f>
        <v/>
      </c>
      <c r="BT156" s="275" t="str">
        <f ca="true">+IF(OFFSET('Water Data'!$D$28,0,10*ROW('Water Data'!D150))="","",OFFSET('Water Data'!$D$28,0,10*ROW('Water Data'!D150)))</f>
        <v/>
      </c>
      <c r="BU156" s="275" t="str">
        <f ca="true">+IF(OFFSET('Water Data'!$D$29,0,10*ROW('Water Data'!D150))="","",OFFSET('Water Data'!$D$29,0,10*ROW('Water Data'!D150)))</f>
        <v/>
      </c>
      <c r="BV156" s="275" t="str">
        <f ca="true">+IF(OFFSET('Water Data'!$E$27,0,10*ROW('Water Data'!E150))="","",OFFSET('Water Data'!$E$27,0,10*ROW('Water Data'!E150)))</f>
        <v/>
      </c>
      <c r="BW156" s="275" t="str">
        <f ca="true">+IF(OFFSET('Water Data'!$E$28,0,10*ROW('Water Data'!E150))="","",OFFSET('Water Data'!$E$28,0,10*ROW('Water Data'!E150)))</f>
        <v/>
      </c>
      <c r="BX156" s="275" t="str">
        <f ca="true">+IF(OFFSET('Water Data'!$E$29,0,10*ROW('Water Data'!E150))="","",OFFSET('Water Data'!$E$29,0,10*ROW('Water Data'!E150)))</f>
        <v/>
      </c>
      <c r="BY156" s="275" t="str">
        <f ca="true">+IF(OFFSET('Water Data'!$F$27,0,10*ROW('Water Data'!F150))="","",OFFSET('Water Data'!$F$27,0,10*ROW('Water Data'!F150)))</f>
        <v/>
      </c>
      <c r="BZ156" s="275" t="str">
        <f ca="true">+IF(OFFSET('Water Data'!$F$28,0,10*ROW('Water Data'!F150))="","",OFFSET('Water Data'!$F$28,0,10*ROW('Water Data'!F150)))</f>
        <v/>
      </c>
      <c r="CA156" s="275" t="str">
        <f ca="true">+IF(OFFSET('Water Data'!$F$29,0,10*ROW('Water Data'!F150))="","",OFFSET('Water Data'!$F$29,0,10*ROW('Water Data'!F150)))</f>
        <v/>
      </c>
      <c r="CB156" s="275" t="str">
        <f ca="true">+IF(OFFSET('Water Data'!$G$27,0,10*ROW('Water Data'!G150))="","",OFFSET('Water Data'!$G$27,0,10*ROW('Water Data'!G150)))</f>
        <v/>
      </c>
      <c r="CC156" s="275" t="str">
        <f ca="true">+IF(OFFSET('Water Data'!$G$28,0,10*ROW('Water Data'!G150))="","",OFFSET('Water Data'!$G$28,0,10*ROW('Water Data'!G150)))</f>
        <v/>
      </c>
      <c r="CD156" s="275" t="str">
        <f ca="true">+IF(OFFSET('Water Data'!$G$29,0,10*ROW('Water Data'!G150))="","",OFFSET('Water Data'!$G$29,0,10*ROW('Water Data'!G150)))</f>
        <v/>
      </c>
      <c r="CE156" s="275" t="str">
        <f ca="true">+IF(OFFSET('Water Data'!$H$27,0,10*ROW('Water Data'!H150))="","",OFFSET('Water Data'!$H$27,0,10*ROW('Water Data'!H150)))</f>
        <v/>
      </c>
      <c r="CF156" s="275" t="str">
        <f ca="true">+IF(OFFSET('Water Data'!$H$28,0,10*ROW('Water Data'!H150))="","",OFFSET('Water Data'!$H$28,0,10*ROW('Water Data'!H150)))</f>
        <v/>
      </c>
      <c r="CG156" s="275" t="str">
        <f ca="true">+IF(OFFSET('Water Data'!$H$29,0,10*ROW('Water Data'!H150))="","",OFFSET('Water Data'!$H$29,0,10*ROW('Water Data'!H150)))</f>
        <v/>
      </c>
      <c r="CH156" s="275" t="str">
        <f ca="true">+IF(OFFSET('Water Data'!$I$27,0,10*ROW('Water Data'!I150))="","",OFFSET('Water Data'!$I$27,0,10*ROW('Water Data'!I150)))</f>
        <v/>
      </c>
      <c r="CI156" s="275" t="str">
        <f ca="true">+IF(OFFSET('Water Data'!$I$28,0,10*ROW('Water Data'!I150))="","",OFFSET('Water Data'!$I$28,0,10*ROW('Water Data'!I150)))</f>
        <v/>
      </c>
      <c r="CJ156" s="275" t="str">
        <f ca="true">+IF(OFFSET('Water Data'!$I$29,0,10*ROW('Water Data'!I150))="","",OFFSET('Water Data'!$I$29,0,10*ROW('Water Data'!I150)))</f>
        <v/>
      </c>
      <c r="CK156" s="275" t="str">
        <f ca="true">+IF(OFFSET('Sanitation Data'!$D$28,0,10*ROW('Sanitation Data'!D150))="","",OFFSET('Sanitation Data'!$D$28,0,10*ROW('Sanitation Data'!D150)))</f>
        <v/>
      </c>
      <c r="CL156" s="275" t="str">
        <f ca="true">+IF(OFFSET('Sanitation Data'!$D$29,0,10*ROW('Sanitation Data'!D150))="","",OFFSET('Sanitation Data'!$D$29,0,10*ROW('Sanitation Data'!D150)))</f>
        <v/>
      </c>
      <c r="CM156" s="275" t="str">
        <f ca="true">+IF(OFFSET('Sanitation Data'!$D$30,0,10*ROW('Sanitation Data'!D150))="","",OFFSET('Sanitation Data'!$D$30,0,10*ROW('Sanitation Data'!D150)))</f>
        <v/>
      </c>
      <c r="CN156" s="275" t="str">
        <f ca="true">+IF(OFFSET('Sanitation Data'!$D$31,0,10*ROW('Sanitation Data'!D150))="","",OFFSET('Sanitation Data'!$D$31,0,10*ROW('Sanitation Data'!D150)))</f>
        <v/>
      </c>
      <c r="CO156" s="275" t="str">
        <f ca="true">+IF(OFFSET('Sanitation Data'!$D$32,0,10*ROW('Sanitation Data'!D150))="","",OFFSET('Sanitation Data'!$D$32,0,10*ROW('Sanitation Data'!D150)))</f>
        <v/>
      </c>
      <c r="CP156" s="275" t="str">
        <f ca="true">+IF(OFFSET('Sanitation Data'!$E$28,0,10*ROW('Sanitation Data'!E150))="","",OFFSET('Sanitation Data'!$E$28,0,10*ROW('Sanitation Data'!E150)))</f>
        <v/>
      </c>
      <c r="CQ156" s="275" t="str">
        <f ca="true">+IF(OFFSET('Sanitation Data'!$E$29,0,10*ROW('Sanitation Data'!E150))="","",OFFSET('Sanitation Data'!$E$29,0,10*ROW('Sanitation Data'!E150)))</f>
        <v/>
      </c>
      <c r="CR156" s="275" t="str">
        <f ca="true">+IF(OFFSET('Sanitation Data'!$E$30,0,10*ROW('Sanitation Data'!E150))="","",OFFSET('Sanitation Data'!$E$30,0,10*ROW('Sanitation Data'!E150)))</f>
        <v/>
      </c>
      <c r="CS156" s="275" t="str">
        <f ca="true">+IF(OFFSET('Sanitation Data'!$E$31,0,10*ROW('Sanitation Data'!E150))="","",OFFSET('Sanitation Data'!$E$31,0,10*ROW('Sanitation Data'!E150)))</f>
        <v/>
      </c>
      <c r="CT156" s="275" t="str">
        <f ca="true">+IF(OFFSET('Sanitation Data'!$E$32,0,10*ROW('Sanitation Data'!E150))="","",OFFSET('Sanitation Data'!$E$32,0,10*ROW('Sanitation Data'!E150)))</f>
        <v/>
      </c>
      <c r="CU156" s="275" t="str">
        <f ca="true">+IF(OFFSET('Sanitation Data'!$F$28,0,10*ROW('Sanitation Data'!F150))="","",OFFSET('Sanitation Data'!$F$28,0,10*ROW('Sanitation Data'!F150)))</f>
        <v/>
      </c>
      <c r="CV156" s="275" t="str">
        <f ca="true">+IF(OFFSET('Sanitation Data'!$F$29,0,10*ROW('Sanitation Data'!F150))="","",OFFSET('Sanitation Data'!$F$29,0,10*ROW('Sanitation Data'!F150)))</f>
        <v/>
      </c>
      <c r="CW156" s="275" t="str">
        <f ca="true">+IF(OFFSET('Sanitation Data'!$F$30,0,10*ROW('Sanitation Data'!F150))="","",OFFSET('Sanitation Data'!$F$30,0,10*ROW('Sanitation Data'!F150)))</f>
        <v/>
      </c>
      <c r="CX156" s="275" t="str">
        <f ca="true">+IF(OFFSET('Sanitation Data'!$F$31,0,10*ROW('Sanitation Data'!F150))="","",OFFSET('Sanitation Data'!$F$31,0,10*ROW('Sanitation Data'!F150)))</f>
        <v/>
      </c>
      <c r="CY156" s="275" t="str">
        <f ca="true">+IF(OFFSET('Sanitation Data'!$F$32,0,10*ROW('Sanitation Data'!F150))="","",OFFSET('Sanitation Data'!$F$32,0,10*ROW('Sanitation Data'!F150)))</f>
        <v/>
      </c>
      <c r="CZ156" s="275" t="str">
        <f ca="true">+IF(OFFSET('Sanitation Data'!$G$28,0,10*ROW('Sanitation Data'!G150))="","",OFFSET('Sanitation Data'!$G$28,0,10*ROW('Sanitation Data'!G150)))</f>
        <v/>
      </c>
      <c r="DA156" s="275" t="str">
        <f ca="true">+IF(OFFSET('Sanitation Data'!$G$29,0,10*ROW('Sanitation Data'!G150))="","",OFFSET('Sanitation Data'!$G$29,0,10*ROW('Sanitation Data'!G150)))</f>
        <v/>
      </c>
      <c r="DB156" s="275" t="str">
        <f ca="true">+IF(OFFSET('Sanitation Data'!$G$30,0,10*ROW('Sanitation Data'!G150))="","",OFFSET('Sanitation Data'!$G$30,0,10*ROW('Sanitation Data'!G150)))</f>
        <v/>
      </c>
      <c r="DC156" s="275" t="str">
        <f ca="true">+IF(OFFSET('Sanitation Data'!$G$31,0,10*ROW('Sanitation Data'!G150))="","",OFFSET('Sanitation Data'!$G$31,0,10*ROW('Sanitation Data'!G150)))</f>
        <v/>
      </c>
      <c r="DD156" s="275" t="str">
        <f ca="true">+IF(OFFSET('Sanitation Data'!$G$32,0,10*ROW('Sanitation Data'!G150))="","",OFFSET('Sanitation Data'!$G$32,0,10*ROW('Sanitation Data'!G150)))</f>
        <v/>
      </c>
      <c r="DE156" s="275" t="str">
        <f ca="true">+IF(OFFSET('Sanitation Data'!$H$28,0,10*ROW('Sanitation Data'!H150))="","",OFFSET('Sanitation Data'!$H$28,0,10*ROW('Sanitation Data'!H150)))</f>
        <v/>
      </c>
      <c r="DF156" s="275" t="str">
        <f ca="true">+IF(OFFSET('Sanitation Data'!$H$29,0,10*ROW('Sanitation Data'!H150))="","",OFFSET('Sanitation Data'!$H$29,0,10*ROW('Sanitation Data'!H150)))</f>
        <v/>
      </c>
      <c r="DG156" s="275" t="str">
        <f ca="true">+IF(OFFSET('Sanitation Data'!$H$30,0,10*ROW('Sanitation Data'!H150))="","",OFFSET('Sanitation Data'!$H$30,0,10*ROW('Sanitation Data'!H150)))</f>
        <v/>
      </c>
      <c r="DH156" s="275" t="str">
        <f ca="true">+IF(OFFSET('Sanitation Data'!$H$31,0,10*ROW('Sanitation Data'!H150))="","",OFFSET('Sanitation Data'!$H$31,0,10*ROW('Sanitation Data'!H150)))</f>
        <v/>
      </c>
      <c r="DI156" s="275" t="str">
        <f ca="true">+IF(OFFSET('Sanitation Data'!$H$32,0,10*ROW('Sanitation Data'!H150))="","",OFFSET('Sanitation Data'!$H$32,0,10*ROW('Sanitation Data'!H150)))</f>
        <v/>
      </c>
      <c r="DJ156" s="275" t="str">
        <f ca="true">+IF(OFFSET('Sanitation Data'!$I$28,0,10*ROW('Sanitation Data'!I150))="","",OFFSET('Sanitation Data'!$I$28,0,10*ROW('Sanitation Data'!I150)))</f>
        <v/>
      </c>
      <c r="DK156" s="275" t="str">
        <f ca="true">+IF(OFFSET('Sanitation Data'!$I$29,0,10*ROW('Sanitation Data'!I150))="","",OFFSET('Sanitation Data'!$I$29,0,10*ROW('Sanitation Data'!I150)))</f>
        <v/>
      </c>
      <c r="DL156" s="275" t="str">
        <f ca="true">+IF(OFFSET('Sanitation Data'!$I$30,0,10*ROW('Sanitation Data'!I150))="","",OFFSET('Sanitation Data'!$I$30,0,10*ROW('Sanitation Data'!I150)))</f>
        <v/>
      </c>
      <c r="DM156" s="275" t="str">
        <f ca="true">+IF(OFFSET('Sanitation Data'!$I$31,0,10*ROW('Sanitation Data'!I150))="","",OFFSET('Sanitation Data'!$I$31,0,10*ROW('Sanitation Data'!I150)))</f>
        <v/>
      </c>
      <c r="DN156" s="275" t="str">
        <f ca="true">+IF(OFFSET('Sanitation Data'!$I$32,0,10*ROW('Sanitation Data'!I150))="","",OFFSET('Sanitation Data'!$I$32,0,10*ROW('Sanitation Data'!I150)))</f>
        <v/>
      </c>
      <c r="DO156" s="275" t="str">
        <f ca="true">+IF(OFFSET('Hygiene Data'!$D$11,0,10*ROW('Hygiene Data'!D150))="","",OFFSET('Hygiene Data'!$D$11,0,10*ROW('Hygiene Data'!D150)))</f>
        <v/>
      </c>
      <c r="DP156" s="275" t="str">
        <f ca="true">+IF(OFFSET('Hygiene Data'!$D$12,0,10*ROW('Hygiene Data'!D150))="","",OFFSET('Hygiene Data'!$D$12,0,10*ROW('Hygiene Data'!D150)))</f>
        <v/>
      </c>
      <c r="DQ156" s="275" t="str">
        <f ca="true">+IF(OFFSET('Hygiene Data'!$D$13,0,10*ROW('Hygiene Data'!D150))="","",OFFSET('Hygiene Data'!$D$13,0,10*ROW('Hygiene Data'!D150)))</f>
        <v/>
      </c>
      <c r="DR156" s="275" t="str">
        <f ca="true">+IF(OFFSET('Hygiene Data'!$E$11,0,10*ROW('Hygiene Data'!E150))="","",OFFSET('Hygiene Data'!$E$11,0,10*ROW('Hygiene Data'!E150)))</f>
        <v/>
      </c>
      <c r="DS156" s="275" t="str">
        <f ca="true">+IF(OFFSET('Hygiene Data'!$E$12,0,10*ROW('Hygiene Data'!E150))="","",OFFSET('Hygiene Data'!$E$12,0,10*ROW('Hygiene Data'!E150)))</f>
        <v/>
      </c>
      <c r="DT156" s="275" t="str">
        <f ca="true">+IF(OFFSET('Hygiene Data'!$E$13,0,10*ROW('Hygiene Data'!E150))="","",OFFSET('Hygiene Data'!$E$13,0,10*ROW('Hygiene Data'!E150)))</f>
        <v/>
      </c>
      <c r="DU156" s="275" t="str">
        <f ca="true">+IF(OFFSET('Hygiene Data'!$F$11,0,10*ROW('Hygiene Data'!F150))="","",OFFSET('Hygiene Data'!$F$11,0,10*ROW('Hygiene Data'!F150)))</f>
        <v/>
      </c>
      <c r="DV156" s="275" t="str">
        <f ca="true">+IF(OFFSET('Hygiene Data'!$F$12,0,10*ROW('Hygiene Data'!F150))="","",OFFSET('Hygiene Data'!$F$12,0,10*ROW('Hygiene Data'!F150)))</f>
        <v/>
      </c>
      <c r="DW156" s="275" t="str">
        <f ca="true">+IF(OFFSET('Hygiene Data'!$F$13,0,10*ROW('Hygiene Data'!F150))="","",OFFSET('Hygiene Data'!$F$13,0,10*ROW('Hygiene Data'!F150)))</f>
        <v/>
      </c>
      <c r="DX156" s="275" t="str">
        <f ca="true">+IF(OFFSET('Hygiene Data'!$G$11,0,10*ROW('Hygiene Data'!G150))="","",OFFSET('Hygiene Data'!$G$11,0,10*ROW('Hygiene Data'!G150)))</f>
        <v/>
      </c>
      <c r="DY156" s="275" t="str">
        <f ca="true">+IF(OFFSET('Hygiene Data'!$G$12,0,10*ROW('Hygiene Data'!G150))="","",OFFSET('Hygiene Data'!$G$12,0,10*ROW('Hygiene Data'!G150)))</f>
        <v/>
      </c>
      <c r="DZ156" s="275" t="str">
        <f ca="true">+IF(OFFSET('Hygiene Data'!$G$13,0,10*ROW('Hygiene Data'!G150))="","",OFFSET('Hygiene Data'!$G$13,0,10*ROW('Hygiene Data'!G150)))</f>
        <v/>
      </c>
      <c r="EA156" s="275" t="str">
        <f ca="true">+IF(OFFSET('Hygiene Data'!$H$11,0,10*ROW('Hygiene Data'!H150))="","",OFFSET('Hygiene Data'!$H$11,0,10*ROW('Hygiene Data'!H150)))</f>
        <v/>
      </c>
      <c r="EB156" s="275" t="str">
        <f ca="true">+IF(OFFSET('Hygiene Data'!$H$12,0,10*ROW('Hygiene Data'!H150))="","",OFFSET('Hygiene Data'!$H$12,0,10*ROW('Hygiene Data'!H150)))</f>
        <v/>
      </c>
      <c r="EC156" s="275" t="str">
        <f ca="true">+IF(OFFSET('Hygiene Data'!$H$13,0,10*ROW('Hygiene Data'!H150))="","",OFFSET('Hygiene Data'!$H$13,0,10*ROW('Hygiene Data'!H150)))</f>
        <v/>
      </c>
      <c r="ED156" s="275" t="str">
        <f ca="true">+IF(OFFSET('Hygiene Data'!$I$11,0,10*ROW('Hygiene Data'!I150))="","",OFFSET('Hygiene Data'!$I$11,0,10*ROW('Hygiene Data'!I150)))</f>
        <v/>
      </c>
      <c r="EE156" s="275" t="str">
        <f ca="true">+IF(OFFSET('Hygiene Data'!$I$12,0,10*ROW('Hygiene Data'!I150))="","",OFFSET('Hygiene Data'!$I$12,0,10*ROW('Hygiene Data'!I150)))</f>
        <v/>
      </c>
      <c r="EF156" s="275"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31" t="str">
        <f t="shared" ca="true" si="2"/>
        <v/>
      </c>
      <c r="D157" s="98"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8"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8"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8"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8"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8"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8"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8"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8"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8"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8"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8"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8"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8"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8"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8"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8"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8"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9"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9"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9"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9"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9"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9"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9"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9"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9"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9"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9"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9"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9"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9"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9"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9"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9"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9"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9"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9"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9"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9"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9"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9"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9"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9"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9"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9"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9"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9"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100"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100"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100"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100"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100"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100"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100"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100"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100"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100"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100"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100"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100"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100"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100"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100"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100"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100"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5"/>
      <c r="BS157" s="275" t="str">
        <f ca="true">+IF(OFFSET('Water Data'!$D$27,0,10*ROW('Water Data'!D151))="","",OFFSET('Water Data'!$D$27,0,10*ROW('Water Data'!D151)))</f>
        <v/>
      </c>
      <c r="BT157" s="275" t="str">
        <f ca="true">+IF(OFFSET('Water Data'!$D$28,0,10*ROW('Water Data'!D151))="","",OFFSET('Water Data'!$D$28,0,10*ROW('Water Data'!D151)))</f>
        <v/>
      </c>
      <c r="BU157" s="275" t="str">
        <f ca="true">+IF(OFFSET('Water Data'!$D$29,0,10*ROW('Water Data'!D151))="","",OFFSET('Water Data'!$D$29,0,10*ROW('Water Data'!D151)))</f>
        <v/>
      </c>
      <c r="BV157" s="275" t="str">
        <f ca="true">+IF(OFFSET('Water Data'!$E$27,0,10*ROW('Water Data'!E151))="","",OFFSET('Water Data'!$E$27,0,10*ROW('Water Data'!E151)))</f>
        <v/>
      </c>
      <c r="BW157" s="275" t="str">
        <f ca="true">+IF(OFFSET('Water Data'!$E$28,0,10*ROW('Water Data'!E151))="","",OFFSET('Water Data'!$E$28,0,10*ROW('Water Data'!E151)))</f>
        <v/>
      </c>
      <c r="BX157" s="275" t="str">
        <f ca="true">+IF(OFFSET('Water Data'!$E$29,0,10*ROW('Water Data'!E151))="","",OFFSET('Water Data'!$E$29,0,10*ROW('Water Data'!E151)))</f>
        <v/>
      </c>
      <c r="BY157" s="275" t="str">
        <f ca="true">+IF(OFFSET('Water Data'!$F$27,0,10*ROW('Water Data'!F151))="","",OFFSET('Water Data'!$F$27,0,10*ROW('Water Data'!F151)))</f>
        <v/>
      </c>
      <c r="BZ157" s="275" t="str">
        <f ca="true">+IF(OFFSET('Water Data'!$F$28,0,10*ROW('Water Data'!F151))="","",OFFSET('Water Data'!$F$28,0,10*ROW('Water Data'!F151)))</f>
        <v/>
      </c>
      <c r="CA157" s="275" t="str">
        <f ca="true">+IF(OFFSET('Water Data'!$F$29,0,10*ROW('Water Data'!F151))="","",OFFSET('Water Data'!$F$29,0,10*ROW('Water Data'!F151)))</f>
        <v/>
      </c>
      <c r="CB157" s="275" t="str">
        <f ca="true">+IF(OFFSET('Water Data'!$G$27,0,10*ROW('Water Data'!G151))="","",OFFSET('Water Data'!$G$27,0,10*ROW('Water Data'!G151)))</f>
        <v/>
      </c>
      <c r="CC157" s="275" t="str">
        <f ca="true">+IF(OFFSET('Water Data'!$G$28,0,10*ROW('Water Data'!G151))="","",OFFSET('Water Data'!$G$28,0,10*ROW('Water Data'!G151)))</f>
        <v/>
      </c>
      <c r="CD157" s="275" t="str">
        <f ca="true">+IF(OFFSET('Water Data'!$G$29,0,10*ROW('Water Data'!G151))="","",OFFSET('Water Data'!$G$29,0,10*ROW('Water Data'!G151)))</f>
        <v/>
      </c>
      <c r="CE157" s="275" t="str">
        <f ca="true">+IF(OFFSET('Water Data'!$H$27,0,10*ROW('Water Data'!H151))="","",OFFSET('Water Data'!$H$27,0,10*ROW('Water Data'!H151)))</f>
        <v/>
      </c>
      <c r="CF157" s="275" t="str">
        <f ca="true">+IF(OFFSET('Water Data'!$H$28,0,10*ROW('Water Data'!H151))="","",OFFSET('Water Data'!$H$28,0,10*ROW('Water Data'!H151)))</f>
        <v/>
      </c>
      <c r="CG157" s="275" t="str">
        <f ca="true">+IF(OFFSET('Water Data'!$H$29,0,10*ROW('Water Data'!H151))="","",OFFSET('Water Data'!$H$29,0,10*ROW('Water Data'!H151)))</f>
        <v/>
      </c>
      <c r="CH157" s="275" t="str">
        <f ca="true">+IF(OFFSET('Water Data'!$I$27,0,10*ROW('Water Data'!I151))="","",OFFSET('Water Data'!$I$27,0,10*ROW('Water Data'!I151)))</f>
        <v/>
      </c>
      <c r="CI157" s="275" t="str">
        <f ca="true">+IF(OFFSET('Water Data'!$I$28,0,10*ROW('Water Data'!I151))="","",OFFSET('Water Data'!$I$28,0,10*ROW('Water Data'!I151)))</f>
        <v/>
      </c>
      <c r="CJ157" s="275" t="str">
        <f ca="true">+IF(OFFSET('Water Data'!$I$29,0,10*ROW('Water Data'!I151))="","",OFFSET('Water Data'!$I$29,0,10*ROW('Water Data'!I151)))</f>
        <v/>
      </c>
      <c r="CK157" s="275" t="str">
        <f ca="true">+IF(OFFSET('Sanitation Data'!$D$28,0,10*ROW('Sanitation Data'!D151))="","",OFFSET('Sanitation Data'!$D$28,0,10*ROW('Sanitation Data'!D151)))</f>
        <v/>
      </c>
      <c r="CL157" s="275" t="str">
        <f ca="true">+IF(OFFSET('Sanitation Data'!$D$29,0,10*ROW('Sanitation Data'!D151))="","",OFFSET('Sanitation Data'!$D$29,0,10*ROW('Sanitation Data'!D151)))</f>
        <v/>
      </c>
      <c r="CM157" s="275" t="str">
        <f ca="true">+IF(OFFSET('Sanitation Data'!$D$30,0,10*ROW('Sanitation Data'!D151))="","",OFFSET('Sanitation Data'!$D$30,0,10*ROW('Sanitation Data'!D151)))</f>
        <v/>
      </c>
      <c r="CN157" s="275" t="str">
        <f ca="true">+IF(OFFSET('Sanitation Data'!$D$31,0,10*ROW('Sanitation Data'!D151))="","",OFFSET('Sanitation Data'!$D$31,0,10*ROW('Sanitation Data'!D151)))</f>
        <v/>
      </c>
      <c r="CO157" s="275" t="str">
        <f ca="true">+IF(OFFSET('Sanitation Data'!$D$32,0,10*ROW('Sanitation Data'!D151))="","",OFFSET('Sanitation Data'!$D$32,0,10*ROW('Sanitation Data'!D151)))</f>
        <v/>
      </c>
      <c r="CP157" s="275" t="str">
        <f ca="true">+IF(OFFSET('Sanitation Data'!$E$28,0,10*ROW('Sanitation Data'!E151))="","",OFFSET('Sanitation Data'!$E$28,0,10*ROW('Sanitation Data'!E151)))</f>
        <v/>
      </c>
      <c r="CQ157" s="275" t="str">
        <f ca="true">+IF(OFFSET('Sanitation Data'!$E$29,0,10*ROW('Sanitation Data'!E151))="","",OFFSET('Sanitation Data'!$E$29,0,10*ROW('Sanitation Data'!E151)))</f>
        <v/>
      </c>
      <c r="CR157" s="275" t="str">
        <f ca="true">+IF(OFFSET('Sanitation Data'!$E$30,0,10*ROW('Sanitation Data'!E151))="","",OFFSET('Sanitation Data'!$E$30,0,10*ROW('Sanitation Data'!E151)))</f>
        <v/>
      </c>
      <c r="CS157" s="275" t="str">
        <f ca="true">+IF(OFFSET('Sanitation Data'!$E$31,0,10*ROW('Sanitation Data'!E151))="","",OFFSET('Sanitation Data'!$E$31,0,10*ROW('Sanitation Data'!E151)))</f>
        <v/>
      </c>
      <c r="CT157" s="275" t="str">
        <f ca="true">+IF(OFFSET('Sanitation Data'!$E$32,0,10*ROW('Sanitation Data'!E151))="","",OFFSET('Sanitation Data'!$E$32,0,10*ROW('Sanitation Data'!E151)))</f>
        <v/>
      </c>
      <c r="CU157" s="275" t="str">
        <f ca="true">+IF(OFFSET('Sanitation Data'!$F$28,0,10*ROW('Sanitation Data'!F151))="","",OFFSET('Sanitation Data'!$F$28,0,10*ROW('Sanitation Data'!F151)))</f>
        <v/>
      </c>
      <c r="CV157" s="275" t="str">
        <f ca="true">+IF(OFFSET('Sanitation Data'!$F$29,0,10*ROW('Sanitation Data'!F151))="","",OFFSET('Sanitation Data'!$F$29,0,10*ROW('Sanitation Data'!F151)))</f>
        <v/>
      </c>
      <c r="CW157" s="275" t="str">
        <f ca="true">+IF(OFFSET('Sanitation Data'!$F$30,0,10*ROW('Sanitation Data'!F151))="","",OFFSET('Sanitation Data'!$F$30,0,10*ROW('Sanitation Data'!F151)))</f>
        <v/>
      </c>
      <c r="CX157" s="275" t="str">
        <f ca="true">+IF(OFFSET('Sanitation Data'!$F$31,0,10*ROW('Sanitation Data'!F151))="","",OFFSET('Sanitation Data'!$F$31,0,10*ROW('Sanitation Data'!F151)))</f>
        <v/>
      </c>
      <c r="CY157" s="275" t="str">
        <f ca="true">+IF(OFFSET('Sanitation Data'!$F$32,0,10*ROW('Sanitation Data'!F151))="","",OFFSET('Sanitation Data'!$F$32,0,10*ROW('Sanitation Data'!F151)))</f>
        <v/>
      </c>
      <c r="CZ157" s="275" t="str">
        <f ca="true">+IF(OFFSET('Sanitation Data'!$G$28,0,10*ROW('Sanitation Data'!G151))="","",OFFSET('Sanitation Data'!$G$28,0,10*ROW('Sanitation Data'!G151)))</f>
        <v/>
      </c>
      <c r="DA157" s="275" t="str">
        <f ca="true">+IF(OFFSET('Sanitation Data'!$G$29,0,10*ROW('Sanitation Data'!G151))="","",OFFSET('Sanitation Data'!$G$29,0,10*ROW('Sanitation Data'!G151)))</f>
        <v/>
      </c>
      <c r="DB157" s="275" t="str">
        <f ca="true">+IF(OFFSET('Sanitation Data'!$G$30,0,10*ROW('Sanitation Data'!G151))="","",OFFSET('Sanitation Data'!$G$30,0,10*ROW('Sanitation Data'!G151)))</f>
        <v/>
      </c>
      <c r="DC157" s="275" t="str">
        <f ca="true">+IF(OFFSET('Sanitation Data'!$G$31,0,10*ROW('Sanitation Data'!G151))="","",OFFSET('Sanitation Data'!$G$31,0,10*ROW('Sanitation Data'!G151)))</f>
        <v/>
      </c>
      <c r="DD157" s="275" t="str">
        <f ca="true">+IF(OFFSET('Sanitation Data'!$G$32,0,10*ROW('Sanitation Data'!G151))="","",OFFSET('Sanitation Data'!$G$32,0,10*ROW('Sanitation Data'!G151)))</f>
        <v/>
      </c>
      <c r="DE157" s="275" t="str">
        <f ca="true">+IF(OFFSET('Sanitation Data'!$H$28,0,10*ROW('Sanitation Data'!H151))="","",OFFSET('Sanitation Data'!$H$28,0,10*ROW('Sanitation Data'!H151)))</f>
        <v/>
      </c>
      <c r="DF157" s="275" t="str">
        <f ca="true">+IF(OFFSET('Sanitation Data'!$H$29,0,10*ROW('Sanitation Data'!H151))="","",OFFSET('Sanitation Data'!$H$29,0,10*ROW('Sanitation Data'!H151)))</f>
        <v/>
      </c>
      <c r="DG157" s="275" t="str">
        <f ca="true">+IF(OFFSET('Sanitation Data'!$H$30,0,10*ROW('Sanitation Data'!H151))="","",OFFSET('Sanitation Data'!$H$30,0,10*ROW('Sanitation Data'!H151)))</f>
        <v/>
      </c>
      <c r="DH157" s="275" t="str">
        <f ca="true">+IF(OFFSET('Sanitation Data'!$H$31,0,10*ROW('Sanitation Data'!H151))="","",OFFSET('Sanitation Data'!$H$31,0,10*ROW('Sanitation Data'!H151)))</f>
        <v/>
      </c>
      <c r="DI157" s="275" t="str">
        <f ca="true">+IF(OFFSET('Sanitation Data'!$H$32,0,10*ROW('Sanitation Data'!H151))="","",OFFSET('Sanitation Data'!$H$32,0,10*ROW('Sanitation Data'!H151)))</f>
        <v/>
      </c>
      <c r="DJ157" s="275" t="str">
        <f ca="true">+IF(OFFSET('Sanitation Data'!$I$28,0,10*ROW('Sanitation Data'!I151))="","",OFFSET('Sanitation Data'!$I$28,0,10*ROW('Sanitation Data'!I151)))</f>
        <v/>
      </c>
      <c r="DK157" s="275" t="str">
        <f ca="true">+IF(OFFSET('Sanitation Data'!$I$29,0,10*ROW('Sanitation Data'!I151))="","",OFFSET('Sanitation Data'!$I$29,0,10*ROW('Sanitation Data'!I151)))</f>
        <v/>
      </c>
      <c r="DL157" s="275" t="str">
        <f ca="true">+IF(OFFSET('Sanitation Data'!$I$30,0,10*ROW('Sanitation Data'!I151))="","",OFFSET('Sanitation Data'!$I$30,0,10*ROW('Sanitation Data'!I151)))</f>
        <v/>
      </c>
      <c r="DM157" s="275" t="str">
        <f ca="true">+IF(OFFSET('Sanitation Data'!$I$31,0,10*ROW('Sanitation Data'!I151))="","",OFFSET('Sanitation Data'!$I$31,0,10*ROW('Sanitation Data'!I151)))</f>
        <v/>
      </c>
      <c r="DN157" s="275" t="str">
        <f ca="true">+IF(OFFSET('Sanitation Data'!$I$32,0,10*ROW('Sanitation Data'!I151))="","",OFFSET('Sanitation Data'!$I$32,0,10*ROW('Sanitation Data'!I151)))</f>
        <v/>
      </c>
      <c r="DO157" s="275" t="str">
        <f ca="true">+IF(OFFSET('Hygiene Data'!$D$11,0,10*ROW('Hygiene Data'!D151))="","",OFFSET('Hygiene Data'!$D$11,0,10*ROW('Hygiene Data'!D151)))</f>
        <v/>
      </c>
      <c r="DP157" s="275" t="str">
        <f ca="true">+IF(OFFSET('Hygiene Data'!$D$12,0,10*ROW('Hygiene Data'!D151))="","",OFFSET('Hygiene Data'!$D$12,0,10*ROW('Hygiene Data'!D151)))</f>
        <v/>
      </c>
      <c r="DQ157" s="275" t="str">
        <f ca="true">+IF(OFFSET('Hygiene Data'!$D$13,0,10*ROW('Hygiene Data'!D151))="","",OFFSET('Hygiene Data'!$D$13,0,10*ROW('Hygiene Data'!D151)))</f>
        <v/>
      </c>
      <c r="DR157" s="275" t="str">
        <f ca="true">+IF(OFFSET('Hygiene Data'!$E$11,0,10*ROW('Hygiene Data'!E151))="","",OFFSET('Hygiene Data'!$E$11,0,10*ROW('Hygiene Data'!E151)))</f>
        <v/>
      </c>
      <c r="DS157" s="275" t="str">
        <f ca="true">+IF(OFFSET('Hygiene Data'!$E$12,0,10*ROW('Hygiene Data'!E151))="","",OFFSET('Hygiene Data'!$E$12,0,10*ROW('Hygiene Data'!E151)))</f>
        <v/>
      </c>
      <c r="DT157" s="275" t="str">
        <f ca="true">+IF(OFFSET('Hygiene Data'!$E$13,0,10*ROW('Hygiene Data'!E151))="","",OFFSET('Hygiene Data'!$E$13,0,10*ROW('Hygiene Data'!E151)))</f>
        <v/>
      </c>
      <c r="DU157" s="275" t="str">
        <f ca="true">+IF(OFFSET('Hygiene Data'!$F$11,0,10*ROW('Hygiene Data'!F151))="","",OFFSET('Hygiene Data'!$F$11,0,10*ROW('Hygiene Data'!F151)))</f>
        <v/>
      </c>
      <c r="DV157" s="275" t="str">
        <f ca="true">+IF(OFFSET('Hygiene Data'!$F$12,0,10*ROW('Hygiene Data'!F151))="","",OFFSET('Hygiene Data'!$F$12,0,10*ROW('Hygiene Data'!F151)))</f>
        <v/>
      </c>
      <c r="DW157" s="275" t="str">
        <f ca="true">+IF(OFFSET('Hygiene Data'!$F$13,0,10*ROW('Hygiene Data'!F151))="","",OFFSET('Hygiene Data'!$F$13,0,10*ROW('Hygiene Data'!F151)))</f>
        <v/>
      </c>
      <c r="DX157" s="275" t="str">
        <f ca="true">+IF(OFFSET('Hygiene Data'!$G$11,0,10*ROW('Hygiene Data'!G151))="","",OFFSET('Hygiene Data'!$G$11,0,10*ROW('Hygiene Data'!G151)))</f>
        <v/>
      </c>
      <c r="DY157" s="275" t="str">
        <f ca="true">+IF(OFFSET('Hygiene Data'!$G$12,0,10*ROW('Hygiene Data'!G151))="","",OFFSET('Hygiene Data'!$G$12,0,10*ROW('Hygiene Data'!G151)))</f>
        <v/>
      </c>
      <c r="DZ157" s="275" t="str">
        <f ca="true">+IF(OFFSET('Hygiene Data'!$G$13,0,10*ROW('Hygiene Data'!G151))="","",OFFSET('Hygiene Data'!$G$13,0,10*ROW('Hygiene Data'!G151)))</f>
        <v/>
      </c>
      <c r="EA157" s="275" t="str">
        <f ca="true">+IF(OFFSET('Hygiene Data'!$H$11,0,10*ROW('Hygiene Data'!H151))="","",OFFSET('Hygiene Data'!$H$11,0,10*ROW('Hygiene Data'!H151)))</f>
        <v/>
      </c>
      <c r="EB157" s="275" t="str">
        <f ca="true">+IF(OFFSET('Hygiene Data'!$H$12,0,10*ROW('Hygiene Data'!H151))="","",OFFSET('Hygiene Data'!$H$12,0,10*ROW('Hygiene Data'!H151)))</f>
        <v/>
      </c>
      <c r="EC157" s="275" t="str">
        <f ca="true">+IF(OFFSET('Hygiene Data'!$H$13,0,10*ROW('Hygiene Data'!H151))="","",OFFSET('Hygiene Data'!$H$13,0,10*ROW('Hygiene Data'!H151)))</f>
        <v/>
      </c>
      <c r="ED157" s="275" t="str">
        <f ca="true">+IF(OFFSET('Hygiene Data'!$I$11,0,10*ROW('Hygiene Data'!I151))="","",OFFSET('Hygiene Data'!$I$11,0,10*ROW('Hygiene Data'!I151)))</f>
        <v/>
      </c>
      <c r="EE157" s="275" t="str">
        <f ca="true">+IF(OFFSET('Hygiene Data'!$I$12,0,10*ROW('Hygiene Data'!I151))="","",OFFSET('Hygiene Data'!$I$12,0,10*ROW('Hygiene Data'!I151)))</f>
        <v/>
      </c>
      <c r="EF157" s="275"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31" t="str">
        <f t="shared" ca="true" si="2"/>
        <v/>
      </c>
      <c r="D158" s="98"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8"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8"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8"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8"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8"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8"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8"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8"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8"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8"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8"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8"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8"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8"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8"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8"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8"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9"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9"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9"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9"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9"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9"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9"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9"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9"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9"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9"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9"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9"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9"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9"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9"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9"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9"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9"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9"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9"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9"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9"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9"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9"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9"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9"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9"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9"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9"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100"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100"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100"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100"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100"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100"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100"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100"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100"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100"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100"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100"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100"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100"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100"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100"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100"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100"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5"/>
      <c r="BS158" s="275" t="str">
        <f ca="true">+IF(OFFSET('Water Data'!$D$27,0,10*ROW('Water Data'!D152))="","",OFFSET('Water Data'!$D$27,0,10*ROW('Water Data'!D152)))</f>
        <v/>
      </c>
      <c r="BT158" s="275" t="str">
        <f ca="true">+IF(OFFSET('Water Data'!$D$28,0,10*ROW('Water Data'!D152))="","",OFFSET('Water Data'!$D$28,0,10*ROW('Water Data'!D152)))</f>
        <v/>
      </c>
      <c r="BU158" s="275" t="str">
        <f ca="true">+IF(OFFSET('Water Data'!$D$29,0,10*ROW('Water Data'!D152))="","",OFFSET('Water Data'!$D$29,0,10*ROW('Water Data'!D152)))</f>
        <v/>
      </c>
      <c r="BV158" s="275" t="str">
        <f ca="true">+IF(OFFSET('Water Data'!$E$27,0,10*ROW('Water Data'!E152))="","",OFFSET('Water Data'!$E$27,0,10*ROW('Water Data'!E152)))</f>
        <v/>
      </c>
      <c r="BW158" s="275" t="str">
        <f ca="true">+IF(OFFSET('Water Data'!$E$28,0,10*ROW('Water Data'!E152))="","",OFFSET('Water Data'!$E$28,0,10*ROW('Water Data'!E152)))</f>
        <v/>
      </c>
      <c r="BX158" s="275" t="str">
        <f ca="true">+IF(OFFSET('Water Data'!$E$29,0,10*ROW('Water Data'!E152))="","",OFFSET('Water Data'!$E$29,0,10*ROW('Water Data'!E152)))</f>
        <v/>
      </c>
      <c r="BY158" s="275" t="str">
        <f ca="true">+IF(OFFSET('Water Data'!$F$27,0,10*ROW('Water Data'!F152))="","",OFFSET('Water Data'!$F$27,0,10*ROW('Water Data'!F152)))</f>
        <v/>
      </c>
      <c r="BZ158" s="275" t="str">
        <f ca="true">+IF(OFFSET('Water Data'!$F$28,0,10*ROW('Water Data'!F152))="","",OFFSET('Water Data'!$F$28,0,10*ROW('Water Data'!F152)))</f>
        <v/>
      </c>
      <c r="CA158" s="275" t="str">
        <f ca="true">+IF(OFFSET('Water Data'!$F$29,0,10*ROW('Water Data'!F152))="","",OFFSET('Water Data'!$F$29,0,10*ROW('Water Data'!F152)))</f>
        <v/>
      </c>
      <c r="CB158" s="275" t="str">
        <f ca="true">+IF(OFFSET('Water Data'!$G$27,0,10*ROW('Water Data'!G152))="","",OFFSET('Water Data'!$G$27,0,10*ROW('Water Data'!G152)))</f>
        <v/>
      </c>
      <c r="CC158" s="275" t="str">
        <f ca="true">+IF(OFFSET('Water Data'!$G$28,0,10*ROW('Water Data'!G152))="","",OFFSET('Water Data'!$G$28,0,10*ROW('Water Data'!G152)))</f>
        <v/>
      </c>
      <c r="CD158" s="275" t="str">
        <f ca="true">+IF(OFFSET('Water Data'!$G$29,0,10*ROW('Water Data'!G152))="","",OFFSET('Water Data'!$G$29,0,10*ROW('Water Data'!G152)))</f>
        <v/>
      </c>
      <c r="CE158" s="275" t="str">
        <f ca="true">+IF(OFFSET('Water Data'!$H$27,0,10*ROW('Water Data'!H152))="","",OFFSET('Water Data'!$H$27,0,10*ROW('Water Data'!H152)))</f>
        <v/>
      </c>
      <c r="CF158" s="275" t="str">
        <f ca="true">+IF(OFFSET('Water Data'!$H$28,0,10*ROW('Water Data'!H152))="","",OFFSET('Water Data'!$H$28,0,10*ROW('Water Data'!H152)))</f>
        <v/>
      </c>
      <c r="CG158" s="275" t="str">
        <f ca="true">+IF(OFFSET('Water Data'!$H$29,0,10*ROW('Water Data'!H152))="","",OFFSET('Water Data'!$H$29,0,10*ROW('Water Data'!H152)))</f>
        <v/>
      </c>
      <c r="CH158" s="275" t="str">
        <f ca="true">+IF(OFFSET('Water Data'!$I$27,0,10*ROW('Water Data'!I152))="","",OFFSET('Water Data'!$I$27,0,10*ROW('Water Data'!I152)))</f>
        <v/>
      </c>
      <c r="CI158" s="275" t="str">
        <f ca="true">+IF(OFFSET('Water Data'!$I$28,0,10*ROW('Water Data'!I152))="","",OFFSET('Water Data'!$I$28,0,10*ROW('Water Data'!I152)))</f>
        <v/>
      </c>
      <c r="CJ158" s="275" t="str">
        <f ca="true">+IF(OFFSET('Water Data'!$I$29,0,10*ROW('Water Data'!I152))="","",OFFSET('Water Data'!$I$29,0,10*ROW('Water Data'!I152)))</f>
        <v/>
      </c>
      <c r="CK158" s="275" t="str">
        <f ca="true">+IF(OFFSET('Sanitation Data'!$D$28,0,10*ROW('Sanitation Data'!D152))="","",OFFSET('Sanitation Data'!$D$28,0,10*ROW('Sanitation Data'!D152)))</f>
        <v/>
      </c>
      <c r="CL158" s="275" t="str">
        <f ca="true">+IF(OFFSET('Sanitation Data'!$D$29,0,10*ROW('Sanitation Data'!D152))="","",OFFSET('Sanitation Data'!$D$29,0,10*ROW('Sanitation Data'!D152)))</f>
        <v/>
      </c>
      <c r="CM158" s="275" t="str">
        <f ca="true">+IF(OFFSET('Sanitation Data'!$D$30,0,10*ROW('Sanitation Data'!D152))="","",OFFSET('Sanitation Data'!$D$30,0,10*ROW('Sanitation Data'!D152)))</f>
        <v/>
      </c>
      <c r="CN158" s="275" t="str">
        <f ca="true">+IF(OFFSET('Sanitation Data'!$D$31,0,10*ROW('Sanitation Data'!D152))="","",OFFSET('Sanitation Data'!$D$31,0,10*ROW('Sanitation Data'!D152)))</f>
        <v/>
      </c>
      <c r="CO158" s="275" t="str">
        <f ca="true">+IF(OFFSET('Sanitation Data'!$D$32,0,10*ROW('Sanitation Data'!D152))="","",OFFSET('Sanitation Data'!$D$32,0,10*ROW('Sanitation Data'!D152)))</f>
        <v/>
      </c>
      <c r="CP158" s="275" t="str">
        <f ca="true">+IF(OFFSET('Sanitation Data'!$E$28,0,10*ROW('Sanitation Data'!E152))="","",OFFSET('Sanitation Data'!$E$28,0,10*ROW('Sanitation Data'!E152)))</f>
        <v/>
      </c>
      <c r="CQ158" s="275" t="str">
        <f ca="true">+IF(OFFSET('Sanitation Data'!$E$29,0,10*ROW('Sanitation Data'!E152))="","",OFFSET('Sanitation Data'!$E$29,0,10*ROW('Sanitation Data'!E152)))</f>
        <v/>
      </c>
      <c r="CR158" s="275" t="str">
        <f ca="true">+IF(OFFSET('Sanitation Data'!$E$30,0,10*ROW('Sanitation Data'!E152))="","",OFFSET('Sanitation Data'!$E$30,0,10*ROW('Sanitation Data'!E152)))</f>
        <v/>
      </c>
      <c r="CS158" s="275" t="str">
        <f ca="true">+IF(OFFSET('Sanitation Data'!$E$31,0,10*ROW('Sanitation Data'!E152))="","",OFFSET('Sanitation Data'!$E$31,0,10*ROW('Sanitation Data'!E152)))</f>
        <v/>
      </c>
      <c r="CT158" s="275" t="str">
        <f ca="true">+IF(OFFSET('Sanitation Data'!$E$32,0,10*ROW('Sanitation Data'!E152))="","",OFFSET('Sanitation Data'!$E$32,0,10*ROW('Sanitation Data'!E152)))</f>
        <v/>
      </c>
      <c r="CU158" s="275" t="str">
        <f ca="true">+IF(OFFSET('Sanitation Data'!$F$28,0,10*ROW('Sanitation Data'!F152))="","",OFFSET('Sanitation Data'!$F$28,0,10*ROW('Sanitation Data'!F152)))</f>
        <v/>
      </c>
      <c r="CV158" s="275" t="str">
        <f ca="true">+IF(OFFSET('Sanitation Data'!$F$29,0,10*ROW('Sanitation Data'!F152))="","",OFFSET('Sanitation Data'!$F$29,0,10*ROW('Sanitation Data'!F152)))</f>
        <v/>
      </c>
      <c r="CW158" s="275" t="str">
        <f ca="true">+IF(OFFSET('Sanitation Data'!$F$30,0,10*ROW('Sanitation Data'!F152))="","",OFFSET('Sanitation Data'!$F$30,0,10*ROW('Sanitation Data'!F152)))</f>
        <v/>
      </c>
      <c r="CX158" s="275" t="str">
        <f ca="true">+IF(OFFSET('Sanitation Data'!$F$31,0,10*ROW('Sanitation Data'!F152))="","",OFFSET('Sanitation Data'!$F$31,0,10*ROW('Sanitation Data'!F152)))</f>
        <v/>
      </c>
      <c r="CY158" s="275" t="str">
        <f ca="true">+IF(OFFSET('Sanitation Data'!$F$32,0,10*ROW('Sanitation Data'!F152))="","",OFFSET('Sanitation Data'!$F$32,0,10*ROW('Sanitation Data'!F152)))</f>
        <v/>
      </c>
      <c r="CZ158" s="275" t="str">
        <f ca="true">+IF(OFFSET('Sanitation Data'!$G$28,0,10*ROW('Sanitation Data'!G152))="","",OFFSET('Sanitation Data'!$G$28,0,10*ROW('Sanitation Data'!G152)))</f>
        <v/>
      </c>
      <c r="DA158" s="275" t="str">
        <f ca="true">+IF(OFFSET('Sanitation Data'!$G$29,0,10*ROW('Sanitation Data'!G152))="","",OFFSET('Sanitation Data'!$G$29,0,10*ROW('Sanitation Data'!G152)))</f>
        <v/>
      </c>
      <c r="DB158" s="275" t="str">
        <f ca="true">+IF(OFFSET('Sanitation Data'!$G$30,0,10*ROW('Sanitation Data'!G152))="","",OFFSET('Sanitation Data'!$G$30,0,10*ROW('Sanitation Data'!G152)))</f>
        <v/>
      </c>
      <c r="DC158" s="275" t="str">
        <f ca="true">+IF(OFFSET('Sanitation Data'!$G$31,0,10*ROW('Sanitation Data'!G152))="","",OFFSET('Sanitation Data'!$G$31,0,10*ROW('Sanitation Data'!G152)))</f>
        <v/>
      </c>
      <c r="DD158" s="275" t="str">
        <f ca="true">+IF(OFFSET('Sanitation Data'!$G$32,0,10*ROW('Sanitation Data'!G152))="","",OFFSET('Sanitation Data'!$G$32,0,10*ROW('Sanitation Data'!G152)))</f>
        <v/>
      </c>
      <c r="DE158" s="275" t="str">
        <f ca="true">+IF(OFFSET('Sanitation Data'!$H$28,0,10*ROW('Sanitation Data'!H152))="","",OFFSET('Sanitation Data'!$H$28,0,10*ROW('Sanitation Data'!H152)))</f>
        <v/>
      </c>
      <c r="DF158" s="275" t="str">
        <f ca="true">+IF(OFFSET('Sanitation Data'!$H$29,0,10*ROW('Sanitation Data'!H152))="","",OFFSET('Sanitation Data'!$H$29,0,10*ROW('Sanitation Data'!H152)))</f>
        <v/>
      </c>
      <c r="DG158" s="275" t="str">
        <f ca="true">+IF(OFFSET('Sanitation Data'!$H$30,0,10*ROW('Sanitation Data'!H152))="","",OFFSET('Sanitation Data'!$H$30,0,10*ROW('Sanitation Data'!H152)))</f>
        <v/>
      </c>
      <c r="DH158" s="275" t="str">
        <f ca="true">+IF(OFFSET('Sanitation Data'!$H$31,0,10*ROW('Sanitation Data'!H152))="","",OFFSET('Sanitation Data'!$H$31,0,10*ROW('Sanitation Data'!H152)))</f>
        <v/>
      </c>
      <c r="DI158" s="275" t="str">
        <f ca="true">+IF(OFFSET('Sanitation Data'!$H$32,0,10*ROW('Sanitation Data'!H152))="","",OFFSET('Sanitation Data'!$H$32,0,10*ROW('Sanitation Data'!H152)))</f>
        <v/>
      </c>
      <c r="DJ158" s="275" t="str">
        <f ca="true">+IF(OFFSET('Sanitation Data'!$I$28,0,10*ROW('Sanitation Data'!I152))="","",OFFSET('Sanitation Data'!$I$28,0,10*ROW('Sanitation Data'!I152)))</f>
        <v/>
      </c>
      <c r="DK158" s="275" t="str">
        <f ca="true">+IF(OFFSET('Sanitation Data'!$I$29,0,10*ROW('Sanitation Data'!I152))="","",OFFSET('Sanitation Data'!$I$29,0,10*ROW('Sanitation Data'!I152)))</f>
        <v/>
      </c>
      <c r="DL158" s="275" t="str">
        <f ca="true">+IF(OFFSET('Sanitation Data'!$I$30,0,10*ROW('Sanitation Data'!I152))="","",OFFSET('Sanitation Data'!$I$30,0,10*ROW('Sanitation Data'!I152)))</f>
        <v/>
      </c>
      <c r="DM158" s="275" t="str">
        <f ca="true">+IF(OFFSET('Sanitation Data'!$I$31,0,10*ROW('Sanitation Data'!I152))="","",OFFSET('Sanitation Data'!$I$31,0,10*ROW('Sanitation Data'!I152)))</f>
        <v/>
      </c>
      <c r="DN158" s="275" t="str">
        <f ca="true">+IF(OFFSET('Sanitation Data'!$I$32,0,10*ROW('Sanitation Data'!I152))="","",OFFSET('Sanitation Data'!$I$32,0,10*ROW('Sanitation Data'!I152)))</f>
        <v/>
      </c>
      <c r="DO158" s="275" t="str">
        <f ca="true">+IF(OFFSET('Hygiene Data'!$D$11,0,10*ROW('Hygiene Data'!D152))="","",OFFSET('Hygiene Data'!$D$11,0,10*ROW('Hygiene Data'!D152)))</f>
        <v/>
      </c>
      <c r="DP158" s="275" t="str">
        <f ca="true">+IF(OFFSET('Hygiene Data'!$D$12,0,10*ROW('Hygiene Data'!D152))="","",OFFSET('Hygiene Data'!$D$12,0,10*ROW('Hygiene Data'!D152)))</f>
        <v/>
      </c>
      <c r="DQ158" s="275" t="str">
        <f ca="true">+IF(OFFSET('Hygiene Data'!$D$13,0,10*ROW('Hygiene Data'!D152))="","",OFFSET('Hygiene Data'!$D$13,0,10*ROW('Hygiene Data'!D152)))</f>
        <v/>
      </c>
      <c r="DR158" s="275" t="str">
        <f ca="true">+IF(OFFSET('Hygiene Data'!$E$11,0,10*ROW('Hygiene Data'!E152))="","",OFFSET('Hygiene Data'!$E$11,0,10*ROW('Hygiene Data'!E152)))</f>
        <v/>
      </c>
      <c r="DS158" s="275" t="str">
        <f ca="true">+IF(OFFSET('Hygiene Data'!$E$12,0,10*ROW('Hygiene Data'!E152))="","",OFFSET('Hygiene Data'!$E$12,0,10*ROW('Hygiene Data'!E152)))</f>
        <v/>
      </c>
      <c r="DT158" s="275" t="str">
        <f ca="true">+IF(OFFSET('Hygiene Data'!$E$13,0,10*ROW('Hygiene Data'!E152))="","",OFFSET('Hygiene Data'!$E$13,0,10*ROW('Hygiene Data'!E152)))</f>
        <v/>
      </c>
      <c r="DU158" s="275" t="str">
        <f ca="true">+IF(OFFSET('Hygiene Data'!$F$11,0,10*ROW('Hygiene Data'!F152))="","",OFFSET('Hygiene Data'!$F$11,0,10*ROW('Hygiene Data'!F152)))</f>
        <v/>
      </c>
      <c r="DV158" s="275" t="str">
        <f ca="true">+IF(OFFSET('Hygiene Data'!$F$12,0,10*ROW('Hygiene Data'!F152))="","",OFFSET('Hygiene Data'!$F$12,0,10*ROW('Hygiene Data'!F152)))</f>
        <v/>
      </c>
      <c r="DW158" s="275" t="str">
        <f ca="true">+IF(OFFSET('Hygiene Data'!$F$13,0,10*ROW('Hygiene Data'!F152))="","",OFFSET('Hygiene Data'!$F$13,0,10*ROW('Hygiene Data'!F152)))</f>
        <v/>
      </c>
      <c r="DX158" s="275" t="str">
        <f ca="true">+IF(OFFSET('Hygiene Data'!$G$11,0,10*ROW('Hygiene Data'!G152))="","",OFFSET('Hygiene Data'!$G$11,0,10*ROW('Hygiene Data'!G152)))</f>
        <v/>
      </c>
      <c r="DY158" s="275" t="str">
        <f ca="true">+IF(OFFSET('Hygiene Data'!$G$12,0,10*ROW('Hygiene Data'!G152))="","",OFFSET('Hygiene Data'!$G$12,0,10*ROW('Hygiene Data'!G152)))</f>
        <v/>
      </c>
      <c r="DZ158" s="275" t="str">
        <f ca="true">+IF(OFFSET('Hygiene Data'!$G$13,0,10*ROW('Hygiene Data'!G152))="","",OFFSET('Hygiene Data'!$G$13,0,10*ROW('Hygiene Data'!G152)))</f>
        <v/>
      </c>
      <c r="EA158" s="275" t="str">
        <f ca="true">+IF(OFFSET('Hygiene Data'!$H$11,0,10*ROW('Hygiene Data'!H152))="","",OFFSET('Hygiene Data'!$H$11,0,10*ROW('Hygiene Data'!H152)))</f>
        <v/>
      </c>
      <c r="EB158" s="275" t="str">
        <f ca="true">+IF(OFFSET('Hygiene Data'!$H$12,0,10*ROW('Hygiene Data'!H152))="","",OFFSET('Hygiene Data'!$H$12,0,10*ROW('Hygiene Data'!H152)))</f>
        <v/>
      </c>
      <c r="EC158" s="275" t="str">
        <f ca="true">+IF(OFFSET('Hygiene Data'!$H$13,0,10*ROW('Hygiene Data'!H152))="","",OFFSET('Hygiene Data'!$H$13,0,10*ROW('Hygiene Data'!H152)))</f>
        <v/>
      </c>
      <c r="ED158" s="275" t="str">
        <f ca="true">+IF(OFFSET('Hygiene Data'!$I$11,0,10*ROW('Hygiene Data'!I152))="","",OFFSET('Hygiene Data'!$I$11,0,10*ROW('Hygiene Data'!I152)))</f>
        <v/>
      </c>
      <c r="EE158" s="275" t="str">
        <f ca="true">+IF(OFFSET('Hygiene Data'!$I$12,0,10*ROW('Hygiene Data'!I152))="","",OFFSET('Hygiene Data'!$I$12,0,10*ROW('Hygiene Data'!I152)))</f>
        <v/>
      </c>
      <c r="EF158" s="275"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31" t="str">
        <f t="shared" ca="true" si="2"/>
        <v/>
      </c>
      <c r="D159" s="98"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8"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8"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8"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8"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8"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8"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8"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8"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8"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8"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8"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8"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8"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8"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8"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8"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8"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9"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9"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9"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9"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9"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9"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9"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9"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9"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9"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9"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9"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9"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9"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9"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9"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9"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9"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9"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9"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9"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9"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9"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9"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9"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9"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9"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9"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9"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9"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100"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100"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100"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100"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100"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100"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100"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100"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100"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100"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100"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100"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100"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100"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100"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100"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100"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100"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5"/>
      <c r="BS159" s="275" t="str">
        <f ca="true">+IF(OFFSET('Water Data'!$D$27,0,10*ROW('Water Data'!D153))="","",OFFSET('Water Data'!$D$27,0,10*ROW('Water Data'!D153)))</f>
        <v/>
      </c>
      <c r="BT159" s="275" t="str">
        <f ca="true">+IF(OFFSET('Water Data'!$D$28,0,10*ROW('Water Data'!D153))="","",OFFSET('Water Data'!$D$28,0,10*ROW('Water Data'!D153)))</f>
        <v/>
      </c>
      <c r="BU159" s="275" t="str">
        <f ca="true">+IF(OFFSET('Water Data'!$D$29,0,10*ROW('Water Data'!D153))="","",OFFSET('Water Data'!$D$29,0,10*ROW('Water Data'!D153)))</f>
        <v/>
      </c>
      <c r="BV159" s="275" t="str">
        <f ca="true">+IF(OFFSET('Water Data'!$E$27,0,10*ROW('Water Data'!E153))="","",OFFSET('Water Data'!$E$27,0,10*ROW('Water Data'!E153)))</f>
        <v/>
      </c>
      <c r="BW159" s="275" t="str">
        <f ca="true">+IF(OFFSET('Water Data'!$E$28,0,10*ROW('Water Data'!E153))="","",OFFSET('Water Data'!$E$28,0,10*ROW('Water Data'!E153)))</f>
        <v/>
      </c>
      <c r="BX159" s="275" t="str">
        <f ca="true">+IF(OFFSET('Water Data'!$E$29,0,10*ROW('Water Data'!E153))="","",OFFSET('Water Data'!$E$29,0,10*ROW('Water Data'!E153)))</f>
        <v/>
      </c>
      <c r="BY159" s="275" t="str">
        <f ca="true">+IF(OFFSET('Water Data'!$F$27,0,10*ROW('Water Data'!F153))="","",OFFSET('Water Data'!$F$27,0,10*ROW('Water Data'!F153)))</f>
        <v/>
      </c>
      <c r="BZ159" s="275" t="str">
        <f ca="true">+IF(OFFSET('Water Data'!$F$28,0,10*ROW('Water Data'!F153))="","",OFFSET('Water Data'!$F$28,0,10*ROW('Water Data'!F153)))</f>
        <v/>
      </c>
      <c r="CA159" s="275" t="str">
        <f ca="true">+IF(OFFSET('Water Data'!$F$29,0,10*ROW('Water Data'!F153))="","",OFFSET('Water Data'!$F$29,0,10*ROW('Water Data'!F153)))</f>
        <v/>
      </c>
      <c r="CB159" s="275" t="str">
        <f ca="true">+IF(OFFSET('Water Data'!$G$27,0,10*ROW('Water Data'!G153))="","",OFFSET('Water Data'!$G$27,0,10*ROW('Water Data'!G153)))</f>
        <v/>
      </c>
      <c r="CC159" s="275" t="str">
        <f ca="true">+IF(OFFSET('Water Data'!$G$28,0,10*ROW('Water Data'!G153))="","",OFFSET('Water Data'!$G$28,0,10*ROW('Water Data'!G153)))</f>
        <v/>
      </c>
      <c r="CD159" s="275" t="str">
        <f ca="true">+IF(OFFSET('Water Data'!$G$29,0,10*ROW('Water Data'!G153))="","",OFFSET('Water Data'!$G$29,0,10*ROW('Water Data'!G153)))</f>
        <v/>
      </c>
      <c r="CE159" s="275" t="str">
        <f ca="true">+IF(OFFSET('Water Data'!$H$27,0,10*ROW('Water Data'!H153))="","",OFFSET('Water Data'!$H$27,0,10*ROW('Water Data'!H153)))</f>
        <v/>
      </c>
      <c r="CF159" s="275" t="str">
        <f ca="true">+IF(OFFSET('Water Data'!$H$28,0,10*ROW('Water Data'!H153))="","",OFFSET('Water Data'!$H$28,0,10*ROW('Water Data'!H153)))</f>
        <v/>
      </c>
      <c r="CG159" s="275" t="str">
        <f ca="true">+IF(OFFSET('Water Data'!$H$29,0,10*ROW('Water Data'!H153))="","",OFFSET('Water Data'!$H$29,0,10*ROW('Water Data'!H153)))</f>
        <v/>
      </c>
      <c r="CH159" s="275" t="str">
        <f ca="true">+IF(OFFSET('Water Data'!$I$27,0,10*ROW('Water Data'!I153))="","",OFFSET('Water Data'!$I$27,0,10*ROW('Water Data'!I153)))</f>
        <v/>
      </c>
      <c r="CI159" s="275" t="str">
        <f ca="true">+IF(OFFSET('Water Data'!$I$28,0,10*ROW('Water Data'!I153))="","",OFFSET('Water Data'!$I$28,0,10*ROW('Water Data'!I153)))</f>
        <v/>
      </c>
      <c r="CJ159" s="275" t="str">
        <f ca="true">+IF(OFFSET('Water Data'!$I$29,0,10*ROW('Water Data'!I153))="","",OFFSET('Water Data'!$I$29,0,10*ROW('Water Data'!I153)))</f>
        <v/>
      </c>
      <c r="CK159" s="275" t="str">
        <f ca="true">+IF(OFFSET('Sanitation Data'!$D$28,0,10*ROW('Sanitation Data'!D153))="","",OFFSET('Sanitation Data'!$D$28,0,10*ROW('Sanitation Data'!D153)))</f>
        <v/>
      </c>
      <c r="CL159" s="275" t="str">
        <f ca="true">+IF(OFFSET('Sanitation Data'!$D$29,0,10*ROW('Sanitation Data'!D153))="","",OFFSET('Sanitation Data'!$D$29,0,10*ROW('Sanitation Data'!D153)))</f>
        <v/>
      </c>
      <c r="CM159" s="275" t="str">
        <f ca="true">+IF(OFFSET('Sanitation Data'!$D$30,0,10*ROW('Sanitation Data'!D153))="","",OFFSET('Sanitation Data'!$D$30,0,10*ROW('Sanitation Data'!D153)))</f>
        <v/>
      </c>
      <c r="CN159" s="275" t="str">
        <f ca="true">+IF(OFFSET('Sanitation Data'!$D$31,0,10*ROW('Sanitation Data'!D153))="","",OFFSET('Sanitation Data'!$D$31,0,10*ROW('Sanitation Data'!D153)))</f>
        <v/>
      </c>
      <c r="CO159" s="275" t="str">
        <f ca="true">+IF(OFFSET('Sanitation Data'!$D$32,0,10*ROW('Sanitation Data'!D153))="","",OFFSET('Sanitation Data'!$D$32,0,10*ROW('Sanitation Data'!D153)))</f>
        <v/>
      </c>
      <c r="CP159" s="275" t="str">
        <f ca="true">+IF(OFFSET('Sanitation Data'!$E$28,0,10*ROW('Sanitation Data'!E153))="","",OFFSET('Sanitation Data'!$E$28,0,10*ROW('Sanitation Data'!E153)))</f>
        <v/>
      </c>
      <c r="CQ159" s="275" t="str">
        <f ca="true">+IF(OFFSET('Sanitation Data'!$E$29,0,10*ROW('Sanitation Data'!E153))="","",OFFSET('Sanitation Data'!$E$29,0,10*ROW('Sanitation Data'!E153)))</f>
        <v/>
      </c>
      <c r="CR159" s="275" t="str">
        <f ca="true">+IF(OFFSET('Sanitation Data'!$E$30,0,10*ROW('Sanitation Data'!E153))="","",OFFSET('Sanitation Data'!$E$30,0,10*ROW('Sanitation Data'!E153)))</f>
        <v/>
      </c>
      <c r="CS159" s="275" t="str">
        <f ca="true">+IF(OFFSET('Sanitation Data'!$E$31,0,10*ROW('Sanitation Data'!E153))="","",OFFSET('Sanitation Data'!$E$31,0,10*ROW('Sanitation Data'!E153)))</f>
        <v/>
      </c>
      <c r="CT159" s="275" t="str">
        <f ca="true">+IF(OFFSET('Sanitation Data'!$E$32,0,10*ROW('Sanitation Data'!E153))="","",OFFSET('Sanitation Data'!$E$32,0,10*ROW('Sanitation Data'!E153)))</f>
        <v/>
      </c>
      <c r="CU159" s="275" t="str">
        <f ca="true">+IF(OFFSET('Sanitation Data'!$F$28,0,10*ROW('Sanitation Data'!F153))="","",OFFSET('Sanitation Data'!$F$28,0,10*ROW('Sanitation Data'!F153)))</f>
        <v/>
      </c>
      <c r="CV159" s="275" t="str">
        <f ca="true">+IF(OFFSET('Sanitation Data'!$F$29,0,10*ROW('Sanitation Data'!F153))="","",OFFSET('Sanitation Data'!$F$29,0,10*ROW('Sanitation Data'!F153)))</f>
        <v/>
      </c>
      <c r="CW159" s="275" t="str">
        <f ca="true">+IF(OFFSET('Sanitation Data'!$F$30,0,10*ROW('Sanitation Data'!F153))="","",OFFSET('Sanitation Data'!$F$30,0,10*ROW('Sanitation Data'!F153)))</f>
        <v/>
      </c>
      <c r="CX159" s="275" t="str">
        <f ca="true">+IF(OFFSET('Sanitation Data'!$F$31,0,10*ROW('Sanitation Data'!F153))="","",OFFSET('Sanitation Data'!$F$31,0,10*ROW('Sanitation Data'!F153)))</f>
        <v/>
      </c>
      <c r="CY159" s="275" t="str">
        <f ca="true">+IF(OFFSET('Sanitation Data'!$F$32,0,10*ROW('Sanitation Data'!F153))="","",OFFSET('Sanitation Data'!$F$32,0,10*ROW('Sanitation Data'!F153)))</f>
        <v/>
      </c>
      <c r="CZ159" s="275" t="str">
        <f ca="true">+IF(OFFSET('Sanitation Data'!$G$28,0,10*ROW('Sanitation Data'!G153))="","",OFFSET('Sanitation Data'!$G$28,0,10*ROW('Sanitation Data'!G153)))</f>
        <v/>
      </c>
      <c r="DA159" s="275" t="str">
        <f ca="true">+IF(OFFSET('Sanitation Data'!$G$29,0,10*ROW('Sanitation Data'!G153))="","",OFFSET('Sanitation Data'!$G$29,0,10*ROW('Sanitation Data'!G153)))</f>
        <v/>
      </c>
      <c r="DB159" s="275" t="str">
        <f ca="true">+IF(OFFSET('Sanitation Data'!$G$30,0,10*ROW('Sanitation Data'!G153))="","",OFFSET('Sanitation Data'!$G$30,0,10*ROW('Sanitation Data'!G153)))</f>
        <v/>
      </c>
      <c r="DC159" s="275" t="str">
        <f ca="true">+IF(OFFSET('Sanitation Data'!$G$31,0,10*ROW('Sanitation Data'!G153))="","",OFFSET('Sanitation Data'!$G$31,0,10*ROW('Sanitation Data'!G153)))</f>
        <v/>
      </c>
      <c r="DD159" s="275" t="str">
        <f ca="true">+IF(OFFSET('Sanitation Data'!$G$32,0,10*ROW('Sanitation Data'!G153))="","",OFFSET('Sanitation Data'!$G$32,0,10*ROW('Sanitation Data'!G153)))</f>
        <v/>
      </c>
      <c r="DE159" s="275" t="str">
        <f ca="true">+IF(OFFSET('Sanitation Data'!$H$28,0,10*ROW('Sanitation Data'!H153))="","",OFFSET('Sanitation Data'!$H$28,0,10*ROW('Sanitation Data'!H153)))</f>
        <v/>
      </c>
      <c r="DF159" s="275" t="str">
        <f ca="true">+IF(OFFSET('Sanitation Data'!$H$29,0,10*ROW('Sanitation Data'!H153))="","",OFFSET('Sanitation Data'!$H$29,0,10*ROW('Sanitation Data'!H153)))</f>
        <v/>
      </c>
      <c r="DG159" s="275" t="str">
        <f ca="true">+IF(OFFSET('Sanitation Data'!$H$30,0,10*ROW('Sanitation Data'!H153))="","",OFFSET('Sanitation Data'!$H$30,0,10*ROW('Sanitation Data'!H153)))</f>
        <v/>
      </c>
      <c r="DH159" s="275" t="str">
        <f ca="true">+IF(OFFSET('Sanitation Data'!$H$31,0,10*ROW('Sanitation Data'!H153))="","",OFFSET('Sanitation Data'!$H$31,0,10*ROW('Sanitation Data'!H153)))</f>
        <v/>
      </c>
      <c r="DI159" s="275" t="str">
        <f ca="true">+IF(OFFSET('Sanitation Data'!$H$32,0,10*ROW('Sanitation Data'!H153))="","",OFFSET('Sanitation Data'!$H$32,0,10*ROW('Sanitation Data'!H153)))</f>
        <v/>
      </c>
      <c r="DJ159" s="275" t="str">
        <f ca="true">+IF(OFFSET('Sanitation Data'!$I$28,0,10*ROW('Sanitation Data'!I153))="","",OFFSET('Sanitation Data'!$I$28,0,10*ROW('Sanitation Data'!I153)))</f>
        <v/>
      </c>
      <c r="DK159" s="275" t="str">
        <f ca="true">+IF(OFFSET('Sanitation Data'!$I$29,0,10*ROW('Sanitation Data'!I153))="","",OFFSET('Sanitation Data'!$I$29,0,10*ROW('Sanitation Data'!I153)))</f>
        <v/>
      </c>
      <c r="DL159" s="275" t="str">
        <f ca="true">+IF(OFFSET('Sanitation Data'!$I$30,0,10*ROW('Sanitation Data'!I153))="","",OFFSET('Sanitation Data'!$I$30,0,10*ROW('Sanitation Data'!I153)))</f>
        <v/>
      </c>
      <c r="DM159" s="275" t="str">
        <f ca="true">+IF(OFFSET('Sanitation Data'!$I$31,0,10*ROW('Sanitation Data'!I153))="","",OFFSET('Sanitation Data'!$I$31,0,10*ROW('Sanitation Data'!I153)))</f>
        <v/>
      </c>
      <c r="DN159" s="275" t="str">
        <f ca="true">+IF(OFFSET('Sanitation Data'!$I$32,0,10*ROW('Sanitation Data'!I153))="","",OFFSET('Sanitation Data'!$I$32,0,10*ROW('Sanitation Data'!I153)))</f>
        <v/>
      </c>
      <c r="DO159" s="275" t="str">
        <f ca="true">+IF(OFFSET('Hygiene Data'!$D$11,0,10*ROW('Hygiene Data'!D153))="","",OFFSET('Hygiene Data'!$D$11,0,10*ROW('Hygiene Data'!D153)))</f>
        <v/>
      </c>
      <c r="DP159" s="275" t="str">
        <f ca="true">+IF(OFFSET('Hygiene Data'!$D$12,0,10*ROW('Hygiene Data'!D153))="","",OFFSET('Hygiene Data'!$D$12,0,10*ROW('Hygiene Data'!D153)))</f>
        <v/>
      </c>
      <c r="DQ159" s="275" t="str">
        <f ca="true">+IF(OFFSET('Hygiene Data'!$D$13,0,10*ROW('Hygiene Data'!D153))="","",OFFSET('Hygiene Data'!$D$13,0,10*ROW('Hygiene Data'!D153)))</f>
        <v/>
      </c>
      <c r="DR159" s="275" t="str">
        <f ca="true">+IF(OFFSET('Hygiene Data'!$E$11,0,10*ROW('Hygiene Data'!E153))="","",OFFSET('Hygiene Data'!$E$11,0,10*ROW('Hygiene Data'!E153)))</f>
        <v/>
      </c>
      <c r="DS159" s="275" t="str">
        <f ca="true">+IF(OFFSET('Hygiene Data'!$E$12,0,10*ROW('Hygiene Data'!E153))="","",OFFSET('Hygiene Data'!$E$12,0,10*ROW('Hygiene Data'!E153)))</f>
        <v/>
      </c>
      <c r="DT159" s="275" t="str">
        <f ca="true">+IF(OFFSET('Hygiene Data'!$E$13,0,10*ROW('Hygiene Data'!E153))="","",OFFSET('Hygiene Data'!$E$13,0,10*ROW('Hygiene Data'!E153)))</f>
        <v/>
      </c>
      <c r="DU159" s="275" t="str">
        <f ca="true">+IF(OFFSET('Hygiene Data'!$F$11,0,10*ROW('Hygiene Data'!F153))="","",OFFSET('Hygiene Data'!$F$11,0,10*ROW('Hygiene Data'!F153)))</f>
        <v/>
      </c>
      <c r="DV159" s="275" t="str">
        <f ca="true">+IF(OFFSET('Hygiene Data'!$F$12,0,10*ROW('Hygiene Data'!F153))="","",OFFSET('Hygiene Data'!$F$12,0,10*ROW('Hygiene Data'!F153)))</f>
        <v/>
      </c>
      <c r="DW159" s="275" t="str">
        <f ca="true">+IF(OFFSET('Hygiene Data'!$F$13,0,10*ROW('Hygiene Data'!F153))="","",OFFSET('Hygiene Data'!$F$13,0,10*ROW('Hygiene Data'!F153)))</f>
        <v/>
      </c>
      <c r="DX159" s="275" t="str">
        <f ca="true">+IF(OFFSET('Hygiene Data'!$G$11,0,10*ROW('Hygiene Data'!G153))="","",OFFSET('Hygiene Data'!$G$11,0,10*ROW('Hygiene Data'!G153)))</f>
        <v/>
      </c>
      <c r="DY159" s="275" t="str">
        <f ca="true">+IF(OFFSET('Hygiene Data'!$G$12,0,10*ROW('Hygiene Data'!G153))="","",OFFSET('Hygiene Data'!$G$12,0,10*ROW('Hygiene Data'!G153)))</f>
        <v/>
      </c>
      <c r="DZ159" s="275" t="str">
        <f ca="true">+IF(OFFSET('Hygiene Data'!$G$13,0,10*ROW('Hygiene Data'!G153))="","",OFFSET('Hygiene Data'!$G$13,0,10*ROW('Hygiene Data'!G153)))</f>
        <v/>
      </c>
      <c r="EA159" s="275" t="str">
        <f ca="true">+IF(OFFSET('Hygiene Data'!$H$11,0,10*ROW('Hygiene Data'!H153))="","",OFFSET('Hygiene Data'!$H$11,0,10*ROW('Hygiene Data'!H153)))</f>
        <v/>
      </c>
      <c r="EB159" s="275" t="str">
        <f ca="true">+IF(OFFSET('Hygiene Data'!$H$12,0,10*ROW('Hygiene Data'!H153))="","",OFFSET('Hygiene Data'!$H$12,0,10*ROW('Hygiene Data'!H153)))</f>
        <v/>
      </c>
      <c r="EC159" s="275" t="str">
        <f ca="true">+IF(OFFSET('Hygiene Data'!$H$13,0,10*ROW('Hygiene Data'!H153))="","",OFFSET('Hygiene Data'!$H$13,0,10*ROW('Hygiene Data'!H153)))</f>
        <v/>
      </c>
      <c r="ED159" s="275" t="str">
        <f ca="true">+IF(OFFSET('Hygiene Data'!$I$11,0,10*ROW('Hygiene Data'!I153))="","",OFFSET('Hygiene Data'!$I$11,0,10*ROW('Hygiene Data'!I153)))</f>
        <v/>
      </c>
      <c r="EE159" s="275" t="str">
        <f ca="true">+IF(OFFSET('Hygiene Data'!$I$12,0,10*ROW('Hygiene Data'!I153))="","",OFFSET('Hygiene Data'!$I$12,0,10*ROW('Hygiene Data'!I153)))</f>
        <v/>
      </c>
      <c r="EF159" s="275"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31" t="str">
        <f t="shared" ca="true" si="2"/>
        <v/>
      </c>
      <c r="D160" s="98"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8"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8"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8"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8"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8"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8"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8"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8"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8"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8"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8"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8"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8"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8"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8"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8"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8"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9"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9"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9"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9"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9"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9"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9"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9"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9"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9"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9"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9"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9"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9"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9"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9"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9"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9"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9"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9"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9"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9"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9"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9"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9"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9"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9"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9"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9"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9"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100"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100"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100"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100"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100"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100"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100"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100"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100"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100"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100"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100"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100"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100"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100"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100"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100"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100"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5"/>
      <c r="BS160" s="275" t="str">
        <f ca="true">+IF(OFFSET('Water Data'!$D$27,0,10*ROW('Water Data'!D154))="","",OFFSET('Water Data'!$D$27,0,10*ROW('Water Data'!D154)))</f>
        <v/>
      </c>
      <c r="BT160" s="275" t="str">
        <f ca="true">+IF(OFFSET('Water Data'!$D$28,0,10*ROW('Water Data'!D154))="","",OFFSET('Water Data'!$D$28,0,10*ROW('Water Data'!D154)))</f>
        <v/>
      </c>
      <c r="BU160" s="275" t="str">
        <f ca="true">+IF(OFFSET('Water Data'!$D$29,0,10*ROW('Water Data'!D154))="","",OFFSET('Water Data'!$D$29,0,10*ROW('Water Data'!D154)))</f>
        <v/>
      </c>
      <c r="BV160" s="275" t="str">
        <f ca="true">+IF(OFFSET('Water Data'!$E$27,0,10*ROW('Water Data'!E154))="","",OFFSET('Water Data'!$E$27,0,10*ROW('Water Data'!E154)))</f>
        <v/>
      </c>
      <c r="BW160" s="275" t="str">
        <f ca="true">+IF(OFFSET('Water Data'!$E$28,0,10*ROW('Water Data'!E154))="","",OFFSET('Water Data'!$E$28,0,10*ROW('Water Data'!E154)))</f>
        <v/>
      </c>
      <c r="BX160" s="275" t="str">
        <f ca="true">+IF(OFFSET('Water Data'!$E$29,0,10*ROW('Water Data'!E154))="","",OFFSET('Water Data'!$E$29,0,10*ROW('Water Data'!E154)))</f>
        <v/>
      </c>
      <c r="BY160" s="275" t="str">
        <f ca="true">+IF(OFFSET('Water Data'!$F$27,0,10*ROW('Water Data'!F154))="","",OFFSET('Water Data'!$F$27,0,10*ROW('Water Data'!F154)))</f>
        <v/>
      </c>
      <c r="BZ160" s="275" t="str">
        <f ca="true">+IF(OFFSET('Water Data'!$F$28,0,10*ROW('Water Data'!F154))="","",OFFSET('Water Data'!$F$28,0,10*ROW('Water Data'!F154)))</f>
        <v/>
      </c>
      <c r="CA160" s="275" t="str">
        <f ca="true">+IF(OFFSET('Water Data'!$F$29,0,10*ROW('Water Data'!F154))="","",OFFSET('Water Data'!$F$29,0,10*ROW('Water Data'!F154)))</f>
        <v/>
      </c>
      <c r="CB160" s="275" t="str">
        <f ca="true">+IF(OFFSET('Water Data'!$G$27,0,10*ROW('Water Data'!G154))="","",OFFSET('Water Data'!$G$27,0,10*ROW('Water Data'!G154)))</f>
        <v/>
      </c>
      <c r="CC160" s="275" t="str">
        <f ca="true">+IF(OFFSET('Water Data'!$G$28,0,10*ROW('Water Data'!G154))="","",OFFSET('Water Data'!$G$28,0,10*ROW('Water Data'!G154)))</f>
        <v/>
      </c>
      <c r="CD160" s="275" t="str">
        <f ca="true">+IF(OFFSET('Water Data'!$G$29,0,10*ROW('Water Data'!G154))="","",OFFSET('Water Data'!$G$29,0,10*ROW('Water Data'!G154)))</f>
        <v/>
      </c>
      <c r="CE160" s="275" t="str">
        <f ca="true">+IF(OFFSET('Water Data'!$H$27,0,10*ROW('Water Data'!H154))="","",OFFSET('Water Data'!$H$27,0,10*ROW('Water Data'!H154)))</f>
        <v/>
      </c>
      <c r="CF160" s="275" t="str">
        <f ca="true">+IF(OFFSET('Water Data'!$H$28,0,10*ROW('Water Data'!H154))="","",OFFSET('Water Data'!$H$28,0,10*ROW('Water Data'!H154)))</f>
        <v/>
      </c>
      <c r="CG160" s="275" t="str">
        <f ca="true">+IF(OFFSET('Water Data'!$H$29,0,10*ROW('Water Data'!H154))="","",OFFSET('Water Data'!$H$29,0,10*ROW('Water Data'!H154)))</f>
        <v/>
      </c>
      <c r="CH160" s="275" t="str">
        <f ca="true">+IF(OFFSET('Water Data'!$I$27,0,10*ROW('Water Data'!I154))="","",OFFSET('Water Data'!$I$27,0,10*ROW('Water Data'!I154)))</f>
        <v/>
      </c>
      <c r="CI160" s="275" t="str">
        <f ca="true">+IF(OFFSET('Water Data'!$I$28,0,10*ROW('Water Data'!I154))="","",OFFSET('Water Data'!$I$28,0,10*ROW('Water Data'!I154)))</f>
        <v/>
      </c>
      <c r="CJ160" s="275" t="str">
        <f ca="true">+IF(OFFSET('Water Data'!$I$29,0,10*ROW('Water Data'!I154))="","",OFFSET('Water Data'!$I$29,0,10*ROW('Water Data'!I154)))</f>
        <v/>
      </c>
      <c r="CK160" s="275" t="str">
        <f ca="true">+IF(OFFSET('Sanitation Data'!$D$28,0,10*ROW('Sanitation Data'!D154))="","",OFFSET('Sanitation Data'!$D$28,0,10*ROW('Sanitation Data'!D154)))</f>
        <v/>
      </c>
      <c r="CL160" s="275" t="str">
        <f ca="true">+IF(OFFSET('Sanitation Data'!$D$29,0,10*ROW('Sanitation Data'!D154))="","",OFFSET('Sanitation Data'!$D$29,0,10*ROW('Sanitation Data'!D154)))</f>
        <v/>
      </c>
      <c r="CM160" s="275" t="str">
        <f ca="true">+IF(OFFSET('Sanitation Data'!$D$30,0,10*ROW('Sanitation Data'!D154))="","",OFFSET('Sanitation Data'!$D$30,0,10*ROW('Sanitation Data'!D154)))</f>
        <v/>
      </c>
      <c r="CN160" s="275" t="str">
        <f ca="true">+IF(OFFSET('Sanitation Data'!$D$31,0,10*ROW('Sanitation Data'!D154))="","",OFFSET('Sanitation Data'!$D$31,0,10*ROW('Sanitation Data'!D154)))</f>
        <v/>
      </c>
      <c r="CO160" s="275" t="str">
        <f ca="true">+IF(OFFSET('Sanitation Data'!$D$32,0,10*ROW('Sanitation Data'!D154))="","",OFFSET('Sanitation Data'!$D$32,0,10*ROW('Sanitation Data'!D154)))</f>
        <v/>
      </c>
      <c r="CP160" s="275" t="str">
        <f ca="true">+IF(OFFSET('Sanitation Data'!$E$28,0,10*ROW('Sanitation Data'!E154))="","",OFFSET('Sanitation Data'!$E$28,0,10*ROW('Sanitation Data'!E154)))</f>
        <v/>
      </c>
      <c r="CQ160" s="275" t="str">
        <f ca="true">+IF(OFFSET('Sanitation Data'!$E$29,0,10*ROW('Sanitation Data'!E154))="","",OFFSET('Sanitation Data'!$E$29,0,10*ROW('Sanitation Data'!E154)))</f>
        <v/>
      </c>
      <c r="CR160" s="275" t="str">
        <f ca="true">+IF(OFFSET('Sanitation Data'!$E$30,0,10*ROW('Sanitation Data'!E154))="","",OFFSET('Sanitation Data'!$E$30,0,10*ROW('Sanitation Data'!E154)))</f>
        <v/>
      </c>
      <c r="CS160" s="275" t="str">
        <f ca="true">+IF(OFFSET('Sanitation Data'!$E$31,0,10*ROW('Sanitation Data'!E154))="","",OFFSET('Sanitation Data'!$E$31,0,10*ROW('Sanitation Data'!E154)))</f>
        <v/>
      </c>
      <c r="CT160" s="275" t="str">
        <f ca="true">+IF(OFFSET('Sanitation Data'!$E$32,0,10*ROW('Sanitation Data'!E154))="","",OFFSET('Sanitation Data'!$E$32,0,10*ROW('Sanitation Data'!E154)))</f>
        <v/>
      </c>
      <c r="CU160" s="275" t="str">
        <f ca="true">+IF(OFFSET('Sanitation Data'!$F$28,0,10*ROW('Sanitation Data'!F154))="","",OFFSET('Sanitation Data'!$F$28,0,10*ROW('Sanitation Data'!F154)))</f>
        <v/>
      </c>
      <c r="CV160" s="275" t="str">
        <f ca="true">+IF(OFFSET('Sanitation Data'!$F$29,0,10*ROW('Sanitation Data'!F154))="","",OFFSET('Sanitation Data'!$F$29,0,10*ROW('Sanitation Data'!F154)))</f>
        <v/>
      </c>
      <c r="CW160" s="275" t="str">
        <f ca="true">+IF(OFFSET('Sanitation Data'!$F$30,0,10*ROW('Sanitation Data'!F154))="","",OFFSET('Sanitation Data'!$F$30,0,10*ROW('Sanitation Data'!F154)))</f>
        <v/>
      </c>
      <c r="CX160" s="275" t="str">
        <f ca="true">+IF(OFFSET('Sanitation Data'!$F$31,0,10*ROW('Sanitation Data'!F154))="","",OFFSET('Sanitation Data'!$F$31,0,10*ROW('Sanitation Data'!F154)))</f>
        <v/>
      </c>
      <c r="CY160" s="275" t="str">
        <f ca="true">+IF(OFFSET('Sanitation Data'!$F$32,0,10*ROW('Sanitation Data'!F154))="","",OFFSET('Sanitation Data'!$F$32,0,10*ROW('Sanitation Data'!F154)))</f>
        <v/>
      </c>
      <c r="CZ160" s="275" t="str">
        <f ca="true">+IF(OFFSET('Sanitation Data'!$G$28,0,10*ROW('Sanitation Data'!G154))="","",OFFSET('Sanitation Data'!$G$28,0,10*ROW('Sanitation Data'!G154)))</f>
        <v/>
      </c>
      <c r="DA160" s="275" t="str">
        <f ca="true">+IF(OFFSET('Sanitation Data'!$G$29,0,10*ROW('Sanitation Data'!G154))="","",OFFSET('Sanitation Data'!$G$29,0,10*ROW('Sanitation Data'!G154)))</f>
        <v/>
      </c>
      <c r="DB160" s="275" t="str">
        <f ca="true">+IF(OFFSET('Sanitation Data'!$G$30,0,10*ROW('Sanitation Data'!G154))="","",OFFSET('Sanitation Data'!$G$30,0,10*ROW('Sanitation Data'!G154)))</f>
        <v/>
      </c>
      <c r="DC160" s="275" t="str">
        <f ca="true">+IF(OFFSET('Sanitation Data'!$G$31,0,10*ROW('Sanitation Data'!G154))="","",OFFSET('Sanitation Data'!$G$31,0,10*ROW('Sanitation Data'!G154)))</f>
        <v/>
      </c>
      <c r="DD160" s="275" t="str">
        <f ca="true">+IF(OFFSET('Sanitation Data'!$G$32,0,10*ROW('Sanitation Data'!G154))="","",OFFSET('Sanitation Data'!$G$32,0,10*ROW('Sanitation Data'!G154)))</f>
        <v/>
      </c>
      <c r="DE160" s="275" t="str">
        <f ca="true">+IF(OFFSET('Sanitation Data'!$H$28,0,10*ROW('Sanitation Data'!H154))="","",OFFSET('Sanitation Data'!$H$28,0,10*ROW('Sanitation Data'!H154)))</f>
        <v/>
      </c>
      <c r="DF160" s="275" t="str">
        <f ca="true">+IF(OFFSET('Sanitation Data'!$H$29,0,10*ROW('Sanitation Data'!H154))="","",OFFSET('Sanitation Data'!$H$29,0,10*ROW('Sanitation Data'!H154)))</f>
        <v/>
      </c>
      <c r="DG160" s="275" t="str">
        <f ca="true">+IF(OFFSET('Sanitation Data'!$H$30,0,10*ROW('Sanitation Data'!H154))="","",OFFSET('Sanitation Data'!$H$30,0,10*ROW('Sanitation Data'!H154)))</f>
        <v/>
      </c>
      <c r="DH160" s="275" t="str">
        <f ca="true">+IF(OFFSET('Sanitation Data'!$H$31,0,10*ROW('Sanitation Data'!H154))="","",OFFSET('Sanitation Data'!$H$31,0,10*ROW('Sanitation Data'!H154)))</f>
        <v/>
      </c>
      <c r="DI160" s="275" t="str">
        <f ca="true">+IF(OFFSET('Sanitation Data'!$H$32,0,10*ROW('Sanitation Data'!H154))="","",OFFSET('Sanitation Data'!$H$32,0,10*ROW('Sanitation Data'!H154)))</f>
        <v/>
      </c>
      <c r="DJ160" s="275" t="str">
        <f ca="true">+IF(OFFSET('Sanitation Data'!$I$28,0,10*ROW('Sanitation Data'!I154))="","",OFFSET('Sanitation Data'!$I$28,0,10*ROW('Sanitation Data'!I154)))</f>
        <v/>
      </c>
      <c r="DK160" s="275" t="str">
        <f ca="true">+IF(OFFSET('Sanitation Data'!$I$29,0,10*ROW('Sanitation Data'!I154))="","",OFFSET('Sanitation Data'!$I$29,0,10*ROW('Sanitation Data'!I154)))</f>
        <v/>
      </c>
      <c r="DL160" s="275" t="str">
        <f ca="true">+IF(OFFSET('Sanitation Data'!$I$30,0,10*ROW('Sanitation Data'!I154))="","",OFFSET('Sanitation Data'!$I$30,0,10*ROW('Sanitation Data'!I154)))</f>
        <v/>
      </c>
      <c r="DM160" s="275" t="str">
        <f ca="true">+IF(OFFSET('Sanitation Data'!$I$31,0,10*ROW('Sanitation Data'!I154))="","",OFFSET('Sanitation Data'!$I$31,0,10*ROW('Sanitation Data'!I154)))</f>
        <v/>
      </c>
      <c r="DN160" s="275" t="str">
        <f ca="true">+IF(OFFSET('Sanitation Data'!$I$32,0,10*ROW('Sanitation Data'!I154))="","",OFFSET('Sanitation Data'!$I$32,0,10*ROW('Sanitation Data'!I154)))</f>
        <v/>
      </c>
      <c r="DO160" s="275" t="str">
        <f ca="true">+IF(OFFSET('Hygiene Data'!$D$11,0,10*ROW('Hygiene Data'!D154))="","",OFFSET('Hygiene Data'!$D$11,0,10*ROW('Hygiene Data'!D154)))</f>
        <v/>
      </c>
      <c r="DP160" s="275" t="str">
        <f ca="true">+IF(OFFSET('Hygiene Data'!$D$12,0,10*ROW('Hygiene Data'!D154))="","",OFFSET('Hygiene Data'!$D$12,0,10*ROW('Hygiene Data'!D154)))</f>
        <v/>
      </c>
      <c r="DQ160" s="275" t="str">
        <f ca="true">+IF(OFFSET('Hygiene Data'!$D$13,0,10*ROW('Hygiene Data'!D154))="","",OFFSET('Hygiene Data'!$D$13,0,10*ROW('Hygiene Data'!D154)))</f>
        <v/>
      </c>
      <c r="DR160" s="275" t="str">
        <f ca="true">+IF(OFFSET('Hygiene Data'!$E$11,0,10*ROW('Hygiene Data'!E154))="","",OFFSET('Hygiene Data'!$E$11,0,10*ROW('Hygiene Data'!E154)))</f>
        <v/>
      </c>
      <c r="DS160" s="275" t="str">
        <f ca="true">+IF(OFFSET('Hygiene Data'!$E$12,0,10*ROW('Hygiene Data'!E154))="","",OFFSET('Hygiene Data'!$E$12,0,10*ROW('Hygiene Data'!E154)))</f>
        <v/>
      </c>
      <c r="DT160" s="275" t="str">
        <f ca="true">+IF(OFFSET('Hygiene Data'!$E$13,0,10*ROW('Hygiene Data'!E154))="","",OFFSET('Hygiene Data'!$E$13,0,10*ROW('Hygiene Data'!E154)))</f>
        <v/>
      </c>
      <c r="DU160" s="275" t="str">
        <f ca="true">+IF(OFFSET('Hygiene Data'!$F$11,0,10*ROW('Hygiene Data'!F154))="","",OFFSET('Hygiene Data'!$F$11,0,10*ROW('Hygiene Data'!F154)))</f>
        <v/>
      </c>
      <c r="DV160" s="275" t="str">
        <f ca="true">+IF(OFFSET('Hygiene Data'!$F$12,0,10*ROW('Hygiene Data'!F154))="","",OFFSET('Hygiene Data'!$F$12,0,10*ROW('Hygiene Data'!F154)))</f>
        <v/>
      </c>
      <c r="DW160" s="275" t="str">
        <f ca="true">+IF(OFFSET('Hygiene Data'!$F$13,0,10*ROW('Hygiene Data'!F154))="","",OFFSET('Hygiene Data'!$F$13,0,10*ROW('Hygiene Data'!F154)))</f>
        <v/>
      </c>
      <c r="DX160" s="275" t="str">
        <f ca="true">+IF(OFFSET('Hygiene Data'!$G$11,0,10*ROW('Hygiene Data'!G154))="","",OFFSET('Hygiene Data'!$G$11,0,10*ROW('Hygiene Data'!G154)))</f>
        <v/>
      </c>
      <c r="DY160" s="275" t="str">
        <f ca="true">+IF(OFFSET('Hygiene Data'!$G$12,0,10*ROW('Hygiene Data'!G154))="","",OFFSET('Hygiene Data'!$G$12,0,10*ROW('Hygiene Data'!G154)))</f>
        <v/>
      </c>
      <c r="DZ160" s="275" t="str">
        <f ca="true">+IF(OFFSET('Hygiene Data'!$G$13,0,10*ROW('Hygiene Data'!G154))="","",OFFSET('Hygiene Data'!$G$13,0,10*ROW('Hygiene Data'!G154)))</f>
        <v/>
      </c>
      <c r="EA160" s="275" t="str">
        <f ca="true">+IF(OFFSET('Hygiene Data'!$H$11,0,10*ROW('Hygiene Data'!H154))="","",OFFSET('Hygiene Data'!$H$11,0,10*ROW('Hygiene Data'!H154)))</f>
        <v/>
      </c>
      <c r="EB160" s="275" t="str">
        <f ca="true">+IF(OFFSET('Hygiene Data'!$H$12,0,10*ROW('Hygiene Data'!H154))="","",OFFSET('Hygiene Data'!$H$12,0,10*ROW('Hygiene Data'!H154)))</f>
        <v/>
      </c>
      <c r="EC160" s="275" t="str">
        <f ca="true">+IF(OFFSET('Hygiene Data'!$H$13,0,10*ROW('Hygiene Data'!H154))="","",OFFSET('Hygiene Data'!$H$13,0,10*ROW('Hygiene Data'!H154)))</f>
        <v/>
      </c>
      <c r="ED160" s="275" t="str">
        <f ca="true">+IF(OFFSET('Hygiene Data'!$I$11,0,10*ROW('Hygiene Data'!I154))="","",OFFSET('Hygiene Data'!$I$11,0,10*ROW('Hygiene Data'!I154)))</f>
        <v/>
      </c>
      <c r="EE160" s="275" t="str">
        <f ca="true">+IF(OFFSET('Hygiene Data'!$I$12,0,10*ROW('Hygiene Data'!I154))="","",OFFSET('Hygiene Data'!$I$12,0,10*ROW('Hygiene Data'!I154)))</f>
        <v/>
      </c>
      <c r="EF160" s="275"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31" t="str">
        <f t="shared" ca="true" si="2"/>
        <v/>
      </c>
      <c r="D161" s="98"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8"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8"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8"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8"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8"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8"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8"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8"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8"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8"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8"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8"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8"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8"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8"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8"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8"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9"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9"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9"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9"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9"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9"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9"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9"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9"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9"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9"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9"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9"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9"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9"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9"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9"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9"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9"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9"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9"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9"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9"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9"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9"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9"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9"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9"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9"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9"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100"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100"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100"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100"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100"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100"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100"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100"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100"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100"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100"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100"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100"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100"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100"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100"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100"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100"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5"/>
      <c r="BS161" s="275" t="str">
        <f ca="true">+IF(OFFSET('Water Data'!$D$27,0,10*ROW('Water Data'!D155))="","",OFFSET('Water Data'!$D$27,0,10*ROW('Water Data'!D155)))</f>
        <v/>
      </c>
      <c r="BT161" s="275" t="str">
        <f ca="true">+IF(OFFSET('Water Data'!$D$28,0,10*ROW('Water Data'!D155))="","",OFFSET('Water Data'!$D$28,0,10*ROW('Water Data'!D155)))</f>
        <v/>
      </c>
      <c r="BU161" s="275" t="str">
        <f ca="true">+IF(OFFSET('Water Data'!$D$29,0,10*ROW('Water Data'!D155))="","",OFFSET('Water Data'!$D$29,0,10*ROW('Water Data'!D155)))</f>
        <v/>
      </c>
      <c r="BV161" s="275" t="str">
        <f ca="true">+IF(OFFSET('Water Data'!$E$27,0,10*ROW('Water Data'!E155))="","",OFFSET('Water Data'!$E$27,0,10*ROW('Water Data'!E155)))</f>
        <v/>
      </c>
      <c r="BW161" s="275" t="str">
        <f ca="true">+IF(OFFSET('Water Data'!$E$28,0,10*ROW('Water Data'!E155))="","",OFFSET('Water Data'!$E$28,0,10*ROW('Water Data'!E155)))</f>
        <v/>
      </c>
      <c r="BX161" s="275" t="str">
        <f ca="true">+IF(OFFSET('Water Data'!$E$29,0,10*ROW('Water Data'!E155))="","",OFFSET('Water Data'!$E$29,0,10*ROW('Water Data'!E155)))</f>
        <v/>
      </c>
      <c r="BY161" s="275" t="str">
        <f ca="true">+IF(OFFSET('Water Data'!$F$27,0,10*ROW('Water Data'!F155))="","",OFFSET('Water Data'!$F$27,0,10*ROW('Water Data'!F155)))</f>
        <v/>
      </c>
      <c r="BZ161" s="275" t="str">
        <f ca="true">+IF(OFFSET('Water Data'!$F$28,0,10*ROW('Water Data'!F155))="","",OFFSET('Water Data'!$F$28,0,10*ROW('Water Data'!F155)))</f>
        <v/>
      </c>
      <c r="CA161" s="275" t="str">
        <f ca="true">+IF(OFFSET('Water Data'!$F$29,0,10*ROW('Water Data'!F155))="","",OFFSET('Water Data'!$F$29,0,10*ROW('Water Data'!F155)))</f>
        <v/>
      </c>
      <c r="CB161" s="275" t="str">
        <f ca="true">+IF(OFFSET('Water Data'!$G$27,0,10*ROW('Water Data'!G155))="","",OFFSET('Water Data'!$G$27,0,10*ROW('Water Data'!G155)))</f>
        <v/>
      </c>
      <c r="CC161" s="275" t="str">
        <f ca="true">+IF(OFFSET('Water Data'!$G$28,0,10*ROW('Water Data'!G155))="","",OFFSET('Water Data'!$G$28,0,10*ROW('Water Data'!G155)))</f>
        <v/>
      </c>
      <c r="CD161" s="275" t="str">
        <f ca="true">+IF(OFFSET('Water Data'!$G$29,0,10*ROW('Water Data'!G155))="","",OFFSET('Water Data'!$G$29,0,10*ROW('Water Data'!G155)))</f>
        <v/>
      </c>
      <c r="CE161" s="275" t="str">
        <f ca="true">+IF(OFFSET('Water Data'!$H$27,0,10*ROW('Water Data'!H155))="","",OFFSET('Water Data'!$H$27,0,10*ROW('Water Data'!H155)))</f>
        <v/>
      </c>
      <c r="CF161" s="275" t="str">
        <f ca="true">+IF(OFFSET('Water Data'!$H$28,0,10*ROW('Water Data'!H155))="","",OFFSET('Water Data'!$H$28,0,10*ROW('Water Data'!H155)))</f>
        <v/>
      </c>
      <c r="CG161" s="275" t="str">
        <f ca="true">+IF(OFFSET('Water Data'!$H$29,0,10*ROW('Water Data'!H155))="","",OFFSET('Water Data'!$H$29,0,10*ROW('Water Data'!H155)))</f>
        <v/>
      </c>
      <c r="CH161" s="275" t="str">
        <f ca="true">+IF(OFFSET('Water Data'!$I$27,0,10*ROW('Water Data'!I155))="","",OFFSET('Water Data'!$I$27,0,10*ROW('Water Data'!I155)))</f>
        <v/>
      </c>
      <c r="CI161" s="275" t="str">
        <f ca="true">+IF(OFFSET('Water Data'!$I$28,0,10*ROW('Water Data'!I155))="","",OFFSET('Water Data'!$I$28,0,10*ROW('Water Data'!I155)))</f>
        <v/>
      </c>
      <c r="CJ161" s="275" t="str">
        <f ca="true">+IF(OFFSET('Water Data'!$I$29,0,10*ROW('Water Data'!I155))="","",OFFSET('Water Data'!$I$29,0,10*ROW('Water Data'!I155)))</f>
        <v/>
      </c>
      <c r="CK161" s="275" t="str">
        <f ca="true">+IF(OFFSET('Sanitation Data'!$D$28,0,10*ROW('Sanitation Data'!D155))="","",OFFSET('Sanitation Data'!$D$28,0,10*ROW('Sanitation Data'!D155)))</f>
        <v/>
      </c>
      <c r="CL161" s="275" t="str">
        <f ca="true">+IF(OFFSET('Sanitation Data'!$D$29,0,10*ROW('Sanitation Data'!D155))="","",OFFSET('Sanitation Data'!$D$29,0,10*ROW('Sanitation Data'!D155)))</f>
        <v/>
      </c>
      <c r="CM161" s="275" t="str">
        <f ca="true">+IF(OFFSET('Sanitation Data'!$D$30,0,10*ROW('Sanitation Data'!D155))="","",OFFSET('Sanitation Data'!$D$30,0,10*ROW('Sanitation Data'!D155)))</f>
        <v/>
      </c>
      <c r="CN161" s="275" t="str">
        <f ca="true">+IF(OFFSET('Sanitation Data'!$D$31,0,10*ROW('Sanitation Data'!D155))="","",OFFSET('Sanitation Data'!$D$31,0,10*ROW('Sanitation Data'!D155)))</f>
        <v/>
      </c>
      <c r="CO161" s="275" t="str">
        <f ca="true">+IF(OFFSET('Sanitation Data'!$D$32,0,10*ROW('Sanitation Data'!D155))="","",OFFSET('Sanitation Data'!$D$32,0,10*ROW('Sanitation Data'!D155)))</f>
        <v/>
      </c>
      <c r="CP161" s="275" t="str">
        <f ca="true">+IF(OFFSET('Sanitation Data'!$E$28,0,10*ROW('Sanitation Data'!E155))="","",OFFSET('Sanitation Data'!$E$28,0,10*ROW('Sanitation Data'!E155)))</f>
        <v/>
      </c>
      <c r="CQ161" s="275" t="str">
        <f ca="true">+IF(OFFSET('Sanitation Data'!$E$29,0,10*ROW('Sanitation Data'!E155))="","",OFFSET('Sanitation Data'!$E$29,0,10*ROW('Sanitation Data'!E155)))</f>
        <v/>
      </c>
      <c r="CR161" s="275" t="str">
        <f ca="true">+IF(OFFSET('Sanitation Data'!$E$30,0,10*ROW('Sanitation Data'!E155))="","",OFFSET('Sanitation Data'!$E$30,0,10*ROW('Sanitation Data'!E155)))</f>
        <v/>
      </c>
      <c r="CS161" s="275" t="str">
        <f ca="true">+IF(OFFSET('Sanitation Data'!$E$31,0,10*ROW('Sanitation Data'!E155))="","",OFFSET('Sanitation Data'!$E$31,0,10*ROW('Sanitation Data'!E155)))</f>
        <v/>
      </c>
      <c r="CT161" s="275" t="str">
        <f ca="true">+IF(OFFSET('Sanitation Data'!$E$32,0,10*ROW('Sanitation Data'!E155))="","",OFFSET('Sanitation Data'!$E$32,0,10*ROW('Sanitation Data'!E155)))</f>
        <v/>
      </c>
      <c r="CU161" s="275" t="str">
        <f ca="true">+IF(OFFSET('Sanitation Data'!$F$28,0,10*ROW('Sanitation Data'!F155))="","",OFFSET('Sanitation Data'!$F$28,0,10*ROW('Sanitation Data'!F155)))</f>
        <v/>
      </c>
      <c r="CV161" s="275" t="str">
        <f ca="true">+IF(OFFSET('Sanitation Data'!$F$29,0,10*ROW('Sanitation Data'!F155))="","",OFFSET('Sanitation Data'!$F$29,0,10*ROW('Sanitation Data'!F155)))</f>
        <v/>
      </c>
      <c r="CW161" s="275" t="str">
        <f ca="true">+IF(OFFSET('Sanitation Data'!$F$30,0,10*ROW('Sanitation Data'!F155))="","",OFFSET('Sanitation Data'!$F$30,0,10*ROW('Sanitation Data'!F155)))</f>
        <v/>
      </c>
      <c r="CX161" s="275" t="str">
        <f ca="true">+IF(OFFSET('Sanitation Data'!$F$31,0,10*ROW('Sanitation Data'!F155))="","",OFFSET('Sanitation Data'!$F$31,0,10*ROW('Sanitation Data'!F155)))</f>
        <v/>
      </c>
      <c r="CY161" s="275" t="str">
        <f ca="true">+IF(OFFSET('Sanitation Data'!$F$32,0,10*ROW('Sanitation Data'!F155))="","",OFFSET('Sanitation Data'!$F$32,0,10*ROW('Sanitation Data'!F155)))</f>
        <v/>
      </c>
      <c r="CZ161" s="275" t="str">
        <f ca="true">+IF(OFFSET('Sanitation Data'!$G$28,0,10*ROW('Sanitation Data'!G155))="","",OFFSET('Sanitation Data'!$G$28,0,10*ROW('Sanitation Data'!G155)))</f>
        <v/>
      </c>
      <c r="DA161" s="275" t="str">
        <f ca="true">+IF(OFFSET('Sanitation Data'!$G$29,0,10*ROW('Sanitation Data'!G155))="","",OFFSET('Sanitation Data'!$G$29,0,10*ROW('Sanitation Data'!G155)))</f>
        <v/>
      </c>
      <c r="DB161" s="275" t="str">
        <f ca="true">+IF(OFFSET('Sanitation Data'!$G$30,0,10*ROW('Sanitation Data'!G155))="","",OFFSET('Sanitation Data'!$G$30,0,10*ROW('Sanitation Data'!G155)))</f>
        <v/>
      </c>
      <c r="DC161" s="275" t="str">
        <f ca="true">+IF(OFFSET('Sanitation Data'!$G$31,0,10*ROW('Sanitation Data'!G155))="","",OFFSET('Sanitation Data'!$G$31,0,10*ROW('Sanitation Data'!G155)))</f>
        <v/>
      </c>
      <c r="DD161" s="275" t="str">
        <f ca="true">+IF(OFFSET('Sanitation Data'!$G$32,0,10*ROW('Sanitation Data'!G155))="","",OFFSET('Sanitation Data'!$G$32,0,10*ROW('Sanitation Data'!G155)))</f>
        <v/>
      </c>
      <c r="DE161" s="275" t="str">
        <f ca="true">+IF(OFFSET('Sanitation Data'!$H$28,0,10*ROW('Sanitation Data'!H155))="","",OFFSET('Sanitation Data'!$H$28,0,10*ROW('Sanitation Data'!H155)))</f>
        <v/>
      </c>
      <c r="DF161" s="275" t="str">
        <f ca="true">+IF(OFFSET('Sanitation Data'!$H$29,0,10*ROW('Sanitation Data'!H155))="","",OFFSET('Sanitation Data'!$H$29,0,10*ROW('Sanitation Data'!H155)))</f>
        <v/>
      </c>
      <c r="DG161" s="275" t="str">
        <f ca="true">+IF(OFFSET('Sanitation Data'!$H$30,0,10*ROW('Sanitation Data'!H155))="","",OFFSET('Sanitation Data'!$H$30,0,10*ROW('Sanitation Data'!H155)))</f>
        <v/>
      </c>
      <c r="DH161" s="275" t="str">
        <f ca="true">+IF(OFFSET('Sanitation Data'!$H$31,0,10*ROW('Sanitation Data'!H155))="","",OFFSET('Sanitation Data'!$H$31,0,10*ROW('Sanitation Data'!H155)))</f>
        <v/>
      </c>
      <c r="DI161" s="275" t="str">
        <f ca="true">+IF(OFFSET('Sanitation Data'!$H$32,0,10*ROW('Sanitation Data'!H155))="","",OFFSET('Sanitation Data'!$H$32,0,10*ROW('Sanitation Data'!H155)))</f>
        <v/>
      </c>
      <c r="DJ161" s="275" t="str">
        <f ca="true">+IF(OFFSET('Sanitation Data'!$I$28,0,10*ROW('Sanitation Data'!I155))="","",OFFSET('Sanitation Data'!$I$28,0,10*ROW('Sanitation Data'!I155)))</f>
        <v/>
      </c>
      <c r="DK161" s="275" t="str">
        <f ca="true">+IF(OFFSET('Sanitation Data'!$I$29,0,10*ROW('Sanitation Data'!I155))="","",OFFSET('Sanitation Data'!$I$29,0,10*ROW('Sanitation Data'!I155)))</f>
        <v/>
      </c>
      <c r="DL161" s="275" t="str">
        <f ca="true">+IF(OFFSET('Sanitation Data'!$I$30,0,10*ROW('Sanitation Data'!I155))="","",OFFSET('Sanitation Data'!$I$30,0,10*ROW('Sanitation Data'!I155)))</f>
        <v/>
      </c>
      <c r="DM161" s="275" t="str">
        <f ca="true">+IF(OFFSET('Sanitation Data'!$I$31,0,10*ROW('Sanitation Data'!I155))="","",OFFSET('Sanitation Data'!$I$31,0,10*ROW('Sanitation Data'!I155)))</f>
        <v/>
      </c>
      <c r="DN161" s="275" t="str">
        <f ca="true">+IF(OFFSET('Sanitation Data'!$I$32,0,10*ROW('Sanitation Data'!I155))="","",OFFSET('Sanitation Data'!$I$32,0,10*ROW('Sanitation Data'!I155)))</f>
        <v/>
      </c>
      <c r="DO161" s="275" t="str">
        <f ca="true">+IF(OFFSET('Hygiene Data'!$D$11,0,10*ROW('Hygiene Data'!D155))="","",OFFSET('Hygiene Data'!$D$11,0,10*ROW('Hygiene Data'!D155)))</f>
        <v/>
      </c>
      <c r="DP161" s="275" t="str">
        <f ca="true">+IF(OFFSET('Hygiene Data'!$D$12,0,10*ROW('Hygiene Data'!D155))="","",OFFSET('Hygiene Data'!$D$12,0,10*ROW('Hygiene Data'!D155)))</f>
        <v/>
      </c>
      <c r="DQ161" s="275" t="str">
        <f ca="true">+IF(OFFSET('Hygiene Data'!$D$13,0,10*ROW('Hygiene Data'!D155))="","",OFFSET('Hygiene Data'!$D$13,0,10*ROW('Hygiene Data'!D155)))</f>
        <v/>
      </c>
      <c r="DR161" s="275" t="str">
        <f ca="true">+IF(OFFSET('Hygiene Data'!$E$11,0,10*ROW('Hygiene Data'!E155))="","",OFFSET('Hygiene Data'!$E$11,0,10*ROW('Hygiene Data'!E155)))</f>
        <v/>
      </c>
      <c r="DS161" s="275" t="str">
        <f ca="true">+IF(OFFSET('Hygiene Data'!$E$12,0,10*ROW('Hygiene Data'!E155))="","",OFFSET('Hygiene Data'!$E$12,0,10*ROW('Hygiene Data'!E155)))</f>
        <v/>
      </c>
      <c r="DT161" s="275" t="str">
        <f ca="true">+IF(OFFSET('Hygiene Data'!$E$13,0,10*ROW('Hygiene Data'!E155))="","",OFFSET('Hygiene Data'!$E$13,0,10*ROW('Hygiene Data'!E155)))</f>
        <v/>
      </c>
      <c r="DU161" s="275" t="str">
        <f ca="true">+IF(OFFSET('Hygiene Data'!$F$11,0,10*ROW('Hygiene Data'!F155))="","",OFFSET('Hygiene Data'!$F$11,0,10*ROW('Hygiene Data'!F155)))</f>
        <v/>
      </c>
      <c r="DV161" s="275" t="str">
        <f ca="true">+IF(OFFSET('Hygiene Data'!$F$12,0,10*ROW('Hygiene Data'!F155))="","",OFFSET('Hygiene Data'!$F$12,0,10*ROW('Hygiene Data'!F155)))</f>
        <v/>
      </c>
      <c r="DW161" s="275" t="str">
        <f ca="true">+IF(OFFSET('Hygiene Data'!$F$13,0,10*ROW('Hygiene Data'!F155))="","",OFFSET('Hygiene Data'!$F$13,0,10*ROW('Hygiene Data'!F155)))</f>
        <v/>
      </c>
      <c r="DX161" s="275" t="str">
        <f ca="true">+IF(OFFSET('Hygiene Data'!$G$11,0,10*ROW('Hygiene Data'!G155))="","",OFFSET('Hygiene Data'!$G$11,0,10*ROW('Hygiene Data'!G155)))</f>
        <v/>
      </c>
      <c r="DY161" s="275" t="str">
        <f ca="true">+IF(OFFSET('Hygiene Data'!$G$12,0,10*ROW('Hygiene Data'!G155))="","",OFFSET('Hygiene Data'!$G$12,0,10*ROW('Hygiene Data'!G155)))</f>
        <v/>
      </c>
      <c r="DZ161" s="275" t="str">
        <f ca="true">+IF(OFFSET('Hygiene Data'!$G$13,0,10*ROW('Hygiene Data'!G155))="","",OFFSET('Hygiene Data'!$G$13,0,10*ROW('Hygiene Data'!G155)))</f>
        <v/>
      </c>
      <c r="EA161" s="275" t="str">
        <f ca="true">+IF(OFFSET('Hygiene Data'!$H$11,0,10*ROW('Hygiene Data'!H155))="","",OFFSET('Hygiene Data'!$H$11,0,10*ROW('Hygiene Data'!H155)))</f>
        <v/>
      </c>
      <c r="EB161" s="275" t="str">
        <f ca="true">+IF(OFFSET('Hygiene Data'!$H$12,0,10*ROW('Hygiene Data'!H155))="","",OFFSET('Hygiene Data'!$H$12,0,10*ROW('Hygiene Data'!H155)))</f>
        <v/>
      </c>
      <c r="EC161" s="275" t="str">
        <f ca="true">+IF(OFFSET('Hygiene Data'!$H$13,0,10*ROW('Hygiene Data'!H155))="","",OFFSET('Hygiene Data'!$H$13,0,10*ROW('Hygiene Data'!H155)))</f>
        <v/>
      </c>
      <c r="ED161" s="275" t="str">
        <f ca="true">+IF(OFFSET('Hygiene Data'!$I$11,0,10*ROW('Hygiene Data'!I155))="","",OFFSET('Hygiene Data'!$I$11,0,10*ROW('Hygiene Data'!I155)))</f>
        <v/>
      </c>
      <c r="EE161" s="275" t="str">
        <f ca="true">+IF(OFFSET('Hygiene Data'!$I$12,0,10*ROW('Hygiene Data'!I155))="","",OFFSET('Hygiene Data'!$I$12,0,10*ROW('Hygiene Data'!I155)))</f>
        <v/>
      </c>
      <c r="EF161" s="275"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31" t="str">
        <f t="shared" ca="true" si="2"/>
        <v/>
      </c>
      <c r="D162" s="98"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8"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8"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8"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8"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8"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8"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8"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8"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8"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8"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8"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8"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8"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8"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8"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8"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8"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9"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9"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9"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9"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9"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9"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9"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9"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9"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9"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9"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9"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9"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9"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9"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9"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9"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9"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9"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9"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9"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9"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9"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9"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9"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9"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9"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9"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9"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9"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100"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100"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100"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100"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100"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100"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100"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100"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100"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100"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100"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100"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100"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100"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100"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100"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100"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100"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5"/>
      <c r="BS162" s="275" t="str">
        <f ca="true">+IF(OFFSET('Water Data'!$D$27,0,10*ROW('Water Data'!D156))="","",OFFSET('Water Data'!$D$27,0,10*ROW('Water Data'!D156)))</f>
        <v/>
      </c>
      <c r="BT162" s="275" t="str">
        <f ca="true">+IF(OFFSET('Water Data'!$D$28,0,10*ROW('Water Data'!D156))="","",OFFSET('Water Data'!$D$28,0,10*ROW('Water Data'!D156)))</f>
        <v/>
      </c>
      <c r="BU162" s="275" t="str">
        <f ca="true">+IF(OFFSET('Water Data'!$D$29,0,10*ROW('Water Data'!D156))="","",OFFSET('Water Data'!$D$29,0,10*ROW('Water Data'!D156)))</f>
        <v/>
      </c>
      <c r="BV162" s="275" t="str">
        <f ca="true">+IF(OFFSET('Water Data'!$E$27,0,10*ROW('Water Data'!E156))="","",OFFSET('Water Data'!$E$27,0,10*ROW('Water Data'!E156)))</f>
        <v/>
      </c>
      <c r="BW162" s="275" t="str">
        <f ca="true">+IF(OFFSET('Water Data'!$E$28,0,10*ROW('Water Data'!E156))="","",OFFSET('Water Data'!$E$28,0,10*ROW('Water Data'!E156)))</f>
        <v/>
      </c>
      <c r="BX162" s="275" t="str">
        <f ca="true">+IF(OFFSET('Water Data'!$E$29,0,10*ROW('Water Data'!E156))="","",OFFSET('Water Data'!$E$29,0,10*ROW('Water Data'!E156)))</f>
        <v/>
      </c>
      <c r="BY162" s="275" t="str">
        <f ca="true">+IF(OFFSET('Water Data'!$F$27,0,10*ROW('Water Data'!F156))="","",OFFSET('Water Data'!$F$27,0,10*ROW('Water Data'!F156)))</f>
        <v/>
      </c>
      <c r="BZ162" s="275" t="str">
        <f ca="true">+IF(OFFSET('Water Data'!$F$28,0,10*ROW('Water Data'!F156))="","",OFFSET('Water Data'!$F$28,0,10*ROW('Water Data'!F156)))</f>
        <v/>
      </c>
      <c r="CA162" s="275" t="str">
        <f ca="true">+IF(OFFSET('Water Data'!$F$29,0,10*ROW('Water Data'!F156))="","",OFFSET('Water Data'!$F$29,0,10*ROW('Water Data'!F156)))</f>
        <v/>
      </c>
      <c r="CB162" s="275" t="str">
        <f ca="true">+IF(OFFSET('Water Data'!$G$27,0,10*ROW('Water Data'!G156))="","",OFFSET('Water Data'!$G$27,0,10*ROW('Water Data'!G156)))</f>
        <v/>
      </c>
      <c r="CC162" s="275" t="str">
        <f ca="true">+IF(OFFSET('Water Data'!$G$28,0,10*ROW('Water Data'!G156))="","",OFFSET('Water Data'!$G$28,0,10*ROW('Water Data'!G156)))</f>
        <v/>
      </c>
      <c r="CD162" s="275" t="str">
        <f ca="true">+IF(OFFSET('Water Data'!$G$29,0,10*ROW('Water Data'!G156))="","",OFFSET('Water Data'!$G$29,0,10*ROW('Water Data'!G156)))</f>
        <v/>
      </c>
      <c r="CE162" s="275" t="str">
        <f ca="true">+IF(OFFSET('Water Data'!$H$27,0,10*ROW('Water Data'!H156))="","",OFFSET('Water Data'!$H$27,0,10*ROW('Water Data'!H156)))</f>
        <v/>
      </c>
      <c r="CF162" s="275" t="str">
        <f ca="true">+IF(OFFSET('Water Data'!$H$28,0,10*ROW('Water Data'!H156))="","",OFFSET('Water Data'!$H$28,0,10*ROW('Water Data'!H156)))</f>
        <v/>
      </c>
      <c r="CG162" s="275" t="str">
        <f ca="true">+IF(OFFSET('Water Data'!$H$29,0,10*ROW('Water Data'!H156))="","",OFFSET('Water Data'!$H$29,0,10*ROW('Water Data'!H156)))</f>
        <v/>
      </c>
      <c r="CH162" s="275" t="str">
        <f ca="true">+IF(OFFSET('Water Data'!$I$27,0,10*ROW('Water Data'!I156))="","",OFFSET('Water Data'!$I$27,0,10*ROW('Water Data'!I156)))</f>
        <v/>
      </c>
      <c r="CI162" s="275" t="str">
        <f ca="true">+IF(OFFSET('Water Data'!$I$28,0,10*ROW('Water Data'!I156))="","",OFFSET('Water Data'!$I$28,0,10*ROW('Water Data'!I156)))</f>
        <v/>
      </c>
      <c r="CJ162" s="275" t="str">
        <f ca="true">+IF(OFFSET('Water Data'!$I$29,0,10*ROW('Water Data'!I156))="","",OFFSET('Water Data'!$I$29,0,10*ROW('Water Data'!I156)))</f>
        <v/>
      </c>
      <c r="CK162" s="275" t="str">
        <f ca="true">+IF(OFFSET('Sanitation Data'!$D$28,0,10*ROW('Sanitation Data'!D156))="","",OFFSET('Sanitation Data'!$D$28,0,10*ROW('Sanitation Data'!D156)))</f>
        <v/>
      </c>
      <c r="CL162" s="275" t="str">
        <f ca="true">+IF(OFFSET('Sanitation Data'!$D$29,0,10*ROW('Sanitation Data'!D156))="","",OFFSET('Sanitation Data'!$D$29,0,10*ROW('Sanitation Data'!D156)))</f>
        <v/>
      </c>
      <c r="CM162" s="275" t="str">
        <f ca="true">+IF(OFFSET('Sanitation Data'!$D$30,0,10*ROW('Sanitation Data'!D156))="","",OFFSET('Sanitation Data'!$D$30,0,10*ROW('Sanitation Data'!D156)))</f>
        <v/>
      </c>
      <c r="CN162" s="275" t="str">
        <f ca="true">+IF(OFFSET('Sanitation Data'!$D$31,0,10*ROW('Sanitation Data'!D156))="","",OFFSET('Sanitation Data'!$D$31,0,10*ROW('Sanitation Data'!D156)))</f>
        <v/>
      </c>
      <c r="CO162" s="275" t="str">
        <f ca="true">+IF(OFFSET('Sanitation Data'!$D$32,0,10*ROW('Sanitation Data'!D156))="","",OFFSET('Sanitation Data'!$D$32,0,10*ROW('Sanitation Data'!D156)))</f>
        <v/>
      </c>
      <c r="CP162" s="275" t="str">
        <f ca="true">+IF(OFFSET('Sanitation Data'!$E$28,0,10*ROW('Sanitation Data'!E156))="","",OFFSET('Sanitation Data'!$E$28,0,10*ROW('Sanitation Data'!E156)))</f>
        <v/>
      </c>
      <c r="CQ162" s="275" t="str">
        <f ca="true">+IF(OFFSET('Sanitation Data'!$E$29,0,10*ROW('Sanitation Data'!E156))="","",OFFSET('Sanitation Data'!$E$29,0,10*ROW('Sanitation Data'!E156)))</f>
        <v/>
      </c>
      <c r="CR162" s="275" t="str">
        <f ca="true">+IF(OFFSET('Sanitation Data'!$E$30,0,10*ROW('Sanitation Data'!E156))="","",OFFSET('Sanitation Data'!$E$30,0,10*ROW('Sanitation Data'!E156)))</f>
        <v/>
      </c>
      <c r="CS162" s="275" t="str">
        <f ca="true">+IF(OFFSET('Sanitation Data'!$E$31,0,10*ROW('Sanitation Data'!E156))="","",OFFSET('Sanitation Data'!$E$31,0,10*ROW('Sanitation Data'!E156)))</f>
        <v/>
      </c>
      <c r="CT162" s="275" t="str">
        <f ca="true">+IF(OFFSET('Sanitation Data'!$E$32,0,10*ROW('Sanitation Data'!E156))="","",OFFSET('Sanitation Data'!$E$32,0,10*ROW('Sanitation Data'!E156)))</f>
        <v/>
      </c>
      <c r="CU162" s="275" t="str">
        <f ca="true">+IF(OFFSET('Sanitation Data'!$F$28,0,10*ROW('Sanitation Data'!F156))="","",OFFSET('Sanitation Data'!$F$28,0,10*ROW('Sanitation Data'!F156)))</f>
        <v/>
      </c>
      <c r="CV162" s="275" t="str">
        <f ca="true">+IF(OFFSET('Sanitation Data'!$F$29,0,10*ROW('Sanitation Data'!F156))="","",OFFSET('Sanitation Data'!$F$29,0,10*ROW('Sanitation Data'!F156)))</f>
        <v/>
      </c>
      <c r="CW162" s="275" t="str">
        <f ca="true">+IF(OFFSET('Sanitation Data'!$F$30,0,10*ROW('Sanitation Data'!F156))="","",OFFSET('Sanitation Data'!$F$30,0,10*ROW('Sanitation Data'!F156)))</f>
        <v/>
      </c>
      <c r="CX162" s="275" t="str">
        <f ca="true">+IF(OFFSET('Sanitation Data'!$F$31,0,10*ROW('Sanitation Data'!F156))="","",OFFSET('Sanitation Data'!$F$31,0,10*ROW('Sanitation Data'!F156)))</f>
        <v/>
      </c>
      <c r="CY162" s="275" t="str">
        <f ca="true">+IF(OFFSET('Sanitation Data'!$F$32,0,10*ROW('Sanitation Data'!F156))="","",OFFSET('Sanitation Data'!$F$32,0,10*ROW('Sanitation Data'!F156)))</f>
        <v/>
      </c>
      <c r="CZ162" s="275" t="str">
        <f ca="true">+IF(OFFSET('Sanitation Data'!$G$28,0,10*ROW('Sanitation Data'!G156))="","",OFFSET('Sanitation Data'!$G$28,0,10*ROW('Sanitation Data'!G156)))</f>
        <v/>
      </c>
      <c r="DA162" s="275" t="str">
        <f ca="true">+IF(OFFSET('Sanitation Data'!$G$29,0,10*ROW('Sanitation Data'!G156))="","",OFFSET('Sanitation Data'!$G$29,0,10*ROW('Sanitation Data'!G156)))</f>
        <v/>
      </c>
      <c r="DB162" s="275" t="str">
        <f ca="true">+IF(OFFSET('Sanitation Data'!$G$30,0,10*ROW('Sanitation Data'!G156))="","",OFFSET('Sanitation Data'!$G$30,0,10*ROW('Sanitation Data'!G156)))</f>
        <v/>
      </c>
      <c r="DC162" s="275" t="str">
        <f ca="true">+IF(OFFSET('Sanitation Data'!$G$31,0,10*ROW('Sanitation Data'!G156))="","",OFFSET('Sanitation Data'!$G$31,0,10*ROW('Sanitation Data'!G156)))</f>
        <v/>
      </c>
      <c r="DD162" s="275" t="str">
        <f ca="true">+IF(OFFSET('Sanitation Data'!$G$32,0,10*ROW('Sanitation Data'!G156))="","",OFFSET('Sanitation Data'!$G$32,0,10*ROW('Sanitation Data'!G156)))</f>
        <v/>
      </c>
      <c r="DE162" s="275" t="str">
        <f ca="true">+IF(OFFSET('Sanitation Data'!$H$28,0,10*ROW('Sanitation Data'!H156))="","",OFFSET('Sanitation Data'!$H$28,0,10*ROW('Sanitation Data'!H156)))</f>
        <v/>
      </c>
      <c r="DF162" s="275" t="str">
        <f ca="true">+IF(OFFSET('Sanitation Data'!$H$29,0,10*ROW('Sanitation Data'!H156))="","",OFFSET('Sanitation Data'!$H$29,0,10*ROW('Sanitation Data'!H156)))</f>
        <v/>
      </c>
      <c r="DG162" s="275" t="str">
        <f ca="true">+IF(OFFSET('Sanitation Data'!$H$30,0,10*ROW('Sanitation Data'!H156))="","",OFFSET('Sanitation Data'!$H$30,0,10*ROW('Sanitation Data'!H156)))</f>
        <v/>
      </c>
      <c r="DH162" s="275" t="str">
        <f ca="true">+IF(OFFSET('Sanitation Data'!$H$31,0,10*ROW('Sanitation Data'!H156))="","",OFFSET('Sanitation Data'!$H$31,0,10*ROW('Sanitation Data'!H156)))</f>
        <v/>
      </c>
      <c r="DI162" s="275" t="str">
        <f ca="true">+IF(OFFSET('Sanitation Data'!$H$32,0,10*ROW('Sanitation Data'!H156))="","",OFFSET('Sanitation Data'!$H$32,0,10*ROW('Sanitation Data'!H156)))</f>
        <v/>
      </c>
      <c r="DJ162" s="275" t="str">
        <f ca="true">+IF(OFFSET('Sanitation Data'!$I$28,0,10*ROW('Sanitation Data'!I156))="","",OFFSET('Sanitation Data'!$I$28,0,10*ROW('Sanitation Data'!I156)))</f>
        <v/>
      </c>
      <c r="DK162" s="275" t="str">
        <f ca="true">+IF(OFFSET('Sanitation Data'!$I$29,0,10*ROW('Sanitation Data'!I156))="","",OFFSET('Sanitation Data'!$I$29,0,10*ROW('Sanitation Data'!I156)))</f>
        <v/>
      </c>
      <c r="DL162" s="275" t="str">
        <f ca="true">+IF(OFFSET('Sanitation Data'!$I$30,0,10*ROW('Sanitation Data'!I156))="","",OFFSET('Sanitation Data'!$I$30,0,10*ROW('Sanitation Data'!I156)))</f>
        <v/>
      </c>
      <c r="DM162" s="275" t="str">
        <f ca="true">+IF(OFFSET('Sanitation Data'!$I$31,0,10*ROW('Sanitation Data'!I156))="","",OFFSET('Sanitation Data'!$I$31,0,10*ROW('Sanitation Data'!I156)))</f>
        <v/>
      </c>
      <c r="DN162" s="275" t="str">
        <f ca="true">+IF(OFFSET('Sanitation Data'!$I$32,0,10*ROW('Sanitation Data'!I156))="","",OFFSET('Sanitation Data'!$I$32,0,10*ROW('Sanitation Data'!I156)))</f>
        <v/>
      </c>
      <c r="DO162" s="275" t="str">
        <f ca="true">+IF(OFFSET('Hygiene Data'!$D$11,0,10*ROW('Hygiene Data'!D156))="","",OFFSET('Hygiene Data'!$D$11,0,10*ROW('Hygiene Data'!D156)))</f>
        <v/>
      </c>
      <c r="DP162" s="275" t="str">
        <f ca="true">+IF(OFFSET('Hygiene Data'!$D$12,0,10*ROW('Hygiene Data'!D156))="","",OFFSET('Hygiene Data'!$D$12,0,10*ROW('Hygiene Data'!D156)))</f>
        <v/>
      </c>
      <c r="DQ162" s="275" t="str">
        <f ca="true">+IF(OFFSET('Hygiene Data'!$D$13,0,10*ROW('Hygiene Data'!D156))="","",OFFSET('Hygiene Data'!$D$13,0,10*ROW('Hygiene Data'!D156)))</f>
        <v/>
      </c>
      <c r="DR162" s="275" t="str">
        <f ca="true">+IF(OFFSET('Hygiene Data'!$E$11,0,10*ROW('Hygiene Data'!E156))="","",OFFSET('Hygiene Data'!$E$11,0,10*ROW('Hygiene Data'!E156)))</f>
        <v/>
      </c>
      <c r="DS162" s="275" t="str">
        <f ca="true">+IF(OFFSET('Hygiene Data'!$E$12,0,10*ROW('Hygiene Data'!E156))="","",OFFSET('Hygiene Data'!$E$12,0,10*ROW('Hygiene Data'!E156)))</f>
        <v/>
      </c>
      <c r="DT162" s="275" t="str">
        <f ca="true">+IF(OFFSET('Hygiene Data'!$E$13,0,10*ROW('Hygiene Data'!E156))="","",OFFSET('Hygiene Data'!$E$13,0,10*ROW('Hygiene Data'!E156)))</f>
        <v/>
      </c>
      <c r="DU162" s="275" t="str">
        <f ca="true">+IF(OFFSET('Hygiene Data'!$F$11,0,10*ROW('Hygiene Data'!F156))="","",OFFSET('Hygiene Data'!$F$11,0,10*ROW('Hygiene Data'!F156)))</f>
        <v/>
      </c>
      <c r="DV162" s="275" t="str">
        <f ca="true">+IF(OFFSET('Hygiene Data'!$F$12,0,10*ROW('Hygiene Data'!F156))="","",OFFSET('Hygiene Data'!$F$12,0,10*ROW('Hygiene Data'!F156)))</f>
        <v/>
      </c>
      <c r="DW162" s="275" t="str">
        <f ca="true">+IF(OFFSET('Hygiene Data'!$F$13,0,10*ROW('Hygiene Data'!F156))="","",OFFSET('Hygiene Data'!$F$13,0,10*ROW('Hygiene Data'!F156)))</f>
        <v/>
      </c>
      <c r="DX162" s="275" t="str">
        <f ca="true">+IF(OFFSET('Hygiene Data'!$G$11,0,10*ROW('Hygiene Data'!G156))="","",OFFSET('Hygiene Data'!$G$11,0,10*ROW('Hygiene Data'!G156)))</f>
        <v/>
      </c>
      <c r="DY162" s="275" t="str">
        <f ca="true">+IF(OFFSET('Hygiene Data'!$G$12,0,10*ROW('Hygiene Data'!G156))="","",OFFSET('Hygiene Data'!$G$12,0,10*ROW('Hygiene Data'!G156)))</f>
        <v/>
      </c>
      <c r="DZ162" s="275" t="str">
        <f ca="true">+IF(OFFSET('Hygiene Data'!$G$13,0,10*ROW('Hygiene Data'!G156))="","",OFFSET('Hygiene Data'!$G$13,0,10*ROW('Hygiene Data'!G156)))</f>
        <v/>
      </c>
      <c r="EA162" s="275" t="str">
        <f ca="true">+IF(OFFSET('Hygiene Data'!$H$11,0,10*ROW('Hygiene Data'!H156))="","",OFFSET('Hygiene Data'!$H$11,0,10*ROW('Hygiene Data'!H156)))</f>
        <v/>
      </c>
      <c r="EB162" s="275" t="str">
        <f ca="true">+IF(OFFSET('Hygiene Data'!$H$12,0,10*ROW('Hygiene Data'!H156))="","",OFFSET('Hygiene Data'!$H$12,0,10*ROW('Hygiene Data'!H156)))</f>
        <v/>
      </c>
      <c r="EC162" s="275" t="str">
        <f ca="true">+IF(OFFSET('Hygiene Data'!$H$13,0,10*ROW('Hygiene Data'!H156))="","",OFFSET('Hygiene Data'!$H$13,0,10*ROW('Hygiene Data'!H156)))</f>
        <v/>
      </c>
      <c r="ED162" s="275" t="str">
        <f ca="true">+IF(OFFSET('Hygiene Data'!$I$11,0,10*ROW('Hygiene Data'!I156))="","",OFFSET('Hygiene Data'!$I$11,0,10*ROW('Hygiene Data'!I156)))</f>
        <v/>
      </c>
      <c r="EE162" s="275" t="str">
        <f ca="true">+IF(OFFSET('Hygiene Data'!$I$12,0,10*ROW('Hygiene Data'!I156))="","",OFFSET('Hygiene Data'!$I$12,0,10*ROW('Hygiene Data'!I156)))</f>
        <v/>
      </c>
      <c r="EF162" s="275"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31" t="str">
        <f t="shared" ca="true" si="2"/>
        <v/>
      </c>
      <c r="D163" s="98"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8"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8"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8"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8"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8"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8"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8"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8"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8"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8"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8"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8"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8"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8"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8"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8"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8"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9"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9"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9"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9"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9"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9"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9"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9"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9"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9"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9"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9"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9"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9"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9"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9"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9"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9"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9"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9"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9"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9"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9"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9"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9"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9"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9"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9"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9"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9"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100"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100"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100"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100"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100"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100"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100"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100"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100"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100"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100"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100"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100"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100"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100"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100"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100"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100"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5"/>
      <c r="BS163" s="275" t="str">
        <f ca="true">+IF(OFFSET('Water Data'!$D$27,0,10*ROW('Water Data'!D157))="","",OFFSET('Water Data'!$D$27,0,10*ROW('Water Data'!D157)))</f>
        <v/>
      </c>
      <c r="BT163" s="275" t="str">
        <f ca="true">+IF(OFFSET('Water Data'!$D$28,0,10*ROW('Water Data'!D157))="","",OFFSET('Water Data'!$D$28,0,10*ROW('Water Data'!D157)))</f>
        <v/>
      </c>
      <c r="BU163" s="275" t="str">
        <f ca="true">+IF(OFFSET('Water Data'!$D$29,0,10*ROW('Water Data'!D157))="","",OFFSET('Water Data'!$D$29,0,10*ROW('Water Data'!D157)))</f>
        <v/>
      </c>
      <c r="BV163" s="275" t="str">
        <f ca="true">+IF(OFFSET('Water Data'!$E$27,0,10*ROW('Water Data'!E157))="","",OFFSET('Water Data'!$E$27,0,10*ROW('Water Data'!E157)))</f>
        <v/>
      </c>
      <c r="BW163" s="275" t="str">
        <f ca="true">+IF(OFFSET('Water Data'!$E$28,0,10*ROW('Water Data'!E157))="","",OFFSET('Water Data'!$E$28,0,10*ROW('Water Data'!E157)))</f>
        <v/>
      </c>
      <c r="BX163" s="275" t="str">
        <f ca="true">+IF(OFFSET('Water Data'!$E$29,0,10*ROW('Water Data'!E157))="","",OFFSET('Water Data'!$E$29,0,10*ROW('Water Data'!E157)))</f>
        <v/>
      </c>
      <c r="BY163" s="275" t="str">
        <f ca="true">+IF(OFFSET('Water Data'!$F$27,0,10*ROW('Water Data'!F157))="","",OFFSET('Water Data'!$F$27,0,10*ROW('Water Data'!F157)))</f>
        <v/>
      </c>
      <c r="BZ163" s="275" t="str">
        <f ca="true">+IF(OFFSET('Water Data'!$F$28,0,10*ROW('Water Data'!F157))="","",OFFSET('Water Data'!$F$28,0,10*ROW('Water Data'!F157)))</f>
        <v/>
      </c>
      <c r="CA163" s="275" t="str">
        <f ca="true">+IF(OFFSET('Water Data'!$F$29,0,10*ROW('Water Data'!F157))="","",OFFSET('Water Data'!$F$29,0,10*ROW('Water Data'!F157)))</f>
        <v/>
      </c>
      <c r="CB163" s="275" t="str">
        <f ca="true">+IF(OFFSET('Water Data'!$G$27,0,10*ROW('Water Data'!G157))="","",OFFSET('Water Data'!$G$27,0,10*ROW('Water Data'!G157)))</f>
        <v/>
      </c>
      <c r="CC163" s="275" t="str">
        <f ca="true">+IF(OFFSET('Water Data'!$G$28,0,10*ROW('Water Data'!G157))="","",OFFSET('Water Data'!$G$28,0,10*ROW('Water Data'!G157)))</f>
        <v/>
      </c>
      <c r="CD163" s="275" t="str">
        <f ca="true">+IF(OFFSET('Water Data'!$G$29,0,10*ROW('Water Data'!G157))="","",OFFSET('Water Data'!$G$29,0,10*ROW('Water Data'!G157)))</f>
        <v/>
      </c>
      <c r="CE163" s="275" t="str">
        <f ca="true">+IF(OFFSET('Water Data'!$H$27,0,10*ROW('Water Data'!H157))="","",OFFSET('Water Data'!$H$27,0,10*ROW('Water Data'!H157)))</f>
        <v/>
      </c>
      <c r="CF163" s="275" t="str">
        <f ca="true">+IF(OFFSET('Water Data'!$H$28,0,10*ROW('Water Data'!H157))="","",OFFSET('Water Data'!$H$28,0,10*ROW('Water Data'!H157)))</f>
        <v/>
      </c>
      <c r="CG163" s="275" t="str">
        <f ca="true">+IF(OFFSET('Water Data'!$H$29,0,10*ROW('Water Data'!H157))="","",OFFSET('Water Data'!$H$29,0,10*ROW('Water Data'!H157)))</f>
        <v/>
      </c>
      <c r="CH163" s="275" t="str">
        <f ca="true">+IF(OFFSET('Water Data'!$I$27,0,10*ROW('Water Data'!I157))="","",OFFSET('Water Data'!$I$27,0,10*ROW('Water Data'!I157)))</f>
        <v/>
      </c>
      <c r="CI163" s="275" t="str">
        <f ca="true">+IF(OFFSET('Water Data'!$I$28,0,10*ROW('Water Data'!I157))="","",OFFSET('Water Data'!$I$28,0,10*ROW('Water Data'!I157)))</f>
        <v/>
      </c>
      <c r="CJ163" s="275" t="str">
        <f ca="true">+IF(OFFSET('Water Data'!$I$29,0,10*ROW('Water Data'!I157))="","",OFFSET('Water Data'!$I$29,0,10*ROW('Water Data'!I157)))</f>
        <v/>
      </c>
      <c r="CK163" s="275" t="str">
        <f ca="true">+IF(OFFSET('Sanitation Data'!$D$28,0,10*ROW('Sanitation Data'!D157))="","",OFFSET('Sanitation Data'!$D$28,0,10*ROW('Sanitation Data'!D157)))</f>
        <v/>
      </c>
      <c r="CL163" s="275" t="str">
        <f ca="true">+IF(OFFSET('Sanitation Data'!$D$29,0,10*ROW('Sanitation Data'!D157))="","",OFFSET('Sanitation Data'!$D$29,0,10*ROW('Sanitation Data'!D157)))</f>
        <v/>
      </c>
      <c r="CM163" s="275" t="str">
        <f ca="true">+IF(OFFSET('Sanitation Data'!$D$30,0,10*ROW('Sanitation Data'!D157))="","",OFFSET('Sanitation Data'!$D$30,0,10*ROW('Sanitation Data'!D157)))</f>
        <v/>
      </c>
      <c r="CN163" s="275" t="str">
        <f ca="true">+IF(OFFSET('Sanitation Data'!$D$31,0,10*ROW('Sanitation Data'!D157))="","",OFFSET('Sanitation Data'!$D$31,0,10*ROW('Sanitation Data'!D157)))</f>
        <v/>
      </c>
      <c r="CO163" s="275" t="str">
        <f ca="true">+IF(OFFSET('Sanitation Data'!$D$32,0,10*ROW('Sanitation Data'!D157))="","",OFFSET('Sanitation Data'!$D$32,0,10*ROW('Sanitation Data'!D157)))</f>
        <v/>
      </c>
      <c r="CP163" s="275" t="str">
        <f ca="true">+IF(OFFSET('Sanitation Data'!$E$28,0,10*ROW('Sanitation Data'!E157))="","",OFFSET('Sanitation Data'!$E$28,0,10*ROW('Sanitation Data'!E157)))</f>
        <v/>
      </c>
      <c r="CQ163" s="275" t="str">
        <f ca="true">+IF(OFFSET('Sanitation Data'!$E$29,0,10*ROW('Sanitation Data'!E157))="","",OFFSET('Sanitation Data'!$E$29,0,10*ROW('Sanitation Data'!E157)))</f>
        <v/>
      </c>
      <c r="CR163" s="275" t="str">
        <f ca="true">+IF(OFFSET('Sanitation Data'!$E$30,0,10*ROW('Sanitation Data'!E157))="","",OFFSET('Sanitation Data'!$E$30,0,10*ROW('Sanitation Data'!E157)))</f>
        <v/>
      </c>
      <c r="CS163" s="275" t="str">
        <f ca="true">+IF(OFFSET('Sanitation Data'!$E$31,0,10*ROW('Sanitation Data'!E157))="","",OFFSET('Sanitation Data'!$E$31,0,10*ROW('Sanitation Data'!E157)))</f>
        <v/>
      </c>
      <c r="CT163" s="275" t="str">
        <f ca="true">+IF(OFFSET('Sanitation Data'!$E$32,0,10*ROW('Sanitation Data'!E157))="","",OFFSET('Sanitation Data'!$E$32,0,10*ROW('Sanitation Data'!E157)))</f>
        <v/>
      </c>
      <c r="CU163" s="275" t="str">
        <f ca="true">+IF(OFFSET('Sanitation Data'!$F$28,0,10*ROW('Sanitation Data'!F157))="","",OFFSET('Sanitation Data'!$F$28,0,10*ROW('Sanitation Data'!F157)))</f>
        <v/>
      </c>
      <c r="CV163" s="275" t="str">
        <f ca="true">+IF(OFFSET('Sanitation Data'!$F$29,0,10*ROW('Sanitation Data'!F157))="","",OFFSET('Sanitation Data'!$F$29,0,10*ROW('Sanitation Data'!F157)))</f>
        <v/>
      </c>
      <c r="CW163" s="275" t="str">
        <f ca="true">+IF(OFFSET('Sanitation Data'!$F$30,0,10*ROW('Sanitation Data'!F157))="","",OFFSET('Sanitation Data'!$F$30,0,10*ROW('Sanitation Data'!F157)))</f>
        <v/>
      </c>
      <c r="CX163" s="275" t="str">
        <f ca="true">+IF(OFFSET('Sanitation Data'!$F$31,0,10*ROW('Sanitation Data'!F157))="","",OFFSET('Sanitation Data'!$F$31,0,10*ROW('Sanitation Data'!F157)))</f>
        <v/>
      </c>
      <c r="CY163" s="275" t="str">
        <f ca="true">+IF(OFFSET('Sanitation Data'!$F$32,0,10*ROW('Sanitation Data'!F157))="","",OFFSET('Sanitation Data'!$F$32,0,10*ROW('Sanitation Data'!F157)))</f>
        <v/>
      </c>
      <c r="CZ163" s="275" t="str">
        <f ca="true">+IF(OFFSET('Sanitation Data'!$G$28,0,10*ROW('Sanitation Data'!G157))="","",OFFSET('Sanitation Data'!$G$28,0,10*ROW('Sanitation Data'!G157)))</f>
        <v/>
      </c>
      <c r="DA163" s="275" t="str">
        <f ca="true">+IF(OFFSET('Sanitation Data'!$G$29,0,10*ROW('Sanitation Data'!G157))="","",OFFSET('Sanitation Data'!$G$29,0,10*ROW('Sanitation Data'!G157)))</f>
        <v/>
      </c>
      <c r="DB163" s="275" t="str">
        <f ca="true">+IF(OFFSET('Sanitation Data'!$G$30,0,10*ROW('Sanitation Data'!G157))="","",OFFSET('Sanitation Data'!$G$30,0,10*ROW('Sanitation Data'!G157)))</f>
        <v/>
      </c>
      <c r="DC163" s="275" t="str">
        <f ca="true">+IF(OFFSET('Sanitation Data'!$G$31,0,10*ROW('Sanitation Data'!G157))="","",OFFSET('Sanitation Data'!$G$31,0,10*ROW('Sanitation Data'!G157)))</f>
        <v/>
      </c>
      <c r="DD163" s="275" t="str">
        <f ca="true">+IF(OFFSET('Sanitation Data'!$G$32,0,10*ROW('Sanitation Data'!G157))="","",OFFSET('Sanitation Data'!$G$32,0,10*ROW('Sanitation Data'!G157)))</f>
        <v/>
      </c>
      <c r="DE163" s="275" t="str">
        <f ca="true">+IF(OFFSET('Sanitation Data'!$H$28,0,10*ROW('Sanitation Data'!H157))="","",OFFSET('Sanitation Data'!$H$28,0,10*ROW('Sanitation Data'!H157)))</f>
        <v/>
      </c>
      <c r="DF163" s="275" t="str">
        <f ca="true">+IF(OFFSET('Sanitation Data'!$H$29,0,10*ROW('Sanitation Data'!H157))="","",OFFSET('Sanitation Data'!$H$29,0,10*ROW('Sanitation Data'!H157)))</f>
        <v/>
      </c>
      <c r="DG163" s="275" t="str">
        <f ca="true">+IF(OFFSET('Sanitation Data'!$H$30,0,10*ROW('Sanitation Data'!H157))="","",OFFSET('Sanitation Data'!$H$30,0,10*ROW('Sanitation Data'!H157)))</f>
        <v/>
      </c>
      <c r="DH163" s="275" t="str">
        <f ca="true">+IF(OFFSET('Sanitation Data'!$H$31,0,10*ROW('Sanitation Data'!H157))="","",OFFSET('Sanitation Data'!$H$31,0,10*ROW('Sanitation Data'!H157)))</f>
        <v/>
      </c>
      <c r="DI163" s="275" t="str">
        <f ca="true">+IF(OFFSET('Sanitation Data'!$H$32,0,10*ROW('Sanitation Data'!H157))="","",OFFSET('Sanitation Data'!$H$32,0,10*ROW('Sanitation Data'!H157)))</f>
        <v/>
      </c>
      <c r="DJ163" s="275" t="str">
        <f ca="true">+IF(OFFSET('Sanitation Data'!$I$28,0,10*ROW('Sanitation Data'!I157))="","",OFFSET('Sanitation Data'!$I$28,0,10*ROW('Sanitation Data'!I157)))</f>
        <v/>
      </c>
      <c r="DK163" s="275" t="str">
        <f ca="true">+IF(OFFSET('Sanitation Data'!$I$29,0,10*ROW('Sanitation Data'!I157))="","",OFFSET('Sanitation Data'!$I$29,0,10*ROW('Sanitation Data'!I157)))</f>
        <v/>
      </c>
      <c r="DL163" s="275" t="str">
        <f ca="true">+IF(OFFSET('Sanitation Data'!$I$30,0,10*ROW('Sanitation Data'!I157))="","",OFFSET('Sanitation Data'!$I$30,0,10*ROW('Sanitation Data'!I157)))</f>
        <v/>
      </c>
      <c r="DM163" s="275" t="str">
        <f ca="true">+IF(OFFSET('Sanitation Data'!$I$31,0,10*ROW('Sanitation Data'!I157))="","",OFFSET('Sanitation Data'!$I$31,0,10*ROW('Sanitation Data'!I157)))</f>
        <v/>
      </c>
      <c r="DN163" s="275" t="str">
        <f ca="true">+IF(OFFSET('Sanitation Data'!$I$32,0,10*ROW('Sanitation Data'!I157))="","",OFFSET('Sanitation Data'!$I$32,0,10*ROW('Sanitation Data'!I157)))</f>
        <v/>
      </c>
      <c r="DO163" s="275" t="str">
        <f ca="true">+IF(OFFSET('Hygiene Data'!$D$11,0,10*ROW('Hygiene Data'!D157))="","",OFFSET('Hygiene Data'!$D$11,0,10*ROW('Hygiene Data'!D157)))</f>
        <v/>
      </c>
      <c r="DP163" s="275" t="str">
        <f ca="true">+IF(OFFSET('Hygiene Data'!$D$12,0,10*ROW('Hygiene Data'!D157))="","",OFFSET('Hygiene Data'!$D$12,0,10*ROW('Hygiene Data'!D157)))</f>
        <v/>
      </c>
      <c r="DQ163" s="275" t="str">
        <f ca="true">+IF(OFFSET('Hygiene Data'!$D$13,0,10*ROW('Hygiene Data'!D157))="","",OFFSET('Hygiene Data'!$D$13,0,10*ROW('Hygiene Data'!D157)))</f>
        <v/>
      </c>
      <c r="DR163" s="275" t="str">
        <f ca="true">+IF(OFFSET('Hygiene Data'!$E$11,0,10*ROW('Hygiene Data'!E157))="","",OFFSET('Hygiene Data'!$E$11,0,10*ROW('Hygiene Data'!E157)))</f>
        <v/>
      </c>
      <c r="DS163" s="275" t="str">
        <f ca="true">+IF(OFFSET('Hygiene Data'!$E$12,0,10*ROW('Hygiene Data'!E157))="","",OFFSET('Hygiene Data'!$E$12,0,10*ROW('Hygiene Data'!E157)))</f>
        <v/>
      </c>
      <c r="DT163" s="275" t="str">
        <f ca="true">+IF(OFFSET('Hygiene Data'!$E$13,0,10*ROW('Hygiene Data'!E157))="","",OFFSET('Hygiene Data'!$E$13,0,10*ROW('Hygiene Data'!E157)))</f>
        <v/>
      </c>
      <c r="DU163" s="275" t="str">
        <f ca="true">+IF(OFFSET('Hygiene Data'!$F$11,0,10*ROW('Hygiene Data'!F157))="","",OFFSET('Hygiene Data'!$F$11,0,10*ROW('Hygiene Data'!F157)))</f>
        <v/>
      </c>
      <c r="DV163" s="275" t="str">
        <f ca="true">+IF(OFFSET('Hygiene Data'!$F$12,0,10*ROW('Hygiene Data'!F157))="","",OFFSET('Hygiene Data'!$F$12,0,10*ROW('Hygiene Data'!F157)))</f>
        <v/>
      </c>
      <c r="DW163" s="275" t="str">
        <f ca="true">+IF(OFFSET('Hygiene Data'!$F$13,0,10*ROW('Hygiene Data'!F157))="","",OFFSET('Hygiene Data'!$F$13,0,10*ROW('Hygiene Data'!F157)))</f>
        <v/>
      </c>
      <c r="DX163" s="275" t="str">
        <f ca="true">+IF(OFFSET('Hygiene Data'!$G$11,0,10*ROW('Hygiene Data'!G157))="","",OFFSET('Hygiene Data'!$G$11,0,10*ROW('Hygiene Data'!G157)))</f>
        <v/>
      </c>
      <c r="DY163" s="275" t="str">
        <f ca="true">+IF(OFFSET('Hygiene Data'!$G$12,0,10*ROW('Hygiene Data'!G157))="","",OFFSET('Hygiene Data'!$G$12,0,10*ROW('Hygiene Data'!G157)))</f>
        <v/>
      </c>
      <c r="DZ163" s="275" t="str">
        <f ca="true">+IF(OFFSET('Hygiene Data'!$G$13,0,10*ROW('Hygiene Data'!G157))="","",OFFSET('Hygiene Data'!$G$13,0,10*ROW('Hygiene Data'!G157)))</f>
        <v/>
      </c>
      <c r="EA163" s="275" t="str">
        <f ca="true">+IF(OFFSET('Hygiene Data'!$H$11,0,10*ROW('Hygiene Data'!H157))="","",OFFSET('Hygiene Data'!$H$11,0,10*ROW('Hygiene Data'!H157)))</f>
        <v/>
      </c>
      <c r="EB163" s="275" t="str">
        <f ca="true">+IF(OFFSET('Hygiene Data'!$H$12,0,10*ROW('Hygiene Data'!H157))="","",OFFSET('Hygiene Data'!$H$12,0,10*ROW('Hygiene Data'!H157)))</f>
        <v/>
      </c>
      <c r="EC163" s="275" t="str">
        <f ca="true">+IF(OFFSET('Hygiene Data'!$H$13,0,10*ROW('Hygiene Data'!H157))="","",OFFSET('Hygiene Data'!$H$13,0,10*ROW('Hygiene Data'!H157)))</f>
        <v/>
      </c>
      <c r="ED163" s="275" t="str">
        <f ca="true">+IF(OFFSET('Hygiene Data'!$I$11,0,10*ROW('Hygiene Data'!I157))="","",OFFSET('Hygiene Data'!$I$11,0,10*ROW('Hygiene Data'!I157)))</f>
        <v/>
      </c>
      <c r="EE163" s="275" t="str">
        <f ca="true">+IF(OFFSET('Hygiene Data'!$I$12,0,10*ROW('Hygiene Data'!I157))="","",OFFSET('Hygiene Data'!$I$12,0,10*ROW('Hygiene Data'!I157)))</f>
        <v/>
      </c>
      <c r="EF163" s="275"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31" t="str">
        <f t="shared" ca="true" si="2"/>
        <v/>
      </c>
      <c r="D164" s="98"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8"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8"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8"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8"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8"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8"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8"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8"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8"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8"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8"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8"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8"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8"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8"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8"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8"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9"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9"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9"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9"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9"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9"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9"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9"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9"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9"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9"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9"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9"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9"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9"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9"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9"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9"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9"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9"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9"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9"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9"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9"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9"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9"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9"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9"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9"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9"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100"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100"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100"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100"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100"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100"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100"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100"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100"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100"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100"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100"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100"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100"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100"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100"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100"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100"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5"/>
      <c r="BS164" s="275" t="str">
        <f ca="true">+IF(OFFSET('Water Data'!$D$27,0,10*ROW('Water Data'!D158))="","",OFFSET('Water Data'!$D$27,0,10*ROW('Water Data'!D158)))</f>
        <v/>
      </c>
      <c r="BT164" s="275" t="str">
        <f ca="true">+IF(OFFSET('Water Data'!$D$28,0,10*ROW('Water Data'!D158))="","",OFFSET('Water Data'!$D$28,0,10*ROW('Water Data'!D158)))</f>
        <v/>
      </c>
      <c r="BU164" s="275" t="str">
        <f ca="true">+IF(OFFSET('Water Data'!$D$29,0,10*ROW('Water Data'!D158))="","",OFFSET('Water Data'!$D$29,0,10*ROW('Water Data'!D158)))</f>
        <v/>
      </c>
      <c r="BV164" s="275" t="str">
        <f ca="true">+IF(OFFSET('Water Data'!$E$27,0,10*ROW('Water Data'!E158))="","",OFFSET('Water Data'!$E$27,0,10*ROW('Water Data'!E158)))</f>
        <v/>
      </c>
      <c r="BW164" s="275" t="str">
        <f ca="true">+IF(OFFSET('Water Data'!$E$28,0,10*ROW('Water Data'!E158))="","",OFFSET('Water Data'!$E$28,0,10*ROW('Water Data'!E158)))</f>
        <v/>
      </c>
      <c r="BX164" s="275" t="str">
        <f ca="true">+IF(OFFSET('Water Data'!$E$29,0,10*ROW('Water Data'!E158))="","",OFFSET('Water Data'!$E$29,0,10*ROW('Water Data'!E158)))</f>
        <v/>
      </c>
      <c r="BY164" s="275" t="str">
        <f ca="true">+IF(OFFSET('Water Data'!$F$27,0,10*ROW('Water Data'!F158))="","",OFFSET('Water Data'!$F$27,0,10*ROW('Water Data'!F158)))</f>
        <v/>
      </c>
      <c r="BZ164" s="275" t="str">
        <f ca="true">+IF(OFFSET('Water Data'!$F$28,0,10*ROW('Water Data'!F158))="","",OFFSET('Water Data'!$F$28,0,10*ROW('Water Data'!F158)))</f>
        <v/>
      </c>
      <c r="CA164" s="275" t="str">
        <f ca="true">+IF(OFFSET('Water Data'!$F$29,0,10*ROW('Water Data'!F158))="","",OFFSET('Water Data'!$F$29,0,10*ROW('Water Data'!F158)))</f>
        <v/>
      </c>
      <c r="CB164" s="275" t="str">
        <f ca="true">+IF(OFFSET('Water Data'!$G$27,0,10*ROW('Water Data'!G158))="","",OFFSET('Water Data'!$G$27,0,10*ROW('Water Data'!G158)))</f>
        <v/>
      </c>
      <c r="CC164" s="275" t="str">
        <f ca="true">+IF(OFFSET('Water Data'!$G$28,0,10*ROW('Water Data'!G158))="","",OFFSET('Water Data'!$G$28,0,10*ROW('Water Data'!G158)))</f>
        <v/>
      </c>
      <c r="CD164" s="275" t="str">
        <f ca="true">+IF(OFFSET('Water Data'!$G$29,0,10*ROW('Water Data'!G158))="","",OFFSET('Water Data'!$G$29,0,10*ROW('Water Data'!G158)))</f>
        <v/>
      </c>
      <c r="CE164" s="275" t="str">
        <f ca="true">+IF(OFFSET('Water Data'!$H$27,0,10*ROW('Water Data'!H158))="","",OFFSET('Water Data'!$H$27,0,10*ROW('Water Data'!H158)))</f>
        <v/>
      </c>
      <c r="CF164" s="275" t="str">
        <f ca="true">+IF(OFFSET('Water Data'!$H$28,0,10*ROW('Water Data'!H158))="","",OFFSET('Water Data'!$H$28,0,10*ROW('Water Data'!H158)))</f>
        <v/>
      </c>
      <c r="CG164" s="275" t="str">
        <f ca="true">+IF(OFFSET('Water Data'!$H$29,0,10*ROW('Water Data'!H158))="","",OFFSET('Water Data'!$H$29,0,10*ROW('Water Data'!H158)))</f>
        <v/>
      </c>
      <c r="CH164" s="275" t="str">
        <f ca="true">+IF(OFFSET('Water Data'!$I$27,0,10*ROW('Water Data'!I158))="","",OFFSET('Water Data'!$I$27,0,10*ROW('Water Data'!I158)))</f>
        <v/>
      </c>
      <c r="CI164" s="275" t="str">
        <f ca="true">+IF(OFFSET('Water Data'!$I$28,0,10*ROW('Water Data'!I158))="","",OFFSET('Water Data'!$I$28,0,10*ROW('Water Data'!I158)))</f>
        <v/>
      </c>
      <c r="CJ164" s="275" t="str">
        <f ca="true">+IF(OFFSET('Water Data'!$I$29,0,10*ROW('Water Data'!I158))="","",OFFSET('Water Data'!$I$29,0,10*ROW('Water Data'!I158)))</f>
        <v/>
      </c>
      <c r="CK164" s="275" t="str">
        <f ca="true">+IF(OFFSET('Sanitation Data'!$D$28,0,10*ROW('Sanitation Data'!D158))="","",OFFSET('Sanitation Data'!$D$28,0,10*ROW('Sanitation Data'!D158)))</f>
        <v/>
      </c>
      <c r="CL164" s="275" t="str">
        <f ca="true">+IF(OFFSET('Sanitation Data'!$D$29,0,10*ROW('Sanitation Data'!D158))="","",OFFSET('Sanitation Data'!$D$29,0,10*ROW('Sanitation Data'!D158)))</f>
        <v/>
      </c>
      <c r="CM164" s="275" t="str">
        <f ca="true">+IF(OFFSET('Sanitation Data'!$D$30,0,10*ROW('Sanitation Data'!D158))="","",OFFSET('Sanitation Data'!$D$30,0,10*ROW('Sanitation Data'!D158)))</f>
        <v/>
      </c>
      <c r="CN164" s="275" t="str">
        <f ca="true">+IF(OFFSET('Sanitation Data'!$D$31,0,10*ROW('Sanitation Data'!D158))="","",OFFSET('Sanitation Data'!$D$31,0,10*ROW('Sanitation Data'!D158)))</f>
        <v/>
      </c>
      <c r="CO164" s="275" t="str">
        <f ca="true">+IF(OFFSET('Sanitation Data'!$D$32,0,10*ROW('Sanitation Data'!D158))="","",OFFSET('Sanitation Data'!$D$32,0,10*ROW('Sanitation Data'!D158)))</f>
        <v/>
      </c>
      <c r="CP164" s="275" t="str">
        <f ca="true">+IF(OFFSET('Sanitation Data'!$E$28,0,10*ROW('Sanitation Data'!E158))="","",OFFSET('Sanitation Data'!$E$28,0,10*ROW('Sanitation Data'!E158)))</f>
        <v/>
      </c>
      <c r="CQ164" s="275" t="str">
        <f ca="true">+IF(OFFSET('Sanitation Data'!$E$29,0,10*ROW('Sanitation Data'!E158))="","",OFFSET('Sanitation Data'!$E$29,0,10*ROW('Sanitation Data'!E158)))</f>
        <v/>
      </c>
      <c r="CR164" s="275" t="str">
        <f ca="true">+IF(OFFSET('Sanitation Data'!$E$30,0,10*ROW('Sanitation Data'!E158))="","",OFFSET('Sanitation Data'!$E$30,0,10*ROW('Sanitation Data'!E158)))</f>
        <v/>
      </c>
      <c r="CS164" s="275" t="str">
        <f ca="true">+IF(OFFSET('Sanitation Data'!$E$31,0,10*ROW('Sanitation Data'!E158))="","",OFFSET('Sanitation Data'!$E$31,0,10*ROW('Sanitation Data'!E158)))</f>
        <v/>
      </c>
      <c r="CT164" s="275" t="str">
        <f ca="true">+IF(OFFSET('Sanitation Data'!$E$32,0,10*ROW('Sanitation Data'!E158))="","",OFFSET('Sanitation Data'!$E$32,0,10*ROW('Sanitation Data'!E158)))</f>
        <v/>
      </c>
      <c r="CU164" s="275" t="str">
        <f ca="true">+IF(OFFSET('Sanitation Data'!$F$28,0,10*ROW('Sanitation Data'!F158))="","",OFFSET('Sanitation Data'!$F$28,0,10*ROW('Sanitation Data'!F158)))</f>
        <v/>
      </c>
      <c r="CV164" s="275" t="str">
        <f ca="true">+IF(OFFSET('Sanitation Data'!$F$29,0,10*ROW('Sanitation Data'!F158))="","",OFFSET('Sanitation Data'!$F$29,0,10*ROW('Sanitation Data'!F158)))</f>
        <v/>
      </c>
      <c r="CW164" s="275" t="str">
        <f ca="true">+IF(OFFSET('Sanitation Data'!$F$30,0,10*ROW('Sanitation Data'!F158))="","",OFFSET('Sanitation Data'!$F$30,0,10*ROW('Sanitation Data'!F158)))</f>
        <v/>
      </c>
      <c r="CX164" s="275" t="str">
        <f ca="true">+IF(OFFSET('Sanitation Data'!$F$31,0,10*ROW('Sanitation Data'!F158))="","",OFFSET('Sanitation Data'!$F$31,0,10*ROW('Sanitation Data'!F158)))</f>
        <v/>
      </c>
      <c r="CY164" s="275" t="str">
        <f ca="true">+IF(OFFSET('Sanitation Data'!$F$32,0,10*ROW('Sanitation Data'!F158))="","",OFFSET('Sanitation Data'!$F$32,0,10*ROW('Sanitation Data'!F158)))</f>
        <v/>
      </c>
      <c r="CZ164" s="275" t="str">
        <f ca="true">+IF(OFFSET('Sanitation Data'!$G$28,0,10*ROW('Sanitation Data'!G158))="","",OFFSET('Sanitation Data'!$G$28,0,10*ROW('Sanitation Data'!G158)))</f>
        <v/>
      </c>
      <c r="DA164" s="275" t="str">
        <f ca="true">+IF(OFFSET('Sanitation Data'!$G$29,0,10*ROW('Sanitation Data'!G158))="","",OFFSET('Sanitation Data'!$G$29,0,10*ROW('Sanitation Data'!G158)))</f>
        <v/>
      </c>
      <c r="DB164" s="275" t="str">
        <f ca="true">+IF(OFFSET('Sanitation Data'!$G$30,0,10*ROW('Sanitation Data'!G158))="","",OFFSET('Sanitation Data'!$G$30,0,10*ROW('Sanitation Data'!G158)))</f>
        <v/>
      </c>
      <c r="DC164" s="275" t="str">
        <f ca="true">+IF(OFFSET('Sanitation Data'!$G$31,0,10*ROW('Sanitation Data'!G158))="","",OFFSET('Sanitation Data'!$G$31,0,10*ROW('Sanitation Data'!G158)))</f>
        <v/>
      </c>
      <c r="DD164" s="275" t="str">
        <f ca="true">+IF(OFFSET('Sanitation Data'!$G$32,0,10*ROW('Sanitation Data'!G158))="","",OFFSET('Sanitation Data'!$G$32,0,10*ROW('Sanitation Data'!G158)))</f>
        <v/>
      </c>
      <c r="DE164" s="275" t="str">
        <f ca="true">+IF(OFFSET('Sanitation Data'!$H$28,0,10*ROW('Sanitation Data'!H158))="","",OFFSET('Sanitation Data'!$H$28,0,10*ROW('Sanitation Data'!H158)))</f>
        <v/>
      </c>
      <c r="DF164" s="275" t="str">
        <f ca="true">+IF(OFFSET('Sanitation Data'!$H$29,0,10*ROW('Sanitation Data'!H158))="","",OFFSET('Sanitation Data'!$H$29,0,10*ROW('Sanitation Data'!H158)))</f>
        <v/>
      </c>
      <c r="DG164" s="275" t="str">
        <f ca="true">+IF(OFFSET('Sanitation Data'!$H$30,0,10*ROW('Sanitation Data'!H158))="","",OFFSET('Sanitation Data'!$H$30,0,10*ROW('Sanitation Data'!H158)))</f>
        <v/>
      </c>
      <c r="DH164" s="275" t="str">
        <f ca="true">+IF(OFFSET('Sanitation Data'!$H$31,0,10*ROW('Sanitation Data'!H158))="","",OFFSET('Sanitation Data'!$H$31,0,10*ROW('Sanitation Data'!H158)))</f>
        <v/>
      </c>
      <c r="DI164" s="275" t="str">
        <f ca="true">+IF(OFFSET('Sanitation Data'!$H$32,0,10*ROW('Sanitation Data'!H158))="","",OFFSET('Sanitation Data'!$H$32,0,10*ROW('Sanitation Data'!H158)))</f>
        <v/>
      </c>
      <c r="DJ164" s="275" t="str">
        <f ca="true">+IF(OFFSET('Sanitation Data'!$I$28,0,10*ROW('Sanitation Data'!I158))="","",OFFSET('Sanitation Data'!$I$28,0,10*ROW('Sanitation Data'!I158)))</f>
        <v/>
      </c>
      <c r="DK164" s="275" t="str">
        <f ca="true">+IF(OFFSET('Sanitation Data'!$I$29,0,10*ROW('Sanitation Data'!I158))="","",OFFSET('Sanitation Data'!$I$29,0,10*ROW('Sanitation Data'!I158)))</f>
        <v/>
      </c>
      <c r="DL164" s="275" t="str">
        <f ca="true">+IF(OFFSET('Sanitation Data'!$I$30,0,10*ROW('Sanitation Data'!I158))="","",OFFSET('Sanitation Data'!$I$30,0,10*ROW('Sanitation Data'!I158)))</f>
        <v/>
      </c>
      <c r="DM164" s="275" t="str">
        <f ca="true">+IF(OFFSET('Sanitation Data'!$I$31,0,10*ROW('Sanitation Data'!I158))="","",OFFSET('Sanitation Data'!$I$31,0,10*ROW('Sanitation Data'!I158)))</f>
        <v/>
      </c>
      <c r="DN164" s="275" t="str">
        <f ca="true">+IF(OFFSET('Sanitation Data'!$I$32,0,10*ROW('Sanitation Data'!I158))="","",OFFSET('Sanitation Data'!$I$32,0,10*ROW('Sanitation Data'!I158)))</f>
        <v/>
      </c>
      <c r="DO164" s="275" t="str">
        <f ca="true">+IF(OFFSET('Hygiene Data'!$D$11,0,10*ROW('Hygiene Data'!D158))="","",OFFSET('Hygiene Data'!$D$11,0,10*ROW('Hygiene Data'!D158)))</f>
        <v/>
      </c>
      <c r="DP164" s="275" t="str">
        <f ca="true">+IF(OFFSET('Hygiene Data'!$D$12,0,10*ROW('Hygiene Data'!D158))="","",OFFSET('Hygiene Data'!$D$12,0,10*ROW('Hygiene Data'!D158)))</f>
        <v/>
      </c>
      <c r="DQ164" s="275" t="str">
        <f ca="true">+IF(OFFSET('Hygiene Data'!$D$13,0,10*ROW('Hygiene Data'!D158))="","",OFFSET('Hygiene Data'!$D$13,0,10*ROW('Hygiene Data'!D158)))</f>
        <v/>
      </c>
      <c r="DR164" s="275" t="str">
        <f ca="true">+IF(OFFSET('Hygiene Data'!$E$11,0,10*ROW('Hygiene Data'!E158))="","",OFFSET('Hygiene Data'!$E$11,0,10*ROW('Hygiene Data'!E158)))</f>
        <v/>
      </c>
      <c r="DS164" s="275" t="str">
        <f ca="true">+IF(OFFSET('Hygiene Data'!$E$12,0,10*ROW('Hygiene Data'!E158))="","",OFFSET('Hygiene Data'!$E$12,0,10*ROW('Hygiene Data'!E158)))</f>
        <v/>
      </c>
      <c r="DT164" s="275" t="str">
        <f ca="true">+IF(OFFSET('Hygiene Data'!$E$13,0,10*ROW('Hygiene Data'!E158))="","",OFFSET('Hygiene Data'!$E$13,0,10*ROW('Hygiene Data'!E158)))</f>
        <v/>
      </c>
      <c r="DU164" s="275" t="str">
        <f ca="true">+IF(OFFSET('Hygiene Data'!$F$11,0,10*ROW('Hygiene Data'!F158))="","",OFFSET('Hygiene Data'!$F$11,0,10*ROW('Hygiene Data'!F158)))</f>
        <v/>
      </c>
      <c r="DV164" s="275" t="str">
        <f ca="true">+IF(OFFSET('Hygiene Data'!$F$12,0,10*ROW('Hygiene Data'!F158))="","",OFFSET('Hygiene Data'!$F$12,0,10*ROW('Hygiene Data'!F158)))</f>
        <v/>
      </c>
      <c r="DW164" s="275" t="str">
        <f ca="true">+IF(OFFSET('Hygiene Data'!$F$13,0,10*ROW('Hygiene Data'!F158))="","",OFFSET('Hygiene Data'!$F$13,0,10*ROW('Hygiene Data'!F158)))</f>
        <v/>
      </c>
      <c r="DX164" s="275" t="str">
        <f ca="true">+IF(OFFSET('Hygiene Data'!$G$11,0,10*ROW('Hygiene Data'!G158))="","",OFFSET('Hygiene Data'!$G$11,0,10*ROW('Hygiene Data'!G158)))</f>
        <v/>
      </c>
      <c r="DY164" s="275" t="str">
        <f ca="true">+IF(OFFSET('Hygiene Data'!$G$12,0,10*ROW('Hygiene Data'!G158))="","",OFFSET('Hygiene Data'!$G$12,0,10*ROW('Hygiene Data'!G158)))</f>
        <v/>
      </c>
      <c r="DZ164" s="275" t="str">
        <f ca="true">+IF(OFFSET('Hygiene Data'!$G$13,0,10*ROW('Hygiene Data'!G158))="","",OFFSET('Hygiene Data'!$G$13,0,10*ROW('Hygiene Data'!G158)))</f>
        <v/>
      </c>
      <c r="EA164" s="275" t="str">
        <f ca="true">+IF(OFFSET('Hygiene Data'!$H$11,0,10*ROW('Hygiene Data'!H158))="","",OFFSET('Hygiene Data'!$H$11,0,10*ROW('Hygiene Data'!H158)))</f>
        <v/>
      </c>
      <c r="EB164" s="275" t="str">
        <f ca="true">+IF(OFFSET('Hygiene Data'!$H$12,0,10*ROW('Hygiene Data'!H158))="","",OFFSET('Hygiene Data'!$H$12,0,10*ROW('Hygiene Data'!H158)))</f>
        <v/>
      </c>
      <c r="EC164" s="275" t="str">
        <f ca="true">+IF(OFFSET('Hygiene Data'!$H$13,0,10*ROW('Hygiene Data'!H158))="","",OFFSET('Hygiene Data'!$H$13,0,10*ROW('Hygiene Data'!H158)))</f>
        <v/>
      </c>
      <c r="ED164" s="275" t="str">
        <f ca="true">+IF(OFFSET('Hygiene Data'!$I$11,0,10*ROW('Hygiene Data'!I158))="","",OFFSET('Hygiene Data'!$I$11,0,10*ROW('Hygiene Data'!I158)))</f>
        <v/>
      </c>
      <c r="EE164" s="275" t="str">
        <f ca="true">+IF(OFFSET('Hygiene Data'!$I$12,0,10*ROW('Hygiene Data'!I158))="","",OFFSET('Hygiene Data'!$I$12,0,10*ROW('Hygiene Data'!I158)))</f>
        <v/>
      </c>
      <c r="EF164" s="275"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31" t="str">
        <f t="shared" ca="true" si="2"/>
        <v/>
      </c>
      <c r="D165" s="98"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8"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8"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8"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8"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8"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8"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8"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8"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8"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8"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8"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8"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8"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8"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8"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8"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8"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9"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9"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9"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9"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9"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9"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9"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9"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9"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9"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9"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9"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9"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9"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9"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9"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9"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9"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9"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9"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9"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9"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9"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9"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9"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9"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9"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9"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9"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9"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100"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100"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100"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100"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100"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100"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100"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100"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100"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100"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100"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100"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100"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100"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100"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100"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100"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100"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5"/>
      <c r="BS165" s="275" t="str">
        <f ca="true">+IF(OFFSET('Water Data'!$D$27,0,10*ROW('Water Data'!D159))="","",OFFSET('Water Data'!$D$27,0,10*ROW('Water Data'!D159)))</f>
        <v/>
      </c>
      <c r="BT165" s="275" t="str">
        <f ca="true">+IF(OFFSET('Water Data'!$D$28,0,10*ROW('Water Data'!D159))="","",OFFSET('Water Data'!$D$28,0,10*ROW('Water Data'!D159)))</f>
        <v/>
      </c>
      <c r="BU165" s="275" t="str">
        <f ca="true">+IF(OFFSET('Water Data'!$D$29,0,10*ROW('Water Data'!D159))="","",OFFSET('Water Data'!$D$29,0,10*ROW('Water Data'!D159)))</f>
        <v/>
      </c>
      <c r="BV165" s="275" t="str">
        <f ca="true">+IF(OFFSET('Water Data'!$E$27,0,10*ROW('Water Data'!E159))="","",OFFSET('Water Data'!$E$27,0,10*ROW('Water Data'!E159)))</f>
        <v/>
      </c>
      <c r="BW165" s="275" t="str">
        <f ca="true">+IF(OFFSET('Water Data'!$E$28,0,10*ROW('Water Data'!E159))="","",OFFSET('Water Data'!$E$28,0,10*ROW('Water Data'!E159)))</f>
        <v/>
      </c>
      <c r="BX165" s="275" t="str">
        <f ca="true">+IF(OFFSET('Water Data'!$E$29,0,10*ROW('Water Data'!E159))="","",OFFSET('Water Data'!$E$29,0,10*ROW('Water Data'!E159)))</f>
        <v/>
      </c>
      <c r="BY165" s="275" t="str">
        <f ca="true">+IF(OFFSET('Water Data'!$F$27,0,10*ROW('Water Data'!F159))="","",OFFSET('Water Data'!$F$27,0,10*ROW('Water Data'!F159)))</f>
        <v/>
      </c>
      <c r="BZ165" s="275" t="str">
        <f ca="true">+IF(OFFSET('Water Data'!$F$28,0,10*ROW('Water Data'!F159))="","",OFFSET('Water Data'!$F$28,0,10*ROW('Water Data'!F159)))</f>
        <v/>
      </c>
      <c r="CA165" s="275" t="str">
        <f ca="true">+IF(OFFSET('Water Data'!$F$29,0,10*ROW('Water Data'!F159))="","",OFFSET('Water Data'!$F$29,0,10*ROW('Water Data'!F159)))</f>
        <v/>
      </c>
      <c r="CB165" s="275" t="str">
        <f ca="true">+IF(OFFSET('Water Data'!$G$27,0,10*ROW('Water Data'!G159))="","",OFFSET('Water Data'!$G$27,0,10*ROW('Water Data'!G159)))</f>
        <v/>
      </c>
      <c r="CC165" s="275" t="str">
        <f ca="true">+IF(OFFSET('Water Data'!$G$28,0,10*ROW('Water Data'!G159))="","",OFFSET('Water Data'!$G$28,0,10*ROW('Water Data'!G159)))</f>
        <v/>
      </c>
      <c r="CD165" s="275" t="str">
        <f ca="true">+IF(OFFSET('Water Data'!$G$29,0,10*ROW('Water Data'!G159))="","",OFFSET('Water Data'!$G$29,0,10*ROW('Water Data'!G159)))</f>
        <v/>
      </c>
      <c r="CE165" s="275" t="str">
        <f ca="true">+IF(OFFSET('Water Data'!$H$27,0,10*ROW('Water Data'!H159))="","",OFFSET('Water Data'!$H$27,0,10*ROW('Water Data'!H159)))</f>
        <v/>
      </c>
      <c r="CF165" s="275" t="str">
        <f ca="true">+IF(OFFSET('Water Data'!$H$28,0,10*ROW('Water Data'!H159))="","",OFFSET('Water Data'!$H$28,0,10*ROW('Water Data'!H159)))</f>
        <v/>
      </c>
      <c r="CG165" s="275" t="str">
        <f ca="true">+IF(OFFSET('Water Data'!$H$29,0,10*ROW('Water Data'!H159))="","",OFFSET('Water Data'!$H$29,0,10*ROW('Water Data'!H159)))</f>
        <v/>
      </c>
      <c r="CH165" s="275" t="str">
        <f ca="true">+IF(OFFSET('Water Data'!$I$27,0,10*ROW('Water Data'!I159))="","",OFFSET('Water Data'!$I$27,0,10*ROW('Water Data'!I159)))</f>
        <v/>
      </c>
      <c r="CI165" s="275" t="str">
        <f ca="true">+IF(OFFSET('Water Data'!$I$28,0,10*ROW('Water Data'!I159))="","",OFFSET('Water Data'!$I$28,0,10*ROW('Water Data'!I159)))</f>
        <v/>
      </c>
      <c r="CJ165" s="275" t="str">
        <f ca="true">+IF(OFFSET('Water Data'!$I$29,0,10*ROW('Water Data'!I159))="","",OFFSET('Water Data'!$I$29,0,10*ROW('Water Data'!I159)))</f>
        <v/>
      </c>
      <c r="CK165" s="275" t="str">
        <f ca="true">+IF(OFFSET('Sanitation Data'!$D$28,0,10*ROW('Sanitation Data'!D159))="","",OFFSET('Sanitation Data'!$D$28,0,10*ROW('Sanitation Data'!D159)))</f>
        <v/>
      </c>
      <c r="CL165" s="275" t="str">
        <f ca="true">+IF(OFFSET('Sanitation Data'!$D$29,0,10*ROW('Sanitation Data'!D159))="","",OFFSET('Sanitation Data'!$D$29,0,10*ROW('Sanitation Data'!D159)))</f>
        <v/>
      </c>
      <c r="CM165" s="275" t="str">
        <f ca="true">+IF(OFFSET('Sanitation Data'!$D$30,0,10*ROW('Sanitation Data'!D159))="","",OFFSET('Sanitation Data'!$D$30,0,10*ROW('Sanitation Data'!D159)))</f>
        <v/>
      </c>
      <c r="CN165" s="275" t="str">
        <f ca="true">+IF(OFFSET('Sanitation Data'!$D$31,0,10*ROW('Sanitation Data'!D159))="","",OFFSET('Sanitation Data'!$D$31,0,10*ROW('Sanitation Data'!D159)))</f>
        <v/>
      </c>
      <c r="CO165" s="275" t="str">
        <f ca="true">+IF(OFFSET('Sanitation Data'!$D$32,0,10*ROW('Sanitation Data'!D159))="","",OFFSET('Sanitation Data'!$D$32,0,10*ROW('Sanitation Data'!D159)))</f>
        <v/>
      </c>
      <c r="CP165" s="275" t="str">
        <f ca="true">+IF(OFFSET('Sanitation Data'!$E$28,0,10*ROW('Sanitation Data'!E159))="","",OFFSET('Sanitation Data'!$E$28,0,10*ROW('Sanitation Data'!E159)))</f>
        <v/>
      </c>
      <c r="CQ165" s="275" t="str">
        <f ca="true">+IF(OFFSET('Sanitation Data'!$E$29,0,10*ROW('Sanitation Data'!E159))="","",OFFSET('Sanitation Data'!$E$29,0,10*ROW('Sanitation Data'!E159)))</f>
        <v/>
      </c>
      <c r="CR165" s="275" t="str">
        <f ca="true">+IF(OFFSET('Sanitation Data'!$E$30,0,10*ROW('Sanitation Data'!E159))="","",OFFSET('Sanitation Data'!$E$30,0,10*ROW('Sanitation Data'!E159)))</f>
        <v/>
      </c>
      <c r="CS165" s="275" t="str">
        <f ca="true">+IF(OFFSET('Sanitation Data'!$E$31,0,10*ROW('Sanitation Data'!E159))="","",OFFSET('Sanitation Data'!$E$31,0,10*ROW('Sanitation Data'!E159)))</f>
        <v/>
      </c>
      <c r="CT165" s="275" t="str">
        <f ca="true">+IF(OFFSET('Sanitation Data'!$E$32,0,10*ROW('Sanitation Data'!E159))="","",OFFSET('Sanitation Data'!$E$32,0,10*ROW('Sanitation Data'!E159)))</f>
        <v/>
      </c>
      <c r="CU165" s="275" t="str">
        <f ca="true">+IF(OFFSET('Sanitation Data'!$F$28,0,10*ROW('Sanitation Data'!F159))="","",OFFSET('Sanitation Data'!$F$28,0,10*ROW('Sanitation Data'!F159)))</f>
        <v/>
      </c>
      <c r="CV165" s="275" t="str">
        <f ca="true">+IF(OFFSET('Sanitation Data'!$F$29,0,10*ROW('Sanitation Data'!F159))="","",OFFSET('Sanitation Data'!$F$29,0,10*ROW('Sanitation Data'!F159)))</f>
        <v/>
      </c>
      <c r="CW165" s="275" t="str">
        <f ca="true">+IF(OFFSET('Sanitation Data'!$F$30,0,10*ROW('Sanitation Data'!F159))="","",OFFSET('Sanitation Data'!$F$30,0,10*ROW('Sanitation Data'!F159)))</f>
        <v/>
      </c>
      <c r="CX165" s="275" t="str">
        <f ca="true">+IF(OFFSET('Sanitation Data'!$F$31,0,10*ROW('Sanitation Data'!F159))="","",OFFSET('Sanitation Data'!$F$31,0,10*ROW('Sanitation Data'!F159)))</f>
        <v/>
      </c>
      <c r="CY165" s="275" t="str">
        <f ca="true">+IF(OFFSET('Sanitation Data'!$F$32,0,10*ROW('Sanitation Data'!F159))="","",OFFSET('Sanitation Data'!$F$32,0,10*ROW('Sanitation Data'!F159)))</f>
        <v/>
      </c>
      <c r="CZ165" s="275" t="str">
        <f ca="true">+IF(OFFSET('Sanitation Data'!$G$28,0,10*ROW('Sanitation Data'!G159))="","",OFFSET('Sanitation Data'!$G$28,0,10*ROW('Sanitation Data'!G159)))</f>
        <v/>
      </c>
      <c r="DA165" s="275" t="str">
        <f ca="true">+IF(OFFSET('Sanitation Data'!$G$29,0,10*ROW('Sanitation Data'!G159))="","",OFFSET('Sanitation Data'!$G$29,0,10*ROW('Sanitation Data'!G159)))</f>
        <v/>
      </c>
      <c r="DB165" s="275" t="str">
        <f ca="true">+IF(OFFSET('Sanitation Data'!$G$30,0,10*ROW('Sanitation Data'!G159))="","",OFFSET('Sanitation Data'!$G$30,0,10*ROW('Sanitation Data'!G159)))</f>
        <v/>
      </c>
      <c r="DC165" s="275" t="str">
        <f ca="true">+IF(OFFSET('Sanitation Data'!$G$31,0,10*ROW('Sanitation Data'!G159))="","",OFFSET('Sanitation Data'!$G$31,0,10*ROW('Sanitation Data'!G159)))</f>
        <v/>
      </c>
      <c r="DD165" s="275" t="str">
        <f ca="true">+IF(OFFSET('Sanitation Data'!$G$32,0,10*ROW('Sanitation Data'!G159))="","",OFFSET('Sanitation Data'!$G$32,0,10*ROW('Sanitation Data'!G159)))</f>
        <v/>
      </c>
      <c r="DE165" s="275" t="str">
        <f ca="true">+IF(OFFSET('Sanitation Data'!$H$28,0,10*ROW('Sanitation Data'!H159))="","",OFFSET('Sanitation Data'!$H$28,0,10*ROW('Sanitation Data'!H159)))</f>
        <v/>
      </c>
      <c r="DF165" s="275" t="str">
        <f ca="true">+IF(OFFSET('Sanitation Data'!$H$29,0,10*ROW('Sanitation Data'!H159))="","",OFFSET('Sanitation Data'!$H$29,0,10*ROW('Sanitation Data'!H159)))</f>
        <v/>
      </c>
      <c r="DG165" s="275" t="str">
        <f ca="true">+IF(OFFSET('Sanitation Data'!$H$30,0,10*ROW('Sanitation Data'!H159))="","",OFFSET('Sanitation Data'!$H$30,0,10*ROW('Sanitation Data'!H159)))</f>
        <v/>
      </c>
      <c r="DH165" s="275" t="str">
        <f ca="true">+IF(OFFSET('Sanitation Data'!$H$31,0,10*ROW('Sanitation Data'!H159))="","",OFFSET('Sanitation Data'!$H$31,0,10*ROW('Sanitation Data'!H159)))</f>
        <v/>
      </c>
      <c r="DI165" s="275" t="str">
        <f ca="true">+IF(OFFSET('Sanitation Data'!$H$32,0,10*ROW('Sanitation Data'!H159))="","",OFFSET('Sanitation Data'!$H$32,0,10*ROW('Sanitation Data'!H159)))</f>
        <v/>
      </c>
      <c r="DJ165" s="275" t="str">
        <f ca="true">+IF(OFFSET('Sanitation Data'!$I$28,0,10*ROW('Sanitation Data'!I159))="","",OFFSET('Sanitation Data'!$I$28,0,10*ROW('Sanitation Data'!I159)))</f>
        <v/>
      </c>
      <c r="DK165" s="275" t="str">
        <f ca="true">+IF(OFFSET('Sanitation Data'!$I$29,0,10*ROW('Sanitation Data'!I159))="","",OFFSET('Sanitation Data'!$I$29,0,10*ROW('Sanitation Data'!I159)))</f>
        <v/>
      </c>
      <c r="DL165" s="275" t="str">
        <f ca="true">+IF(OFFSET('Sanitation Data'!$I$30,0,10*ROW('Sanitation Data'!I159))="","",OFFSET('Sanitation Data'!$I$30,0,10*ROW('Sanitation Data'!I159)))</f>
        <v/>
      </c>
      <c r="DM165" s="275" t="str">
        <f ca="true">+IF(OFFSET('Sanitation Data'!$I$31,0,10*ROW('Sanitation Data'!I159))="","",OFFSET('Sanitation Data'!$I$31,0,10*ROW('Sanitation Data'!I159)))</f>
        <v/>
      </c>
      <c r="DN165" s="275" t="str">
        <f ca="true">+IF(OFFSET('Sanitation Data'!$I$32,0,10*ROW('Sanitation Data'!I159))="","",OFFSET('Sanitation Data'!$I$32,0,10*ROW('Sanitation Data'!I159)))</f>
        <v/>
      </c>
      <c r="DO165" s="275" t="str">
        <f ca="true">+IF(OFFSET('Hygiene Data'!$D$11,0,10*ROW('Hygiene Data'!D159))="","",OFFSET('Hygiene Data'!$D$11,0,10*ROW('Hygiene Data'!D159)))</f>
        <v/>
      </c>
      <c r="DP165" s="275" t="str">
        <f ca="true">+IF(OFFSET('Hygiene Data'!$D$12,0,10*ROW('Hygiene Data'!D159))="","",OFFSET('Hygiene Data'!$D$12,0,10*ROW('Hygiene Data'!D159)))</f>
        <v/>
      </c>
      <c r="DQ165" s="275" t="str">
        <f ca="true">+IF(OFFSET('Hygiene Data'!$D$13,0,10*ROW('Hygiene Data'!D159))="","",OFFSET('Hygiene Data'!$D$13,0,10*ROW('Hygiene Data'!D159)))</f>
        <v/>
      </c>
      <c r="DR165" s="275" t="str">
        <f ca="true">+IF(OFFSET('Hygiene Data'!$E$11,0,10*ROW('Hygiene Data'!E159))="","",OFFSET('Hygiene Data'!$E$11,0,10*ROW('Hygiene Data'!E159)))</f>
        <v/>
      </c>
      <c r="DS165" s="275" t="str">
        <f ca="true">+IF(OFFSET('Hygiene Data'!$E$12,0,10*ROW('Hygiene Data'!E159))="","",OFFSET('Hygiene Data'!$E$12,0,10*ROW('Hygiene Data'!E159)))</f>
        <v/>
      </c>
      <c r="DT165" s="275" t="str">
        <f ca="true">+IF(OFFSET('Hygiene Data'!$E$13,0,10*ROW('Hygiene Data'!E159))="","",OFFSET('Hygiene Data'!$E$13,0,10*ROW('Hygiene Data'!E159)))</f>
        <v/>
      </c>
      <c r="DU165" s="275" t="str">
        <f ca="true">+IF(OFFSET('Hygiene Data'!$F$11,0,10*ROW('Hygiene Data'!F159))="","",OFFSET('Hygiene Data'!$F$11,0,10*ROW('Hygiene Data'!F159)))</f>
        <v/>
      </c>
      <c r="DV165" s="275" t="str">
        <f ca="true">+IF(OFFSET('Hygiene Data'!$F$12,0,10*ROW('Hygiene Data'!F159))="","",OFFSET('Hygiene Data'!$F$12,0,10*ROW('Hygiene Data'!F159)))</f>
        <v/>
      </c>
      <c r="DW165" s="275" t="str">
        <f ca="true">+IF(OFFSET('Hygiene Data'!$F$13,0,10*ROW('Hygiene Data'!F159))="","",OFFSET('Hygiene Data'!$F$13,0,10*ROW('Hygiene Data'!F159)))</f>
        <v/>
      </c>
      <c r="DX165" s="275" t="str">
        <f ca="true">+IF(OFFSET('Hygiene Data'!$G$11,0,10*ROW('Hygiene Data'!G159))="","",OFFSET('Hygiene Data'!$G$11,0,10*ROW('Hygiene Data'!G159)))</f>
        <v/>
      </c>
      <c r="DY165" s="275" t="str">
        <f ca="true">+IF(OFFSET('Hygiene Data'!$G$12,0,10*ROW('Hygiene Data'!G159))="","",OFFSET('Hygiene Data'!$G$12,0,10*ROW('Hygiene Data'!G159)))</f>
        <v/>
      </c>
      <c r="DZ165" s="275" t="str">
        <f ca="true">+IF(OFFSET('Hygiene Data'!$G$13,0,10*ROW('Hygiene Data'!G159))="","",OFFSET('Hygiene Data'!$G$13,0,10*ROW('Hygiene Data'!G159)))</f>
        <v/>
      </c>
      <c r="EA165" s="275" t="str">
        <f ca="true">+IF(OFFSET('Hygiene Data'!$H$11,0,10*ROW('Hygiene Data'!H159))="","",OFFSET('Hygiene Data'!$H$11,0,10*ROW('Hygiene Data'!H159)))</f>
        <v/>
      </c>
      <c r="EB165" s="275" t="str">
        <f ca="true">+IF(OFFSET('Hygiene Data'!$H$12,0,10*ROW('Hygiene Data'!H159))="","",OFFSET('Hygiene Data'!$H$12,0,10*ROW('Hygiene Data'!H159)))</f>
        <v/>
      </c>
      <c r="EC165" s="275" t="str">
        <f ca="true">+IF(OFFSET('Hygiene Data'!$H$13,0,10*ROW('Hygiene Data'!H159))="","",OFFSET('Hygiene Data'!$H$13,0,10*ROW('Hygiene Data'!H159)))</f>
        <v/>
      </c>
      <c r="ED165" s="275" t="str">
        <f ca="true">+IF(OFFSET('Hygiene Data'!$I$11,0,10*ROW('Hygiene Data'!I159))="","",OFFSET('Hygiene Data'!$I$11,0,10*ROW('Hygiene Data'!I159)))</f>
        <v/>
      </c>
      <c r="EE165" s="275" t="str">
        <f ca="true">+IF(OFFSET('Hygiene Data'!$I$12,0,10*ROW('Hygiene Data'!I159))="","",OFFSET('Hygiene Data'!$I$12,0,10*ROW('Hygiene Data'!I159)))</f>
        <v/>
      </c>
      <c r="EF165" s="275"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31" t="str">
        <f t="shared" ca="true" si="2"/>
        <v/>
      </c>
      <c r="D166" s="98"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8"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8"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8"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8"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8"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8"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8"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8"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8"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8"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8"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8"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8"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8"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8"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8"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8"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9"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9"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9"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9"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9"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9"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9"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9"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9"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9"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9"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9"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9"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9"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9"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9"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9"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9"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9"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9"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9"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9"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9"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9"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9"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9"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9"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9"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9"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9"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100"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100"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100"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100"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100"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100"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100"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100"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100"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100"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100"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100"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100"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100"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100"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100"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100"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100"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5"/>
      <c r="BS166" s="275" t="str">
        <f ca="true">+IF(OFFSET('Water Data'!$D$27,0,10*ROW('Water Data'!D160))="","",OFFSET('Water Data'!$D$27,0,10*ROW('Water Data'!D160)))</f>
        <v/>
      </c>
      <c r="BT166" s="275" t="str">
        <f ca="true">+IF(OFFSET('Water Data'!$D$28,0,10*ROW('Water Data'!D160))="","",OFFSET('Water Data'!$D$28,0,10*ROW('Water Data'!D160)))</f>
        <v/>
      </c>
      <c r="BU166" s="275" t="str">
        <f ca="true">+IF(OFFSET('Water Data'!$D$29,0,10*ROW('Water Data'!D160))="","",OFFSET('Water Data'!$D$29,0,10*ROW('Water Data'!D160)))</f>
        <v/>
      </c>
      <c r="BV166" s="275" t="str">
        <f ca="true">+IF(OFFSET('Water Data'!$E$27,0,10*ROW('Water Data'!E160))="","",OFFSET('Water Data'!$E$27,0,10*ROW('Water Data'!E160)))</f>
        <v/>
      </c>
      <c r="BW166" s="275" t="str">
        <f ca="true">+IF(OFFSET('Water Data'!$E$28,0,10*ROW('Water Data'!E160))="","",OFFSET('Water Data'!$E$28,0,10*ROW('Water Data'!E160)))</f>
        <v/>
      </c>
      <c r="BX166" s="275" t="str">
        <f ca="true">+IF(OFFSET('Water Data'!$E$29,0,10*ROW('Water Data'!E160))="","",OFFSET('Water Data'!$E$29,0,10*ROW('Water Data'!E160)))</f>
        <v/>
      </c>
      <c r="BY166" s="275" t="str">
        <f ca="true">+IF(OFFSET('Water Data'!$F$27,0,10*ROW('Water Data'!F160))="","",OFFSET('Water Data'!$F$27,0,10*ROW('Water Data'!F160)))</f>
        <v/>
      </c>
      <c r="BZ166" s="275" t="str">
        <f ca="true">+IF(OFFSET('Water Data'!$F$28,0,10*ROW('Water Data'!F160))="","",OFFSET('Water Data'!$F$28,0,10*ROW('Water Data'!F160)))</f>
        <v/>
      </c>
      <c r="CA166" s="275" t="str">
        <f ca="true">+IF(OFFSET('Water Data'!$F$29,0,10*ROW('Water Data'!F160))="","",OFFSET('Water Data'!$F$29,0,10*ROW('Water Data'!F160)))</f>
        <v/>
      </c>
      <c r="CB166" s="275" t="str">
        <f ca="true">+IF(OFFSET('Water Data'!$G$27,0,10*ROW('Water Data'!G160))="","",OFFSET('Water Data'!$G$27,0,10*ROW('Water Data'!G160)))</f>
        <v/>
      </c>
      <c r="CC166" s="275" t="str">
        <f ca="true">+IF(OFFSET('Water Data'!$G$28,0,10*ROW('Water Data'!G160))="","",OFFSET('Water Data'!$G$28,0,10*ROW('Water Data'!G160)))</f>
        <v/>
      </c>
      <c r="CD166" s="275" t="str">
        <f ca="true">+IF(OFFSET('Water Data'!$G$29,0,10*ROW('Water Data'!G160))="","",OFFSET('Water Data'!$G$29,0,10*ROW('Water Data'!G160)))</f>
        <v/>
      </c>
      <c r="CE166" s="275" t="str">
        <f ca="true">+IF(OFFSET('Water Data'!$H$27,0,10*ROW('Water Data'!H160))="","",OFFSET('Water Data'!$H$27,0,10*ROW('Water Data'!H160)))</f>
        <v/>
      </c>
      <c r="CF166" s="275" t="str">
        <f ca="true">+IF(OFFSET('Water Data'!$H$28,0,10*ROW('Water Data'!H160))="","",OFFSET('Water Data'!$H$28,0,10*ROW('Water Data'!H160)))</f>
        <v/>
      </c>
      <c r="CG166" s="275" t="str">
        <f ca="true">+IF(OFFSET('Water Data'!$H$29,0,10*ROW('Water Data'!H160))="","",OFFSET('Water Data'!$H$29,0,10*ROW('Water Data'!H160)))</f>
        <v/>
      </c>
      <c r="CH166" s="275" t="str">
        <f ca="true">+IF(OFFSET('Water Data'!$I$27,0,10*ROW('Water Data'!I160))="","",OFFSET('Water Data'!$I$27,0,10*ROW('Water Data'!I160)))</f>
        <v/>
      </c>
      <c r="CI166" s="275" t="str">
        <f ca="true">+IF(OFFSET('Water Data'!$I$28,0,10*ROW('Water Data'!I160))="","",OFFSET('Water Data'!$I$28,0,10*ROW('Water Data'!I160)))</f>
        <v/>
      </c>
      <c r="CJ166" s="275" t="str">
        <f ca="true">+IF(OFFSET('Water Data'!$I$29,0,10*ROW('Water Data'!I160))="","",OFFSET('Water Data'!$I$29,0,10*ROW('Water Data'!I160)))</f>
        <v/>
      </c>
      <c r="CK166" s="275" t="str">
        <f ca="true">+IF(OFFSET('Sanitation Data'!$D$28,0,10*ROW('Sanitation Data'!D160))="","",OFFSET('Sanitation Data'!$D$28,0,10*ROW('Sanitation Data'!D160)))</f>
        <v/>
      </c>
      <c r="CL166" s="275" t="str">
        <f ca="true">+IF(OFFSET('Sanitation Data'!$D$29,0,10*ROW('Sanitation Data'!D160))="","",OFFSET('Sanitation Data'!$D$29,0,10*ROW('Sanitation Data'!D160)))</f>
        <v/>
      </c>
      <c r="CM166" s="275" t="str">
        <f ca="true">+IF(OFFSET('Sanitation Data'!$D$30,0,10*ROW('Sanitation Data'!D160))="","",OFFSET('Sanitation Data'!$D$30,0,10*ROW('Sanitation Data'!D160)))</f>
        <v/>
      </c>
      <c r="CN166" s="275" t="str">
        <f ca="true">+IF(OFFSET('Sanitation Data'!$D$31,0,10*ROW('Sanitation Data'!D160))="","",OFFSET('Sanitation Data'!$D$31,0,10*ROW('Sanitation Data'!D160)))</f>
        <v/>
      </c>
      <c r="CO166" s="275" t="str">
        <f ca="true">+IF(OFFSET('Sanitation Data'!$D$32,0,10*ROW('Sanitation Data'!D160))="","",OFFSET('Sanitation Data'!$D$32,0,10*ROW('Sanitation Data'!D160)))</f>
        <v/>
      </c>
      <c r="CP166" s="275" t="str">
        <f ca="true">+IF(OFFSET('Sanitation Data'!$E$28,0,10*ROW('Sanitation Data'!E160))="","",OFFSET('Sanitation Data'!$E$28,0,10*ROW('Sanitation Data'!E160)))</f>
        <v/>
      </c>
      <c r="CQ166" s="275" t="str">
        <f ca="true">+IF(OFFSET('Sanitation Data'!$E$29,0,10*ROW('Sanitation Data'!E160))="","",OFFSET('Sanitation Data'!$E$29,0,10*ROW('Sanitation Data'!E160)))</f>
        <v/>
      </c>
      <c r="CR166" s="275" t="str">
        <f ca="true">+IF(OFFSET('Sanitation Data'!$E$30,0,10*ROW('Sanitation Data'!E160))="","",OFFSET('Sanitation Data'!$E$30,0,10*ROW('Sanitation Data'!E160)))</f>
        <v/>
      </c>
      <c r="CS166" s="275" t="str">
        <f ca="true">+IF(OFFSET('Sanitation Data'!$E$31,0,10*ROW('Sanitation Data'!E160))="","",OFFSET('Sanitation Data'!$E$31,0,10*ROW('Sanitation Data'!E160)))</f>
        <v/>
      </c>
      <c r="CT166" s="275" t="str">
        <f ca="true">+IF(OFFSET('Sanitation Data'!$E$32,0,10*ROW('Sanitation Data'!E160))="","",OFFSET('Sanitation Data'!$E$32,0,10*ROW('Sanitation Data'!E160)))</f>
        <v/>
      </c>
      <c r="CU166" s="275" t="str">
        <f ca="true">+IF(OFFSET('Sanitation Data'!$F$28,0,10*ROW('Sanitation Data'!F160))="","",OFFSET('Sanitation Data'!$F$28,0,10*ROW('Sanitation Data'!F160)))</f>
        <v/>
      </c>
      <c r="CV166" s="275" t="str">
        <f ca="true">+IF(OFFSET('Sanitation Data'!$F$29,0,10*ROW('Sanitation Data'!F160))="","",OFFSET('Sanitation Data'!$F$29,0,10*ROW('Sanitation Data'!F160)))</f>
        <v/>
      </c>
      <c r="CW166" s="275" t="str">
        <f ca="true">+IF(OFFSET('Sanitation Data'!$F$30,0,10*ROW('Sanitation Data'!F160))="","",OFFSET('Sanitation Data'!$F$30,0,10*ROW('Sanitation Data'!F160)))</f>
        <v/>
      </c>
      <c r="CX166" s="275" t="str">
        <f ca="true">+IF(OFFSET('Sanitation Data'!$F$31,0,10*ROW('Sanitation Data'!F160))="","",OFFSET('Sanitation Data'!$F$31,0,10*ROW('Sanitation Data'!F160)))</f>
        <v/>
      </c>
      <c r="CY166" s="275" t="str">
        <f ca="true">+IF(OFFSET('Sanitation Data'!$F$32,0,10*ROW('Sanitation Data'!F160))="","",OFFSET('Sanitation Data'!$F$32,0,10*ROW('Sanitation Data'!F160)))</f>
        <v/>
      </c>
      <c r="CZ166" s="275" t="str">
        <f ca="true">+IF(OFFSET('Sanitation Data'!$G$28,0,10*ROW('Sanitation Data'!G160))="","",OFFSET('Sanitation Data'!$G$28,0,10*ROW('Sanitation Data'!G160)))</f>
        <v/>
      </c>
      <c r="DA166" s="275" t="str">
        <f ca="true">+IF(OFFSET('Sanitation Data'!$G$29,0,10*ROW('Sanitation Data'!G160))="","",OFFSET('Sanitation Data'!$G$29,0,10*ROW('Sanitation Data'!G160)))</f>
        <v/>
      </c>
      <c r="DB166" s="275" t="str">
        <f ca="true">+IF(OFFSET('Sanitation Data'!$G$30,0,10*ROW('Sanitation Data'!G160))="","",OFFSET('Sanitation Data'!$G$30,0,10*ROW('Sanitation Data'!G160)))</f>
        <v/>
      </c>
      <c r="DC166" s="275" t="str">
        <f ca="true">+IF(OFFSET('Sanitation Data'!$G$31,0,10*ROW('Sanitation Data'!G160))="","",OFFSET('Sanitation Data'!$G$31,0,10*ROW('Sanitation Data'!G160)))</f>
        <v/>
      </c>
      <c r="DD166" s="275" t="str">
        <f ca="true">+IF(OFFSET('Sanitation Data'!$G$32,0,10*ROW('Sanitation Data'!G160))="","",OFFSET('Sanitation Data'!$G$32,0,10*ROW('Sanitation Data'!G160)))</f>
        <v/>
      </c>
      <c r="DE166" s="275" t="str">
        <f ca="true">+IF(OFFSET('Sanitation Data'!$H$28,0,10*ROW('Sanitation Data'!H160))="","",OFFSET('Sanitation Data'!$H$28,0,10*ROW('Sanitation Data'!H160)))</f>
        <v/>
      </c>
      <c r="DF166" s="275" t="str">
        <f ca="true">+IF(OFFSET('Sanitation Data'!$H$29,0,10*ROW('Sanitation Data'!H160))="","",OFFSET('Sanitation Data'!$H$29,0,10*ROW('Sanitation Data'!H160)))</f>
        <v/>
      </c>
      <c r="DG166" s="275" t="str">
        <f ca="true">+IF(OFFSET('Sanitation Data'!$H$30,0,10*ROW('Sanitation Data'!H160))="","",OFFSET('Sanitation Data'!$H$30,0,10*ROW('Sanitation Data'!H160)))</f>
        <v/>
      </c>
      <c r="DH166" s="275" t="str">
        <f ca="true">+IF(OFFSET('Sanitation Data'!$H$31,0,10*ROW('Sanitation Data'!H160))="","",OFFSET('Sanitation Data'!$H$31,0,10*ROW('Sanitation Data'!H160)))</f>
        <v/>
      </c>
      <c r="DI166" s="275" t="str">
        <f ca="true">+IF(OFFSET('Sanitation Data'!$H$32,0,10*ROW('Sanitation Data'!H160))="","",OFFSET('Sanitation Data'!$H$32,0,10*ROW('Sanitation Data'!H160)))</f>
        <v/>
      </c>
      <c r="DJ166" s="275" t="str">
        <f ca="true">+IF(OFFSET('Sanitation Data'!$I$28,0,10*ROW('Sanitation Data'!I160))="","",OFFSET('Sanitation Data'!$I$28,0,10*ROW('Sanitation Data'!I160)))</f>
        <v/>
      </c>
      <c r="DK166" s="275" t="str">
        <f ca="true">+IF(OFFSET('Sanitation Data'!$I$29,0,10*ROW('Sanitation Data'!I160))="","",OFFSET('Sanitation Data'!$I$29,0,10*ROW('Sanitation Data'!I160)))</f>
        <v/>
      </c>
      <c r="DL166" s="275" t="str">
        <f ca="true">+IF(OFFSET('Sanitation Data'!$I$30,0,10*ROW('Sanitation Data'!I160))="","",OFFSET('Sanitation Data'!$I$30,0,10*ROW('Sanitation Data'!I160)))</f>
        <v/>
      </c>
      <c r="DM166" s="275" t="str">
        <f ca="true">+IF(OFFSET('Sanitation Data'!$I$31,0,10*ROW('Sanitation Data'!I160))="","",OFFSET('Sanitation Data'!$I$31,0,10*ROW('Sanitation Data'!I160)))</f>
        <v/>
      </c>
      <c r="DN166" s="275" t="str">
        <f ca="true">+IF(OFFSET('Sanitation Data'!$I$32,0,10*ROW('Sanitation Data'!I160))="","",OFFSET('Sanitation Data'!$I$32,0,10*ROW('Sanitation Data'!I160)))</f>
        <v/>
      </c>
      <c r="DO166" s="275" t="str">
        <f ca="true">+IF(OFFSET('Hygiene Data'!$D$11,0,10*ROW('Hygiene Data'!D160))="","",OFFSET('Hygiene Data'!$D$11,0,10*ROW('Hygiene Data'!D160)))</f>
        <v/>
      </c>
      <c r="DP166" s="275" t="str">
        <f ca="true">+IF(OFFSET('Hygiene Data'!$D$12,0,10*ROW('Hygiene Data'!D160))="","",OFFSET('Hygiene Data'!$D$12,0,10*ROW('Hygiene Data'!D160)))</f>
        <v/>
      </c>
      <c r="DQ166" s="275" t="str">
        <f ca="true">+IF(OFFSET('Hygiene Data'!$D$13,0,10*ROW('Hygiene Data'!D160))="","",OFFSET('Hygiene Data'!$D$13,0,10*ROW('Hygiene Data'!D160)))</f>
        <v/>
      </c>
      <c r="DR166" s="275" t="str">
        <f ca="true">+IF(OFFSET('Hygiene Data'!$E$11,0,10*ROW('Hygiene Data'!E160))="","",OFFSET('Hygiene Data'!$E$11,0,10*ROW('Hygiene Data'!E160)))</f>
        <v/>
      </c>
      <c r="DS166" s="275" t="str">
        <f ca="true">+IF(OFFSET('Hygiene Data'!$E$12,0,10*ROW('Hygiene Data'!E160))="","",OFFSET('Hygiene Data'!$E$12,0,10*ROW('Hygiene Data'!E160)))</f>
        <v/>
      </c>
      <c r="DT166" s="275" t="str">
        <f ca="true">+IF(OFFSET('Hygiene Data'!$E$13,0,10*ROW('Hygiene Data'!E160))="","",OFFSET('Hygiene Data'!$E$13,0,10*ROW('Hygiene Data'!E160)))</f>
        <v/>
      </c>
      <c r="DU166" s="275" t="str">
        <f ca="true">+IF(OFFSET('Hygiene Data'!$F$11,0,10*ROW('Hygiene Data'!F160))="","",OFFSET('Hygiene Data'!$F$11,0,10*ROW('Hygiene Data'!F160)))</f>
        <v/>
      </c>
      <c r="DV166" s="275" t="str">
        <f ca="true">+IF(OFFSET('Hygiene Data'!$F$12,0,10*ROW('Hygiene Data'!F160))="","",OFFSET('Hygiene Data'!$F$12,0,10*ROW('Hygiene Data'!F160)))</f>
        <v/>
      </c>
      <c r="DW166" s="275" t="str">
        <f ca="true">+IF(OFFSET('Hygiene Data'!$F$13,0,10*ROW('Hygiene Data'!F160))="","",OFFSET('Hygiene Data'!$F$13,0,10*ROW('Hygiene Data'!F160)))</f>
        <v/>
      </c>
      <c r="DX166" s="275" t="str">
        <f ca="true">+IF(OFFSET('Hygiene Data'!$G$11,0,10*ROW('Hygiene Data'!G160))="","",OFFSET('Hygiene Data'!$G$11,0,10*ROW('Hygiene Data'!G160)))</f>
        <v/>
      </c>
      <c r="DY166" s="275" t="str">
        <f ca="true">+IF(OFFSET('Hygiene Data'!$G$12,0,10*ROW('Hygiene Data'!G160))="","",OFFSET('Hygiene Data'!$G$12,0,10*ROW('Hygiene Data'!G160)))</f>
        <v/>
      </c>
      <c r="DZ166" s="275" t="str">
        <f ca="true">+IF(OFFSET('Hygiene Data'!$G$13,0,10*ROW('Hygiene Data'!G160))="","",OFFSET('Hygiene Data'!$G$13,0,10*ROW('Hygiene Data'!G160)))</f>
        <v/>
      </c>
      <c r="EA166" s="275" t="str">
        <f ca="true">+IF(OFFSET('Hygiene Data'!$H$11,0,10*ROW('Hygiene Data'!H160))="","",OFFSET('Hygiene Data'!$H$11,0,10*ROW('Hygiene Data'!H160)))</f>
        <v/>
      </c>
      <c r="EB166" s="275" t="str">
        <f ca="true">+IF(OFFSET('Hygiene Data'!$H$12,0,10*ROW('Hygiene Data'!H160))="","",OFFSET('Hygiene Data'!$H$12,0,10*ROW('Hygiene Data'!H160)))</f>
        <v/>
      </c>
      <c r="EC166" s="275" t="str">
        <f ca="true">+IF(OFFSET('Hygiene Data'!$H$13,0,10*ROW('Hygiene Data'!H160))="","",OFFSET('Hygiene Data'!$H$13,0,10*ROW('Hygiene Data'!H160)))</f>
        <v/>
      </c>
      <c r="ED166" s="275" t="str">
        <f ca="true">+IF(OFFSET('Hygiene Data'!$I$11,0,10*ROW('Hygiene Data'!I160))="","",OFFSET('Hygiene Data'!$I$11,0,10*ROW('Hygiene Data'!I160)))</f>
        <v/>
      </c>
      <c r="EE166" s="275" t="str">
        <f ca="true">+IF(OFFSET('Hygiene Data'!$I$12,0,10*ROW('Hygiene Data'!I160))="","",OFFSET('Hygiene Data'!$I$12,0,10*ROW('Hygiene Data'!I160)))</f>
        <v/>
      </c>
      <c r="EF166" s="275"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31" t="str">
        <f t="shared" ca="true" si="2"/>
        <v/>
      </c>
      <c r="D167" s="98"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8"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8"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8"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8"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8"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8"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8"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8"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8"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8"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8"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8"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8"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8"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8"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8"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8"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9"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9"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9"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9"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9"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9"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9"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9"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9"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9"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9"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9"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9"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9"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9"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9"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9"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9"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9"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9"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9"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9"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9"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9"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9"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9"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9"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9"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9"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9"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100"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100"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100"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100"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100"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100"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100"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100"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100"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100"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100"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100"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100"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100"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100"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100"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100"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100"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5"/>
      <c r="BS167" s="275" t="str">
        <f ca="true">+IF(OFFSET('Water Data'!$D$27,0,10*ROW('Water Data'!D161))="","",OFFSET('Water Data'!$D$27,0,10*ROW('Water Data'!D161)))</f>
        <v/>
      </c>
      <c r="BT167" s="275" t="str">
        <f ca="true">+IF(OFFSET('Water Data'!$D$28,0,10*ROW('Water Data'!D161))="","",OFFSET('Water Data'!$D$28,0,10*ROW('Water Data'!D161)))</f>
        <v/>
      </c>
      <c r="BU167" s="275" t="str">
        <f ca="true">+IF(OFFSET('Water Data'!$D$29,0,10*ROW('Water Data'!D161))="","",OFFSET('Water Data'!$D$29,0,10*ROW('Water Data'!D161)))</f>
        <v/>
      </c>
      <c r="BV167" s="275" t="str">
        <f ca="true">+IF(OFFSET('Water Data'!$E$27,0,10*ROW('Water Data'!E161))="","",OFFSET('Water Data'!$E$27,0,10*ROW('Water Data'!E161)))</f>
        <v/>
      </c>
      <c r="BW167" s="275" t="str">
        <f ca="true">+IF(OFFSET('Water Data'!$E$28,0,10*ROW('Water Data'!E161))="","",OFFSET('Water Data'!$E$28,0,10*ROW('Water Data'!E161)))</f>
        <v/>
      </c>
      <c r="BX167" s="275" t="str">
        <f ca="true">+IF(OFFSET('Water Data'!$E$29,0,10*ROW('Water Data'!E161))="","",OFFSET('Water Data'!$E$29,0,10*ROW('Water Data'!E161)))</f>
        <v/>
      </c>
      <c r="BY167" s="275" t="str">
        <f ca="true">+IF(OFFSET('Water Data'!$F$27,0,10*ROW('Water Data'!F161))="","",OFFSET('Water Data'!$F$27,0,10*ROW('Water Data'!F161)))</f>
        <v/>
      </c>
      <c r="BZ167" s="275" t="str">
        <f ca="true">+IF(OFFSET('Water Data'!$F$28,0,10*ROW('Water Data'!F161))="","",OFFSET('Water Data'!$F$28,0,10*ROW('Water Data'!F161)))</f>
        <v/>
      </c>
      <c r="CA167" s="275" t="str">
        <f ca="true">+IF(OFFSET('Water Data'!$F$29,0,10*ROW('Water Data'!F161))="","",OFFSET('Water Data'!$F$29,0,10*ROW('Water Data'!F161)))</f>
        <v/>
      </c>
      <c r="CB167" s="275" t="str">
        <f ca="true">+IF(OFFSET('Water Data'!$G$27,0,10*ROW('Water Data'!G161))="","",OFFSET('Water Data'!$G$27,0,10*ROW('Water Data'!G161)))</f>
        <v/>
      </c>
      <c r="CC167" s="275" t="str">
        <f ca="true">+IF(OFFSET('Water Data'!$G$28,0,10*ROW('Water Data'!G161))="","",OFFSET('Water Data'!$G$28,0,10*ROW('Water Data'!G161)))</f>
        <v/>
      </c>
      <c r="CD167" s="275" t="str">
        <f ca="true">+IF(OFFSET('Water Data'!$G$29,0,10*ROW('Water Data'!G161))="","",OFFSET('Water Data'!$G$29,0,10*ROW('Water Data'!G161)))</f>
        <v/>
      </c>
      <c r="CE167" s="275" t="str">
        <f ca="true">+IF(OFFSET('Water Data'!$H$27,0,10*ROW('Water Data'!H161))="","",OFFSET('Water Data'!$H$27,0,10*ROW('Water Data'!H161)))</f>
        <v/>
      </c>
      <c r="CF167" s="275" t="str">
        <f ca="true">+IF(OFFSET('Water Data'!$H$28,0,10*ROW('Water Data'!H161))="","",OFFSET('Water Data'!$H$28,0,10*ROW('Water Data'!H161)))</f>
        <v/>
      </c>
      <c r="CG167" s="275" t="str">
        <f ca="true">+IF(OFFSET('Water Data'!$H$29,0,10*ROW('Water Data'!H161))="","",OFFSET('Water Data'!$H$29,0,10*ROW('Water Data'!H161)))</f>
        <v/>
      </c>
      <c r="CH167" s="275" t="str">
        <f ca="true">+IF(OFFSET('Water Data'!$I$27,0,10*ROW('Water Data'!I161))="","",OFFSET('Water Data'!$I$27,0,10*ROW('Water Data'!I161)))</f>
        <v/>
      </c>
      <c r="CI167" s="275" t="str">
        <f ca="true">+IF(OFFSET('Water Data'!$I$28,0,10*ROW('Water Data'!I161))="","",OFFSET('Water Data'!$I$28,0,10*ROW('Water Data'!I161)))</f>
        <v/>
      </c>
      <c r="CJ167" s="275" t="str">
        <f ca="true">+IF(OFFSET('Water Data'!$I$29,0,10*ROW('Water Data'!I161))="","",OFFSET('Water Data'!$I$29,0,10*ROW('Water Data'!I161)))</f>
        <v/>
      </c>
      <c r="CK167" s="275" t="str">
        <f ca="true">+IF(OFFSET('Sanitation Data'!$D$28,0,10*ROW('Sanitation Data'!D161))="","",OFFSET('Sanitation Data'!$D$28,0,10*ROW('Sanitation Data'!D161)))</f>
        <v/>
      </c>
      <c r="CL167" s="275" t="str">
        <f ca="true">+IF(OFFSET('Sanitation Data'!$D$29,0,10*ROW('Sanitation Data'!D161))="","",OFFSET('Sanitation Data'!$D$29,0,10*ROW('Sanitation Data'!D161)))</f>
        <v/>
      </c>
      <c r="CM167" s="275" t="str">
        <f ca="true">+IF(OFFSET('Sanitation Data'!$D$30,0,10*ROW('Sanitation Data'!D161))="","",OFFSET('Sanitation Data'!$D$30,0,10*ROW('Sanitation Data'!D161)))</f>
        <v/>
      </c>
      <c r="CN167" s="275" t="str">
        <f ca="true">+IF(OFFSET('Sanitation Data'!$D$31,0,10*ROW('Sanitation Data'!D161))="","",OFFSET('Sanitation Data'!$D$31,0,10*ROW('Sanitation Data'!D161)))</f>
        <v/>
      </c>
      <c r="CO167" s="275" t="str">
        <f ca="true">+IF(OFFSET('Sanitation Data'!$D$32,0,10*ROW('Sanitation Data'!D161))="","",OFFSET('Sanitation Data'!$D$32,0,10*ROW('Sanitation Data'!D161)))</f>
        <v/>
      </c>
      <c r="CP167" s="275" t="str">
        <f ca="true">+IF(OFFSET('Sanitation Data'!$E$28,0,10*ROW('Sanitation Data'!E161))="","",OFFSET('Sanitation Data'!$E$28,0,10*ROW('Sanitation Data'!E161)))</f>
        <v/>
      </c>
      <c r="CQ167" s="275" t="str">
        <f ca="true">+IF(OFFSET('Sanitation Data'!$E$29,0,10*ROW('Sanitation Data'!E161))="","",OFFSET('Sanitation Data'!$E$29,0,10*ROW('Sanitation Data'!E161)))</f>
        <v/>
      </c>
      <c r="CR167" s="275" t="str">
        <f ca="true">+IF(OFFSET('Sanitation Data'!$E$30,0,10*ROW('Sanitation Data'!E161))="","",OFFSET('Sanitation Data'!$E$30,0,10*ROW('Sanitation Data'!E161)))</f>
        <v/>
      </c>
      <c r="CS167" s="275" t="str">
        <f ca="true">+IF(OFFSET('Sanitation Data'!$E$31,0,10*ROW('Sanitation Data'!E161))="","",OFFSET('Sanitation Data'!$E$31,0,10*ROW('Sanitation Data'!E161)))</f>
        <v/>
      </c>
      <c r="CT167" s="275" t="str">
        <f ca="true">+IF(OFFSET('Sanitation Data'!$E$32,0,10*ROW('Sanitation Data'!E161))="","",OFFSET('Sanitation Data'!$E$32,0,10*ROW('Sanitation Data'!E161)))</f>
        <v/>
      </c>
      <c r="CU167" s="275" t="str">
        <f ca="true">+IF(OFFSET('Sanitation Data'!$F$28,0,10*ROW('Sanitation Data'!F161))="","",OFFSET('Sanitation Data'!$F$28,0,10*ROW('Sanitation Data'!F161)))</f>
        <v/>
      </c>
      <c r="CV167" s="275" t="str">
        <f ca="true">+IF(OFFSET('Sanitation Data'!$F$29,0,10*ROW('Sanitation Data'!F161))="","",OFFSET('Sanitation Data'!$F$29,0,10*ROW('Sanitation Data'!F161)))</f>
        <v/>
      </c>
      <c r="CW167" s="275" t="str">
        <f ca="true">+IF(OFFSET('Sanitation Data'!$F$30,0,10*ROW('Sanitation Data'!F161))="","",OFFSET('Sanitation Data'!$F$30,0,10*ROW('Sanitation Data'!F161)))</f>
        <v/>
      </c>
      <c r="CX167" s="275" t="str">
        <f ca="true">+IF(OFFSET('Sanitation Data'!$F$31,0,10*ROW('Sanitation Data'!F161))="","",OFFSET('Sanitation Data'!$F$31,0,10*ROW('Sanitation Data'!F161)))</f>
        <v/>
      </c>
      <c r="CY167" s="275" t="str">
        <f ca="true">+IF(OFFSET('Sanitation Data'!$F$32,0,10*ROW('Sanitation Data'!F161))="","",OFFSET('Sanitation Data'!$F$32,0,10*ROW('Sanitation Data'!F161)))</f>
        <v/>
      </c>
      <c r="CZ167" s="275" t="str">
        <f ca="true">+IF(OFFSET('Sanitation Data'!$G$28,0,10*ROW('Sanitation Data'!G161))="","",OFFSET('Sanitation Data'!$G$28,0,10*ROW('Sanitation Data'!G161)))</f>
        <v/>
      </c>
      <c r="DA167" s="275" t="str">
        <f ca="true">+IF(OFFSET('Sanitation Data'!$G$29,0,10*ROW('Sanitation Data'!G161))="","",OFFSET('Sanitation Data'!$G$29,0,10*ROW('Sanitation Data'!G161)))</f>
        <v/>
      </c>
      <c r="DB167" s="275" t="str">
        <f ca="true">+IF(OFFSET('Sanitation Data'!$G$30,0,10*ROW('Sanitation Data'!G161))="","",OFFSET('Sanitation Data'!$G$30,0,10*ROW('Sanitation Data'!G161)))</f>
        <v/>
      </c>
      <c r="DC167" s="275" t="str">
        <f ca="true">+IF(OFFSET('Sanitation Data'!$G$31,0,10*ROW('Sanitation Data'!G161))="","",OFFSET('Sanitation Data'!$G$31,0,10*ROW('Sanitation Data'!G161)))</f>
        <v/>
      </c>
      <c r="DD167" s="275" t="str">
        <f ca="true">+IF(OFFSET('Sanitation Data'!$G$32,0,10*ROW('Sanitation Data'!G161))="","",OFFSET('Sanitation Data'!$G$32,0,10*ROW('Sanitation Data'!G161)))</f>
        <v/>
      </c>
      <c r="DE167" s="275" t="str">
        <f ca="true">+IF(OFFSET('Sanitation Data'!$H$28,0,10*ROW('Sanitation Data'!H161))="","",OFFSET('Sanitation Data'!$H$28,0,10*ROW('Sanitation Data'!H161)))</f>
        <v/>
      </c>
      <c r="DF167" s="275" t="str">
        <f ca="true">+IF(OFFSET('Sanitation Data'!$H$29,0,10*ROW('Sanitation Data'!H161))="","",OFFSET('Sanitation Data'!$H$29,0,10*ROW('Sanitation Data'!H161)))</f>
        <v/>
      </c>
      <c r="DG167" s="275" t="str">
        <f ca="true">+IF(OFFSET('Sanitation Data'!$H$30,0,10*ROW('Sanitation Data'!H161))="","",OFFSET('Sanitation Data'!$H$30,0,10*ROW('Sanitation Data'!H161)))</f>
        <v/>
      </c>
      <c r="DH167" s="275" t="str">
        <f ca="true">+IF(OFFSET('Sanitation Data'!$H$31,0,10*ROW('Sanitation Data'!H161))="","",OFFSET('Sanitation Data'!$H$31,0,10*ROW('Sanitation Data'!H161)))</f>
        <v/>
      </c>
      <c r="DI167" s="275" t="str">
        <f ca="true">+IF(OFFSET('Sanitation Data'!$H$32,0,10*ROW('Sanitation Data'!H161))="","",OFFSET('Sanitation Data'!$H$32,0,10*ROW('Sanitation Data'!H161)))</f>
        <v/>
      </c>
      <c r="DJ167" s="275" t="str">
        <f ca="true">+IF(OFFSET('Sanitation Data'!$I$28,0,10*ROW('Sanitation Data'!I161))="","",OFFSET('Sanitation Data'!$I$28,0,10*ROW('Sanitation Data'!I161)))</f>
        <v/>
      </c>
      <c r="DK167" s="275" t="str">
        <f ca="true">+IF(OFFSET('Sanitation Data'!$I$29,0,10*ROW('Sanitation Data'!I161))="","",OFFSET('Sanitation Data'!$I$29,0,10*ROW('Sanitation Data'!I161)))</f>
        <v/>
      </c>
      <c r="DL167" s="275" t="str">
        <f ca="true">+IF(OFFSET('Sanitation Data'!$I$30,0,10*ROW('Sanitation Data'!I161))="","",OFFSET('Sanitation Data'!$I$30,0,10*ROW('Sanitation Data'!I161)))</f>
        <v/>
      </c>
      <c r="DM167" s="275" t="str">
        <f ca="true">+IF(OFFSET('Sanitation Data'!$I$31,0,10*ROW('Sanitation Data'!I161))="","",OFFSET('Sanitation Data'!$I$31,0,10*ROW('Sanitation Data'!I161)))</f>
        <v/>
      </c>
      <c r="DN167" s="275" t="str">
        <f ca="true">+IF(OFFSET('Sanitation Data'!$I$32,0,10*ROW('Sanitation Data'!I161))="","",OFFSET('Sanitation Data'!$I$32,0,10*ROW('Sanitation Data'!I161)))</f>
        <v/>
      </c>
      <c r="DO167" s="275" t="str">
        <f ca="true">+IF(OFFSET('Hygiene Data'!$D$11,0,10*ROW('Hygiene Data'!D161))="","",OFFSET('Hygiene Data'!$D$11,0,10*ROW('Hygiene Data'!D161)))</f>
        <v/>
      </c>
      <c r="DP167" s="275" t="str">
        <f ca="true">+IF(OFFSET('Hygiene Data'!$D$12,0,10*ROW('Hygiene Data'!D161))="","",OFFSET('Hygiene Data'!$D$12,0,10*ROW('Hygiene Data'!D161)))</f>
        <v/>
      </c>
      <c r="DQ167" s="275" t="str">
        <f ca="true">+IF(OFFSET('Hygiene Data'!$D$13,0,10*ROW('Hygiene Data'!D161))="","",OFFSET('Hygiene Data'!$D$13,0,10*ROW('Hygiene Data'!D161)))</f>
        <v/>
      </c>
      <c r="DR167" s="275" t="str">
        <f ca="true">+IF(OFFSET('Hygiene Data'!$E$11,0,10*ROW('Hygiene Data'!E161))="","",OFFSET('Hygiene Data'!$E$11,0,10*ROW('Hygiene Data'!E161)))</f>
        <v/>
      </c>
      <c r="DS167" s="275" t="str">
        <f ca="true">+IF(OFFSET('Hygiene Data'!$E$12,0,10*ROW('Hygiene Data'!E161))="","",OFFSET('Hygiene Data'!$E$12,0,10*ROW('Hygiene Data'!E161)))</f>
        <v/>
      </c>
      <c r="DT167" s="275" t="str">
        <f ca="true">+IF(OFFSET('Hygiene Data'!$E$13,0,10*ROW('Hygiene Data'!E161))="","",OFFSET('Hygiene Data'!$E$13,0,10*ROW('Hygiene Data'!E161)))</f>
        <v/>
      </c>
      <c r="DU167" s="275" t="str">
        <f ca="true">+IF(OFFSET('Hygiene Data'!$F$11,0,10*ROW('Hygiene Data'!F161))="","",OFFSET('Hygiene Data'!$F$11,0,10*ROW('Hygiene Data'!F161)))</f>
        <v/>
      </c>
      <c r="DV167" s="275" t="str">
        <f ca="true">+IF(OFFSET('Hygiene Data'!$F$12,0,10*ROW('Hygiene Data'!F161))="","",OFFSET('Hygiene Data'!$F$12,0,10*ROW('Hygiene Data'!F161)))</f>
        <v/>
      </c>
      <c r="DW167" s="275" t="str">
        <f ca="true">+IF(OFFSET('Hygiene Data'!$F$13,0,10*ROW('Hygiene Data'!F161))="","",OFFSET('Hygiene Data'!$F$13,0,10*ROW('Hygiene Data'!F161)))</f>
        <v/>
      </c>
      <c r="DX167" s="275" t="str">
        <f ca="true">+IF(OFFSET('Hygiene Data'!$G$11,0,10*ROW('Hygiene Data'!G161))="","",OFFSET('Hygiene Data'!$G$11,0,10*ROW('Hygiene Data'!G161)))</f>
        <v/>
      </c>
      <c r="DY167" s="275" t="str">
        <f ca="true">+IF(OFFSET('Hygiene Data'!$G$12,0,10*ROW('Hygiene Data'!G161))="","",OFFSET('Hygiene Data'!$G$12,0,10*ROW('Hygiene Data'!G161)))</f>
        <v/>
      </c>
      <c r="DZ167" s="275" t="str">
        <f ca="true">+IF(OFFSET('Hygiene Data'!$G$13,0,10*ROW('Hygiene Data'!G161))="","",OFFSET('Hygiene Data'!$G$13,0,10*ROW('Hygiene Data'!G161)))</f>
        <v/>
      </c>
      <c r="EA167" s="275" t="str">
        <f ca="true">+IF(OFFSET('Hygiene Data'!$H$11,0,10*ROW('Hygiene Data'!H161))="","",OFFSET('Hygiene Data'!$H$11,0,10*ROW('Hygiene Data'!H161)))</f>
        <v/>
      </c>
      <c r="EB167" s="275" t="str">
        <f ca="true">+IF(OFFSET('Hygiene Data'!$H$12,0,10*ROW('Hygiene Data'!H161))="","",OFFSET('Hygiene Data'!$H$12,0,10*ROW('Hygiene Data'!H161)))</f>
        <v/>
      </c>
      <c r="EC167" s="275" t="str">
        <f ca="true">+IF(OFFSET('Hygiene Data'!$H$13,0,10*ROW('Hygiene Data'!H161))="","",OFFSET('Hygiene Data'!$H$13,0,10*ROW('Hygiene Data'!H161)))</f>
        <v/>
      </c>
      <c r="ED167" s="275" t="str">
        <f ca="true">+IF(OFFSET('Hygiene Data'!$I$11,0,10*ROW('Hygiene Data'!I161))="","",OFFSET('Hygiene Data'!$I$11,0,10*ROW('Hygiene Data'!I161)))</f>
        <v/>
      </c>
      <c r="EE167" s="275" t="str">
        <f ca="true">+IF(OFFSET('Hygiene Data'!$I$12,0,10*ROW('Hygiene Data'!I161))="","",OFFSET('Hygiene Data'!$I$12,0,10*ROW('Hygiene Data'!I161)))</f>
        <v/>
      </c>
      <c r="EF167" s="275"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31" t="str">
        <f t="shared" ca="true" si="2"/>
        <v/>
      </c>
      <c r="D168" s="98"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8"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8"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8"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8"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8"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8"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8"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8"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8"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8"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8"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8"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8"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8"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8"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8"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8"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9"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9"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9"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9"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9"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9"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9"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9"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9"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9"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9"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9"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9"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9"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9"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9"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9"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9"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9"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9"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9"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9"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9"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9"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9"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9"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9"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9"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9"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9"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100"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100"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100"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100"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100"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100"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100"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100"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100"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100"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100"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100"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100"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100"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100"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100"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100"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100"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5"/>
      <c r="BS168" s="275" t="str">
        <f ca="true">+IF(OFFSET('Water Data'!$D$27,0,10*ROW('Water Data'!D162))="","",OFFSET('Water Data'!$D$27,0,10*ROW('Water Data'!D162)))</f>
        <v/>
      </c>
      <c r="BT168" s="275" t="str">
        <f ca="true">+IF(OFFSET('Water Data'!$D$28,0,10*ROW('Water Data'!D162))="","",OFFSET('Water Data'!$D$28,0,10*ROW('Water Data'!D162)))</f>
        <v/>
      </c>
      <c r="BU168" s="275" t="str">
        <f ca="true">+IF(OFFSET('Water Data'!$D$29,0,10*ROW('Water Data'!D162))="","",OFFSET('Water Data'!$D$29,0,10*ROW('Water Data'!D162)))</f>
        <v/>
      </c>
      <c r="BV168" s="275" t="str">
        <f ca="true">+IF(OFFSET('Water Data'!$E$27,0,10*ROW('Water Data'!E162))="","",OFFSET('Water Data'!$E$27,0,10*ROW('Water Data'!E162)))</f>
        <v/>
      </c>
      <c r="BW168" s="275" t="str">
        <f ca="true">+IF(OFFSET('Water Data'!$E$28,0,10*ROW('Water Data'!E162))="","",OFFSET('Water Data'!$E$28,0,10*ROW('Water Data'!E162)))</f>
        <v/>
      </c>
      <c r="BX168" s="275" t="str">
        <f ca="true">+IF(OFFSET('Water Data'!$E$29,0,10*ROW('Water Data'!E162))="","",OFFSET('Water Data'!$E$29,0,10*ROW('Water Data'!E162)))</f>
        <v/>
      </c>
      <c r="BY168" s="275" t="str">
        <f ca="true">+IF(OFFSET('Water Data'!$F$27,0,10*ROW('Water Data'!F162))="","",OFFSET('Water Data'!$F$27,0,10*ROW('Water Data'!F162)))</f>
        <v/>
      </c>
      <c r="BZ168" s="275" t="str">
        <f ca="true">+IF(OFFSET('Water Data'!$F$28,0,10*ROW('Water Data'!F162))="","",OFFSET('Water Data'!$F$28,0,10*ROW('Water Data'!F162)))</f>
        <v/>
      </c>
      <c r="CA168" s="275" t="str">
        <f ca="true">+IF(OFFSET('Water Data'!$F$29,0,10*ROW('Water Data'!F162))="","",OFFSET('Water Data'!$F$29,0,10*ROW('Water Data'!F162)))</f>
        <v/>
      </c>
      <c r="CB168" s="275" t="str">
        <f ca="true">+IF(OFFSET('Water Data'!$G$27,0,10*ROW('Water Data'!G162))="","",OFFSET('Water Data'!$G$27,0,10*ROW('Water Data'!G162)))</f>
        <v/>
      </c>
      <c r="CC168" s="275" t="str">
        <f ca="true">+IF(OFFSET('Water Data'!$G$28,0,10*ROW('Water Data'!G162))="","",OFFSET('Water Data'!$G$28,0,10*ROW('Water Data'!G162)))</f>
        <v/>
      </c>
      <c r="CD168" s="275" t="str">
        <f ca="true">+IF(OFFSET('Water Data'!$G$29,0,10*ROW('Water Data'!G162))="","",OFFSET('Water Data'!$G$29,0,10*ROW('Water Data'!G162)))</f>
        <v/>
      </c>
      <c r="CE168" s="275" t="str">
        <f ca="true">+IF(OFFSET('Water Data'!$H$27,0,10*ROW('Water Data'!H162))="","",OFFSET('Water Data'!$H$27,0,10*ROW('Water Data'!H162)))</f>
        <v/>
      </c>
      <c r="CF168" s="275" t="str">
        <f ca="true">+IF(OFFSET('Water Data'!$H$28,0,10*ROW('Water Data'!H162))="","",OFFSET('Water Data'!$H$28,0,10*ROW('Water Data'!H162)))</f>
        <v/>
      </c>
      <c r="CG168" s="275" t="str">
        <f ca="true">+IF(OFFSET('Water Data'!$H$29,0,10*ROW('Water Data'!H162))="","",OFFSET('Water Data'!$H$29,0,10*ROW('Water Data'!H162)))</f>
        <v/>
      </c>
      <c r="CH168" s="275" t="str">
        <f ca="true">+IF(OFFSET('Water Data'!$I$27,0,10*ROW('Water Data'!I162))="","",OFFSET('Water Data'!$I$27,0,10*ROW('Water Data'!I162)))</f>
        <v/>
      </c>
      <c r="CI168" s="275" t="str">
        <f ca="true">+IF(OFFSET('Water Data'!$I$28,0,10*ROW('Water Data'!I162))="","",OFFSET('Water Data'!$I$28,0,10*ROW('Water Data'!I162)))</f>
        <v/>
      </c>
      <c r="CJ168" s="275" t="str">
        <f ca="true">+IF(OFFSET('Water Data'!$I$29,0,10*ROW('Water Data'!I162))="","",OFFSET('Water Data'!$I$29,0,10*ROW('Water Data'!I162)))</f>
        <v/>
      </c>
      <c r="CK168" s="275" t="str">
        <f ca="true">+IF(OFFSET('Sanitation Data'!$D$28,0,10*ROW('Sanitation Data'!D162))="","",OFFSET('Sanitation Data'!$D$28,0,10*ROW('Sanitation Data'!D162)))</f>
        <v/>
      </c>
      <c r="CL168" s="275" t="str">
        <f ca="true">+IF(OFFSET('Sanitation Data'!$D$29,0,10*ROW('Sanitation Data'!D162))="","",OFFSET('Sanitation Data'!$D$29,0,10*ROW('Sanitation Data'!D162)))</f>
        <v/>
      </c>
      <c r="CM168" s="275" t="str">
        <f ca="true">+IF(OFFSET('Sanitation Data'!$D$30,0,10*ROW('Sanitation Data'!D162))="","",OFFSET('Sanitation Data'!$D$30,0,10*ROW('Sanitation Data'!D162)))</f>
        <v/>
      </c>
      <c r="CN168" s="275" t="str">
        <f ca="true">+IF(OFFSET('Sanitation Data'!$D$31,0,10*ROW('Sanitation Data'!D162))="","",OFFSET('Sanitation Data'!$D$31,0,10*ROW('Sanitation Data'!D162)))</f>
        <v/>
      </c>
      <c r="CO168" s="275" t="str">
        <f ca="true">+IF(OFFSET('Sanitation Data'!$D$32,0,10*ROW('Sanitation Data'!D162))="","",OFFSET('Sanitation Data'!$D$32,0,10*ROW('Sanitation Data'!D162)))</f>
        <v/>
      </c>
      <c r="CP168" s="275" t="str">
        <f ca="true">+IF(OFFSET('Sanitation Data'!$E$28,0,10*ROW('Sanitation Data'!E162))="","",OFFSET('Sanitation Data'!$E$28,0,10*ROW('Sanitation Data'!E162)))</f>
        <v/>
      </c>
      <c r="CQ168" s="275" t="str">
        <f ca="true">+IF(OFFSET('Sanitation Data'!$E$29,0,10*ROW('Sanitation Data'!E162))="","",OFFSET('Sanitation Data'!$E$29,0,10*ROW('Sanitation Data'!E162)))</f>
        <v/>
      </c>
      <c r="CR168" s="275" t="str">
        <f ca="true">+IF(OFFSET('Sanitation Data'!$E$30,0,10*ROW('Sanitation Data'!E162))="","",OFFSET('Sanitation Data'!$E$30,0,10*ROW('Sanitation Data'!E162)))</f>
        <v/>
      </c>
      <c r="CS168" s="275" t="str">
        <f ca="true">+IF(OFFSET('Sanitation Data'!$E$31,0,10*ROW('Sanitation Data'!E162))="","",OFFSET('Sanitation Data'!$E$31,0,10*ROW('Sanitation Data'!E162)))</f>
        <v/>
      </c>
      <c r="CT168" s="275" t="str">
        <f ca="true">+IF(OFFSET('Sanitation Data'!$E$32,0,10*ROW('Sanitation Data'!E162))="","",OFFSET('Sanitation Data'!$E$32,0,10*ROW('Sanitation Data'!E162)))</f>
        <v/>
      </c>
      <c r="CU168" s="275" t="str">
        <f ca="true">+IF(OFFSET('Sanitation Data'!$F$28,0,10*ROW('Sanitation Data'!F162))="","",OFFSET('Sanitation Data'!$F$28,0,10*ROW('Sanitation Data'!F162)))</f>
        <v/>
      </c>
      <c r="CV168" s="275" t="str">
        <f ca="true">+IF(OFFSET('Sanitation Data'!$F$29,0,10*ROW('Sanitation Data'!F162))="","",OFFSET('Sanitation Data'!$F$29,0,10*ROW('Sanitation Data'!F162)))</f>
        <v/>
      </c>
      <c r="CW168" s="275" t="str">
        <f ca="true">+IF(OFFSET('Sanitation Data'!$F$30,0,10*ROW('Sanitation Data'!F162))="","",OFFSET('Sanitation Data'!$F$30,0,10*ROW('Sanitation Data'!F162)))</f>
        <v/>
      </c>
      <c r="CX168" s="275" t="str">
        <f ca="true">+IF(OFFSET('Sanitation Data'!$F$31,0,10*ROW('Sanitation Data'!F162))="","",OFFSET('Sanitation Data'!$F$31,0,10*ROW('Sanitation Data'!F162)))</f>
        <v/>
      </c>
      <c r="CY168" s="275" t="str">
        <f ca="true">+IF(OFFSET('Sanitation Data'!$F$32,0,10*ROW('Sanitation Data'!F162))="","",OFFSET('Sanitation Data'!$F$32,0,10*ROW('Sanitation Data'!F162)))</f>
        <v/>
      </c>
      <c r="CZ168" s="275" t="str">
        <f ca="true">+IF(OFFSET('Sanitation Data'!$G$28,0,10*ROW('Sanitation Data'!G162))="","",OFFSET('Sanitation Data'!$G$28,0,10*ROW('Sanitation Data'!G162)))</f>
        <v/>
      </c>
      <c r="DA168" s="275" t="str">
        <f ca="true">+IF(OFFSET('Sanitation Data'!$G$29,0,10*ROW('Sanitation Data'!G162))="","",OFFSET('Sanitation Data'!$G$29,0,10*ROW('Sanitation Data'!G162)))</f>
        <v/>
      </c>
      <c r="DB168" s="275" t="str">
        <f ca="true">+IF(OFFSET('Sanitation Data'!$G$30,0,10*ROW('Sanitation Data'!G162))="","",OFFSET('Sanitation Data'!$G$30,0,10*ROW('Sanitation Data'!G162)))</f>
        <v/>
      </c>
      <c r="DC168" s="275" t="str">
        <f ca="true">+IF(OFFSET('Sanitation Data'!$G$31,0,10*ROW('Sanitation Data'!G162))="","",OFFSET('Sanitation Data'!$G$31,0,10*ROW('Sanitation Data'!G162)))</f>
        <v/>
      </c>
      <c r="DD168" s="275" t="str">
        <f ca="true">+IF(OFFSET('Sanitation Data'!$G$32,0,10*ROW('Sanitation Data'!G162))="","",OFFSET('Sanitation Data'!$G$32,0,10*ROW('Sanitation Data'!G162)))</f>
        <v/>
      </c>
      <c r="DE168" s="275" t="str">
        <f ca="true">+IF(OFFSET('Sanitation Data'!$H$28,0,10*ROW('Sanitation Data'!H162))="","",OFFSET('Sanitation Data'!$H$28,0,10*ROW('Sanitation Data'!H162)))</f>
        <v/>
      </c>
      <c r="DF168" s="275" t="str">
        <f ca="true">+IF(OFFSET('Sanitation Data'!$H$29,0,10*ROW('Sanitation Data'!H162))="","",OFFSET('Sanitation Data'!$H$29,0,10*ROW('Sanitation Data'!H162)))</f>
        <v/>
      </c>
      <c r="DG168" s="275" t="str">
        <f ca="true">+IF(OFFSET('Sanitation Data'!$H$30,0,10*ROW('Sanitation Data'!H162))="","",OFFSET('Sanitation Data'!$H$30,0,10*ROW('Sanitation Data'!H162)))</f>
        <v/>
      </c>
      <c r="DH168" s="275" t="str">
        <f ca="true">+IF(OFFSET('Sanitation Data'!$H$31,0,10*ROW('Sanitation Data'!H162))="","",OFFSET('Sanitation Data'!$H$31,0,10*ROW('Sanitation Data'!H162)))</f>
        <v/>
      </c>
      <c r="DI168" s="275" t="str">
        <f ca="true">+IF(OFFSET('Sanitation Data'!$H$32,0,10*ROW('Sanitation Data'!H162))="","",OFFSET('Sanitation Data'!$H$32,0,10*ROW('Sanitation Data'!H162)))</f>
        <v/>
      </c>
      <c r="DJ168" s="275" t="str">
        <f ca="true">+IF(OFFSET('Sanitation Data'!$I$28,0,10*ROW('Sanitation Data'!I162))="","",OFFSET('Sanitation Data'!$I$28,0,10*ROW('Sanitation Data'!I162)))</f>
        <v/>
      </c>
      <c r="DK168" s="275" t="str">
        <f ca="true">+IF(OFFSET('Sanitation Data'!$I$29,0,10*ROW('Sanitation Data'!I162))="","",OFFSET('Sanitation Data'!$I$29,0,10*ROW('Sanitation Data'!I162)))</f>
        <v/>
      </c>
      <c r="DL168" s="275" t="str">
        <f ca="true">+IF(OFFSET('Sanitation Data'!$I$30,0,10*ROW('Sanitation Data'!I162))="","",OFFSET('Sanitation Data'!$I$30,0,10*ROW('Sanitation Data'!I162)))</f>
        <v/>
      </c>
      <c r="DM168" s="275" t="str">
        <f ca="true">+IF(OFFSET('Sanitation Data'!$I$31,0,10*ROW('Sanitation Data'!I162))="","",OFFSET('Sanitation Data'!$I$31,0,10*ROW('Sanitation Data'!I162)))</f>
        <v/>
      </c>
      <c r="DN168" s="275" t="str">
        <f ca="true">+IF(OFFSET('Sanitation Data'!$I$32,0,10*ROW('Sanitation Data'!I162))="","",OFFSET('Sanitation Data'!$I$32,0,10*ROW('Sanitation Data'!I162)))</f>
        <v/>
      </c>
      <c r="DO168" s="275" t="str">
        <f ca="true">+IF(OFFSET('Hygiene Data'!$D$11,0,10*ROW('Hygiene Data'!D162))="","",OFFSET('Hygiene Data'!$D$11,0,10*ROW('Hygiene Data'!D162)))</f>
        <v/>
      </c>
      <c r="DP168" s="275" t="str">
        <f ca="true">+IF(OFFSET('Hygiene Data'!$D$12,0,10*ROW('Hygiene Data'!D162))="","",OFFSET('Hygiene Data'!$D$12,0,10*ROW('Hygiene Data'!D162)))</f>
        <v/>
      </c>
      <c r="DQ168" s="275" t="str">
        <f ca="true">+IF(OFFSET('Hygiene Data'!$D$13,0,10*ROW('Hygiene Data'!D162))="","",OFFSET('Hygiene Data'!$D$13,0,10*ROW('Hygiene Data'!D162)))</f>
        <v/>
      </c>
      <c r="DR168" s="275" t="str">
        <f ca="true">+IF(OFFSET('Hygiene Data'!$E$11,0,10*ROW('Hygiene Data'!E162))="","",OFFSET('Hygiene Data'!$E$11,0,10*ROW('Hygiene Data'!E162)))</f>
        <v/>
      </c>
      <c r="DS168" s="275" t="str">
        <f ca="true">+IF(OFFSET('Hygiene Data'!$E$12,0,10*ROW('Hygiene Data'!E162))="","",OFFSET('Hygiene Data'!$E$12,0,10*ROW('Hygiene Data'!E162)))</f>
        <v/>
      </c>
      <c r="DT168" s="275" t="str">
        <f ca="true">+IF(OFFSET('Hygiene Data'!$E$13,0,10*ROW('Hygiene Data'!E162))="","",OFFSET('Hygiene Data'!$E$13,0,10*ROW('Hygiene Data'!E162)))</f>
        <v/>
      </c>
      <c r="DU168" s="275" t="str">
        <f ca="true">+IF(OFFSET('Hygiene Data'!$F$11,0,10*ROW('Hygiene Data'!F162))="","",OFFSET('Hygiene Data'!$F$11,0,10*ROW('Hygiene Data'!F162)))</f>
        <v/>
      </c>
      <c r="DV168" s="275" t="str">
        <f ca="true">+IF(OFFSET('Hygiene Data'!$F$12,0,10*ROW('Hygiene Data'!F162))="","",OFFSET('Hygiene Data'!$F$12,0,10*ROW('Hygiene Data'!F162)))</f>
        <v/>
      </c>
      <c r="DW168" s="275" t="str">
        <f ca="true">+IF(OFFSET('Hygiene Data'!$F$13,0,10*ROW('Hygiene Data'!F162))="","",OFFSET('Hygiene Data'!$F$13,0,10*ROW('Hygiene Data'!F162)))</f>
        <v/>
      </c>
      <c r="DX168" s="275" t="str">
        <f ca="true">+IF(OFFSET('Hygiene Data'!$G$11,0,10*ROW('Hygiene Data'!G162))="","",OFFSET('Hygiene Data'!$G$11,0,10*ROW('Hygiene Data'!G162)))</f>
        <v/>
      </c>
      <c r="DY168" s="275" t="str">
        <f ca="true">+IF(OFFSET('Hygiene Data'!$G$12,0,10*ROW('Hygiene Data'!G162))="","",OFFSET('Hygiene Data'!$G$12,0,10*ROW('Hygiene Data'!G162)))</f>
        <v/>
      </c>
      <c r="DZ168" s="275" t="str">
        <f ca="true">+IF(OFFSET('Hygiene Data'!$G$13,0,10*ROW('Hygiene Data'!G162))="","",OFFSET('Hygiene Data'!$G$13,0,10*ROW('Hygiene Data'!G162)))</f>
        <v/>
      </c>
      <c r="EA168" s="275" t="str">
        <f ca="true">+IF(OFFSET('Hygiene Data'!$H$11,0,10*ROW('Hygiene Data'!H162))="","",OFFSET('Hygiene Data'!$H$11,0,10*ROW('Hygiene Data'!H162)))</f>
        <v/>
      </c>
      <c r="EB168" s="275" t="str">
        <f ca="true">+IF(OFFSET('Hygiene Data'!$H$12,0,10*ROW('Hygiene Data'!H162))="","",OFFSET('Hygiene Data'!$H$12,0,10*ROW('Hygiene Data'!H162)))</f>
        <v/>
      </c>
      <c r="EC168" s="275" t="str">
        <f ca="true">+IF(OFFSET('Hygiene Data'!$H$13,0,10*ROW('Hygiene Data'!H162))="","",OFFSET('Hygiene Data'!$H$13,0,10*ROW('Hygiene Data'!H162)))</f>
        <v/>
      </c>
      <c r="ED168" s="275" t="str">
        <f ca="true">+IF(OFFSET('Hygiene Data'!$I$11,0,10*ROW('Hygiene Data'!I162))="","",OFFSET('Hygiene Data'!$I$11,0,10*ROW('Hygiene Data'!I162)))</f>
        <v/>
      </c>
      <c r="EE168" s="275" t="str">
        <f ca="true">+IF(OFFSET('Hygiene Data'!$I$12,0,10*ROW('Hygiene Data'!I162))="","",OFFSET('Hygiene Data'!$I$12,0,10*ROW('Hygiene Data'!I162)))</f>
        <v/>
      </c>
      <c r="EF168" s="275"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31" t="str">
        <f t="shared" ca="true" si="2"/>
        <v/>
      </c>
      <c r="D169" s="98"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8"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8"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8"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8"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8"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8"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8"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8"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8"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8"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8"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8"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8"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8"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8"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8"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8"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9"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9"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9"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9"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9"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9"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9"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9"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9"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9"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9"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9"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9"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9"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9"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9"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9"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9"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9"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9"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9"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9"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9"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9"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9"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9"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9"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9"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9"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9"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100"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100"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100"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100"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100"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100"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100"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100"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100"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100"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100"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100"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100"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100"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100"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100"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100"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100"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5"/>
      <c r="BS169" s="275" t="str">
        <f ca="true">+IF(OFFSET('Water Data'!$D$27,0,10*ROW('Water Data'!D163))="","",OFFSET('Water Data'!$D$27,0,10*ROW('Water Data'!D163)))</f>
        <v/>
      </c>
      <c r="BT169" s="275" t="str">
        <f ca="true">+IF(OFFSET('Water Data'!$D$28,0,10*ROW('Water Data'!D163))="","",OFFSET('Water Data'!$D$28,0,10*ROW('Water Data'!D163)))</f>
        <v/>
      </c>
      <c r="BU169" s="275" t="str">
        <f ca="true">+IF(OFFSET('Water Data'!$D$29,0,10*ROW('Water Data'!D163))="","",OFFSET('Water Data'!$D$29,0,10*ROW('Water Data'!D163)))</f>
        <v/>
      </c>
      <c r="BV169" s="275" t="str">
        <f ca="true">+IF(OFFSET('Water Data'!$E$27,0,10*ROW('Water Data'!E163))="","",OFFSET('Water Data'!$E$27,0,10*ROW('Water Data'!E163)))</f>
        <v/>
      </c>
      <c r="BW169" s="275" t="str">
        <f ca="true">+IF(OFFSET('Water Data'!$E$28,0,10*ROW('Water Data'!E163))="","",OFFSET('Water Data'!$E$28,0,10*ROW('Water Data'!E163)))</f>
        <v/>
      </c>
      <c r="BX169" s="275" t="str">
        <f ca="true">+IF(OFFSET('Water Data'!$E$29,0,10*ROW('Water Data'!E163))="","",OFFSET('Water Data'!$E$29,0,10*ROW('Water Data'!E163)))</f>
        <v/>
      </c>
      <c r="BY169" s="275" t="str">
        <f ca="true">+IF(OFFSET('Water Data'!$F$27,0,10*ROW('Water Data'!F163))="","",OFFSET('Water Data'!$F$27,0,10*ROW('Water Data'!F163)))</f>
        <v/>
      </c>
      <c r="BZ169" s="275" t="str">
        <f ca="true">+IF(OFFSET('Water Data'!$F$28,0,10*ROW('Water Data'!F163))="","",OFFSET('Water Data'!$F$28,0,10*ROW('Water Data'!F163)))</f>
        <v/>
      </c>
      <c r="CA169" s="275" t="str">
        <f ca="true">+IF(OFFSET('Water Data'!$F$29,0,10*ROW('Water Data'!F163))="","",OFFSET('Water Data'!$F$29,0,10*ROW('Water Data'!F163)))</f>
        <v/>
      </c>
      <c r="CB169" s="275" t="str">
        <f ca="true">+IF(OFFSET('Water Data'!$G$27,0,10*ROW('Water Data'!G163))="","",OFFSET('Water Data'!$G$27,0,10*ROW('Water Data'!G163)))</f>
        <v/>
      </c>
      <c r="CC169" s="275" t="str">
        <f ca="true">+IF(OFFSET('Water Data'!$G$28,0,10*ROW('Water Data'!G163))="","",OFFSET('Water Data'!$G$28,0,10*ROW('Water Data'!G163)))</f>
        <v/>
      </c>
      <c r="CD169" s="275" t="str">
        <f ca="true">+IF(OFFSET('Water Data'!$G$29,0,10*ROW('Water Data'!G163))="","",OFFSET('Water Data'!$G$29,0,10*ROW('Water Data'!G163)))</f>
        <v/>
      </c>
      <c r="CE169" s="275" t="str">
        <f ca="true">+IF(OFFSET('Water Data'!$H$27,0,10*ROW('Water Data'!H163))="","",OFFSET('Water Data'!$H$27,0,10*ROW('Water Data'!H163)))</f>
        <v/>
      </c>
      <c r="CF169" s="275" t="str">
        <f ca="true">+IF(OFFSET('Water Data'!$H$28,0,10*ROW('Water Data'!H163))="","",OFFSET('Water Data'!$H$28,0,10*ROW('Water Data'!H163)))</f>
        <v/>
      </c>
      <c r="CG169" s="275" t="str">
        <f ca="true">+IF(OFFSET('Water Data'!$H$29,0,10*ROW('Water Data'!H163))="","",OFFSET('Water Data'!$H$29,0,10*ROW('Water Data'!H163)))</f>
        <v/>
      </c>
      <c r="CH169" s="275" t="str">
        <f ca="true">+IF(OFFSET('Water Data'!$I$27,0,10*ROW('Water Data'!I163))="","",OFFSET('Water Data'!$I$27,0,10*ROW('Water Data'!I163)))</f>
        <v/>
      </c>
      <c r="CI169" s="275" t="str">
        <f ca="true">+IF(OFFSET('Water Data'!$I$28,0,10*ROW('Water Data'!I163))="","",OFFSET('Water Data'!$I$28,0,10*ROW('Water Data'!I163)))</f>
        <v/>
      </c>
      <c r="CJ169" s="275" t="str">
        <f ca="true">+IF(OFFSET('Water Data'!$I$29,0,10*ROW('Water Data'!I163))="","",OFFSET('Water Data'!$I$29,0,10*ROW('Water Data'!I163)))</f>
        <v/>
      </c>
      <c r="CK169" s="275" t="str">
        <f ca="true">+IF(OFFSET('Sanitation Data'!$D$28,0,10*ROW('Sanitation Data'!D163))="","",OFFSET('Sanitation Data'!$D$28,0,10*ROW('Sanitation Data'!D163)))</f>
        <v/>
      </c>
      <c r="CL169" s="275" t="str">
        <f ca="true">+IF(OFFSET('Sanitation Data'!$D$29,0,10*ROW('Sanitation Data'!D163))="","",OFFSET('Sanitation Data'!$D$29,0,10*ROW('Sanitation Data'!D163)))</f>
        <v/>
      </c>
      <c r="CM169" s="275" t="str">
        <f ca="true">+IF(OFFSET('Sanitation Data'!$D$30,0,10*ROW('Sanitation Data'!D163))="","",OFFSET('Sanitation Data'!$D$30,0,10*ROW('Sanitation Data'!D163)))</f>
        <v/>
      </c>
      <c r="CN169" s="275" t="str">
        <f ca="true">+IF(OFFSET('Sanitation Data'!$D$31,0,10*ROW('Sanitation Data'!D163))="","",OFFSET('Sanitation Data'!$D$31,0,10*ROW('Sanitation Data'!D163)))</f>
        <v/>
      </c>
      <c r="CO169" s="275" t="str">
        <f ca="true">+IF(OFFSET('Sanitation Data'!$D$32,0,10*ROW('Sanitation Data'!D163))="","",OFFSET('Sanitation Data'!$D$32,0,10*ROW('Sanitation Data'!D163)))</f>
        <v/>
      </c>
      <c r="CP169" s="275" t="str">
        <f ca="true">+IF(OFFSET('Sanitation Data'!$E$28,0,10*ROW('Sanitation Data'!E163))="","",OFFSET('Sanitation Data'!$E$28,0,10*ROW('Sanitation Data'!E163)))</f>
        <v/>
      </c>
      <c r="CQ169" s="275" t="str">
        <f ca="true">+IF(OFFSET('Sanitation Data'!$E$29,0,10*ROW('Sanitation Data'!E163))="","",OFFSET('Sanitation Data'!$E$29,0,10*ROW('Sanitation Data'!E163)))</f>
        <v/>
      </c>
      <c r="CR169" s="275" t="str">
        <f ca="true">+IF(OFFSET('Sanitation Data'!$E$30,0,10*ROW('Sanitation Data'!E163))="","",OFFSET('Sanitation Data'!$E$30,0,10*ROW('Sanitation Data'!E163)))</f>
        <v/>
      </c>
      <c r="CS169" s="275" t="str">
        <f ca="true">+IF(OFFSET('Sanitation Data'!$E$31,0,10*ROW('Sanitation Data'!E163))="","",OFFSET('Sanitation Data'!$E$31,0,10*ROW('Sanitation Data'!E163)))</f>
        <v/>
      </c>
      <c r="CT169" s="275" t="str">
        <f ca="true">+IF(OFFSET('Sanitation Data'!$E$32,0,10*ROW('Sanitation Data'!E163))="","",OFFSET('Sanitation Data'!$E$32,0,10*ROW('Sanitation Data'!E163)))</f>
        <v/>
      </c>
      <c r="CU169" s="275" t="str">
        <f ca="true">+IF(OFFSET('Sanitation Data'!$F$28,0,10*ROW('Sanitation Data'!F163))="","",OFFSET('Sanitation Data'!$F$28,0,10*ROW('Sanitation Data'!F163)))</f>
        <v/>
      </c>
      <c r="CV169" s="275" t="str">
        <f ca="true">+IF(OFFSET('Sanitation Data'!$F$29,0,10*ROW('Sanitation Data'!F163))="","",OFFSET('Sanitation Data'!$F$29,0,10*ROW('Sanitation Data'!F163)))</f>
        <v/>
      </c>
      <c r="CW169" s="275" t="str">
        <f ca="true">+IF(OFFSET('Sanitation Data'!$F$30,0,10*ROW('Sanitation Data'!F163))="","",OFFSET('Sanitation Data'!$F$30,0,10*ROW('Sanitation Data'!F163)))</f>
        <v/>
      </c>
      <c r="CX169" s="275" t="str">
        <f ca="true">+IF(OFFSET('Sanitation Data'!$F$31,0,10*ROW('Sanitation Data'!F163))="","",OFFSET('Sanitation Data'!$F$31,0,10*ROW('Sanitation Data'!F163)))</f>
        <v/>
      </c>
      <c r="CY169" s="275" t="str">
        <f ca="true">+IF(OFFSET('Sanitation Data'!$F$32,0,10*ROW('Sanitation Data'!F163))="","",OFFSET('Sanitation Data'!$F$32,0,10*ROW('Sanitation Data'!F163)))</f>
        <v/>
      </c>
      <c r="CZ169" s="275" t="str">
        <f ca="true">+IF(OFFSET('Sanitation Data'!$G$28,0,10*ROW('Sanitation Data'!G163))="","",OFFSET('Sanitation Data'!$G$28,0,10*ROW('Sanitation Data'!G163)))</f>
        <v/>
      </c>
      <c r="DA169" s="275" t="str">
        <f ca="true">+IF(OFFSET('Sanitation Data'!$G$29,0,10*ROW('Sanitation Data'!G163))="","",OFFSET('Sanitation Data'!$G$29,0,10*ROW('Sanitation Data'!G163)))</f>
        <v/>
      </c>
      <c r="DB169" s="275" t="str">
        <f ca="true">+IF(OFFSET('Sanitation Data'!$G$30,0,10*ROW('Sanitation Data'!G163))="","",OFFSET('Sanitation Data'!$G$30,0,10*ROW('Sanitation Data'!G163)))</f>
        <v/>
      </c>
      <c r="DC169" s="275" t="str">
        <f ca="true">+IF(OFFSET('Sanitation Data'!$G$31,0,10*ROW('Sanitation Data'!G163))="","",OFFSET('Sanitation Data'!$G$31,0,10*ROW('Sanitation Data'!G163)))</f>
        <v/>
      </c>
      <c r="DD169" s="275" t="str">
        <f ca="true">+IF(OFFSET('Sanitation Data'!$G$32,0,10*ROW('Sanitation Data'!G163))="","",OFFSET('Sanitation Data'!$G$32,0,10*ROW('Sanitation Data'!G163)))</f>
        <v/>
      </c>
      <c r="DE169" s="275" t="str">
        <f ca="true">+IF(OFFSET('Sanitation Data'!$H$28,0,10*ROW('Sanitation Data'!H163))="","",OFFSET('Sanitation Data'!$H$28,0,10*ROW('Sanitation Data'!H163)))</f>
        <v/>
      </c>
      <c r="DF169" s="275" t="str">
        <f ca="true">+IF(OFFSET('Sanitation Data'!$H$29,0,10*ROW('Sanitation Data'!H163))="","",OFFSET('Sanitation Data'!$H$29,0,10*ROW('Sanitation Data'!H163)))</f>
        <v/>
      </c>
      <c r="DG169" s="275" t="str">
        <f ca="true">+IF(OFFSET('Sanitation Data'!$H$30,0,10*ROW('Sanitation Data'!H163))="","",OFFSET('Sanitation Data'!$H$30,0,10*ROW('Sanitation Data'!H163)))</f>
        <v/>
      </c>
      <c r="DH169" s="275" t="str">
        <f ca="true">+IF(OFFSET('Sanitation Data'!$H$31,0,10*ROW('Sanitation Data'!H163))="","",OFFSET('Sanitation Data'!$H$31,0,10*ROW('Sanitation Data'!H163)))</f>
        <v/>
      </c>
      <c r="DI169" s="275" t="str">
        <f ca="true">+IF(OFFSET('Sanitation Data'!$H$32,0,10*ROW('Sanitation Data'!H163))="","",OFFSET('Sanitation Data'!$H$32,0,10*ROW('Sanitation Data'!H163)))</f>
        <v/>
      </c>
      <c r="DJ169" s="275" t="str">
        <f ca="true">+IF(OFFSET('Sanitation Data'!$I$28,0,10*ROW('Sanitation Data'!I163))="","",OFFSET('Sanitation Data'!$I$28,0,10*ROW('Sanitation Data'!I163)))</f>
        <v/>
      </c>
      <c r="DK169" s="275" t="str">
        <f ca="true">+IF(OFFSET('Sanitation Data'!$I$29,0,10*ROW('Sanitation Data'!I163))="","",OFFSET('Sanitation Data'!$I$29,0,10*ROW('Sanitation Data'!I163)))</f>
        <v/>
      </c>
      <c r="DL169" s="275" t="str">
        <f ca="true">+IF(OFFSET('Sanitation Data'!$I$30,0,10*ROW('Sanitation Data'!I163))="","",OFFSET('Sanitation Data'!$I$30,0,10*ROW('Sanitation Data'!I163)))</f>
        <v/>
      </c>
      <c r="DM169" s="275" t="str">
        <f ca="true">+IF(OFFSET('Sanitation Data'!$I$31,0,10*ROW('Sanitation Data'!I163))="","",OFFSET('Sanitation Data'!$I$31,0,10*ROW('Sanitation Data'!I163)))</f>
        <v/>
      </c>
      <c r="DN169" s="275" t="str">
        <f ca="true">+IF(OFFSET('Sanitation Data'!$I$32,0,10*ROW('Sanitation Data'!I163))="","",OFFSET('Sanitation Data'!$I$32,0,10*ROW('Sanitation Data'!I163)))</f>
        <v/>
      </c>
      <c r="DO169" s="275" t="str">
        <f ca="true">+IF(OFFSET('Hygiene Data'!$D$11,0,10*ROW('Hygiene Data'!D163))="","",OFFSET('Hygiene Data'!$D$11,0,10*ROW('Hygiene Data'!D163)))</f>
        <v/>
      </c>
      <c r="DP169" s="275" t="str">
        <f ca="true">+IF(OFFSET('Hygiene Data'!$D$12,0,10*ROW('Hygiene Data'!D163))="","",OFFSET('Hygiene Data'!$D$12,0,10*ROW('Hygiene Data'!D163)))</f>
        <v/>
      </c>
      <c r="DQ169" s="275" t="str">
        <f ca="true">+IF(OFFSET('Hygiene Data'!$D$13,0,10*ROW('Hygiene Data'!D163))="","",OFFSET('Hygiene Data'!$D$13,0,10*ROW('Hygiene Data'!D163)))</f>
        <v/>
      </c>
      <c r="DR169" s="275" t="str">
        <f ca="true">+IF(OFFSET('Hygiene Data'!$E$11,0,10*ROW('Hygiene Data'!E163))="","",OFFSET('Hygiene Data'!$E$11,0,10*ROW('Hygiene Data'!E163)))</f>
        <v/>
      </c>
      <c r="DS169" s="275" t="str">
        <f ca="true">+IF(OFFSET('Hygiene Data'!$E$12,0,10*ROW('Hygiene Data'!E163))="","",OFFSET('Hygiene Data'!$E$12,0,10*ROW('Hygiene Data'!E163)))</f>
        <v/>
      </c>
      <c r="DT169" s="275" t="str">
        <f ca="true">+IF(OFFSET('Hygiene Data'!$E$13,0,10*ROW('Hygiene Data'!E163))="","",OFFSET('Hygiene Data'!$E$13,0,10*ROW('Hygiene Data'!E163)))</f>
        <v/>
      </c>
      <c r="DU169" s="275" t="str">
        <f ca="true">+IF(OFFSET('Hygiene Data'!$F$11,0,10*ROW('Hygiene Data'!F163))="","",OFFSET('Hygiene Data'!$F$11,0,10*ROW('Hygiene Data'!F163)))</f>
        <v/>
      </c>
      <c r="DV169" s="275" t="str">
        <f ca="true">+IF(OFFSET('Hygiene Data'!$F$12,0,10*ROW('Hygiene Data'!F163))="","",OFFSET('Hygiene Data'!$F$12,0,10*ROW('Hygiene Data'!F163)))</f>
        <v/>
      </c>
      <c r="DW169" s="275" t="str">
        <f ca="true">+IF(OFFSET('Hygiene Data'!$F$13,0,10*ROW('Hygiene Data'!F163))="","",OFFSET('Hygiene Data'!$F$13,0,10*ROW('Hygiene Data'!F163)))</f>
        <v/>
      </c>
      <c r="DX169" s="275" t="str">
        <f ca="true">+IF(OFFSET('Hygiene Data'!$G$11,0,10*ROW('Hygiene Data'!G163))="","",OFFSET('Hygiene Data'!$G$11,0,10*ROW('Hygiene Data'!G163)))</f>
        <v/>
      </c>
      <c r="DY169" s="275" t="str">
        <f ca="true">+IF(OFFSET('Hygiene Data'!$G$12,0,10*ROW('Hygiene Data'!G163))="","",OFFSET('Hygiene Data'!$G$12,0,10*ROW('Hygiene Data'!G163)))</f>
        <v/>
      </c>
      <c r="DZ169" s="275" t="str">
        <f ca="true">+IF(OFFSET('Hygiene Data'!$G$13,0,10*ROW('Hygiene Data'!G163))="","",OFFSET('Hygiene Data'!$G$13,0,10*ROW('Hygiene Data'!G163)))</f>
        <v/>
      </c>
      <c r="EA169" s="275" t="str">
        <f ca="true">+IF(OFFSET('Hygiene Data'!$H$11,0,10*ROW('Hygiene Data'!H163))="","",OFFSET('Hygiene Data'!$H$11,0,10*ROW('Hygiene Data'!H163)))</f>
        <v/>
      </c>
      <c r="EB169" s="275" t="str">
        <f ca="true">+IF(OFFSET('Hygiene Data'!$H$12,0,10*ROW('Hygiene Data'!H163))="","",OFFSET('Hygiene Data'!$H$12,0,10*ROW('Hygiene Data'!H163)))</f>
        <v/>
      </c>
      <c r="EC169" s="275" t="str">
        <f ca="true">+IF(OFFSET('Hygiene Data'!$H$13,0,10*ROW('Hygiene Data'!H163))="","",OFFSET('Hygiene Data'!$H$13,0,10*ROW('Hygiene Data'!H163)))</f>
        <v/>
      </c>
      <c r="ED169" s="275" t="str">
        <f ca="true">+IF(OFFSET('Hygiene Data'!$I$11,0,10*ROW('Hygiene Data'!I163))="","",OFFSET('Hygiene Data'!$I$11,0,10*ROW('Hygiene Data'!I163)))</f>
        <v/>
      </c>
      <c r="EE169" s="275" t="str">
        <f ca="true">+IF(OFFSET('Hygiene Data'!$I$12,0,10*ROW('Hygiene Data'!I163))="","",OFFSET('Hygiene Data'!$I$12,0,10*ROW('Hygiene Data'!I163)))</f>
        <v/>
      </c>
      <c r="EF169" s="275"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31" t="str">
        <f t="shared" ca="true" si="2"/>
        <v/>
      </c>
      <c r="D170" s="98"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8"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8"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8"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8"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8"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8"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8"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8"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8"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8"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8"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8"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8"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8"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8"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8"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8"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9"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9"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9"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9"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9"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9"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9"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9"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9"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9"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9"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9"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9"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9"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9"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9"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9"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9"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9"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9"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9"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9"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9"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9"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9"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9"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9"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9"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9"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9"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100"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100"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100"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100"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100"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100"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100"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100"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100"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100"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100"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100"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100"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100"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100"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100"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100"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100"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5"/>
      <c r="BS170" s="275" t="str">
        <f ca="true">+IF(OFFSET('Water Data'!$D$27,0,10*ROW('Water Data'!D164))="","",OFFSET('Water Data'!$D$27,0,10*ROW('Water Data'!D164)))</f>
        <v/>
      </c>
      <c r="BT170" s="275" t="str">
        <f ca="true">+IF(OFFSET('Water Data'!$D$28,0,10*ROW('Water Data'!D164))="","",OFFSET('Water Data'!$D$28,0,10*ROW('Water Data'!D164)))</f>
        <v/>
      </c>
      <c r="BU170" s="275" t="str">
        <f ca="true">+IF(OFFSET('Water Data'!$D$29,0,10*ROW('Water Data'!D164))="","",OFFSET('Water Data'!$D$29,0,10*ROW('Water Data'!D164)))</f>
        <v/>
      </c>
      <c r="BV170" s="275" t="str">
        <f ca="true">+IF(OFFSET('Water Data'!$E$27,0,10*ROW('Water Data'!E164))="","",OFFSET('Water Data'!$E$27,0,10*ROW('Water Data'!E164)))</f>
        <v/>
      </c>
      <c r="BW170" s="275" t="str">
        <f ca="true">+IF(OFFSET('Water Data'!$E$28,0,10*ROW('Water Data'!E164))="","",OFFSET('Water Data'!$E$28,0,10*ROW('Water Data'!E164)))</f>
        <v/>
      </c>
      <c r="BX170" s="275" t="str">
        <f ca="true">+IF(OFFSET('Water Data'!$E$29,0,10*ROW('Water Data'!E164))="","",OFFSET('Water Data'!$E$29,0,10*ROW('Water Data'!E164)))</f>
        <v/>
      </c>
      <c r="BY170" s="275" t="str">
        <f ca="true">+IF(OFFSET('Water Data'!$F$27,0,10*ROW('Water Data'!F164))="","",OFFSET('Water Data'!$F$27,0,10*ROW('Water Data'!F164)))</f>
        <v/>
      </c>
      <c r="BZ170" s="275" t="str">
        <f ca="true">+IF(OFFSET('Water Data'!$F$28,0,10*ROW('Water Data'!F164))="","",OFFSET('Water Data'!$F$28,0,10*ROW('Water Data'!F164)))</f>
        <v/>
      </c>
      <c r="CA170" s="275" t="str">
        <f ca="true">+IF(OFFSET('Water Data'!$F$29,0,10*ROW('Water Data'!F164))="","",OFFSET('Water Data'!$F$29,0,10*ROW('Water Data'!F164)))</f>
        <v/>
      </c>
      <c r="CB170" s="275" t="str">
        <f ca="true">+IF(OFFSET('Water Data'!$G$27,0,10*ROW('Water Data'!G164))="","",OFFSET('Water Data'!$G$27,0,10*ROW('Water Data'!G164)))</f>
        <v/>
      </c>
      <c r="CC170" s="275" t="str">
        <f ca="true">+IF(OFFSET('Water Data'!$G$28,0,10*ROW('Water Data'!G164))="","",OFFSET('Water Data'!$G$28,0,10*ROW('Water Data'!G164)))</f>
        <v/>
      </c>
      <c r="CD170" s="275" t="str">
        <f ca="true">+IF(OFFSET('Water Data'!$G$29,0,10*ROW('Water Data'!G164))="","",OFFSET('Water Data'!$G$29,0,10*ROW('Water Data'!G164)))</f>
        <v/>
      </c>
      <c r="CE170" s="275" t="str">
        <f ca="true">+IF(OFFSET('Water Data'!$H$27,0,10*ROW('Water Data'!H164))="","",OFFSET('Water Data'!$H$27,0,10*ROW('Water Data'!H164)))</f>
        <v/>
      </c>
      <c r="CF170" s="275" t="str">
        <f ca="true">+IF(OFFSET('Water Data'!$H$28,0,10*ROW('Water Data'!H164))="","",OFFSET('Water Data'!$H$28,0,10*ROW('Water Data'!H164)))</f>
        <v/>
      </c>
      <c r="CG170" s="275" t="str">
        <f ca="true">+IF(OFFSET('Water Data'!$H$29,0,10*ROW('Water Data'!H164))="","",OFFSET('Water Data'!$H$29,0,10*ROW('Water Data'!H164)))</f>
        <v/>
      </c>
      <c r="CH170" s="275" t="str">
        <f ca="true">+IF(OFFSET('Water Data'!$I$27,0,10*ROW('Water Data'!I164))="","",OFFSET('Water Data'!$I$27,0,10*ROW('Water Data'!I164)))</f>
        <v/>
      </c>
      <c r="CI170" s="275" t="str">
        <f ca="true">+IF(OFFSET('Water Data'!$I$28,0,10*ROW('Water Data'!I164))="","",OFFSET('Water Data'!$I$28,0,10*ROW('Water Data'!I164)))</f>
        <v/>
      </c>
      <c r="CJ170" s="275" t="str">
        <f ca="true">+IF(OFFSET('Water Data'!$I$29,0,10*ROW('Water Data'!I164))="","",OFFSET('Water Data'!$I$29,0,10*ROW('Water Data'!I164)))</f>
        <v/>
      </c>
      <c r="CK170" s="275" t="str">
        <f ca="true">+IF(OFFSET('Sanitation Data'!$D$28,0,10*ROW('Sanitation Data'!D164))="","",OFFSET('Sanitation Data'!$D$28,0,10*ROW('Sanitation Data'!D164)))</f>
        <v/>
      </c>
      <c r="CL170" s="275" t="str">
        <f ca="true">+IF(OFFSET('Sanitation Data'!$D$29,0,10*ROW('Sanitation Data'!D164))="","",OFFSET('Sanitation Data'!$D$29,0,10*ROW('Sanitation Data'!D164)))</f>
        <v/>
      </c>
      <c r="CM170" s="275" t="str">
        <f ca="true">+IF(OFFSET('Sanitation Data'!$D$30,0,10*ROW('Sanitation Data'!D164))="","",OFFSET('Sanitation Data'!$D$30,0,10*ROW('Sanitation Data'!D164)))</f>
        <v/>
      </c>
      <c r="CN170" s="275" t="str">
        <f ca="true">+IF(OFFSET('Sanitation Data'!$D$31,0,10*ROW('Sanitation Data'!D164))="","",OFFSET('Sanitation Data'!$D$31,0,10*ROW('Sanitation Data'!D164)))</f>
        <v/>
      </c>
      <c r="CO170" s="275" t="str">
        <f ca="true">+IF(OFFSET('Sanitation Data'!$D$32,0,10*ROW('Sanitation Data'!D164))="","",OFFSET('Sanitation Data'!$D$32,0,10*ROW('Sanitation Data'!D164)))</f>
        <v/>
      </c>
      <c r="CP170" s="275" t="str">
        <f ca="true">+IF(OFFSET('Sanitation Data'!$E$28,0,10*ROW('Sanitation Data'!E164))="","",OFFSET('Sanitation Data'!$E$28,0,10*ROW('Sanitation Data'!E164)))</f>
        <v/>
      </c>
      <c r="CQ170" s="275" t="str">
        <f ca="true">+IF(OFFSET('Sanitation Data'!$E$29,0,10*ROW('Sanitation Data'!E164))="","",OFFSET('Sanitation Data'!$E$29,0,10*ROW('Sanitation Data'!E164)))</f>
        <v/>
      </c>
      <c r="CR170" s="275" t="str">
        <f ca="true">+IF(OFFSET('Sanitation Data'!$E$30,0,10*ROW('Sanitation Data'!E164))="","",OFFSET('Sanitation Data'!$E$30,0,10*ROW('Sanitation Data'!E164)))</f>
        <v/>
      </c>
      <c r="CS170" s="275" t="str">
        <f ca="true">+IF(OFFSET('Sanitation Data'!$E$31,0,10*ROW('Sanitation Data'!E164))="","",OFFSET('Sanitation Data'!$E$31,0,10*ROW('Sanitation Data'!E164)))</f>
        <v/>
      </c>
      <c r="CT170" s="275" t="str">
        <f ca="true">+IF(OFFSET('Sanitation Data'!$E$32,0,10*ROW('Sanitation Data'!E164))="","",OFFSET('Sanitation Data'!$E$32,0,10*ROW('Sanitation Data'!E164)))</f>
        <v/>
      </c>
      <c r="CU170" s="275" t="str">
        <f ca="true">+IF(OFFSET('Sanitation Data'!$F$28,0,10*ROW('Sanitation Data'!F164))="","",OFFSET('Sanitation Data'!$F$28,0,10*ROW('Sanitation Data'!F164)))</f>
        <v/>
      </c>
      <c r="CV170" s="275" t="str">
        <f ca="true">+IF(OFFSET('Sanitation Data'!$F$29,0,10*ROW('Sanitation Data'!F164))="","",OFFSET('Sanitation Data'!$F$29,0,10*ROW('Sanitation Data'!F164)))</f>
        <v/>
      </c>
      <c r="CW170" s="275" t="str">
        <f ca="true">+IF(OFFSET('Sanitation Data'!$F$30,0,10*ROW('Sanitation Data'!F164))="","",OFFSET('Sanitation Data'!$F$30,0,10*ROW('Sanitation Data'!F164)))</f>
        <v/>
      </c>
      <c r="CX170" s="275" t="str">
        <f ca="true">+IF(OFFSET('Sanitation Data'!$F$31,0,10*ROW('Sanitation Data'!F164))="","",OFFSET('Sanitation Data'!$F$31,0,10*ROW('Sanitation Data'!F164)))</f>
        <v/>
      </c>
      <c r="CY170" s="275" t="str">
        <f ca="true">+IF(OFFSET('Sanitation Data'!$F$32,0,10*ROW('Sanitation Data'!F164))="","",OFFSET('Sanitation Data'!$F$32,0,10*ROW('Sanitation Data'!F164)))</f>
        <v/>
      </c>
      <c r="CZ170" s="275" t="str">
        <f ca="true">+IF(OFFSET('Sanitation Data'!$G$28,0,10*ROW('Sanitation Data'!G164))="","",OFFSET('Sanitation Data'!$G$28,0,10*ROW('Sanitation Data'!G164)))</f>
        <v/>
      </c>
      <c r="DA170" s="275" t="str">
        <f ca="true">+IF(OFFSET('Sanitation Data'!$G$29,0,10*ROW('Sanitation Data'!G164))="","",OFFSET('Sanitation Data'!$G$29,0,10*ROW('Sanitation Data'!G164)))</f>
        <v/>
      </c>
      <c r="DB170" s="275" t="str">
        <f ca="true">+IF(OFFSET('Sanitation Data'!$G$30,0,10*ROW('Sanitation Data'!G164))="","",OFFSET('Sanitation Data'!$G$30,0,10*ROW('Sanitation Data'!G164)))</f>
        <v/>
      </c>
      <c r="DC170" s="275" t="str">
        <f ca="true">+IF(OFFSET('Sanitation Data'!$G$31,0,10*ROW('Sanitation Data'!G164))="","",OFFSET('Sanitation Data'!$G$31,0,10*ROW('Sanitation Data'!G164)))</f>
        <v/>
      </c>
      <c r="DD170" s="275" t="str">
        <f ca="true">+IF(OFFSET('Sanitation Data'!$G$32,0,10*ROW('Sanitation Data'!G164))="","",OFFSET('Sanitation Data'!$G$32,0,10*ROW('Sanitation Data'!G164)))</f>
        <v/>
      </c>
      <c r="DE170" s="275" t="str">
        <f ca="true">+IF(OFFSET('Sanitation Data'!$H$28,0,10*ROW('Sanitation Data'!H164))="","",OFFSET('Sanitation Data'!$H$28,0,10*ROW('Sanitation Data'!H164)))</f>
        <v/>
      </c>
      <c r="DF170" s="275" t="str">
        <f ca="true">+IF(OFFSET('Sanitation Data'!$H$29,0,10*ROW('Sanitation Data'!H164))="","",OFFSET('Sanitation Data'!$H$29,0,10*ROW('Sanitation Data'!H164)))</f>
        <v/>
      </c>
      <c r="DG170" s="275" t="str">
        <f ca="true">+IF(OFFSET('Sanitation Data'!$H$30,0,10*ROW('Sanitation Data'!H164))="","",OFFSET('Sanitation Data'!$H$30,0,10*ROW('Sanitation Data'!H164)))</f>
        <v/>
      </c>
      <c r="DH170" s="275" t="str">
        <f ca="true">+IF(OFFSET('Sanitation Data'!$H$31,0,10*ROW('Sanitation Data'!H164))="","",OFFSET('Sanitation Data'!$H$31,0,10*ROW('Sanitation Data'!H164)))</f>
        <v/>
      </c>
      <c r="DI170" s="275" t="str">
        <f ca="true">+IF(OFFSET('Sanitation Data'!$H$32,0,10*ROW('Sanitation Data'!H164))="","",OFFSET('Sanitation Data'!$H$32,0,10*ROW('Sanitation Data'!H164)))</f>
        <v/>
      </c>
      <c r="DJ170" s="275" t="str">
        <f ca="true">+IF(OFFSET('Sanitation Data'!$I$28,0,10*ROW('Sanitation Data'!I164))="","",OFFSET('Sanitation Data'!$I$28,0,10*ROW('Sanitation Data'!I164)))</f>
        <v/>
      </c>
      <c r="DK170" s="275" t="str">
        <f ca="true">+IF(OFFSET('Sanitation Data'!$I$29,0,10*ROW('Sanitation Data'!I164))="","",OFFSET('Sanitation Data'!$I$29,0,10*ROW('Sanitation Data'!I164)))</f>
        <v/>
      </c>
      <c r="DL170" s="275" t="str">
        <f ca="true">+IF(OFFSET('Sanitation Data'!$I$30,0,10*ROW('Sanitation Data'!I164))="","",OFFSET('Sanitation Data'!$I$30,0,10*ROW('Sanitation Data'!I164)))</f>
        <v/>
      </c>
      <c r="DM170" s="275" t="str">
        <f ca="true">+IF(OFFSET('Sanitation Data'!$I$31,0,10*ROW('Sanitation Data'!I164))="","",OFFSET('Sanitation Data'!$I$31,0,10*ROW('Sanitation Data'!I164)))</f>
        <v/>
      </c>
      <c r="DN170" s="275" t="str">
        <f ca="true">+IF(OFFSET('Sanitation Data'!$I$32,0,10*ROW('Sanitation Data'!I164))="","",OFFSET('Sanitation Data'!$I$32,0,10*ROW('Sanitation Data'!I164)))</f>
        <v/>
      </c>
      <c r="DO170" s="275" t="str">
        <f ca="true">+IF(OFFSET('Hygiene Data'!$D$11,0,10*ROW('Hygiene Data'!D164))="","",OFFSET('Hygiene Data'!$D$11,0,10*ROW('Hygiene Data'!D164)))</f>
        <v/>
      </c>
      <c r="DP170" s="275" t="str">
        <f ca="true">+IF(OFFSET('Hygiene Data'!$D$12,0,10*ROW('Hygiene Data'!D164))="","",OFFSET('Hygiene Data'!$D$12,0,10*ROW('Hygiene Data'!D164)))</f>
        <v/>
      </c>
      <c r="DQ170" s="275" t="str">
        <f ca="true">+IF(OFFSET('Hygiene Data'!$D$13,0,10*ROW('Hygiene Data'!D164))="","",OFFSET('Hygiene Data'!$D$13,0,10*ROW('Hygiene Data'!D164)))</f>
        <v/>
      </c>
      <c r="DR170" s="275" t="str">
        <f ca="true">+IF(OFFSET('Hygiene Data'!$E$11,0,10*ROW('Hygiene Data'!E164))="","",OFFSET('Hygiene Data'!$E$11,0,10*ROW('Hygiene Data'!E164)))</f>
        <v/>
      </c>
      <c r="DS170" s="275" t="str">
        <f ca="true">+IF(OFFSET('Hygiene Data'!$E$12,0,10*ROW('Hygiene Data'!E164))="","",OFFSET('Hygiene Data'!$E$12,0,10*ROW('Hygiene Data'!E164)))</f>
        <v/>
      </c>
      <c r="DT170" s="275" t="str">
        <f ca="true">+IF(OFFSET('Hygiene Data'!$E$13,0,10*ROW('Hygiene Data'!E164))="","",OFFSET('Hygiene Data'!$E$13,0,10*ROW('Hygiene Data'!E164)))</f>
        <v/>
      </c>
      <c r="DU170" s="275" t="str">
        <f ca="true">+IF(OFFSET('Hygiene Data'!$F$11,0,10*ROW('Hygiene Data'!F164))="","",OFFSET('Hygiene Data'!$F$11,0,10*ROW('Hygiene Data'!F164)))</f>
        <v/>
      </c>
      <c r="DV170" s="275" t="str">
        <f ca="true">+IF(OFFSET('Hygiene Data'!$F$12,0,10*ROW('Hygiene Data'!F164))="","",OFFSET('Hygiene Data'!$F$12,0,10*ROW('Hygiene Data'!F164)))</f>
        <v/>
      </c>
      <c r="DW170" s="275" t="str">
        <f ca="true">+IF(OFFSET('Hygiene Data'!$F$13,0,10*ROW('Hygiene Data'!F164))="","",OFFSET('Hygiene Data'!$F$13,0,10*ROW('Hygiene Data'!F164)))</f>
        <v/>
      </c>
      <c r="DX170" s="275" t="str">
        <f ca="true">+IF(OFFSET('Hygiene Data'!$G$11,0,10*ROW('Hygiene Data'!G164))="","",OFFSET('Hygiene Data'!$G$11,0,10*ROW('Hygiene Data'!G164)))</f>
        <v/>
      </c>
      <c r="DY170" s="275" t="str">
        <f ca="true">+IF(OFFSET('Hygiene Data'!$G$12,0,10*ROW('Hygiene Data'!G164))="","",OFFSET('Hygiene Data'!$G$12,0,10*ROW('Hygiene Data'!G164)))</f>
        <v/>
      </c>
      <c r="DZ170" s="275" t="str">
        <f ca="true">+IF(OFFSET('Hygiene Data'!$G$13,0,10*ROW('Hygiene Data'!G164))="","",OFFSET('Hygiene Data'!$G$13,0,10*ROW('Hygiene Data'!G164)))</f>
        <v/>
      </c>
      <c r="EA170" s="275" t="str">
        <f ca="true">+IF(OFFSET('Hygiene Data'!$H$11,0,10*ROW('Hygiene Data'!H164))="","",OFFSET('Hygiene Data'!$H$11,0,10*ROW('Hygiene Data'!H164)))</f>
        <v/>
      </c>
      <c r="EB170" s="275" t="str">
        <f ca="true">+IF(OFFSET('Hygiene Data'!$H$12,0,10*ROW('Hygiene Data'!H164))="","",OFFSET('Hygiene Data'!$H$12,0,10*ROW('Hygiene Data'!H164)))</f>
        <v/>
      </c>
      <c r="EC170" s="275" t="str">
        <f ca="true">+IF(OFFSET('Hygiene Data'!$H$13,0,10*ROW('Hygiene Data'!H164))="","",OFFSET('Hygiene Data'!$H$13,0,10*ROW('Hygiene Data'!H164)))</f>
        <v/>
      </c>
      <c r="ED170" s="275" t="str">
        <f ca="true">+IF(OFFSET('Hygiene Data'!$I$11,0,10*ROW('Hygiene Data'!I164))="","",OFFSET('Hygiene Data'!$I$11,0,10*ROW('Hygiene Data'!I164)))</f>
        <v/>
      </c>
      <c r="EE170" s="275" t="str">
        <f ca="true">+IF(OFFSET('Hygiene Data'!$I$12,0,10*ROW('Hygiene Data'!I164))="","",OFFSET('Hygiene Data'!$I$12,0,10*ROW('Hygiene Data'!I164)))</f>
        <v/>
      </c>
      <c r="EF170" s="275"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31" t="str">
        <f t="shared" ca="true" si="2"/>
        <v/>
      </c>
      <c r="D171" s="98"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8"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8"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8"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8"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8"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8"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8"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8"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8"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8"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8"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8"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8"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8"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8"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8"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8"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9"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9"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9"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9"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9"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9"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9"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9"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9"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9"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9"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9"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9"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9"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9"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9"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9"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9"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9"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9"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9"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9"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9"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9"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9"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9"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9"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9"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9"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9"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100"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100"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100"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100"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100"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100"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100"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100"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100"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100"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100"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100"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100"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100"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100"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100"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100"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100"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5"/>
      <c r="BS171" s="275" t="str">
        <f ca="true">+IF(OFFSET('Water Data'!$D$27,0,10*ROW('Water Data'!D165))="","",OFFSET('Water Data'!$D$27,0,10*ROW('Water Data'!D165)))</f>
        <v/>
      </c>
      <c r="BT171" s="275" t="str">
        <f ca="true">+IF(OFFSET('Water Data'!$D$28,0,10*ROW('Water Data'!D165))="","",OFFSET('Water Data'!$D$28,0,10*ROW('Water Data'!D165)))</f>
        <v/>
      </c>
      <c r="BU171" s="275" t="str">
        <f ca="true">+IF(OFFSET('Water Data'!$D$29,0,10*ROW('Water Data'!D165))="","",OFFSET('Water Data'!$D$29,0,10*ROW('Water Data'!D165)))</f>
        <v/>
      </c>
      <c r="BV171" s="275" t="str">
        <f ca="true">+IF(OFFSET('Water Data'!$E$27,0,10*ROW('Water Data'!E165))="","",OFFSET('Water Data'!$E$27,0,10*ROW('Water Data'!E165)))</f>
        <v/>
      </c>
      <c r="BW171" s="275" t="str">
        <f ca="true">+IF(OFFSET('Water Data'!$E$28,0,10*ROW('Water Data'!E165))="","",OFFSET('Water Data'!$E$28,0,10*ROW('Water Data'!E165)))</f>
        <v/>
      </c>
      <c r="BX171" s="275" t="str">
        <f ca="true">+IF(OFFSET('Water Data'!$E$29,0,10*ROW('Water Data'!E165))="","",OFFSET('Water Data'!$E$29,0,10*ROW('Water Data'!E165)))</f>
        <v/>
      </c>
      <c r="BY171" s="275" t="str">
        <f ca="true">+IF(OFFSET('Water Data'!$F$27,0,10*ROW('Water Data'!F165))="","",OFFSET('Water Data'!$F$27,0,10*ROW('Water Data'!F165)))</f>
        <v/>
      </c>
      <c r="BZ171" s="275" t="str">
        <f ca="true">+IF(OFFSET('Water Data'!$F$28,0,10*ROW('Water Data'!F165))="","",OFFSET('Water Data'!$F$28,0,10*ROW('Water Data'!F165)))</f>
        <v/>
      </c>
      <c r="CA171" s="275" t="str">
        <f ca="true">+IF(OFFSET('Water Data'!$F$29,0,10*ROW('Water Data'!F165))="","",OFFSET('Water Data'!$F$29,0,10*ROW('Water Data'!F165)))</f>
        <v/>
      </c>
      <c r="CB171" s="275" t="str">
        <f ca="true">+IF(OFFSET('Water Data'!$G$27,0,10*ROW('Water Data'!G165))="","",OFFSET('Water Data'!$G$27,0,10*ROW('Water Data'!G165)))</f>
        <v/>
      </c>
      <c r="CC171" s="275" t="str">
        <f ca="true">+IF(OFFSET('Water Data'!$G$28,0,10*ROW('Water Data'!G165))="","",OFFSET('Water Data'!$G$28,0,10*ROW('Water Data'!G165)))</f>
        <v/>
      </c>
      <c r="CD171" s="275" t="str">
        <f ca="true">+IF(OFFSET('Water Data'!$G$29,0,10*ROW('Water Data'!G165))="","",OFFSET('Water Data'!$G$29,0,10*ROW('Water Data'!G165)))</f>
        <v/>
      </c>
      <c r="CE171" s="275" t="str">
        <f ca="true">+IF(OFFSET('Water Data'!$H$27,0,10*ROW('Water Data'!H165))="","",OFFSET('Water Data'!$H$27,0,10*ROW('Water Data'!H165)))</f>
        <v/>
      </c>
      <c r="CF171" s="275" t="str">
        <f ca="true">+IF(OFFSET('Water Data'!$H$28,0,10*ROW('Water Data'!H165))="","",OFFSET('Water Data'!$H$28,0,10*ROW('Water Data'!H165)))</f>
        <v/>
      </c>
      <c r="CG171" s="275" t="str">
        <f ca="true">+IF(OFFSET('Water Data'!$H$29,0,10*ROW('Water Data'!H165))="","",OFFSET('Water Data'!$H$29,0,10*ROW('Water Data'!H165)))</f>
        <v/>
      </c>
      <c r="CH171" s="275" t="str">
        <f ca="true">+IF(OFFSET('Water Data'!$I$27,0,10*ROW('Water Data'!I165))="","",OFFSET('Water Data'!$I$27,0,10*ROW('Water Data'!I165)))</f>
        <v/>
      </c>
      <c r="CI171" s="275" t="str">
        <f ca="true">+IF(OFFSET('Water Data'!$I$28,0,10*ROW('Water Data'!I165))="","",OFFSET('Water Data'!$I$28,0,10*ROW('Water Data'!I165)))</f>
        <v/>
      </c>
      <c r="CJ171" s="275" t="str">
        <f ca="true">+IF(OFFSET('Water Data'!$I$29,0,10*ROW('Water Data'!I165))="","",OFFSET('Water Data'!$I$29,0,10*ROW('Water Data'!I165)))</f>
        <v/>
      </c>
      <c r="CK171" s="275" t="str">
        <f ca="true">+IF(OFFSET('Sanitation Data'!$D$28,0,10*ROW('Sanitation Data'!D165))="","",OFFSET('Sanitation Data'!$D$28,0,10*ROW('Sanitation Data'!D165)))</f>
        <v/>
      </c>
      <c r="CL171" s="275" t="str">
        <f ca="true">+IF(OFFSET('Sanitation Data'!$D$29,0,10*ROW('Sanitation Data'!D165))="","",OFFSET('Sanitation Data'!$D$29,0,10*ROW('Sanitation Data'!D165)))</f>
        <v/>
      </c>
      <c r="CM171" s="275" t="str">
        <f ca="true">+IF(OFFSET('Sanitation Data'!$D$30,0,10*ROW('Sanitation Data'!D165))="","",OFFSET('Sanitation Data'!$D$30,0,10*ROW('Sanitation Data'!D165)))</f>
        <v/>
      </c>
      <c r="CN171" s="275" t="str">
        <f ca="true">+IF(OFFSET('Sanitation Data'!$D$31,0,10*ROW('Sanitation Data'!D165))="","",OFFSET('Sanitation Data'!$D$31,0,10*ROW('Sanitation Data'!D165)))</f>
        <v/>
      </c>
      <c r="CO171" s="275" t="str">
        <f ca="true">+IF(OFFSET('Sanitation Data'!$D$32,0,10*ROW('Sanitation Data'!D165))="","",OFFSET('Sanitation Data'!$D$32,0,10*ROW('Sanitation Data'!D165)))</f>
        <v/>
      </c>
      <c r="CP171" s="275" t="str">
        <f ca="true">+IF(OFFSET('Sanitation Data'!$E$28,0,10*ROW('Sanitation Data'!E165))="","",OFFSET('Sanitation Data'!$E$28,0,10*ROW('Sanitation Data'!E165)))</f>
        <v/>
      </c>
      <c r="CQ171" s="275" t="str">
        <f ca="true">+IF(OFFSET('Sanitation Data'!$E$29,0,10*ROW('Sanitation Data'!E165))="","",OFFSET('Sanitation Data'!$E$29,0,10*ROW('Sanitation Data'!E165)))</f>
        <v/>
      </c>
      <c r="CR171" s="275" t="str">
        <f ca="true">+IF(OFFSET('Sanitation Data'!$E$30,0,10*ROW('Sanitation Data'!E165))="","",OFFSET('Sanitation Data'!$E$30,0,10*ROW('Sanitation Data'!E165)))</f>
        <v/>
      </c>
      <c r="CS171" s="275" t="str">
        <f ca="true">+IF(OFFSET('Sanitation Data'!$E$31,0,10*ROW('Sanitation Data'!E165))="","",OFFSET('Sanitation Data'!$E$31,0,10*ROW('Sanitation Data'!E165)))</f>
        <v/>
      </c>
      <c r="CT171" s="275" t="str">
        <f ca="true">+IF(OFFSET('Sanitation Data'!$E$32,0,10*ROW('Sanitation Data'!E165))="","",OFFSET('Sanitation Data'!$E$32,0,10*ROW('Sanitation Data'!E165)))</f>
        <v/>
      </c>
      <c r="CU171" s="275" t="str">
        <f ca="true">+IF(OFFSET('Sanitation Data'!$F$28,0,10*ROW('Sanitation Data'!F165))="","",OFFSET('Sanitation Data'!$F$28,0,10*ROW('Sanitation Data'!F165)))</f>
        <v/>
      </c>
      <c r="CV171" s="275" t="str">
        <f ca="true">+IF(OFFSET('Sanitation Data'!$F$29,0,10*ROW('Sanitation Data'!F165))="","",OFFSET('Sanitation Data'!$F$29,0,10*ROW('Sanitation Data'!F165)))</f>
        <v/>
      </c>
      <c r="CW171" s="275" t="str">
        <f ca="true">+IF(OFFSET('Sanitation Data'!$F$30,0,10*ROW('Sanitation Data'!F165))="","",OFFSET('Sanitation Data'!$F$30,0,10*ROW('Sanitation Data'!F165)))</f>
        <v/>
      </c>
      <c r="CX171" s="275" t="str">
        <f ca="true">+IF(OFFSET('Sanitation Data'!$F$31,0,10*ROW('Sanitation Data'!F165))="","",OFFSET('Sanitation Data'!$F$31,0,10*ROW('Sanitation Data'!F165)))</f>
        <v/>
      </c>
      <c r="CY171" s="275" t="str">
        <f ca="true">+IF(OFFSET('Sanitation Data'!$F$32,0,10*ROW('Sanitation Data'!F165))="","",OFFSET('Sanitation Data'!$F$32,0,10*ROW('Sanitation Data'!F165)))</f>
        <v/>
      </c>
      <c r="CZ171" s="275" t="str">
        <f ca="true">+IF(OFFSET('Sanitation Data'!$G$28,0,10*ROW('Sanitation Data'!G165))="","",OFFSET('Sanitation Data'!$G$28,0,10*ROW('Sanitation Data'!G165)))</f>
        <v/>
      </c>
      <c r="DA171" s="275" t="str">
        <f ca="true">+IF(OFFSET('Sanitation Data'!$G$29,0,10*ROW('Sanitation Data'!G165))="","",OFFSET('Sanitation Data'!$G$29,0,10*ROW('Sanitation Data'!G165)))</f>
        <v/>
      </c>
      <c r="DB171" s="275" t="str">
        <f ca="true">+IF(OFFSET('Sanitation Data'!$G$30,0,10*ROW('Sanitation Data'!G165))="","",OFFSET('Sanitation Data'!$G$30,0,10*ROW('Sanitation Data'!G165)))</f>
        <v/>
      </c>
      <c r="DC171" s="275" t="str">
        <f ca="true">+IF(OFFSET('Sanitation Data'!$G$31,0,10*ROW('Sanitation Data'!G165))="","",OFFSET('Sanitation Data'!$G$31,0,10*ROW('Sanitation Data'!G165)))</f>
        <v/>
      </c>
      <c r="DD171" s="275" t="str">
        <f ca="true">+IF(OFFSET('Sanitation Data'!$G$32,0,10*ROW('Sanitation Data'!G165))="","",OFFSET('Sanitation Data'!$G$32,0,10*ROW('Sanitation Data'!G165)))</f>
        <v/>
      </c>
      <c r="DE171" s="275" t="str">
        <f ca="true">+IF(OFFSET('Sanitation Data'!$H$28,0,10*ROW('Sanitation Data'!H165))="","",OFFSET('Sanitation Data'!$H$28,0,10*ROW('Sanitation Data'!H165)))</f>
        <v/>
      </c>
      <c r="DF171" s="275" t="str">
        <f ca="true">+IF(OFFSET('Sanitation Data'!$H$29,0,10*ROW('Sanitation Data'!H165))="","",OFFSET('Sanitation Data'!$H$29,0,10*ROW('Sanitation Data'!H165)))</f>
        <v/>
      </c>
      <c r="DG171" s="275" t="str">
        <f ca="true">+IF(OFFSET('Sanitation Data'!$H$30,0,10*ROW('Sanitation Data'!H165))="","",OFFSET('Sanitation Data'!$H$30,0,10*ROW('Sanitation Data'!H165)))</f>
        <v/>
      </c>
      <c r="DH171" s="275" t="str">
        <f ca="true">+IF(OFFSET('Sanitation Data'!$H$31,0,10*ROW('Sanitation Data'!H165))="","",OFFSET('Sanitation Data'!$H$31,0,10*ROW('Sanitation Data'!H165)))</f>
        <v/>
      </c>
      <c r="DI171" s="275" t="str">
        <f ca="true">+IF(OFFSET('Sanitation Data'!$H$32,0,10*ROW('Sanitation Data'!H165))="","",OFFSET('Sanitation Data'!$H$32,0,10*ROW('Sanitation Data'!H165)))</f>
        <v/>
      </c>
      <c r="DJ171" s="275" t="str">
        <f ca="true">+IF(OFFSET('Sanitation Data'!$I$28,0,10*ROW('Sanitation Data'!I165))="","",OFFSET('Sanitation Data'!$I$28,0,10*ROW('Sanitation Data'!I165)))</f>
        <v/>
      </c>
      <c r="DK171" s="275" t="str">
        <f ca="true">+IF(OFFSET('Sanitation Data'!$I$29,0,10*ROW('Sanitation Data'!I165))="","",OFFSET('Sanitation Data'!$I$29,0,10*ROW('Sanitation Data'!I165)))</f>
        <v/>
      </c>
      <c r="DL171" s="275" t="str">
        <f ca="true">+IF(OFFSET('Sanitation Data'!$I$30,0,10*ROW('Sanitation Data'!I165))="","",OFFSET('Sanitation Data'!$I$30,0,10*ROW('Sanitation Data'!I165)))</f>
        <v/>
      </c>
      <c r="DM171" s="275" t="str">
        <f ca="true">+IF(OFFSET('Sanitation Data'!$I$31,0,10*ROW('Sanitation Data'!I165))="","",OFFSET('Sanitation Data'!$I$31,0,10*ROW('Sanitation Data'!I165)))</f>
        <v/>
      </c>
      <c r="DN171" s="275" t="str">
        <f ca="true">+IF(OFFSET('Sanitation Data'!$I$32,0,10*ROW('Sanitation Data'!I165))="","",OFFSET('Sanitation Data'!$I$32,0,10*ROW('Sanitation Data'!I165)))</f>
        <v/>
      </c>
      <c r="DO171" s="275" t="str">
        <f ca="true">+IF(OFFSET('Hygiene Data'!$D$11,0,10*ROW('Hygiene Data'!D165))="","",OFFSET('Hygiene Data'!$D$11,0,10*ROW('Hygiene Data'!D165)))</f>
        <v/>
      </c>
      <c r="DP171" s="275" t="str">
        <f ca="true">+IF(OFFSET('Hygiene Data'!$D$12,0,10*ROW('Hygiene Data'!D165))="","",OFFSET('Hygiene Data'!$D$12,0,10*ROW('Hygiene Data'!D165)))</f>
        <v/>
      </c>
      <c r="DQ171" s="275" t="str">
        <f ca="true">+IF(OFFSET('Hygiene Data'!$D$13,0,10*ROW('Hygiene Data'!D165))="","",OFFSET('Hygiene Data'!$D$13,0,10*ROW('Hygiene Data'!D165)))</f>
        <v/>
      </c>
      <c r="DR171" s="275" t="str">
        <f ca="true">+IF(OFFSET('Hygiene Data'!$E$11,0,10*ROW('Hygiene Data'!E165))="","",OFFSET('Hygiene Data'!$E$11,0,10*ROW('Hygiene Data'!E165)))</f>
        <v/>
      </c>
      <c r="DS171" s="275" t="str">
        <f ca="true">+IF(OFFSET('Hygiene Data'!$E$12,0,10*ROW('Hygiene Data'!E165))="","",OFFSET('Hygiene Data'!$E$12,0,10*ROW('Hygiene Data'!E165)))</f>
        <v/>
      </c>
      <c r="DT171" s="275" t="str">
        <f ca="true">+IF(OFFSET('Hygiene Data'!$E$13,0,10*ROW('Hygiene Data'!E165))="","",OFFSET('Hygiene Data'!$E$13,0,10*ROW('Hygiene Data'!E165)))</f>
        <v/>
      </c>
      <c r="DU171" s="275" t="str">
        <f ca="true">+IF(OFFSET('Hygiene Data'!$F$11,0,10*ROW('Hygiene Data'!F165))="","",OFFSET('Hygiene Data'!$F$11,0,10*ROW('Hygiene Data'!F165)))</f>
        <v/>
      </c>
      <c r="DV171" s="275" t="str">
        <f ca="true">+IF(OFFSET('Hygiene Data'!$F$12,0,10*ROW('Hygiene Data'!F165))="","",OFFSET('Hygiene Data'!$F$12,0,10*ROW('Hygiene Data'!F165)))</f>
        <v/>
      </c>
      <c r="DW171" s="275" t="str">
        <f ca="true">+IF(OFFSET('Hygiene Data'!$F$13,0,10*ROW('Hygiene Data'!F165))="","",OFFSET('Hygiene Data'!$F$13,0,10*ROW('Hygiene Data'!F165)))</f>
        <v/>
      </c>
      <c r="DX171" s="275" t="str">
        <f ca="true">+IF(OFFSET('Hygiene Data'!$G$11,0,10*ROW('Hygiene Data'!G165))="","",OFFSET('Hygiene Data'!$G$11,0,10*ROW('Hygiene Data'!G165)))</f>
        <v/>
      </c>
      <c r="DY171" s="275" t="str">
        <f ca="true">+IF(OFFSET('Hygiene Data'!$G$12,0,10*ROW('Hygiene Data'!G165))="","",OFFSET('Hygiene Data'!$G$12,0,10*ROW('Hygiene Data'!G165)))</f>
        <v/>
      </c>
      <c r="DZ171" s="275" t="str">
        <f ca="true">+IF(OFFSET('Hygiene Data'!$G$13,0,10*ROW('Hygiene Data'!G165))="","",OFFSET('Hygiene Data'!$G$13,0,10*ROW('Hygiene Data'!G165)))</f>
        <v/>
      </c>
      <c r="EA171" s="275" t="str">
        <f ca="true">+IF(OFFSET('Hygiene Data'!$H$11,0,10*ROW('Hygiene Data'!H165))="","",OFFSET('Hygiene Data'!$H$11,0,10*ROW('Hygiene Data'!H165)))</f>
        <v/>
      </c>
      <c r="EB171" s="275" t="str">
        <f ca="true">+IF(OFFSET('Hygiene Data'!$H$12,0,10*ROW('Hygiene Data'!H165))="","",OFFSET('Hygiene Data'!$H$12,0,10*ROW('Hygiene Data'!H165)))</f>
        <v/>
      </c>
      <c r="EC171" s="275" t="str">
        <f ca="true">+IF(OFFSET('Hygiene Data'!$H$13,0,10*ROW('Hygiene Data'!H165))="","",OFFSET('Hygiene Data'!$H$13,0,10*ROW('Hygiene Data'!H165)))</f>
        <v/>
      </c>
      <c r="ED171" s="275" t="str">
        <f ca="true">+IF(OFFSET('Hygiene Data'!$I$11,0,10*ROW('Hygiene Data'!I165))="","",OFFSET('Hygiene Data'!$I$11,0,10*ROW('Hygiene Data'!I165)))</f>
        <v/>
      </c>
      <c r="EE171" s="275" t="str">
        <f ca="true">+IF(OFFSET('Hygiene Data'!$I$12,0,10*ROW('Hygiene Data'!I165))="","",OFFSET('Hygiene Data'!$I$12,0,10*ROW('Hygiene Data'!I165)))</f>
        <v/>
      </c>
      <c r="EF171" s="275"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31" t="str">
        <f t="shared" ca="true" si="2"/>
        <v/>
      </c>
      <c r="D172" s="98"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8"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8"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8"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8"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8"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8"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8"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8"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8"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8"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8"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8"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8"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8"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8"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8"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8"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9"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9"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9"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9"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9"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9"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9"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9"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9"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9"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9"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9"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9"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9"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9"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9"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9"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9"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9"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9"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9"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9"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9"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9"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9"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9"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9"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9"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9"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9"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100"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100"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100"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100"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100"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100"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100"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100"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100"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100"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100"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100"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100"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100"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100"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100"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100"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100"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5"/>
      <c r="BS172" s="275" t="str">
        <f ca="true">+IF(OFFSET('Water Data'!$D$27,0,10*ROW('Water Data'!D166))="","",OFFSET('Water Data'!$D$27,0,10*ROW('Water Data'!D166)))</f>
        <v/>
      </c>
      <c r="BT172" s="275" t="str">
        <f ca="true">+IF(OFFSET('Water Data'!$D$28,0,10*ROW('Water Data'!D166))="","",OFFSET('Water Data'!$D$28,0,10*ROW('Water Data'!D166)))</f>
        <v/>
      </c>
      <c r="BU172" s="275" t="str">
        <f ca="true">+IF(OFFSET('Water Data'!$D$29,0,10*ROW('Water Data'!D166))="","",OFFSET('Water Data'!$D$29,0,10*ROW('Water Data'!D166)))</f>
        <v/>
      </c>
      <c r="BV172" s="275" t="str">
        <f ca="true">+IF(OFFSET('Water Data'!$E$27,0,10*ROW('Water Data'!E166))="","",OFFSET('Water Data'!$E$27,0,10*ROW('Water Data'!E166)))</f>
        <v/>
      </c>
      <c r="BW172" s="275" t="str">
        <f ca="true">+IF(OFFSET('Water Data'!$E$28,0,10*ROW('Water Data'!E166))="","",OFFSET('Water Data'!$E$28,0,10*ROW('Water Data'!E166)))</f>
        <v/>
      </c>
      <c r="BX172" s="275" t="str">
        <f ca="true">+IF(OFFSET('Water Data'!$E$29,0,10*ROW('Water Data'!E166))="","",OFFSET('Water Data'!$E$29,0,10*ROW('Water Data'!E166)))</f>
        <v/>
      </c>
      <c r="BY172" s="275" t="str">
        <f ca="true">+IF(OFFSET('Water Data'!$F$27,0,10*ROW('Water Data'!F166))="","",OFFSET('Water Data'!$F$27,0,10*ROW('Water Data'!F166)))</f>
        <v/>
      </c>
      <c r="BZ172" s="275" t="str">
        <f ca="true">+IF(OFFSET('Water Data'!$F$28,0,10*ROW('Water Data'!F166))="","",OFFSET('Water Data'!$F$28,0,10*ROW('Water Data'!F166)))</f>
        <v/>
      </c>
      <c r="CA172" s="275" t="str">
        <f ca="true">+IF(OFFSET('Water Data'!$F$29,0,10*ROW('Water Data'!F166))="","",OFFSET('Water Data'!$F$29,0,10*ROW('Water Data'!F166)))</f>
        <v/>
      </c>
      <c r="CB172" s="275" t="str">
        <f ca="true">+IF(OFFSET('Water Data'!$G$27,0,10*ROW('Water Data'!G166))="","",OFFSET('Water Data'!$G$27,0,10*ROW('Water Data'!G166)))</f>
        <v/>
      </c>
      <c r="CC172" s="275" t="str">
        <f ca="true">+IF(OFFSET('Water Data'!$G$28,0,10*ROW('Water Data'!G166))="","",OFFSET('Water Data'!$G$28,0,10*ROW('Water Data'!G166)))</f>
        <v/>
      </c>
      <c r="CD172" s="275" t="str">
        <f ca="true">+IF(OFFSET('Water Data'!$G$29,0,10*ROW('Water Data'!G166))="","",OFFSET('Water Data'!$G$29,0,10*ROW('Water Data'!G166)))</f>
        <v/>
      </c>
      <c r="CE172" s="275" t="str">
        <f ca="true">+IF(OFFSET('Water Data'!$H$27,0,10*ROW('Water Data'!H166))="","",OFFSET('Water Data'!$H$27,0,10*ROW('Water Data'!H166)))</f>
        <v/>
      </c>
      <c r="CF172" s="275" t="str">
        <f ca="true">+IF(OFFSET('Water Data'!$H$28,0,10*ROW('Water Data'!H166))="","",OFFSET('Water Data'!$H$28,0,10*ROW('Water Data'!H166)))</f>
        <v/>
      </c>
      <c r="CG172" s="275" t="str">
        <f ca="true">+IF(OFFSET('Water Data'!$H$29,0,10*ROW('Water Data'!H166))="","",OFFSET('Water Data'!$H$29,0,10*ROW('Water Data'!H166)))</f>
        <v/>
      </c>
      <c r="CH172" s="275" t="str">
        <f ca="true">+IF(OFFSET('Water Data'!$I$27,0,10*ROW('Water Data'!I166))="","",OFFSET('Water Data'!$I$27,0,10*ROW('Water Data'!I166)))</f>
        <v/>
      </c>
      <c r="CI172" s="275" t="str">
        <f ca="true">+IF(OFFSET('Water Data'!$I$28,0,10*ROW('Water Data'!I166))="","",OFFSET('Water Data'!$I$28,0,10*ROW('Water Data'!I166)))</f>
        <v/>
      </c>
      <c r="CJ172" s="275" t="str">
        <f ca="true">+IF(OFFSET('Water Data'!$I$29,0,10*ROW('Water Data'!I166))="","",OFFSET('Water Data'!$I$29,0,10*ROW('Water Data'!I166)))</f>
        <v/>
      </c>
      <c r="CK172" s="275" t="str">
        <f ca="true">+IF(OFFSET('Sanitation Data'!$D$28,0,10*ROW('Sanitation Data'!D166))="","",OFFSET('Sanitation Data'!$D$28,0,10*ROW('Sanitation Data'!D166)))</f>
        <v/>
      </c>
      <c r="CL172" s="275" t="str">
        <f ca="true">+IF(OFFSET('Sanitation Data'!$D$29,0,10*ROW('Sanitation Data'!D166))="","",OFFSET('Sanitation Data'!$D$29,0,10*ROW('Sanitation Data'!D166)))</f>
        <v/>
      </c>
      <c r="CM172" s="275" t="str">
        <f ca="true">+IF(OFFSET('Sanitation Data'!$D$30,0,10*ROW('Sanitation Data'!D166))="","",OFFSET('Sanitation Data'!$D$30,0,10*ROW('Sanitation Data'!D166)))</f>
        <v/>
      </c>
      <c r="CN172" s="275" t="str">
        <f ca="true">+IF(OFFSET('Sanitation Data'!$D$31,0,10*ROW('Sanitation Data'!D166))="","",OFFSET('Sanitation Data'!$D$31,0,10*ROW('Sanitation Data'!D166)))</f>
        <v/>
      </c>
      <c r="CO172" s="275" t="str">
        <f ca="true">+IF(OFFSET('Sanitation Data'!$D$32,0,10*ROW('Sanitation Data'!D166))="","",OFFSET('Sanitation Data'!$D$32,0,10*ROW('Sanitation Data'!D166)))</f>
        <v/>
      </c>
      <c r="CP172" s="275" t="str">
        <f ca="true">+IF(OFFSET('Sanitation Data'!$E$28,0,10*ROW('Sanitation Data'!E166))="","",OFFSET('Sanitation Data'!$E$28,0,10*ROW('Sanitation Data'!E166)))</f>
        <v/>
      </c>
      <c r="CQ172" s="275" t="str">
        <f ca="true">+IF(OFFSET('Sanitation Data'!$E$29,0,10*ROW('Sanitation Data'!E166))="","",OFFSET('Sanitation Data'!$E$29,0,10*ROW('Sanitation Data'!E166)))</f>
        <v/>
      </c>
      <c r="CR172" s="275" t="str">
        <f ca="true">+IF(OFFSET('Sanitation Data'!$E$30,0,10*ROW('Sanitation Data'!E166))="","",OFFSET('Sanitation Data'!$E$30,0,10*ROW('Sanitation Data'!E166)))</f>
        <v/>
      </c>
      <c r="CS172" s="275" t="str">
        <f ca="true">+IF(OFFSET('Sanitation Data'!$E$31,0,10*ROW('Sanitation Data'!E166))="","",OFFSET('Sanitation Data'!$E$31,0,10*ROW('Sanitation Data'!E166)))</f>
        <v/>
      </c>
      <c r="CT172" s="275" t="str">
        <f ca="true">+IF(OFFSET('Sanitation Data'!$E$32,0,10*ROW('Sanitation Data'!E166))="","",OFFSET('Sanitation Data'!$E$32,0,10*ROW('Sanitation Data'!E166)))</f>
        <v/>
      </c>
      <c r="CU172" s="275" t="str">
        <f ca="true">+IF(OFFSET('Sanitation Data'!$F$28,0,10*ROW('Sanitation Data'!F166))="","",OFFSET('Sanitation Data'!$F$28,0,10*ROW('Sanitation Data'!F166)))</f>
        <v/>
      </c>
      <c r="CV172" s="275" t="str">
        <f ca="true">+IF(OFFSET('Sanitation Data'!$F$29,0,10*ROW('Sanitation Data'!F166))="","",OFFSET('Sanitation Data'!$F$29,0,10*ROW('Sanitation Data'!F166)))</f>
        <v/>
      </c>
      <c r="CW172" s="275" t="str">
        <f ca="true">+IF(OFFSET('Sanitation Data'!$F$30,0,10*ROW('Sanitation Data'!F166))="","",OFFSET('Sanitation Data'!$F$30,0,10*ROW('Sanitation Data'!F166)))</f>
        <v/>
      </c>
      <c r="CX172" s="275" t="str">
        <f ca="true">+IF(OFFSET('Sanitation Data'!$F$31,0,10*ROW('Sanitation Data'!F166))="","",OFFSET('Sanitation Data'!$F$31,0,10*ROW('Sanitation Data'!F166)))</f>
        <v/>
      </c>
      <c r="CY172" s="275" t="str">
        <f ca="true">+IF(OFFSET('Sanitation Data'!$F$32,0,10*ROW('Sanitation Data'!F166))="","",OFFSET('Sanitation Data'!$F$32,0,10*ROW('Sanitation Data'!F166)))</f>
        <v/>
      </c>
      <c r="CZ172" s="275" t="str">
        <f ca="true">+IF(OFFSET('Sanitation Data'!$G$28,0,10*ROW('Sanitation Data'!G166))="","",OFFSET('Sanitation Data'!$G$28,0,10*ROW('Sanitation Data'!G166)))</f>
        <v/>
      </c>
      <c r="DA172" s="275" t="str">
        <f ca="true">+IF(OFFSET('Sanitation Data'!$G$29,0,10*ROW('Sanitation Data'!G166))="","",OFFSET('Sanitation Data'!$G$29,0,10*ROW('Sanitation Data'!G166)))</f>
        <v/>
      </c>
      <c r="DB172" s="275" t="str">
        <f ca="true">+IF(OFFSET('Sanitation Data'!$G$30,0,10*ROW('Sanitation Data'!G166))="","",OFFSET('Sanitation Data'!$G$30,0,10*ROW('Sanitation Data'!G166)))</f>
        <v/>
      </c>
      <c r="DC172" s="275" t="str">
        <f ca="true">+IF(OFFSET('Sanitation Data'!$G$31,0,10*ROW('Sanitation Data'!G166))="","",OFFSET('Sanitation Data'!$G$31,0,10*ROW('Sanitation Data'!G166)))</f>
        <v/>
      </c>
      <c r="DD172" s="275" t="str">
        <f ca="true">+IF(OFFSET('Sanitation Data'!$G$32,0,10*ROW('Sanitation Data'!G166))="","",OFFSET('Sanitation Data'!$G$32,0,10*ROW('Sanitation Data'!G166)))</f>
        <v/>
      </c>
      <c r="DE172" s="275" t="str">
        <f ca="true">+IF(OFFSET('Sanitation Data'!$H$28,0,10*ROW('Sanitation Data'!H166))="","",OFFSET('Sanitation Data'!$H$28,0,10*ROW('Sanitation Data'!H166)))</f>
        <v/>
      </c>
      <c r="DF172" s="275" t="str">
        <f ca="true">+IF(OFFSET('Sanitation Data'!$H$29,0,10*ROW('Sanitation Data'!H166))="","",OFFSET('Sanitation Data'!$H$29,0,10*ROW('Sanitation Data'!H166)))</f>
        <v/>
      </c>
      <c r="DG172" s="275" t="str">
        <f ca="true">+IF(OFFSET('Sanitation Data'!$H$30,0,10*ROW('Sanitation Data'!H166))="","",OFFSET('Sanitation Data'!$H$30,0,10*ROW('Sanitation Data'!H166)))</f>
        <v/>
      </c>
      <c r="DH172" s="275" t="str">
        <f ca="true">+IF(OFFSET('Sanitation Data'!$H$31,0,10*ROW('Sanitation Data'!H166))="","",OFFSET('Sanitation Data'!$H$31,0,10*ROW('Sanitation Data'!H166)))</f>
        <v/>
      </c>
      <c r="DI172" s="275" t="str">
        <f ca="true">+IF(OFFSET('Sanitation Data'!$H$32,0,10*ROW('Sanitation Data'!H166))="","",OFFSET('Sanitation Data'!$H$32,0,10*ROW('Sanitation Data'!H166)))</f>
        <v/>
      </c>
      <c r="DJ172" s="275" t="str">
        <f ca="true">+IF(OFFSET('Sanitation Data'!$I$28,0,10*ROW('Sanitation Data'!I166))="","",OFFSET('Sanitation Data'!$I$28,0,10*ROW('Sanitation Data'!I166)))</f>
        <v/>
      </c>
      <c r="DK172" s="275" t="str">
        <f ca="true">+IF(OFFSET('Sanitation Data'!$I$29,0,10*ROW('Sanitation Data'!I166))="","",OFFSET('Sanitation Data'!$I$29,0,10*ROW('Sanitation Data'!I166)))</f>
        <v/>
      </c>
      <c r="DL172" s="275" t="str">
        <f ca="true">+IF(OFFSET('Sanitation Data'!$I$30,0,10*ROW('Sanitation Data'!I166))="","",OFFSET('Sanitation Data'!$I$30,0,10*ROW('Sanitation Data'!I166)))</f>
        <v/>
      </c>
      <c r="DM172" s="275" t="str">
        <f ca="true">+IF(OFFSET('Sanitation Data'!$I$31,0,10*ROW('Sanitation Data'!I166))="","",OFFSET('Sanitation Data'!$I$31,0,10*ROW('Sanitation Data'!I166)))</f>
        <v/>
      </c>
      <c r="DN172" s="275" t="str">
        <f ca="true">+IF(OFFSET('Sanitation Data'!$I$32,0,10*ROW('Sanitation Data'!I166))="","",OFFSET('Sanitation Data'!$I$32,0,10*ROW('Sanitation Data'!I166)))</f>
        <v/>
      </c>
      <c r="DO172" s="275" t="str">
        <f ca="true">+IF(OFFSET('Hygiene Data'!$D$11,0,10*ROW('Hygiene Data'!D166))="","",OFFSET('Hygiene Data'!$D$11,0,10*ROW('Hygiene Data'!D166)))</f>
        <v/>
      </c>
      <c r="DP172" s="275" t="str">
        <f ca="true">+IF(OFFSET('Hygiene Data'!$D$12,0,10*ROW('Hygiene Data'!D166))="","",OFFSET('Hygiene Data'!$D$12,0,10*ROW('Hygiene Data'!D166)))</f>
        <v/>
      </c>
      <c r="DQ172" s="275" t="str">
        <f ca="true">+IF(OFFSET('Hygiene Data'!$D$13,0,10*ROW('Hygiene Data'!D166))="","",OFFSET('Hygiene Data'!$D$13,0,10*ROW('Hygiene Data'!D166)))</f>
        <v/>
      </c>
      <c r="DR172" s="275" t="str">
        <f ca="true">+IF(OFFSET('Hygiene Data'!$E$11,0,10*ROW('Hygiene Data'!E166))="","",OFFSET('Hygiene Data'!$E$11,0,10*ROW('Hygiene Data'!E166)))</f>
        <v/>
      </c>
      <c r="DS172" s="275" t="str">
        <f ca="true">+IF(OFFSET('Hygiene Data'!$E$12,0,10*ROW('Hygiene Data'!E166))="","",OFFSET('Hygiene Data'!$E$12,0,10*ROW('Hygiene Data'!E166)))</f>
        <v/>
      </c>
      <c r="DT172" s="275" t="str">
        <f ca="true">+IF(OFFSET('Hygiene Data'!$E$13,0,10*ROW('Hygiene Data'!E166))="","",OFFSET('Hygiene Data'!$E$13,0,10*ROW('Hygiene Data'!E166)))</f>
        <v/>
      </c>
      <c r="DU172" s="275" t="str">
        <f ca="true">+IF(OFFSET('Hygiene Data'!$F$11,0,10*ROW('Hygiene Data'!F166))="","",OFFSET('Hygiene Data'!$F$11,0,10*ROW('Hygiene Data'!F166)))</f>
        <v/>
      </c>
      <c r="DV172" s="275" t="str">
        <f ca="true">+IF(OFFSET('Hygiene Data'!$F$12,0,10*ROW('Hygiene Data'!F166))="","",OFFSET('Hygiene Data'!$F$12,0,10*ROW('Hygiene Data'!F166)))</f>
        <v/>
      </c>
      <c r="DW172" s="275" t="str">
        <f ca="true">+IF(OFFSET('Hygiene Data'!$F$13,0,10*ROW('Hygiene Data'!F166))="","",OFFSET('Hygiene Data'!$F$13,0,10*ROW('Hygiene Data'!F166)))</f>
        <v/>
      </c>
      <c r="DX172" s="275" t="str">
        <f ca="true">+IF(OFFSET('Hygiene Data'!$G$11,0,10*ROW('Hygiene Data'!G166))="","",OFFSET('Hygiene Data'!$G$11,0,10*ROW('Hygiene Data'!G166)))</f>
        <v/>
      </c>
      <c r="DY172" s="275" t="str">
        <f ca="true">+IF(OFFSET('Hygiene Data'!$G$12,0,10*ROW('Hygiene Data'!G166))="","",OFFSET('Hygiene Data'!$G$12,0,10*ROW('Hygiene Data'!G166)))</f>
        <v/>
      </c>
      <c r="DZ172" s="275" t="str">
        <f ca="true">+IF(OFFSET('Hygiene Data'!$G$13,0,10*ROW('Hygiene Data'!G166))="","",OFFSET('Hygiene Data'!$G$13,0,10*ROW('Hygiene Data'!G166)))</f>
        <v/>
      </c>
      <c r="EA172" s="275" t="str">
        <f ca="true">+IF(OFFSET('Hygiene Data'!$H$11,0,10*ROW('Hygiene Data'!H166))="","",OFFSET('Hygiene Data'!$H$11,0,10*ROW('Hygiene Data'!H166)))</f>
        <v/>
      </c>
      <c r="EB172" s="275" t="str">
        <f ca="true">+IF(OFFSET('Hygiene Data'!$H$12,0,10*ROW('Hygiene Data'!H166))="","",OFFSET('Hygiene Data'!$H$12,0,10*ROW('Hygiene Data'!H166)))</f>
        <v/>
      </c>
      <c r="EC172" s="275" t="str">
        <f ca="true">+IF(OFFSET('Hygiene Data'!$H$13,0,10*ROW('Hygiene Data'!H166))="","",OFFSET('Hygiene Data'!$H$13,0,10*ROW('Hygiene Data'!H166)))</f>
        <v/>
      </c>
      <c r="ED172" s="275" t="str">
        <f ca="true">+IF(OFFSET('Hygiene Data'!$I$11,0,10*ROW('Hygiene Data'!I166))="","",OFFSET('Hygiene Data'!$I$11,0,10*ROW('Hygiene Data'!I166)))</f>
        <v/>
      </c>
      <c r="EE172" s="275" t="str">
        <f ca="true">+IF(OFFSET('Hygiene Data'!$I$12,0,10*ROW('Hygiene Data'!I166))="","",OFFSET('Hygiene Data'!$I$12,0,10*ROW('Hygiene Data'!I166)))</f>
        <v/>
      </c>
      <c r="EF172" s="275"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31" t="str">
        <f t="shared" ca="true" si="2"/>
        <v/>
      </c>
      <c r="D173" s="98"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8"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8"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8"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8"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8"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8"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8"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8"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8"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8"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8"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8"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8"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8"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8"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8"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8"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9"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9"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9"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9"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9"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9"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9"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9"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9"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9"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9"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9"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9"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9"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9"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9"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9"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9"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9"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9"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9"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9"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9"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9"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9"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9"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9"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9"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9"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9"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100"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100"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100"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100"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100"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100"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100"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100"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100"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100"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100"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100"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100"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100"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100"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100"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100"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100"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5"/>
      <c r="BS173" s="275" t="str">
        <f ca="true">+IF(OFFSET('Water Data'!$D$27,0,10*ROW('Water Data'!D167))="","",OFFSET('Water Data'!$D$27,0,10*ROW('Water Data'!D167)))</f>
        <v/>
      </c>
      <c r="BT173" s="275" t="str">
        <f ca="true">+IF(OFFSET('Water Data'!$D$28,0,10*ROW('Water Data'!D167))="","",OFFSET('Water Data'!$D$28,0,10*ROW('Water Data'!D167)))</f>
        <v/>
      </c>
      <c r="BU173" s="275" t="str">
        <f ca="true">+IF(OFFSET('Water Data'!$D$29,0,10*ROW('Water Data'!D167))="","",OFFSET('Water Data'!$D$29,0,10*ROW('Water Data'!D167)))</f>
        <v/>
      </c>
      <c r="BV173" s="275" t="str">
        <f ca="true">+IF(OFFSET('Water Data'!$E$27,0,10*ROW('Water Data'!E167))="","",OFFSET('Water Data'!$E$27,0,10*ROW('Water Data'!E167)))</f>
        <v/>
      </c>
      <c r="BW173" s="275" t="str">
        <f ca="true">+IF(OFFSET('Water Data'!$E$28,0,10*ROW('Water Data'!E167))="","",OFFSET('Water Data'!$E$28,0,10*ROW('Water Data'!E167)))</f>
        <v/>
      </c>
      <c r="BX173" s="275" t="str">
        <f ca="true">+IF(OFFSET('Water Data'!$E$29,0,10*ROW('Water Data'!E167))="","",OFFSET('Water Data'!$E$29,0,10*ROW('Water Data'!E167)))</f>
        <v/>
      </c>
      <c r="BY173" s="275" t="str">
        <f ca="true">+IF(OFFSET('Water Data'!$F$27,0,10*ROW('Water Data'!F167))="","",OFFSET('Water Data'!$F$27,0,10*ROW('Water Data'!F167)))</f>
        <v/>
      </c>
      <c r="BZ173" s="275" t="str">
        <f ca="true">+IF(OFFSET('Water Data'!$F$28,0,10*ROW('Water Data'!F167))="","",OFFSET('Water Data'!$F$28,0,10*ROW('Water Data'!F167)))</f>
        <v/>
      </c>
      <c r="CA173" s="275" t="str">
        <f ca="true">+IF(OFFSET('Water Data'!$F$29,0,10*ROW('Water Data'!F167))="","",OFFSET('Water Data'!$F$29,0,10*ROW('Water Data'!F167)))</f>
        <v/>
      </c>
      <c r="CB173" s="275" t="str">
        <f ca="true">+IF(OFFSET('Water Data'!$G$27,0,10*ROW('Water Data'!G167))="","",OFFSET('Water Data'!$G$27,0,10*ROW('Water Data'!G167)))</f>
        <v/>
      </c>
      <c r="CC173" s="275" t="str">
        <f ca="true">+IF(OFFSET('Water Data'!$G$28,0,10*ROW('Water Data'!G167))="","",OFFSET('Water Data'!$G$28,0,10*ROW('Water Data'!G167)))</f>
        <v/>
      </c>
      <c r="CD173" s="275" t="str">
        <f ca="true">+IF(OFFSET('Water Data'!$G$29,0,10*ROW('Water Data'!G167))="","",OFFSET('Water Data'!$G$29,0,10*ROW('Water Data'!G167)))</f>
        <v/>
      </c>
      <c r="CE173" s="275" t="str">
        <f ca="true">+IF(OFFSET('Water Data'!$H$27,0,10*ROW('Water Data'!H167))="","",OFFSET('Water Data'!$H$27,0,10*ROW('Water Data'!H167)))</f>
        <v/>
      </c>
      <c r="CF173" s="275" t="str">
        <f ca="true">+IF(OFFSET('Water Data'!$H$28,0,10*ROW('Water Data'!H167))="","",OFFSET('Water Data'!$H$28,0,10*ROW('Water Data'!H167)))</f>
        <v/>
      </c>
      <c r="CG173" s="275" t="str">
        <f ca="true">+IF(OFFSET('Water Data'!$H$29,0,10*ROW('Water Data'!H167))="","",OFFSET('Water Data'!$H$29,0,10*ROW('Water Data'!H167)))</f>
        <v/>
      </c>
      <c r="CH173" s="275" t="str">
        <f ca="true">+IF(OFFSET('Water Data'!$I$27,0,10*ROW('Water Data'!I167))="","",OFFSET('Water Data'!$I$27,0,10*ROW('Water Data'!I167)))</f>
        <v/>
      </c>
      <c r="CI173" s="275" t="str">
        <f ca="true">+IF(OFFSET('Water Data'!$I$28,0,10*ROW('Water Data'!I167))="","",OFFSET('Water Data'!$I$28,0,10*ROW('Water Data'!I167)))</f>
        <v/>
      </c>
      <c r="CJ173" s="275" t="str">
        <f ca="true">+IF(OFFSET('Water Data'!$I$29,0,10*ROW('Water Data'!I167))="","",OFFSET('Water Data'!$I$29,0,10*ROW('Water Data'!I167)))</f>
        <v/>
      </c>
      <c r="CK173" s="275" t="str">
        <f ca="true">+IF(OFFSET('Sanitation Data'!$D$28,0,10*ROW('Sanitation Data'!D167))="","",OFFSET('Sanitation Data'!$D$28,0,10*ROW('Sanitation Data'!D167)))</f>
        <v/>
      </c>
      <c r="CL173" s="275" t="str">
        <f ca="true">+IF(OFFSET('Sanitation Data'!$D$29,0,10*ROW('Sanitation Data'!D167))="","",OFFSET('Sanitation Data'!$D$29,0,10*ROW('Sanitation Data'!D167)))</f>
        <v/>
      </c>
      <c r="CM173" s="275" t="str">
        <f ca="true">+IF(OFFSET('Sanitation Data'!$D$30,0,10*ROW('Sanitation Data'!D167))="","",OFFSET('Sanitation Data'!$D$30,0,10*ROW('Sanitation Data'!D167)))</f>
        <v/>
      </c>
      <c r="CN173" s="275" t="str">
        <f ca="true">+IF(OFFSET('Sanitation Data'!$D$31,0,10*ROW('Sanitation Data'!D167))="","",OFFSET('Sanitation Data'!$D$31,0,10*ROW('Sanitation Data'!D167)))</f>
        <v/>
      </c>
      <c r="CO173" s="275" t="str">
        <f ca="true">+IF(OFFSET('Sanitation Data'!$D$32,0,10*ROW('Sanitation Data'!D167))="","",OFFSET('Sanitation Data'!$D$32,0,10*ROW('Sanitation Data'!D167)))</f>
        <v/>
      </c>
      <c r="CP173" s="275" t="str">
        <f ca="true">+IF(OFFSET('Sanitation Data'!$E$28,0,10*ROW('Sanitation Data'!E167))="","",OFFSET('Sanitation Data'!$E$28,0,10*ROW('Sanitation Data'!E167)))</f>
        <v/>
      </c>
      <c r="CQ173" s="275" t="str">
        <f ca="true">+IF(OFFSET('Sanitation Data'!$E$29,0,10*ROW('Sanitation Data'!E167))="","",OFFSET('Sanitation Data'!$E$29,0,10*ROW('Sanitation Data'!E167)))</f>
        <v/>
      </c>
      <c r="CR173" s="275" t="str">
        <f ca="true">+IF(OFFSET('Sanitation Data'!$E$30,0,10*ROW('Sanitation Data'!E167))="","",OFFSET('Sanitation Data'!$E$30,0,10*ROW('Sanitation Data'!E167)))</f>
        <v/>
      </c>
      <c r="CS173" s="275" t="str">
        <f ca="true">+IF(OFFSET('Sanitation Data'!$E$31,0,10*ROW('Sanitation Data'!E167))="","",OFFSET('Sanitation Data'!$E$31,0,10*ROW('Sanitation Data'!E167)))</f>
        <v/>
      </c>
      <c r="CT173" s="275" t="str">
        <f ca="true">+IF(OFFSET('Sanitation Data'!$E$32,0,10*ROW('Sanitation Data'!E167))="","",OFFSET('Sanitation Data'!$E$32,0,10*ROW('Sanitation Data'!E167)))</f>
        <v/>
      </c>
      <c r="CU173" s="275" t="str">
        <f ca="true">+IF(OFFSET('Sanitation Data'!$F$28,0,10*ROW('Sanitation Data'!F167))="","",OFFSET('Sanitation Data'!$F$28,0,10*ROW('Sanitation Data'!F167)))</f>
        <v/>
      </c>
      <c r="CV173" s="275" t="str">
        <f ca="true">+IF(OFFSET('Sanitation Data'!$F$29,0,10*ROW('Sanitation Data'!F167))="","",OFFSET('Sanitation Data'!$F$29,0,10*ROW('Sanitation Data'!F167)))</f>
        <v/>
      </c>
      <c r="CW173" s="275" t="str">
        <f ca="true">+IF(OFFSET('Sanitation Data'!$F$30,0,10*ROW('Sanitation Data'!F167))="","",OFFSET('Sanitation Data'!$F$30,0,10*ROW('Sanitation Data'!F167)))</f>
        <v/>
      </c>
      <c r="CX173" s="275" t="str">
        <f ca="true">+IF(OFFSET('Sanitation Data'!$F$31,0,10*ROW('Sanitation Data'!F167))="","",OFFSET('Sanitation Data'!$F$31,0,10*ROW('Sanitation Data'!F167)))</f>
        <v/>
      </c>
      <c r="CY173" s="275" t="str">
        <f ca="true">+IF(OFFSET('Sanitation Data'!$F$32,0,10*ROW('Sanitation Data'!F167))="","",OFFSET('Sanitation Data'!$F$32,0,10*ROW('Sanitation Data'!F167)))</f>
        <v/>
      </c>
      <c r="CZ173" s="275" t="str">
        <f ca="true">+IF(OFFSET('Sanitation Data'!$G$28,0,10*ROW('Sanitation Data'!G167))="","",OFFSET('Sanitation Data'!$G$28,0,10*ROW('Sanitation Data'!G167)))</f>
        <v/>
      </c>
      <c r="DA173" s="275" t="str">
        <f ca="true">+IF(OFFSET('Sanitation Data'!$G$29,0,10*ROW('Sanitation Data'!G167))="","",OFFSET('Sanitation Data'!$G$29,0,10*ROW('Sanitation Data'!G167)))</f>
        <v/>
      </c>
      <c r="DB173" s="275" t="str">
        <f ca="true">+IF(OFFSET('Sanitation Data'!$G$30,0,10*ROW('Sanitation Data'!G167))="","",OFFSET('Sanitation Data'!$G$30,0,10*ROW('Sanitation Data'!G167)))</f>
        <v/>
      </c>
      <c r="DC173" s="275" t="str">
        <f ca="true">+IF(OFFSET('Sanitation Data'!$G$31,0,10*ROW('Sanitation Data'!G167))="","",OFFSET('Sanitation Data'!$G$31,0,10*ROW('Sanitation Data'!G167)))</f>
        <v/>
      </c>
      <c r="DD173" s="275" t="str">
        <f ca="true">+IF(OFFSET('Sanitation Data'!$G$32,0,10*ROW('Sanitation Data'!G167))="","",OFFSET('Sanitation Data'!$G$32,0,10*ROW('Sanitation Data'!G167)))</f>
        <v/>
      </c>
      <c r="DE173" s="275" t="str">
        <f ca="true">+IF(OFFSET('Sanitation Data'!$H$28,0,10*ROW('Sanitation Data'!H167))="","",OFFSET('Sanitation Data'!$H$28,0,10*ROW('Sanitation Data'!H167)))</f>
        <v/>
      </c>
      <c r="DF173" s="275" t="str">
        <f ca="true">+IF(OFFSET('Sanitation Data'!$H$29,0,10*ROW('Sanitation Data'!H167))="","",OFFSET('Sanitation Data'!$H$29,0,10*ROW('Sanitation Data'!H167)))</f>
        <v/>
      </c>
      <c r="DG173" s="275" t="str">
        <f ca="true">+IF(OFFSET('Sanitation Data'!$H$30,0,10*ROW('Sanitation Data'!H167))="","",OFFSET('Sanitation Data'!$H$30,0,10*ROW('Sanitation Data'!H167)))</f>
        <v/>
      </c>
      <c r="DH173" s="275" t="str">
        <f ca="true">+IF(OFFSET('Sanitation Data'!$H$31,0,10*ROW('Sanitation Data'!H167))="","",OFFSET('Sanitation Data'!$H$31,0,10*ROW('Sanitation Data'!H167)))</f>
        <v/>
      </c>
      <c r="DI173" s="275" t="str">
        <f ca="true">+IF(OFFSET('Sanitation Data'!$H$32,0,10*ROW('Sanitation Data'!H167))="","",OFFSET('Sanitation Data'!$H$32,0,10*ROW('Sanitation Data'!H167)))</f>
        <v/>
      </c>
      <c r="DJ173" s="275" t="str">
        <f ca="true">+IF(OFFSET('Sanitation Data'!$I$28,0,10*ROW('Sanitation Data'!I167))="","",OFFSET('Sanitation Data'!$I$28,0,10*ROW('Sanitation Data'!I167)))</f>
        <v/>
      </c>
      <c r="DK173" s="275" t="str">
        <f ca="true">+IF(OFFSET('Sanitation Data'!$I$29,0,10*ROW('Sanitation Data'!I167))="","",OFFSET('Sanitation Data'!$I$29,0,10*ROW('Sanitation Data'!I167)))</f>
        <v/>
      </c>
      <c r="DL173" s="275" t="str">
        <f ca="true">+IF(OFFSET('Sanitation Data'!$I$30,0,10*ROW('Sanitation Data'!I167))="","",OFFSET('Sanitation Data'!$I$30,0,10*ROW('Sanitation Data'!I167)))</f>
        <v/>
      </c>
      <c r="DM173" s="275" t="str">
        <f ca="true">+IF(OFFSET('Sanitation Data'!$I$31,0,10*ROW('Sanitation Data'!I167))="","",OFFSET('Sanitation Data'!$I$31,0,10*ROW('Sanitation Data'!I167)))</f>
        <v/>
      </c>
      <c r="DN173" s="275" t="str">
        <f ca="true">+IF(OFFSET('Sanitation Data'!$I$32,0,10*ROW('Sanitation Data'!I167))="","",OFFSET('Sanitation Data'!$I$32,0,10*ROW('Sanitation Data'!I167)))</f>
        <v/>
      </c>
      <c r="DO173" s="275" t="str">
        <f ca="true">+IF(OFFSET('Hygiene Data'!$D$11,0,10*ROW('Hygiene Data'!D167))="","",OFFSET('Hygiene Data'!$D$11,0,10*ROW('Hygiene Data'!D167)))</f>
        <v/>
      </c>
      <c r="DP173" s="275" t="str">
        <f ca="true">+IF(OFFSET('Hygiene Data'!$D$12,0,10*ROW('Hygiene Data'!D167))="","",OFFSET('Hygiene Data'!$D$12,0,10*ROW('Hygiene Data'!D167)))</f>
        <v/>
      </c>
      <c r="DQ173" s="275" t="str">
        <f ca="true">+IF(OFFSET('Hygiene Data'!$D$13,0,10*ROW('Hygiene Data'!D167))="","",OFFSET('Hygiene Data'!$D$13,0,10*ROW('Hygiene Data'!D167)))</f>
        <v/>
      </c>
      <c r="DR173" s="275" t="str">
        <f ca="true">+IF(OFFSET('Hygiene Data'!$E$11,0,10*ROW('Hygiene Data'!E167))="","",OFFSET('Hygiene Data'!$E$11,0,10*ROW('Hygiene Data'!E167)))</f>
        <v/>
      </c>
      <c r="DS173" s="275" t="str">
        <f ca="true">+IF(OFFSET('Hygiene Data'!$E$12,0,10*ROW('Hygiene Data'!E167))="","",OFFSET('Hygiene Data'!$E$12,0,10*ROW('Hygiene Data'!E167)))</f>
        <v/>
      </c>
      <c r="DT173" s="275" t="str">
        <f ca="true">+IF(OFFSET('Hygiene Data'!$E$13,0,10*ROW('Hygiene Data'!E167))="","",OFFSET('Hygiene Data'!$E$13,0,10*ROW('Hygiene Data'!E167)))</f>
        <v/>
      </c>
      <c r="DU173" s="275" t="str">
        <f ca="true">+IF(OFFSET('Hygiene Data'!$F$11,0,10*ROW('Hygiene Data'!F167))="","",OFFSET('Hygiene Data'!$F$11,0,10*ROW('Hygiene Data'!F167)))</f>
        <v/>
      </c>
      <c r="DV173" s="275" t="str">
        <f ca="true">+IF(OFFSET('Hygiene Data'!$F$12,0,10*ROW('Hygiene Data'!F167))="","",OFFSET('Hygiene Data'!$F$12,0,10*ROW('Hygiene Data'!F167)))</f>
        <v/>
      </c>
      <c r="DW173" s="275" t="str">
        <f ca="true">+IF(OFFSET('Hygiene Data'!$F$13,0,10*ROW('Hygiene Data'!F167))="","",OFFSET('Hygiene Data'!$F$13,0,10*ROW('Hygiene Data'!F167)))</f>
        <v/>
      </c>
      <c r="DX173" s="275" t="str">
        <f ca="true">+IF(OFFSET('Hygiene Data'!$G$11,0,10*ROW('Hygiene Data'!G167))="","",OFFSET('Hygiene Data'!$G$11,0,10*ROW('Hygiene Data'!G167)))</f>
        <v/>
      </c>
      <c r="DY173" s="275" t="str">
        <f ca="true">+IF(OFFSET('Hygiene Data'!$G$12,0,10*ROW('Hygiene Data'!G167))="","",OFFSET('Hygiene Data'!$G$12,0,10*ROW('Hygiene Data'!G167)))</f>
        <v/>
      </c>
      <c r="DZ173" s="275" t="str">
        <f ca="true">+IF(OFFSET('Hygiene Data'!$G$13,0,10*ROW('Hygiene Data'!G167))="","",OFFSET('Hygiene Data'!$G$13,0,10*ROW('Hygiene Data'!G167)))</f>
        <v/>
      </c>
      <c r="EA173" s="275" t="str">
        <f ca="true">+IF(OFFSET('Hygiene Data'!$H$11,0,10*ROW('Hygiene Data'!H167))="","",OFFSET('Hygiene Data'!$H$11,0,10*ROW('Hygiene Data'!H167)))</f>
        <v/>
      </c>
      <c r="EB173" s="275" t="str">
        <f ca="true">+IF(OFFSET('Hygiene Data'!$H$12,0,10*ROW('Hygiene Data'!H167))="","",OFFSET('Hygiene Data'!$H$12,0,10*ROW('Hygiene Data'!H167)))</f>
        <v/>
      </c>
      <c r="EC173" s="275" t="str">
        <f ca="true">+IF(OFFSET('Hygiene Data'!$H$13,0,10*ROW('Hygiene Data'!H167))="","",OFFSET('Hygiene Data'!$H$13,0,10*ROW('Hygiene Data'!H167)))</f>
        <v/>
      </c>
      <c r="ED173" s="275" t="str">
        <f ca="true">+IF(OFFSET('Hygiene Data'!$I$11,0,10*ROW('Hygiene Data'!I167))="","",OFFSET('Hygiene Data'!$I$11,0,10*ROW('Hygiene Data'!I167)))</f>
        <v/>
      </c>
      <c r="EE173" s="275" t="str">
        <f ca="true">+IF(OFFSET('Hygiene Data'!$I$12,0,10*ROW('Hygiene Data'!I167))="","",OFFSET('Hygiene Data'!$I$12,0,10*ROW('Hygiene Data'!I167)))</f>
        <v/>
      </c>
      <c r="EF173" s="275"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31" t="str">
        <f t="shared" ca="true" si="2"/>
        <v/>
      </c>
      <c r="D174" s="98"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8"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8"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8"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8"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8"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8"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8"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8"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8"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8"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8"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8"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8"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8"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8"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8"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8"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9"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9"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9"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9"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9"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9"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9"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9"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9"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9"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9"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9"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9"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9"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9"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9"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9"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9"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9"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9"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9"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9"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9"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9"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9"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9"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9"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9"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9"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9"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100"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100"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100"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100"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100"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100"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100"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100"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100"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100"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100"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100"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100"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100"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100"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100"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100"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100"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5"/>
      <c r="BS174" s="275" t="str">
        <f ca="true">+IF(OFFSET('Water Data'!$D$27,0,10*ROW('Water Data'!D168))="","",OFFSET('Water Data'!$D$27,0,10*ROW('Water Data'!D168)))</f>
        <v/>
      </c>
      <c r="BT174" s="275" t="str">
        <f ca="true">+IF(OFFSET('Water Data'!$D$28,0,10*ROW('Water Data'!D168))="","",OFFSET('Water Data'!$D$28,0,10*ROW('Water Data'!D168)))</f>
        <v/>
      </c>
      <c r="BU174" s="275" t="str">
        <f ca="true">+IF(OFFSET('Water Data'!$D$29,0,10*ROW('Water Data'!D168))="","",OFFSET('Water Data'!$D$29,0,10*ROW('Water Data'!D168)))</f>
        <v/>
      </c>
      <c r="BV174" s="275" t="str">
        <f ca="true">+IF(OFFSET('Water Data'!$E$27,0,10*ROW('Water Data'!E168))="","",OFFSET('Water Data'!$E$27,0,10*ROW('Water Data'!E168)))</f>
        <v/>
      </c>
      <c r="BW174" s="275" t="str">
        <f ca="true">+IF(OFFSET('Water Data'!$E$28,0,10*ROW('Water Data'!E168))="","",OFFSET('Water Data'!$E$28,0,10*ROW('Water Data'!E168)))</f>
        <v/>
      </c>
      <c r="BX174" s="275" t="str">
        <f ca="true">+IF(OFFSET('Water Data'!$E$29,0,10*ROW('Water Data'!E168))="","",OFFSET('Water Data'!$E$29,0,10*ROW('Water Data'!E168)))</f>
        <v/>
      </c>
      <c r="BY174" s="275" t="str">
        <f ca="true">+IF(OFFSET('Water Data'!$F$27,0,10*ROW('Water Data'!F168))="","",OFFSET('Water Data'!$F$27,0,10*ROW('Water Data'!F168)))</f>
        <v/>
      </c>
      <c r="BZ174" s="275" t="str">
        <f ca="true">+IF(OFFSET('Water Data'!$F$28,0,10*ROW('Water Data'!F168))="","",OFFSET('Water Data'!$F$28,0,10*ROW('Water Data'!F168)))</f>
        <v/>
      </c>
      <c r="CA174" s="275" t="str">
        <f ca="true">+IF(OFFSET('Water Data'!$F$29,0,10*ROW('Water Data'!F168))="","",OFFSET('Water Data'!$F$29,0,10*ROW('Water Data'!F168)))</f>
        <v/>
      </c>
      <c r="CB174" s="275" t="str">
        <f ca="true">+IF(OFFSET('Water Data'!$G$27,0,10*ROW('Water Data'!G168))="","",OFFSET('Water Data'!$G$27,0,10*ROW('Water Data'!G168)))</f>
        <v/>
      </c>
      <c r="CC174" s="275" t="str">
        <f ca="true">+IF(OFFSET('Water Data'!$G$28,0,10*ROW('Water Data'!G168))="","",OFFSET('Water Data'!$G$28,0,10*ROW('Water Data'!G168)))</f>
        <v/>
      </c>
      <c r="CD174" s="275" t="str">
        <f ca="true">+IF(OFFSET('Water Data'!$G$29,0,10*ROW('Water Data'!G168))="","",OFFSET('Water Data'!$G$29,0,10*ROW('Water Data'!G168)))</f>
        <v/>
      </c>
      <c r="CE174" s="275" t="str">
        <f ca="true">+IF(OFFSET('Water Data'!$H$27,0,10*ROW('Water Data'!H168))="","",OFFSET('Water Data'!$H$27,0,10*ROW('Water Data'!H168)))</f>
        <v/>
      </c>
      <c r="CF174" s="275" t="str">
        <f ca="true">+IF(OFFSET('Water Data'!$H$28,0,10*ROW('Water Data'!H168))="","",OFFSET('Water Data'!$H$28,0,10*ROW('Water Data'!H168)))</f>
        <v/>
      </c>
      <c r="CG174" s="275" t="str">
        <f ca="true">+IF(OFFSET('Water Data'!$H$29,0,10*ROW('Water Data'!H168))="","",OFFSET('Water Data'!$H$29,0,10*ROW('Water Data'!H168)))</f>
        <v/>
      </c>
      <c r="CH174" s="275" t="str">
        <f ca="true">+IF(OFFSET('Water Data'!$I$27,0,10*ROW('Water Data'!I168))="","",OFFSET('Water Data'!$I$27,0,10*ROW('Water Data'!I168)))</f>
        <v/>
      </c>
      <c r="CI174" s="275" t="str">
        <f ca="true">+IF(OFFSET('Water Data'!$I$28,0,10*ROW('Water Data'!I168))="","",OFFSET('Water Data'!$I$28,0,10*ROW('Water Data'!I168)))</f>
        <v/>
      </c>
      <c r="CJ174" s="275" t="str">
        <f ca="true">+IF(OFFSET('Water Data'!$I$29,0,10*ROW('Water Data'!I168))="","",OFFSET('Water Data'!$I$29,0,10*ROW('Water Data'!I168)))</f>
        <v/>
      </c>
      <c r="CK174" s="275" t="str">
        <f ca="true">+IF(OFFSET('Sanitation Data'!$D$28,0,10*ROW('Sanitation Data'!D168))="","",OFFSET('Sanitation Data'!$D$28,0,10*ROW('Sanitation Data'!D168)))</f>
        <v/>
      </c>
      <c r="CL174" s="275" t="str">
        <f ca="true">+IF(OFFSET('Sanitation Data'!$D$29,0,10*ROW('Sanitation Data'!D168))="","",OFFSET('Sanitation Data'!$D$29,0,10*ROW('Sanitation Data'!D168)))</f>
        <v/>
      </c>
      <c r="CM174" s="275" t="str">
        <f ca="true">+IF(OFFSET('Sanitation Data'!$D$30,0,10*ROW('Sanitation Data'!D168))="","",OFFSET('Sanitation Data'!$D$30,0,10*ROW('Sanitation Data'!D168)))</f>
        <v/>
      </c>
      <c r="CN174" s="275" t="str">
        <f ca="true">+IF(OFFSET('Sanitation Data'!$D$31,0,10*ROW('Sanitation Data'!D168))="","",OFFSET('Sanitation Data'!$D$31,0,10*ROW('Sanitation Data'!D168)))</f>
        <v/>
      </c>
      <c r="CO174" s="275" t="str">
        <f ca="true">+IF(OFFSET('Sanitation Data'!$D$32,0,10*ROW('Sanitation Data'!D168))="","",OFFSET('Sanitation Data'!$D$32,0,10*ROW('Sanitation Data'!D168)))</f>
        <v/>
      </c>
      <c r="CP174" s="275" t="str">
        <f ca="true">+IF(OFFSET('Sanitation Data'!$E$28,0,10*ROW('Sanitation Data'!E168))="","",OFFSET('Sanitation Data'!$E$28,0,10*ROW('Sanitation Data'!E168)))</f>
        <v/>
      </c>
      <c r="CQ174" s="275" t="str">
        <f ca="true">+IF(OFFSET('Sanitation Data'!$E$29,0,10*ROW('Sanitation Data'!E168))="","",OFFSET('Sanitation Data'!$E$29,0,10*ROW('Sanitation Data'!E168)))</f>
        <v/>
      </c>
      <c r="CR174" s="275" t="str">
        <f ca="true">+IF(OFFSET('Sanitation Data'!$E$30,0,10*ROW('Sanitation Data'!E168))="","",OFFSET('Sanitation Data'!$E$30,0,10*ROW('Sanitation Data'!E168)))</f>
        <v/>
      </c>
      <c r="CS174" s="275" t="str">
        <f ca="true">+IF(OFFSET('Sanitation Data'!$E$31,0,10*ROW('Sanitation Data'!E168))="","",OFFSET('Sanitation Data'!$E$31,0,10*ROW('Sanitation Data'!E168)))</f>
        <v/>
      </c>
      <c r="CT174" s="275" t="str">
        <f ca="true">+IF(OFFSET('Sanitation Data'!$E$32,0,10*ROW('Sanitation Data'!E168))="","",OFFSET('Sanitation Data'!$E$32,0,10*ROW('Sanitation Data'!E168)))</f>
        <v/>
      </c>
      <c r="CU174" s="275" t="str">
        <f ca="true">+IF(OFFSET('Sanitation Data'!$F$28,0,10*ROW('Sanitation Data'!F168))="","",OFFSET('Sanitation Data'!$F$28,0,10*ROW('Sanitation Data'!F168)))</f>
        <v/>
      </c>
      <c r="CV174" s="275" t="str">
        <f ca="true">+IF(OFFSET('Sanitation Data'!$F$29,0,10*ROW('Sanitation Data'!F168))="","",OFFSET('Sanitation Data'!$F$29,0,10*ROW('Sanitation Data'!F168)))</f>
        <v/>
      </c>
      <c r="CW174" s="275" t="str">
        <f ca="true">+IF(OFFSET('Sanitation Data'!$F$30,0,10*ROW('Sanitation Data'!F168))="","",OFFSET('Sanitation Data'!$F$30,0,10*ROW('Sanitation Data'!F168)))</f>
        <v/>
      </c>
      <c r="CX174" s="275" t="str">
        <f ca="true">+IF(OFFSET('Sanitation Data'!$F$31,0,10*ROW('Sanitation Data'!F168))="","",OFFSET('Sanitation Data'!$F$31,0,10*ROW('Sanitation Data'!F168)))</f>
        <v/>
      </c>
      <c r="CY174" s="275" t="str">
        <f ca="true">+IF(OFFSET('Sanitation Data'!$F$32,0,10*ROW('Sanitation Data'!F168))="","",OFFSET('Sanitation Data'!$F$32,0,10*ROW('Sanitation Data'!F168)))</f>
        <v/>
      </c>
      <c r="CZ174" s="275" t="str">
        <f ca="true">+IF(OFFSET('Sanitation Data'!$G$28,0,10*ROW('Sanitation Data'!G168))="","",OFFSET('Sanitation Data'!$G$28,0,10*ROW('Sanitation Data'!G168)))</f>
        <v/>
      </c>
      <c r="DA174" s="275" t="str">
        <f ca="true">+IF(OFFSET('Sanitation Data'!$G$29,0,10*ROW('Sanitation Data'!G168))="","",OFFSET('Sanitation Data'!$G$29,0,10*ROW('Sanitation Data'!G168)))</f>
        <v/>
      </c>
      <c r="DB174" s="275" t="str">
        <f ca="true">+IF(OFFSET('Sanitation Data'!$G$30,0,10*ROW('Sanitation Data'!G168))="","",OFFSET('Sanitation Data'!$G$30,0,10*ROW('Sanitation Data'!G168)))</f>
        <v/>
      </c>
      <c r="DC174" s="275" t="str">
        <f ca="true">+IF(OFFSET('Sanitation Data'!$G$31,0,10*ROW('Sanitation Data'!G168))="","",OFFSET('Sanitation Data'!$G$31,0,10*ROW('Sanitation Data'!G168)))</f>
        <v/>
      </c>
      <c r="DD174" s="275" t="str">
        <f ca="true">+IF(OFFSET('Sanitation Data'!$G$32,0,10*ROW('Sanitation Data'!G168))="","",OFFSET('Sanitation Data'!$G$32,0,10*ROW('Sanitation Data'!G168)))</f>
        <v/>
      </c>
      <c r="DE174" s="275" t="str">
        <f ca="true">+IF(OFFSET('Sanitation Data'!$H$28,0,10*ROW('Sanitation Data'!H168))="","",OFFSET('Sanitation Data'!$H$28,0,10*ROW('Sanitation Data'!H168)))</f>
        <v/>
      </c>
      <c r="DF174" s="275" t="str">
        <f ca="true">+IF(OFFSET('Sanitation Data'!$H$29,0,10*ROW('Sanitation Data'!H168))="","",OFFSET('Sanitation Data'!$H$29,0,10*ROW('Sanitation Data'!H168)))</f>
        <v/>
      </c>
      <c r="DG174" s="275" t="str">
        <f ca="true">+IF(OFFSET('Sanitation Data'!$H$30,0,10*ROW('Sanitation Data'!H168))="","",OFFSET('Sanitation Data'!$H$30,0,10*ROW('Sanitation Data'!H168)))</f>
        <v/>
      </c>
      <c r="DH174" s="275" t="str">
        <f ca="true">+IF(OFFSET('Sanitation Data'!$H$31,0,10*ROW('Sanitation Data'!H168))="","",OFFSET('Sanitation Data'!$H$31,0,10*ROW('Sanitation Data'!H168)))</f>
        <v/>
      </c>
      <c r="DI174" s="275" t="str">
        <f ca="true">+IF(OFFSET('Sanitation Data'!$H$32,0,10*ROW('Sanitation Data'!H168))="","",OFFSET('Sanitation Data'!$H$32,0,10*ROW('Sanitation Data'!H168)))</f>
        <v/>
      </c>
      <c r="DJ174" s="275" t="str">
        <f ca="true">+IF(OFFSET('Sanitation Data'!$I$28,0,10*ROW('Sanitation Data'!I168))="","",OFFSET('Sanitation Data'!$I$28,0,10*ROW('Sanitation Data'!I168)))</f>
        <v/>
      </c>
      <c r="DK174" s="275" t="str">
        <f ca="true">+IF(OFFSET('Sanitation Data'!$I$29,0,10*ROW('Sanitation Data'!I168))="","",OFFSET('Sanitation Data'!$I$29,0,10*ROW('Sanitation Data'!I168)))</f>
        <v/>
      </c>
      <c r="DL174" s="275" t="str">
        <f ca="true">+IF(OFFSET('Sanitation Data'!$I$30,0,10*ROW('Sanitation Data'!I168))="","",OFFSET('Sanitation Data'!$I$30,0,10*ROW('Sanitation Data'!I168)))</f>
        <v/>
      </c>
      <c r="DM174" s="275" t="str">
        <f ca="true">+IF(OFFSET('Sanitation Data'!$I$31,0,10*ROW('Sanitation Data'!I168))="","",OFFSET('Sanitation Data'!$I$31,0,10*ROW('Sanitation Data'!I168)))</f>
        <v/>
      </c>
      <c r="DN174" s="275" t="str">
        <f ca="true">+IF(OFFSET('Sanitation Data'!$I$32,0,10*ROW('Sanitation Data'!I168))="","",OFFSET('Sanitation Data'!$I$32,0,10*ROW('Sanitation Data'!I168)))</f>
        <v/>
      </c>
      <c r="DO174" s="275" t="str">
        <f ca="true">+IF(OFFSET('Hygiene Data'!$D$11,0,10*ROW('Hygiene Data'!D168))="","",OFFSET('Hygiene Data'!$D$11,0,10*ROW('Hygiene Data'!D168)))</f>
        <v/>
      </c>
      <c r="DP174" s="275" t="str">
        <f ca="true">+IF(OFFSET('Hygiene Data'!$D$12,0,10*ROW('Hygiene Data'!D168))="","",OFFSET('Hygiene Data'!$D$12,0,10*ROW('Hygiene Data'!D168)))</f>
        <v/>
      </c>
      <c r="DQ174" s="275" t="str">
        <f ca="true">+IF(OFFSET('Hygiene Data'!$D$13,0,10*ROW('Hygiene Data'!D168))="","",OFFSET('Hygiene Data'!$D$13,0,10*ROW('Hygiene Data'!D168)))</f>
        <v/>
      </c>
      <c r="DR174" s="275" t="str">
        <f ca="true">+IF(OFFSET('Hygiene Data'!$E$11,0,10*ROW('Hygiene Data'!E168))="","",OFFSET('Hygiene Data'!$E$11,0,10*ROW('Hygiene Data'!E168)))</f>
        <v/>
      </c>
      <c r="DS174" s="275" t="str">
        <f ca="true">+IF(OFFSET('Hygiene Data'!$E$12,0,10*ROW('Hygiene Data'!E168))="","",OFFSET('Hygiene Data'!$E$12,0,10*ROW('Hygiene Data'!E168)))</f>
        <v/>
      </c>
      <c r="DT174" s="275" t="str">
        <f ca="true">+IF(OFFSET('Hygiene Data'!$E$13,0,10*ROW('Hygiene Data'!E168))="","",OFFSET('Hygiene Data'!$E$13,0,10*ROW('Hygiene Data'!E168)))</f>
        <v/>
      </c>
      <c r="DU174" s="275" t="str">
        <f ca="true">+IF(OFFSET('Hygiene Data'!$F$11,0,10*ROW('Hygiene Data'!F168))="","",OFFSET('Hygiene Data'!$F$11,0,10*ROW('Hygiene Data'!F168)))</f>
        <v/>
      </c>
      <c r="DV174" s="275" t="str">
        <f ca="true">+IF(OFFSET('Hygiene Data'!$F$12,0,10*ROW('Hygiene Data'!F168))="","",OFFSET('Hygiene Data'!$F$12,0,10*ROW('Hygiene Data'!F168)))</f>
        <v/>
      </c>
      <c r="DW174" s="275" t="str">
        <f ca="true">+IF(OFFSET('Hygiene Data'!$F$13,0,10*ROW('Hygiene Data'!F168))="","",OFFSET('Hygiene Data'!$F$13,0,10*ROW('Hygiene Data'!F168)))</f>
        <v/>
      </c>
      <c r="DX174" s="275" t="str">
        <f ca="true">+IF(OFFSET('Hygiene Data'!$G$11,0,10*ROW('Hygiene Data'!G168))="","",OFFSET('Hygiene Data'!$G$11,0,10*ROW('Hygiene Data'!G168)))</f>
        <v/>
      </c>
      <c r="DY174" s="275" t="str">
        <f ca="true">+IF(OFFSET('Hygiene Data'!$G$12,0,10*ROW('Hygiene Data'!G168))="","",OFFSET('Hygiene Data'!$G$12,0,10*ROW('Hygiene Data'!G168)))</f>
        <v/>
      </c>
      <c r="DZ174" s="275" t="str">
        <f ca="true">+IF(OFFSET('Hygiene Data'!$G$13,0,10*ROW('Hygiene Data'!G168))="","",OFFSET('Hygiene Data'!$G$13,0,10*ROW('Hygiene Data'!G168)))</f>
        <v/>
      </c>
      <c r="EA174" s="275" t="str">
        <f ca="true">+IF(OFFSET('Hygiene Data'!$H$11,0,10*ROW('Hygiene Data'!H168))="","",OFFSET('Hygiene Data'!$H$11,0,10*ROW('Hygiene Data'!H168)))</f>
        <v/>
      </c>
      <c r="EB174" s="275" t="str">
        <f ca="true">+IF(OFFSET('Hygiene Data'!$H$12,0,10*ROW('Hygiene Data'!H168))="","",OFFSET('Hygiene Data'!$H$12,0,10*ROW('Hygiene Data'!H168)))</f>
        <v/>
      </c>
      <c r="EC174" s="275" t="str">
        <f ca="true">+IF(OFFSET('Hygiene Data'!$H$13,0,10*ROW('Hygiene Data'!H168))="","",OFFSET('Hygiene Data'!$H$13,0,10*ROW('Hygiene Data'!H168)))</f>
        <v/>
      </c>
      <c r="ED174" s="275" t="str">
        <f ca="true">+IF(OFFSET('Hygiene Data'!$I$11,0,10*ROW('Hygiene Data'!I168))="","",OFFSET('Hygiene Data'!$I$11,0,10*ROW('Hygiene Data'!I168)))</f>
        <v/>
      </c>
      <c r="EE174" s="275" t="str">
        <f ca="true">+IF(OFFSET('Hygiene Data'!$I$12,0,10*ROW('Hygiene Data'!I168))="","",OFFSET('Hygiene Data'!$I$12,0,10*ROW('Hygiene Data'!I168)))</f>
        <v/>
      </c>
      <c r="EF174" s="275"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31" t="str">
        <f t="shared" ca="true" si="2"/>
        <v/>
      </c>
      <c r="D175" s="98"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8"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8"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8"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8"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8"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8"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8"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8"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8"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8"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8"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8"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8"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8"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8"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8"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8"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9"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9"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9"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9"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9"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9"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9"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9"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9"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9"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9"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9"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9"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9"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9"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9"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9"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9"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9"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9"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9"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9"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9"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9"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9"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9"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9"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9"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9"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9"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100"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100"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100"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100"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100"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100"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100"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100"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100"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100"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100"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100"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100"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100"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100"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100"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100"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100"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5"/>
      <c r="BS175" s="275" t="str">
        <f ca="true">+IF(OFFSET('Water Data'!$D$27,0,10*ROW('Water Data'!D169))="","",OFFSET('Water Data'!$D$27,0,10*ROW('Water Data'!D169)))</f>
        <v/>
      </c>
      <c r="BT175" s="275" t="str">
        <f ca="true">+IF(OFFSET('Water Data'!$D$28,0,10*ROW('Water Data'!D169))="","",OFFSET('Water Data'!$D$28,0,10*ROW('Water Data'!D169)))</f>
        <v/>
      </c>
      <c r="BU175" s="275" t="str">
        <f ca="true">+IF(OFFSET('Water Data'!$D$29,0,10*ROW('Water Data'!D169))="","",OFFSET('Water Data'!$D$29,0,10*ROW('Water Data'!D169)))</f>
        <v/>
      </c>
      <c r="BV175" s="275" t="str">
        <f ca="true">+IF(OFFSET('Water Data'!$E$27,0,10*ROW('Water Data'!E169))="","",OFFSET('Water Data'!$E$27,0,10*ROW('Water Data'!E169)))</f>
        <v/>
      </c>
      <c r="BW175" s="275" t="str">
        <f ca="true">+IF(OFFSET('Water Data'!$E$28,0,10*ROW('Water Data'!E169))="","",OFFSET('Water Data'!$E$28,0,10*ROW('Water Data'!E169)))</f>
        <v/>
      </c>
      <c r="BX175" s="275" t="str">
        <f ca="true">+IF(OFFSET('Water Data'!$E$29,0,10*ROW('Water Data'!E169))="","",OFFSET('Water Data'!$E$29,0,10*ROW('Water Data'!E169)))</f>
        <v/>
      </c>
      <c r="BY175" s="275" t="str">
        <f ca="true">+IF(OFFSET('Water Data'!$F$27,0,10*ROW('Water Data'!F169))="","",OFFSET('Water Data'!$F$27,0,10*ROW('Water Data'!F169)))</f>
        <v/>
      </c>
      <c r="BZ175" s="275" t="str">
        <f ca="true">+IF(OFFSET('Water Data'!$F$28,0,10*ROW('Water Data'!F169))="","",OFFSET('Water Data'!$F$28,0,10*ROW('Water Data'!F169)))</f>
        <v/>
      </c>
      <c r="CA175" s="275" t="str">
        <f ca="true">+IF(OFFSET('Water Data'!$F$29,0,10*ROW('Water Data'!F169))="","",OFFSET('Water Data'!$F$29,0,10*ROW('Water Data'!F169)))</f>
        <v/>
      </c>
      <c r="CB175" s="275" t="str">
        <f ca="true">+IF(OFFSET('Water Data'!$G$27,0,10*ROW('Water Data'!G169))="","",OFFSET('Water Data'!$G$27,0,10*ROW('Water Data'!G169)))</f>
        <v/>
      </c>
      <c r="CC175" s="275" t="str">
        <f ca="true">+IF(OFFSET('Water Data'!$G$28,0,10*ROW('Water Data'!G169))="","",OFFSET('Water Data'!$G$28,0,10*ROW('Water Data'!G169)))</f>
        <v/>
      </c>
      <c r="CD175" s="275" t="str">
        <f ca="true">+IF(OFFSET('Water Data'!$G$29,0,10*ROW('Water Data'!G169))="","",OFFSET('Water Data'!$G$29,0,10*ROW('Water Data'!G169)))</f>
        <v/>
      </c>
      <c r="CE175" s="275" t="str">
        <f ca="true">+IF(OFFSET('Water Data'!$H$27,0,10*ROW('Water Data'!H169))="","",OFFSET('Water Data'!$H$27,0,10*ROW('Water Data'!H169)))</f>
        <v/>
      </c>
      <c r="CF175" s="275" t="str">
        <f ca="true">+IF(OFFSET('Water Data'!$H$28,0,10*ROW('Water Data'!H169))="","",OFFSET('Water Data'!$H$28,0,10*ROW('Water Data'!H169)))</f>
        <v/>
      </c>
      <c r="CG175" s="275" t="str">
        <f ca="true">+IF(OFFSET('Water Data'!$H$29,0,10*ROW('Water Data'!H169))="","",OFFSET('Water Data'!$H$29,0,10*ROW('Water Data'!H169)))</f>
        <v/>
      </c>
      <c r="CH175" s="275" t="str">
        <f ca="true">+IF(OFFSET('Water Data'!$I$27,0,10*ROW('Water Data'!I169))="","",OFFSET('Water Data'!$I$27,0,10*ROW('Water Data'!I169)))</f>
        <v/>
      </c>
      <c r="CI175" s="275" t="str">
        <f ca="true">+IF(OFFSET('Water Data'!$I$28,0,10*ROW('Water Data'!I169))="","",OFFSET('Water Data'!$I$28,0,10*ROW('Water Data'!I169)))</f>
        <v/>
      </c>
      <c r="CJ175" s="275" t="str">
        <f ca="true">+IF(OFFSET('Water Data'!$I$29,0,10*ROW('Water Data'!I169))="","",OFFSET('Water Data'!$I$29,0,10*ROW('Water Data'!I169)))</f>
        <v/>
      </c>
      <c r="CK175" s="275" t="str">
        <f ca="true">+IF(OFFSET('Sanitation Data'!$D$28,0,10*ROW('Sanitation Data'!D169))="","",OFFSET('Sanitation Data'!$D$28,0,10*ROW('Sanitation Data'!D169)))</f>
        <v/>
      </c>
      <c r="CL175" s="275" t="str">
        <f ca="true">+IF(OFFSET('Sanitation Data'!$D$29,0,10*ROW('Sanitation Data'!D169))="","",OFFSET('Sanitation Data'!$D$29,0,10*ROW('Sanitation Data'!D169)))</f>
        <v/>
      </c>
      <c r="CM175" s="275" t="str">
        <f ca="true">+IF(OFFSET('Sanitation Data'!$D$30,0,10*ROW('Sanitation Data'!D169))="","",OFFSET('Sanitation Data'!$D$30,0,10*ROW('Sanitation Data'!D169)))</f>
        <v/>
      </c>
      <c r="CN175" s="275" t="str">
        <f ca="true">+IF(OFFSET('Sanitation Data'!$D$31,0,10*ROW('Sanitation Data'!D169))="","",OFFSET('Sanitation Data'!$D$31,0,10*ROW('Sanitation Data'!D169)))</f>
        <v/>
      </c>
      <c r="CO175" s="275" t="str">
        <f ca="true">+IF(OFFSET('Sanitation Data'!$D$32,0,10*ROW('Sanitation Data'!D169))="","",OFFSET('Sanitation Data'!$D$32,0,10*ROW('Sanitation Data'!D169)))</f>
        <v/>
      </c>
      <c r="CP175" s="275" t="str">
        <f ca="true">+IF(OFFSET('Sanitation Data'!$E$28,0,10*ROW('Sanitation Data'!E169))="","",OFFSET('Sanitation Data'!$E$28,0,10*ROW('Sanitation Data'!E169)))</f>
        <v/>
      </c>
      <c r="CQ175" s="275" t="str">
        <f ca="true">+IF(OFFSET('Sanitation Data'!$E$29,0,10*ROW('Sanitation Data'!E169))="","",OFFSET('Sanitation Data'!$E$29,0,10*ROW('Sanitation Data'!E169)))</f>
        <v/>
      </c>
      <c r="CR175" s="275" t="str">
        <f ca="true">+IF(OFFSET('Sanitation Data'!$E$30,0,10*ROW('Sanitation Data'!E169))="","",OFFSET('Sanitation Data'!$E$30,0,10*ROW('Sanitation Data'!E169)))</f>
        <v/>
      </c>
      <c r="CS175" s="275" t="str">
        <f ca="true">+IF(OFFSET('Sanitation Data'!$E$31,0,10*ROW('Sanitation Data'!E169))="","",OFFSET('Sanitation Data'!$E$31,0,10*ROW('Sanitation Data'!E169)))</f>
        <v/>
      </c>
      <c r="CT175" s="275" t="str">
        <f ca="true">+IF(OFFSET('Sanitation Data'!$E$32,0,10*ROW('Sanitation Data'!E169))="","",OFFSET('Sanitation Data'!$E$32,0,10*ROW('Sanitation Data'!E169)))</f>
        <v/>
      </c>
      <c r="CU175" s="275" t="str">
        <f ca="true">+IF(OFFSET('Sanitation Data'!$F$28,0,10*ROW('Sanitation Data'!F169))="","",OFFSET('Sanitation Data'!$F$28,0,10*ROW('Sanitation Data'!F169)))</f>
        <v/>
      </c>
      <c r="CV175" s="275" t="str">
        <f ca="true">+IF(OFFSET('Sanitation Data'!$F$29,0,10*ROW('Sanitation Data'!F169))="","",OFFSET('Sanitation Data'!$F$29,0,10*ROW('Sanitation Data'!F169)))</f>
        <v/>
      </c>
      <c r="CW175" s="275" t="str">
        <f ca="true">+IF(OFFSET('Sanitation Data'!$F$30,0,10*ROW('Sanitation Data'!F169))="","",OFFSET('Sanitation Data'!$F$30,0,10*ROW('Sanitation Data'!F169)))</f>
        <v/>
      </c>
      <c r="CX175" s="275" t="str">
        <f ca="true">+IF(OFFSET('Sanitation Data'!$F$31,0,10*ROW('Sanitation Data'!F169))="","",OFFSET('Sanitation Data'!$F$31,0,10*ROW('Sanitation Data'!F169)))</f>
        <v/>
      </c>
      <c r="CY175" s="275" t="str">
        <f ca="true">+IF(OFFSET('Sanitation Data'!$F$32,0,10*ROW('Sanitation Data'!F169))="","",OFFSET('Sanitation Data'!$F$32,0,10*ROW('Sanitation Data'!F169)))</f>
        <v/>
      </c>
      <c r="CZ175" s="275" t="str">
        <f ca="true">+IF(OFFSET('Sanitation Data'!$G$28,0,10*ROW('Sanitation Data'!G169))="","",OFFSET('Sanitation Data'!$G$28,0,10*ROW('Sanitation Data'!G169)))</f>
        <v/>
      </c>
      <c r="DA175" s="275" t="str">
        <f ca="true">+IF(OFFSET('Sanitation Data'!$G$29,0,10*ROW('Sanitation Data'!G169))="","",OFFSET('Sanitation Data'!$G$29,0,10*ROW('Sanitation Data'!G169)))</f>
        <v/>
      </c>
      <c r="DB175" s="275" t="str">
        <f ca="true">+IF(OFFSET('Sanitation Data'!$G$30,0,10*ROW('Sanitation Data'!G169))="","",OFFSET('Sanitation Data'!$G$30,0,10*ROW('Sanitation Data'!G169)))</f>
        <v/>
      </c>
      <c r="DC175" s="275" t="str">
        <f ca="true">+IF(OFFSET('Sanitation Data'!$G$31,0,10*ROW('Sanitation Data'!G169))="","",OFFSET('Sanitation Data'!$G$31,0,10*ROW('Sanitation Data'!G169)))</f>
        <v/>
      </c>
      <c r="DD175" s="275" t="str">
        <f ca="true">+IF(OFFSET('Sanitation Data'!$G$32,0,10*ROW('Sanitation Data'!G169))="","",OFFSET('Sanitation Data'!$G$32,0,10*ROW('Sanitation Data'!G169)))</f>
        <v/>
      </c>
      <c r="DE175" s="275" t="str">
        <f ca="true">+IF(OFFSET('Sanitation Data'!$H$28,0,10*ROW('Sanitation Data'!H169))="","",OFFSET('Sanitation Data'!$H$28,0,10*ROW('Sanitation Data'!H169)))</f>
        <v/>
      </c>
      <c r="DF175" s="275" t="str">
        <f ca="true">+IF(OFFSET('Sanitation Data'!$H$29,0,10*ROW('Sanitation Data'!H169))="","",OFFSET('Sanitation Data'!$H$29,0,10*ROW('Sanitation Data'!H169)))</f>
        <v/>
      </c>
      <c r="DG175" s="275" t="str">
        <f ca="true">+IF(OFFSET('Sanitation Data'!$H$30,0,10*ROW('Sanitation Data'!H169))="","",OFFSET('Sanitation Data'!$H$30,0,10*ROW('Sanitation Data'!H169)))</f>
        <v/>
      </c>
      <c r="DH175" s="275" t="str">
        <f ca="true">+IF(OFFSET('Sanitation Data'!$H$31,0,10*ROW('Sanitation Data'!H169))="","",OFFSET('Sanitation Data'!$H$31,0,10*ROW('Sanitation Data'!H169)))</f>
        <v/>
      </c>
      <c r="DI175" s="275" t="str">
        <f ca="true">+IF(OFFSET('Sanitation Data'!$H$32,0,10*ROW('Sanitation Data'!H169))="","",OFFSET('Sanitation Data'!$H$32,0,10*ROW('Sanitation Data'!H169)))</f>
        <v/>
      </c>
      <c r="DJ175" s="275" t="str">
        <f ca="true">+IF(OFFSET('Sanitation Data'!$I$28,0,10*ROW('Sanitation Data'!I169))="","",OFFSET('Sanitation Data'!$I$28,0,10*ROW('Sanitation Data'!I169)))</f>
        <v/>
      </c>
      <c r="DK175" s="275" t="str">
        <f ca="true">+IF(OFFSET('Sanitation Data'!$I$29,0,10*ROW('Sanitation Data'!I169))="","",OFFSET('Sanitation Data'!$I$29,0,10*ROW('Sanitation Data'!I169)))</f>
        <v/>
      </c>
      <c r="DL175" s="275" t="str">
        <f ca="true">+IF(OFFSET('Sanitation Data'!$I$30,0,10*ROW('Sanitation Data'!I169))="","",OFFSET('Sanitation Data'!$I$30,0,10*ROW('Sanitation Data'!I169)))</f>
        <v/>
      </c>
      <c r="DM175" s="275" t="str">
        <f ca="true">+IF(OFFSET('Sanitation Data'!$I$31,0,10*ROW('Sanitation Data'!I169))="","",OFFSET('Sanitation Data'!$I$31,0,10*ROW('Sanitation Data'!I169)))</f>
        <v/>
      </c>
      <c r="DN175" s="275" t="str">
        <f ca="true">+IF(OFFSET('Sanitation Data'!$I$32,0,10*ROW('Sanitation Data'!I169))="","",OFFSET('Sanitation Data'!$I$32,0,10*ROW('Sanitation Data'!I169)))</f>
        <v/>
      </c>
      <c r="DO175" s="275" t="str">
        <f ca="true">+IF(OFFSET('Hygiene Data'!$D$11,0,10*ROW('Hygiene Data'!D169))="","",OFFSET('Hygiene Data'!$D$11,0,10*ROW('Hygiene Data'!D169)))</f>
        <v/>
      </c>
      <c r="DP175" s="275" t="str">
        <f ca="true">+IF(OFFSET('Hygiene Data'!$D$12,0,10*ROW('Hygiene Data'!D169))="","",OFFSET('Hygiene Data'!$D$12,0,10*ROW('Hygiene Data'!D169)))</f>
        <v/>
      </c>
      <c r="DQ175" s="275" t="str">
        <f ca="true">+IF(OFFSET('Hygiene Data'!$D$13,0,10*ROW('Hygiene Data'!D169))="","",OFFSET('Hygiene Data'!$D$13,0,10*ROW('Hygiene Data'!D169)))</f>
        <v/>
      </c>
      <c r="DR175" s="275" t="str">
        <f ca="true">+IF(OFFSET('Hygiene Data'!$E$11,0,10*ROW('Hygiene Data'!E169))="","",OFFSET('Hygiene Data'!$E$11,0,10*ROW('Hygiene Data'!E169)))</f>
        <v/>
      </c>
      <c r="DS175" s="275" t="str">
        <f ca="true">+IF(OFFSET('Hygiene Data'!$E$12,0,10*ROW('Hygiene Data'!E169))="","",OFFSET('Hygiene Data'!$E$12,0,10*ROW('Hygiene Data'!E169)))</f>
        <v/>
      </c>
      <c r="DT175" s="275" t="str">
        <f ca="true">+IF(OFFSET('Hygiene Data'!$E$13,0,10*ROW('Hygiene Data'!E169))="","",OFFSET('Hygiene Data'!$E$13,0,10*ROW('Hygiene Data'!E169)))</f>
        <v/>
      </c>
      <c r="DU175" s="275" t="str">
        <f ca="true">+IF(OFFSET('Hygiene Data'!$F$11,0,10*ROW('Hygiene Data'!F169))="","",OFFSET('Hygiene Data'!$F$11,0,10*ROW('Hygiene Data'!F169)))</f>
        <v/>
      </c>
      <c r="DV175" s="275" t="str">
        <f ca="true">+IF(OFFSET('Hygiene Data'!$F$12,0,10*ROW('Hygiene Data'!F169))="","",OFFSET('Hygiene Data'!$F$12,0,10*ROW('Hygiene Data'!F169)))</f>
        <v/>
      </c>
      <c r="DW175" s="275" t="str">
        <f ca="true">+IF(OFFSET('Hygiene Data'!$F$13,0,10*ROW('Hygiene Data'!F169))="","",OFFSET('Hygiene Data'!$F$13,0,10*ROW('Hygiene Data'!F169)))</f>
        <v/>
      </c>
      <c r="DX175" s="275" t="str">
        <f ca="true">+IF(OFFSET('Hygiene Data'!$G$11,0,10*ROW('Hygiene Data'!G169))="","",OFFSET('Hygiene Data'!$G$11,0,10*ROW('Hygiene Data'!G169)))</f>
        <v/>
      </c>
      <c r="DY175" s="275" t="str">
        <f ca="true">+IF(OFFSET('Hygiene Data'!$G$12,0,10*ROW('Hygiene Data'!G169))="","",OFFSET('Hygiene Data'!$G$12,0,10*ROW('Hygiene Data'!G169)))</f>
        <v/>
      </c>
      <c r="DZ175" s="275" t="str">
        <f ca="true">+IF(OFFSET('Hygiene Data'!$G$13,0,10*ROW('Hygiene Data'!G169))="","",OFFSET('Hygiene Data'!$G$13,0,10*ROW('Hygiene Data'!G169)))</f>
        <v/>
      </c>
      <c r="EA175" s="275" t="str">
        <f ca="true">+IF(OFFSET('Hygiene Data'!$H$11,0,10*ROW('Hygiene Data'!H169))="","",OFFSET('Hygiene Data'!$H$11,0,10*ROW('Hygiene Data'!H169)))</f>
        <v/>
      </c>
      <c r="EB175" s="275" t="str">
        <f ca="true">+IF(OFFSET('Hygiene Data'!$H$12,0,10*ROW('Hygiene Data'!H169))="","",OFFSET('Hygiene Data'!$H$12,0,10*ROW('Hygiene Data'!H169)))</f>
        <v/>
      </c>
      <c r="EC175" s="275" t="str">
        <f ca="true">+IF(OFFSET('Hygiene Data'!$H$13,0,10*ROW('Hygiene Data'!H169))="","",OFFSET('Hygiene Data'!$H$13,0,10*ROW('Hygiene Data'!H169)))</f>
        <v/>
      </c>
      <c r="ED175" s="275" t="str">
        <f ca="true">+IF(OFFSET('Hygiene Data'!$I$11,0,10*ROW('Hygiene Data'!I169))="","",OFFSET('Hygiene Data'!$I$11,0,10*ROW('Hygiene Data'!I169)))</f>
        <v/>
      </c>
      <c r="EE175" s="275" t="str">
        <f ca="true">+IF(OFFSET('Hygiene Data'!$I$12,0,10*ROW('Hygiene Data'!I169))="","",OFFSET('Hygiene Data'!$I$12,0,10*ROW('Hygiene Data'!I169)))</f>
        <v/>
      </c>
      <c r="EF175" s="275"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31" t="str">
        <f t="shared" ca="true" si="2"/>
        <v/>
      </c>
      <c r="D176" s="98"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8"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8"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8"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8"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8"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8"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8"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8"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8"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8"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8"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8"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8"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8"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8"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8"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8"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9"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9"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9"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9"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9"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9"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9"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9"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9"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9"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9"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9"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9"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9"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9"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9"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9"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9"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9"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9"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9"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9"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9"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9"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9"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9"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9"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9"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9"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9"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100"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100"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100"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100"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100"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100"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100"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100"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100"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100"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100"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100"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100"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100"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100"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100"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100"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100"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5"/>
      <c r="BS176" s="275" t="str">
        <f ca="true">+IF(OFFSET('Water Data'!$D$27,0,10*ROW('Water Data'!D170))="","",OFFSET('Water Data'!$D$27,0,10*ROW('Water Data'!D170)))</f>
        <v/>
      </c>
      <c r="BT176" s="275" t="str">
        <f ca="true">+IF(OFFSET('Water Data'!$D$28,0,10*ROW('Water Data'!D170))="","",OFFSET('Water Data'!$D$28,0,10*ROW('Water Data'!D170)))</f>
        <v/>
      </c>
      <c r="BU176" s="275" t="str">
        <f ca="true">+IF(OFFSET('Water Data'!$D$29,0,10*ROW('Water Data'!D170))="","",OFFSET('Water Data'!$D$29,0,10*ROW('Water Data'!D170)))</f>
        <v/>
      </c>
      <c r="BV176" s="275" t="str">
        <f ca="true">+IF(OFFSET('Water Data'!$E$27,0,10*ROW('Water Data'!E170))="","",OFFSET('Water Data'!$E$27,0,10*ROW('Water Data'!E170)))</f>
        <v/>
      </c>
      <c r="BW176" s="275" t="str">
        <f ca="true">+IF(OFFSET('Water Data'!$E$28,0,10*ROW('Water Data'!E170))="","",OFFSET('Water Data'!$E$28,0,10*ROW('Water Data'!E170)))</f>
        <v/>
      </c>
      <c r="BX176" s="275" t="str">
        <f ca="true">+IF(OFFSET('Water Data'!$E$29,0,10*ROW('Water Data'!E170))="","",OFFSET('Water Data'!$E$29,0,10*ROW('Water Data'!E170)))</f>
        <v/>
      </c>
      <c r="BY176" s="275" t="str">
        <f ca="true">+IF(OFFSET('Water Data'!$F$27,0,10*ROW('Water Data'!F170))="","",OFFSET('Water Data'!$F$27,0,10*ROW('Water Data'!F170)))</f>
        <v/>
      </c>
      <c r="BZ176" s="275" t="str">
        <f ca="true">+IF(OFFSET('Water Data'!$F$28,0,10*ROW('Water Data'!F170))="","",OFFSET('Water Data'!$F$28,0,10*ROW('Water Data'!F170)))</f>
        <v/>
      </c>
      <c r="CA176" s="275" t="str">
        <f ca="true">+IF(OFFSET('Water Data'!$F$29,0,10*ROW('Water Data'!F170))="","",OFFSET('Water Data'!$F$29,0,10*ROW('Water Data'!F170)))</f>
        <v/>
      </c>
      <c r="CB176" s="275" t="str">
        <f ca="true">+IF(OFFSET('Water Data'!$G$27,0,10*ROW('Water Data'!G170))="","",OFFSET('Water Data'!$G$27,0,10*ROW('Water Data'!G170)))</f>
        <v/>
      </c>
      <c r="CC176" s="275" t="str">
        <f ca="true">+IF(OFFSET('Water Data'!$G$28,0,10*ROW('Water Data'!G170))="","",OFFSET('Water Data'!$G$28,0,10*ROW('Water Data'!G170)))</f>
        <v/>
      </c>
      <c r="CD176" s="275" t="str">
        <f ca="true">+IF(OFFSET('Water Data'!$G$29,0,10*ROW('Water Data'!G170))="","",OFFSET('Water Data'!$G$29,0,10*ROW('Water Data'!G170)))</f>
        <v/>
      </c>
      <c r="CE176" s="275" t="str">
        <f ca="true">+IF(OFFSET('Water Data'!$H$27,0,10*ROW('Water Data'!H170))="","",OFFSET('Water Data'!$H$27,0,10*ROW('Water Data'!H170)))</f>
        <v/>
      </c>
      <c r="CF176" s="275" t="str">
        <f ca="true">+IF(OFFSET('Water Data'!$H$28,0,10*ROW('Water Data'!H170))="","",OFFSET('Water Data'!$H$28,0,10*ROW('Water Data'!H170)))</f>
        <v/>
      </c>
      <c r="CG176" s="275" t="str">
        <f ca="true">+IF(OFFSET('Water Data'!$H$29,0,10*ROW('Water Data'!H170))="","",OFFSET('Water Data'!$H$29,0,10*ROW('Water Data'!H170)))</f>
        <v/>
      </c>
      <c r="CH176" s="275" t="str">
        <f ca="true">+IF(OFFSET('Water Data'!$I$27,0,10*ROW('Water Data'!I170))="","",OFFSET('Water Data'!$I$27,0,10*ROW('Water Data'!I170)))</f>
        <v/>
      </c>
      <c r="CI176" s="275" t="str">
        <f ca="true">+IF(OFFSET('Water Data'!$I$28,0,10*ROW('Water Data'!I170))="","",OFFSET('Water Data'!$I$28,0,10*ROW('Water Data'!I170)))</f>
        <v/>
      </c>
      <c r="CJ176" s="275" t="str">
        <f ca="true">+IF(OFFSET('Water Data'!$I$29,0,10*ROW('Water Data'!I170))="","",OFFSET('Water Data'!$I$29,0,10*ROW('Water Data'!I170)))</f>
        <v/>
      </c>
      <c r="CK176" s="275" t="str">
        <f ca="true">+IF(OFFSET('Sanitation Data'!$D$28,0,10*ROW('Sanitation Data'!D170))="","",OFFSET('Sanitation Data'!$D$28,0,10*ROW('Sanitation Data'!D170)))</f>
        <v/>
      </c>
      <c r="CL176" s="275" t="str">
        <f ca="true">+IF(OFFSET('Sanitation Data'!$D$29,0,10*ROW('Sanitation Data'!D170))="","",OFFSET('Sanitation Data'!$D$29,0,10*ROW('Sanitation Data'!D170)))</f>
        <v/>
      </c>
      <c r="CM176" s="275" t="str">
        <f ca="true">+IF(OFFSET('Sanitation Data'!$D$30,0,10*ROW('Sanitation Data'!D170))="","",OFFSET('Sanitation Data'!$D$30,0,10*ROW('Sanitation Data'!D170)))</f>
        <v/>
      </c>
      <c r="CN176" s="275" t="str">
        <f ca="true">+IF(OFFSET('Sanitation Data'!$D$31,0,10*ROW('Sanitation Data'!D170))="","",OFFSET('Sanitation Data'!$D$31,0,10*ROW('Sanitation Data'!D170)))</f>
        <v/>
      </c>
      <c r="CO176" s="275" t="str">
        <f ca="true">+IF(OFFSET('Sanitation Data'!$D$32,0,10*ROW('Sanitation Data'!D170))="","",OFFSET('Sanitation Data'!$D$32,0,10*ROW('Sanitation Data'!D170)))</f>
        <v/>
      </c>
      <c r="CP176" s="275" t="str">
        <f ca="true">+IF(OFFSET('Sanitation Data'!$E$28,0,10*ROW('Sanitation Data'!E170))="","",OFFSET('Sanitation Data'!$E$28,0,10*ROW('Sanitation Data'!E170)))</f>
        <v/>
      </c>
      <c r="CQ176" s="275" t="str">
        <f ca="true">+IF(OFFSET('Sanitation Data'!$E$29,0,10*ROW('Sanitation Data'!E170))="","",OFFSET('Sanitation Data'!$E$29,0,10*ROW('Sanitation Data'!E170)))</f>
        <v/>
      </c>
      <c r="CR176" s="275" t="str">
        <f ca="true">+IF(OFFSET('Sanitation Data'!$E$30,0,10*ROW('Sanitation Data'!E170))="","",OFFSET('Sanitation Data'!$E$30,0,10*ROW('Sanitation Data'!E170)))</f>
        <v/>
      </c>
      <c r="CS176" s="275" t="str">
        <f ca="true">+IF(OFFSET('Sanitation Data'!$E$31,0,10*ROW('Sanitation Data'!E170))="","",OFFSET('Sanitation Data'!$E$31,0,10*ROW('Sanitation Data'!E170)))</f>
        <v/>
      </c>
      <c r="CT176" s="275" t="str">
        <f ca="true">+IF(OFFSET('Sanitation Data'!$E$32,0,10*ROW('Sanitation Data'!E170))="","",OFFSET('Sanitation Data'!$E$32,0,10*ROW('Sanitation Data'!E170)))</f>
        <v/>
      </c>
      <c r="CU176" s="275" t="str">
        <f ca="true">+IF(OFFSET('Sanitation Data'!$F$28,0,10*ROW('Sanitation Data'!F170))="","",OFFSET('Sanitation Data'!$F$28,0,10*ROW('Sanitation Data'!F170)))</f>
        <v/>
      </c>
      <c r="CV176" s="275" t="str">
        <f ca="true">+IF(OFFSET('Sanitation Data'!$F$29,0,10*ROW('Sanitation Data'!F170))="","",OFFSET('Sanitation Data'!$F$29,0,10*ROW('Sanitation Data'!F170)))</f>
        <v/>
      </c>
      <c r="CW176" s="275" t="str">
        <f ca="true">+IF(OFFSET('Sanitation Data'!$F$30,0,10*ROW('Sanitation Data'!F170))="","",OFFSET('Sanitation Data'!$F$30,0,10*ROW('Sanitation Data'!F170)))</f>
        <v/>
      </c>
      <c r="CX176" s="275" t="str">
        <f ca="true">+IF(OFFSET('Sanitation Data'!$F$31,0,10*ROW('Sanitation Data'!F170))="","",OFFSET('Sanitation Data'!$F$31,0,10*ROW('Sanitation Data'!F170)))</f>
        <v/>
      </c>
      <c r="CY176" s="275" t="str">
        <f ca="true">+IF(OFFSET('Sanitation Data'!$F$32,0,10*ROW('Sanitation Data'!F170))="","",OFFSET('Sanitation Data'!$F$32,0,10*ROW('Sanitation Data'!F170)))</f>
        <v/>
      </c>
      <c r="CZ176" s="275" t="str">
        <f ca="true">+IF(OFFSET('Sanitation Data'!$G$28,0,10*ROW('Sanitation Data'!G170))="","",OFFSET('Sanitation Data'!$G$28,0,10*ROW('Sanitation Data'!G170)))</f>
        <v/>
      </c>
      <c r="DA176" s="275" t="str">
        <f ca="true">+IF(OFFSET('Sanitation Data'!$G$29,0,10*ROW('Sanitation Data'!G170))="","",OFFSET('Sanitation Data'!$G$29,0,10*ROW('Sanitation Data'!G170)))</f>
        <v/>
      </c>
      <c r="DB176" s="275" t="str">
        <f ca="true">+IF(OFFSET('Sanitation Data'!$G$30,0,10*ROW('Sanitation Data'!G170))="","",OFFSET('Sanitation Data'!$G$30,0,10*ROW('Sanitation Data'!G170)))</f>
        <v/>
      </c>
      <c r="DC176" s="275" t="str">
        <f ca="true">+IF(OFFSET('Sanitation Data'!$G$31,0,10*ROW('Sanitation Data'!G170))="","",OFFSET('Sanitation Data'!$G$31,0,10*ROW('Sanitation Data'!G170)))</f>
        <v/>
      </c>
      <c r="DD176" s="275" t="str">
        <f ca="true">+IF(OFFSET('Sanitation Data'!$G$32,0,10*ROW('Sanitation Data'!G170))="","",OFFSET('Sanitation Data'!$G$32,0,10*ROW('Sanitation Data'!G170)))</f>
        <v/>
      </c>
      <c r="DE176" s="275" t="str">
        <f ca="true">+IF(OFFSET('Sanitation Data'!$H$28,0,10*ROW('Sanitation Data'!H170))="","",OFFSET('Sanitation Data'!$H$28,0,10*ROW('Sanitation Data'!H170)))</f>
        <v/>
      </c>
      <c r="DF176" s="275" t="str">
        <f ca="true">+IF(OFFSET('Sanitation Data'!$H$29,0,10*ROW('Sanitation Data'!H170))="","",OFFSET('Sanitation Data'!$H$29,0,10*ROW('Sanitation Data'!H170)))</f>
        <v/>
      </c>
      <c r="DG176" s="275" t="str">
        <f ca="true">+IF(OFFSET('Sanitation Data'!$H$30,0,10*ROW('Sanitation Data'!H170))="","",OFFSET('Sanitation Data'!$H$30,0,10*ROW('Sanitation Data'!H170)))</f>
        <v/>
      </c>
      <c r="DH176" s="275" t="str">
        <f ca="true">+IF(OFFSET('Sanitation Data'!$H$31,0,10*ROW('Sanitation Data'!H170))="","",OFFSET('Sanitation Data'!$H$31,0,10*ROW('Sanitation Data'!H170)))</f>
        <v/>
      </c>
      <c r="DI176" s="275" t="str">
        <f ca="true">+IF(OFFSET('Sanitation Data'!$H$32,0,10*ROW('Sanitation Data'!H170))="","",OFFSET('Sanitation Data'!$H$32,0,10*ROW('Sanitation Data'!H170)))</f>
        <v/>
      </c>
      <c r="DJ176" s="275" t="str">
        <f ca="true">+IF(OFFSET('Sanitation Data'!$I$28,0,10*ROW('Sanitation Data'!I170))="","",OFFSET('Sanitation Data'!$I$28,0,10*ROW('Sanitation Data'!I170)))</f>
        <v/>
      </c>
      <c r="DK176" s="275" t="str">
        <f ca="true">+IF(OFFSET('Sanitation Data'!$I$29,0,10*ROW('Sanitation Data'!I170))="","",OFFSET('Sanitation Data'!$I$29,0,10*ROW('Sanitation Data'!I170)))</f>
        <v/>
      </c>
      <c r="DL176" s="275" t="str">
        <f ca="true">+IF(OFFSET('Sanitation Data'!$I$30,0,10*ROW('Sanitation Data'!I170))="","",OFFSET('Sanitation Data'!$I$30,0,10*ROW('Sanitation Data'!I170)))</f>
        <v/>
      </c>
      <c r="DM176" s="275" t="str">
        <f ca="true">+IF(OFFSET('Sanitation Data'!$I$31,0,10*ROW('Sanitation Data'!I170))="","",OFFSET('Sanitation Data'!$I$31,0,10*ROW('Sanitation Data'!I170)))</f>
        <v/>
      </c>
      <c r="DN176" s="275" t="str">
        <f ca="true">+IF(OFFSET('Sanitation Data'!$I$32,0,10*ROW('Sanitation Data'!I170))="","",OFFSET('Sanitation Data'!$I$32,0,10*ROW('Sanitation Data'!I170)))</f>
        <v/>
      </c>
      <c r="DO176" s="275" t="str">
        <f ca="true">+IF(OFFSET('Hygiene Data'!$D$11,0,10*ROW('Hygiene Data'!D170))="","",OFFSET('Hygiene Data'!$D$11,0,10*ROW('Hygiene Data'!D170)))</f>
        <v/>
      </c>
      <c r="DP176" s="275" t="str">
        <f ca="true">+IF(OFFSET('Hygiene Data'!$D$12,0,10*ROW('Hygiene Data'!D170))="","",OFFSET('Hygiene Data'!$D$12,0,10*ROW('Hygiene Data'!D170)))</f>
        <v/>
      </c>
      <c r="DQ176" s="275" t="str">
        <f ca="true">+IF(OFFSET('Hygiene Data'!$D$13,0,10*ROW('Hygiene Data'!D170))="","",OFFSET('Hygiene Data'!$D$13,0,10*ROW('Hygiene Data'!D170)))</f>
        <v/>
      </c>
      <c r="DR176" s="275" t="str">
        <f ca="true">+IF(OFFSET('Hygiene Data'!$E$11,0,10*ROW('Hygiene Data'!E170))="","",OFFSET('Hygiene Data'!$E$11,0,10*ROW('Hygiene Data'!E170)))</f>
        <v/>
      </c>
      <c r="DS176" s="275" t="str">
        <f ca="true">+IF(OFFSET('Hygiene Data'!$E$12,0,10*ROW('Hygiene Data'!E170))="","",OFFSET('Hygiene Data'!$E$12,0,10*ROW('Hygiene Data'!E170)))</f>
        <v/>
      </c>
      <c r="DT176" s="275" t="str">
        <f ca="true">+IF(OFFSET('Hygiene Data'!$E$13,0,10*ROW('Hygiene Data'!E170))="","",OFFSET('Hygiene Data'!$E$13,0,10*ROW('Hygiene Data'!E170)))</f>
        <v/>
      </c>
      <c r="DU176" s="275" t="str">
        <f ca="true">+IF(OFFSET('Hygiene Data'!$F$11,0,10*ROW('Hygiene Data'!F170))="","",OFFSET('Hygiene Data'!$F$11,0,10*ROW('Hygiene Data'!F170)))</f>
        <v/>
      </c>
      <c r="DV176" s="275" t="str">
        <f ca="true">+IF(OFFSET('Hygiene Data'!$F$12,0,10*ROW('Hygiene Data'!F170))="","",OFFSET('Hygiene Data'!$F$12,0,10*ROW('Hygiene Data'!F170)))</f>
        <v/>
      </c>
      <c r="DW176" s="275" t="str">
        <f ca="true">+IF(OFFSET('Hygiene Data'!$F$13,0,10*ROW('Hygiene Data'!F170))="","",OFFSET('Hygiene Data'!$F$13,0,10*ROW('Hygiene Data'!F170)))</f>
        <v/>
      </c>
      <c r="DX176" s="275" t="str">
        <f ca="true">+IF(OFFSET('Hygiene Data'!$G$11,0,10*ROW('Hygiene Data'!G170))="","",OFFSET('Hygiene Data'!$G$11,0,10*ROW('Hygiene Data'!G170)))</f>
        <v/>
      </c>
      <c r="DY176" s="275" t="str">
        <f ca="true">+IF(OFFSET('Hygiene Data'!$G$12,0,10*ROW('Hygiene Data'!G170))="","",OFFSET('Hygiene Data'!$G$12,0,10*ROW('Hygiene Data'!G170)))</f>
        <v/>
      </c>
      <c r="DZ176" s="275" t="str">
        <f ca="true">+IF(OFFSET('Hygiene Data'!$G$13,0,10*ROW('Hygiene Data'!G170))="","",OFFSET('Hygiene Data'!$G$13,0,10*ROW('Hygiene Data'!G170)))</f>
        <v/>
      </c>
      <c r="EA176" s="275" t="str">
        <f ca="true">+IF(OFFSET('Hygiene Data'!$H$11,0,10*ROW('Hygiene Data'!H170))="","",OFFSET('Hygiene Data'!$H$11,0,10*ROW('Hygiene Data'!H170)))</f>
        <v/>
      </c>
      <c r="EB176" s="275" t="str">
        <f ca="true">+IF(OFFSET('Hygiene Data'!$H$12,0,10*ROW('Hygiene Data'!H170))="","",OFFSET('Hygiene Data'!$H$12,0,10*ROW('Hygiene Data'!H170)))</f>
        <v/>
      </c>
      <c r="EC176" s="275" t="str">
        <f ca="true">+IF(OFFSET('Hygiene Data'!$H$13,0,10*ROW('Hygiene Data'!H170))="","",OFFSET('Hygiene Data'!$H$13,0,10*ROW('Hygiene Data'!H170)))</f>
        <v/>
      </c>
      <c r="ED176" s="275" t="str">
        <f ca="true">+IF(OFFSET('Hygiene Data'!$I$11,0,10*ROW('Hygiene Data'!I170))="","",OFFSET('Hygiene Data'!$I$11,0,10*ROW('Hygiene Data'!I170)))</f>
        <v/>
      </c>
      <c r="EE176" s="275" t="str">
        <f ca="true">+IF(OFFSET('Hygiene Data'!$I$12,0,10*ROW('Hygiene Data'!I170))="","",OFFSET('Hygiene Data'!$I$12,0,10*ROW('Hygiene Data'!I170)))</f>
        <v/>
      </c>
      <c r="EF176" s="275"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31" t="str">
        <f t="shared" ca="true" si="2"/>
        <v/>
      </c>
      <c r="D177" s="98"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8"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8"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8"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8"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8"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8"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8"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8"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8"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8"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8"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8"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8"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8"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8"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8"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8"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9"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9"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9"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9"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9"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9"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9"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9"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9"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9"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9"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9"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9"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9"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9"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9"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9"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9"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9"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9"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9"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9"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9"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9"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9"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9"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9"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9"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9"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9"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100"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100"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100"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100"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100"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100"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100"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100"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100"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100"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100"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100"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100"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100"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100"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100"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100"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100"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5"/>
      <c r="BS177" s="275" t="str">
        <f ca="true">+IF(OFFSET('Water Data'!$D$27,0,10*ROW('Water Data'!D171))="","",OFFSET('Water Data'!$D$27,0,10*ROW('Water Data'!D171)))</f>
        <v/>
      </c>
      <c r="BT177" s="275" t="str">
        <f ca="true">+IF(OFFSET('Water Data'!$D$28,0,10*ROW('Water Data'!D171))="","",OFFSET('Water Data'!$D$28,0,10*ROW('Water Data'!D171)))</f>
        <v/>
      </c>
      <c r="BU177" s="275" t="str">
        <f ca="true">+IF(OFFSET('Water Data'!$D$29,0,10*ROW('Water Data'!D171))="","",OFFSET('Water Data'!$D$29,0,10*ROW('Water Data'!D171)))</f>
        <v/>
      </c>
      <c r="BV177" s="275" t="str">
        <f ca="true">+IF(OFFSET('Water Data'!$E$27,0,10*ROW('Water Data'!E171))="","",OFFSET('Water Data'!$E$27,0,10*ROW('Water Data'!E171)))</f>
        <v/>
      </c>
      <c r="BW177" s="275" t="str">
        <f ca="true">+IF(OFFSET('Water Data'!$E$28,0,10*ROW('Water Data'!E171))="","",OFFSET('Water Data'!$E$28,0,10*ROW('Water Data'!E171)))</f>
        <v/>
      </c>
      <c r="BX177" s="275" t="str">
        <f ca="true">+IF(OFFSET('Water Data'!$E$29,0,10*ROW('Water Data'!E171))="","",OFFSET('Water Data'!$E$29,0,10*ROW('Water Data'!E171)))</f>
        <v/>
      </c>
      <c r="BY177" s="275" t="str">
        <f ca="true">+IF(OFFSET('Water Data'!$F$27,0,10*ROW('Water Data'!F171))="","",OFFSET('Water Data'!$F$27,0,10*ROW('Water Data'!F171)))</f>
        <v/>
      </c>
      <c r="BZ177" s="275" t="str">
        <f ca="true">+IF(OFFSET('Water Data'!$F$28,0,10*ROW('Water Data'!F171))="","",OFFSET('Water Data'!$F$28,0,10*ROW('Water Data'!F171)))</f>
        <v/>
      </c>
      <c r="CA177" s="275" t="str">
        <f ca="true">+IF(OFFSET('Water Data'!$F$29,0,10*ROW('Water Data'!F171))="","",OFFSET('Water Data'!$F$29,0,10*ROW('Water Data'!F171)))</f>
        <v/>
      </c>
      <c r="CB177" s="275" t="str">
        <f ca="true">+IF(OFFSET('Water Data'!$G$27,0,10*ROW('Water Data'!G171))="","",OFFSET('Water Data'!$G$27,0,10*ROW('Water Data'!G171)))</f>
        <v/>
      </c>
      <c r="CC177" s="275" t="str">
        <f ca="true">+IF(OFFSET('Water Data'!$G$28,0,10*ROW('Water Data'!G171))="","",OFFSET('Water Data'!$G$28,0,10*ROW('Water Data'!G171)))</f>
        <v/>
      </c>
      <c r="CD177" s="275" t="str">
        <f ca="true">+IF(OFFSET('Water Data'!$G$29,0,10*ROW('Water Data'!G171))="","",OFFSET('Water Data'!$G$29,0,10*ROW('Water Data'!G171)))</f>
        <v/>
      </c>
      <c r="CE177" s="275" t="str">
        <f ca="true">+IF(OFFSET('Water Data'!$H$27,0,10*ROW('Water Data'!H171))="","",OFFSET('Water Data'!$H$27,0,10*ROW('Water Data'!H171)))</f>
        <v/>
      </c>
      <c r="CF177" s="275" t="str">
        <f ca="true">+IF(OFFSET('Water Data'!$H$28,0,10*ROW('Water Data'!H171))="","",OFFSET('Water Data'!$H$28,0,10*ROW('Water Data'!H171)))</f>
        <v/>
      </c>
      <c r="CG177" s="275" t="str">
        <f ca="true">+IF(OFFSET('Water Data'!$H$29,0,10*ROW('Water Data'!H171))="","",OFFSET('Water Data'!$H$29,0,10*ROW('Water Data'!H171)))</f>
        <v/>
      </c>
      <c r="CH177" s="275" t="str">
        <f ca="true">+IF(OFFSET('Water Data'!$I$27,0,10*ROW('Water Data'!I171))="","",OFFSET('Water Data'!$I$27,0,10*ROW('Water Data'!I171)))</f>
        <v/>
      </c>
      <c r="CI177" s="275" t="str">
        <f ca="true">+IF(OFFSET('Water Data'!$I$28,0,10*ROW('Water Data'!I171))="","",OFFSET('Water Data'!$I$28,0,10*ROW('Water Data'!I171)))</f>
        <v/>
      </c>
      <c r="CJ177" s="275" t="str">
        <f ca="true">+IF(OFFSET('Water Data'!$I$29,0,10*ROW('Water Data'!I171))="","",OFFSET('Water Data'!$I$29,0,10*ROW('Water Data'!I171)))</f>
        <v/>
      </c>
      <c r="CK177" s="275" t="str">
        <f ca="true">+IF(OFFSET('Sanitation Data'!$D$28,0,10*ROW('Sanitation Data'!D171))="","",OFFSET('Sanitation Data'!$D$28,0,10*ROW('Sanitation Data'!D171)))</f>
        <v/>
      </c>
      <c r="CL177" s="275" t="str">
        <f ca="true">+IF(OFFSET('Sanitation Data'!$D$29,0,10*ROW('Sanitation Data'!D171))="","",OFFSET('Sanitation Data'!$D$29,0,10*ROW('Sanitation Data'!D171)))</f>
        <v/>
      </c>
      <c r="CM177" s="275" t="str">
        <f ca="true">+IF(OFFSET('Sanitation Data'!$D$30,0,10*ROW('Sanitation Data'!D171))="","",OFFSET('Sanitation Data'!$D$30,0,10*ROW('Sanitation Data'!D171)))</f>
        <v/>
      </c>
      <c r="CN177" s="275" t="str">
        <f ca="true">+IF(OFFSET('Sanitation Data'!$D$31,0,10*ROW('Sanitation Data'!D171))="","",OFFSET('Sanitation Data'!$D$31,0,10*ROW('Sanitation Data'!D171)))</f>
        <v/>
      </c>
      <c r="CO177" s="275" t="str">
        <f ca="true">+IF(OFFSET('Sanitation Data'!$D$32,0,10*ROW('Sanitation Data'!D171))="","",OFFSET('Sanitation Data'!$D$32,0,10*ROW('Sanitation Data'!D171)))</f>
        <v/>
      </c>
      <c r="CP177" s="275" t="str">
        <f ca="true">+IF(OFFSET('Sanitation Data'!$E$28,0,10*ROW('Sanitation Data'!E171))="","",OFFSET('Sanitation Data'!$E$28,0,10*ROW('Sanitation Data'!E171)))</f>
        <v/>
      </c>
      <c r="CQ177" s="275" t="str">
        <f ca="true">+IF(OFFSET('Sanitation Data'!$E$29,0,10*ROW('Sanitation Data'!E171))="","",OFFSET('Sanitation Data'!$E$29,0,10*ROW('Sanitation Data'!E171)))</f>
        <v/>
      </c>
      <c r="CR177" s="275" t="str">
        <f ca="true">+IF(OFFSET('Sanitation Data'!$E$30,0,10*ROW('Sanitation Data'!E171))="","",OFFSET('Sanitation Data'!$E$30,0,10*ROW('Sanitation Data'!E171)))</f>
        <v/>
      </c>
      <c r="CS177" s="275" t="str">
        <f ca="true">+IF(OFFSET('Sanitation Data'!$E$31,0,10*ROW('Sanitation Data'!E171))="","",OFFSET('Sanitation Data'!$E$31,0,10*ROW('Sanitation Data'!E171)))</f>
        <v/>
      </c>
      <c r="CT177" s="275" t="str">
        <f ca="true">+IF(OFFSET('Sanitation Data'!$E$32,0,10*ROW('Sanitation Data'!E171))="","",OFFSET('Sanitation Data'!$E$32,0,10*ROW('Sanitation Data'!E171)))</f>
        <v/>
      </c>
      <c r="CU177" s="275" t="str">
        <f ca="true">+IF(OFFSET('Sanitation Data'!$F$28,0,10*ROW('Sanitation Data'!F171))="","",OFFSET('Sanitation Data'!$F$28,0,10*ROW('Sanitation Data'!F171)))</f>
        <v/>
      </c>
      <c r="CV177" s="275" t="str">
        <f ca="true">+IF(OFFSET('Sanitation Data'!$F$29,0,10*ROW('Sanitation Data'!F171))="","",OFFSET('Sanitation Data'!$F$29,0,10*ROW('Sanitation Data'!F171)))</f>
        <v/>
      </c>
      <c r="CW177" s="275" t="str">
        <f ca="true">+IF(OFFSET('Sanitation Data'!$F$30,0,10*ROW('Sanitation Data'!F171))="","",OFFSET('Sanitation Data'!$F$30,0,10*ROW('Sanitation Data'!F171)))</f>
        <v/>
      </c>
      <c r="CX177" s="275" t="str">
        <f ca="true">+IF(OFFSET('Sanitation Data'!$F$31,0,10*ROW('Sanitation Data'!F171))="","",OFFSET('Sanitation Data'!$F$31,0,10*ROW('Sanitation Data'!F171)))</f>
        <v/>
      </c>
      <c r="CY177" s="275" t="str">
        <f ca="true">+IF(OFFSET('Sanitation Data'!$F$32,0,10*ROW('Sanitation Data'!F171))="","",OFFSET('Sanitation Data'!$F$32,0,10*ROW('Sanitation Data'!F171)))</f>
        <v/>
      </c>
      <c r="CZ177" s="275" t="str">
        <f ca="true">+IF(OFFSET('Sanitation Data'!$G$28,0,10*ROW('Sanitation Data'!G171))="","",OFFSET('Sanitation Data'!$G$28,0,10*ROW('Sanitation Data'!G171)))</f>
        <v/>
      </c>
      <c r="DA177" s="275" t="str">
        <f ca="true">+IF(OFFSET('Sanitation Data'!$G$29,0,10*ROW('Sanitation Data'!G171))="","",OFFSET('Sanitation Data'!$G$29,0,10*ROW('Sanitation Data'!G171)))</f>
        <v/>
      </c>
      <c r="DB177" s="275" t="str">
        <f ca="true">+IF(OFFSET('Sanitation Data'!$G$30,0,10*ROW('Sanitation Data'!G171))="","",OFFSET('Sanitation Data'!$G$30,0,10*ROW('Sanitation Data'!G171)))</f>
        <v/>
      </c>
      <c r="DC177" s="275" t="str">
        <f ca="true">+IF(OFFSET('Sanitation Data'!$G$31,0,10*ROW('Sanitation Data'!G171))="","",OFFSET('Sanitation Data'!$G$31,0,10*ROW('Sanitation Data'!G171)))</f>
        <v/>
      </c>
      <c r="DD177" s="275" t="str">
        <f ca="true">+IF(OFFSET('Sanitation Data'!$G$32,0,10*ROW('Sanitation Data'!G171))="","",OFFSET('Sanitation Data'!$G$32,0,10*ROW('Sanitation Data'!G171)))</f>
        <v/>
      </c>
      <c r="DE177" s="275" t="str">
        <f ca="true">+IF(OFFSET('Sanitation Data'!$H$28,0,10*ROW('Sanitation Data'!H171))="","",OFFSET('Sanitation Data'!$H$28,0,10*ROW('Sanitation Data'!H171)))</f>
        <v/>
      </c>
      <c r="DF177" s="275" t="str">
        <f ca="true">+IF(OFFSET('Sanitation Data'!$H$29,0,10*ROW('Sanitation Data'!H171))="","",OFFSET('Sanitation Data'!$H$29,0,10*ROW('Sanitation Data'!H171)))</f>
        <v/>
      </c>
      <c r="DG177" s="275" t="str">
        <f ca="true">+IF(OFFSET('Sanitation Data'!$H$30,0,10*ROW('Sanitation Data'!H171))="","",OFFSET('Sanitation Data'!$H$30,0,10*ROW('Sanitation Data'!H171)))</f>
        <v/>
      </c>
      <c r="DH177" s="275" t="str">
        <f ca="true">+IF(OFFSET('Sanitation Data'!$H$31,0,10*ROW('Sanitation Data'!H171))="","",OFFSET('Sanitation Data'!$H$31,0,10*ROW('Sanitation Data'!H171)))</f>
        <v/>
      </c>
      <c r="DI177" s="275" t="str">
        <f ca="true">+IF(OFFSET('Sanitation Data'!$H$32,0,10*ROW('Sanitation Data'!H171))="","",OFFSET('Sanitation Data'!$H$32,0,10*ROW('Sanitation Data'!H171)))</f>
        <v/>
      </c>
      <c r="DJ177" s="275" t="str">
        <f ca="true">+IF(OFFSET('Sanitation Data'!$I$28,0,10*ROW('Sanitation Data'!I171))="","",OFFSET('Sanitation Data'!$I$28,0,10*ROW('Sanitation Data'!I171)))</f>
        <v/>
      </c>
      <c r="DK177" s="275" t="str">
        <f ca="true">+IF(OFFSET('Sanitation Data'!$I$29,0,10*ROW('Sanitation Data'!I171))="","",OFFSET('Sanitation Data'!$I$29,0,10*ROW('Sanitation Data'!I171)))</f>
        <v/>
      </c>
      <c r="DL177" s="275" t="str">
        <f ca="true">+IF(OFFSET('Sanitation Data'!$I$30,0,10*ROW('Sanitation Data'!I171))="","",OFFSET('Sanitation Data'!$I$30,0,10*ROW('Sanitation Data'!I171)))</f>
        <v/>
      </c>
      <c r="DM177" s="275" t="str">
        <f ca="true">+IF(OFFSET('Sanitation Data'!$I$31,0,10*ROW('Sanitation Data'!I171))="","",OFFSET('Sanitation Data'!$I$31,0,10*ROW('Sanitation Data'!I171)))</f>
        <v/>
      </c>
      <c r="DN177" s="275" t="str">
        <f ca="true">+IF(OFFSET('Sanitation Data'!$I$32,0,10*ROW('Sanitation Data'!I171))="","",OFFSET('Sanitation Data'!$I$32,0,10*ROW('Sanitation Data'!I171)))</f>
        <v/>
      </c>
      <c r="DO177" s="275" t="str">
        <f ca="true">+IF(OFFSET('Hygiene Data'!$D$11,0,10*ROW('Hygiene Data'!D171))="","",OFFSET('Hygiene Data'!$D$11,0,10*ROW('Hygiene Data'!D171)))</f>
        <v/>
      </c>
      <c r="DP177" s="275" t="str">
        <f ca="true">+IF(OFFSET('Hygiene Data'!$D$12,0,10*ROW('Hygiene Data'!D171))="","",OFFSET('Hygiene Data'!$D$12,0,10*ROW('Hygiene Data'!D171)))</f>
        <v/>
      </c>
      <c r="DQ177" s="275" t="str">
        <f ca="true">+IF(OFFSET('Hygiene Data'!$D$13,0,10*ROW('Hygiene Data'!D171))="","",OFFSET('Hygiene Data'!$D$13,0,10*ROW('Hygiene Data'!D171)))</f>
        <v/>
      </c>
      <c r="DR177" s="275" t="str">
        <f ca="true">+IF(OFFSET('Hygiene Data'!$E$11,0,10*ROW('Hygiene Data'!E171))="","",OFFSET('Hygiene Data'!$E$11,0,10*ROW('Hygiene Data'!E171)))</f>
        <v/>
      </c>
      <c r="DS177" s="275" t="str">
        <f ca="true">+IF(OFFSET('Hygiene Data'!$E$12,0,10*ROW('Hygiene Data'!E171))="","",OFFSET('Hygiene Data'!$E$12,0,10*ROW('Hygiene Data'!E171)))</f>
        <v/>
      </c>
      <c r="DT177" s="275" t="str">
        <f ca="true">+IF(OFFSET('Hygiene Data'!$E$13,0,10*ROW('Hygiene Data'!E171))="","",OFFSET('Hygiene Data'!$E$13,0,10*ROW('Hygiene Data'!E171)))</f>
        <v/>
      </c>
      <c r="DU177" s="275" t="str">
        <f ca="true">+IF(OFFSET('Hygiene Data'!$F$11,0,10*ROW('Hygiene Data'!F171))="","",OFFSET('Hygiene Data'!$F$11,0,10*ROW('Hygiene Data'!F171)))</f>
        <v/>
      </c>
      <c r="DV177" s="275" t="str">
        <f ca="true">+IF(OFFSET('Hygiene Data'!$F$12,0,10*ROW('Hygiene Data'!F171))="","",OFFSET('Hygiene Data'!$F$12,0,10*ROW('Hygiene Data'!F171)))</f>
        <v/>
      </c>
      <c r="DW177" s="275" t="str">
        <f ca="true">+IF(OFFSET('Hygiene Data'!$F$13,0,10*ROW('Hygiene Data'!F171))="","",OFFSET('Hygiene Data'!$F$13,0,10*ROW('Hygiene Data'!F171)))</f>
        <v/>
      </c>
      <c r="DX177" s="275" t="str">
        <f ca="true">+IF(OFFSET('Hygiene Data'!$G$11,0,10*ROW('Hygiene Data'!G171))="","",OFFSET('Hygiene Data'!$G$11,0,10*ROW('Hygiene Data'!G171)))</f>
        <v/>
      </c>
      <c r="DY177" s="275" t="str">
        <f ca="true">+IF(OFFSET('Hygiene Data'!$G$12,0,10*ROW('Hygiene Data'!G171))="","",OFFSET('Hygiene Data'!$G$12,0,10*ROW('Hygiene Data'!G171)))</f>
        <v/>
      </c>
      <c r="DZ177" s="275" t="str">
        <f ca="true">+IF(OFFSET('Hygiene Data'!$G$13,0,10*ROW('Hygiene Data'!G171))="","",OFFSET('Hygiene Data'!$G$13,0,10*ROW('Hygiene Data'!G171)))</f>
        <v/>
      </c>
      <c r="EA177" s="275" t="str">
        <f ca="true">+IF(OFFSET('Hygiene Data'!$H$11,0,10*ROW('Hygiene Data'!H171))="","",OFFSET('Hygiene Data'!$H$11,0,10*ROW('Hygiene Data'!H171)))</f>
        <v/>
      </c>
      <c r="EB177" s="275" t="str">
        <f ca="true">+IF(OFFSET('Hygiene Data'!$H$12,0,10*ROW('Hygiene Data'!H171))="","",OFFSET('Hygiene Data'!$H$12,0,10*ROW('Hygiene Data'!H171)))</f>
        <v/>
      </c>
      <c r="EC177" s="275" t="str">
        <f ca="true">+IF(OFFSET('Hygiene Data'!$H$13,0,10*ROW('Hygiene Data'!H171))="","",OFFSET('Hygiene Data'!$H$13,0,10*ROW('Hygiene Data'!H171)))</f>
        <v/>
      </c>
      <c r="ED177" s="275" t="str">
        <f ca="true">+IF(OFFSET('Hygiene Data'!$I$11,0,10*ROW('Hygiene Data'!I171))="","",OFFSET('Hygiene Data'!$I$11,0,10*ROW('Hygiene Data'!I171)))</f>
        <v/>
      </c>
      <c r="EE177" s="275" t="str">
        <f ca="true">+IF(OFFSET('Hygiene Data'!$I$12,0,10*ROW('Hygiene Data'!I171))="","",OFFSET('Hygiene Data'!$I$12,0,10*ROW('Hygiene Data'!I171)))</f>
        <v/>
      </c>
      <c r="EF177" s="275"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31" t="str">
        <f t="shared" ca="true" si="2"/>
        <v/>
      </c>
      <c r="D178" s="98"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8"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8"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8"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8"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8"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8"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8"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8"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8"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8"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8"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8"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8"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8"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8"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8"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8"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9"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9"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9"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9"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9"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9"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9"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9"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9"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9"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9"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9"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9"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9"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9"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9"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9"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9"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9"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9"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9"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9"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9"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9"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9"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9"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9"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9"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9"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9"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100"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100"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100"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100"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100"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100"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100"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100"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100"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100"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100"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100"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100"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100"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100"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100"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100"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100"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5"/>
      <c r="BS178" s="275" t="str">
        <f ca="true">+IF(OFFSET('Water Data'!$D$27,0,10*ROW('Water Data'!D172))="","",OFFSET('Water Data'!$D$27,0,10*ROW('Water Data'!D172)))</f>
        <v/>
      </c>
      <c r="BT178" s="275" t="str">
        <f ca="true">+IF(OFFSET('Water Data'!$D$28,0,10*ROW('Water Data'!D172))="","",OFFSET('Water Data'!$D$28,0,10*ROW('Water Data'!D172)))</f>
        <v/>
      </c>
      <c r="BU178" s="275" t="str">
        <f ca="true">+IF(OFFSET('Water Data'!$D$29,0,10*ROW('Water Data'!D172))="","",OFFSET('Water Data'!$D$29,0,10*ROW('Water Data'!D172)))</f>
        <v/>
      </c>
      <c r="BV178" s="275" t="str">
        <f ca="true">+IF(OFFSET('Water Data'!$E$27,0,10*ROW('Water Data'!E172))="","",OFFSET('Water Data'!$E$27,0,10*ROW('Water Data'!E172)))</f>
        <v/>
      </c>
      <c r="BW178" s="275" t="str">
        <f ca="true">+IF(OFFSET('Water Data'!$E$28,0,10*ROW('Water Data'!E172))="","",OFFSET('Water Data'!$E$28,0,10*ROW('Water Data'!E172)))</f>
        <v/>
      </c>
      <c r="BX178" s="275" t="str">
        <f ca="true">+IF(OFFSET('Water Data'!$E$29,0,10*ROW('Water Data'!E172))="","",OFFSET('Water Data'!$E$29,0,10*ROW('Water Data'!E172)))</f>
        <v/>
      </c>
      <c r="BY178" s="275" t="str">
        <f ca="true">+IF(OFFSET('Water Data'!$F$27,0,10*ROW('Water Data'!F172))="","",OFFSET('Water Data'!$F$27,0,10*ROW('Water Data'!F172)))</f>
        <v/>
      </c>
      <c r="BZ178" s="275" t="str">
        <f ca="true">+IF(OFFSET('Water Data'!$F$28,0,10*ROW('Water Data'!F172))="","",OFFSET('Water Data'!$F$28,0,10*ROW('Water Data'!F172)))</f>
        <v/>
      </c>
      <c r="CA178" s="275" t="str">
        <f ca="true">+IF(OFFSET('Water Data'!$F$29,0,10*ROW('Water Data'!F172))="","",OFFSET('Water Data'!$F$29,0,10*ROW('Water Data'!F172)))</f>
        <v/>
      </c>
      <c r="CB178" s="275" t="str">
        <f ca="true">+IF(OFFSET('Water Data'!$G$27,0,10*ROW('Water Data'!G172))="","",OFFSET('Water Data'!$G$27,0,10*ROW('Water Data'!G172)))</f>
        <v/>
      </c>
      <c r="CC178" s="275" t="str">
        <f ca="true">+IF(OFFSET('Water Data'!$G$28,0,10*ROW('Water Data'!G172))="","",OFFSET('Water Data'!$G$28,0,10*ROW('Water Data'!G172)))</f>
        <v/>
      </c>
      <c r="CD178" s="275" t="str">
        <f ca="true">+IF(OFFSET('Water Data'!$G$29,0,10*ROW('Water Data'!G172))="","",OFFSET('Water Data'!$G$29,0,10*ROW('Water Data'!G172)))</f>
        <v/>
      </c>
      <c r="CE178" s="275" t="str">
        <f ca="true">+IF(OFFSET('Water Data'!$H$27,0,10*ROW('Water Data'!H172))="","",OFFSET('Water Data'!$H$27,0,10*ROW('Water Data'!H172)))</f>
        <v/>
      </c>
      <c r="CF178" s="275" t="str">
        <f ca="true">+IF(OFFSET('Water Data'!$H$28,0,10*ROW('Water Data'!H172))="","",OFFSET('Water Data'!$H$28,0,10*ROW('Water Data'!H172)))</f>
        <v/>
      </c>
      <c r="CG178" s="275" t="str">
        <f ca="true">+IF(OFFSET('Water Data'!$H$29,0,10*ROW('Water Data'!H172))="","",OFFSET('Water Data'!$H$29,0,10*ROW('Water Data'!H172)))</f>
        <v/>
      </c>
      <c r="CH178" s="275" t="str">
        <f ca="true">+IF(OFFSET('Water Data'!$I$27,0,10*ROW('Water Data'!I172))="","",OFFSET('Water Data'!$I$27,0,10*ROW('Water Data'!I172)))</f>
        <v/>
      </c>
      <c r="CI178" s="275" t="str">
        <f ca="true">+IF(OFFSET('Water Data'!$I$28,0,10*ROW('Water Data'!I172))="","",OFFSET('Water Data'!$I$28,0,10*ROW('Water Data'!I172)))</f>
        <v/>
      </c>
      <c r="CJ178" s="275" t="str">
        <f ca="true">+IF(OFFSET('Water Data'!$I$29,0,10*ROW('Water Data'!I172))="","",OFFSET('Water Data'!$I$29,0,10*ROW('Water Data'!I172)))</f>
        <v/>
      </c>
      <c r="CK178" s="275" t="str">
        <f ca="true">+IF(OFFSET('Sanitation Data'!$D$28,0,10*ROW('Sanitation Data'!D172))="","",OFFSET('Sanitation Data'!$D$28,0,10*ROW('Sanitation Data'!D172)))</f>
        <v/>
      </c>
      <c r="CL178" s="275" t="str">
        <f ca="true">+IF(OFFSET('Sanitation Data'!$D$29,0,10*ROW('Sanitation Data'!D172))="","",OFFSET('Sanitation Data'!$D$29,0,10*ROW('Sanitation Data'!D172)))</f>
        <v/>
      </c>
      <c r="CM178" s="275" t="str">
        <f ca="true">+IF(OFFSET('Sanitation Data'!$D$30,0,10*ROW('Sanitation Data'!D172))="","",OFFSET('Sanitation Data'!$D$30,0,10*ROW('Sanitation Data'!D172)))</f>
        <v/>
      </c>
      <c r="CN178" s="275" t="str">
        <f ca="true">+IF(OFFSET('Sanitation Data'!$D$31,0,10*ROW('Sanitation Data'!D172))="","",OFFSET('Sanitation Data'!$D$31,0,10*ROW('Sanitation Data'!D172)))</f>
        <v/>
      </c>
      <c r="CO178" s="275" t="str">
        <f ca="true">+IF(OFFSET('Sanitation Data'!$D$32,0,10*ROW('Sanitation Data'!D172))="","",OFFSET('Sanitation Data'!$D$32,0,10*ROW('Sanitation Data'!D172)))</f>
        <v/>
      </c>
      <c r="CP178" s="275" t="str">
        <f ca="true">+IF(OFFSET('Sanitation Data'!$E$28,0,10*ROW('Sanitation Data'!E172))="","",OFFSET('Sanitation Data'!$E$28,0,10*ROW('Sanitation Data'!E172)))</f>
        <v/>
      </c>
      <c r="CQ178" s="275" t="str">
        <f ca="true">+IF(OFFSET('Sanitation Data'!$E$29,0,10*ROW('Sanitation Data'!E172))="","",OFFSET('Sanitation Data'!$E$29,0,10*ROW('Sanitation Data'!E172)))</f>
        <v/>
      </c>
      <c r="CR178" s="275" t="str">
        <f ca="true">+IF(OFFSET('Sanitation Data'!$E$30,0,10*ROW('Sanitation Data'!E172))="","",OFFSET('Sanitation Data'!$E$30,0,10*ROW('Sanitation Data'!E172)))</f>
        <v/>
      </c>
      <c r="CS178" s="275" t="str">
        <f ca="true">+IF(OFFSET('Sanitation Data'!$E$31,0,10*ROW('Sanitation Data'!E172))="","",OFFSET('Sanitation Data'!$E$31,0,10*ROW('Sanitation Data'!E172)))</f>
        <v/>
      </c>
      <c r="CT178" s="275" t="str">
        <f ca="true">+IF(OFFSET('Sanitation Data'!$E$32,0,10*ROW('Sanitation Data'!E172))="","",OFFSET('Sanitation Data'!$E$32,0,10*ROW('Sanitation Data'!E172)))</f>
        <v/>
      </c>
      <c r="CU178" s="275" t="str">
        <f ca="true">+IF(OFFSET('Sanitation Data'!$F$28,0,10*ROW('Sanitation Data'!F172))="","",OFFSET('Sanitation Data'!$F$28,0,10*ROW('Sanitation Data'!F172)))</f>
        <v/>
      </c>
      <c r="CV178" s="275" t="str">
        <f ca="true">+IF(OFFSET('Sanitation Data'!$F$29,0,10*ROW('Sanitation Data'!F172))="","",OFFSET('Sanitation Data'!$F$29,0,10*ROW('Sanitation Data'!F172)))</f>
        <v/>
      </c>
      <c r="CW178" s="275" t="str">
        <f ca="true">+IF(OFFSET('Sanitation Data'!$F$30,0,10*ROW('Sanitation Data'!F172))="","",OFFSET('Sanitation Data'!$F$30,0,10*ROW('Sanitation Data'!F172)))</f>
        <v/>
      </c>
      <c r="CX178" s="275" t="str">
        <f ca="true">+IF(OFFSET('Sanitation Data'!$F$31,0,10*ROW('Sanitation Data'!F172))="","",OFFSET('Sanitation Data'!$F$31,0,10*ROW('Sanitation Data'!F172)))</f>
        <v/>
      </c>
      <c r="CY178" s="275" t="str">
        <f ca="true">+IF(OFFSET('Sanitation Data'!$F$32,0,10*ROW('Sanitation Data'!F172))="","",OFFSET('Sanitation Data'!$F$32,0,10*ROW('Sanitation Data'!F172)))</f>
        <v/>
      </c>
      <c r="CZ178" s="275" t="str">
        <f ca="true">+IF(OFFSET('Sanitation Data'!$G$28,0,10*ROW('Sanitation Data'!G172))="","",OFFSET('Sanitation Data'!$G$28,0,10*ROW('Sanitation Data'!G172)))</f>
        <v/>
      </c>
      <c r="DA178" s="275" t="str">
        <f ca="true">+IF(OFFSET('Sanitation Data'!$G$29,0,10*ROW('Sanitation Data'!G172))="","",OFFSET('Sanitation Data'!$G$29,0,10*ROW('Sanitation Data'!G172)))</f>
        <v/>
      </c>
      <c r="DB178" s="275" t="str">
        <f ca="true">+IF(OFFSET('Sanitation Data'!$G$30,0,10*ROW('Sanitation Data'!G172))="","",OFFSET('Sanitation Data'!$G$30,0,10*ROW('Sanitation Data'!G172)))</f>
        <v/>
      </c>
      <c r="DC178" s="275" t="str">
        <f ca="true">+IF(OFFSET('Sanitation Data'!$G$31,0,10*ROW('Sanitation Data'!G172))="","",OFFSET('Sanitation Data'!$G$31,0,10*ROW('Sanitation Data'!G172)))</f>
        <v/>
      </c>
      <c r="DD178" s="275" t="str">
        <f ca="true">+IF(OFFSET('Sanitation Data'!$G$32,0,10*ROW('Sanitation Data'!G172))="","",OFFSET('Sanitation Data'!$G$32,0,10*ROW('Sanitation Data'!G172)))</f>
        <v/>
      </c>
      <c r="DE178" s="275" t="str">
        <f ca="true">+IF(OFFSET('Sanitation Data'!$H$28,0,10*ROW('Sanitation Data'!H172))="","",OFFSET('Sanitation Data'!$H$28,0,10*ROW('Sanitation Data'!H172)))</f>
        <v/>
      </c>
      <c r="DF178" s="275" t="str">
        <f ca="true">+IF(OFFSET('Sanitation Data'!$H$29,0,10*ROW('Sanitation Data'!H172))="","",OFFSET('Sanitation Data'!$H$29,0,10*ROW('Sanitation Data'!H172)))</f>
        <v/>
      </c>
      <c r="DG178" s="275" t="str">
        <f ca="true">+IF(OFFSET('Sanitation Data'!$H$30,0,10*ROW('Sanitation Data'!H172))="","",OFFSET('Sanitation Data'!$H$30,0,10*ROW('Sanitation Data'!H172)))</f>
        <v/>
      </c>
      <c r="DH178" s="275" t="str">
        <f ca="true">+IF(OFFSET('Sanitation Data'!$H$31,0,10*ROW('Sanitation Data'!H172))="","",OFFSET('Sanitation Data'!$H$31,0,10*ROW('Sanitation Data'!H172)))</f>
        <v/>
      </c>
      <c r="DI178" s="275" t="str">
        <f ca="true">+IF(OFFSET('Sanitation Data'!$H$32,0,10*ROW('Sanitation Data'!H172))="","",OFFSET('Sanitation Data'!$H$32,0,10*ROW('Sanitation Data'!H172)))</f>
        <v/>
      </c>
      <c r="DJ178" s="275" t="str">
        <f ca="true">+IF(OFFSET('Sanitation Data'!$I$28,0,10*ROW('Sanitation Data'!I172))="","",OFFSET('Sanitation Data'!$I$28,0,10*ROW('Sanitation Data'!I172)))</f>
        <v/>
      </c>
      <c r="DK178" s="275" t="str">
        <f ca="true">+IF(OFFSET('Sanitation Data'!$I$29,0,10*ROW('Sanitation Data'!I172))="","",OFFSET('Sanitation Data'!$I$29,0,10*ROW('Sanitation Data'!I172)))</f>
        <v/>
      </c>
      <c r="DL178" s="275" t="str">
        <f ca="true">+IF(OFFSET('Sanitation Data'!$I$30,0,10*ROW('Sanitation Data'!I172))="","",OFFSET('Sanitation Data'!$I$30,0,10*ROW('Sanitation Data'!I172)))</f>
        <v/>
      </c>
      <c r="DM178" s="275" t="str">
        <f ca="true">+IF(OFFSET('Sanitation Data'!$I$31,0,10*ROW('Sanitation Data'!I172))="","",OFFSET('Sanitation Data'!$I$31,0,10*ROW('Sanitation Data'!I172)))</f>
        <v/>
      </c>
      <c r="DN178" s="275" t="str">
        <f ca="true">+IF(OFFSET('Sanitation Data'!$I$32,0,10*ROW('Sanitation Data'!I172))="","",OFFSET('Sanitation Data'!$I$32,0,10*ROW('Sanitation Data'!I172)))</f>
        <v/>
      </c>
      <c r="DO178" s="275" t="str">
        <f ca="true">+IF(OFFSET('Hygiene Data'!$D$11,0,10*ROW('Hygiene Data'!D172))="","",OFFSET('Hygiene Data'!$D$11,0,10*ROW('Hygiene Data'!D172)))</f>
        <v/>
      </c>
      <c r="DP178" s="275" t="str">
        <f ca="true">+IF(OFFSET('Hygiene Data'!$D$12,0,10*ROW('Hygiene Data'!D172))="","",OFFSET('Hygiene Data'!$D$12,0,10*ROW('Hygiene Data'!D172)))</f>
        <v/>
      </c>
      <c r="DQ178" s="275" t="str">
        <f ca="true">+IF(OFFSET('Hygiene Data'!$D$13,0,10*ROW('Hygiene Data'!D172))="","",OFFSET('Hygiene Data'!$D$13,0,10*ROW('Hygiene Data'!D172)))</f>
        <v/>
      </c>
      <c r="DR178" s="275" t="str">
        <f ca="true">+IF(OFFSET('Hygiene Data'!$E$11,0,10*ROW('Hygiene Data'!E172))="","",OFFSET('Hygiene Data'!$E$11,0,10*ROW('Hygiene Data'!E172)))</f>
        <v/>
      </c>
      <c r="DS178" s="275" t="str">
        <f ca="true">+IF(OFFSET('Hygiene Data'!$E$12,0,10*ROW('Hygiene Data'!E172))="","",OFFSET('Hygiene Data'!$E$12,0,10*ROW('Hygiene Data'!E172)))</f>
        <v/>
      </c>
      <c r="DT178" s="275" t="str">
        <f ca="true">+IF(OFFSET('Hygiene Data'!$E$13,0,10*ROW('Hygiene Data'!E172))="","",OFFSET('Hygiene Data'!$E$13,0,10*ROW('Hygiene Data'!E172)))</f>
        <v/>
      </c>
      <c r="DU178" s="275" t="str">
        <f ca="true">+IF(OFFSET('Hygiene Data'!$F$11,0,10*ROW('Hygiene Data'!F172))="","",OFFSET('Hygiene Data'!$F$11,0,10*ROW('Hygiene Data'!F172)))</f>
        <v/>
      </c>
      <c r="DV178" s="275" t="str">
        <f ca="true">+IF(OFFSET('Hygiene Data'!$F$12,0,10*ROW('Hygiene Data'!F172))="","",OFFSET('Hygiene Data'!$F$12,0,10*ROW('Hygiene Data'!F172)))</f>
        <v/>
      </c>
      <c r="DW178" s="275" t="str">
        <f ca="true">+IF(OFFSET('Hygiene Data'!$F$13,0,10*ROW('Hygiene Data'!F172))="","",OFFSET('Hygiene Data'!$F$13,0,10*ROW('Hygiene Data'!F172)))</f>
        <v/>
      </c>
      <c r="DX178" s="275" t="str">
        <f ca="true">+IF(OFFSET('Hygiene Data'!$G$11,0,10*ROW('Hygiene Data'!G172))="","",OFFSET('Hygiene Data'!$G$11,0,10*ROW('Hygiene Data'!G172)))</f>
        <v/>
      </c>
      <c r="DY178" s="275" t="str">
        <f ca="true">+IF(OFFSET('Hygiene Data'!$G$12,0,10*ROW('Hygiene Data'!G172))="","",OFFSET('Hygiene Data'!$G$12,0,10*ROW('Hygiene Data'!G172)))</f>
        <v/>
      </c>
      <c r="DZ178" s="275" t="str">
        <f ca="true">+IF(OFFSET('Hygiene Data'!$G$13,0,10*ROW('Hygiene Data'!G172))="","",OFFSET('Hygiene Data'!$G$13,0,10*ROW('Hygiene Data'!G172)))</f>
        <v/>
      </c>
      <c r="EA178" s="275" t="str">
        <f ca="true">+IF(OFFSET('Hygiene Data'!$H$11,0,10*ROW('Hygiene Data'!H172))="","",OFFSET('Hygiene Data'!$H$11,0,10*ROW('Hygiene Data'!H172)))</f>
        <v/>
      </c>
      <c r="EB178" s="275" t="str">
        <f ca="true">+IF(OFFSET('Hygiene Data'!$H$12,0,10*ROW('Hygiene Data'!H172))="","",OFFSET('Hygiene Data'!$H$12,0,10*ROW('Hygiene Data'!H172)))</f>
        <v/>
      </c>
      <c r="EC178" s="275" t="str">
        <f ca="true">+IF(OFFSET('Hygiene Data'!$H$13,0,10*ROW('Hygiene Data'!H172))="","",OFFSET('Hygiene Data'!$H$13,0,10*ROW('Hygiene Data'!H172)))</f>
        <v/>
      </c>
      <c r="ED178" s="275" t="str">
        <f ca="true">+IF(OFFSET('Hygiene Data'!$I$11,0,10*ROW('Hygiene Data'!I172))="","",OFFSET('Hygiene Data'!$I$11,0,10*ROW('Hygiene Data'!I172)))</f>
        <v/>
      </c>
      <c r="EE178" s="275" t="str">
        <f ca="true">+IF(OFFSET('Hygiene Data'!$I$12,0,10*ROW('Hygiene Data'!I172))="","",OFFSET('Hygiene Data'!$I$12,0,10*ROW('Hygiene Data'!I172)))</f>
        <v/>
      </c>
      <c r="EF178" s="275"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31" t="str">
        <f t="shared" ca="true" si="2"/>
        <v/>
      </c>
      <c r="D179" s="98"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8"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8"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8"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8"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8"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8"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8"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8"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8"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8"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8"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8"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8"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8"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8"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8"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8"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9"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9"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9"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9"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9"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9"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9"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9"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9"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9"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9"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9"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9"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9"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9"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9"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9"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9"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9"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9"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9"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9"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9"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9"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9"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9"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9"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9"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9"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9"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100"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100"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100"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100"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100"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100"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100"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100"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100"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100"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100"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100"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100"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100"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100"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100"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100"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100"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5"/>
      <c r="BS179" s="275" t="str">
        <f ca="true">+IF(OFFSET('Water Data'!$D$27,0,10*ROW('Water Data'!D173))="","",OFFSET('Water Data'!$D$27,0,10*ROW('Water Data'!D173)))</f>
        <v/>
      </c>
      <c r="BT179" s="275" t="str">
        <f ca="true">+IF(OFFSET('Water Data'!$D$28,0,10*ROW('Water Data'!D173))="","",OFFSET('Water Data'!$D$28,0,10*ROW('Water Data'!D173)))</f>
        <v/>
      </c>
      <c r="BU179" s="275" t="str">
        <f ca="true">+IF(OFFSET('Water Data'!$D$29,0,10*ROW('Water Data'!D173))="","",OFFSET('Water Data'!$D$29,0,10*ROW('Water Data'!D173)))</f>
        <v/>
      </c>
      <c r="BV179" s="275" t="str">
        <f ca="true">+IF(OFFSET('Water Data'!$E$27,0,10*ROW('Water Data'!E173))="","",OFFSET('Water Data'!$E$27,0,10*ROW('Water Data'!E173)))</f>
        <v/>
      </c>
      <c r="BW179" s="275" t="str">
        <f ca="true">+IF(OFFSET('Water Data'!$E$28,0,10*ROW('Water Data'!E173))="","",OFFSET('Water Data'!$E$28,0,10*ROW('Water Data'!E173)))</f>
        <v/>
      </c>
      <c r="BX179" s="275" t="str">
        <f ca="true">+IF(OFFSET('Water Data'!$E$29,0,10*ROW('Water Data'!E173))="","",OFFSET('Water Data'!$E$29,0,10*ROW('Water Data'!E173)))</f>
        <v/>
      </c>
      <c r="BY179" s="275" t="str">
        <f ca="true">+IF(OFFSET('Water Data'!$F$27,0,10*ROW('Water Data'!F173))="","",OFFSET('Water Data'!$F$27,0,10*ROW('Water Data'!F173)))</f>
        <v/>
      </c>
      <c r="BZ179" s="275" t="str">
        <f ca="true">+IF(OFFSET('Water Data'!$F$28,0,10*ROW('Water Data'!F173))="","",OFFSET('Water Data'!$F$28,0,10*ROW('Water Data'!F173)))</f>
        <v/>
      </c>
      <c r="CA179" s="275" t="str">
        <f ca="true">+IF(OFFSET('Water Data'!$F$29,0,10*ROW('Water Data'!F173))="","",OFFSET('Water Data'!$F$29,0,10*ROW('Water Data'!F173)))</f>
        <v/>
      </c>
      <c r="CB179" s="275" t="str">
        <f ca="true">+IF(OFFSET('Water Data'!$G$27,0,10*ROW('Water Data'!G173))="","",OFFSET('Water Data'!$G$27,0,10*ROW('Water Data'!G173)))</f>
        <v/>
      </c>
      <c r="CC179" s="275" t="str">
        <f ca="true">+IF(OFFSET('Water Data'!$G$28,0,10*ROW('Water Data'!G173))="","",OFFSET('Water Data'!$G$28,0,10*ROW('Water Data'!G173)))</f>
        <v/>
      </c>
      <c r="CD179" s="275" t="str">
        <f ca="true">+IF(OFFSET('Water Data'!$G$29,0,10*ROW('Water Data'!G173))="","",OFFSET('Water Data'!$G$29,0,10*ROW('Water Data'!G173)))</f>
        <v/>
      </c>
      <c r="CE179" s="275" t="str">
        <f ca="true">+IF(OFFSET('Water Data'!$H$27,0,10*ROW('Water Data'!H173))="","",OFFSET('Water Data'!$H$27,0,10*ROW('Water Data'!H173)))</f>
        <v/>
      </c>
      <c r="CF179" s="275" t="str">
        <f ca="true">+IF(OFFSET('Water Data'!$H$28,0,10*ROW('Water Data'!H173))="","",OFFSET('Water Data'!$H$28,0,10*ROW('Water Data'!H173)))</f>
        <v/>
      </c>
      <c r="CG179" s="275" t="str">
        <f ca="true">+IF(OFFSET('Water Data'!$H$29,0,10*ROW('Water Data'!H173))="","",OFFSET('Water Data'!$H$29,0,10*ROW('Water Data'!H173)))</f>
        <v/>
      </c>
      <c r="CH179" s="275" t="str">
        <f ca="true">+IF(OFFSET('Water Data'!$I$27,0,10*ROW('Water Data'!I173))="","",OFFSET('Water Data'!$I$27,0,10*ROW('Water Data'!I173)))</f>
        <v/>
      </c>
      <c r="CI179" s="275" t="str">
        <f ca="true">+IF(OFFSET('Water Data'!$I$28,0,10*ROW('Water Data'!I173))="","",OFFSET('Water Data'!$I$28,0,10*ROW('Water Data'!I173)))</f>
        <v/>
      </c>
      <c r="CJ179" s="275" t="str">
        <f ca="true">+IF(OFFSET('Water Data'!$I$29,0,10*ROW('Water Data'!I173))="","",OFFSET('Water Data'!$I$29,0,10*ROW('Water Data'!I173)))</f>
        <v/>
      </c>
      <c r="CK179" s="275" t="str">
        <f ca="true">+IF(OFFSET('Sanitation Data'!$D$28,0,10*ROW('Sanitation Data'!D173))="","",OFFSET('Sanitation Data'!$D$28,0,10*ROW('Sanitation Data'!D173)))</f>
        <v/>
      </c>
      <c r="CL179" s="275" t="str">
        <f ca="true">+IF(OFFSET('Sanitation Data'!$D$29,0,10*ROW('Sanitation Data'!D173))="","",OFFSET('Sanitation Data'!$D$29,0,10*ROW('Sanitation Data'!D173)))</f>
        <v/>
      </c>
      <c r="CM179" s="275" t="str">
        <f ca="true">+IF(OFFSET('Sanitation Data'!$D$30,0,10*ROW('Sanitation Data'!D173))="","",OFFSET('Sanitation Data'!$D$30,0,10*ROW('Sanitation Data'!D173)))</f>
        <v/>
      </c>
      <c r="CN179" s="275" t="str">
        <f ca="true">+IF(OFFSET('Sanitation Data'!$D$31,0,10*ROW('Sanitation Data'!D173))="","",OFFSET('Sanitation Data'!$D$31,0,10*ROW('Sanitation Data'!D173)))</f>
        <v/>
      </c>
      <c r="CO179" s="275" t="str">
        <f ca="true">+IF(OFFSET('Sanitation Data'!$D$32,0,10*ROW('Sanitation Data'!D173))="","",OFFSET('Sanitation Data'!$D$32,0,10*ROW('Sanitation Data'!D173)))</f>
        <v/>
      </c>
      <c r="CP179" s="275" t="str">
        <f ca="true">+IF(OFFSET('Sanitation Data'!$E$28,0,10*ROW('Sanitation Data'!E173))="","",OFFSET('Sanitation Data'!$E$28,0,10*ROW('Sanitation Data'!E173)))</f>
        <v/>
      </c>
      <c r="CQ179" s="275" t="str">
        <f ca="true">+IF(OFFSET('Sanitation Data'!$E$29,0,10*ROW('Sanitation Data'!E173))="","",OFFSET('Sanitation Data'!$E$29,0,10*ROW('Sanitation Data'!E173)))</f>
        <v/>
      </c>
      <c r="CR179" s="275" t="str">
        <f ca="true">+IF(OFFSET('Sanitation Data'!$E$30,0,10*ROW('Sanitation Data'!E173))="","",OFFSET('Sanitation Data'!$E$30,0,10*ROW('Sanitation Data'!E173)))</f>
        <v/>
      </c>
      <c r="CS179" s="275" t="str">
        <f ca="true">+IF(OFFSET('Sanitation Data'!$E$31,0,10*ROW('Sanitation Data'!E173))="","",OFFSET('Sanitation Data'!$E$31,0,10*ROW('Sanitation Data'!E173)))</f>
        <v/>
      </c>
      <c r="CT179" s="275" t="str">
        <f ca="true">+IF(OFFSET('Sanitation Data'!$E$32,0,10*ROW('Sanitation Data'!E173))="","",OFFSET('Sanitation Data'!$E$32,0,10*ROW('Sanitation Data'!E173)))</f>
        <v/>
      </c>
      <c r="CU179" s="275" t="str">
        <f ca="true">+IF(OFFSET('Sanitation Data'!$F$28,0,10*ROW('Sanitation Data'!F173))="","",OFFSET('Sanitation Data'!$F$28,0,10*ROW('Sanitation Data'!F173)))</f>
        <v/>
      </c>
      <c r="CV179" s="275" t="str">
        <f ca="true">+IF(OFFSET('Sanitation Data'!$F$29,0,10*ROW('Sanitation Data'!F173))="","",OFFSET('Sanitation Data'!$F$29,0,10*ROW('Sanitation Data'!F173)))</f>
        <v/>
      </c>
      <c r="CW179" s="275" t="str">
        <f ca="true">+IF(OFFSET('Sanitation Data'!$F$30,0,10*ROW('Sanitation Data'!F173))="","",OFFSET('Sanitation Data'!$F$30,0,10*ROW('Sanitation Data'!F173)))</f>
        <v/>
      </c>
      <c r="CX179" s="275" t="str">
        <f ca="true">+IF(OFFSET('Sanitation Data'!$F$31,0,10*ROW('Sanitation Data'!F173))="","",OFFSET('Sanitation Data'!$F$31,0,10*ROW('Sanitation Data'!F173)))</f>
        <v/>
      </c>
      <c r="CY179" s="275" t="str">
        <f ca="true">+IF(OFFSET('Sanitation Data'!$F$32,0,10*ROW('Sanitation Data'!F173))="","",OFFSET('Sanitation Data'!$F$32,0,10*ROW('Sanitation Data'!F173)))</f>
        <v/>
      </c>
      <c r="CZ179" s="275" t="str">
        <f ca="true">+IF(OFFSET('Sanitation Data'!$G$28,0,10*ROW('Sanitation Data'!G173))="","",OFFSET('Sanitation Data'!$G$28,0,10*ROW('Sanitation Data'!G173)))</f>
        <v/>
      </c>
      <c r="DA179" s="275" t="str">
        <f ca="true">+IF(OFFSET('Sanitation Data'!$G$29,0,10*ROW('Sanitation Data'!G173))="","",OFFSET('Sanitation Data'!$G$29,0,10*ROW('Sanitation Data'!G173)))</f>
        <v/>
      </c>
      <c r="DB179" s="275" t="str">
        <f ca="true">+IF(OFFSET('Sanitation Data'!$G$30,0,10*ROW('Sanitation Data'!G173))="","",OFFSET('Sanitation Data'!$G$30,0,10*ROW('Sanitation Data'!G173)))</f>
        <v/>
      </c>
      <c r="DC179" s="275" t="str">
        <f ca="true">+IF(OFFSET('Sanitation Data'!$G$31,0,10*ROW('Sanitation Data'!G173))="","",OFFSET('Sanitation Data'!$G$31,0,10*ROW('Sanitation Data'!G173)))</f>
        <v/>
      </c>
      <c r="DD179" s="275" t="str">
        <f ca="true">+IF(OFFSET('Sanitation Data'!$G$32,0,10*ROW('Sanitation Data'!G173))="","",OFFSET('Sanitation Data'!$G$32,0,10*ROW('Sanitation Data'!G173)))</f>
        <v/>
      </c>
      <c r="DE179" s="275" t="str">
        <f ca="true">+IF(OFFSET('Sanitation Data'!$H$28,0,10*ROW('Sanitation Data'!H173))="","",OFFSET('Sanitation Data'!$H$28,0,10*ROW('Sanitation Data'!H173)))</f>
        <v/>
      </c>
      <c r="DF179" s="275" t="str">
        <f ca="true">+IF(OFFSET('Sanitation Data'!$H$29,0,10*ROW('Sanitation Data'!H173))="","",OFFSET('Sanitation Data'!$H$29,0,10*ROW('Sanitation Data'!H173)))</f>
        <v/>
      </c>
      <c r="DG179" s="275" t="str">
        <f ca="true">+IF(OFFSET('Sanitation Data'!$H$30,0,10*ROW('Sanitation Data'!H173))="","",OFFSET('Sanitation Data'!$H$30,0,10*ROW('Sanitation Data'!H173)))</f>
        <v/>
      </c>
      <c r="DH179" s="275" t="str">
        <f ca="true">+IF(OFFSET('Sanitation Data'!$H$31,0,10*ROW('Sanitation Data'!H173))="","",OFFSET('Sanitation Data'!$H$31,0,10*ROW('Sanitation Data'!H173)))</f>
        <v/>
      </c>
      <c r="DI179" s="275" t="str">
        <f ca="true">+IF(OFFSET('Sanitation Data'!$H$32,0,10*ROW('Sanitation Data'!H173))="","",OFFSET('Sanitation Data'!$H$32,0,10*ROW('Sanitation Data'!H173)))</f>
        <v/>
      </c>
      <c r="DJ179" s="275" t="str">
        <f ca="true">+IF(OFFSET('Sanitation Data'!$I$28,0,10*ROW('Sanitation Data'!I173))="","",OFFSET('Sanitation Data'!$I$28,0,10*ROW('Sanitation Data'!I173)))</f>
        <v/>
      </c>
      <c r="DK179" s="275" t="str">
        <f ca="true">+IF(OFFSET('Sanitation Data'!$I$29,0,10*ROW('Sanitation Data'!I173))="","",OFFSET('Sanitation Data'!$I$29,0,10*ROW('Sanitation Data'!I173)))</f>
        <v/>
      </c>
      <c r="DL179" s="275" t="str">
        <f ca="true">+IF(OFFSET('Sanitation Data'!$I$30,0,10*ROW('Sanitation Data'!I173))="","",OFFSET('Sanitation Data'!$I$30,0,10*ROW('Sanitation Data'!I173)))</f>
        <v/>
      </c>
      <c r="DM179" s="275" t="str">
        <f ca="true">+IF(OFFSET('Sanitation Data'!$I$31,0,10*ROW('Sanitation Data'!I173))="","",OFFSET('Sanitation Data'!$I$31,0,10*ROW('Sanitation Data'!I173)))</f>
        <v/>
      </c>
      <c r="DN179" s="275" t="str">
        <f ca="true">+IF(OFFSET('Sanitation Data'!$I$32,0,10*ROW('Sanitation Data'!I173))="","",OFFSET('Sanitation Data'!$I$32,0,10*ROW('Sanitation Data'!I173)))</f>
        <v/>
      </c>
      <c r="DO179" s="275" t="str">
        <f ca="true">+IF(OFFSET('Hygiene Data'!$D$11,0,10*ROW('Hygiene Data'!D173))="","",OFFSET('Hygiene Data'!$D$11,0,10*ROW('Hygiene Data'!D173)))</f>
        <v/>
      </c>
      <c r="DP179" s="275" t="str">
        <f ca="true">+IF(OFFSET('Hygiene Data'!$D$12,0,10*ROW('Hygiene Data'!D173))="","",OFFSET('Hygiene Data'!$D$12,0,10*ROW('Hygiene Data'!D173)))</f>
        <v/>
      </c>
      <c r="DQ179" s="275" t="str">
        <f ca="true">+IF(OFFSET('Hygiene Data'!$D$13,0,10*ROW('Hygiene Data'!D173))="","",OFFSET('Hygiene Data'!$D$13,0,10*ROW('Hygiene Data'!D173)))</f>
        <v/>
      </c>
      <c r="DR179" s="275" t="str">
        <f ca="true">+IF(OFFSET('Hygiene Data'!$E$11,0,10*ROW('Hygiene Data'!E173))="","",OFFSET('Hygiene Data'!$E$11,0,10*ROW('Hygiene Data'!E173)))</f>
        <v/>
      </c>
      <c r="DS179" s="275" t="str">
        <f ca="true">+IF(OFFSET('Hygiene Data'!$E$12,0,10*ROW('Hygiene Data'!E173))="","",OFFSET('Hygiene Data'!$E$12,0,10*ROW('Hygiene Data'!E173)))</f>
        <v/>
      </c>
      <c r="DT179" s="275" t="str">
        <f ca="true">+IF(OFFSET('Hygiene Data'!$E$13,0,10*ROW('Hygiene Data'!E173))="","",OFFSET('Hygiene Data'!$E$13,0,10*ROW('Hygiene Data'!E173)))</f>
        <v/>
      </c>
      <c r="DU179" s="275" t="str">
        <f ca="true">+IF(OFFSET('Hygiene Data'!$F$11,0,10*ROW('Hygiene Data'!F173))="","",OFFSET('Hygiene Data'!$F$11,0,10*ROW('Hygiene Data'!F173)))</f>
        <v/>
      </c>
      <c r="DV179" s="275" t="str">
        <f ca="true">+IF(OFFSET('Hygiene Data'!$F$12,0,10*ROW('Hygiene Data'!F173))="","",OFFSET('Hygiene Data'!$F$12,0,10*ROW('Hygiene Data'!F173)))</f>
        <v/>
      </c>
      <c r="DW179" s="275" t="str">
        <f ca="true">+IF(OFFSET('Hygiene Data'!$F$13,0,10*ROW('Hygiene Data'!F173))="","",OFFSET('Hygiene Data'!$F$13,0,10*ROW('Hygiene Data'!F173)))</f>
        <v/>
      </c>
      <c r="DX179" s="275" t="str">
        <f ca="true">+IF(OFFSET('Hygiene Data'!$G$11,0,10*ROW('Hygiene Data'!G173))="","",OFFSET('Hygiene Data'!$G$11,0,10*ROW('Hygiene Data'!G173)))</f>
        <v/>
      </c>
      <c r="DY179" s="275" t="str">
        <f ca="true">+IF(OFFSET('Hygiene Data'!$G$12,0,10*ROW('Hygiene Data'!G173))="","",OFFSET('Hygiene Data'!$G$12,0,10*ROW('Hygiene Data'!G173)))</f>
        <v/>
      </c>
      <c r="DZ179" s="275" t="str">
        <f ca="true">+IF(OFFSET('Hygiene Data'!$G$13,0,10*ROW('Hygiene Data'!G173))="","",OFFSET('Hygiene Data'!$G$13,0,10*ROW('Hygiene Data'!G173)))</f>
        <v/>
      </c>
      <c r="EA179" s="275" t="str">
        <f ca="true">+IF(OFFSET('Hygiene Data'!$H$11,0,10*ROW('Hygiene Data'!H173))="","",OFFSET('Hygiene Data'!$H$11,0,10*ROW('Hygiene Data'!H173)))</f>
        <v/>
      </c>
      <c r="EB179" s="275" t="str">
        <f ca="true">+IF(OFFSET('Hygiene Data'!$H$12,0,10*ROW('Hygiene Data'!H173))="","",OFFSET('Hygiene Data'!$H$12,0,10*ROW('Hygiene Data'!H173)))</f>
        <v/>
      </c>
      <c r="EC179" s="275" t="str">
        <f ca="true">+IF(OFFSET('Hygiene Data'!$H$13,0,10*ROW('Hygiene Data'!H173))="","",OFFSET('Hygiene Data'!$H$13,0,10*ROW('Hygiene Data'!H173)))</f>
        <v/>
      </c>
      <c r="ED179" s="275" t="str">
        <f ca="true">+IF(OFFSET('Hygiene Data'!$I$11,0,10*ROW('Hygiene Data'!I173))="","",OFFSET('Hygiene Data'!$I$11,0,10*ROW('Hygiene Data'!I173)))</f>
        <v/>
      </c>
      <c r="EE179" s="275" t="str">
        <f ca="true">+IF(OFFSET('Hygiene Data'!$I$12,0,10*ROW('Hygiene Data'!I173))="","",OFFSET('Hygiene Data'!$I$12,0,10*ROW('Hygiene Data'!I173)))</f>
        <v/>
      </c>
      <c r="EF179" s="275"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31" t="str">
        <f t="shared" ca="true" si="2"/>
        <v/>
      </c>
      <c r="D180" s="98"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8"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8"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8"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8"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8"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8"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8"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8"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8"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8"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8"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8"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8"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8"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8"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8"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8"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9"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9"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9"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9"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9"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9"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9"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9"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9"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9"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9"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9"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9"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9"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9"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9"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9"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9"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9"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9"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9"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9"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9"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9"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9"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9"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9"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9"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9"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9"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100"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100"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100"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100"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100"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100"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100"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100"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100"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100"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100"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100"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100"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100"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100"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100"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100"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100"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5"/>
      <c r="BS180" s="275" t="str">
        <f ca="true">+IF(OFFSET('Water Data'!$D$27,0,10*ROW('Water Data'!D174))="","",OFFSET('Water Data'!$D$27,0,10*ROW('Water Data'!D174)))</f>
        <v/>
      </c>
      <c r="BT180" s="275" t="str">
        <f ca="true">+IF(OFFSET('Water Data'!$D$28,0,10*ROW('Water Data'!D174))="","",OFFSET('Water Data'!$D$28,0,10*ROW('Water Data'!D174)))</f>
        <v/>
      </c>
      <c r="BU180" s="275" t="str">
        <f ca="true">+IF(OFFSET('Water Data'!$D$29,0,10*ROW('Water Data'!D174))="","",OFFSET('Water Data'!$D$29,0,10*ROW('Water Data'!D174)))</f>
        <v/>
      </c>
      <c r="BV180" s="275" t="str">
        <f ca="true">+IF(OFFSET('Water Data'!$E$27,0,10*ROW('Water Data'!E174))="","",OFFSET('Water Data'!$E$27,0,10*ROW('Water Data'!E174)))</f>
        <v/>
      </c>
      <c r="BW180" s="275" t="str">
        <f ca="true">+IF(OFFSET('Water Data'!$E$28,0,10*ROW('Water Data'!E174))="","",OFFSET('Water Data'!$E$28,0,10*ROW('Water Data'!E174)))</f>
        <v/>
      </c>
      <c r="BX180" s="275" t="str">
        <f ca="true">+IF(OFFSET('Water Data'!$E$29,0,10*ROW('Water Data'!E174))="","",OFFSET('Water Data'!$E$29,0,10*ROW('Water Data'!E174)))</f>
        <v/>
      </c>
      <c r="BY180" s="275" t="str">
        <f ca="true">+IF(OFFSET('Water Data'!$F$27,0,10*ROW('Water Data'!F174))="","",OFFSET('Water Data'!$F$27,0,10*ROW('Water Data'!F174)))</f>
        <v/>
      </c>
      <c r="BZ180" s="275" t="str">
        <f ca="true">+IF(OFFSET('Water Data'!$F$28,0,10*ROW('Water Data'!F174))="","",OFFSET('Water Data'!$F$28,0,10*ROW('Water Data'!F174)))</f>
        <v/>
      </c>
      <c r="CA180" s="275" t="str">
        <f ca="true">+IF(OFFSET('Water Data'!$F$29,0,10*ROW('Water Data'!F174))="","",OFFSET('Water Data'!$F$29,0,10*ROW('Water Data'!F174)))</f>
        <v/>
      </c>
      <c r="CB180" s="275" t="str">
        <f ca="true">+IF(OFFSET('Water Data'!$G$27,0,10*ROW('Water Data'!G174))="","",OFFSET('Water Data'!$G$27,0,10*ROW('Water Data'!G174)))</f>
        <v/>
      </c>
      <c r="CC180" s="275" t="str">
        <f ca="true">+IF(OFFSET('Water Data'!$G$28,0,10*ROW('Water Data'!G174))="","",OFFSET('Water Data'!$G$28,0,10*ROW('Water Data'!G174)))</f>
        <v/>
      </c>
      <c r="CD180" s="275" t="str">
        <f ca="true">+IF(OFFSET('Water Data'!$G$29,0,10*ROW('Water Data'!G174))="","",OFFSET('Water Data'!$G$29,0,10*ROW('Water Data'!G174)))</f>
        <v/>
      </c>
      <c r="CE180" s="275" t="str">
        <f ca="true">+IF(OFFSET('Water Data'!$H$27,0,10*ROW('Water Data'!H174))="","",OFFSET('Water Data'!$H$27,0,10*ROW('Water Data'!H174)))</f>
        <v/>
      </c>
      <c r="CF180" s="275" t="str">
        <f ca="true">+IF(OFFSET('Water Data'!$H$28,0,10*ROW('Water Data'!H174))="","",OFFSET('Water Data'!$H$28,0,10*ROW('Water Data'!H174)))</f>
        <v/>
      </c>
      <c r="CG180" s="275" t="str">
        <f ca="true">+IF(OFFSET('Water Data'!$H$29,0,10*ROW('Water Data'!H174))="","",OFFSET('Water Data'!$H$29,0,10*ROW('Water Data'!H174)))</f>
        <v/>
      </c>
      <c r="CH180" s="275" t="str">
        <f ca="true">+IF(OFFSET('Water Data'!$I$27,0,10*ROW('Water Data'!I174))="","",OFFSET('Water Data'!$I$27,0,10*ROW('Water Data'!I174)))</f>
        <v/>
      </c>
      <c r="CI180" s="275" t="str">
        <f ca="true">+IF(OFFSET('Water Data'!$I$28,0,10*ROW('Water Data'!I174))="","",OFFSET('Water Data'!$I$28,0,10*ROW('Water Data'!I174)))</f>
        <v/>
      </c>
      <c r="CJ180" s="275" t="str">
        <f ca="true">+IF(OFFSET('Water Data'!$I$29,0,10*ROW('Water Data'!I174))="","",OFFSET('Water Data'!$I$29,0,10*ROW('Water Data'!I174)))</f>
        <v/>
      </c>
      <c r="CK180" s="275" t="str">
        <f ca="true">+IF(OFFSET('Sanitation Data'!$D$28,0,10*ROW('Sanitation Data'!D174))="","",OFFSET('Sanitation Data'!$D$28,0,10*ROW('Sanitation Data'!D174)))</f>
        <v/>
      </c>
      <c r="CL180" s="275" t="str">
        <f ca="true">+IF(OFFSET('Sanitation Data'!$D$29,0,10*ROW('Sanitation Data'!D174))="","",OFFSET('Sanitation Data'!$D$29,0,10*ROW('Sanitation Data'!D174)))</f>
        <v/>
      </c>
      <c r="CM180" s="275" t="str">
        <f ca="true">+IF(OFFSET('Sanitation Data'!$D$30,0,10*ROW('Sanitation Data'!D174))="","",OFFSET('Sanitation Data'!$D$30,0,10*ROW('Sanitation Data'!D174)))</f>
        <v/>
      </c>
      <c r="CN180" s="275" t="str">
        <f ca="true">+IF(OFFSET('Sanitation Data'!$D$31,0,10*ROW('Sanitation Data'!D174))="","",OFFSET('Sanitation Data'!$D$31,0,10*ROW('Sanitation Data'!D174)))</f>
        <v/>
      </c>
      <c r="CO180" s="275" t="str">
        <f ca="true">+IF(OFFSET('Sanitation Data'!$D$32,0,10*ROW('Sanitation Data'!D174))="","",OFFSET('Sanitation Data'!$D$32,0,10*ROW('Sanitation Data'!D174)))</f>
        <v/>
      </c>
      <c r="CP180" s="275" t="str">
        <f ca="true">+IF(OFFSET('Sanitation Data'!$E$28,0,10*ROW('Sanitation Data'!E174))="","",OFFSET('Sanitation Data'!$E$28,0,10*ROW('Sanitation Data'!E174)))</f>
        <v/>
      </c>
      <c r="CQ180" s="275" t="str">
        <f ca="true">+IF(OFFSET('Sanitation Data'!$E$29,0,10*ROW('Sanitation Data'!E174))="","",OFFSET('Sanitation Data'!$E$29,0,10*ROW('Sanitation Data'!E174)))</f>
        <v/>
      </c>
      <c r="CR180" s="275" t="str">
        <f ca="true">+IF(OFFSET('Sanitation Data'!$E$30,0,10*ROW('Sanitation Data'!E174))="","",OFFSET('Sanitation Data'!$E$30,0,10*ROW('Sanitation Data'!E174)))</f>
        <v/>
      </c>
      <c r="CS180" s="275" t="str">
        <f ca="true">+IF(OFFSET('Sanitation Data'!$E$31,0,10*ROW('Sanitation Data'!E174))="","",OFFSET('Sanitation Data'!$E$31,0,10*ROW('Sanitation Data'!E174)))</f>
        <v/>
      </c>
      <c r="CT180" s="275" t="str">
        <f ca="true">+IF(OFFSET('Sanitation Data'!$E$32,0,10*ROW('Sanitation Data'!E174))="","",OFFSET('Sanitation Data'!$E$32,0,10*ROW('Sanitation Data'!E174)))</f>
        <v/>
      </c>
      <c r="CU180" s="275" t="str">
        <f ca="true">+IF(OFFSET('Sanitation Data'!$F$28,0,10*ROW('Sanitation Data'!F174))="","",OFFSET('Sanitation Data'!$F$28,0,10*ROW('Sanitation Data'!F174)))</f>
        <v/>
      </c>
      <c r="CV180" s="275" t="str">
        <f ca="true">+IF(OFFSET('Sanitation Data'!$F$29,0,10*ROW('Sanitation Data'!F174))="","",OFFSET('Sanitation Data'!$F$29,0,10*ROW('Sanitation Data'!F174)))</f>
        <v/>
      </c>
      <c r="CW180" s="275" t="str">
        <f ca="true">+IF(OFFSET('Sanitation Data'!$F$30,0,10*ROW('Sanitation Data'!F174))="","",OFFSET('Sanitation Data'!$F$30,0,10*ROW('Sanitation Data'!F174)))</f>
        <v/>
      </c>
      <c r="CX180" s="275" t="str">
        <f ca="true">+IF(OFFSET('Sanitation Data'!$F$31,0,10*ROW('Sanitation Data'!F174))="","",OFFSET('Sanitation Data'!$F$31,0,10*ROW('Sanitation Data'!F174)))</f>
        <v/>
      </c>
      <c r="CY180" s="275" t="str">
        <f ca="true">+IF(OFFSET('Sanitation Data'!$F$32,0,10*ROW('Sanitation Data'!F174))="","",OFFSET('Sanitation Data'!$F$32,0,10*ROW('Sanitation Data'!F174)))</f>
        <v/>
      </c>
      <c r="CZ180" s="275" t="str">
        <f ca="true">+IF(OFFSET('Sanitation Data'!$G$28,0,10*ROW('Sanitation Data'!G174))="","",OFFSET('Sanitation Data'!$G$28,0,10*ROW('Sanitation Data'!G174)))</f>
        <v/>
      </c>
      <c r="DA180" s="275" t="str">
        <f ca="true">+IF(OFFSET('Sanitation Data'!$G$29,0,10*ROW('Sanitation Data'!G174))="","",OFFSET('Sanitation Data'!$G$29,0,10*ROW('Sanitation Data'!G174)))</f>
        <v/>
      </c>
      <c r="DB180" s="275" t="str">
        <f ca="true">+IF(OFFSET('Sanitation Data'!$G$30,0,10*ROW('Sanitation Data'!G174))="","",OFFSET('Sanitation Data'!$G$30,0,10*ROW('Sanitation Data'!G174)))</f>
        <v/>
      </c>
      <c r="DC180" s="275" t="str">
        <f ca="true">+IF(OFFSET('Sanitation Data'!$G$31,0,10*ROW('Sanitation Data'!G174))="","",OFFSET('Sanitation Data'!$G$31,0,10*ROW('Sanitation Data'!G174)))</f>
        <v/>
      </c>
      <c r="DD180" s="275" t="str">
        <f ca="true">+IF(OFFSET('Sanitation Data'!$G$32,0,10*ROW('Sanitation Data'!G174))="","",OFFSET('Sanitation Data'!$G$32,0,10*ROW('Sanitation Data'!G174)))</f>
        <v/>
      </c>
      <c r="DE180" s="275" t="str">
        <f ca="true">+IF(OFFSET('Sanitation Data'!$H$28,0,10*ROW('Sanitation Data'!H174))="","",OFFSET('Sanitation Data'!$H$28,0,10*ROW('Sanitation Data'!H174)))</f>
        <v/>
      </c>
      <c r="DF180" s="275" t="str">
        <f ca="true">+IF(OFFSET('Sanitation Data'!$H$29,0,10*ROW('Sanitation Data'!H174))="","",OFFSET('Sanitation Data'!$H$29,0,10*ROW('Sanitation Data'!H174)))</f>
        <v/>
      </c>
      <c r="DG180" s="275" t="str">
        <f ca="true">+IF(OFFSET('Sanitation Data'!$H$30,0,10*ROW('Sanitation Data'!H174))="","",OFFSET('Sanitation Data'!$H$30,0,10*ROW('Sanitation Data'!H174)))</f>
        <v/>
      </c>
      <c r="DH180" s="275" t="str">
        <f ca="true">+IF(OFFSET('Sanitation Data'!$H$31,0,10*ROW('Sanitation Data'!H174))="","",OFFSET('Sanitation Data'!$H$31,0,10*ROW('Sanitation Data'!H174)))</f>
        <v/>
      </c>
      <c r="DI180" s="275" t="str">
        <f ca="true">+IF(OFFSET('Sanitation Data'!$H$32,0,10*ROW('Sanitation Data'!H174))="","",OFFSET('Sanitation Data'!$H$32,0,10*ROW('Sanitation Data'!H174)))</f>
        <v/>
      </c>
      <c r="DJ180" s="275" t="str">
        <f ca="true">+IF(OFFSET('Sanitation Data'!$I$28,0,10*ROW('Sanitation Data'!I174))="","",OFFSET('Sanitation Data'!$I$28,0,10*ROW('Sanitation Data'!I174)))</f>
        <v/>
      </c>
      <c r="DK180" s="275" t="str">
        <f ca="true">+IF(OFFSET('Sanitation Data'!$I$29,0,10*ROW('Sanitation Data'!I174))="","",OFFSET('Sanitation Data'!$I$29,0,10*ROW('Sanitation Data'!I174)))</f>
        <v/>
      </c>
      <c r="DL180" s="275" t="str">
        <f ca="true">+IF(OFFSET('Sanitation Data'!$I$30,0,10*ROW('Sanitation Data'!I174))="","",OFFSET('Sanitation Data'!$I$30,0,10*ROW('Sanitation Data'!I174)))</f>
        <v/>
      </c>
      <c r="DM180" s="275" t="str">
        <f ca="true">+IF(OFFSET('Sanitation Data'!$I$31,0,10*ROW('Sanitation Data'!I174))="","",OFFSET('Sanitation Data'!$I$31,0,10*ROW('Sanitation Data'!I174)))</f>
        <v/>
      </c>
      <c r="DN180" s="275" t="str">
        <f ca="true">+IF(OFFSET('Sanitation Data'!$I$32,0,10*ROW('Sanitation Data'!I174))="","",OFFSET('Sanitation Data'!$I$32,0,10*ROW('Sanitation Data'!I174)))</f>
        <v/>
      </c>
      <c r="DO180" s="275" t="str">
        <f ca="true">+IF(OFFSET('Hygiene Data'!$D$11,0,10*ROW('Hygiene Data'!D174))="","",OFFSET('Hygiene Data'!$D$11,0,10*ROW('Hygiene Data'!D174)))</f>
        <v/>
      </c>
      <c r="DP180" s="275" t="str">
        <f ca="true">+IF(OFFSET('Hygiene Data'!$D$12,0,10*ROW('Hygiene Data'!D174))="","",OFFSET('Hygiene Data'!$D$12,0,10*ROW('Hygiene Data'!D174)))</f>
        <v/>
      </c>
      <c r="DQ180" s="275" t="str">
        <f ca="true">+IF(OFFSET('Hygiene Data'!$D$13,0,10*ROW('Hygiene Data'!D174))="","",OFFSET('Hygiene Data'!$D$13,0,10*ROW('Hygiene Data'!D174)))</f>
        <v/>
      </c>
      <c r="DR180" s="275" t="str">
        <f ca="true">+IF(OFFSET('Hygiene Data'!$E$11,0,10*ROW('Hygiene Data'!E174))="","",OFFSET('Hygiene Data'!$E$11,0,10*ROW('Hygiene Data'!E174)))</f>
        <v/>
      </c>
      <c r="DS180" s="275" t="str">
        <f ca="true">+IF(OFFSET('Hygiene Data'!$E$12,0,10*ROW('Hygiene Data'!E174))="","",OFFSET('Hygiene Data'!$E$12,0,10*ROW('Hygiene Data'!E174)))</f>
        <v/>
      </c>
      <c r="DT180" s="275" t="str">
        <f ca="true">+IF(OFFSET('Hygiene Data'!$E$13,0,10*ROW('Hygiene Data'!E174))="","",OFFSET('Hygiene Data'!$E$13,0,10*ROW('Hygiene Data'!E174)))</f>
        <v/>
      </c>
      <c r="DU180" s="275" t="str">
        <f ca="true">+IF(OFFSET('Hygiene Data'!$F$11,0,10*ROW('Hygiene Data'!F174))="","",OFFSET('Hygiene Data'!$F$11,0,10*ROW('Hygiene Data'!F174)))</f>
        <v/>
      </c>
      <c r="DV180" s="275" t="str">
        <f ca="true">+IF(OFFSET('Hygiene Data'!$F$12,0,10*ROW('Hygiene Data'!F174))="","",OFFSET('Hygiene Data'!$F$12,0,10*ROW('Hygiene Data'!F174)))</f>
        <v/>
      </c>
      <c r="DW180" s="275" t="str">
        <f ca="true">+IF(OFFSET('Hygiene Data'!$F$13,0,10*ROW('Hygiene Data'!F174))="","",OFFSET('Hygiene Data'!$F$13,0,10*ROW('Hygiene Data'!F174)))</f>
        <v/>
      </c>
      <c r="DX180" s="275" t="str">
        <f ca="true">+IF(OFFSET('Hygiene Data'!$G$11,0,10*ROW('Hygiene Data'!G174))="","",OFFSET('Hygiene Data'!$G$11,0,10*ROW('Hygiene Data'!G174)))</f>
        <v/>
      </c>
      <c r="DY180" s="275" t="str">
        <f ca="true">+IF(OFFSET('Hygiene Data'!$G$12,0,10*ROW('Hygiene Data'!G174))="","",OFFSET('Hygiene Data'!$G$12,0,10*ROW('Hygiene Data'!G174)))</f>
        <v/>
      </c>
      <c r="DZ180" s="275" t="str">
        <f ca="true">+IF(OFFSET('Hygiene Data'!$G$13,0,10*ROW('Hygiene Data'!G174))="","",OFFSET('Hygiene Data'!$G$13,0,10*ROW('Hygiene Data'!G174)))</f>
        <v/>
      </c>
      <c r="EA180" s="275" t="str">
        <f ca="true">+IF(OFFSET('Hygiene Data'!$H$11,0,10*ROW('Hygiene Data'!H174))="","",OFFSET('Hygiene Data'!$H$11,0,10*ROW('Hygiene Data'!H174)))</f>
        <v/>
      </c>
      <c r="EB180" s="275" t="str">
        <f ca="true">+IF(OFFSET('Hygiene Data'!$H$12,0,10*ROW('Hygiene Data'!H174))="","",OFFSET('Hygiene Data'!$H$12,0,10*ROW('Hygiene Data'!H174)))</f>
        <v/>
      </c>
      <c r="EC180" s="275" t="str">
        <f ca="true">+IF(OFFSET('Hygiene Data'!$H$13,0,10*ROW('Hygiene Data'!H174))="","",OFFSET('Hygiene Data'!$H$13,0,10*ROW('Hygiene Data'!H174)))</f>
        <v/>
      </c>
      <c r="ED180" s="275" t="str">
        <f ca="true">+IF(OFFSET('Hygiene Data'!$I$11,0,10*ROW('Hygiene Data'!I174))="","",OFFSET('Hygiene Data'!$I$11,0,10*ROW('Hygiene Data'!I174)))</f>
        <v/>
      </c>
      <c r="EE180" s="275" t="str">
        <f ca="true">+IF(OFFSET('Hygiene Data'!$I$12,0,10*ROW('Hygiene Data'!I174))="","",OFFSET('Hygiene Data'!$I$12,0,10*ROW('Hygiene Data'!I174)))</f>
        <v/>
      </c>
      <c r="EF180" s="275"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31" t="str">
        <f t="shared" ca="true" si="2"/>
        <v/>
      </c>
      <c r="D181" s="98"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8"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8"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8"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8"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8"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8"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8"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8"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8"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8"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8"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8"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8"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8"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8"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8"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8"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9"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9"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9"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9"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9"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9"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9"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9"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9"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9"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9"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9"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9"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9"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9"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9"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9"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9"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9"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9"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9"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9"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9"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9"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9"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9"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9"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9"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9"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9"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100"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100"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100"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100"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100"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100"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100"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100"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100"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100"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100"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100"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100"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100"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100"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100"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100"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100"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5"/>
      <c r="BS181" s="275" t="str">
        <f ca="true">+IF(OFFSET('Water Data'!$D$27,0,10*ROW('Water Data'!D175))="","",OFFSET('Water Data'!$D$27,0,10*ROW('Water Data'!D175)))</f>
        <v/>
      </c>
      <c r="BT181" s="275" t="str">
        <f ca="true">+IF(OFFSET('Water Data'!$D$28,0,10*ROW('Water Data'!D175))="","",OFFSET('Water Data'!$D$28,0,10*ROW('Water Data'!D175)))</f>
        <v/>
      </c>
      <c r="BU181" s="275" t="str">
        <f ca="true">+IF(OFFSET('Water Data'!$D$29,0,10*ROW('Water Data'!D175))="","",OFFSET('Water Data'!$D$29,0,10*ROW('Water Data'!D175)))</f>
        <v/>
      </c>
      <c r="BV181" s="275" t="str">
        <f ca="true">+IF(OFFSET('Water Data'!$E$27,0,10*ROW('Water Data'!E175))="","",OFFSET('Water Data'!$E$27,0,10*ROW('Water Data'!E175)))</f>
        <v/>
      </c>
      <c r="BW181" s="275" t="str">
        <f ca="true">+IF(OFFSET('Water Data'!$E$28,0,10*ROW('Water Data'!E175))="","",OFFSET('Water Data'!$E$28,0,10*ROW('Water Data'!E175)))</f>
        <v/>
      </c>
      <c r="BX181" s="275" t="str">
        <f ca="true">+IF(OFFSET('Water Data'!$E$29,0,10*ROW('Water Data'!E175))="","",OFFSET('Water Data'!$E$29,0,10*ROW('Water Data'!E175)))</f>
        <v/>
      </c>
      <c r="BY181" s="275" t="str">
        <f ca="true">+IF(OFFSET('Water Data'!$F$27,0,10*ROW('Water Data'!F175))="","",OFFSET('Water Data'!$F$27,0,10*ROW('Water Data'!F175)))</f>
        <v/>
      </c>
      <c r="BZ181" s="275" t="str">
        <f ca="true">+IF(OFFSET('Water Data'!$F$28,0,10*ROW('Water Data'!F175))="","",OFFSET('Water Data'!$F$28,0,10*ROW('Water Data'!F175)))</f>
        <v/>
      </c>
      <c r="CA181" s="275" t="str">
        <f ca="true">+IF(OFFSET('Water Data'!$F$29,0,10*ROW('Water Data'!F175))="","",OFFSET('Water Data'!$F$29,0,10*ROW('Water Data'!F175)))</f>
        <v/>
      </c>
      <c r="CB181" s="275" t="str">
        <f ca="true">+IF(OFFSET('Water Data'!$G$27,0,10*ROW('Water Data'!G175))="","",OFFSET('Water Data'!$G$27,0,10*ROW('Water Data'!G175)))</f>
        <v/>
      </c>
      <c r="CC181" s="275" t="str">
        <f ca="true">+IF(OFFSET('Water Data'!$G$28,0,10*ROW('Water Data'!G175))="","",OFFSET('Water Data'!$G$28,0,10*ROW('Water Data'!G175)))</f>
        <v/>
      </c>
      <c r="CD181" s="275" t="str">
        <f ca="true">+IF(OFFSET('Water Data'!$G$29,0,10*ROW('Water Data'!G175))="","",OFFSET('Water Data'!$G$29,0,10*ROW('Water Data'!G175)))</f>
        <v/>
      </c>
      <c r="CE181" s="275" t="str">
        <f ca="true">+IF(OFFSET('Water Data'!$H$27,0,10*ROW('Water Data'!H175))="","",OFFSET('Water Data'!$H$27,0,10*ROW('Water Data'!H175)))</f>
        <v/>
      </c>
      <c r="CF181" s="275" t="str">
        <f ca="true">+IF(OFFSET('Water Data'!$H$28,0,10*ROW('Water Data'!H175))="","",OFFSET('Water Data'!$H$28,0,10*ROW('Water Data'!H175)))</f>
        <v/>
      </c>
      <c r="CG181" s="275" t="str">
        <f ca="true">+IF(OFFSET('Water Data'!$H$29,0,10*ROW('Water Data'!H175))="","",OFFSET('Water Data'!$H$29,0,10*ROW('Water Data'!H175)))</f>
        <v/>
      </c>
      <c r="CH181" s="275" t="str">
        <f ca="true">+IF(OFFSET('Water Data'!$I$27,0,10*ROW('Water Data'!I175))="","",OFFSET('Water Data'!$I$27,0,10*ROW('Water Data'!I175)))</f>
        <v/>
      </c>
      <c r="CI181" s="275" t="str">
        <f ca="true">+IF(OFFSET('Water Data'!$I$28,0,10*ROW('Water Data'!I175))="","",OFFSET('Water Data'!$I$28,0,10*ROW('Water Data'!I175)))</f>
        <v/>
      </c>
      <c r="CJ181" s="275" t="str">
        <f ca="true">+IF(OFFSET('Water Data'!$I$29,0,10*ROW('Water Data'!I175))="","",OFFSET('Water Data'!$I$29,0,10*ROW('Water Data'!I175)))</f>
        <v/>
      </c>
      <c r="CK181" s="275" t="str">
        <f ca="true">+IF(OFFSET('Sanitation Data'!$D$28,0,10*ROW('Sanitation Data'!D175))="","",OFFSET('Sanitation Data'!$D$28,0,10*ROW('Sanitation Data'!D175)))</f>
        <v/>
      </c>
      <c r="CL181" s="275" t="str">
        <f ca="true">+IF(OFFSET('Sanitation Data'!$D$29,0,10*ROW('Sanitation Data'!D175))="","",OFFSET('Sanitation Data'!$D$29,0,10*ROW('Sanitation Data'!D175)))</f>
        <v/>
      </c>
      <c r="CM181" s="275" t="str">
        <f ca="true">+IF(OFFSET('Sanitation Data'!$D$30,0,10*ROW('Sanitation Data'!D175))="","",OFFSET('Sanitation Data'!$D$30,0,10*ROW('Sanitation Data'!D175)))</f>
        <v/>
      </c>
      <c r="CN181" s="275" t="str">
        <f ca="true">+IF(OFFSET('Sanitation Data'!$D$31,0,10*ROW('Sanitation Data'!D175))="","",OFFSET('Sanitation Data'!$D$31,0,10*ROW('Sanitation Data'!D175)))</f>
        <v/>
      </c>
      <c r="CO181" s="275" t="str">
        <f ca="true">+IF(OFFSET('Sanitation Data'!$D$32,0,10*ROW('Sanitation Data'!D175))="","",OFFSET('Sanitation Data'!$D$32,0,10*ROW('Sanitation Data'!D175)))</f>
        <v/>
      </c>
      <c r="CP181" s="275" t="str">
        <f ca="true">+IF(OFFSET('Sanitation Data'!$E$28,0,10*ROW('Sanitation Data'!E175))="","",OFFSET('Sanitation Data'!$E$28,0,10*ROW('Sanitation Data'!E175)))</f>
        <v/>
      </c>
      <c r="CQ181" s="275" t="str">
        <f ca="true">+IF(OFFSET('Sanitation Data'!$E$29,0,10*ROW('Sanitation Data'!E175))="","",OFFSET('Sanitation Data'!$E$29,0,10*ROW('Sanitation Data'!E175)))</f>
        <v/>
      </c>
      <c r="CR181" s="275" t="str">
        <f ca="true">+IF(OFFSET('Sanitation Data'!$E$30,0,10*ROW('Sanitation Data'!E175))="","",OFFSET('Sanitation Data'!$E$30,0,10*ROW('Sanitation Data'!E175)))</f>
        <v/>
      </c>
      <c r="CS181" s="275" t="str">
        <f ca="true">+IF(OFFSET('Sanitation Data'!$E$31,0,10*ROW('Sanitation Data'!E175))="","",OFFSET('Sanitation Data'!$E$31,0,10*ROW('Sanitation Data'!E175)))</f>
        <v/>
      </c>
      <c r="CT181" s="275" t="str">
        <f ca="true">+IF(OFFSET('Sanitation Data'!$E$32,0,10*ROW('Sanitation Data'!E175))="","",OFFSET('Sanitation Data'!$E$32,0,10*ROW('Sanitation Data'!E175)))</f>
        <v/>
      </c>
      <c r="CU181" s="275" t="str">
        <f ca="true">+IF(OFFSET('Sanitation Data'!$F$28,0,10*ROW('Sanitation Data'!F175))="","",OFFSET('Sanitation Data'!$F$28,0,10*ROW('Sanitation Data'!F175)))</f>
        <v/>
      </c>
      <c r="CV181" s="275" t="str">
        <f ca="true">+IF(OFFSET('Sanitation Data'!$F$29,0,10*ROW('Sanitation Data'!F175))="","",OFFSET('Sanitation Data'!$F$29,0,10*ROW('Sanitation Data'!F175)))</f>
        <v/>
      </c>
      <c r="CW181" s="275" t="str">
        <f ca="true">+IF(OFFSET('Sanitation Data'!$F$30,0,10*ROW('Sanitation Data'!F175))="","",OFFSET('Sanitation Data'!$F$30,0,10*ROW('Sanitation Data'!F175)))</f>
        <v/>
      </c>
      <c r="CX181" s="275" t="str">
        <f ca="true">+IF(OFFSET('Sanitation Data'!$F$31,0,10*ROW('Sanitation Data'!F175))="","",OFFSET('Sanitation Data'!$F$31,0,10*ROW('Sanitation Data'!F175)))</f>
        <v/>
      </c>
      <c r="CY181" s="275" t="str">
        <f ca="true">+IF(OFFSET('Sanitation Data'!$F$32,0,10*ROW('Sanitation Data'!F175))="","",OFFSET('Sanitation Data'!$F$32,0,10*ROW('Sanitation Data'!F175)))</f>
        <v/>
      </c>
      <c r="CZ181" s="275" t="str">
        <f ca="true">+IF(OFFSET('Sanitation Data'!$G$28,0,10*ROW('Sanitation Data'!G175))="","",OFFSET('Sanitation Data'!$G$28,0,10*ROW('Sanitation Data'!G175)))</f>
        <v/>
      </c>
      <c r="DA181" s="275" t="str">
        <f ca="true">+IF(OFFSET('Sanitation Data'!$G$29,0,10*ROW('Sanitation Data'!G175))="","",OFFSET('Sanitation Data'!$G$29,0,10*ROW('Sanitation Data'!G175)))</f>
        <v/>
      </c>
      <c r="DB181" s="275" t="str">
        <f ca="true">+IF(OFFSET('Sanitation Data'!$G$30,0,10*ROW('Sanitation Data'!G175))="","",OFFSET('Sanitation Data'!$G$30,0,10*ROW('Sanitation Data'!G175)))</f>
        <v/>
      </c>
      <c r="DC181" s="275" t="str">
        <f ca="true">+IF(OFFSET('Sanitation Data'!$G$31,0,10*ROW('Sanitation Data'!G175))="","",OFFSET('Sanitation Data'!$G$31,0,10*ROW('Sanitation Data'!G175)))</f>
        <v/>
      </c>
      <c r="DD181" s="275" t="str">
        <f ca="true">+IF(OFFSET('Sanitation Data'!$G$32,0,10*ROW('Sanitation Data'!G175))="","",OFFSET('Sanitation Data'!$G$32,0,10*ROW('Sanitation Data'!G175)))</f>
        <v/>
      </c>
      <c r="DE181" s="275" t="str">
        <f ca="true">+IF(OFFSET('Sanitation Data'!$H$28,0,10*ROW('Sanitation Data'!H175))="","",OFFSET('Sanitation Data'!$H$28,0,10*ROW('Sanitation Data'!H175)))</f>
        <v/>
      </c>
      <c r="DF181" s="275" t="str">
        <f ca="true">+IF(OFFSET('Sanitation Data'!$H$29,0,10*ROW('Sanitation Data'!H175))="","",OFFSET('Sanitation Data'!$H$29,0,10*ROW('Sanitation Data'!H175)))</f>
        <v/>
      </c>
      <c r="DG181" s="275" t="str">
        <f ca="true">+IF(OFFSET('Sanitation Data'!$H$30,0,10*ROW('Sanitation Data'!H175))="","",OFFSET('Sanitation Data'!$H$30,0,10*ROW('Sanitation Data'!H175)))</f>
        <v/>
      </c>
      <c r="DH181" s="275" t="str">
        <f ca="true">+IF(OFFSET('Sanitation Data'!$H$31,0,10*ROW('Sanitation Data'!H175))="","",OFFSET('Sanitation Data'!$H$31,0,10*ROW('Sanitation Data'!H175)))</f>
        <v/>
      </c>
      <c r="DI181" s="275" t="str">
        <f ca="true">+IF(OFFSET('Sanitation Data'!$H$32,0,10*ROW('Sanitation Data'!H175))="","",OFFSET('Sanitation Data'!$H$32,0,10*ROW('Sanitation Data'!H175)))</f>
        <v/>
      </c>
      <c r="DJ181" s="275" t="str">
        <f ca="true">+IF(OFFSET('Sanitation Data'!$I$28,0,10*ROW('Sanitation Data'!I175))="","",OFFSET('Sanitation Data'!$I$28,0,10*ROW('Sanitation Data'!I175)))</f>
        <v/>
      </c>
      <c r="DK181" s="275" t="str">
        <f ca="true">+IF(OFFSET('Sanitation Data'!$I$29,0,10*ROW('Sanitation Data'!I175))="","",OFFSET('Sanitation Data'!$I$29,0,10*ROW('Sanitation Data'!I175)))</f>
        <v/>
      </c>
      <c r="DL181" s="275" t="str">
        <f ca="true">+IF(OFFSET('Sanitation Data'!$I$30,0,10*ROW('Sanitation Data'!I175))="","",OFFSET('Sanitation Data'!$I$30,0,10*ROW('Sanitation Data'!I175)))</f>
        <v/>
      </c>
      <c r="DM181" s="275" t="str">
        <f ca="true">+IF(OFFSET('Sanitation Data'!$I$31,0,10*ROW('Sanitation Data'!I175))="","",OFFSET('Sanitation Data'!$I$31,0,10*ROW('Sanitation Data'!I175)))</f>
        <v/>
      </c>
      <c r="DN181" s="275" t="str">
        <f ca="true">+IF(OFFSET('Sanitation Data'!$I$32,0,10*ROW('Sanitation Data'!I175))="","",OFFSET('Sanitation Data'!$I$32,0,10*ROW('Sanitation Data'!I175)))</f>
        <v/>
      </c>
      <c r="DO181" s="275" t="str">
        <f ca="true">+IF(OFFSET('Hygiene Data'!$D$11,0,10*ROW('Hygiene Data'!D175))="","",OFFSET('Hygiene Data'!$D$11,0,10*ROW('Hygiene Data'!D175)))</f>
        <v/>
      </c>
      <c r="DP181" s="275" t="str">
        <f ca="true">+IF(OFFSET('Hygiene Data'!$D$12,0,10*ROW('Hygiene Data'!D175))="","",OFFSET('Hygiene Data'!$D$12,0,10*ROW('Hygiene Data'!D175)))</f>
        <v/>
      </c>
      <c r="DQ181" s="275" t="str">
        <f ca="true">+IF(OFFSET('Hygiene Data'!$D$13,0,10*ROW('Hygiene Data'!D175))="","",OFFSET('Hygiene Data'!$D$13,0,10*ROW('Hygiene Data'!D175)))</f>
        <v/>
      </c>
      <c r="DR181" s="275" t="str">
        <f ca="true">+IF(OFFSET('Hygiene Data'!$E$11,0,10*ROW('Hygiene Data'!E175))="","",OFFSET('Hygiene Data'!$E$11,0,10*ROW('Hygiene Data'!E175)))</f>
        <v/>
      </c>
      <c r="DS181" s="275" t="str">
        <f ca="true">+IF(OFFSET('Hygiene Data'!$E$12,0,10*ROW('Hygiene Data'!E175))="","",OFFSET('Hygiene Data'!$E$12,0,10*ROW('Hygiene Data'!E175)))</f>
        <v/>
      </c>
      <c r="DT181" s="275" t="str">
        <f ca="true">+IF(OFFSET('Hygiene Data'!$E$13,0,10*ROW('Hygiene Data'!E175))="","",OFFSET('Hygiene Data'!$E$13,0,10*ROW('Hygiene Data'!E175)))</f>
        <v/>
      </c>
      <c r="DU181" s="275" t="str">
        <f ca="true">+IF(OFFSET('Hygiene Data'!$F$11,0,10*ROW('Hygiene Data'!F175))="","",OFFSET('Hygiene Data'!$F$11,0,10*ROW('Hygiene Data'!F175)))</f>
        <v/>
      </c>
      <c r="DV181" s="275" t="str">
        <f ca="true">+IF(OFFSET('Hygiene Data'!$F$12,0,10*ROW('Hygiene Data'!F175))="","",OFFSET('Hygiene Data'!$F$12,0,10*ROW('Hygiene Data'!F175)))</f>
        <v/>
      </c>
      <c r="DW181" s="275" t="str">
        <f ca="true">+IF(OFFSET('Hygiene Data'!$F$13,0,10*ROW('Hygiene Data'!F175))="","",OFFSET('Hygiene Data'!$F$13,0,10*ROW('Hygiene Data'!F175)))</f>
        <v/>
      </c>
      <c r="DX181" s="275" t="str">
        <f ca="true">+IF(OFFSET('Hygiene Data'!$G$11,0,10*ROW('Hygiene Data'!G175))="","",OFFSET('Hygiene Data'!$G$11,0,10*ROW('Hygiene Data'!G175)))</f>
        <v/>
      </c>
      <c r="DY181" s="275" t="str">
        <f ca="true">+IF(OFFSET('Hygiene Data'!$G$12,0,10*ROW('Hygiene Data'!G175))="","",OFFSET('Hygiene Data'!$G$12,0,10*ROW('Hygiene Data'!G175)))</f>
        <v/>
      </c>
      <c r="DZ181" s="275" t="str">
        <f ca="true">+IF(OFFSET('Hygiene Data'!$G$13,0,10*ROW('Hygiene Data'!G175))="","",OFFSET('Hygiene Data'!$G$13,0,10*ROW('Hygiene Data'!G175)))</f>
        <v/>
      </c>
      <c r="EA181" s="275" t="str">
        <f ca="true">+IF(OFFSET('Hygiene Data'!$H$11,0,10*ROW('Hygiene Data'!H175))="","",OFFSET('Hygiene Data'!$H$11,0,10*ROW('Hygiene Data'!H175)))</f>
        <v/>
      </c>
      <c r="EB181" s="275" t="str">
        <f ca="true">+IF(OFFSET('Hygiene Data'!$H$12,0,10*ROW('Hygiene Data'!H175))="","",OFFSET('Hygiene Data'!$H$12,0,10*ROW('Hygiene Data'!H175)))</f>
        <v/>
      </c>
      <c r="EC181" s="275" t="str">
        <f ca="true">+IF(OFFSET('Hygiene Data'!$H$13,0,10*ROW('Hygiene Data'!H175))="","",OFFSET('Hygiene Data'!$H$13,0,10*ROW('Hygiene Data'!H175)))</f>
        <v/>
      </c>
      <c r="ED181" s="275" t="str">
        <f ca="true">+IF(OFFSET('Hygiene Data'!$I$11,0,10*ROW('Hygiene Data'!I175))="","",OFFSET('Hygiene Data'!$I$11,0,10*ROW('Hygiene Data'!I175)))</f>
        <v/>
      </c>
      <c r="EE181" s="275" t="str">
        <f ca="true">+IF(OFFSET('Hygiene Data'!$I$12,0,10*ROW('Hygiene Data'!I175))="","",OFFSET('Hygiene Data'!$I$12,0,10*ROW('Hygiene Data'!I175)))</f>
        <v/>
      </c>
      <c r="EF181" s="275"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31" t="str">
        <f t="shared" ca="true" si="2"/>
        <v/>
      </c>
      <c r="D182" s="98"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8"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8"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8"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8"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8"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8"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8"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8"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8"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8"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8"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8"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8"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8"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8"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8"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8"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9"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9"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9"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9"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9"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9"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9"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9"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9"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9"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9"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9"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9"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9"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9"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9"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9"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9"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9"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9"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9"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9"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9"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9"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9"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9"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9"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9"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9"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9"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100"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100"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100"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100"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100"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100"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100"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100"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100"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100"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100"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100"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100"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100"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100"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100"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100"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100"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5"/>
      <c r="BS182" s="275" t="str">
        <f ca="true">+IF(OFFSET('Water Data'!$D$27,0,10*ROW('Water Data'!D176))="","",OFFSET('Water Data'!$D$27,0,10*ROW('Water Data'!D176)))</f>
        <v/>
      </c>
      <c r="BT182" s="275" t="str">
        <f ca="true">+IF(OFFSET('Water Data'!$D$28,0,10*ROW('Water Data'!D176))="","",OFFSET('Water Data'!$D$28,0,10*ROW('Water Data'!D176)))</f>
        <v/>
      </c>
      <c r="BU182" s="275" t="str">
        <f ca="true">+IF(OFFSET('Water Data'!$D$29,0,10*ROW('Water Data'!D176))="","",OFFSET('Water Data'!$D$29,0,10*ROW('Water Data'!D176)))</f>
        <v/>
      </c>
      <c r="BV182" s="275" t="str">
        <f ca="true">+IF(OFFSET('Water Data'!$E$27,0,10*ROW('Water Data'!E176))="","",OFFSET('Water Data'!$E$27,0,10*ROW('Water Data'!E176)))</f>
        <v/>
      </c>
      <c r="BW182" s="275" t="str">
        <f ca="true">+IF(OFFSET('Water Data'!$E$28,0,10*ROW('Water Data'!E176))="","",OFFSET('Water Data'!$E$28,0,10*ROW('Water Data'!E176)))</f>
        <v/>
      </c>
      <c r="BX182" s="275" t="str">
        <f ca="true">+IF(OFFSET('Water Data'!$E$29,0,10*ROW('Water Data'!E176))="","",OFFSET('Water Data'!$E$29,0,10*ROW('Water Data'!E176)))</f>
        <v/>
      </c>
      <c r="BY182" s="275" t="str">
        <f ca="true">+IF(OFFSET('Water Data'!$F$27,0,10*ROW('Water Data'!F176))="","",OFFSET('Water Data'!$F$27,0,10*ROW('Water Data'!F176)))</f>
        <v/>
      </c>
      <c r="BZ182" s="275" t="str">
        <f ca="true">+IF(OFFSET('Water Data'!$F$28,0,10*ROW('Water Data'!F176))="","",OFFSET('Water Data'!$F$28,0,10*ROW('Water Data'!F176)))</f>
        <v/>
      </c>
      <c r="CA182" s="275" t="str">
        <f ca="true">+IF(OFFSET('Water Data'!$F$29,0,10*ROW('Water Data'!F176))="","",OFFSET('Water Data'!$F$29,0,10*ROW('Water Data'!F176)))</f>
        <v/>
      </c>
      <c r="CB182" s="275" t="str">
        <f ca="true">+IF(OFFSET('Water Data'!$G$27,0,10*ROW('Water Data'!G176))="","",OFFSET('Water Data'!$G$27,0,10*ROW('Water Data'!G176)))</f>
        <v/>
      </c>
      <c r="CC182" s="275" t="str">
        <f ca="true">+IF(OFFSET('Water Data'!$G$28,0,10*ROW('Water Data'!G176))="","",OFFSET('Water Data'!$G$28,0,10*ROW('Water Data'!G176)))</f>
        <v/>
      </c>
      <c r="CD182" s="275" t="str">
        <f ca="true">+IF(OFFSET('Water Data'!$G$29,0,10*ROW('Water Data'!G176))="","",OFFSET('Water Data'!$G$29,0,10*ROW('Water Data'!G176)))</f>
        <v/>
      </c>
      <c r="CE182" s="275" t="str">
        <f ca="true">+IF(OFFSET('Water Data'!$H$27,0,10*ROW('Water Data'!H176))="","",OFFSET('Water Data'!$H$27,0,10*ROW('Water Data'!H176)))</f>
        <v/>
      </c>
      <c r="CF182" s="275" t="str">
        <f ca="true">+IF(OFFSET('Water Data'!$H$28,0,10*ROW('Water Data'!H176))="","",OFFSET('Water Data'!$H$28,0,10*ROW('Water Data'!H176)))</f>
        <v/>
      </c>
      <c r="CG182" s="275" t="str">
        <f ca="true">+IF(OFFSET('Water Data'!$H$29,0,10*ROW('Water Data'!H176))="","",OFFSET('Water Data'!$H$29,0,10*ROW('Water Data'!H176)))</f>
        <v/>
      </c>
      <c r="CH182" s="275" t="str">
        <f ca="true">+IF(OFFSET('Water Data'!$I$27,0,10*ROW('Water Data'!I176))="","",OFFSET('Water Data'!$I$27,0,10*ROW('Water Data'!I176)))</f>
        <v/>
      </c>
      <c r="CI182" s="275" t="str">
        <f ca="true">+IF(OFFSET('Water Data'!$I$28,0,10*ROW('Water Data'!I176))="","",OFFSET('Water Data'!$I$28,0,10*ROW('Water Data'!I176)))</f>
        <v/>
      </c>
      <c r="CJ182" s="275" t="str">
        <f ca="true">+IF(OFFSET('Water Data'!$I$29,0,10*ROW('Water Data'!I176))="","",OFFSET('Water Data'!$I$29,0,10*ROW('Water Data'!I176)))</f>
        <v/>
      </c>
      <c r="CK182" s="275" t="str">
        <f ca="true">+IF(OFFSET('Sanitation Data'!$D$28,0,10*ROW('Sanitation Data'!D176))="","",OFFSET('Sanitation Data'!$D$28,0,10*ROW('Sanitation Data'!D176)))</f>
        <v/>
      </c>
      <c r="CL182" s="275" t="str">
        <f ca="true">+IF(OFFSET('Sanitation Data'!$D$29,0,10*ROW('Sanitation Data'!D176))="","",OFFSET('Sanitation Data'!$D$29,0,10*ROW('Sanitation Data'!D176)))</f>
        <v/>
      </c>
      <c r="CM182" s="275" t="str">
        <f ca="true">+IF(OFFSET('Sanitation Data'!$D$30,0,10*ROW('Sanitation Data'!D176))="","",OFFSET('Sanitation Data'!$D$30,0,10*ROW('Sanitation Data'!D176)))</f>
        <v/>
      </c>
      <c r="CN182" s="275" t="str">
        <f ca="true">+IF(OFFSET('Sanitation Data'!$D$31,0,10*ROW('Sanitation Data'!D176))="","",OFFSET('Sanitation Data'!$D$31,0,10*ROW('Sanitation Data'!D176)))</f>
        <v/>
      </c>
      <c r="CO182" s="275" t="str">
        <f ca="true">+IF(OFFSET('Sanitation Data'!$D$32,0,10*ROW('Sanitation Data'!D176))="","",OFFSET('Sanitation Data'!$D$32,0,10*ROW('Sanitation Data'!D176)))</f>
        <v/>
      </c>
      <c r="CP182" s="275" t="str">
        <f ca="true">+IF(OFFSET('Sanitation Data'!$E$28,0,10*ROW('Sanitation Data'!E176))="","",OFFSET('Sanitation Data'!$E$28,0,10*ROW('Sanitation Data'!E176)))</f>
        <v/>
      </c>
      <c r="CQ182" s="275" t="str">
        <f ca="true">+IF(OFFSET('Sanitation Data'!$E$29,0,10*ROW('Sanitation Data'!E176))="","",OFFSET('Sanitation Data'!$E$29,0,10*ROW('Sanitation Data'!E176)))</f>
        <v/>
      </c>
      <c r="CR182" s="275" t="str">
        <f ca="true">+IF(OFFSET('Sanitation Data'!$E$30,0,10*ROW('Sanitation Data'!E176))="","",OFFSET('Sanitation Data'!$E$30,0,10*ROW('Sanitation Data'!E176)))</f>
        <v/>
      </c>
      <c r="CS182" s="275" t="str">
        <f ca="true">+IF(OFFSET('Sanitation Data'!$E$31,0,10*ROW('Sanitation Data'!E176))="","",OFFSET('Sanitation Data'!$E$31,0,10*ROW('Sanitation Data'!E176)))</f>
        <v/>
      </c>
      <c r="CT182" s="275" t="str">
        <f ca="true">+IF(OFFSET('Sanitation Data'!$E$32,0,10*ROW('Sanitation Data'!E176))="","",OFFSET('Sanitation Data'!$E$32,0,10*ROW('Sanitation Data'!E176)))</f>
        <v/>
      </c>
      <c r="CU182" s="275" t="str">
        <f ca="true">+IF(OFFSET('Sanitation Data'!$F$28,0,10*ROW('Sanitation Data'!F176))="","",OFFSET('Sanitation Data'!$F$28,0,10*ROW('Sanitation Data'!F176)))</f>
        <v/>
      </c>
      <c r="CV182" s="275" t="str">
        <f ca="true">+IF(OFFSET('Sanitation Data'!$F$29,0,10*ROW('Sanitation Data'!F176))="","",OFFSET('Sanitation Data'!$F$29,0,10*ROW('Sanitation Data'!F176)))</f>
        <v/>
      </c>
      <c r="CW182" s="275" t="str">
        <f ca="true">+IF(OFFSET('Sanitation Data'!$F$30,0,10*ROW('Sanitation Data'!F176))="","",OFFSET('Sanitation Data'!$F$30,0,10*ROW('Sanitation Data'!F176)))</f>
        <v/>
      </c>
      <c r="CX182" s="275" t="str">
        <f ca="true">+IF(OFFSET('Sanitation Data'!$F$31,0,10*ROW('Sanitation Data'!F176))="","",OFFSET('Sanitation Data'!$F$31,0,10*ROW('Sanitation Data'!F176)))</f>
        <v/>
      </c>
      <c r="CY182" s="275" t="str">
        <f ca="true">+IF(OFFSET('Sanitation Data'!$F$32,0,10*ROW('Sanitation Data'!F176))="","",OFFSET('Sanitation Data'!$F$32,0,10*ROW('Sanitation Data'!F176)))</f>
        <v/>
      </c>
      <c r="CZ182" s="275" t="str">
        <f ca="true">+IF(OFFSET('Sanitation Data'!$G$28,0,10*ROW('Sanitation Data'!G176))="","",OFFSET('Sanitation Data'!$G$28,0,10*ROW('Sanitation Data'!G176)))</f>
        <v/>
      </c>
      <c r="DA182" s="275" t="str">
        <f ca="true">+IF(OFFSET('Sanitation Data'!$G$29,0,10*ROW('Sanitation Data'!G176))="","",OFFSET('Sanitation Data'!$G$29,0,10*ROW('Sanitation Data'!G176)))</f>
        <v/>
      </c>
      <c r="DB182" s="275" t="str">
        <f ca="true">+IF(OFFSET('Sanitation Data'!$G$30,0,10*ROW('Sanitation Data'!G176))="","",OFFSET('Sanitation Data'!$G$30,0,10*ROW('Sanitation Data'!G176)))</f>
        <v/>
      </c>
      <c r="DC182" s="275" t="str">
        <f ca="true">+IF(OFFSET('Sanitation Data'!$G$31,0,10*ROW('Sanitation Data'!G176))="","",OFFSET('Sanitation Data'!$G$31,0,10*ROW('Sanitation Data'!G176)))</f>
        <v/>
      </c>
      <c r="DD182" s="275" t="str">
        <f ca="true">+IF(OFFSET('Sanitation Data'!$G$32,0,10*ROW('Sanitation Data'!G176))="","",OFFSET('Sanitation Data'!$G$32,0,10*ROW('Sanitation Data'!G176)))</f>
        <v/>
      </c>
      <c r="DE182" s="275" t="str">
        <f ca="true">+IF(OFFSET('Sanitation Data'!$H$28,0,10*ROW('Sanitation Data'!H176))="","",OFFSET('Sanitation Data'!$H$28,0,10*ROW('Sanitation Data'!H176)))</f>
        <v/>
      </c>
      <c r="DF182" s="275" t="str">
        <f ca="true">+IF(OFFSET('Sanitation Data'!$H$29,0,10*ROW('Sanitation Data'!H176))="","",OFFSET('Sanitation Data'!$H$29,0,10*ROW('Sanitation Data'!H176)))</f>
        <v/>
      </c>
      <c r="DG182" s="275" t="str">
        <f ca="true">+IF(OFFSET('Sanitation Data'!$H$30,0,10*ROW('Sanitation Data'!H176))="","",OFFSET('Sanitation Data'!$H$30,0,10*ROW('Sanitation Data'!H176)))</f>
        <v/>
      </c>
      <c r="DH182" s="275" t="str">
        <f ca="true">+IF(OFFSET('Sanitation Data'!$H$31,0,10*ROW('Sanitation Data'!H176))="","",OFFSET('Sanitation Data'!$H$31,0,10*ROW('Sanitation Data'!H176)))</f>
        <v/>
      </c>
      <c r="DI182" s="275" t="str">
        <f ca="true">+IF(OFFSET('Sanitation Data'!$H$32,0,10*ROW('Sanitation Data'!H176))="","",OFFSET('Sanitation Data'!$H$32,0,10*ROW('Sanitation Data'!H176)))</f>
        <v/>
      </c>
      <c r="DJ182" s="275" t="str">
        <f ca="true">+IF(OFFSET('Sanitation Data'!$I$28,0,10*ROW('Sanitation Data'!I176))="","",OFFSET('Sanitation Data'!$I$28,0,10*ROW('Sanitation Data'!I176)))</f>
        <v/>
      </c>
      <c r="DK182" s="275" t="str">
        <f ca="true">+IF(OFFSET('Sanitation Data'!$I$29,0,10*ROW('Sanitation Data'!I176))="","",OFFSET('Sanitation Data'!$I$29,0,10*ROW('Sanitation Data'!I176)))</f>
        <v/>
      </c>
      <c r="DL182" s="275" t="str">
        <f ca="true">+IF(OFFSET('Sanitation Data'!$I$30,0,10*ROW('Sanitation Data'!I176))="","",OFFSET('Sanitation Data'!$I$30,0,10*ROW('Sanitation Data'!I176)))</f>
        <v/>
      </c>
      <c r="DM182" s="275" t="str">
        <f ca="true">+IF(OFFSET('Sanitation Data'!$I$31,0,10*ROW('Sanitation Data'!I176))="","",OFFSET('Sanitation Data'!$I$31,0,10*ROW('Sanitation Data'!I176)))</f>
        <v/>
      </c>
      <c r="DN182" s="275" t="str">
        <f ca="true">+IF(OFFSET('Sanitation Data'!$I$32,0,10*ROW('Sanitation Data'!I176))="","",OFFSET('Sanitation Data'!$I$32,0,10*ROW('Sanitation Data'!I176)))</f>
        <v/>
      </c>
      <c r="DO182" s="275" t="str">
        <f ca="true">+IF(OFFSET('Hygiene Data'!$D$11,0,10*ROW('Hygiene Data'!D176))="","",OFFSET('Hygiene Data'!$D$11,0,10*ROW('Hygiene Data'!D176)))</f>
        <v/>
      </c>
      <c r="DP182" s="275" t="str">
        <f ca="true">+IF(OFFSET('Hygiene Data'!$D$12,0,10*ROW('Hygiene Data'!D176))="","",OFFSET('Hygiene Data'!$D$12,0,10*ROW('Hygiene Data'!D176)))</f>
        <v/>
      </c>
      <c r="DQ182" s="275" t="str">
        <f ca="true">+IF(OFFSET('Hygiene Data'!$D$13,0,10*ROW('Hygiene Data'!D176))="","",OFFSET('Hygiene Data'!$D$13,0,10*ROW('Hygiene Data'!D176)))</f>
        <v/>
      </c>
      <c r="DR182" s="275" t="str">
        <f ca="true">+IF(OFFSET('Hygiene Data'!$E$11,0,10*ROW('Hygiene Data'!E176))="","",OFFSET('Hygiene Data'!$E$11,0,10*ROW('Hygiene Data'!E176)))</f>
        <v/>
      </c>
      <c r="DS182" s="275" t="str">
        <f ca="true">+IF(OFFSET('Hygiene Data'!$E$12,0,10*ROW('Hygiene Data'!E176))="","",OFFSET('Hygiene Data'!$E$12,0,10*ROW('Hygiene Data'!E176)))</f>
        <v/>
      </c>
      <c r="DT182" s="275" t="str">
        <f ca="true">+IF(OFFSET('Hygiene Data'!$E$13,0,10*ROW('Hygiene Data'!E176))="","",OFFSET('Hygiene Data'!$E$13,0,10*ROW('Hygiene Data'!E176)))</f>
        <v/>
      </c>
      <c r="DU182" s="275" t="str">
        <f ca="true">+IF(OFFSET('Hygiene Data'!$F$11,0,10*ROW('Hygiene Data'!F176))="","",OFFSET('Hygiene Data'!$F$11,0,10*ROW('Hygiene Data'!F176)))</f>
        <v/>
      </c>
      <c r="DV182" s="275" t="str">
        <f ca="true">+IF(OFFSET('Hygiene Data'!$F$12,0,10*ROW('Hygiene Data'!F176))="","",OFFSET('Hygiene Data'!$F$12,0,10*ROW('Hygiene Data'!F176)))</f>
        <v/>
      </c>
      <c r="DW182" s="275" t="str">
        <f ca="true">+IF(OFFSET('Hygiene Data'!$F$13,0,10*ROW('Hygiene Data'!F176))="","",OFFSET('Hygiene Data'!$F$13,0,10*ROW('Hygiene Data'!F176)))</f>
        <v/>
      </c>
      <c r="DX182" s="275" t="str">
        <f ca="true">+IF(OFFSET('Hygiene Data'!$G$11,0,10*ROW('Hygiene Data'!G176))="","",OFFSET('Hygiene Data'!$G$11,0,10*ROW('Hygiene Data'!G176)))</f>
        <v/>
      </c>
      <c r="DY182" s="275" t="str">
        <f ca="true">+IF(OFFSET('Hygiene Data'!$G$12,0,10*ROW('Hygiene Data'!G176))="","",OFFSET('Hygiene Data'!$G$12,0,10*ROW('Hygiene Data'!G176)))</f>
        <v/>
      </c>
      <c r="DZ182" s="275" t="str">
        <f ca="true">+IF(OFFSET('Hygiene Data'!$G$13,0,10*ROW('Hygiene Data'!G176))="","",OFFSET('Hygiene Data'!$G$13,0,10*ROW('Hygiene Data'!G176)))</f>
        <v/>
      </c>
      <c r="EA182" s="275" t="str">
        <f ca="true">+IF(OFFSET('Hygiene Data'!$H$11,0,10*ROW('Hygiene Data'!H176))="","",OFFSET('Hygiene Data'!$H$11,0,10*ROW('Hygiene Data'!H176)))</f>
        <v/>
      </c>
      <c r="EB182" s="275" t="str">
        <f ca="true">+IF(OFFSET('Hygiene Data'!$H$12,0,10*ROW('Hygiene Data'!H176))="","",OFFSET('Hygiene Data'!$H$12,0,10*ROW('Hygiene Data'!H176)))</f>
        <v/>
      </c>
      <c r="EC182" s="275" t="str">
        <f ca="true">+IF(OFFSET('Hygiene Data'!$H$13,0,10*ROW('Hygiene Data'!H176))="","",OFFSET('Hygiene Data'!$H$13,0,10*ROW('Hygiene Data'!H176)))</f>
        <v/>
      </c>
      <c r="ED182" s="275" t="str">
        <f ca="true">+IF(OFFSET('Hygiene Data'!$I$11,0,10*ROW('Hygiene Data'!I176))="","",OFFSET('Hygiene Data'!$I$11,0,10*ROW('Hygiene Data'!I176)))</f>
        <v/>
      </c>
      <c r="EE182" s="275" t="str">
        <f ca="true">+IF(OFFSET('Hygiene Data'!$I$12,0,10*ROW('Hygiene Data'!I176))="","",OFFSET('Hygiene Data'!$I$12,0,10*ROW('Hygiene Data'!I176)))</f>
        <v/>
      </c>
      <c r="EF182" s="275"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31" t="str">
        <f t="shared" ca="true" si="2"/>
        <v/>
      </c>
      <c r="D183" s="98"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8"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8"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8"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8"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8"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8"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8"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8"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8"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8"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8"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8"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8"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8"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8"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8"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8"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9"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9"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9"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9"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9"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9"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9"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9"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9"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9"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9"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9"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9"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9"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9"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9"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9"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9"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9"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9"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9"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9"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9"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9"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9"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9"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9"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9"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9"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9"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100"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100"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100"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100"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100"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100"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100"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100"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100"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100"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100"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100"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100"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100"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100"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100"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100"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100"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5"/>
      <c r="BS183" s="275" t="str">
        <f ca="true">+IF(OFFSET('Water Data'!$D$27,0,10*ROW('Water Data'!D177))="","",OFFSET('Water Data'!$D$27,0,10*ROW('Water Data'!D177)))</f>
        <v/>
      </c>
      <c r="BT183" s="275" t="str">
        <f ca="true">+IF(OFFSET('Water Data'!$D$28,0,10*ROW('Water Data'!D177))="","",OFFSET('Water Data'!$D$28,0,10*ROW('Water Data'!D177)))</f>
        <v/>
      </c>
      <c r="BU183" s="275" t="str">
        <f ca="true">+IF(OFFSET('Water Data'!$D$29,0,10*ROW('Water Data'!D177))="","",OFFSET('Water Data'!$D$29,0,10*ROW('Water Data'!D177)))</f>
        <v/>
      </c>
      <c r="BV183" s="275" t="str">
        <f ca="true">+IF(OFFSET('Water Data'!$E$27,0,10*ROW('Water Data'!E177))="","",OFFSET('Water Data'!$E$27,0,10*ROW('Water Data'!E177)))</f>
        <v/>
      </c>
      <c r="BW183" s="275" t="str">
        <f ca="true">+IF(OFFSET('Water Data'!$E$28,0,10*ROW('Water Data'!E177))="","",OFFSET('Water Data'!$E$28,0,10*ROW('Water Data'!E177)))</f>
        <v/>
      </c>
      <c r="BX183" s="275" t="str">
        <f ca="true">+IF(OFFSET('Water Data'!$E$29,0,10*ROW('Water Data'!E177))="","",OFFSET('Water Data'!$E$29,0,10*ROW('Water Data'!E177)))</f>
        <v/>
      </c>
      <c r="BY183" s="275" t="str">
        <f ca="true">+IF(OFFSET('Water Data'!$F$27,0,10*ROW('Water Data'!F177))="","",OFFSET('Water Data'!$F$27,0,10*ROW('Water Data'!F177)))</f>
        <v/>
      </c>
      <c r="BZ183" s="275" t="str">
        <f ca="true">+IF(OFFSET('Water Data'!$F$28,0,10*ROW('Water Data'!F177))="","",OFFSET('Water Data'!$F$28,0,10*ROW('Water Data'!F177)))</f>
        <v/>
      </c>
      <c r="CA183" s="275" t="str">
        <f ca="true">+IF(OFFSET('Water Data'!$F$29,0,10*ROW('Water Data'!F177))="","",OFFSET('Water Data'!$F$29,0,10*ROW('Water Data'!F177)))</f>
        <v/>
      </c>
      <c r="CB183" s="275" t="str">
        <f ca="true">+IF(OFFSET('Water Data'!$G$27,0,10*ROW('Water Data'!G177))="","",OFFSET('Water Data'!$G$27,0,10*ROW('Water Data'!G177)))</f>
        <v/>
      </c>
      <c r="CC183" s="275" t="str">
        <f ca="true">+IF(OFFSET('Water Data'!$G$28,0,10*ROW('Water Data'!G177))="","",OFFSET('Water Data'!$G$28,0,10*ROW('Water Data'!G177)))</f>
        <v/>
      </c>
      <c r="CD183" s="275" t="str">
        <f ca="true">+IF(OFFSET('Water Data'!$G$29,0,10*ROW('Water Data'!G177))="","",OFFSET('Water Data'!$G$29,0,10*ROW('Water Data'!G177)))</f>
        <v/>
      </c>
      <c r="CE183" s="275" t="str">
        <f ca="true">+IF(OFFSET('Water Data'!$H$27,0,10*ROW('Water Data'!H177))="","",OFFSET('Water Data'!$H$27,0,10*ROW('Water Data'!H177)))</f>
        <v/>
      </c>
      <c r="CF183" s="275" t="str">
        <f ca="true">+IF(OFFSET('Water Data'!$H$28,0,10*ROW('Water Data'!H177))="","",OFFSET('Water Data'!$H$28,0,10*ROW('Water Data'!H177)))</f>
        <v/>
      </c>
      <c r="CG183" s="275" t="str">
        <f ca="true">+IF(OFFSET('Water Data'!$H$29,0,10*ROW('Water Data'!H177))="","",OFFSET('Water Data'!$H$29,0,10*ROW('Water Data'!H177)))</f>
        <v/>
      </c>
      <c r="CH183" s="275" t="str">
        <f ca="true">+IF(OFFSET('Water Data'!$I$27,0,10*ROW('Water Data'!I177))="","",OFFSET('Water Data'!$I$27,0,10*ROW('Water Data'!I177)))</f>
        <v/>
      </c>
      <c r="CI183" s="275" t="str">
        <f ca="true">+IF(OFFSET('Water Data'!$I$28,0,10*ROW('Water Data'!I177))="","",OFFSET('Water Data'!$I$28,0,10*ROW('Water Data'!I177)))</f>
        <v/>
      </c>
      <c r="CJ183" s="275" t="str">
        <f ca="true">+IF(OFFSET('Water Data'!$I$29,0,10*ROW('Water Data'!I177))="","",OFFSET('Water Data'!$I$29,0,10*ROW('Water Data'!I177)))</f>
        <v/>
      </c>
      <c r="CK183" s="275" t="str">
        <f ca="true">+IF(OFFSET('Sanitation Data'!$D$28,0,10*ROW('Sanitation Data'!D177))="","",OFFSET('Sanitation Data'!$D$28,0,10*ROW('Sanitation Data'!D177)))</f>
        <v/>
      </c>
      <c r="CL183" s="275" t="str">
        <f ca="true">+IF(OFFSET('Sanitation Data'!$D$29,0,10*ROW('Sanitation Data'!D177))="","",OFFSET('Sanitation Data'!$D$29,0,10*ROW('Sanitation Data'!D177)))</f>
        <v/>
      </c>
      <c r="CM183" s="275" t="str">
        <f ca="true">+IF(OFFSET('Sanitation Data'!$D$30,0,10*ROW('Sanitation Data'!D177))="","",OFFSET('Sanitation Data'!$D$30,0,10*ROW('Sanitation Data'!D177)))</f>
        <v/>
      </c>
      <c r="CN183" s="275" t="str">
        <f ca="true">+IF(OFFSET('Sanitation Data'!$D$31,0,10*ROW('Sanitation Data'!D177))="","",OFFSET('Sanitation Data'!$D$31,0,10*ROW('Sanitation Data'!D177)))</f>
        <v/>
      </c>
      <c r="CO183" s="275" t="str">
        <f ca="true">+IF(OFFSET('Sanitation Data'!$D$32,0,10*ROW('Sanitation Data'!D177))="","",OFFSET('Sanitation Data'!$D$32,0,10*ROW('Sanitation Data'!D177)))</f>
        <v/>
      </c>
      <c r="CP183" s="275" t="str">
        <f ca="true">+IF(OFFSET('Sanitation Data'!$E$28,0,10*ROW('Sanitation Data'!E177))="","",OFFSET('Sanitation Data'!$E$28,0,10*ROW('Sanitation Data'!E177)))</f>
        <v/>
      </c>
      <c r="CQ183" s="275" t="str">
        <f ca="true">+IF(OFFSET('Sanitation Data'!$E$29,0,10*ROW('Sanitation Data'!E177))="","",OFFSET('Sanitation Data'!$E$29,0,10*ROW('Sanitation Data'!E177)))</f>
        <v/>
      </c>
      <c r="CR183" s="275" t="str">
        <f ca="true">+IF(OFFSET('Sanitation Data'!$E$30,0,10*ROW('Sanitation Data'!E177))="","",OFFSET('Sanitation Data'!$E$30,0,10*ROW('Sanitation Data'!E177)))</f>
        <v/>
      </c>
      <c r="CS183" s="275" t="str">
        <f ca="true">+IF(OFFSET('Sanitation Data'!$E$31,0,10*ROW('Sanitation Data'!E177))="","",OFFSET('Sanitation Data'!$E$31,0,10*ROW('Sanitation Data'!E177)))</f>
        <v/>
      </c>
      <c r="CT183" s="275" t="str">
        <f ca="true">+IF(OFFSET('Sanitation Data'!$E$32,0,10*ROW('Sanitation Data'!E177))="","",OFFSET('Sanitation Data'!$E$32,0,10*ROW('Sanitation Data'!E177)))</f>
        <v/>
      </c>
      <c r="CU183" s="275" t="str">
        <f ca="true">+IF(OFFSET('Sanitation Data'!$F$28,0,10*ROW('Sanitation Data'!F177))="","",OFFSET('Sanitation Data'!$F$28,0,10*ROW('Sanitation Data'!F177)))</f>
        <v/>
      </c>
      <c r="CV183" s="275" t="str">
        <f ca="true">+IF(OFFSET('Sanitation Data'!$F$29,0,10*ROW('Sanitation Data'!F177))="","",OFFSET('Sanitation Data'!$F$29,0,10*ROW('Sanitation Data'!F177)))</f>
        <v/>
      </c>
      <c r="CW183" s="275" t="str">
        <f ca="true">+IF(OFFSET('Sanitation Data'!$F$30,0,10*ROW('Sanitation Data'!F177))="","",OFFSET('Sanitation Data'!$F$30,0,10*ROW('Sanitation Data'!F177)))</f>
        <v/>
      </c>
      <c r="CX183" s="275" t="str">
        <f ca="true">+IF(OFFSET('Sanitation Data'!$F$31,0,10*ROW('Sanitation Data'!F177))="","",OFFSET('Sanitation Data'!$F$31,0,10*ROW('Sanitation Data'!F177)))</f>
        <v/>
      </c>
      <c r="CY183" s="275" t="str">
        <f ca="true">+IF(OFFSET('Sanitation Data'!$F$32,0,10*ROW('Sanitation Data'!F177))="","",OFFSET('Sanitation Data'!$F$32,0,10*ROW('Sanitation Data'!F177)))</f>
        <v/>
      </c>
      <c r="CZ183" s="275" t="str">
        <f ca="true">+IF(OFFSET('Sanitation Data'!$G$28,0,10*ROW('Sanitation Data'!G177))="","",OFFSET('Sanitation Data'!$G$28,0,10*ROW('Sanitation Data'!G177)))</f>
        <v/>
      </c>
      <c r="DA183" s="275" t="str">
        <f ca="true">+IF(OFFSET('Sanitation Data'!$G$29,0,10*ROW('Sanitation Data'!G177))="","",OFFSET('Sanitation Data'!$G$29,0,10*ROW('Sanitation Data'!G177)))</f>
        <v/>
      </c>
      <c r="DB183" s="275" t="str">
        <f ca="true">+IF(OFFSET('Sanitation Data'!$G$30,0,10*ROW('Sanitation Data'!G177))="","",OFFSET('Sanitation Data'!$G$30,0,10*ROW('Sanitation Data'!G177)))</f>
        <v/>
      </c>
      <c r="DC183" s="275" t="str">
        <f ca="true">+IF(OFFSET('Sanitation Data'!$G$31,0,10*ROW('Sanitation Data'!G177))="","",OFFSET('Sanitation Data'!$G$31,0,10*ROW('Sanitation Data'!G177)))</f>
        <v/>
      </c>
      <c r="DD183" s="275" t="str">
        <f ca="true">+IF(OFFSET('Sanitation Data'!$G$32,0,10*ROW('Sanitation Data'!G177))="","",OFFSET('Sanitation Data'!$G$32,0,10*ROW('Sanitation Data'!G177)))</f>
        <v/>
      </c>
      <c r="DE183" s="275" t="str">
        <f ca="true">+IF(OFFSET('Sanitation Data'!$H$28,0,10*ROW('Sanitation Data'!H177))="","",OFFSET('Sanitation Data'!$H$28,0,10*ROW('Sanitation Data'!H177)))</f>
        <v/>
      </c>
      <c r="DF183" s="275" t="str">
        <f ca="true">+IF(OFFSET('Sanitation Data'!$H$29,0,10*ROW('Sanitation Data'!H177))="","",OFFSET('Sanitation Data'!$H$29,0,10*ROW('Sanitation Data'!H177)))</f>
        <v/>
      </c>
      <c r="DG183" s="275" t="str">
        <f ca="true">+IF(OFFSET('Sanitation Data'!$H$30,0,10*ROW('Sanitation Data'!H177))="","",OFFSET('Sanitation Data'!$H$30,0,10*ROW('Sanitation Data'!H177)))</f>
        <v/>
      </c>
      <c r="DH183" s="275" t="str">
        <f ca="true">+IF(OFFSET('Sanitation Data'!$H$31,0,10*ROW('Sanitation Data'!H177))="","",OFFSET('Sanitation Data'!$H$31,0,10*ROW('Sanitation Data'!H177)))</f>
        <v/>
      </c>
      <c r="DI183" s="275" t="str">
        <f ca="true">+IF(OFFSET('Sanitation Data'!$H$32,0,10*ROW('Sanitation Data'!H177))="","",OFFSET('Sanitation Data'!$H$32,0,10*ROW('Sanitation Data'!H177)))</f>
        <v/>
      </c>
      <c r="DJ183" s="275" t="str">
        <f ca="true">+IF(OFFSET('Sanitation Data'!$I$28,0,10*ROW('Sanitation Data'!I177))="","",OFFSET('Sanitation Data'!$I$28,0,10*ROW('Sanitation Data'!I177)))</f>
        <v/>
      </c>
      <c r="DK183" s="275" t="str">
        <f ca="true">+IF(OFFSET('Sanitation Data'!$I$29,0,10*ROW('Sanitation Data'!I177))="","",OFFSET('Sanitation Data'!$I$29,0,10*ROW('Sanitation Data'!I177)))</f>
        <v/>
      </c>
      <c r="DL183" s="275" t="str">
        <f ca="true">+IF(OFFSET('Sanitation Data'!$I$30,0,10*ROW('Sanitation Data'!I177))="","",OFFSET('Sanitation Data'!$I$30,0,10*ROW('Sanitation Data'!I177)))</f>
        <v/>
      </c>
      <c r="DM183" s="275" t="str">
        <f ca="true">+IF(OFFSET('Sanitation Data'!$I$31,0,10*ROW('Sanitation Data'!I177))="","",OFFSET('Sanitation Data'!$I$31,0,10*ROW('Sanitation Data'!I177)))</f>
        <v/>
      </c>
      <c r="DN183" s="275" t="str">
        <f ca="true">+IF(OFFSET('Sanitation Data'!$I$32,0,10*ROW('Sanitation Data'!I177))="","",OFFSET('Sanitation Data'!$I$32,0,10*ROW('Sanitation Data'!I177)))</f>
        <v/>
      </c>
      <c r="DO183" s="275" t="str">
        <f ca="true">+IF(OFFSET('Hygiene Data'!$D$11,0,10*ROW('Hygiene Data'!D177))="","",OFFSET('Hygiene Data'!$D$11,0,10*ROW('Hygiene Data'!D177)))</f>
        <v/>
      </c>
      <c r="DP183" s="275" t="str">
        <f ca="true">+IF(OFFSET('Hygiene Data'!$D$12,0,10*ROW('Hygiene Data'!D177))="","",OFFSET('Hygiene Data'!$D$12,0,10*ROW('Hygiene Data'!D177)))</f>
        <v/>
      </c>
      <c r="DQ183" s="275" t="str">
        <f ca="true">+IF(OFFSET('Hygiene Data'!$D$13,0,10*ROW('Hygiene Data'!D177))="","",OFFSET('Hygiene Data'!$D$13,0,10*ROW('Hygiene Data'!D177)))</f>
        <v/>
      </c>
      <c r="DR183" s="275" t="str">
        <f ca="true">+IF(OFFSET('Hygiene Data'!$E$11,0,10*ROW('Hygiene Data'!E177))="","",OFFSET('Hygiene Data'!$E$11,0,10*ROW('Hygiene Data'!E177)))</f>
        <v/>
      </c>
      <c r="DS183" s="275" t="str">
        <f ca="true">+IF(OFFSET('Hygiene Data'!$E$12,0,10*ROW('Hygiene Data'!E177))="","",OFFSET('Hygiene Data'!$E$12,0,10*ROW('Hygiene Data'!E177)))</f>
        <v/>
      </c>
      <c r="DT183" s="275" t="str">
        <f ca="true">+IF(OFFSET('Hygiene Data'!$E$13,0,10*ROW('Hygiene Data'!E177))="","",OFFSET('Hygiene Data'!$E$13,0,10*ROW('Hygiene Data'!E177)))</f>
        <v/>
      </c>
      <c r="DU183" s="275" t="str">
        <f ca="true">+IF(OFFSET('Hygiene Data'!$F$11,0,10*ROW('Hygiene Data'!F177))="","",OFFSET('Hygiene Data'!$F$11,0,10*ROW('Hygiene Data'!F177)))</f>
        <v/>
      </c>
      <c r="DV183" s="275" t="str">
        <f ca="true">+IF(OFFSET('Hygiene Data'!$F$12,0,10*ROW('Hygiene Data'!F177))="","",OFFSET('Hygiene Data'!$F$12,0,10*ROW('Hygiene Data'!F177)))</f>
        <v/>
      </c>
      <c r="DW183" s="275" t="str">
        <f ca="true">+IF(OFFSET('Hygiene Data'!$F$13,0,10*ROW('Hygiene Data'!F177))="","",OFFSET('Hygiene Data'!$F$13,0,10*ROW('Hygiene Data'!F177)))</f>
        <v/>
      </c>
      <c r="DX183" s="275" t="str">
        <f ca="true">+IF(OFFSET('Hygiene Data'!$G$11,0,10*ROW('Hygiene Data'!G177))="","",OFFSET('Hygiene Data'!$G$11,0,10*ROW('Hygiene Data'!G177)))</f>
        <v/>
      </c>
      <c r="DY183" s="275" t="str">
        <f ca="true">+IF(OFFSET('Hygiene Data'!$G$12,0,10*ROW('Hygiene Data'!G177))="","",OFFSET('Hygiene Data'!$G$12,0,10*ROW('Hygiene Data'!G177)))</f>
        <v/>
      </c>
      <c r="DZ183" s="275" t="str">
        <f ca="true">+IF(OFFSET('Hygiene Data'!$G$13,0,10*ROW('Hygiene Data'!G177))="","",OFFSET('Hygiene Data'!$G$13,0,10*ROW('Hygiene Data'!G177)))</f>
        <v/>
      </c>
      <c r="EA183" s="275" t="str">
        <f ca="true">+IF(OFFSET('Hygiene Data'!$H$11,0,10*ROW('Hygiene Data'!H177))="","",OFFSET('Hygiene Data'!$H$11,0,10*ROW('Hygiene Data'!H177)))</f>
        <v/>
      </c>
      <c r="EB183" s="275" t="str">
        <f ca="true">+IF(OFFSET('Hygiene Data'!$H$12,0,10*ROW('Hygiene Data'!H177))="","",OFFSET('Hygiene Data'!$H$12,0,10*ROW('Hygiene Data'!H177)))</f>
        <v/>
      </c>
      <c r="EC183" s="275" t="str">
        <f ca="true">+IF(OFFSET('Hygiene Data'!$H$13,0,10*ROW('Hygiene Data'!H177))="","",OFFSET('Hygiene Data'!$H$13,0,10*ROW('Hygiene Data'!H177)))</f>
        <v/>
      </c>
      <c r="ED183" s="275" t="str">
        <f ca="true">+IF(OFFSET('Hygiene Data'!$I$11,0,10*ROW('Hygiene Data'!I177))="","",OFFSET('Hygiene Data'!$I$11,0,10*ROW('Hygiene Data'!I177)))</f>
        <v/>
      </c>
      <c r="EE183" s="275" t="str">
        <f ca="true">+IF(OFFSET('Hygiene Data'!$I$12,0,10*ROW('Hygiene Data'!I177))="","",OFFSET('Hygiene Data'!$I$12,0,10*ROW('Hygiene Data'!I177)))</f>
        <v/>
      </c>
      <c r="EF183" s="275"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31" t="str">
        <f t="shared" ca="true" si="2"/>
        <v/>
      </c>
      <c r="D184" s="98"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8"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8"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8"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8"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8"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8"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8"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8"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8"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8"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8"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8"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8"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8"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8"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8"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8"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9"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9"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9"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9"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9"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9"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9"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9"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9"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9"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9"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9"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9"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9"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9"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9"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9"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9"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9"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9"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9"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9"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9"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9"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9"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9"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9"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9"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9"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9"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100"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100"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100"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100"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100"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100"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100"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100"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100"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100"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100"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100"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100"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100"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100"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100"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100"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100"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5"/>
      <c r="BS184" s="275" t="str">
        <f ca="true">+IF(OFFSET('Water Data'!$D$27,0,10*ROW('Water Data'!D178))="","",OFFSET('Water Data'!$D$27,0,10*ROW('Water Data'!D178)))</f>
        <v/>
      </c>
      <c r="BT184" s="275" t="str">
        <f ca="true">+IF(OFFSET('Water Data'!$D$28,0,10*ROW('Water Data'!D178))="","",OFFSET('Water Data'!$D$28,0,10*ROW('Water Data'!D178)))</f>
        <v/>
      </c>
      <c r="BU184" s="275" t="str">
        <f ca="true">+IF(OFFSET('Water Data'!$D$29,0,10*ROW('Water Data'!D178))="","",OFFSET('Water Data'!$D$29,0,10*ROW('Water Data'!D178)))</f>
        <v/>
      </c>
      <c r="BV184" s="275" t="str">
        <f ca="true">+IF(OFFSET('Water Data'!$E$27,0,10*ROW('Water Data'!E178))="","",OFFSET('Water Data'!$E$27,0,10*ROW('Water Data'!E178)))</f>
        <v/>
      </c>
      <c r="BW184" s="275" t="str">
        <f ca="true">+IF(OFFSET('Water Data'!$E$28,0,10*ROW('Water Data'!E178))="","",OFFSET('Water Data'!$E$28,0,10*ROW('Water Data'!E178)))</f>
        <v/>
      </c>
      <c r="BX184" s="275" t="str">
        <f ca="true">+IF(OFFSET('Water Data'!$E$29,0,10*ROW('Water Data'!E178))="","",OFFSET('Water Data'!$E$29,0,10*ROW('Water Data'!E178)))</f>
        <v/>
      </c>
      <c r="BY184" s="275" t="str">
        <f ca="true">+IF(OFFSET('Water Data'!$F$27,0,10*ROW('Water Data'!F178))="","",OFFSET('Water Data'!$F$27,0,10*ROW('Water Data'!F178)))</f>
        <v/>
      </c>
      <c r="BZ184" s="275" t="str">
        <f ca="true">+IF(OFFSET('Water Data'!$F$28,0,10*ROW('Water Data'!F178))="","",OFFSET('Water Data'!$F$28,0,10*ROW('Water Data'!F178)))</f>
        <v/>
      </c>
      <c r="CA184" s="275" t="str">
        <f ca="true">+IF(OFFSET('Water Data'!$F$29,0,10*ROW('Water Data'!F178))="","",OFFSET('Water Data'!$F$29,0,10*ROW('Water Data'!F178)))</f>
        <v/>
      </c>
      <c r="CB184" s="275" t="str">
        <f ca="true">+IF(OFFSET('Water Data'!$G$27,0,10*ROW('Water Data'!G178))="","",OFFSET('Water Data'!$G$27,0,10*ROW('Water Data'!G178)))</f>
        <v/>
      </c>
      <c r="CC184" s="275" t="str">
        <f ca="true">+IF(OFFSET('Water Data'!$G$28,0,10*ROW('Water Data'!G178))="","",OFFSET('Water Data'!$G$28,0,10*ROW('Water Data'!G178)))</f>
        <v/>
      </c>
      <c r="CD184" s="275" t="str">
        <f ca="true">+IF(OFFSET('Water Data'!$G$29,0,10*ROW('Water Data'!G178))="","",OFFSET('Water Data'!$G$29,0,10*ROW('Water Data'!G178)))</f>
        <v/>
      </c>
      <c r="CE184" s="275" t="str">
        <f ca="true">+IF(OFFSET('Water Data'!$H$27,0,10*ROW('Water Data'!H178))="","",OFFSET('Water Data'!$H$27,0,10*ROW('Water Data'!H178)))</f>
        <v/>
      </c>
      <c r="CF184" s="275" t="str">
        <f ca="true">+IF(OFFSET('Water Data'!$H$28,0,10*ROW('Water Data'!H178))="","",OFFSET('Water Data'!$H$28,0,10*ROW('Water Data'!H178)))</f>
        <v/>
      </c>
      <c r="CG184" s="275" t="str">
        <f ca="true">+IF(OFFSET('Water Data'!$H$29,0,10*ROW('Water Data'!H178))="","",OFFSET('Water Data'!$H$29,0,10*ROW('Water Data'!H178)))</f>
        <v/>
      </c>
      <c r="CH184" s="275" t="str">
        <f ca="true">+IF(OFFSET('Water Data'!$I$27,0,10*ROW('Water Data'!I178))="","",OFFSET('Water Data'!$I$27,0,10*ROW('Water Data'!I178)))</f>
        <v/>
      </c>
      <c r="CI184" s="275" t="str">
        <f ca="true">+IF(OFFSET('Water Data'!$I$28,0,10*ROW('Water Data'!I178))="","",OFFSET('Water Data'!$I$28,0,10*ROW('Water Data'!I178)))</f>
        <v/>
      </c>
      <c r="CJ184" s="275" t="str">
        <f ca="true">+IF(OFFSET('Water Data'!$I$29,0,10*ROW('Water Data'!I178))="","",OFFSET('Water Data'!$I$29,0,10*ROW('Water Data'!I178)))</f>
        <v/>
      </c>
      <c r="CK184" s="275" t="str">
        <f ca="true">+IF(OFFSET('Sanitation Data'!$D$28,0,10*ROW('Sanitation Data'!D178))="","",OFFSET('Sanitation Data'!$D$28,0,10*ROW('Sanitation Data'!D178)))</f>
        <v/>
      </c>
      <c r="CL184" s="275" t="str">
        <f ca="true">+IF(OFFSET('Sanitation Data'!$D$29,0,10*ROW('Sanitation Data'!D178))="","",OFFSET('Sanitation Data'!$D$29,0,10*ROW('Sanitation Data'!D178)))</f>
        <v/>
      </c>
      <c r="CM184" s="275" t="str">
        <f ca="true">+IF(OFFSET('Sanitation Data'!$D$30,0,10*ROW('Sanitation Data'!D178))="","",OFFSET('Sanitation Data'!$D$30,0,10*ROW('Sanitation Data'!D178)))</f>
        <v/>
      </c>
      <c r="CN184" s="275" t="str">
        <f ca="true">+IF(OFFSET('Sanitation Data'!$D$31,0,10*ROW('Sanitation Data'!D178))="","",OFFSET('Sanitation Data'!$D$31,0,10*ROW('Sanitation Data'!D178)))</f>
        <v/>
      </c>
      <c r="CO184" s="275" t="str">
        <f ca="true">+IF(OFFSET('Sanitation Data'!$D$32,0,10*ROW('Sanitation Data'!D178))="","",OFFSET('Sanitation Data'!$D$32,0,10*ROW('Sanitation Data'!D178)))</f>
        <v/>
      </c>
      <c r="CP184" s="275" t="str">
        <f ca="true">+IF(OFFSET('Sanitation Data'!$E$28,0,10*ROW('Sanitation Data'!E178))="","",OFFSET('Sanitation Data'!$E$28,0,10*ROW('Sanitation Data'!E178)))</f>
        <v/>
      </c>
      <c r="CQ184" s="275" t="str">
        <f ca="true">+IF(OFFSET('Sanitation Data'!$E$29,0,10*ROW('Sanitation Data'!E178))="","",OFFSET('Sanitation Data'!$E$29,0,10*ROW('Sanitation Data'!E178)))</f>
        <v/>
      </c>
      <c r="CR184" s="275" t="str">
        <f ca="true">+IF(OFFSET('Sanitation Data'!$E$30,0,10*ROW('Sanitation Data'!E178))="","",OFFSET('Sanitation Data'!$E$30,0,10*ROW('Sanitation Data'!E178)))</f>
        <v/>
      </c>
      <c r="CS184" s="275" t="str">
        <f ca="true">+IF(OFFSET('Sanitation Data'!$E$31,0,10*ROW('Sanitation Data'!E178))="","",OFFSET('Sanitation Data'!$E$31,0,10*ROW('Sanitation Data'!E178)))</f>
        <v/>
      </c>
      <c r="CT184" s="275" t="str">
        <f ca="true">+IF(OFFSET('Sanitation Data'!$E$32,0,10*ROW('Sanitation Data'!E178))="","",OFFSET('Sanitation Data'!$E$32,0,10*ROW('Sanitation Data'!E178)))</f>
        <v/>
      </c>
      <c r="CU184" s="275" t="str">
        <f ca="true">+IF(OFFSET('Sanitation Data'!$F$28,0,10*ROW('Sanitation Data'!F178))="","",OFFSET('Sanitation Data'!$F$28,0,10*ROW('Sanitation Data'!F178)))</f>
        <v/>
      </c>
      <c r="CV184" s="275" t="str">
        <f ca="true">+IF(OFFSET('Sanitation Data'!$F$29,0,10*ROW('Sanitation Data'!F178))="","",OFFSET('Sanitation Data'!$F$29,0,10*ROW('Sanitation Data'!F178)))</f>
        <v/>
      </c>
      <c r="CW184" s="275" t="str">
        <f ca="true">+IF(OFFSET('Sanitation Data'!$F$30,0,10*ROW('Sanitation Data'!F178))="","",OFFSET('Sanitation Data'!$F$30,0,10*ROW('Sanitation Data'!F178)))</f>
        <v/>
      </c>
      <c r="CX184" s="275" t="str">
        <f ca="true">+IF(OFFSET('Sanitation Data'!$F$31,0,10*ROW('Sanitation Data'!F178))="","",OFFSET('Sanitation Data'!$F$31,0,10*ROW('Sanitation Data'!F178)))</f>
        <v/>
      </c>
      <c r="CY184" s="275" t="str">
        <f ca="true">+IF(OFFSET('Sanitation Data'!$F$32,0,10*ROW('Sanitation Data'!F178))="","",OFFSET('Sanitation Data'!$F$32,0,10*ROW('Sanitation Data'!F178)))</f>
        <v/>
      </c>
      <c r="CZ184" s="275" t="str">
        <f ca="true">+IF(OFFSET('Sanitation Data'!$G$28,0,10*ROW('Sanitation Data'!G178))="","",OFFSET('Sanitation Data'!$G$28,0,10*ROW('Sanitation Data'!G178)))</f>
        <v/>
      </c>
      <c r="DA184" s="275" t="str">
        <f ca="true">+IF(OFFSET('Sanitation Data'!$G$29,0,10*ROW('Sanitation Data'!G178))="","",OFFSET('Sanitation Data'!$G$29,0,10*ROW('Sanitation Data'!G178)))</f>
        <v/>
      </c>
      <c r="DB184" s="275" t="str">
        <f ca="true">+IF(OFFSET('Sanitation Data'!$G$30,0,10*ROW('Sanitation Data'!G178))="","",OFFSET('Sanitation Data'!$G$30,0,10*ROW('Sanitation Data'!G178)))</f>
        <v/>
      </c>
      <c r="DC184" s="275" t="str">
        <f ca="true">+IF(OFFSET('Sanitation Data'!$G$31,0,10*ROW('Sanitation Data'!G178))="","",OFFSET('Sanitation Data'!$G$31,0,10*ROW('Sanitation Data'!G178)))</f>
        <v/>
      </c>
      <c r="DD184" s="275" t="str">
        <f ca="true">+IF(OFFSET('Sanitation Data'!$G$32,0,10*ROW('Sanitation Data'!G178))="","",OFFSET('Sanitation Data'!$G$32,0,10*ROW('Sanitation Data'!G178)))</f>
        <v/>
      </c>
      <c r="DE184" s="275" t="str">
        <f ca="true">+IF(OFFSET('Sanitation Data'!$H$28,0,10*ROW('Sanitation Data'!H178))="","",OFFSET('Sanitation Data'!$H$28,0,10*ROW('Sanitation Data'!H178)))</f>
        <v/>
      </c>
      <c r="DF184" s="275" t="str">
        <f ca="true">+IF(OFFSET('Sanitation Data'!$H$29,0,10*ROW('Sanitation Data'!H178))="","",OFFSET('Sanitation Data'!$H$29,0,10*ROW('Sanitation Data'!H178)))</f>
        <v/>
      </c>
      <c r="DG184" s="275" t="str">
        <f ca="true">+IF(OFFSET('Sanitation Data'!$H$30,0,10*ROW('Sanitation Data'!H178))="","",OFFSET('Sanitation Data'!$H$30,0,10*ROW('Sanitation Data'!H178)))</f>
        <v/>
      </c>
      <c r="DH184" s="275" t="str">
        <f ca="true">+IF(OFFSET('Sanitation Data'!$H$31,0,10*ROW('Sanitation Data'!H178))="","",OFFSET('Sanitation Data'!$H$31,0,10*ROW('Sanitation Data'!H178)))</f>
        <v/>
      </c>
      <c r="DI184" s="275" t="str">
        <f ca="true">+IF(OFFSET('Sanitation Data'!$H$32,0,10*ROW('Sanitation Data'!H178))="","",OFFSET('Sanitation Data'!$H$32,0,10*ROW('Sanitation Data'!H178)))</f>
        <v/>
      </c>
      <c r="DJ184" s="275" t="str">
        <f ca="true">+IF(OFFSET('Sanitation Data'!$I$28,0,10*ROW('Sanitation Data'!I178))="","",OFFSET('Sanitation Data'!$I$28,0,10*ROW('Sanitation Data'!I178)))</f>
        <v/>
      </c>
      <c r="DK184" s="275" t="str">
        <f ca="true">+IF(OFFSET('Sanitation Data'!$I$29,0,10*ROW('Sanitation Data'!I178))="","",OFFSET('Sanitation Data'!$I$29,0,10*ROW('Sanitation Data'!I178)))</f>
        <v/>
      </c>
      <c r="DL184" s="275" t="str">
        <f ca="true">+IF(OFFSET('Sanitation Data'!$I$30,0,10*ROW('Sanitation Data'!I178))="","",OFFSET('Sanitation Data'!$I$30,0,10*ROW('Sanitation Data'!I178)))</f>
        <v/>
      </c>
      <c r="DM184" s="275" t="str">
        <f ca="true">+IF(OFFSET('Sanitation Data'!$I$31,0,10*ROW('Sanitation Data'!I178))="","",OFFSET('Sanitation Data'!$I$31,0,10*ROW('Sanitation Data'!I178)))</f>
        <v/>
      </c>
      <c r="DN184" s="275" t="str">
        <f ca="true">+IF(OFFSET('Sanitation Data'!$I$32,0,10*ROW('Sanitation Data'!I178))="","",OFFSET('Sanitation Data'!$I$32,0,10*ROW('Sanitation Data'!I178)))</f>
        <v/>
      </c>
      <c r="DO184" s="275" t="str">
        <f ca="true">+IF(OFFSET('Hygiene Data'!$D$11,0,10*ROW('Hygiene Data'!D178))="","",OFFSET('Hygiene Data'!$D$11,0,10*ROW('Hygiene Data'!D178)))</f>
        <v/>
      </c>
      <c r="DP184" s="275" t="str">
        <f ca="true">+IF(OFFSET('Hygiene Data'!$D$12,0,10*ROW('Hygiene Data'!D178))="","",OFFSET('Hygiene Data'!$D$12,0,10*ROW('Hygiene Data'!D178)))</f>
        <v/>
      </c>
      <c r="DQ184" s="275" t="str">
        <f ca="true">+IF(OFFSET('Hygiene Data'!$D$13,0,10*ROW('Hygiene Data'!D178))="","",OFFSET('Hygiene Data'!$D$13,0,10*ROW('Hygiene Data'!D178)))</f>
        <v/>
      </c>
      <c r="DR184" s="275" t="str">
        <f ca="true">+IF(OFFSET('Hygiene Data'!$E$11,0,10*ROW('Hygiene Data'!E178))="","",OFFSET('Hygiene Data'!$E$11,0,10*ROW('Hygiene Data'!E178)))</f>
        <v/>
      </c>
      <c r="DS184" s="275" t="str">
        <f ca="true">+IF(OFFSET('Hygiene Data'!$E$12,0,10*ROW('Hygiene Data'!E178))="","",OFFSET('Hygiene Data'!$E$12,0,10*ROW('Hygiene Data'!E178)))</f>
        <v/>
      </c>
      <c r="DT184" s="275" t="str">
        <f ca="true">+IF(OFFSET('Hygiene Data'!$E$13,0,10*ROW('Hygiene Data'!E178))="","",OFFSET('Hygiene Data'!$E$13,0,10*ROW('Hygiene Data'!E178)))</f>
        <v/>
      </c>
      <c r="DU184" s="275" t="str">
        <f ca="true">+IF(OFFSET('Hygiene Data'!$F$11,0,10*ROW('Hygiene Data'!F178))="","",OFFSET('Hygiene Data'!$F$11,0,10*ROW('Hygiene Data'!F178)))</f>
        <v/>
      </c>
      <c r="DV184" s="275" t="str">
        <f ca="true">+IF(OFFSET('Hygiene Data'!$F$12,0,10*ROW('Hygiene Data'!F178))="","",OFFSET('Hygiene Data'!$F$12,0,10*ROW('Hygiene Data'!F178)))</f>
        <v/>
      </c>
      <c r="DW184" s="275" t="str">
        <f ca="true">+IF(OFFSET('Hygiene Data'!$F$13,0,10*ROW('Hygiene Data'!F178))="","",OFFSET('Hygiene Data'!$F$13,0,10*ROW('Hygiene Data'!F178)))</f>
        <v/>
      </c>
      <c r="DX184" s="275" t="str">
        <f ca="true">+IF(OFFSET('Hygiene Data'!$G$11,0,10*ROW('Hygiene Data'!G178))="","",OFFSET('Hygiene Data'!$G$11,0,10*ROW('Hygiene Data'!G178)))</f>
        <v/>
      </c>
      <c r="DY184" s="275" t="str">
        <f ca="true">+IF(OFFSET('Hygiene Data'!$G$12,0,10*ROW('Hygiene Data'!G178))="","",OFFSET('Hygiene Data'!$G$12,0,10*ROW('Hygiene Data'!G178)))</f>
        <v/>
      </c>
      <c r="DZ184" s="275" t="str">
        <f ca="true">+IF(OFFSET('Hygiene Data'!$G$13,0,10*ROW('Hygiene Data'!G178))="","",OFFSET('Hygiene Data'!$G$13,0,10*ROW('Hygiene Data'!G178)))</f>
        <v/>
      </c>
      <c r="EA184" s="275" t="str">
        <f ca="true">+IF(OFFSET('Hygiene Data'!$H$11,0,10*ROW('Hygiene Data'!H178))="","",OFFSET('Hygiene Data'!$H$11,0,10*ROW('Hygiene Data'!H178)))</f>
        <v/>
      </c>
      <c r="EB184" s="275" t="str">
        <f ca="true">+IF(OFFSET('Hygiene Data'!$H$12,0,10*ROW('Hygiene Data'!H178))="","",OFFSET('Hygiene Data'!$H$12,0,10*ROW('Hygiene Data'!H178)))</f>
        <v/>
      </c>
      <c r="EC184" s="275" t="str">
        <f ca="true">+IF(OFFSET('Hygiene Data'!$H$13,0,10*ROW('Hygiene Data'!H178))="","",OFFSET('Hygiene Data'!$H$13,0,10*ROW('Hygiene Data'!H178)))</f>
        <v/>
      </c>
      <c r="ED184" s="275" t="str">
        <f ca="true">+IF(OFFSET('Hygiene Data'!$I$11,0,10*ROW('Hygiene Data'!I178))="","",OFFSET('Hygiene Data'!$I$11,0,10*ROW('Hygiene Data'!I178)))</f>
        <v/>
      </c>
      <c r="EE184" s="275" t="str">
        <f ca="true">+IF(OFFSET('Hygiene Data'!$I$12,0,10*ROW('Hygiene Data'!I178))="","",OFFSET('Hygiene Data'!$I$12,0,10*ROW('Hygiene Data'!I178)))</f>
        <v/>
      </c>
      <c r="EF184" s="275"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31" t="str">
        <f t="shared" ca="true" si="2"/>
        <v/>
      </c>
      <c r="D185" s="98"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8"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8"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8"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8"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8"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8"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8"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8"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8"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8"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8"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8"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8"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8"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8"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8"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8"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9"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9"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9"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9"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9"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9"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9"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9"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9"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9"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9"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9"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9"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9"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9"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9"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9"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9"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9"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9"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9"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9"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9"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9"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9"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9"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9"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9"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9"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9"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100"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100"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100"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100"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100"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100"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100"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100"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100"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100"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100"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100"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100"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100"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100"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100"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100"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100"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5"/>
      <c r="BS185" s="275" t="str">
        <f ca="true">+IF(OFFSET('Water Data'!$D$27,0,10*ROW('Water Data'!D179))="","",OFFSET('Water Data'!$D$27,0,10*ROW('Water Data'!D179)))</f>
        <v/>
      </c>
      <c r="BT185" s="275" t="str">
        <f ca="true">+IF(OFFSET('Water Data'!$D$28,0,10*ROW('Water Data'!D179))="","",OFFSET('Water Data'!$D$28,0,10*ROW('Water Data'!D179)))</f>
        <v/>
      </c>
      <c r="BU185" s="275" t="str">
        <f ca="true">+IF(OFFSET('Water Data'!$D$29,0,10*ROW('Water Data'!D179))="","",OFFSET('Water Data'!$D$29,0,10*ROW('Water Data'!D179)))</f>
        <v/>
      </c>
      <c r="BV185" s="275" t="str">
        <f ca="true">+IF(OFFSET('Water Data'!$E$27,0,10*ROW('Water Data'!E179))="","",OFFSET('Water Data'!$E$27,0,10*ROW('Water Data'!E179)))</f>
        <v/>
      </c>
      <c r="BW185" s="275" t="str">
        <f ca="true">+IF(OFFSET('Water Data'!$E$28,0,10*ROW('Water Data'!E179))="","",OFFSET('Water Data'!$E$28,0,10*ROW('Water Data'!E179)))</f>
        <v/>
      </c>
      <c r="BX185" s="275" t="str">
        <f ca="true">+IF(OFFSET('Water Data'!$E$29,0,10*ROW('Water Data'!E179))="","",OFFSET('Water Data'!$E$29,0,10*ROW('Water Data'!E179)))</f>
        <v/>
      </c>
      <c r="BY185" s="275" t="str">
        <f ca="true">+IF(OFFSET('Water Data'!$F$27,0,10*ROW('Water Data'!F179))="","",OFFSET('Water Data'!$F$27,0,10*ROW('Water Data'!F179)))</f>
        <v/>
      </c>
      <c r="BZ185" s="275" t="str">
        <f ca="true">+IF(OFFSET('Water Data'!$F$28,0,10*ROW('Water Data'!F179))="","",OFFSET('Water Data'!$F$28,0,10*ROW('Water Data'!F179)))</f>
        <v/>
      </c>
      <c r="CA185" s="275" t="str">
        <f ca="true">+IF(OFFSET('Water Data'!$F$29,0,10*ROW('Water Data'!F179))="","",OFFSET('Water Data'!$F$29,0,10*ROW('Water Data'!F179)))</f>
        <v/>
      </c>
      <c r="CB185" s="275" t="str">
        <f ca="true">+IF(OFFSET('Water Data'!$G$27,0,10*ROW('Water Data'!G179))="","",OFFSET('Water Data'!$G$27,0,10*ROW('Water Data'!G179)))</f>
        <v/>
      </c>
      <c r="CC185" s="275" t="str">
        <f ca="true">+IF(OFFSET('Water Data'!$G$28,0,10*ROW('Water Data'!G179))="","",OFFSET('Water Data'!$G$28,0,10*ROW('Water Data'!G179)))</f>
        <v/>
      </c>
      <c r="CD185" s="275" t="str">
        <f ca="true">+IF(OFFSET('Water Data'!$G$29,0,10*ROW('Water Data'!G179))="","",OFFSET('Water Data'!$G$29,0,10*ROW('Water Data'!G179)))</f>
        <v/>
      </c>
      <c r="CE185" s="275" t="str">
        <f ca="true">+IF(OFFSET('Water Data'!$H$27,0,10*ROW('Water Data'!H179))="","",OFFSET('Water Data'!$H$27,0,10*ROW('Water Data'!H179)))</f>
        <v/>
      </c>
      <c r="CF185" s="275" t="str">
        <f ca="true">+IF(OFFSET('Water Data'!$H$28,0,10*ROW('Water Data'!H179))="","",OFFSET('Water Data'!$H$28,0,10*ROW('Water Data'!H179)))</f>
        <v/>
      </c>
      <c r="CG185" s="275" t="str">
        <f ca="true">+IF(OFFSET('Water Data'!$H$29,0,10*ROW('Water Data'!H179))="","",OFFSET('Water Data'!$H$29,0,10*ROW('Water Data'!H179)))</f>
        <v/>
      </c>
      <c r="CH185" s="275" t="str">
        <f ca="true">+IF(OFFSET('Water Data'!$I$27,0,10*ROW('Water Data'!I179))="","",OFFSET('Water Data'!$I$27,0,10*ROW('Water Data'!I179)))</f>
        <v/>
      </c>
      <c r="CI185" s="275" t="str">
        <f ca="true">+IF(OFFSET('Water Data'!$I$28,0,10*ROW('Water Data'!I179))="","",OFFSET('Water Data'!$I$28,0,10*ROW('Water Data'!I179)))</f>
        <v/>
      </c>
      <c r="CJ185" s="275" t="str">
        <f ca="true">+IF(OFFSET('Water Data'!$I$29,0,10*ROW('Water Data'!I179))="","",OFFSET('Water Data'!$I$29,0,10*ROW('Water Data'!I179)))</f>
        <v/>
      </c>
      <c r="CK185" s="275" t="str">
        <f ca="true">+IF(OFFSET('Sanitation Data'!$D$28,0,10*ROW('Sanitation Data'!D179))="","",OFFSET('Sanitation Data'!$D$28,0,10*ROW('Sanitation Data'!D179)))</f>
        <v/>
      </c>
      <c r="CL185" s="275" t="str">
        <f ca="true">+IF(OFFSET('Sanitation Data'!$D$29,0,10*ROW('Sanitation Data'!D179))="","",OFFSET('Sanitation Data'!$D$29,0,10*ROW('Sanitation Data'!D179)))</f>
        <v/>
      </c>
      <c r="CM185" s="275" t="str">
        <f ca="true">+IF(OFFSET('Sanitation Data'!$D$30,0,10*ROW('Sanitation Data'!D179))="","",OFFSET('Sanitation Data'!$D$30,0,10*ROW('Sanitation Data'!D179)))</f>
        <v/>
      </c>
      <c r="CN185" s="275" t="str">
        <f ca="true">+IF(OFFSET('Sanitation Data'!$D$31,0,10*ROW('Sanitation Data'!D179))="","",OFFSET('Sanitation Data'!$D$31,0,10*ROW('Sanitation Data'!D179)))</f>
        <v/>
      </c>
      <c r="CO185" s="275" t="str">
        <f ca="true">+IF(OFFSET('Sanitation Data'!$D$32,0,10*ROW('Sanitation Data'!D179))="","",OFFSET('Sanitation Data'!$D$32,0,10*ROW('Sanitation Data'!D179)))</f>
        <v/>
      </c>
      <c r="CP185" s="275" t="str">
        <f ca="true">+IF(OFFSET('Sanitation Data'!$E$28,0,10*ROW('Sanitation Data'!E179))="","",OFFSET('Sanitation Data'!$E$28,0,10*ROW('Sanitation Data'!E179)))</f>
        <v/>
      </c>
      <c r="CQ185" s="275" t="str">
        <f ca="true">+IF(OFFSET('Sanitation Data'!$E$29,0,10*ROW('Sanitation Data'!E179))="","",OFFSET('Sanitation Data'!$E$29,0,10*ROW('Sanitation Data'!E179)))</f>
        <v/>
      </c>
      <c r="CR185" s="275" t="str">
        <f ca="true">+IF(OFFSET('Sanitation Data'!$E$30,0,10*ROW('Sanitation Data'!E179))="","",OFFSET('Sanitation Data'!$E$30,0,10*ROW('Sanitation Data'!E179)))</f>
        <v/>
      </c>
      <c r="CS185" s="275" t="str">
        <f ca="true">+IF(OFFSET('Sanitation Data'!$E$31,0,10*ROW('Sanitation Data'!E179))="","",OFFSET('Sanitation Data'!$E$31,0,10*ROW('Sanitation Data'!E179)))</f>
        <v/>
      </c>
      <c r="CT185" s="275" t="str">
        <f ca="true">+IF(OFFSET('Sanitation Data'!$E$32,0,10*ROW('Sanitation Data'!E179))="","",OFFSET('Sanitation Data'!$E$32,0,10*ROW('Sanitation Data'!E179)))</f>
        <v/>
      </c>
      <c r="CU185" s="275" t="str">
        <f ca="true">+IF(OFFSET('Sanitation Data'!$F$28,0,10*ROW('Sanitation Data'!F179))="","",OFFSET('Sanitation Data'!$F$28,0,10*ROW('Sanitation Data'!F179)))</f>
        <v/>
      </c>
      <c r="CV185" s="275" t="str">
        <f ca="true">+IF(OFFSET('Sanitation Data'!$F$29,0,10*ROW('Sanitation Data'!F179))="","",OFFSET('Sanitation Data'!$F$29,0,10*ROW('Sanitation Data'!F179)))</f>
        <v/>
      </c>
      <c r="CW185" s="275" t="str">
        <f ca="true">+IF(OFFSET('Sanitation Data'!$F$30,0,10*ROW('Sanitation Data'!F179))="","",OFFSET('Sanitation Data'!$F$30,0,10*ROW('Sanitation Data'!F179)))</f>
        <v/>
      </c>
      <c r="CX185" s="275" t="str">
        <f ca="true">+IF(OFFSET('Sanitation Data'!$F$31,0,10*ROW('Sanitation Data'!F179))="","",OFFSET('Sanitation Data'!$F$31,0,10*ROW('Sanitation Data'!F179)))</f>
        <v/>
      </c>
      <c r="CY185" s="275" t="str">
        <f ca="true">+IF(OFFSET('Sanitation Data'!$F$32,0,10*ROW('Sanitation Data'!F179))="","",OFFSET('Sanitation Data'!$F$32,0,10*ROW('Sanitation Data'!F179)))</f>
        <v/>
      </c>
      <c r="CZ185" s="275" t="str">
        <f ca="true">+IF(OFFSET('Sanitation Data'!$G$28,0,10*ROW('Sanitation Data'!G179))="","",OFFSET('Sanitation Data'!$G$28,0,10*ROW('Sanitation Data'!G179)))</f>
        <v/>
      </c>
      <c r="DA185" s="275" t="str">
        <f ca="true">+IF(OFFSET('Sanitation Data'!$G$29,0,10*ROW('Sanitation Data'!G179))="","",OFFSET('Sanitation Data'!$G$29,0,10*ROW('Sanitation Data'!G179)))</f>
        <v/>
      </c>
      <c r="DB185" s="275" t="str">
        <f ca="true">+IF(OFFSET('Sanitation Data'!$G$30,0,10*ROW('Sanitation Data'!G179))="","",OFFSET('Sanitation Data'!$G$30,0,10*ROW('Sanitation Data'!G179)))</f>
        <v/>
      </c>
      <c r="DC185" s="275" t="str">
        <f ca="true">+IF(OFFSET('Sanitation Data'!$G$31,0,10*ROW('Sanitation Data'!G179))="","",OFFSET('Sanitation Data'!$G$31,0,10*ROW('Sanitation Data'!G179)))</f>
        <v/>
      </c>
      <c r="DD185" s="275" t="str">
        <f ca="true">+IF(OFFSET('Sanitation Data'!$G$32,0,10*ROW('Sanitation Data'!G179))="","",OFFSET('Sanitation Data'!$G$32,0,10*ROW('Sanitation Data'!G179)))</f>
        <v/>
      </c>
      <c r="DE185" s="275" t="str">
        <f ca="true">+IF(OFFSET('Sanitation Data'!$H$28,0,10*ROW('Sanitation Data'!H179))="","",OFFSET('Sanitation Data'!$H$28,0,10*ROW('Sanitation Data'!H179)))</f>
        <v/>
      </c>
      <c r="DF185" s="275" t="str">
        <f ca="true">+IF(OFFSET('Sanitation Data'!$H$29,0,10*ROW('Sanitation Data'!H179))="","",OFFSET('Sanitation Data'!$H$29,0,10*ROW('Sanitation Data'!H179)))</f>
        <v/>
      </c>
      <c r="DG185" s="275" t="str">
        <f ca="true">+IF(OFFSET('Sanitation Data'!$H$30,0,10*ROW('Sanitation Data'!H179))="","",OFFSET('Sanitation Data'!$H$30,0,10*ROW('Sanitation Data'!H179)))</f>
        <v/>
      </c>
      <c r="DH185" s="275" t="str">
        <f ca="true">+IF(OFFSET('Sanitation Data'!$H$31,0,10*ROW('Sanitation Data'!H179))="","",OFFSET('Sanitation Data'!$H$31,0,10*ROW('Sanitation Data'!H179)))</f>
        <v/>
      </c>
      <c r="DI185" s="275" t="str">
        <f ca="true">+IF(OFFSET('Sanitation Data'!$H$32,0,10*ROW('Sanitation Data'!H179))="","",OFFSET('Sanitation Data'!$H$32,0,10*ROW('Sanitation Data'!H179)))</f>
        <v/>
      </c>
      <c r="DJ185" s="275" t="str">
        <f ca="true">+IF(OFFSET('Sanitation Data'!$I$28,0,10*ROW('Sanitation Data'!I179))="","",OFFSET('Sanitation Data'!$I$28,0,10*ROW('Sanitation Data'!I179)))</f>
        <v/>
      </c>
      <c r="DK185" s="275" t="str">
        <f ca="true">+IF(OFFSET('Sanitation Data'!$I$29,0,10*ROW('Sanitation Data'!I179))="","",OFFSET('Sanitation Data'!$I$29,0,10*ROW('Sanitation Data'!I179)))</f>
        <v/>
      </c>
      <c r="DL185" s="275" t="str">
        <f ca="true">+IF(OFFSET('Sanitation Data'!$I$30,0,10*ROW('Sanitation Data'!I179))="","",OFFSET('Sanitation Data'!$I$30,0,10*ROW('Sanitation Data'!I179)))</f>
        <v/>
      </c>
      <c r="DM185" s="275" t="str">
        <f ca="true">+IF(OFFSET('Sanitation Data'!$I$31,0,10*ROW('Sanitation Data'!I179))="","",OFFSET('Sanitation Data'!$I$31,0,10*ROW('Sanitation Data'!I179)))</f>
        <v/>
      </c>
      <c r="DN185" s="275" t="str">
        <f ca="true">+IF(OFFSET('Sanitation Data'!$I$32,0,10*ROW('Sanitation Data'!I179))="","",OFFSET('Sanitation Data'!$I$32,0,10*ROW('Sanitation Data'!I179)))</f>
        <v/>
      </c>
      <c r="DO185" s="275" t="str">
        <f ca="true">+IF(OFFSET('Hygiene Data'!$D$11,0,10*ROW('Hygiene Data'!D179))="","",OFFSET('Hygiene Data'!$D$11,0,10*ROW('Hygiene Data'!D179)))</f>
        <v/>
      </c>
      <c r="DP185" s="275" t="str">
        <f ca="true">+IF(OFFSET('Hygiene Data'!$D$12,0,10*ROW('Hygiene Data'!D179))="","",OFFSET('Hygiene Data'!$D$12,0,10*ROW('Hygiene Data'!D179)))</f>
        <v/>
      </c>
      <c r="DQ185" s="275" t="str">
        <f ca="true">+IF(OFFSET('Hygiene Data'!$D$13,0,10*ROW('Hygiene Data'!D179))="","",OFFSET('Hygiene Data'!$D$13,0,10*ROW('Hygiene Data'!D179)))</f>
        <v/>
      </c>
      <c r="DR185" s="275" t="str">
        <f ca="true">+IF(OFFSET('Hygiene Data'!$E$11,0,10*ROW('Hygiene Data'!E179))="","",OFFSET('Hygiene Data'!$E$11,0,10*ROW('Hygiene Data'!E179)))</f>
        <v/>
      </c>
      <c r="DS185" s="275" t="str">
        <f ca="true">+IF(OFFSET('Hygiene Data'!$E$12,0,10*ROW('Hygiene Data'!E179))="","",OFFSET('Hygiene Data'!$E$12,0,10*ROW('Hygiene Data'!E179)))</f>
        <v/>
      </c>
      <c r="DT185" s="275" t="str">
        <f ca="true">+IF(OFFSET('Hygiene Data'!$E$13,0,10*ROW('Hygiene Data'!E179))="","",OFFSET('Hygiene Data'!$E$13,0,10*ROW('Hygiene Data'!E179)))</f>
        <v/>
      </c>
      <c r="DU185" s="275" t="str">
        <f ca="true">+IF(OFFSET('Hygiene Data'!$F$11,0,10*ROW('Hygiene Data'!F179))="","",OFFSET('Hygiene Data'!$F$11,0,10*ROW('Hygiene Data'!F179)))</f>
        <v/>
      </c>
      <c r="DV185" s="275" t="str">
        <f ca="true">+IF(OFFSET('Hygiene Data'!$F$12,0,10*ROW('Hygiene Data'!F179))="","",OFFSET('Hygiene Data'!$F$12,0,10*ROW('Hygiene Data'!F179)))</f>
        <v/>
      </c>
      <c r="DW185" s="275" t="str">
        <f ca="true">+IF(OFFSET('Hygiene Data'!$F$13,0,10*ROW('Hygiene Data'!F179))="","",OFFSET('Hygiene Data'!$F$13,0,10*ROW('Hygiene Data'!F179)))</f>
        <v/>
      </c>
      <c r="DX185" s="275" t="str">
        <f ca="true">+IF(OFFSET('Hygiene Data'!$G$11,0,10*ROW('Hygiene Data'!G179))="","",OFFSET('Hygiene Data'!$G$11,0,10*ROW('Hygiene Data'!G179)))</f>
        <v/>
      </c>
      <c r="DY185" s="275" t="str">
        <f ca="true">+IF(OFFSET('Hygiene Data'!$G$12,0,10*ROW('Hygiene Data'!G179))="","",OFFSET('Hygiene Data'!$G$12,0,10*ROW('Hygiene Data'!G179)))</f>
        <v/>
      </c>
      <c r="DZ185" s="275" t="str">
        <f ca="true">+IF(OFFSET('Hygiene Data'!$G$13,0,10*ROW('Hygiene Data'!G179))="","",OFFSET('Hygiene Data'!$G$13,0,10*ROW('Hygiene Data'!G179)))</f>
        <v/>
      </c>
      <c r="EA185" s="275" t="str">
        <f ca="true">+IF(OFFSET('Hygiene Data'!$H$11,0,10*ROW('Hygiene Data'!H179))="","",OFFSET('Hygiene Data'!$H$11,0,10*ROW('Hygiene Data'!H179)))</f>
        <v/>
      </c>
      <c r="EB185" s="275" t="str">
        <f ca="true">+IF(OFFSET('Hygiene Data'!$H$12,0,10*ROW('Hygiene Data'!H179))="","",OFFSET('Hygiene Data'!$H$12,0,10*ROW('Hygiene Data'!H179)))</f>
        <v/>
      </c>
      <c r="EC185" s="275" t="str">
        <f ca="true">+IF(OFFSET('Hygiene Data'!$H$13,0,10*ROW('Hygiene Data'!H179))="","",OFFSET('Hygiene Data'!$H$13,0,10*ROW('Hygiene Data'!H179)))</f>
        <v/>
      </c>
      <c r="ED185" s="275" t="str">
        <f ca="true">+IF(OFFSET('Hygiene Data'!$I$11,0,10*ROW('Hygiene Data'!I179))="","",OFFSET('Hygiene Data'!$I$11,0,10*ROW('Hygiene Data'!I179)))</f>
        <v/>
      </c>
      <c r="EE185" s="275" t="str">
        <f ca="true">+IF(OFFSET('Hygiene Data'!$I$12,0,10*ROW('Hygiene Data'!I179))="","",OFFSET('Hygiene Data'!$I$12,0,10*ROW('Hygiene Data'!I179)))</f>
        <v/>
      </c>
      <c r="EF185" s="275"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31" t="str">
        <f t="shared" ca="true" si="2"/>
        <v/>
      </c>
      <c r="D186" s="98"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8"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8"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8"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8"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8"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8"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8"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8"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8"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8"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8"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8"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8"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8"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8"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8"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8"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9"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9"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9"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9"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9"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9"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9"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9"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9"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9"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9"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9"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9"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9"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9"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9"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9"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9"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9"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9"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9"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9"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9"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9"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9"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9"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9"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9"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9"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9"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100"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100"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100"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100"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100"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100"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100"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100"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100"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100"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100"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100"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100"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100"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100"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100"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100"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100"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5"/>
      <c r="BS186" s="275" t="str">
        <f ca="true">+IF(OFFSET('Water Data'!$D$27,0,10*ROW('Water Data'!D180))="","",OFFSET('Water Data'!$D$27,0,10*ROW('Water Data'!D180)))</f>
        <v/>
      </c>
      <c r="BT186" s="275" t="str">
        <f ca="true">+IF(OFFSET('Water Data'!$D$28,0,10*ROW('Water Data'!D180))="","",OFFSET('Water Data'!$D$28,0,10*ROW('Water Data'!D180)))</f>
        <v/>
      </c>
      <c r="BU186" s="275" t="str">
        <f ca="true">+IF(OFFSET('Water Data'!$D$29,0,10*ROW('Water Data'!D180))="","",OFFSET('Water Data'!$D$29,0,10*ROW('Water Data'!D180)))</f>
        <v/>
      </c>
      <c r="BV186" s="275" t="str">
        <f ca="true">+IF(OFFSET('Water Data'!$E$27,0,10*ROW('Water Data'!E180))="","",OFFSET('Water Data'!$E$27,0,10*ROW('Water Data'!E180)))</f>
        <v/>
      </c>
      <c r="BW186" s="275" t="str">
        <f ca="true">+IF(OFFSET('Water Data'!$E$28,0,10*ROW('Water Data'!E180))="","",OFFSET('Water Data'!$E$28,0,10*ROW('Water Data'!E180)))</f>
        <v/>
      </c>
      <c r="BX186" s="275" t="str">
        <f ca="true">+IF(OFFSET('Water Data'!$E$29,0,10*ROW('Water Data'!E180))="","",OFFSET('Water Data'!$E$29,0,10*ROW('Water Data'!E180)))</f>
        <v/>
      </c>
      <c r="BY186" s="275" t="str">
        <f ca="true">+IF(OFFSET('Water Data'!$F$27,0,10*ROW('Water Data'!F180))="","",OFFSET('Water Data'!$F$27,0,10*ROW('Water Data'!F180)))</f>
        <v/>
      </c>
      <c r="BZ186" s="275" t="str">
        <f ca="true">+IF(OFFSET('Water Data'!$F$28,0,10*ROW('Water Data'!F180))="","",OFFSET('Water Data'!$F$28,0,10*ROW('Water Data'!F180)))</f>
        <v/>
      </c>
      <c r="CA186" s="275" t="str">
        <f ca="true">+IF(OFFSET('Water Data'!$F$29,0,10*ROW('Water Data'!F180))="","",OFFSET('Water Data'!$F$29,0,10*ROW('Water Data'!F180)))</f>
        <v/>
      </c>
      <c r="CB186" s="275" t="str">
        <f ca="true">+IF(OFFSET('Water Data'!$G$27,0,10*ROW('Water Data'!G180))="","",OFFSET('Water Data'!$G$27,0,10*ROW('Water Data'!G180)))</f>
        <v/>
      </c>
      <c r="CC186" s="275" t="str">
        <f ca="true">+IF(OFFSET('Water Data'!$G$28,0,10*ROW('Water Data'!G180))="","",OFFSET('Water Data'!$G$28,0,10*ROW('Water Data'!G180)))</f>
        <v/>
      </c>
      <c r="CD186" s="275" t="str">
        <f ca="true">+IF(OFFSET('Water Data'!$G$29,0,10*ROW('Water Data'!G180))="","",OFFSET('Water Data'!$G$29,0,10*ROW('Water Data'!G180)))</f>
        <v/>
      </c>
      <c r="CE186" s="275" t="str">
        <f ca="true">+IF(OFFSET('Water Data'!$H$27,0,10*ROW('Water Data'!H180))="","",OFFSET('Water Data'!$H$27,0,10*ROW('Water Data'!H180)))</f>
        <v/>
      </c>
      <c r="CF186" s="275" t="str">
        <f ca="true">+IF(OFFSET('Water Data'!$H$28,0,10*ROW('Water Data'!H180))="","",OFFSET('Water Data'!$H$28,0,10*ROW('Water Data'!H180)))</f>
        <v/>
      </c>
      <c r="CG186" s="275" t="str">
        <f ca="true">+IF(OFFSET('Water Data'!$H$29,0,10*ROW('Water Data'!H180))="","",OFFSET('Water Data'!$H$29,0,10*ROW('Water Data'!H180)))</f>
        <v/>
      </c>
      <c r="CH186" s="275" t="str">
        <f ca="true">+IF(OFFSET('Water Data'!$I$27,0,10*ROW('Water Data'!I180))="","",OFFSET('Water Data'!$I$27,0,10*ROW('Water Data'!I180)))</f>
        <v/>
      </c>
      <c r="CI186" s="275" t="str">
        <f ca="true">+IF(OFFSET('Water Data'!$I$28,0,10*ROW('Water Data'!I180))="","",OFFSET('Water Data'!$I$28,0,10*ROW('Water Data'!I180)))</f>
        <v/>
      </c>
      <c r="CJ186" s="275" t="str">
        <f ca="true">+IF(OFFSET('Water Data'!$I$29,0,10*ROW('Water Data'!I180))="","",OFFSET('Water Data'!$I$29,0,10*ROW('Water Data'!I180)))</f>
        <v/>
      </c>
      <c r="CK186" s="275" t="str">
        <f ca="true">+IF(OFFSET('Sanitation Data'!$D$28,0,10*ROW('Sanitation Data'!D180))="","",OFFSET('Sanitation Data'!$D$28,0,10*ROW('Sanitation Data'!D180)))</f>
        <v/>
      </c>
      <c r="CL186" s="275" t="str">
        <f ca="true">+IF(OFFSET('Sanitation Data'!$D$29,0,10*ROW('Sanitation Data'!D180))="","",OFFSET('Sanitation Data'!$D$29,0,10*ROW('Sanitation Data'!D180)))</f>
        <v/>
      </c>
      <c r="CM186" s="275" t="str">
        <f ca="true">+IF(OFFSET('Sanitation Data'!$D$30,0,10*ROW('Sanitation Data'!D180))="","",OFFSET('Sanitation Data'!$D$30,0,10*ROW('Sanitation Data'!D180)))</f>
        <v/>
      </c>
      <c r="CN186" s="275" t="str">
        <f ca="true">+IF(OFFSET('Sanitation Data'!$D$31,0,10*ROW('Sanitation Data'!D180))="","",OFFSET('Sanitation Data'!$D$31,0,10*ROW('Sanitation Data'!D180)))</f>
        <v/>
      </c>
      <c r="CO186" s="275" t="str">
        <f ca="true">+IF(OFFSET('Sanitation Data'!$D$32,0,10*ROW('Sanitation Data'!D180))="","",OFFSET('Sanitation Data'!$D$32,0,10*ROW('Sanitation Data'!D180)))</f>
        <v/>
      </c>
      <c r="CP186" s="275" t="str">
        <f ca="true">+IF(OFFSET('Sanitation Data'!$E$28,0,10*ROW('Sanitation Data'!E180))="","",OFFSET('Sanitation Data'!$E$28,0,10*ROW('Sanitation Data'!E180)))</f>
        <v/>
      </c>
      <c r="CQ186" s="275" t="str">
        <f ca="true">+IF(OFFSET('Sanitation Data'!$E$29,0,10*ROW('Sanitation Data'!E180))="","",OFFSET('Sanitation Data'!$E$29,0,10*ROW('Sanitation Data'!E180)))</f>
        <v/>
      </c>
      <c r="CR186" s="275" t="str">
        <f ca="true">+IF(OFFSET('Sanitation Data'!$E$30,0,10*ROW('Sanitation Data'!E180))="","",OFFSET('Sanitation Data'!$E$30,0,10*ROW('Sanitation Data'!E180)))</f>
        <v/>
      </c>
      <c r="CS186" s="275" t="str">
        <f ca="true">+IF(OFFSET('Sanitation Data'!$E$31,0,10*ROW('Sanitation Data'!E180))="","",OFFSET('Sanitation Data'!$E$31,0,10*ROW('Sanitation Data'!E180)))</f>
        <v/>
      </c>
      <c r="CT186" s="275" t="str">
        <f ca="true">+IF(OFFSET('Sanitation Data'!$E$32,0,10*ROW('Sanitation Data'!E180))="","",OFFSET('Sanitation Data'!$E$32,0,10*ROW('Sanitation Data'!E180)))</f>
        <v/>
      </c>
      <c r="CU186" s="275" t="str">
        <f ca="true">+IF(OFFSET('Sanitation Data'!$F$28,0,10*ROW('Sanitation Data'!F180))="","",OFFSET('Sanitation Data'!$F$28,0,10*ROW('Sanitation Data'!F180)))</f>
        <v/>
      </c>
      <c r="CV186" s="275" t="str">
        <f ca="true">+IF(OFFSET('Sanitation Data'!$F$29,0,10*ROW('Sanitation Data'!F180))="","",OFFSET('Sanitation Data'!$F$29,0,10*ROW('Sanitation Data'!F180)))</f>
        <v/>
      </c>
      <c r="CW186" s="275" t="str">
        <f ca="true">+IF(OFFSET('Sanitation Data'!$F$30,0,10*ROW('Sanitation Data'!F180))="","",OFFSET('Sanitation Data'!$F$30,0,10*ROW('Sanitation Data'!F180)))</f>
        <v/>
      </c>
      <c r="CX186" s="275" t="str">
        <f ca="true">+IF(OFFSET('Sanitation Data'!$F$31,0,10*ROW('Sanitation Data'!F180))="","",OFFSET('Sanitation Data'!$F$31,0,10*ROW('Sanitation Data'!F180)))</f>
        <v/>
      </c>
      <c r="CY186" s="275" t="str">
        <f ca="true">+IF(OFFSET('Sanitation Data'!$F$32,0,10*ROW('Sanitation Data'!F180))="","",OFFSET('Sanitation Data'!$F$32,0,10*ROW('Sanitation Data'!F180)))</f>
        <v/>
      </c>
      <c r="CZ186" s="275" t="str">
        <f ca="true">+IF(OFFSET('Sanitation Data'!$G$28,0,10*ROW('Sanitation Data'!G180))="","",OFFSET('Sanitation Data'!$G$28,0,10*ROW('Sanitation Data'!G180)))</f>
        <v/>
      </c>
      <c r="DA186" s="275" t="str">
        <f ca="true">+IF(OFFSET('Sanitation Data'!$G$29,0,10*ROW('Sanitation Data'!G180))="","",OFFSET('Sanitation Data'!$G$29,0,10*ROW('Sanitation Data'!G180)))</f>
        <v/>
      </c>
      <c r="DB186" s="275" t="str">
        <f ca="true">+IF(OFFSET('Sanitation Data'!$G$30,0,10*ROW('Sanitation Data'!G180))="","",OFFSET('Sanitation Data'!$G$30,0,10*ROW('Sanitation Data'!G180)))</f>
        <v/>
      </c>
      <c r="DC186" s="275" t="str">
        <f ca="true">+IF(OFFSET('Sanitation Data'!$G$31,0,10*ROW('Sanitation Data'!G180))="","",OFFSET('Sanitation Data'!$G$31,0,10*ROW('Sanitation Data'!G180)))</f>
        <v/>
      </c>
      <c r="DD186" s="275" t="str">
        <f ca="true">+IF(OFFSET('Sanitation Data'!$G$32,0,10*ROW('Sanitation Data'!G180))="","",OFFSET('Sanitation Data'!$G$32,0,10*ROW('Sanitation Data'!G180)))</f>
        <v/>
      </c>
      <c r="DE186" s="275" t="str">
        <f ca="true">+IF(OFFSET('Sanitation Data'!$H$28,0,10*ROW('Sanitation Data'!H180))="","",OFFSET('Sanitation Data'!$H$28,0,10*ROW('Sanitation Data'!H180)))</f>
        <v/>
      </c>
      <c r="DF186" s="275" t="str">
        <f ca="true">+IF(OFFSET('Sanitation Data'!$H$29,0,10*ROW('Sanitation Data'!H180))="","",OFFSET('Sanitation Data'!$H$29,0,10*ROW('Sanitation Data'!H180)))</f>
        <v/>
      </c>
      <c r="DG186" s="275" t="str">
        <f ca="true">+IF(OFFSET('Sanitation Data'!$H$30,0,10*ROW('Sanitation Data'!H180))="","",OFFSET('Sanitation Data'!$H$30,0,10*ROW('Sanitation Data'!H180)))</f>
        <v/>
      </c>
      <c r="DH186" s="275" t="str">
        <f ca="true">+IF(OFFSET('Sanitation Data'!$H$31,0,10*ROW('Sanitation Data'!H180))="","",OFFSET('Sanitation Data'!$H$31,0,10*ROW('Sanitation Data'!H180)))</f>
        <v/>
      </c>
      <c r="DI186" s="275" t="str">
        <f ca="true">+IF(OFFSET('Sanitation Data'!$H$32,0,10*ROW('Sanitation Data'!H180))="","",OFFSET('Sanitation Data'!$H$32,0,10*ROW('Sanitation Data'!H180)))</f>
        <v/>
      </c>
      <c r="DJ186" s="275" t="str">
        <f ca="true">+IF(OFFSET('Sanitation Data'!$I$28,0,10*ROW('Sanitation Data'!I180))="","",OFFSET('Sanitation Data'!$I$28,0,10*ROW('Sanitation Data'!I180)))</f>
        <v/>
      </c>
      <c r="DK186" s="275" t="str">
        <f ca="true">+IF(OFFSET('Sanitation Data'!$I$29,0,10*ROW('Sanitation Data'!I180))="","",OFFSET('Sanitation Data'!$I$29,0,10*ROW('Sanitation Data'!I180)))</f>
        <v/>
      </c>
      <c r="DL186" s="275" t="str">
        <f ca="true">+IF(OFFSET('Sanitation Data'!$I$30,0,10*ROW('Sanitation Data'!I180))="","",OFFSET('Sanitation Data'!$I$30,0,10*ROW('Sanitation Data'!I180)))</f>
        <v/>
      </c>
      <c r="DM186" s="275" t="str">
        <f ca="true">+IF(OFFSET('Sanitation Data'!$I$31,0,10*ROW('Sanitation Data'!I180))="","",OFFSET('Sanitation Data'!$I$31,0,10*ROW('Sanitation Data'!I180)))</f>
        <v/>
      </c>
      <c r="DN186" s="275" t="str">
        <f ca="true">+IF(OFFSET('Sanitation Data'!$I$32,0,10*ROW('Sanitation Data'!I180))="","",OFFSET('Sanitation Data'!$I$32,0,10*ROW('Sanitation Data'!I180)))</f>
        <v/>
      </c>
      <c r="DO186" s="275" t="str">
        <f ca="true">+IF(OFFSET('Hygiene Data'!$D$11,0,10*ROW('Hygiene Data'!D180))="","",OFFSET('Hygiene Data'!$D$11,0,10*ROW('Hygiene Data'!D180)))</f>
        <v/>
      </c>
      <c r="DP186" s="275" t="str">
        <f ca="true">+IF(OFFSET('Hygiene Data'!$D$12,0,10*ROW('Hygiene Data'!D180))="","",OFFSET('Hygiene Data'!$D$12,0,10*ROW('Hygiene Data'!D180)))</f>
        <v/>
      </c>
      <c r="DQ186" s="275" t="str">
        <f ca="true">+IF(OFFSET('Hygiene Data'!$D$13,0,10*ROW('Hygiene Data'!D180))="","",OFFSET('Hygiene Data'!$D$13,0,10*ROW('Hygiene Data'!D180)))</f>
        <v/>
      </c>
      <c r="DR186" s="275" t="str">
        <f ca="true">+IF(OFFSET('Hygiene Data'!$E$11,0,10*ROW('Hygiene Data'!E180))="","",OFFSET('Hygiene Data'!$E$11,0,10*ROW('Hygiene Data'!E180)))</f>
        <v/>
      </c>
      <c r="DS186" s="275" t="str">
        <f ca="true">+IF(OFFSET('Hygiene Data'!$E$12,0,10*ROW('Hygiene Data'!E180))="","",OFFSET('Hygiene Data'!$E$12,0,10*ROW('Hygiene Data'!E180)))</f>
        <v/>
      </c>
      <c r="DT186" s="275" t="str">
        <f ca="true">+IF(OFFSET('Hygiene Data'!$E$13,0,10*ROW('Hygiene Data'!E180))="","",OFFSET('Hygiene Data'!$E$13,0,10*ROW('Hygiene Data'!E180)))</f>
        <v/>
      </c>
      <c r="DU186" s="275" t="str">
        <f ca="true">+IF(OFFSET('Hygiene Data'!$F$11,0,10*ROW('Hygiene Data'!F180))="","",OFFSET('Hygiene Data'!$F$11,0,10*ROW('Hygiene Data'!F180)))</f>
        <v/>
      </c>
      <c r="DV186" s="275" t="str">
        <f ca="true">+IF(OFFSET('Hygiene Data'!$F$12,0,10*ROW('Hygiene Data'!F180))="","",OFFSET('Hygiene Data'!$F$12,0,10*ROW('Hygiene Data'!F180)))</f>
        <v/>
      </c>
      <c r="DW186" s="275" t="str">
        <f ca="true">+IF(OFFSET('Hygiene Data'!$F$13,0,10*ROW('Hygiene Data'!F180))="","",OFFSET('Hygiene Data'!$F$13,0,10*ROW('Hygiene Data'!F180)))</f>
        <v/>
      </c>
      <c r="DX186" s="275" t="str">
        <f ca="true">+IF(OFFSET('Hygiene Data'!$G$11,0,10*ROW('Hygiene Data'!G180))="","",OFFSET('Hygiene Data'!$G$11,0,10*ROW('Hygiene Data'!G180)))</f>
        <v/>
      </c>
      <c r="DY186" s="275" t="str">
        <f ca="true">+IF(OFFSET('Hygiene Data'!$G$12,0,10*ROW('Hygiene Data'!G180))="","",OFFSET('Hygiene Data'!$G$12,0,10*ROW('Hygiene Data'!G180)))</f>
        <v/>
      </c>
      <c r="DZ186" s="275" t="str">
        <f ca="true">+IF(OFFSET('Hygiene Data'!$G$13,0,10*ROW('Hygiene Data'!G180))="","",OFFSET('Hygiene Data'!$G$13,0,10*ROW('Hygiene Data'!G180)))</f>
        <v/>
      </c>
      <c r="EA186" s="275" t="str">
        <f ca="true">+IF(OFFSET('Hygiene Data'!$H$11,0,10*ROW('Hygiene Data'!H180))="","",OFFSET('Hygiene Data'!$H$11,0,10*ROW('Hygiene Data'!H180)))</f>
        <v/>
      </c>
      <c r="EB186" s="275" t="str">
        <f ca="true">+IF(OFFSET('Hygiene Data'!$H$12,0,10*ROW('Hygiene Data'!H180))="","",OFFSET('Hygiene Data'!$H$12,0,10*ROW('Hygiene Data'!H180)))</f>
        <v/>
      </c>
      <c r="EC186" s="275" t="str">
        <f ca="true">+IF(OFFSET('Hygiene Data'!$H$13,0,10*ROW('Hygiene Data'!H180))="","",OFFSET('Hygiene Data'!$H$13,0,10*ROW('Hygiene Data'!H180)))</f>
        <v/>
      </c>
      <c r="ED186" s="275" t="str">
        <f ca="true">+IF(OFFSET('Hygiene Data'!$I$11,0,10*ROW('Hygiene Data'!I180))="","",OFFSET('Hygiene Data'!$I$11,0,10*ROW('Hygiene Data'!I180)))</f>
        <v/>
      </c>
      <c r="EE186" s="275" t="str">
        <f ca="true">+IF(OFFSET('Hygiene Data'!$I$12,0,10*ROW('Hygiene Data'!I180))="","",OFFSET('Hygiene Data'!$I$12,0,10*ROW('Hygiene Data'!I180)))</f>
        <v/>
      </c>
      <c r="EF186" s="275"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31" t="str">
        <f t="shared" ca="true" si="2"/>
        <v/>
      </c>
      <c r="D187" s="98"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8"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8"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8"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8"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8"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8"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8"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8"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8"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8"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8"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8"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8"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8"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8"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8"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8"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9"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9"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9"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9"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9"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9"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9"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9"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9"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9"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9"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9"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9"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9"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9"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9"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9"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9"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9"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9"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9"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9"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9"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9"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9"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9"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9"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9"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9"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9"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100"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100"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100"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100"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100"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100"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100"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100"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100"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100"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100"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100"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100"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100"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100"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100"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100"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100"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5"/>
      <c r="BS187" s="275" t="str">
        <f ca="true">+IF(OFFSET('Water Data'!$D$27,0,10*ROW('Water Data'!D181))="","",OFFSET('Water Data'!$D$27,0,10*ROW('Water Data'!D181)))</f>
        <v/>
      </c>
      <c r="BT187" s="275" t="str">
        <f ca="true">+IF(OFFSET('Water Data'!$D$28,0,10*ROW('Water Data'!D181))="","",OFFSET('Water Data'!$D$28,0,10*ROW('Water Data'!D181)))</f>
        <v/>
      </c>
      <c r="BU187" s="275" t="str">
        <f ca="true">+IF(OFFSET('Water Data'!$D$29,0,10*ROW('Water Data'!D181))="","",OFFSET('Water Data'!$D$29,0,10*ROW('Water Data'!D181)))</f>
        <v/>
      </c>
      <c r="BV187" s="275" t="str">
        <f ca="true">+IF(OFFSET('Water Data'!$E$27,0,10*ROW('Water Data'!E181))="","",OFFSET('Water Data'!$E$27,0,10*ROW('Water Data'!E181)))</f>
        <v/>
      </c>
      <c r="BW187" s="275" t="str">
        <f ca="true">+IF(OFFSET('Water Data'!$E$28,0,10*ROW('Water Data'!E181))="","",OFFSET('Water Data'!$E$28,0,10*ROW('Water Data'!E181)))</f>
        <v/>
      </c>
      <c r="BX187" s="275" t="str">
        <f ca="true">+IF(OFFSET('Water Data'!$E$29,0,10*ROW('Water Data'!E181))="","",OFFSET('Water Data'!$E$29,0,10*ROW('Water Data'!E181)))</f>
        <v/>
      </c>
      <c r="BY187" s="275" t="str">
        <f ca="true">+IF(OFFSET('Water Data'!$F$27,0,10*ROW('Water Data'!F181))="","",OFFSET('Water Data'!$F$27,0,10*ROW('Water Data'!F181)))</f>
        <v/>
      </c>
      <c r="BZ187" s="275" t="str">
        <f ca="true">+IF(OFFSET('Water Data'!$F$28,0,10*ROW('Water Data'!F181))="","",OFFSET('Water Data'!$F$28,0,10*ROW('Water Data'!F181)))</f>
        <v/>
      </c>
      <c r="CA187" s="275" t="str">
        <f ca="true">+IF(OFFSET('Water Data'!$F$29,0,10*ROW('Water Data'!F181))="","",OFFSET('Water Data'!$F$29,0,10*ROW('Water Data'!F181)))</f>
        <v/>
      </c>
      <c r="CB187" s="275" t="str">
        <f ca="true">+IF(OFFSET('Water Data'!$G$27,0,10*ROW('Water Data'!G181))="","",OFFSET('Water Data'!$G$27,0,10*ROW('Water Data'!G181)))</f>
        <v/>
      </c>
      <c r="CC187" s="275" t="str">
        <f ca="true">+IF(OFFSET('Water Data'!$G$28,0,10*ROW('Water Data'!G181))="","",OFFSET('Water Data'!$G$28,0,10*ROW('Water Data'!G181)))</f>
        <v/>
      </c>
      <c r="CD187" s="275" t="str">
        <f ca="true">+IF(OFFSET('Water Data'!$G$29,0,10*ROW('Water Data'!G181))="","",OFFSET('Water Data'!$G$29,0,10*ROW('Water Data'!G181)))</f>
        <v/>
      </c>
      <c r="CE187" s="275" t="str">
        <f ca="true">+IF(OFFSET('Water Data'!$H$27,0,10*ROW('Water Data'!H181))="","",OFFSET('Water Data'!$H$27,0,10*ROW('Water Data'!H181)))</f>
        <v/>
      </c>
      <c r="CF187" s="275" t="str">
        <f ca="true">+IF(OFFSET('Water Data'!$H$28,0,10*ROW('Water Data'!H181))="","",OFFSET('Water Data'!$H$28,0,10*ROW('Water Data'!H181)))</f>
        <v/>
      </c>
      <c r="CG187" s="275" t="str">
        <f ca="true">+IF(OFFSET('Water Data'!$H$29,0,10*ROW('Water Data'!H181))="","",OFFSET('Water Data'!$H$29,0,10*ROW('Water Data'!H181)))</f>
        <v/>
      </c>
      <c r="CH187" s="275" t="str">
        <f ca="true">+IF(OFFSET('Water Data'!$I$27,0,10*ROW('Water Data'!I181))="","",OFFSET('Water Data'!$I$27,0,10*ROW('Water Data'!I181)))</f>
        <v/>
      </c>
      <c r="CI187" s="275" t="str">
        <f ca="true">+IF(OFFSET('Water Data'!$I$28,0,10*ROW('Water Data'!I181))="","",OFFSET('Water Data'!$I$28,0,10*ROW('Water Data'!I181)))</f>
        <v/>
      </c>
      <c r="CJ187" s="275" t="str">
        <f ca="true">+IF(OFFSET('Water Data'!$I$29,0,10*ROW('Water Data'!I181))="","",OFFSET('Water Data'!$I$29,0,10*ROW('Water Data'!I181)))</f>
        <v/>
      </c>
      <c r="CK187" s="275" t="str">
        <f ca="true">+IF(OFFSET('Sanitation Data'!$D$28,0,10*ROW('Sanitation Data'!D181))="","",OFFSET('Sanitation Data'!$D$28,0,10*ROW('Sanitation Data'!D181)))</f>
        <v/>
      </c>
      <c r="CL187" s="275" t="str">
        <f ca="true">+IF(OFFSET('Sanitation Data'!$D$29,0,10*ROW('Sanitation Data'!D181))="","",OFFSET('Sanitation Data'!$D$29,0,10*ROW('Sanitation Data'!D181)))</f>
        <v/>
      </c>
      <c r="CM187" s="275" t="str">
        <f ca="true">+IF(OFFSET('Sanitation Data'!$D$30,0,10*ROW('Sanitation Data'!D181))="","",OFFSET('Sanitation Data'!$D$30,0,10*ROW('Sanitation Data'!D181)))</f>
        <v/>
      </c>
      <c r="CN187" s="275" t="str">
        <f ca="true">+IF(OFFSET('Sanitation Data'!$D$31,0,10*ROW('Sanitation Data'!D181))="","",OFFSET('Sanitation Data'!$D$31,0,10*ROW('Sanitation Data'!D181)))</f>
        <v/>
      </c>
      <c r="CO187" s="275" t="str">
        <f ca="true">+IF(OFFSET('Sanitation Data'!$D$32,0,10*ROW('Sanitation Data'!D181))="","",OFFSET('Sanitation Data'!$D$32,0,10*ROW('Sanitation Data'!D181)))</f>
        <v/>
      </c>
      <c r="CP187" s="275" t="str">
        <f ca="true">+IF(OFFSET('Sanitation Data'!$E$28,0,10*ROW('Sanitation Data'!E181))="","",OFFSET('Sanitation Data'!$E$28,0,10*ROW('Sanitation Data'!E181)))</f>
        <v/>
      </c>
      <c r="CQ187" s="275" t="str">
        <f ca="true">+IF(OFFSET('Sanitation Data'!$E$29,0,10*ROW('Sanitation Data'!E181))="","",OFFSET('Sanitation Data'!$E$29,0,10*ROW('Sanitation Data'!E181)))</f>
        <v/>
      </c>
      <c r="CR187" s="275" t="str">
        <f ca="true">+IF(OFFSET('Sanitation Data'!$E$30,0,10*ROW('Sanitation Data'!E181))="","",OFFSET('Sanitation Data'!$E$30,0,10*ROW('Sanitation Data'!E181)))</f>
        <v/>
      </c>
      <c r="CS187" s="275" t="str">
        <f ca="true">+IF(OFFSET('Sanitation Data'!$E$31,0,10*ROW('Sanitation Data'!E181))="","",OFFSET('Sanitation Data'!$E$31,0,10*ROW('Sanitation Data'!E181)))</f>
        <v/>
      </c>
      <c r="CT187" s="275" t="str">
        <f ca="true">+IF(OFFSET('Sanitation Data'!$E$32,0,10*ROW('Sanitation Data'!E181))="","",OFFSET('Sanitation Data'!$E$32,0,10*ROW('Sanitation Data'!E181)))</f>
        <v/>
      </c>
      <c r="CU187" s="275" t="str">
        <f ca="true">+IF(OFFSET('Sanitation Data'!$F$28,0,10*ROW('Sanitation Data'!F181))="","",OFFSET('Sanitation Data'!$F$28,0,10*ROW('Sanitation Data'!F181)))</f>
        <v/>
      </c>
      <c r="CV187" s="275" t="str">
        <f ca="true">+IF(OFFSET('Sanitation Data'!$F$29,0,10*ROW('Sanitation Data'!F181))="","",OFFSET('Sanitation Data'!$F$29,0,10*ROW('Sanitation Data'!F181)))</f>
        <v/>
      </c>
      <c r="CW187" s="275" t="str">
        <f ca="true">+IF(OFFSET('Sanitation Data'!$F$30,0,10*ROW('Sanitation Data'!F181))="","",OFFSET('Sanitation Data'!$F$30,0,10*ROW('Sanitation Data'!F181)))</f>
        <v/>
      </c>
      <c r="CX187" s="275" t="str">
        <f ca="true">+IF(OFFSET('Sanitation Data'!$F$31,0,10*ROW('Sanitation Data'!F181))="","",OFFSET('Sanitation Data'!$F$31,0,10*ROW('Sanitation Data'!F181)))</f>
        <v/>
      </c>
      <c r="CY187" s="275" t="str">
        <f ca="true">+IF(OFFSET('Sanitation Data'!$F$32,0,10*ROW('Sanitation Data'!F181))="","",OFFSET('Sanitation Data'!$F$32,0,10*ROW('Sanitation Data'!F181)))</f>
        <v/>
      </c>
      <c r="CZ187" s="275" t="str">
        <f ca="true">+IF(OFFSET('Sanitation Data'!$G$28,0,10*ROW('Sanitation Data'!G181))="","",OFFSET('Sanitation Data'!$G$28,0,10*ROW('Sanitation Data'!G181)))</f>
        <v/>
      </c>
      <c r="DA187" s="275" t="str">
        <f ca="true">+IF(OFFSET('Sanitation Data'!$G$29,0,10*ROW('Sanitation Data'!G181))="","",OFFSET('Sanitation Data'!$G$29,0,10*ROW('Sanitation Data'!G181)))</f>
        <v/>
      </c>
      <c r="DB187" s="275" t="str">
        <f ca="true">+IF(OFFSET('Sanitation Data'!$G$30,0,10*ROW('Sanitation Data'!G181))="","",OFFSET('Sanitation Data'!$G$30,0,10*ROW('Sanitation Data'!G181)))</f>
        <v/>
      </c>
      <c r="DC187" s="275" t="str">
        <f ca="true">+IF(OFFSET('Sanitation Data'!$G$31,0,10*ROW('Sanitation Data'!G181))="","",OFFSET('Sanitation Data'!$G$31,0,10*ROW('Sanitation Data'!G181)))</f>
        <v/>
      </c>
      <c r="DD187" s="275" t="str">
        <f ca="true">+IF(OFFSET('Sanitation Data'!$G$32,0,10*ROW('Sanitation Data'!G181))="","",OFFSET('Sanitation Data'!$G$32,0,10*ROW('Sanitation Data'!G181)))</f>
        <v/>
      </c>
      <c r="DE187" s="275" t="str">
        <f ca="true">+IF(OFFSET('Sanitation Data'!$H$28,0,10*ROW('Sanitation Data'!H181))="","",OFFSET('Sanitation Data'!$H$28,0,10*ROW('Sanitation Data'!H181)))</f>
        <v/>
      </c>
      <c r="DF187" s="275" t="str">
        <f ca="true">+IF(OFFSET('Sanitation Data'!$H$29,0,10*ROW('Sanitation Data'!H181))="","",OFFSET('Sanitation Data'!$H$29,0,10*ROW('Sanitation Data'!H181)))</f>
        <v/>
      </c>
      <c r="DG187" s="275" t="str">
        <f ca="true">+IF(OFFSET('Sanitation Data'!$H$30,0,10*ROW('Sanitation Data'!H181))="","",OFFSET('Sanitation Data'!$H$30,0,10*ROW('Sanitation Data'!H181)))</f>
        <v/>
      </c>
      <c r="DH187" s="275" t="str">
        <f ca="true">+IF(OFFSET('Sanitation Data'!$H$31,0,10*ROW('Sanitation Data'!H181))="","",OFFSET('Sanitation Data'!$H$31,0,10*ROW('Sanitation Data'!H181)))</f>
        <v/>
      </c>
      <c r="DI187" s="275" t="str">
        <f ca="true">+IF(OFFSET('Sanitation Data'!$H$32,0,10*ROW('Sanitation Data'!H181))="","",OFFSET('Sanitation Data'!$H$32,0,10*ROW('Sanitation Data'!H181)))</f>
        <v/>
      </c>
      <c r="DJ187" s="275" t="str">
        <f ca="true">+IF(OFFSET('Sanitation Data'!$I$28,0,10*ROW('Sanitation Data'!I181))="","",OFFSET('Sanitation Data'!$I$28,0,10*ROW('Sanitation Data'!I181)))</f>
        <v/>
      </c>
      <c r="DK187" s="275" t="str">
        <f ca="true">+IF(OFFSET('Sanitation Data'!$I$29,0,10*ROW('Sanitation Data'!I181))="","",OFFSET('Sanitation Data'!$I$29,0,10*ROW('Sanitation Data'!I181)))</f>
        <v/>
      </c>
      <c r="DL187" s="275" t="str">
        <f ca="true">+IF(OFFSET('Sanitation Data'!$I$30,0,10*ROW('Sanitation Data'!I181))="","",OFFSET('Sanitation Data'!$I$30,0,10*ROW('Sanitation Data'!I181)))</f>
        <v/>
      </c>
      <c r="DM187" s="275" t="str">
        <f ca="true">+IF(OFFSET('Sanitation Data'!$I$31,0,10*ROW('Sanitation Data'!I181))="","",OFFSET('Sanitation Data'!$I$31,0,10*ROW('Sanitation Data'!I181)))</f>
        <v/>
      </c>
      <c r="DN187" s="275" t="str">
        <f ca="true">+IF(OFFSET('Sanitation Data'!$I$32,0,10*ROW('Sanitation Data'!I181))="","",OFFSET('Sanitation Data'!$I$32,0,10*ROW('Sanitation Data'!I181)))</f>
        <v/>
      </c>
      <c r="DO187" s="275" t="str">
        <f ca="true">+IF(OFFSET('Hygiene Data'!$D$11,0,10*ROW('Hygiene Data'!D181))="","",OFFSET('Hygiene Data'!$D$11,0,10*ROW('Hygiene Data'!D181)))</f>
        <v/>
      </c>
      <c r="DP187" s="275" t="str">
        <f ca="true">+IF(OFFSET('Hygiene Data'!$D$12,0,10*ROW('Hygiene Data'!D181))="","",OFFSET('Hygiene Data'!$D$12,0,10*ROW('Hygiene Data'!D181)))</f>
        <v/>
      </c>
      <c r="DQ187" s="275" t="str">
        <f ca="true">+IF(OFFSET('Hygiene Data'!$D$13,0,10*ROW('Hygiene Data'!D181))="","",OFFSET('Hygiene Data'!$D$13,0,10*ROW('Hygiene Data'!D181)))</f>
        <v/>
      </c>
      <c r="DR187" s="275" t="str">
        <f ca="true">+IF(OFFSET('Hygiene Data'!$E$11,0,10*ROW('Hygiene Data'!E181))="","",OFFSET('Hygiene Data'!$E$11,0,10*ROW('Hygiene Data'!E181)))</f>
        <v/>
      </c>
      <c r="DS187" s="275" t="str">
        <f ca="true">+IF(OFFSET('Hygiene Data'!$E$12,0,10*ROW('Hygiene Data'!E181))="","",OFFSET('Hygiene Data'!$E$12,0,10*ROW('Hygiene Data'!E181)))</f>
        <v/>
      </c>
      <c r="DT187" s="275" t="str">
        <f ca="true">+IF(OFFSET('Hygiene Data'!$E$13,0,10*ROW('Hygiene Data'!E181))="","",OFFSET('Hygiene Data'!$E$13,0,10*ROW('Hygiene Data'!E181)))</f>
        <v/>
      </c>
      <c r="DU187" s="275" t="str">
        <f ca="true">+IF(OFFSET('Hygiene Data'!$F$11,0,10*ROW('Hygiene Data'!F181))="","",OFFSET('Hygiene Data'!$F$11,0,10*ROW('Hygiene Data'!F181)))</f>
        <v/>
      </c>
      <c r="DV187" s="275" t="str">
        <f ca="true">+IF(OFFSET('Hygiene Data'!$F$12,0,10*ROW('Hygiene Data'!F181))="","",OFFSET('Hygiene Data'!$F$12,0,10*ROW('Hygiene Data'!F181)))</f>
        <v/>
      </c>
      <c r="DW187" s="275" t="str">
        <f ca="true">+IF(OFFSET('Hygiene Data'!$F$13,0,10*ROW('Hygiene Data'!F181))="","",OFFSET('Hygiene Data'!$F$13,0,10*ROW('Hygiene Data'!F181)))</f>
        <v/>
      </c>
      <c r="DX187" s="275" t="str">
        <f ca="true">+IF(OFFSET('Hygiene Data'!$G$11,0,10*ROW('Hygiene Data'!G181))="","",OFFSET('Hygiene Data'!$G$11,0,10*ROW('Hygiene Data'!G181)))</f>
        <v/>
      </c>
      <c r="DY187" s="275" t="str">
        <f ca="true">+IF(OFFSET('Hygiene Data'!$G$12,0,10*ROW('Hygiene Data'!G181))="","",OFFSET('Hygiene Data'!$G$12,0,10*ROW('Hygiene Data'!G181)))</f>
        <v/>
      </c>
      <c r="DZ187" s="275" t="str">
        <f ca="true">+IF(OFFSET('Hygiene Data'!$G$13,0,10*ROW('Hygiene Data'!G181))="","",OFFSET('Hygiene Data'!$G$13,0,10*ROW('Hygiene Data'!G181)))</f>
        <v/>
      </c>
      <c r="EA187" s="275" t="str">
        <f ca="true">+IF(OFFSET('Hygiene Data'!$H$11,0,10*ROW('Hygiene Data'!H181))="","",OFFSET('Hygiene Data'!$H$11,0,10*ROW('Hygiene Data'!H181)))</f>
        <v/>
      </c>
      <c r="EB187" s="275" t="str">
        <f ca="true">+IF(OFFSET('Hygiene Data'!$H$12,0,10*ROW('Hygiene Data'!H181))="","",OFFSET('Hygiene Data'!$H$12,0,10*ROW('Hygiene Data'!H181)))</f>
        <v/>
      </c>
      <c r="EC187" s="275" t="str">
        <f ca="true">+IF(OFFSET('Hygiene Data'!$H$13,0,10*ROW('Hygiene Data'!H181))="","",OFFSET('Hygiene Data'!$H$13,0,10*ROW('Hygiene Data'!H181)))</f>
        <v/>
      </c>
      <c r="ED187" s="275" t="str">
        <f ca="true">+IF(OFFSET('Hygiene Data'!$I$11,0,10*ROW('Hygiene Data'!I181))="","",OFFSET('Hygiene Data'!$I$11,0,10*ROW('Hygiene Data'!I181)))</f>
        <v/>
      </c>
      <c r="EE187" s="275" t="str">
        <f ca="true">+IF(OFFSET('Hygiene Data'!$I$12,0,10*ROW('Hygiene Data'!I181))="","",OFFSET('Hygiene Data'!$I$12,0,10*ROW('Hygiene Data'!I181)))</f>
        <v/>
      </c>
      <c r="EF187" s="275"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31" t="str">
        <f t="shared" ca="true" si="2"/>
        <v/>
      </c>
      <c r="D188" s="98"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8"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8"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8"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8"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8"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8"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8"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8"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8"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8"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8"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8"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8"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8"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8"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8"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8"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9"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9"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9"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9"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9"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9"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9"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9"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9"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9"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9"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9"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9"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9"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9"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9"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9"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9"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9"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9"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9"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9"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9"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9"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9"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9"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9"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9"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9"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9"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100"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100"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100"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100"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100"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100"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100"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100"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100"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100"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100"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100"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100"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100"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100"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100"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100"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100"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5"/>
      <c r="BS188" s="275" t="str">
        <f ca="true">+IF(OFFSET('Water Data'!$D$27,0,10*ROW('Water Data'!D182))="","",OFFSET('Water Data'!$D$27,0,10*ROW('Water Data'!D182)))</f>
        <v/>
      </c>
      <c r="BT188" s="275" t="str">
        <f ca="true">+IF(OFFSET('Water Data'!$D$28,0,10*ROW('Water Data'!D182))="","",OFFSET('Water Data'!$D$28,0,10*ROW('Water Data'!D182)))</f>
        <v/>
      </c>
      <c r="BU188" s="275" t="str">
        <f ca="true">+IF(OFFSET('Water Data'!$D$29,0,10*ROW('Water Data'!D182))="","",OFFSET('Water Data'!$D$29,0,10*ROW('Water Data'!D182)))</f>
        <v/>
      </c>
      <c r="BV188" s="275" t="str">
        <f ca="true">+IF(OFFSET('Water Data'!$E$27,0,10*ROW('Water Data'!E182))="","",OFFSET('Water Data'!$E$27,0,10*ROW('Water Data'!E182)))</f>
        <v/>
      </c>
      <c r="BW188" s="275" t="str">
        <f ca="true">+IF(OFFSET('Water Data'!$E$28,0,10*ROW('Water Data'!E182))="","",OFFSET('Water Data'!$E$28,0,10*ROW('Water Data'!E182)))</f>
        <v/>
      </c>
      <c r="BX188" s="275" t="str">
        <f ca="true">+IF(OFFSET('Water Data'!$E$29,0,10*ROW('Water Data'!E182))="","",OFFSET('Water Data'!$E$29,0,10*ROW('Water Data'!E182)))</f>
        <v/>
      </c>
      <c r="BY188" s="275" t="str">
        <f ca="true">+IF(OFFSET('Water Data'!$F$27,0,10*ROW('Water Data'!F182))="","",OFFSET('Water Data'!$F$27,0,10*ROW('Water Data'!F182)))</f>
        <v/>
      </c>
      <c r="BZ188" s="275" t="str">
        <f ca="true">+IF(OFFSET('Water Data'!$F$28,0,10*ROW('Water Data'!F182))="","",OFFSET('Water Data'!$F$28,0,10*ROW('Water Data'!F182)))</f>
        <v/>
      </c>
      <c r="CA188" s="275" t="str">
        <f ca="true">+IF(OFFSET('Water Data'!$F$29,0,10*ROW('Water Data'!F182))="","",OFFSET('Water Data'!$F$29,0,10*ROW('Water Data'!F182)))</f>
        <v/>
      </c>
      <c r="CB188" s="275" t="str">
        <f ca="true">+IF(OFFSET('Water Data'!$G$27,0,10*ROW('Water Data'!G182))="","",OFFSET('Water Data'!$G$27,0,10*ROW('Water Data'!G182)))</f>
        <v/>
      </c>
      <c r="CC188" s="275" t="str">
        <f ca="true">+IF(OFFSET('Water Data'!$G$28,0,10*ROW('Water Data'!G182))="","",OFFSET('Water Data'!$G$28,0,10*ROW('Water Data'!G182)))</f>
        <v/>
      </c>
      <c r="CD188" s="275" t="str">
        <f ca="true">+IF(OFFSET('Water Data'!$G$29,0,10*ROW('Water Data'!G182))="","",OFFSET('Water Data'!$G$29,0,10*ROW('Water Data'!G182)))</f>
        <v/>
      </c>
      <c r="CE188" s="275" t="str">
        <f ca="true">+IF(OFFSET('Water Data'!$H$27,0,10*ROW('Water Data'!H182))="","",OFFSET('Water Data'!$H$27,0,10*ROW('Water Data'!H182)))</f>
        <v/>
      </c>
      <c r="CF188" s="275" t="str">
        <f ca="true">+IF(OFFSET('Water Data'!$H$28,0,10*ROW('Water Data'!H182))="","",OFFSET('Water Data'!$H$28,0,10*ROW('Water Data'!H182)))</f>
        <v/>
      </c>
      <c r="CG188" s="275" t="str">
        <f ca="true">+IF(OFFSET('Water Data'!$H$29,0,10*ROW('Water Data'!H182))="","",OFFSET('Water Data'!$H$29,0,10*ROW('Water Data'!H182)))</f>
        <v/>
      </c>
      <c r="CH188" s="275" t="str">
        <f ca="true">+IF(OFFSET('Water Data'!$I$27,0,10*ROW('Water Data'!I182))="","",OFFSET('Water Data'!$I$27,0,10*ROW('Water Data'!I182)))</f>
        <v/>
      </c>
      <c r="CI188" s="275" t="str">
        <f ca="true">+IF(OFFSET('Water Data'!$I$28,0,10*ROW('Water Data'!I182))="","",OFFSET('Water Data'!$I$28,0,10*ROW('Water Data'!I182)))</f>
        <v/>
      </c>
      <c r="CJ188" s="275" t="str">
        <f ca="true">+IF(OFFSET('Water Data'!$I$29,0,10*ROW('Water Data'!I182))="","",OFFSET('Water Data'!$I$29,0,10*ROW('Water Data'!I182)))</f>
        <v/>
      </c>
      <c r="CK188" s="275" t="str">
        <f ca="true">+IF(OFFSET('Sanitation Data'!$D$28,0,10*ROW('Sanitation Data'!D182))="","",OFFSET('Sanitation Data'!$D$28,0,10*ROW('Sanitation Data'!D182)))</f>
        <v/>
      </c>
      <c r="CL188" s="275" t="str">
        <f ca="true">+IF(OFFSET('Sanitation Data'!$D$29,0,10*ROW('Sanitation Data'!D182))="","",OFFSET('Sanitation Data'!$D$29,0,10*ROW('Sanitation Data'!D182)))</f>
        <v/>
      </c>
      <c r="CM188" s="275" t="str">
        <f ca="true">+IF(OFFSET('Sanitation Data'!$D$30,0,10*ROW('Sanitation Data'!D182))="","",OFFSET('Sanitation Data'!$D$30,0,10*ROW('Sanitation Data'!D182)))</f>
        <v/>
      </c>
      <c r="CN188" s="275" t="str">
        <f ca="true">+IF(OFFSET('Sanitation Data'!$D$31,0,10*ROW('Sanitation Data'!D182))="","",OFFSET('Sanitation Data'!$D$31,0,10*ROW('Sanitation Data'!D182)))</f>
        <v/>
      </c>
      <c r="CO188" s="275" t="str">
        <f ca="true">+IF(OFFSET('Sanitation Data'!$D$32,0,10*ROW('Sanitation Data'!D182))="","",OFFSET('Sanitation Data'!$D$32,0,10*ROW('Sanitation Data'!D182)))</f>
        <v/>
      </c>
      <c r="CP188" s="275" t="str">
        <f ca="true">+IF(OFFSET('Sanitation Data'!$E$28,0,10*ROW('Sanitation Data'!E182))="","",OFFSET('Sanitation Data'!$E$28,0,10*ROW('Sanitation Data'!E182)))</f>
        <v/>
      </c>
      <c r="CQ188" s="275" t="str">
        <f ca="true">+IF(OFFSET('Sanitation Data'!$E$29,0,10*ROW('Sanitation Data'!E182))="","",OFFSET('Sanitation Data'!$E$29,0,10*ROW('Sanitation Data'!E182)))</f>
        <v/>
      </c>
      <c r="CR188" s="275" t="str">
        <f ca="true">+IF(OFFSET('Sanitation Data'!$E$30,0,10*ROW('Sanitation Data'!E182))="","",OFFSET('Sanitation Data'!$E$30,0,10*ROW('Sanitation Data'!E182)))</f>
        <v/>
      </c>
      <c r="CS188" s="275" t="str">
        <f ca="true">+IF(OFFSET('Sanitation Data'!$E$31,0,10*ROW('Sanitation Data'!E182))="","",OFFSET('Sanitation Data'!$E$31,0,10*ROW('Sanitation Data'!E182)))</f>
        <v/>
      </c>
      <c r="CT188" s="275" t="str">
        <f ca="true">+IF(OFFSET('Sanitation Data'!$E$32,0,10*ROW('Sanitation Data'!E182))="","",OFFSET('Sanitation Data'!$E$32,0,10*ROW('Sanitation Data'!E182)))</f>
        <v/>
      </c>
      <c r="CU188" s="275" t="str">
        <f ca="true">+IF(OFFSET('Sanitation Data'!$F$28,0,10*ROW('Sanitation Data'!F182))="","",OFFSET('Sanitation Data'!$F$28,0,10*ROW('Sanitation Data'!F182)))</f>
        <v/>
      </c>
      <c r="CV188" s="275" t="str">
        <f ca="true">+IF(OFFSET('Sanitation Data'!$F$29,0,10*ROW('Sanitation Data'!F182))="","",OFFSET('Sanitation Data'!$F$29,0,10*ROW('Sanitation Data'!F182)))</f>
        <v/>
      </c>
      <c r="CW188" s="275" t="str">
        <f ca="true">+IF(OFFSET('Sanitation Data'!$F$30,0,10*ROW('Sanitation Data'!F182))="","",OFFSET('Sanitation Data'!$F$30,0,10*ROW('Sanitation Data'!F182)))</f>
        <v/>
      </c>
      <c r="CX188" s="275" t="str">
        <f ca="true">+IF(OFFSET('Sanitation Data'!$F$31,0,10*ROW('Sanitation Data'!F182))="","",OFFSET('Sanitation Data'!$F$31,0,10*ROW('Sanitation Data'!F182)))</f>
        <v/>
      </c>
      <c r="CY188" s="275" t="str">
        <f ca="true">+IF(OFFSET('Sanitation Data'!$F$32,0,10*ROW('Sanitation Data'!F182))="","",OFFSET('Sanitation Data'!$F$32,0,10*ROW('Sanitation Data'!F182)))</f>
        <v/>
      </c>
      <c r="CZ188" s="275" t="str">
        <f ca="true">+IF(OFFSET('Sanitation Data'!$G$28,0,10*ROW('Sanitation Data'!G182))="","",OFFSET('Sanitation Data'!$G$28,0,10*ROW('Sanitation Data'!G182)))</f>
        <v/>
      </c>
      <c r="DA188" s="275" t="str">
        <f ca="true">+IF(OFFSET('Sanitation Data'!$G$29,0,10*ROW('Sanitation Data'!G182))="","",OFFSET('Sanitation Data'!$G$29,0,10*ROW('Sanitation Data'!G182)))</f>
        <v/>
      </c>
      <c r="DB188" s="275" t="str">
        <f ca="true">+IF(OFFSET('Sanitation Data'!$G$30,0,10*ROW('Sanitation Data'!G182))="","",OFFSET('Sanitation Data'!$G$30,0,10*ROW('Sanitation Data'!G182)))</f>
        <v/>
      </c>
      <c r="DC188" s="275" t="str">
        <f ca="true">+IF(OFFSET('Sanitation Data'!$G$31,0,10*ROW('Sanitation Data'!G182))="","",OFFSET('Sanitation Data'!$G$31,0,10*ROW('Sanitation Data'!G182)))</f>
        <v/>
      </c>
      <c r="DD188" s="275" t="str">
        <f ca="true">+IF(OFFSET('Sanitation Data'!$G$32,0,10*ROW('Sanitation Data'!G182))="","",OFFSET('Sanitation Data'!$G$32,0,10*ROW('Sanitation Data'!G182)))</f>
        <v/>
      </c>
      <c r="DE188" s="275" t="str">
        <f ca="true">+IF(OFFSET('Sanitation Data'!$H$28,0,10*ROW('Sanitation Data'!H182))="","",OFFSET('Sanitation Data'!$H$28,0,10*ROW('Sanitation Data'!H182)))</f>
        <v/>
      </c>
      <c r="DF188" s="275" t="str">
        <f ca="true">+IF(OFFSET('Sanitation Data'!$H$29,0,10*ROW('Sanitation Data'!H182))="","",OFFSET('Sanitation Data'!$H$29,0,10*ROW('Sanitation Data'!H182)))</f>
        <v/>
      </c>
      <c r="DG188" s="275" t="str">
        <f ca="true">+IF(OFFSET('Sanitation Data'!$H$30,0,10*ROW('Sanitation Data'!H182))="","",OFFSET('Sanitation Data'!$H$30,0,10*ROW('Sanitation Data'!H182)))</f>
        <v/>
      </c>
      <c r="DH188" s="275" t="str">
        <f ca="true">+IF(OFFSET('Sanitation Data'!$H$31,0,10*ROW('Sanitation Data'!H182))="","",OFFSET('Sanitation Data'!$H$31,0,10*ROW('Sanitation Data'!H182)))</f>
        <v/>
      </c>
      <c r="DI188" s="275" t="str">
        <f ca="true">+IF(OFFSET('Sanitation Data'!$H$32,0,10*ROW('Sanitation Data'!H182))="","",OFFSET('Sanitation Data'!$H$32,0,10*ROW('Sanitation Data'!H182)))</f>
        <v/>
      </c>
      <c r="DJ188" s="275" t="str">
        <f ca="true">+IF(OFFSET('Sanitation Data'!$I$28,0,10*ROW('Sanitation Data'!I182))="","",OFFSET('Sanitation Data'!$I$28,0,10*ROW('Sanitation Data'!I182)))</f>
        <v/>
      </c>
      <c r="DK188" s="275" t="str">
        <f ca="true">+IF(OFFSET('Sanitation Data'!$I$29,0,10*ROW('Sanitation Data'!I182))="","",OFFSET('Sanitation Data'!$I$29,0,10*ROW('Sanitation Data'!I182)))</f>
        <v/>
      </c>
      <c r="DL188" s="275" t="str">
        <f ca="true">+IF(OFFSET('Sanitation Data'!$I$30,0,10*ROW('Sanitation Data'!I182))="","",OFFSET('Sanitation Data'!$I$30,0,10*ROW('Sanitation Data'!I182)))</f>
        <v/>
      </c>
      <c r="DM188" s="275" t="str">
        <f ca="true">+IF(OFFSET('Sanitation Data'!$I$31,0,10*ROW('Sanitation Data'!I182))="","",OFFSET('Sanitation Data'!$I$31,0,10*ROW('Sanitation Data'!I182)))</f>
        <v/>
      </c>
      <c r="DN188" s="275" t="str">
        <f ca="true">+IF(OFFSET('Sanitation Data'!$I$32,0,10*ROW('Sanitation Data'!I182))="","",OFFSET('Sanitation Data'!$I$32,0,10*ROW('Sanitation Data'!I182)))</f>
        <v/>
      </c>
      <c r="DO188" s="275" t="str">
        <f ca="true">+IF(OFFSET('Hygiene Data'!$D$11,0,10*ROW('Hygiene Data'!D182))="","",OFFSET('Hygiene Data'!$D$11,0,10*ROW('Hygiene Data'!D182)))</f>
        <v/>
      </c>
      <c r="DP188" s="275" t="str">
        <f ca="true">+IF(OFFSET('Hygiene Data'!$D$12,0,10*ROW('Hygiene Data'!D182))="","",OFFSET('Hygiene Data'!$D$12,0,10*ROW('Hygiene Data'!D182)))</f>
        <v/>
      </c>
      <c r="DQ188" s="275" t="str">
        <f ca="true">+IF(OFFSET('Hygiene Data'!$D$13,0,10*ROW('Hygiene Data'!D182))="","",OFFSET('Hygiene Data'!$D$13,0,10*ROW('Hygiene Data'!D182)))</f>
        <v/>
      </c>
      <c r="DR188" s="275" t="str">
        <f ca="true">+IF(OFFSET('Hygiene Data'!$E$11,0,10*ROW('Hygiene Data'!E182))="","",OFFSET('Hygiene Data'!$E$11,0,10*ROW('Hygiene Data'!E182)))</f>
        <v/>
      </c>
      <c r="DS188" s="275" t="str">
        <f ca="true">+IF(OFFSET('Hygiene Data'!$E$12,0,10*ROW('Hygiene Data'!E182))="","",OFFSET('Hygiene Data'!$E$12,0,10*ROW('Hygiene Data'!E182)))</f>
        <v/>
      </c>
      <c r="DT188" s="275" t="str">
        <f ca="true">+IF(OFFSET('Hygiene Data'!$E$13,0,10*ROW('Hygiene Data'!E182))="","",OFFSET('Hygiene Data'!$E$13,0,10*ROW('Hygiene Data'!E182)))</f>
        <v/>
      </c>
      <c r="DU188" s="275" t="str">
        <f ca="true">+IF(OFFSET('Hygiene Data'!$F$11,0,10*ROW('Hygiene Data'!F182))="","",OFFSET('Hygiene Data'!$F$11,0,10*ROW('Hygiene Data'!F182)))</f>
        <v/>
      </c>
      <c r="DV188" s="275" t="str">
        <f ca="true">+IF(OFFSET('Hygiene Data'!$F$12,0,10*ROW('Hygiene Data'!F182))="","",OFFSET('Hygiene Data'!$F$12,0,10*ROW('Hygiene Data'!F182)))</f>
        <v/>
      </c>
      <c r="DW188" s="275" t="str">
        <f ca="true">+IF(OFFSET('Hygiene Data'!$F$13,0,10*ROW('Hygiene Data'!F182))="","",OFFSET('Hygiene Data'!$F$13,0,10*ROW('Hygiene Data'!F182)))</f>
        <v/>
      </c>
      <c r="DX188" s="275" t="str">
        <f ca="true">+IF(OFFSET('Hygiene Data'!$G$11,0,10*ROW('Hygiene Data'!G182))="","",OFFSET('Hygiene Data'!$G$11,0,10*ROW('Hygiene Data'!G182)))</f>
        <v/>
      </c>
      <c r="DY188" s="275" t="str">
        <f ca="true">+IF(OFFSET('Hygiene Data'!$G$12,0,10*ROW('Hygiene Data'!G182))="","",OFFSET('Hygiene Data'!$G$12,0,10*ROW('Hygiene Data'!G182)))</f>
        <v/>
      </c>
      <c r="DZ188" s="275" t="str">
        <f ca="true">+IF(OFFSET('Hygiene Data'!$G$13,0,10*ROW('Hygiene Data'!G182))="","",OFFSET('Hygiene Data'!$G$13,0,10*ROW('Hygiene Data'!G182)))</f>
        <v/>
      </c>
      <c r="EA188" s="275" t="str">
        <f ca="true">+IF(OFFSET('Hygiene Data'!$H$11,0,10*ROW('Hygiene Data'!H182))="","",OFFSET('Hygiene Data'!$H$11,0,10*ROW('Hygiene Data'!H182)))</f>
        <v/>
      </c>
      <c r="EB188" s="275" t="str">
        <f ca="true">+IF(OFFSET('Hygiene Data'!$H$12,0,10*ROW('Hygiene Data'!H182))="","",OFFSET('Hygiene Data'!$H$12,0,10*ROW('Hygiene Data'!H182)))</f>
        <v/>
      </c>
      <c r="EC188" s="275" t="str">
        <f ca="true">+IF(OFFSET('Hygiene Data'!$H$13,0,10*ROW('Hygiene Data'!H182))="","",OFFSET('Hygiene Data'!$H$13,0,10*ROW('Hygiene Data'!H182)))</f>
        <v/>
      </c>
      <c r="ED188" s="275" t="str">
        <f ca="true">+IF(OFFSET('Hygiene Data'!$I$11,0,10*ROW('Hygiene Data'!I182))="","",OFFSET('Hygiene Data'!$I$11,0,10*ROW('Hygiene Data'!I182)))</f>
        <v/>
      </c>
      <c r="EE188" s="275" t="str">
        <f ca="true">+IF(OFFSET('Hygiene Data'!$I$12,0,10*ROW('Hygiene Data'!I182))="","",OFFSET('Hygiene Data'!$I$12,0,10*ROW('Hygiene Data'!I182)))</f>
        <v/>
      </c>
      <c r="EF188" s="275"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31" t="str">
        <f t="shared" ca="true" si="2"/>
        <v/>
      </c>
      <c r="D189" s="98"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8"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8"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8"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8"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8"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8"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8"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8"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8"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8"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8"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8"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8"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8"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8"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8"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8"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9"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9"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9"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9"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9"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9"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9"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9"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9"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9"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9"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9"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9"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9"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9"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9"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9"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9"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9"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9"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9"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9"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9"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9"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9"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9"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9"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9"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9"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9"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100"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100"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100"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100"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100"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100"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100"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100"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100"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100"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100"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100"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100"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100"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100"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100"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100"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100"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5"/>
      <c r="BS189" s="275" t="str">
        <f ca="true">+IF(OFFSET('Water Data'!$D$27,0,10*ROW('Water Data'!D183))="","",OFFSET('Water Data'!$D$27,0,10*ROW('Water Data'!D183)))</f>
        <v/>
      </c>
      <c r="BT189" s="275" t="str">
        <f ca="true">+IF(OFFSET('Water Data'!$D$28,0,10*ROW('Water Data'!D183))="","",OFFSET('Water Data'!$D$28,0,10*ROW('Water Data'!D183)))</f>
        <v/>
      </c>
      <c r="BU189" s="275" t="str">
        <f ca="true">+IF(OFFSET('Water Data'!$D$29,0,10*ROW('Water Data'!D183))="","",OFFSET('Water Data'!$D$29,0,10*ROW('Water Data'!D183)))</f>
        <v/>
      </c>
      <c r="BV189" s="275" t="str">
        <f ca="true">+IF(OFFSET('Water Data'!$E$27,0,10*ROW('Water Data'!E183))="","",OFFSET('Water Data'!$E$27,0,10*ROW('Water Data'!E183)))</f>
        <v/>
      </c>
      <c r="BW189" s="275" t="str">
        <f ca="true">+IF(OFFSET('Water Data'!$E$28,0,10*ROW('Water Data'!E183))="","",OFFSET('Water Data'!$E$28,0,10*ROW('Water Data'!E183)))</f>
        <v/>
      </c>
      <c r="BX189" s="275" t="str">
        <f ca="true">+IF(OFFSET('Water Data'!$E$29,0,10*ROW('Water Data'!E183))="","",OFFSET('Water Data'!$E$29,0,10*ROW('Water Data'!E183)))</f>
        <v/>
      </c>
      <c r="BY189" s="275" t="str">
        <f ca="true">+IF(OFFSET('Water Data'!$F$27,0,10*ROW('Water Data'!F183))="","",OFFSET('Water Data'!$F$27,0,10*ROW('Water Data'!F183)))</f>
        <v/>
      </c>
      <c r="BZ189" s="275" t="str">
        <f ca="true">+IF(OFFSET('Water Data'!$F$28,0,10*ROW('Water Data'!F183))="","",OFFSET('Water Data'!$F$28,0,10*ROW('Water Data'!F183)))</f>
        <v/>
      </c>
      <c r="CA189" s="275" t="str">
        <f ca="true">+IF(OFFSET('Water Data'!$F$29,0,10*ROW('Water Data'!F183))="","",OFFSET('Water Data'!$F$29,0,10*ROW('Water Data'!F183)))</f>
        <v/>
      </c>
      <c r="CB189" s="275" t="str">
        <f ca="true">+IF(OFFSET('Water Data'!$G$27,0,10*ROW('Water Data'!G183))="","",OFFSET('Water Data'!$G$27,0,10*ROW('Water Data'!G183)))</f>
        <v/>
      </c>
      <c r="CC189" s="275" t="str">
        <f ca="true">+IF(OFFSET('Water Data'!$G$28,0,10*ROW('Water Data'!G183))="","",OFFSET('Water Data'!$G$28,0,10*ROW('Water Data'!G183)))</f>
        <v/>
      </c>
      <c r="CD189" s="275" t="str">
        <f ca="true">+IF(OFFSET('Water Data'!$G$29,0,10*ROW('Water Data'!G183))="","",OFFSET('Water Data'!$G$29,0,10*ROW('Water Data'!G183)))</f>
        <v/>
      </c>
      <c r="CE189" s="275" t="str">
        <f ca="true">+IF(OFFSET('Water Data'!$H$27,0,10*ROW('Water Data'!H183))="","",OFFSET('Water Data'!$H$27,0,10*ROW('Water Data'!H183)))</f>
        <v/>
      </c>
      <c r="CF189" s="275" t="str">
        <f ca="true">+IF(OFFSET('Water Data'!$H$28,0,10*ROW('Water Data'!H183))="","",OFFSET('Water Data'!$H$28,0,10*ROW('Water Data'!H183)))</f>
        <v/>
      </c>
      <c r="CG189" s="275" t="str">
        <f ca="true">+IF(OFFSET('Water Data'!$H$29,0,10*ROW('Water Data'!H183))="","",OFFSET('Water Data'!$H$29,0,10*ROW('Water Data'!H183)))</f>
        <v/>
      </c>
      <c r="CH189" s="275" t="str">
        <f ca="true">+IF(OFFSET('Water Data'!$I$27,0,10*ROW('Water Data'!I183))="","",OFFSET('Water Data'!$I$27,0,10*ROW('Water Data'!I183)))</f>
        <v/>
      </c>
      <c r="CI189" s="275" t="str">
        <f ca="true">+IF(OFFSET('Water Data'!$I$28,0,10*ROW('Water Data'!I183))="","",OFFSET('Water Data'!$I$28,0,10*ROW('Water Data'!I183)))</f>
        <v/>
      </c>
      <c r="CJ189" s="275" t="str">
        <f ca="true">+IF(OFFSET('Water Data'!$I$29,0,10*ROW('Water Data'!I183))="","",OFFSET('Water Data'!$I$29,0,10*ROW('Water Data'!I183)))</f>
        <v/>
      </c>
      <c r="CK189" s="275" t="str">
        <f ca="true">+IF(OFFSET('Sanitation Data'!$D$28,0,10*ROW('Sanitation Data'!D183))="","",OFFSET('Sanitation Data'!$D$28,0,10*ROW('Sanitation Data'!D183)))</f>
        <v/>
      </c>
      <c r="CL189" s="275" t="str">
        <f ca="true">+IF(OFFSET('Sanitation Data'!$D$29,0,10*ROW('Sanitation Data'!D183))="","",OFFSET('Sanitation Data'!$D$29,0,10*ROW('Sanitation Data'!D183)))</f>
        <v/>
      </c>
      <c r="CM189" s="275" t="str">
        <f ca="true">+IF(OFFSET('Sanitation Data'!$D$30,0,10*ROW('Sanitation Data'!D183))="","",OFFSET('Sanitation Data'!$D$30,0,10*ROW('Sanitation Data'!D183)))</f>
        <v/>
      </c>
      <c r="CN189" s="275" t="str">
        <f ca="true">+IF(OFFSET('Sanitation Data'!$D$31,0,10*ROW('Sanitation Data'!D183))="","",OFFSET('Sanitation Data'!$D$31,0,10*ROW('Sanitation Data'!D183)))</f>
        <v/>
      </c>
      <c r="CO189" s="275" t="str">
        <f ca="true">+IF(OFFSET('Sanitation Data'!$D$32,0,10*ROW('Sanitation Data'!D183))="","",OFFSET('Sanitation Data'!$D$32,0,10*ROW('Sanitation Data'!D183)))</f>
        <v/>
      </c>
      <c r="CP189" s="275" t="str">
        <f ca="true">+IF(OFFSET('Sanitation Data'!$E$28,0,10*ROW('Sanitation Data'!E183))="","",OFFSET('Sanitation Data'!$E$28,0,10*ROW('Sanitation Data'!E183)))</f>
        <v/>
      </c>
      <c r="CQ189" s="275" t="str">
        <f ca="true">+IF(OFFSET('Sanitation Data'!$E$29,0,10*ROW('Sanitation Data'!E183))="","",OFFSET('Sanitation Data'!$E$29,0,10*ROW('Sanitation Data'!E183)))</f>
        <v/>
      </c>
      <c r="CR189" s="275" t="str">
        <f ca="true">+IF(OFFSET('Sanitation Data'!$E$30,0,10*ROW('Sanitation Data'!E183))="","",OFFSET('Sanitation Data'!$E$30,0,10*ROW('Sanitation Data'!E183)))</f>
        <v/>
      </c>
      <c r="CS189" s="275" t="str">
        <f ca="true">+IF(OFFSET('Sanitation Data'!$E$31,0,10*ROW('Sanitation Data'!E183))="","",OFFSET('Sanitation Data'!$E$31,0,10*ROW('Sanitation Data'!E183)))</f>
        <v/>
      </c>
      <c r="CT189" s="275" t="str">
        <f ca="true">+IF(OFFSET('Sanitation Data'!$E$32,0,10*ROW('Sanitation Data'!E183))="","",OFFSET('Sanitation Data'!$E$32,0,10*ROW('Sanitation Data'!E183)))</f>
        <v/>
      </c>
      <c r="CU189" s="275" t="str">
        <f ca="true">+IF(OFFSET('Sanitation Data'!$F$28,0,10*ROW('Sanitation Data'!F183))="","",OFFSET('Sanitation Data'!$F$28,0,10*ROW('Sanitation Data'!F183)))</f>
        <v/>
      </c>
      <c r="CV189" s="275" t="str">
        <f ca="true">+IF(OFFSET('Sanitation Data'!$F$29,0,10*ROW('Sanitation Data'!F183))="","",OFFSET('Sanitation Data'!$F$29,0,10*ROW('Sanitation Data'!F183)))</f>
        <v/>
      </c>
      <c r="CW189" s="275" t="str">
        <f ca="true">+IF(OFFSET('Sanitation Data'!$F$30,0,10*ROW('Sanitation Data'!F183))="","",OFFSET('Sanitation Data'!$F$30,0,10*ROW('Sanitation Data'!F183)))</f>
        <v/>
      </c>
      <c r="CX189" s="275" t="str">
        <f ca="true">+IF(OFFSET('Sanitation Data'!$F$31,0,10*ROW('Sanitation Data'!F183))="","",OFFSET('Sanitation Data'!$F$31,0,10*ROW('Sanitation Data'!F183)))</f>
        <v/>
      </c>
      <c r="CY189" s="275" t="str">
        <f ca="true">+IF(OFFSET('Sanitation Data'!$F$32,0,10*ROW('Sanitation Data'!F183))="","",OFFSET('Sanitation Data'!$F$32,0,10*ROW('Sanitation Data'!F183)))</f>
        <v/>
      </c>
      <c r="CZ189" s="275" t="str">
        <f ca="true">+IF(OFFSET('Sanitation Data'!$G$28,0,10*ROW('Sanitation Data'!G183))="","",OFFSET('Sanitation Data'!$G$28,0,10*ROW('Sanitation Data'!G183)))</f>
        <v/>
      </c>
      <c r="DA189" s="275" t="str">
        <f ca="true">+IF(OFFSET('Sanitation Data'!$G$29,0,10*ROW('Sanitation Data'!G183))="","",OFFSET('Sanitation Data'!$G$29,0,10*ROW('Sanitation Data'!G183)))</f>
        <v/>
      </c>
      <c r="DB189" s="275" t="str">
        <f ca="true">+IF(OFFSET('Sanitation Data'!$G$30,0,10*ROW('Sanitation Data'!G183))="","",OFFSET('Sanitation Data'!$G$30,0,10*ROW('Sanitation Data'!G183)))</f>
        <v/>
      </c>
      <c r="DC189" s="275" t="str">
        <f ca="true">+IF(OFFSET('Sanitation Data'!$G$31,0,10*ROW('Sanitation Data'!G183))="","",OFFSET('Sanitation Data'!$G$31,0,10*ROW('Sanitation Data'!G183)))</f>
        <v/>
      </c>
      <c r="DD189" s="275" t="str">
        <f ca="true">+IF(OFFSET('Sanitation Data'!$G$32,0,10*ROW('Sanitation Data'!G183))="","",OFFSET('Sanitation Data'!$G$32,0,10*ROW('Sanitation Data'!G183)))</f>
        <v/>
      </c>
      <c r="DE189" s="275" t="str">
        <f ca="true">+IF(OFFSET('Sanitation Data'!$H$28,0,10*ROW('Sanitation Data'!H183))="","",OFFSET('Sanitation Data'!$H$28,0,10*ROW('Sanitation Data'!H183)))</f>
        <v/>
      </c>
      <c r="DF189" s="275" t="str">
        <f ca="true">+IF(OFFSET('Sanitation Data'!$H$29,0,10*ROW('Sanitation Data'!H183))="","",OFFSET('Sanitation Data'!$H$29,0,10*ROW('Sanitation Data'!H183)))</f>
        <v/>
      </c>
      <c r="DG189" s="275" t="str">
        <f ca="true">+IF(OFFSET('Sanitation Data'!$H$30,0,10*ROW('Sanitation Data'!H183))="","",OFFSET('Sanitation Data'!$H$30,0,10*ROW('Sanitation Data'!H183)))</f>
        <v/>
      </c>
      <c r="DH189" s="275" t="str">
        <f ca="true">+IF(OFFSET('Sanitation Data'!$H$31,0,10*ROW('Sanitation Data'!H183))="","",OFFSET('Sanitation Data'!$H$31,0,10*ROW('Sanitation Data'!H183)))</f>
        <v/>
      </c>
      <c r="DI189" s="275" t="str">
        <f ca="true">+IF(OFFSET('Sanitation Data'!$H$32,0,10*ROW('Sanitation Data'!H183))="","",OFFSET('Sanitation Data'!$H$32,0,10*ROW('Sanitation Data'!H183)))</f>
        <v/>
      </c>
      <c r="DJ189" s="275" t="str">
        <f ca="true">+IF(OFFSET('Sanitation Data'!$I$28,0,10*ROW('Sanitation Data'!I183))="","",OFFSET('Sanitation Data'!$I$28,0,10*ROW('Sanitation Data'!I183)))</f>
        <v/>
      </c>
      <c r="DK189" s="275" t="str">
        <f ca="true">+IF(OFFSET('Sanitation Data'!$I$29,0,10*ROW('Sanitation Data'!I183))="","",OFFSET('Sanitation Data'!$I$29,0,10*ROW('Sanitation Data'!I183)))</f>
        <v/>
      </c>
      <c r="DL189" s="275" t="str">
        <f ca="true">+IF(OFFSET('Sanitation Data'!$I$30,0,10*ROW('Sanitation Data'!I183))="","",OFFSET('Sanitation Data'!$I$30,0,10*ROW('Sanitation Data'!I183)))</f>
        <v/>
      </c>
      <c r="DM189" s="275" t="str">
        <f ca="true">+IF(OFFSET('Sanitation Data'!$I$31,0,10*ROW('Sanitation Data'!I183))="","",OFFSET('Sanitation Data'!$I$31,0,10*ROW('Sanitation Data'!I183)))</f>
        <v/>
      </c>
      <c r="DN189" s="275" t="str">
        <f ca="true">+IF(OFFSET('Sanitation Data'!$I$32,0,10*ROW('Sanitation Data'!I183))="","",OFFSET('Sanitation Data'!$I$32,0,10*ROW('Sanitation Data'!I183)))</f>
        <v/>
      </c>
      <c r="DO189" s="275" t="str">
        <f ca="true">+IF(OFFSET('Hygiene Data'!$D$11,0,10*ROW('Hygiene Data'!D183))="","",OFFSET('Hygiene Data'!$D$11,0,10*ROW('Hygiene Data'!D183)))</f>
        <v/>
      </c>
      <c r="DP189" s="275" t="str">
        <f ca="true">+IF(OFFSET('Hygiene Data'!$D$12,0,10*ROW('Hygiene Data'!D183))="","",OFFSET('Hygiene Data'!$D$12,0,10*ROW('Hygiene Data'!D183)))</f>
        <v/>
      </c>
      <c r="DQ189" s="275" t="str">
        <f ca="true">+IF(OFFSET('Hygiene Data'!$D$13,0,10*ROW('Hygiene Data'!D183))="","",OFFSET('Hygiene Data'!$D$13,0,10*ROW('Hygiene Data'!D183)))</f>
        <v/>
      </c>
      <c r="DR189" s="275" t="str">
        <f ca="true">+IF(OFFSET('Hygiene Data'!$E$11,0,10*ROW('Hygiene Data'!E183))="","",OFFSET('Hygiene Data'!$E$11,0,10*ROW('Hygiene Data'!E183)))</f>
        <v/>
      </c>
      <c r="DS189" s="275" t="str">
        <f ca="true">+IF(OFFSET('Hygiene Data'!$E$12,0,10*ROW('Hygiene Data'!E183))="","",OFFSET('Hygiene Data'!$E$12,0,10*ROW('Hygiene Data'!E183)))</f>
        <v/>
      </c>
      <c r="DT189" s="275" t="str">
        <f ca="true">+IF(OFFSET('Hygiene Data'!$E$13,0,10*ROW('Hygiene Data'!E183))="","",OFFSET('Hygiene Data'!$E$13,0,10*ROW('Hygiene Data'!E183)))</f>
        <v/>
      </c>
      <c r="DU189" s="275" t="str">
        <f ca="true">+IF(OFFSET('Hygiene Data'!$F$11,0,10*ROW('Hygiene Data'!F183))="","",OFFSET('Hygiene Data'!$F$11,0,10*ROW('Hygiene Data'!F183)))</f>
        <v/>
      </c>
      <c r="DV189" s="275" t="str">
        <f ca="true">+IF(OFFSET('Hygiene Data'!$F$12,0,10*ROW('Hygiene Data'!F183))="","",OFFSET('Hygiene Data'!$F$12,0,10*ROW('Hygiene Data'!F183)))</f>
        <v/>
      </c>
      <c r="DW189" s="275" t="str">
        <f ca="true">+IF(OFFSET('Hygiene Data'!$F$13,0,10*ROW('Hygiene Data'!F183))="","",OFFSET('Hygiene Data'!$F$13,0,10*ROW('Hygiene Data'!F183)))</f>
        <v/>
      </c>
      <c r="DX189" s="275" t="str">
        <f ca="true">+IF(OFFSET('Hygiene Data'!$G$11,0,10*ROW('Hygiene Data'!G183))="","",OFFSET('Hygiene Data'!$G$11,0,10*ROW('Hygiene Data'!G183)))</f>
        <v/>
      </c>
      <c r="DY189" s="275" t="str">
        <f ca="true">+IF(OFFSET('Hygiene Data'!$G$12,0,10*ROW('Hygiene Data'!G183))="","",OFFSET('Hygiene Data'!$G$12,0,10*ROW('Hygiene Data'!G183)))</f>
        <v/>
      </c>
      <c r="DZ189" s="275" t="str">
        <f ca="true">+IF(OFFSET('Hygiene Data'!$G$13,0,10*ROW('Hygiene Data'!G183))="","",OFFSET('Hygiene Data'!$G$13,0,10*ROW('Hygiene Data'!G183)))</f>
        <v/>
      </c>
      <c r="EA189" s="275" t="str">
        <f ca="true">+IF(OFFSET('Hygiene Data'!$H$11,0,10*ROW('Hygiene Data'!H183))="","",OFFSET('Hygiene Data'!$H$11,0,10*ROW('Hygiene Data'!H183)))</f>
        <v/>
      </c>
      <c r="EB189" s="275" t="str">
        <f ca="true">+IF(OFFSET('Hygiene Data'!$H$12,0,10*ROW('Hygiene Data'!H183))="","",OFFSET('Hygiene Data'!$H$12,0,10*ROW('Hygiene Data'!H183)))</f>
        <v/>
      </c>
      <c r="EC189" s="275" t="str">
        <f ca="true">+IF(OFFSET('Hygiene Data'!$H$13,0,10*ROW('Hygiene Data'!H183))="","",OFFSET('Hygiene Data'!$H$13,0,10*ROW('Hygiene Data'!H183)))</f>
        <v/>
      </c>
      <c r="ED189" s="275" t="str">
        <f ca="true">+IF(OFFSET('Hygiene Data'!$I$11,0,10*ROW('Hygiene Data'!I183))="","",OFFSET('Hygiene Data'!$I$11,0,10*ROW('Hygiene Data'!I183)))</f>
        <v/>
      </c>
      <c r="EE189" s="275" t="str">
        <f ca="true">+IF(OFFSET('Hygiene Data'!$I$12,0,10*ROW('Hygiene Data'!I183))="","",OFFSET('Hygiene Data'!$I$12,0,10*ROW('Hygiene Data'!I183)))</f>
        <v/>
      </c>
      <c r="EF189" s="275"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31" t="str">
        <f t="shared" ca="true" si="2"/>
        <v/>
      </c>
      <c r="D190" s="98"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8"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8"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8"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8"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8"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8"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8"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8"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8"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8"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8"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8"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8"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8"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8"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8"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8"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9"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9"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9"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9"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9"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9"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9"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9"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9"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9"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9"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9"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9"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9"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9"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9"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9"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9"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9"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9"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9"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9"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9"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9"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9"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9"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9"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9"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9"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9"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100"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100"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100"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100"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100"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100"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100"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100"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100"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100"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100"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100"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100"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100"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100"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100"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100"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100"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5"/>
      <c r="BS190" s="275" t="str">
        <f ca="true">+IF(OFFSET('Water Data'!$D$27,0,10*ROW('Water Data'!D184))="","",OFFSET('Water Data'!$D$27,0,10*ROW('Water Data'!D184)))</f>
        <v/>
      </c>
      <c r="BT190" s="275" t="str">
        <f ca="true">+IF(OFFSET('Water Data'!$D$28,0,10*ROW('Water Data'!D184))="","",OFFSET('Water Data'!$D$28,0,10*ROW('Water Data'!D184)))</f>
        <v/>
      </c>
      <c r="BU190" s="275" t="str">
        <f ca="true">+IF(OFFSET('Water Data'!$D$29,0,10*ROW('Water Data'!D184))="","",OFFSET('Water Data'!$D$29,0,10*ROW('Water Data'!D184)))</f>
        <v/>
      </c>
      <c r="BV190" s="275" t="str">
        <f ca="true">+IF(OFFSET('Water Data'!$E$27,0,10*ROW('Water Data'!E184))="","",OFFSET('Water Data'!$E$27,0,10*ROW('Water Data'!E184)))</f>
        <v/>
      </c>
      <c r="BW190" s="275" t="str">
        <f ca="true">+IF(OFFSET('Water Data'!$E$28,0,10*ROW('Water Data'!E184))="","",OFFSET('Water Data'!$E$28,0,10*ROW('Water Data'!E184)))</f>
        <v/>
      </c>
      <c r="BX190" s="275" t="str">
        <f ca="true">+IF(OFFSET('Water Data'!$E$29,0,10*ROW('Water Data'!E184))="","",OFFSET('Water Data'!$E$29,0,10*ROW('Water Data'!E184)))</f>
        <v/>
      </c>
      <c r="BY190" s="275" t="str">
        <f ca="true">+IF(OFFSET('Water Data'!$F$27,0,10*ROW('Water Data'!F184))="","",OFFSET('Water Data'!$F$27,0,10*ROW('Water Data'!F184)))</f>
        <v/>
      </c>
      <c r="BZ190" s="275" t="str">
        <f ca="true">+IF(OFFSET('Water Data'!$F$28,0,10*ROW('Water Data'!F184))="","",OFFSET('Water Data'!$F$28,0,10*ROW('Water Data'!F184)))</f>
        <v/>
      </c>
      <c r="CA190" s="275" t="str">
        <f ca="true">+IF(OFFSET('Water Data'!$F$29,0,10*ROW('Water Data'!F184))="","",OFFSET('Water Data'!$F$29,0,10*ROW('Water Data'!F184)))</f>
        <v/>
      </c>
      <c r="CB190" s="275" t="str">
        <f ca="true">+IF(OFFSET('Water Data'!$G$27,0,10*ROW('Water Data'!G184))="","",OFFSET('Water Data'!$G$27,0,10*ROW('Water Data'!G184)))</f>
        <v/>
      </c>
      <c r="CC190" s="275" t="str">
        <f ca="true">+IF(OFFSET('Water Data'!$G$28,0,10*ROW('Water Data'!G184))="","",OFFSET('Water Data'!$G$28,0,10*ROW('Water Data'!G184)))</f>
        <v/>
      </c>
      <c r="CD190" s="275" t="str">
        <f ca="true">+IF(OFFSET('Water Data'!$G$29,0,10*ROW('Water Data'!G184))="","",OFFSET('Water Data'!$G$29,0,10*ROW('Water Data'!G184)))</f>
        <v/>
      </c>
      <c r="CE190" s="275" t="str">
        <f ca="true">+IF(OFFSET('Water Data'!$H$27,0,10*ROW('Water Data'!H184))="","",OFFSET('Water Data'!$H$27,0,10*ROW('Water Data'!H184)))</f>
        <v/>
      </c>
      <c r="CF190" s="275" t="str">
        <f ca="true">+IF(OFFSET('Water Data'!$H$28,0,10*ROW('Water Data'!H184))="","",OFFSET('Water Data'!$H$28,0,10*ROW('Water Data'!H184)))</f>
        <v/>
      </c>
      <c r="CG190" s="275" t="str">
        <f ca="true">+IF(OFFSET('Water Data'!$H$29,0,10*ROW('Water Data'!H184))="","",OFFSET('Water Data'!$H$29,0,10*ROW('Water Data'!H184)))</f>
        <v/>
      </c>
      <c r="CH190" s="275" t="str">
        <f ca="true">+IF(OFFSET('Water Data'!$I$27,0,10*ROW('Water Data'!I184))="","",OFFSET('Water Data'!$I$27,0,10*ROW('Water Data'!I184)))</f>
        <v/>
      </c>
      <c r="CI190" s="275" t="str">
        <f ca="true">+IF(OFFSET('Water Data'!$I$28,0,10*ROW('Water Data'!I184))="","",OFFSET('Water Data'!$I$28,0,10*ROW('Water Data'!I184)))</f>
        <v/>
      </c>
      <c r="CJ190" s="275" t="str">
        <f ca="true">+IF(OFFSET('Water Data'!$I$29,0,10*ROW('Water Data'!I184))="","",OFFSET('Water Data'!$I$29,0,10*ROW('Water Data'!I184)))</f>
        <v/>
      </c>
      <c r="CK190" s="275" t="str">
        <f ca="true">+IF(OFFSET('Sanitation Data'!$D$28,0,10*ROW('Sanitation Data'!D184))="","",OFFSET('Sanitation Data'!$D$28,0,10*ROW('Sanitation Data'!D184)))</f>
        <v/>
      </c>
      <c r="CL190" s="275" t="str">
        <f ca="true">+IF(OFFSET('Sanitation Data'!$D$29,0,10*ROW('Sanitation Data'!D184))="","",OFFSET('Sanitation Data'!$D$29,0,10*ROW('Sanitation Data'!D184)))</f>
        <v/>
      </c>
      <c r="CM190" s="275" t="str">
        <f ca="true">+IF(OFFSET('Sanitation Data'!$D$30,0,10*ROW('Sanitation Data'!D184))="","",OFFSET('Sanitation Data'!$D$30,0,10*ROW('Sanitation Data'!D184)))</f>
        <v/>
      </c>
      <c r="CN190" s="275" t="str">
        <f ca="true">+IF(OFFSET('Sanitation Data'!$D$31,0,10*ROW('Sanitation Data'!D184))="","",OFFSET('Sanitation Data'!$D$31,0,10*ROW('Sanitation Data'!D184)))</f>
        <v/>
      </c>
      <c r="CO190" s="275" t="str">
        <f ca="true">+IF(OFFSET('Sanitation Data'!$D$32,0,10*ROW('Sanitation Data'!D184))="","",OFFSET('Sanitation Data'!$D$32,0,10*ROW('Sanitation Data'!D184)))</f>
        <v/>
      </c>
      <c r="CP190" s="275" t="str">
        <f ca="true">+IF(OFFSET('Sanitation Data'!$E$28,0,10*ROW('Sanitation Data'!E184))="","",OFFSET('Sanitation Data'!$E$28,0,10*ROW('Sanitation Data'!E184)))</f>
        <v/>
      </c>
      <c r="CQ190" s="275" t="str">
        <f ca="true">+IF(OFFSET('Sanitation Data'!$E$29,0,10*ROW('Sanitation Data'!E184))="","",OFFSET('Sanitation Data'!$E$29,0,10*ROW('Sanitation Data'!E184)))</f>
        <v/>
      </c>
      <c r="CR190" s="275" t="str">
        <f ca="true">+IF(OFFSET('Sanitation Data'!$E$30,0,10*ROW('Sanitation Data'!E184))="","",OFFSET('Sanitation Data'!$E$30,0,10*ROW('Sanitation Data'!E184)))</f>
        <v/>
      </c>
      <c r="CS190" s="275" t="str">
        <f ca="true">+IF(OFFSET('Sanitation Data'!$E$31,0,10*ROW('Sanitation Data'!E184))="","",OFFSET('Sanitation Data'!$E$31,0,10*ROW('Sanitation Data'!E184)))</f>
        <v/>
      </c>
      <c r="CT190" s="275" t="str">
        <f ca="true">+IF(OFFSET('Sanitation Data'!$E$32,0,10*ROW('Sanitation Data'!E184))="","",OFFSET('Sanitation Data'!$E$32,0,10*ROW('Sanitation Data'!E184)))</f>
        <v/>
      </c>
      <c r="CU190" s="275" t="str">
        <f ca="true">+IF(OFFSET('Sanitation Data'!$F$28,0,10*ROW('Sanitation Data'!F184))="","",OFFSET('Sanitation Data'!$F$28,0,10*ROW('Sanitation Data'!F184)))</f>
        <v/>
      </c>
      <c r="CV190" s="275" t="str">
        <f ca="true">+IF(OFFSET('Sanitation Data'!$F$29,0,10*ROW('Sanitation Data'!F184))="","",OFFSET('Sanitation Data'!$F$29,0,10*ROW('Sanitation Data'!F184)))</f>
        <v/>
      </c>
      <c r="CW190" s="275" t="str">
        <f ca="true">+IF(OFFSET('Sanitation Data'!$F$30,0,10*ROW('Sanitation Data'!F184))="","",OFFSET('Sanitation Data'!$F$30,0,10*ROW('Sanitation Data'!F184)))</f>
        <v/>
      </c>
      <c r="CX190" s="275" t="str">
        <f ca="true">+IF(OFFSET('Sanitation Data'!$F$31,0,10*ROW('Sanitation Data'!F184))="","",OFFSET('Sanitation Data'!$F$31,0,10*ROW('Sanitation Data'!F184)))</f>
        <v/>
      </c>
      <c r="CY190" s="275" t="str">
        <f ca="true">+IF(OFFSET('Sanitation Data'!$F$32,0,10*ROW('Sanitation Data'!F184))="","",OFFSET('Sanitation Data'!$F$32,0,10*ROW('Sanitation Data'!F184)))</f>
        <v/>
      </c>
      <c r="CZ190" s="275" t="str">
        <f ca="true">+IF(OFFSET('Sanitation Data'!$G$28,0,10*ROW('Sanitation Data'!G184))="","",OFFSET('Sanitation Data'!$G$28,0,10*ROW('Sanitation Data'!G184)))</f>
        <v/>
      </c>
      <c r="DA190" s="275" t="str">
        <f ca="true">+IF(OFFSET('Sanitation Data'!$G$29,0,10*ROW('Sanitation Data'!G184))="","",OFFSET('Sanitation Data'!$G$29,0,10*ROW('Sanitation Data'!G184)))</f>
        <v/>
      </c>
      <c r="DB190" s="275" t="str">
        <f ca="true">+IF(OFFSET('Sanitation Data'!$G$30,0,10*ROW('Sanitation Data'!G184))="","",OFFSET('Sanitation Data'!$G$30,0,10*ROW('Sanitation Data'!G184)))</f>
        <v/>
      </c>
      <c r="DC190" s="275" t="str">
        <f ca="true">+IF(OFFSET('Sanitation Data'!$G$31,0,10*ROW('Sanitation Data'!G184))="","",OFFSET('Sanitation Data'!$G$31,0,10*ROW('Sanitation Data'!G184)))</f>
        <v/>
      </c>
      <c r="DD190" s="275" t="str">
        <f ca="true">+IF(OFFSET('Sanitation Data'!$G$32,0,10*ROW('Sanitation Data'!G184))="","",OFFSET('Sanitation Data'!$G$32,0,10*ROW('Sanitation Data'!G184)))</f>
        <v/>
      </c>
      <c r="DE190" s="275" t="str">
        <f ca="true">+IF(OFFSET('Sanitation Data'!$H$28,0,10*ROW('Sanitation Data'!H184))="","",OFFSET('Sanitation Data'!$H$28,0,10*ROW('Sanitation Data'!H184)))</f>
        <v/>
      </c>
      <c r="DF190" s="275" t="str">
        <f ca="true">+IF(OFFSET('Sanitation Data'!$H$29,0,10*ROW('Sanitation Data'!H184))="","",OFFSET('Sanitation Data'!$H$29,0,10*ROW('Sanitation Data'!H184)))</f>
        <v/>
      </c>
      <c r="DG190" s="275" t="str">
        <f ca="true">+IF(OFFSET('Sanitation Data'!$H$30,0,10*ROW('Sanitation Data'!H184))="","",OFFSET('Sanitation Data'!$H$30,0,10*ROW('Sanitation Data'!H184)))</f>
        <v/>
      </c>
      <c r="DH190" s="275" t="str">
        <f ca="true">+IF(OFFSET('Sanitation Data'!$H$31,0,10*ROW('Sanitation Data'!H184))="","",OFFSET('Sanitation Data'!$H$31,0,10*ROW('Sanitation Data'!H184)))</f>
        <v/>
      </c>
      <c r="DI190" s="275" t="str">
        <f ca="true">+IF(OFFSET('Sanitation Data'!$H$32,0,10*ROW('Sanitation Data'!H184))="","",OFFSET('Sanitation Data'!$H$32,0,10*ROW('Sanitation Data'!H184)))</f>
        <v/>
      </c>
      <c r="DJ190" s="275" t="str">
        <f ca="true">+IF(OFFSET('Sanitation Data'!$I$28,0,10*ROW('Sanitation Data'!I184))="","",OFFSET('Sanitation Data'!$I$28,0,10*ROW('Sanitation Data'!I184)))</f>
        <v/>
      </c>
      <c r="DK190" s="275" t="str">
        <f ca="true">+IF(OFFSET('Sanitation Data'!$I$29,0,10*ROW('Sanitation Data'!I184))="","",OFFSET('Sanitation Data'!$I$29,0,10*ROW('Sanitation Data'!I184)))</f>
        <v/>
      </c>
      <c r="DL190" s="275" t="str">
        <f ca="true">+IF(OFFSET('Sanitation Data'!$I$30,0,10*ROW('Sanitation Data'!I184))="","",OFFSET('Sanitation Data'!$I$30,0,10*ROW('Sanitation Data'!I184)))</f>
        <v/>
      </c>
      <c r="DM190" s="275" t="str">
        <f ca="true">+IF(OFFSET('Sanitation Data'!$I$31,0,10*ROW('Sanitation Data'!I184))="","",OFFSET('Sanitation Data'!$I$31,0,10*ROW('Sanitation Data'!I184)))</f>
        <v/>
      </c>
      <c r="DN190" s="275" t="str">
        <f ca="true">+IF(OFFSET('Sanitation Data'!$I$32,0,10*ROW('Sanitation Data'!I184))="","",OFFSET('Sanitation Data'!$I$32,0,10*ROW('Sanitation Data'!I184)))</f>
        <v/>
      </c>
      <c r="DO190" s="275" t="str">
        <f ca="true">+IF(OFFSET('Hygiene Data'!$D$11,0,10*ROW('Hygiene Data'!D184))="","",OFFSET('Hygiene Data'!$D$11,0,10*ROW('Hygiene Data'!D184)))</f>
        <v/>
      </c>
      <c r="DP190" s="275" t="str">
        <f ca="true">+IF(OFFSET('Hygiene Data'!$D$12,0,10*ROW('Hygiene Data'!D184))="","",OFFSET('Hygiene Data'!$D$12,0,10*ROW('Hygiene Data'!D184)))</f>
        <v/>
      </c>
      <c r="DQ190" s="275" t="str">
        <f ca="true">+IF(OFFSET('Hygiene Data'!$D$13,0,10*ROW('Hygiene Data'!D184))="","",OFFSET('Hygiene Data'!$D$13,0,10*ROW('Hygiene Data'!D184)))</f>
        <v/>
      </c>
      <c r="DR190" s="275" t="str">
        <f ca="true">+IF(OFFSET('Hygiene Data'!$E$11,0,10*ROW('Hygiene Data'!E184))="","",OFFSET('Hygiene Data'!$E$11,0,10*ROW('Hygiene Data'!E184)))</f>
        <v/>
      </c>
      <c r="DS190" s="275" t="str">
        <f ca="true">+IF(OFFSET('Hygiene Data'!$E$12,0,10*ROW('Hygiene Data'!E184))="","",OFFSET('Hygiene Data'!$E$12,0,10*ROW('Hygiene Data'!E184)))</f>
        <v/>
      </c>
      <c r="DT190" s="275" t="str">
        <f ca="true">+IF(OFFSET('Hygiene Data'!$E$13,0,10*ROW('Hygiene Data'!E184))="","",OFFSET('Hygiene Data'!$E$13,0,10*ROW('Hygiene Data'!E184)))</f>
        <v/>
      </c>
      <c r="DU190" s="275" t="str">
        <f ca="true">+IF(OFFSET('Hygiene Data'!$F$11,0,10*ROW('Hygiene Data'!F184))="","",OFFSET('Hygiene Data'!$F$11,0,10*ROW('Hygiene Data'!F184)))</f>
        <v/>
      </c>
      <c r="DV190" s="275" t="str">
        <f ca="true">+IF(OFFSET('Hygiene Data'!$F$12,0,10*ROW('Hygiene Data'!F184))="","",OFFSET('Hygiene Data'!$F$12,0,10*ROW('Hygiene Data'!F184)))</f>
        <v/>
      </c>
      <c r="DW190" s="275" t="str">
        <f ca="true">+IF(OFFSET('Hygiene Data'!$F$13,0,10*ROW('Hygiene Data'!F184))="","",OFFSET('Hygiene Data'!$F$13,0,10*ROW('Hygiene Data'!F184)))</f>
        <v/>
      </c>
      <c r="DX190" s="275" t="str">
        <f ca="true">+IF(OFFSET('Hygiene Data'!$G$11,0,10*ROW('Hygiene Data'!G184))="","",OFFSET('Hygiene Data'!$G$11,0,10*ROW('Hygiene Data'!G184)))</f>
        <v/>
      </c>
      <c r="DY190" s="275" t="str">
        <f ca="true">+IF(OFFSET('Hygiene Data'!$G$12,0,10*ROW('Hygiene Data'!G184))="","",OFFSET('Hygiene Data'!$G$12,0,10*ROW('Hygiene Data'!G184)))</f>
        <v/>
      </c>
      <c r="DZ190" s="275" t="str">
        <f ca="true">+IF(OFFSET('Hygiene Data'!$G$13,0,10*ROW('Hygiene Data'!G184))="","",OFFSET('Hygiene Data'!$G$13,0,10*ROW('Hygiene Data'!G184)))</f>
        <v/>
      </c>
      <c r="EA190" s="275" t="str">
        <f ca="true">+IF(OFFSET('Hygiene Data'!$H$11,0,10*ROW('Hygiene Data'!H184))="","",OFFSET('Hygiene Data'!$H$11,0,10*ROW('Hygiene Data'!H184)))</f>
        <v/>
      </c>
      <c r="EB190" s="275" t="str">
        <f ca="true">+IF(OFFSET('Hygiene Data'!$H$12,0,10*ROW('Hygiene Data'!H184))="","",OFFSET('Hygiene Data'!$H$12,0,10*ROW('Hygiene Data'!H184)))</f>
        <v/>
      </c>
      <c r="EC190" s="275" t="str">
        <f ca="true">+IF(OFFSET('Hygiene Data'!$H$13,0,10*ROW('Hygiene Data'!H184))="","",OFFSET('Hygiene Data'!$H$13,0,10*ROW('Hygiene Data'!H184)))</f>
        <v/>
      </c>
      <c r="ED190" s="275" t="str">
        <f ca="true">+IF(OFFSET('Hygiene Data'!$I$11,0,10*ROW('Hygiene Data'!I184))="","",OFFSET('Hygiene Data'!$I$11,0,10*ROW('Hygiene Data'!I184)))</f>
        <v/>
      </c>
      <c r="EE190" s="275" t="str">
        <f ca="true">+IF(OFFSET('Hygiene Data'!$I$12,0,10*ROW('Hygiene Data'!I184))="","",OFFSET('Hygiene Data'!$I$12,0,10*ROW('Hygiene Data'!I184)))</f>
        <v/>
      </c>
      <c r="EF190" s="275"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31" t="str">
        <f t="shared" ca="true" si="2"/>
        <v/>
      </c>
      <c r="D191" s="98"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8"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8"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8"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8"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8"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8"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8"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8"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8"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8"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8"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8"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8"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8"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8"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8"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8"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9"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9"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9"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9"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9"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9"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9"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9"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9"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9"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9"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9"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9"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9"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9"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9"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9"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9"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9"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9"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9"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9"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9"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9"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9"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9"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9"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9"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9"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9"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100"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100"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100"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100"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100"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100"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100"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100"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100"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100"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100"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100"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100"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100"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100"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100"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100"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100"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5"/>
      <c r="BS191" s="275" t="str">
        <f ca="true">+IF(OFFSET('Water Data'!$D$27,0,10*ROW('Water Data'!D185))="","",OFFSET('Water Data'!$D$27,0,10*ROW('Water Data'!D185)))</f>
        <v/>
      </c>
      <c r="BT191" s="275" t="str">
        <f ca="true">+IF(OFFSET('Water Data'!$D$28,0,10*ROW('Water Data'!D185))="","",OFFSET('Water Data'!$D$28,0,10*ROW('Water Data'!D185)))</f>
        <v/>
      </c>
      <c r="BU191" s="275" t="str">
        <f ca="true">+IF(OFFSET('Water Data'!$D$29,0,10*ROW('Water Data'!D185))="","",OFFSET('Water Data'!$D$29,0,10*ROW('Water Data'!D185)))</f>
        <v/>
      </c>
      <c r="BV191" s="275" t="str">
        <f ca="true">+IF(OFFSET('Water Data'!$E$27,0,10*ROW('Water Data'!E185))="","",OFFSET('Water Data'!$E$27,0,10*ROW('Water Data'!E185)))</f>
        <v/>
      </c>
      <c r="BW191" s="275" t="str">
        <f ca="true">+IF(OFFSET('Water Data'!$E$28,0,10*ROW('Water Data'!E185))="","",OFFSET('Water Data'!$E$28,0,10*ROW('Water Data'!E185)))</f>
        <v/>
      </c>
      <c r="BX191" s="275" t="str">
        <f ca="true">+IF(OFFSET('Water Data'!$E$29,0,10*ROW('Water Data'!E185))="","",OFFSET('Water Data'!$E$29,0,10*ROW('Water Data'!E185)))</f>
        <v/>
      </c>
      <c r="BY191" s="275" t="str">
        <f ca="true">+IF(OFFSET('Water Data'!$F$27,0,10*ROW('Water Data'!F185))="","",OFFSET('Water Data'!$F$27,0,10*ROW('Water Data'!F185)))</f>
        <v/>
      </c>
      <c r="BZ191" s="275" t="str">
        <f ca="true">+IF(OFFSET('Water Data'!$F$28,0,10*ROW('Water Data'!F185))="","",OFFSET('Water Data'!$F$28,0,10*ROW('Water Data'!F185)))</f>
        <v/>
      </c>
      <c r="CA191" s="275" t="str">
        <f ca="true">+IF(OFFSET('Water Data'!$F$29,0,10*ROW('Water Data'!F185))="","",OFFSET('Water Data'!$F$29,0,10*ROW('Water Data'!F185)))</f>
        <v/>
      </c>
      <c r="CB191" s="275" t="str">
        <f ca="true">+IF(OFFSET('Water Data'!$G$27,0,10*ROW('Water Data'!G185))="","",OFFSET('Water Data'!$G$27,0,10*ROW('Water Data'!G185)))</f>
        <v/>
      </c>
      <c r="CC191" s="275" t="str">
        <f ca="true">+IF(OFFSET('Water Data'!$G$28,0,10*ROW('Water Data'!G185))="","",OFFSET('Water Data'!$G$28,0,10*ROW('Water Data'!G185)))</f>
        <v/>
      </c>
      <c r="CD191" s="275" t="str">
        <f ca="true">+IF(OFFSET('Water Data'!$G$29,0,10*ROW('Water Data'!G185))="","",OFFSET('Water Data'!$G$29,0,10*ROW('Water Data'!G185)))</f>
        <v/>
      </c>
      <c r="CE191" s="275" t="str">
        <f ca="true">+IF(OFFSET('Water Data'!$H$27,0,10*ROW('Water Data'!H185))="","",OFFSET('Water Data'!$H$27,0,10*ROW('Water Data'!H185)))</f>
        <v/>
      </c>
      <c r="CF191" s="275" t="str">
        <f ca="true">+IF(OFFSET('Water Data'!$H$28,0,10*ROW('Water Data'!H185))="","",OFFSET('Water Data'!$H$28,0,10*ROW('Water Data'!H185)))</f>
        <v/>
      </c>
      <c r="CG191" s="275" t="str">
        <f ca="true">+IF(OFFSET('Water Data'!$H$29,0,10*ROW('Water Data'!H185))="","",OFFSET('Water Data'!$H$29,0,10*ROW('Water Data'!H185)))</f>
        <v/>
      </c>
      <c r="CH191" s="275" t="str">
        <f ca="true">+IF(OFFSET('Water Data'!$I$27,0,10*ROW('Water Data'!I185))="","",OFFSET('Water Data'!$I$27,0,10*ROW('Water Data'!I185)))</f>
        <v/>
      </c>
      <c r="CI191" s="275" t="str">
        <f ca="true">+IF(OFFSET('Water Data'!$I$28,0,10*ROW('Water Data'!I185))="","",OFFSET('Water Data'!$I$28,0,10*ROW('Water Data'!I185)))</f>
        <v/>
      </c>
      <c r="CJ191" s="275" t="str">
        <f ca="true">+IF(OFFSET('Water Data'!$I$29,0,10*ROW('Water Data'!I185))="","",OFFSET('Water Data'!$I$29,0,10*ROW('Water Data'!I185)))</f>
        <v/>
      </c>
      <c r="CK191" s="275" t="str">
        <f ca="true">+IF(OFFSET('Sanitation Data'!$D$28,0,10*ROW('Sanitation Data'!D185))="","",OFFSET('Sanitation Data'!$D$28,0,10*ROW('Sanitation Data'!D185)))</f>
        <v/>
      </c>
      <c r="CL191" s="275" t="str">
        <f ca="true">+IF(OFFSET('Sanitation Data'!$D$29,0,10*ROW('Sanitation Data'!D185))="","",OFFSET('Sanitation Data'!$D$29,0,10*ROW('Sanitation Data'!D185)))</f>
        <v/>
      </c>
      <c r="CM191" s="275" t="str">
        <f ca="true">+IF(OFFSET('Sanitation Data'!$D$30,0,10*ROW('Sanitation Data'!D185))="","",OFFSET('Sanitation Data'!$D$30,0,10*ROW('Sanitation Data'!D185)))</f>
        <v/>
      </c>
      <c r="CN191" s="275" t="str">
        <f ca="true">+IF(OFFSET('Sanitation Data'!$D$31,0,10*ROW('Sanitation Data'!D185))="","",OFFSET('Sanitation Data'!$D$31,0,10*ROW('Sanitation Data'!D185)))</f>
        <v/>
      </c>
      <c r="CO191" s="275" t="str">
        <f ca="true">+IF(OFFSET('Sanitation Data'!$D$32,0,10*ROW('Sanitation Data'!D185))="","",OFFSET('Sanitation Data'!$D$32,0,10*ROW('Sanitation Data'!D185)))</f>
        <v/>
      </c>
      <c r="CP191" s="275" t="str">
        <f ca="true">+IF(OFFSET('Sanitation Data'!$E$28,0,10*ROW('Sanitation Data'!E185))="","",OFFSET('Sanitation Data'!$E$28,0,10*ROW('Sanitation Data'!E185)))</f>
        <v/>
      </c>
      <c r="CQ191" s="275" t="str">
        <f ca="true">+IF(OFFSET('Sanitation Data'!$E$29,0,10*ROW('Sanitation Data'!E185))="","",OFFSET('Sanitation Data'!$E$29,0,10*ROW('Sanitation Data'!E185)))</f>
        <v/>
      </c>
      <c r="CR191" s="275" t="str">
        <f ca="true">+IF(OFFSET('Sanitation Data'!$E$30,0,10*ROW('Sanitation Data'!E185))="","",OFFSET('Sanitation Data'!$E$30,0,10*ROW('Sanitation Data'!E185)))</f>
        <v/>
      </c>
      <c r="CS191" s="275" t="str">
        <f ca="true">+IF(OFFSET('Sanitation Data'!$E$31,0,10*ROW('Sanitation Data'!E185))="","",OFFSET('Sanitation Data'!$E$31,0,10*ROW('Sanitation Data'!E185)))</f>
        <v/>
      </c>
      <c r="CT191" s="275" t="str">
        <f ca="true">+IF(OFFSET('Sanitation Data'!$E$32,0,10*ROW('Sanitation Data'!E185))="","",OFFSET('Sanitation Data'!$E$32,0,10*ROW('Sanitation Data'!E185)))</f>
        <v/>
      </c>
      <c r="CU191" s="275" t="str">
        <f ca="true">+IF(OFFSET('Sanitation Data'!$F$28,0,10*ROW('Sanitation Data'!F185))="","",OFFSET('Sanitation Data'!$F$28,0,10*ROW('Sanitation Data'!F185)))</f>
        <v/>
      </c>
      <c r="CV191" s="275" t="str">
        <f ca="true">+IF(OFFSET('Sanitation Data'!$F$29,0,10*ROW('Sanitation Data'!F185))="","",OFFSET('Sanitation Data'!$F$29,0,10*ROW('Sanitation Data'!F185)))</f>
        <v/>
      </c>
      <c r="CW191" s="275" t="str">
        <f ca="true">+IF(OFFSET('Sanitation Data'!$F$30,0,10*ROW('Sanitation Data'!F185))="","",OFFSET('Sanitation Data'!$F$30,0,10*ROW('Sanitation Data'!F185)))</f>
        <v/>
      </c>
      <c r="CX191" s="275" t="str">
        <f ca="true">+IF(OFFSET('Sanitation Data'!$F$31,0,10*ROW('Sanitation Data'!F185))="","",OFFSET('Sanitation Data'!$F$31,0,10*ROW('Sanitation Data'!F185)))</f>
        <v/>
      </c>
      <c r="CY191" s="275" t="str">
        <f ca="true">+IF(OFFSET('Sanitation Data'!$F$32,0,10*ROW('Sanitation Data'!F185))="","",OFFSET('Sanitation Data'!$F$32,0,10*ROW('Sanitation Data'!F185)))</f>
        <v/>
      </c>
      <c r="CZ191" s="275" t="str">
        <f ca="true">+IF(OFFSET('Sanitation Data'!$G$28,0,10*ROW('Sanitation Data'!G185))="","",OFFSET('Sanitation Data'!$G$28,0,10*ROW('Sanitation Data'!G185)))</f>
        <v/>
      </c>
      <c r="DA191" s="275" t="str">
        <f ca="true">+IF(OFFSET('Sanitation Data'!$G$29,0,10*ROW('Sanitation Data'!G185))="","",OFFSET('Sanitation Data'!$G$29,0,10*ROW('Sanitation Data'!G185)))</f>
        <v/>
      </c>
      <c r="DB191" s="275" t="str">
        <f ca="true">+IF(OFFSET('Sanitation Data'!$G$30,0,10*ROW('Sanitation Data'!G185))="","",OFFSET('Sanitation Data'!$G$30,0,10*ROW('Sanitation Data'!G185)))</f>
        <v/>
      </c>
      <c r="DC191" s="275" t="str">
        <f ca="true">+IF(OFFSET('Sanitation Data'!$G$31,0,10*ROW('Sanitation Data'!G185))="","",OFFSET('Sanitation Data'!$G$31,0,10*ROW('Sanitation Data'!G185)))</f>
        <v/>
      </c>
      <c r="DD191" s="275" t="str">
        <f ca="true">+IF(OFFSET('Sanitation Data'!$G$32,0,10*ROW('Sanitation Data'!G185))="","",OFFSET('Sanitation Data'!$G$32,0,10*ROW('Sanitation Data'!G185)))</f>
        <v/>
      </c>
      <c r="DE191" s="275" t="str">
        <f ca="true">+IF(OFFSET('Sanitation Data'!$H$28,0,10*ROW('Sanitation Data'!H185))="","",OFFSET('Sanitation Data'!$H$28,0,10*ROW('Sanitation Data'!H185)))</f>
        <v/>
      </c>
      <c r="DF191" s="275" t="str">
        <f ca="true">+IF(OFFSET('Sanitation Data'!$H$29,0,10*ROW('Sanitation Data'!H185))="","",OFFSET('Sanitation Data'!$H$29,0,10*ROW('Sanitation Data'!H185)))</f>
        <v/>
      </c>
      <c r="DG191" s="275" t="str">
        <f ca="true">+IF(OFFSET('Sanitation Data'!$H$30,0,10*ROW('Sanitation Data'!H185))="","",OFFSET('Sanitation Data'!$H$30,0,10*ROW('Sanitation Data'!H185)))</f>
        <v/>
      </c>
      <c r="DH191" s="275" t="str">
        <f ca="true">+IF(OFFSET('Sanitation Data'!$H$31,0,10*ROW('Sanitation Data'!H185))="","",OFFSET('Sanitation Data'!$H$31,0,10*ROW('Sanitation Data'!H185)))</f>
        <v/>
      </c>
      <c r="DI191" s="275" t="str">
        <f ca="true">+IF(OFFSET('Sanitation Data'!$H$32,0,10*ROW('Sanitation Data'!H185))="","",OFFSET('Sanitation Data'!$H$32,0,10*ROW('Sanitation Data'!H185)))</f>
        <v/>
      </c>
      <c r="DJ191" s="275" t="str">
        <f ca="true">+IF(OFFSET('Sanitation Data'!$I$28,0,10*ROW('Sanitation Data'!I185))="","",OFFSET('Sanitation Data'!$I$28,0,10*ROW('Sanitation Data'!I185)))</f>
        <v/>
      </c>
      <c r="DK191" s="275" t="str">
        <f ca="true">+IF(OFFSET('Sanitation Data'!$I$29,0,10*ROW('Sanitation Data'!I185))="","",OFFSET('Sanitation Data'!$I$29,0,10*ROW('Sanitation Data'!I185)))</f>
        <v/>
      </c>
      <c r="DL191" s="275" t="str">
        <f ca="true">+IF(OFFSET('Sanitation Data'!$I$30,0,10*ROW('Sanitation Data'!I185))="","",OFFSET('Sanitation Data'!$I$30,0,10*ROW('Sanitation Data'!I185)))</f>
        <v/>
      </c>
      <c r="DM191" s="275" t="str">
        <f ca="true">+IF(OFFSET('Sanitation Data'!$I$31,0,10*ROW('Sanitation Data'!I185))="","",OFFSET('Sanitation Data'!$I$31,0,10*ROW('Sanitation Data'!I185)))</f>
        <v/>
      </c>
      <c r="DN191" s="275" t="str">
        <f ca="true">+IF(OFFSET('Sanitation Data'!$I$32,0,10*ROW('Sanitation Data'!I185))="","",OFFSET('Sanitation Data'!$I$32,0,10*ROW('Sanitation Data'!I185)))</f>
        <v/>
      </c>
      <c r="DO191" s="275" t="str">
        <f ca="true">+IF(OFFSET('Hygiene Data'!$D$11,0,10*ROW('Hygiene Data'!D185))="","",OFFSET('Hygiene Data'!$D$11,0,10*ROW('Hygiene Data'!D185)))</f>
        <v/>
      </c>
      <c r="DP191" s="275" t="str">
        <f ca="true">+IF(OFFSET('Hygiene Data'!$D$12,0,10*ROW('Hygiene Data'!D185))="","",OFFSET('Hygiene Data'!$D$12,0,10*ROW('Hygiene Data'!D185)))</f>
        <v/>
      </c>
      <c r="DQ191" s="275" t="str">
        <f ca="true">+IF(OFFSET('Hygiene Data'!$D$13,0,10*ROW('Hygiene Data'!D185))="","",OFFSET('Hygiene Data'!$D$13,0,10*ROW('Hygiene Data'!D185)))</f>
        <v/>
      </c>
      <c r="DR191" s="275" t="str">
        <f ca="true">+IF(OFFSET('Hygiene Data'!$E$11,0,10*ROW('Hygiene Data'!E185))="","",OFFSET('Hygiene Data'!$E$11,0,10*ROW('Hygiene Data'!E185)))</f>
        <v/>
      </c>
      <c r="DS191" s="275" t="str">
        <f ca="true">+IF(OFFSET('Hygiene Data'!$E$12,0,10*ROW('Hygiene Data'!E185))="","",OFFSET('Hygiene Data'!$E$12,0,10*ROW('Hygiene Data'!E185)))</f>
        <v/>
      </c>
      <c r="DT191" s="275" t="str">
        <f ca="true">+IF(OFFSET('Hygiene Data'!$E$13,0,10*ROW('Hygiene Data'!E185))="","",OFFSET('Hygiene Data'!$E$13,0,10*ROW('Hygiene Data'!E185)))</f>
        <v/>
      </c>
      <c r="DU191" s="275" t="str">
        <f ca="true">+IF(OFFSET('Hygiene Data'!$F$11,0,10*ROW('Hygiene Data'!F185))="","",OFFSET('Hygiene Data'!$F$11,0,10*ROW('Hygiene Data'!F185)))</f>
        <v/>
      </c>
      <c r="DV191" s="275" t="str">
        <f ca="true">+IF(OFFSET('Hygiene Data'!$F$12,0,10*ROW('Hygiene Data'!F185))="","",OFFSET('Hygiene Data'!$F$12,0,10*ROW('Hygiene Data'!F185)))</f>
        <v/>
      </c>
      <c r="DW191" s="275" t="str">
        <f ca="true">+IF(OFFSET('Hygiene Data'!$F$13,0,10*ROW('Hygiene Data'!F185))="","",OFFSET('Hygiene Data'!$F$13,0,10*ROW('Hygiene Data'!F185)))</f>
        <v/>
      </c>
      <c r="DX191" s="275" t="str">
        <f ca="true">+IF(OFFSET('Hygiene Data'!$G$11,0,10*ROW('Hygiene Data'!G185))="","",OFFSET('Hygiene Data'!$G$11,0,10*ROW('Hygiene Data'!G185)))</f>
        <v/>
      </c>
      <c r="DY191" s="275" t="str">
        <f ca="true">+IF(OFFSET('Hygiene Data'!$G$12,0,10*ROW('Hygiene Data'!G185))="","",OFFSET('Hygiene Data'!$G$12,0,10*ROW('Hygiene Data'!G185)))</f>
        <v/>
      </c>
      <c r="DZ191" s="275" t="str">
        <f ca="true">+IF(OFFSET('Hygiene Data'!$G$13,0,10*ROW('Hygiene Data'!G185))="","",OFFSET('Hygiene Data'!$G$13,0,10*ROW('Hygiene Data'!G185)))</f>
        <v/>
      </c>
      <c r="EA191" s="275" t="str">
        <f ca="true">+IF(OFFSET('Hygiene Data'!$H$11,0,10*ROW('Hygiene Data'!H185))="","",OFFSET('Hygiene Data'!$H$11,0,10*ROW('Hygiene Data'!H185)))</f>
        <v/>
      </c>
      <c r="EB191" s="275" t="str">
        <f ca="true">+IF(OFFSET('Hygiene Data'!$H$12,0,10*ROW('Hygiene Data'!H185))="","",OFFSET('Hygiene Data'!$H$12,0,10*ROW('Hygiene Data'!H185)))</f>
        <v/>
      </c>
      <c r="EC191" s="275" t="str">
        <f ca="true">+IF(OFFSET('Hygiene Data'!$H$13,0,10*ROW('Hygiene Data'!H185))="","",OFFSET('Hygiene Data'!$H$13,0,10*ROW('Hygiene Data'!H185)))</f>
        <v/>
      </c>
      <c r="ED191" s="275" t="str">
        <f ca="true">+IF(OFFSET('Hygiene Data'!$I$11,0,10*ROW('Hygiene Data'!I185))="","",OFFSET('Hygiene Data'!$I$11,0,10*ROW('Hygiene Data'!I185)))</f>
        <v/>
      </c>
      <c r="EE191" s="275" t="str">
        <f ca="true">+IF(OFFSET('Hygiene Data'!$I$12,0,10*ROW('Hygiene Data'!I185))="","",OFFSET('Hygiene Data'!$I$12,0,10*ROW('Hygiene Data'!I185)))</f>
        <v/>
      </c>
      <c r="EF191" s="275"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31" t="str">
        <f t="shared" ca="true" si="2"/>
        <v/>
      </c>
      <c r="D192" s="98"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8"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8"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8"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8"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8"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8"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8"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8"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8"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8"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8"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8"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8"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8"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8"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8"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8"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9"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9"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9"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9"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9"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9"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9"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9"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9"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9"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9"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9"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9"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9"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9"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9"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9"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9"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9"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9"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9"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9"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9"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9"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9"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9"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9"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9"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9"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9"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100"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100"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100"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100"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100"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100"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100"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100"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100"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100"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100"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100"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100"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100"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100"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100"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100"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100"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5"/>
      <c r="BS192" s="275" t="str">
        <f ca="true">+IF(OFFSET('Water Data'!$D$27,0,10*ROW('Water Data'!D186))="","",OFFSET('Water Data'!$D$27,0,10*ROW('Water Data'!D186)))</f>
        <v/>
      </c>
      <c r="BT192" s="275" t="str">
        <f ca="true">+IF(OFFSET('Water Data'!$D$28,0,10*ROW('Water Data'!D186))="","",OFFSET('Water Data'!$D$28,0,10*ROW('Water Data'!D186)))</f>
        <v/>
      </c>
      <c r="BU192" s="275" t="str">
        <f ca="true">+IF(OFFSET('Water Data'!$D$29,0,10*ROW('Water Data'!D186))="","",OFFSET('Water Data'!$D$29,0,10*ROW('Water Data'!D186)))</f>
        <v/>
      </c>
      <c r="BV192" s="275" t="str">
        <f ca="true">+IF(OFFSET('Water Data'!$E$27,0,10*ROW('Water Data'!E186))="","",OFFSET('Water Data'!$E$27,0,10*ROW('Water Data'!E186)))</f>
        <v/>
      </c>
      <c r="BW192" s="275" t="str">
        <f ca="true">+IF(OFFSET('Water Data'!$E$28,0,10*ROW('Water Data'!E186))="","",OFFSET('Water Data'!$E$28,0,10*ROW('Water Data'!E186)))</f>
        <v/>
      </c>
      <c r="BX192" s="275" t="str">
        <f ca="true">+IF(OFFSET('Water Data'!$E$29,0,10*ROW('Water Data'!E186))="","",OFFSET('Water Data'!$E$29,0,10*ROW('Water Data'!E186)))</f>
        <v/>
      </c>
      <c r="BY192" s="275" t="str">
        <f ca="true">+IF(OFFSET('Water Data'!$F$27,0,10*ROW('Water Data'!F186))="","",OFFSET('Water Data'!$F$27,0,10*ROW('Water Data'!F186)))</f>
        <v/>
      </c>
      <c r="BZ192" s="275" t="str">
        <f ca="true">+IF(OFFSET('Water Data'!$F$28,0,10*ROW('Water Data'!F186))="","",OFFSET('Water Data'!$F$28,0,10*ROW('Water Data'!F186)))</f>
        <v/>
      </c>
      <c r="CA192" s="275" t="str">
        <f ca="true">+IF(OFFSET('Water Data'!$F$29,0,10*ROW('Water Data'!F186))="","",OFFSET('Water Data'!$F$29,0,10*ROW('Water Data'!F186)))</f>
        <v/>
      </c>
      <c r="CB192" s="275" t="str">
        <f ca="true">+IF(OFFSET('Water Data'!$G$27,0,10*ROW('Water Data'!G186))="","",OFFSET('Water Data'!$G$27,0,10*ROW('Water Data'!G186)))</f>
        <v/>
      </c>
      <c r="CC192" s="275" t="str">
        <f ca="true">+IF(OFFSET('Water Data'!$G$28,0,10*ROW('Water Data'!G186))="","",OFFSET('Water Data'!$G$28,0,10*ROW('Water Data'!G186)))</f>
        <v/>
      </c>
      <c r="CD192" s="275" t="str">
        <f ca="true">+IF(OFFSET('Water Data'!$G$29,0,10*ROW('Water Data'!G186))="","",OFFSET('Water Data'!$G$29,0,10*ROW('Water Data'!G186)))</f>
        <v/>
      </c>
      <c r="CE192" s="275" t="str">
        <f ca="true">+IF(OFFSET('Water Data'!$H$27,0,10*ROW('Water Data'!H186))="","",OFFSET('Water Data'!$H$27,0,10*ROW('Water Data'!H186)))</f>
        <v/>
      </c>
      <c r="CF192" s="275" t="str">
        <f ca="true">+IF(OFFSET('Water Data'!$H$28,0,10*ROW('Water Data'!H186))="","",OFFSET('Water Data'!$H$28,0,10*ROW('Water Data'!H186)))</f>
        <v/>
      </c>
      <c r="CG192" s="275" t="str">
        <f ca="true">+IF(OFFSET('Water Data'!$H$29,0,10*ROW('Water Data'!H186))="","",OFFSET('Water Data'!$H$29,0,10*ROW('Water Data'!H186)))</f>
        <v/>
      </c>
      <c r="CH192" s="275" t="str">
        <f ca="true">+IF(OFFSET('Water Data'!$I$27,0,10*ROW('Water Data'!I186))="","",OFFSET('Water Data'!$I$27,0,10*ROW('Water Data'!I186)))</f>
        <v/>
      </c>
      <c r="CI192" s="275" t="str">
        <f ca="true">+IF(OFFSET('Water Data'!$I$28,0,10*ROW('Water Data'!I186))="","",OFFSET('Water Data'!$I$28,0,10*ROW('Water Data'!I186)))</f>
        <v/>
      </c>
      <c r="CJ192" s="275" t="str">
        <f ca="true">+IF(OFFSET('Water Data'!$I$29,0,10*ROW('Water Data'!I186))="","",OFFSET('Water Data'!$I$29,0,10*ROW('Water Data'!I186)))</f>
        <v/>
      </c>
      <c r="CK192" s="275" t="str">
        <f ca="true">+IF(OFFSET('Sanitation Data'!$D$28,0,10*ROW('Sanitation Data'!D186))="","",OFFSET('Sanitation Data'!$D$28,0,10*ROW('Sanitation Data'!D186)))</f>
        <v/>
      </c>
      <c r="CL192" s="275" t="str">
        <f ca="true">+IF(OFFSET('Sanitation Data'!$D$29,0,10*ROW('Sanitation Data'!D186))="","",OFFSET('Sanitation Data'!$D$29,0,10*ROW('Sanitation Data'!D186)))</f>
        <v/>
      </c>
      <c r="CM192" s="275" t="str">
        <f ca="true">+IF(OFFSET('Sanitation Data'!$D$30,0,10*ROW('Sanitation Data'!D186))="","",OFFSET('Sanitation Data'!$D$30,0,10*ROW('Sanitation Data'!D186)))</f>
        <v/>
      </c>
      <c r="CN192" s="275" t="str">
        <f ca="true">+IF(OFFSET('Sanitation Data'!$D$31,0,10*ROW('Sanitation Data'!D186))="","",OFFSET('Sanitation Data'!$D$31,0,10*ROW('Sanitation Data'!D186)))</f>
        <v/>
      </c>
      <c r="CO192" s="275" t="str">
        <f ca="true">+IF(OFFSET('Sanitation Data'!$D$32,0,10*ROW('Sanitation Data'!D186))="","",OFFSET('Sanitation Data'!$D$32,0,10*ROW('Sanitation Data'!D186)))</f>
        <v/>
      </c>
      <c r="CP192" s="275" t="str">
        <f ca="true">+IF(OFFSET('Sanitation Data'!$E$28,0,10*ROW('Sanitation Data'!E186))="","",OFFSET('Sanitation Data'!$E$28,0,10*ROW('Sanitation Data'!E186)))</f>
        <v/>
      </c>
      <c r="CQ192" s="275" t="str">
        <f ca="true">+IF(OFFSET('Sanitation Data'!$E$29,0,10*ROW('Sanitation Data'!E186))="","",OFFSET('Sanitation Data'!$E$29,0,10*ROW('Sanitation Data'!E186)))</f>
        <v/>
      </c>
      <c r="CR192" s="275" t="str">
        <f ca="true">+IF(OFFSET('Sanitation Data'!$E$30,0,10*ROW('Sanitation Data'!E186))="","",OFFSET('Sanitation Data'!$E$30,0,10*ROW('Sanitation Data'!E186)))</f>
        <v/>
      </c>
      <c r="CS192" s="275" t="str">
        <f ca="true">+IF(OFFSET('Sanitation Data'!$E$31,0,10*ROW('Sanitation Data'!E186))="","",OFFSET('Sanitation Data'!$E$31,0,10*ROW('Sanitation Data'!E186)))</f>
        <v/>
      </c>
      <c r="CT192" s="275" t="str">
        <f ca="true">+IF(OFFSET('Sanitation Data'!$E$32,0,10*ROW('Sanitation Data'!E186))="","",OFFSET('Sanitation Data'!$E$32,0,10*ROW('Sanitation Data'!E186)))</f>
        <v/>
      </c>
      <c r="CU192" s="275" t="str">
        <f ca="true">+IF(OFFSET('Sanitation Data'!$F$28,0,10*ROW('Sanitation Data'!F186))="","",OFFSET('Sanitation Data'!$F$28,0,10*ROW('Sanitation Data'!F186)))</f>
        <v/>
      </c>
      <c r="CV192" s="275" t="str">
        <f ca="true">+IF(OFFSET('Sanitation Data'!$F$29,0,10*ROW('Sanitation Data'!F186))="","",OFFSET('Sanitation Data'!$F$29,0,10*ROW('Sanitation Data'!F186)))</f>
        <v/>
      </c>
      <c r="CW192" s="275" t="str">
        <f ca="true">+IF(OFFSET('Sanitation Data'!$F$30,0,10*ROW('Sanitation Data'!F186))="","",OFFSET('Sanitation Data'!$F$30,0,10*ROW('Sanitation Data'!F186)))</f>
        <v/>
      </c>
      <c r="CX192" s="275" t="str">
        <f ca="true">+IF(OFFSET('Sanitation Data'!$F$31,0,10*ROW('Sanitation Data'!F186))="","",OFFSET('Sanitation Data'!$F$31,0,10*ROW('Sanitation Data'!F186)))</f>
        <v/>
      </c>
      <c r="CY192" s="275" t="str">
        <f ca="true">+IF(OFFSET('Sanitation Data'!$F$32,0,10*ROW('Sanitation Data'!F186))="","",OFFSET('Sanitation Data'!$F$32,0,10*ROW('Sanitation Data'!F186)))</f>
        <v/>
      </c>
      <c r="CZ192" s="275" t="str">
        <f ca="true">+IF(OFFSET('Sanitation Data'!$G$28,0,10*ROW('Sanitation Data'!G186))="","",OFFSET('Sanitation Data'!$G$28,0,10*ROW('Sanitation Data'!G186)))</f>
        <v/>
      </c>
      <c r="DA192" s="275" t="str">
        <f ca="true">+IF(OFFSET('Sanitation Data'!$G$29,0,10*ROW('Sanitation Data'!G186))="","",OFFSET('Sanitation Data'!$G$29,0,10*ROW('Sanitation Data'!G186)))</f>
        <v/>
      </c>
      <c r="DB192" s="275" t="str">
        <f ca="true">+IF(OFFSET('Sanitation Data'!$G$30,0,10*ROW('Sanitation Data'!G186))="","",OFFSET('Sanitation Data'!$G$30,0,10*ROW('Sanitation Data'!G186)))</f>
        <v/>
      </c>
      <c r="DC192" s="275" t="str">
        <f ca="true">+IF(OFFSET('Sanitation Data'!$G$31,0,10*ROW('Sanitation Data'!G186))="","",OFFSET('Sanitation Data'!$G$31,0,10*ROW('Sanitation Data'!G186)))</f>
        <v/>
      </c>
      <c r="DD192" s="275" t="str">
        <f ca="true">+IF(OFFSET('Sanitation Data'!$G$32,0,10*ROW('Sanitation Data'!G186))="","",OFFSET('Sanitation Data'!$G$32,0,10*ROW('Sanitation Data'!G186)))</f>
        <v/>
      </c>
      <c r="DE192" s="275" t="str">
        <f ca="true">+IF(OFFSET('Sanitation Data'!$H$28,0,10*ROW('Sanitation Data'!H186))="","",OFFSET('Sanitation Data'!$H$28,0,10*ROW('Sanitation Data'!H186)))</f>
        <v/>
      </c>
      <c r="DF192" s="275" t="str">
        <f ca="true">+IF(OFFSET('Sanitation Data'!$H$29,0,10*ROW('Sanitation Data'!H186))="","",OFFSET('Sanitation Data'!$H$29,0,10*ROW('Sanitation Data'!H186)))</f>
        <v/>
      </c>
      <c r="DG192" s="275" t="str">
        <f ca="true">+IF(OFFSET('Sanitation Data'!$H$30,0,10*ROW('Sanitation Data'!H186))="","",OFFSET('Sanitation Data'!$H$30,0,10*ROW('Sanitation Data'!H186)))</f>
        <v/>
      </c>
      <c r="DH192" s="275" t="str">
        <f ca="true">+IF(OFFSET('Sanitation Data'!$H$31,0,10*ROW('Sanitation Data'!H186))="","",OFFSET('Sanitation Data'!$H$31,0,10*ROW('Sanitation Data'!H186)))</f>
        <v/>
      </c>
      <c r="DI192" s="275" t="str">
        <f ca="true">+IF(OFFSET('Sanitation Data'!$H$32,0,10*ROW('Sanitation Data'!H186))="","",OFFSET('Sanitation Data'!$H$32,0,10*ROW('Sanitation Data'!H186)))</f>
        <v/>
      </c>
      <c r="DJ192" s="275" t="str">
        <f ca="true">+IF(OFFSET('Sanitation Data'!$I$28,0,10*ROW('Sanitation Data'!I186))="","",OFFSET('Sanitation Data'!$I$28,0,10*ROW('Sanitation Data'!I186)))</f>
        <v/>
      </c>
      <c r="DK192" s="275" t="str">
        <f ca="true">+IF(OFFSET('Sanitation Data'!$I$29,0,10*ROW('Sanitation Data'!I186))="","",OFFSET('Sanitation Data'!$I$29,0,10*ROW('Sanitation Data'!I186)))</f>
        <v/>
      </c>
      <c r="DL192" s="275" t="str">
        <f ca="true">+IF(OFFSET('Sanitation Data'!$I$30,0,10*ROW('Sanitation Data'!I186))="","",OFFSET('Sanitation Data'!$I$30,0,10*ROW('Sanitation Data'!I186)))</f>
        <v/>
      </c>
      <c r="DM192" s="275" t="str">
        <f ca="true">+IF(OFFSET('Sanitation Data'!$I$31,0,10*ROW('Sanitation Data'!I186))="","",OFFSET('Sanitation Data'!$I$31,0,10*ROW('Sanitation Data'!I186)))</f>
        <v/>
      </c>
      <c r="DN192" s="275" t="str">
        <f ca="true">+IF(OFFSET('Sanitation Data'!$I$32,0,10*ROW('Sanitation Data'!I186))="","",OFFSET('Sanitation Data'!$I$32,0,10*ROW('Sanitation Data'!I186)))</f>
        <v/>
      </c>
      <c r="DO192" s="275" t="str">
        <f ca="true">+IF(OFFSET('Hygiene Data'!$D$11,0,10*ROW('Hygiene Data'!D186))="","",OFFSET('Hygiene Data'!$D$11,0,10*ROW('Hygiene Data'!D186)))</f>
        <v/>
      </c>
      <c r="DP192" s="275" t="str">
        <f ca="true">+IF(OFFSET('Hygiene Data'!$D$12,0,10*ROW('Hygiene Data'!D186))="","",OFFSET('Hygiene Data'!$D$12,0,10*ROW('Hygiene Data'!D186)))</f>
        <v/>
      </c>
      <c r="DQ192" s="275" t="str">
        <f ca="true">+IF(OFFSET('Hygiene Data'!$D$13,0,10*ROW('Hygiene Data'!D186))="","",OFFSET('Hygiene Data'!$D$13,0,10*ROW('Hygiene Data'!D186)))</f>
        <v/>
      </c>
      <c r="DR192" s="275" t="str">
        <f ca="true">+IF(OFFSET('Hygiene Data'!$E$11,0,10*ROW('Hygiene Data'!E186))="","",OFFSET('Hygiene Data'!$E$11,0,10*ROW('Hygiene Data'!E186)))</f>
        <v/>
      </c>
      <c r="DS192" s="275" t="str">
        <f ca="true">+IF(OFFSET('Hygiene Data'!$E$12,0,10*ROW('Hygiene Data'!E186))="","",OFFSET('Hygiene Data'!$E$12,0,10*ROW('Hygiene Data'!E186)))</f>
        <v/>
      </c>
      <c r="DT192" s="275" t="str">
        <f ca="true">+IF(OFFSET('Hygiene Data'!$E$13,0,10*ROW('Hygiene Data'!E186))="","",OFFSET('Hygiene Data'!$E$13,0,10*ROW('Hygiene Data'!E186)))</f>
        <v/>
      </c>
      <c r="DU192" s="275" t="str">
        <f ca="true">+IF(OFFSET('Hygiene Data'!$F$11,0,10*ROW('Hygiene Data'!F186))="","",OFFSET('Hygiene Data'!$F$11,0,10*ROW('Hygiene Data'!F186)))</f>
        <v/>
      </c>
      <c r="DV192" s="275" t="str">
        <f ca="true">+IF(OFFSET('Hygiene Data'!$F$12,0,10*ROW('Hygiene Data'!F186))="","",OFFSET('Hygiene Data'!$F$12,0,10*ROW('Hygiene Data'!F186)))</f>
        <v/>
      </c>
      <c r="DW192" s="275" t="str">
        <f ca="true">+IF(OFFSET('Hygiene Data'!$F$13,0,10*ROW('Hygiene Data'!F186))="","",OFFSET('Hygiene Data'!$F$13,0,10*ROW('Hygiene Data'!F186)))</f>
        <v/>
      </c>
      <c r="DX192" s="275" t="str">
        <f ca="true">+IF(OFFSET('Hygiene Data'!$G$11,0,10*ROW('Hygiene Data'!G186))="","",OFFSET('Hygiene Data'!$G$11,0,10*ROW('Hygiene Data'!G186)))</f>
        <v/>
      </c>
      <c r="DY192" s="275" t="str">
        <f ca="true">+IF(OFFSET('Hygiene Data'!$G$12,0,10*ROW('Hygiene Data'!G186))="","",OFFSET('Hygiene Data'!$G$12,0,10*ROW('Hygiene Data'!G186)))</f>
        <v/>
      </c>
      <c r="DZ192" s="275" t="str">
        <f ca="true">+IF(OFFSET('Hygiene Data'!$G$13,0,10*ROW('Hygiene Data'!G186))="","",OFFSET('Hygiene Data'!$G$13,0,10*ROW('Hygiene Data'!G186)))</f>
        <v/>
      </c>
      <c r="EA192" s="275" t="str">
        <f ca="true">+IF(OFFSET('Hygiene Data'!$H$11,0,10*ROW('Hygiene Data'!H186))="","",OFFSET('Hygiene Data'!$H$11,0,10*ROW('Hygiene Data'!H186)))</f>
        <v/>
      </c>
      <c r="EB192" s="275" t="str">
        <f ca="true">+IF(OFFSET('Hygiene Data'!$H$12,0,10*ROW('Hygiene Data'!H186))="","",OFFSET('Hygiene Data'!$H$12,0,10*ROW('Hygiene Data'!H186)))</f>
        <v/>
      </c>
      <c r="EC192" s="275" t="str">
        <f ca="true">+IF(OFFSET('Hygiene Data'!$H$13,0,10*ROW('Hygiene Data'!H186))="","",OFFSET('Hygiene Data'!$H$13,0,10*ROW('Hygiene Data'!H186)))</f>
        <v/>
      </c>
      <c r="ED192" s="275" t="str">
        <f ca="true">+IF(OFFSET('Hygiene Data'!$I$11,0,10*ROW('Hygiene Data'!I186))="","",OFFSET('Hygiene Data'!$I$11,0,10*ROW('Hygiene Data'!I186)))</f>
        <v/>
      </c>
      <c r="EE192" s="275" t="str">
        <f ca="true">+IF(OFFSET('Hygiene Data'!$I$12,0,10*ROW('Hygiene Data'!I186))="","",OFFSET('Hygiene Data'!$I$12,0,10*ROW('Hygiene Data'!I186)))</f>
        <v/>
      </c>
      <c r="EF192" s="275"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31" t="str">
        <f t="shared" ca="true" si="2"/>
        <v/>
      </c>
      <c r="D193" s="98"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8"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8"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8"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8"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8"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8"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8"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8"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8"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8"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8"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8"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8"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8"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8"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8"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8"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9"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9"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9"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9"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9"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9"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9"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9"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9"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9"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9"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9"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9"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9"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9"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9"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9"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9"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9"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9"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9"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9"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9"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9"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9"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9"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9"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9"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9"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9"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100"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100"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100"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100"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100"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100"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100"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100"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100"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100"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100"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100"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100"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100"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100"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100"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100"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100"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5"/>
      <c r="BS193" s="275" t="str">
        <f ca="true">+IF(OFFSET('Water Data'!$D$27,0,10*ROW('Water Data'!D187))="","",OFFSET('Water Data'!$D$27,0,10*ROW('Water Data'!D187)))</f>
        <v/>
      </c>
      <c r="BT193" s="275" t="str">
        <f ca="true">+IF(OFFSET('Water Data'!$D$28,0,10*ROW('Water Data'!D187))="","",OFFSET('Water Data'!$D$28,0,10*ROW('Water Data'!D187)))</f>
        <v/>
      </c>
      <c r="BU193" s="275" t="str">
        <f ca="true">+IF(OFFSET('Water Data'!$D$29,0,10*ROW('Water Data'!D187))="","",OFFSET('Water Data'!$D$29,0,10*ROW('Water Data'!D187)))</f>
        <v/>
      </c>
      <c r="BV193" s="275" t="str">
        <f ca="true">+IF(OFFSET('Water Data'!$E$27,0,10*ROW('Water Data'!E187))="","",OFFSET('Water Data'!$E$27,0,10*ROW('Water Data'!E187)))</f>
        <v/>
      </c>
      <c r="BW193" s="275" t="str">
        <f ca="true">+IF(OFFSET('Water Data'!$E$28,0,10*ROW('Water Data'!E187))="","",OFFSET('Water Data'!$E$28,0,10*ROW('Water Data'!E187)))</f>
        <v/>
      </c>
      <c r="BX193" s="275" t="str">
        <f ca="true">+IF(OFFSET('Water Data'!$E$29,0,10*ROW('Water Data'!E187))="","",OFFSET('Water Data'!$E$29,0,10*ROW('Water Data'!E187)))</f>
        <v/>
      </c>
      <c r="BY193" s="275" t="str">
        <f ca="true">+IF(OFFSET('Water Data'!$F$27,0,10*ROW('Water Data'!F187))="","",OFFSET('Water Data'!$F$27,0,10*ROW('Water Data'!F187)))</f>
        <v/>
      </c>
      <c r="BZ193" s="275" t="str">
        <f ca="true">+IF(OFFSET('Water Data'!$F$28,0,10*ROW('Water Data'!F187))="","",OFFSET('Water Data'!$F$28,0,10*ROW('Water Data'!F187)))</f>
        <v/>
      </c>
      <c r="CA193" s="275" t="str">
        <f ca="true">+IF(OFFSET('Water Data'!$F$29,0,10*ROW('Water Data'!F187))="","",OFFSET('Water Data'!$F$29,0,10*ROW('Water Data'!F187)))</f>
        <v/>
      </c>
      <c r="CB193" s="275" t="str">
        <f ca="true">+IF(OFFSET('Water Data'!$G$27,0,10*ROW('Water Data'!G187))="","",OFFSET('Water Data'!$G$27,0,10*ROW('Water Data'!G187)))</f>
        <v/>
      </c>
      <c r="CC193" s="275" t="str">
        <f ca="true">+IF(OFFSET('Water Data'!$G$28,0,10*ROW('Water Data'!G187))="","",OFFSET('Water Data'!$G$28,0,10*ROW('Water Data'!G187)))</f>
        <v/>
      </c>
      <c r="CD193" s="275" t="str">
        <f ca="true">+IF(OFFSET('Water Data'!$G$29,0,10*ROW('Water Data'!G187))="","",OFFSET('Water Data'!$G$29,0,10*ROW('Water Data'!G187)))</f>
        <v/>
      </c>
      <c r="CE193" s="275" t="str">
        <f ca="true">+IF(OFFSET('Water Data'!$H$27,0,10*ROW('Water Data'!H187))="","",OFFSET('Water Data'!$H$27,0,10*ROW('Water Data'!H187)))</f>
        <v/>
      </c>
      <c r="CF193" s="275" t="str">
        <f ca="true">+IF(OFFSET('Water Data'!$H$28,0,10*ROW('Water Data'!H187))="","",OFFSET('Water Data'!$H$28,0,10*ROW('Water Data'!H187)))</f>
        <v/>
      </c>
      <c r="CG193" s="275" t="str">
        <f ca="true">+IF(OFFSET('Water Data'!$H$29,0,10*ROW('Water Data'!H187))="","",OFFSET('Water Data'!$H$29,0,10*ROW('Water Data'!H187)))</f>
        <v/>
      </c>
      <c r="CH193" s="275" t="str">
        <f ca="true">+IF(OFFSET('Water Data'!$I$27,0,10*ROW('Water Data'!I187))="","",OFFSET('Water Data'!$I$27,0,10*ROW('Water Data'!I187)))</f>
        <v/>
      </c>
      <c r="CI193" s="275" t="str">
        <f ca="true">+IF(OFFSET('Water Data'!$I$28,0,10*ROW('Water Data'!I187))="","",OFFSET('Water Data'!$I$28,0,10*ROW('Water Data'!I187)))</f>
        <v/>
      </c>
      <c r="CJ193" s="275" t="str">
        <f ca="true">+IF(OFFSET('Water Data'!$I$29,0,10*ROW('Water Data'!I187))="","",OFFSET('Water Data'!$I$29,0,10*ROW('Water Data'!I187)))</f>
        <v/>
      </c>
      <c r="CK193" s="275" t="str">
        <f ca="true">+IF(OFFSET('Sanitation Data'!$D$28,0,10*ROW('Sanitation Data'!D187))="","",OFFSET('Sanitation Data'!$D$28,0,10*ROW('Sanitation Data'!D187)))</f>
        <v/>
      </c>
      <c r="CL193" s="275" t="str">
        <f ca="true">+IF(OFFSET('Sanitation Data'!$D$29,0,10*ROW('Sanitation Data'!D187))="","",OFFSET('Sanitation Data'!$D$29,0,10*ROW('Sanitation Data'!D187)))</f>
        <v/>
      </c>
      <c r="CM193" s="275" t="str">
        <f ca="true">+IF(OFFSET('Sanitation Data'!$D$30,0,10*ROW('Sanitation Data'!D187))="","",OFFSET('Sanitation Data'!$D$30,0,10*ROW('Sanitation Data'!D187)))</f>
        <v/>
      </c>
      <c r="CN193" s="275" t="str">
        <f ca="true">+IF(OFFSET('Sanitation Data'!$D$31,0,10*ROW('Sanitation Data'!D187))="","",OFFSET('Sanitation Data'!$D$31,0,10*ROW('Sanitation Data'!D187)))</f>
        <v/>
      </c>
      <c r="CO193" s="275" t="str">
        <f ca="true">+IF(OFFSET('Sanitation Data'!$D$32,0,10*ROW('Sanitation Data'!D187))="","",OFFSET('Sanitation Data'!$D$32,0,10*ROW('Sanitation Data'!D187)))</f>
        <v/>
      </c>
      <c r="CP193" s="275" t="str">
        <f ca="true">+IF(OFFSET('Sanitation Data'!$E$28,0,10*ROW('Sanitation Data'!E187))="","",OFFSET('Sanitation Data'!$E$28,0,10*ROW('Sanitation Data'!E187)))</f>
        <v/>
      </c>
      <c r="CQ193" s="275" t="str">
        <f ca="true">+IF(OFFSET('Sanitation Data'!$E$29,0,10*ROW('Sanitation Data'!E187))="","",OFFSET('Sanitation Data'!$E$29,0,10*ROW('Sanitation Data'!E187)))</f>
        <v/>
      </c>
      <c r="CR193" s="275" t="str">
        <f ca="true">+IF(OFFSET('Sanitation Data'!$E$30,0,10*ROW('Sanitation Data'!E187))="","",OFFSET('Sanitation Data'!$E$30,0,10*ROW('Sanitation Data'!E187)))</f>
        <v/>
      </c>
      <c r="CS193" s="275" t="str">
        <f ca="true">+IF(OFFSET('Sanitation Data'!$E$31,0,10*ROW('Sanitation Data'!E187))="","",OFFSET('Sanitation Data'!$E$31,0,10*ROW('Sanitation Data'!E187)))</f>
        <v/>
      </c>
      <c r="CT193" s="275" t="str">
        <f ca="true">+IF(OFFSET('Sanitation Data'!$E$32,0,10*ROW('Sanitation Data'!E187))="","",OFFSET('Sanitation Data'!$E$32,0,10*ROW('Sanitation Data'!E187)))</f>
        <v/>
      </c>
      <c r="CU193" s="275" t="str">
        <f ca="true">+IF(OFFSET('Sanitation Data'!$F$28,0,10*ROW('Sanitation Data'!F187))="","",OFFSET('Sanitation Data'!$F$28,0,10*ROW('Sanitation Data'!F187)))</f>
        <v/>
      </c>
      <c r="CV193" s="275" t="str">
        <f ca="true">+IF(OFFSET('Sanitation Data'!$F$29,0,10*ROW('Sanitation Data'!F187))="","",OFFSET('Sanitation Data'!$F$29,0,10*ROW('Sanitation Data'!F187)))</f>
        <v/>
      </c>
      <c r="CW193" s="275" t="str">
        <f ca="true">+IF(OFFSET('Sanitation Data'!$F$30,0,10*ROW('Sanitation Data'!F187))="","",OFFSET('Sanitation Data'!$F$30,0,10*ROW('Sanitation Data'!F187)))</f>
        <v/>
      </c>
      <c r="CX193" s="275" t="str">
        <f ca="true">+IF(OFFSET('Sanitation Data'!$F$31,0,10*ROW('Sanitation Data'!F187))="","",OFFSET('Sanitation Data'!$F$31,0,10*ROW('Sanitation Data'!F187)))</f>
        <v/>
      </c>
      <c r="CY193" s="275" t="str">
        <f ca="true">+IF(OFFSET('Sanitation Data'!$F$32,0,10*ROW('Sanitation Data'!F187))="","",OFFSET('Sanitation Data'!$F$32,0,10*ROW('Sanitation Data'!F187)))</f>
        <v/>
      </c>
      <c r="CZ193" s="275" t="str">
        <f ca="true">+IF(OFFSET('Sanitation Data'!$G$28,0,10*ROW('Sanitation Data'!G187))="","",OFFSET('Sanitation Data'!$G$28,0,10*ROW('Sanitation Data'!G187)))</f>
        <v/>
      </c>
      <c r="DA193" s="275" t="str">
        <f ca="true">+IF(OFFSET('Sanitation Data'!$G$29,0,10*ROW('Sanitation Data'!G187))="","",OFFSET('Sanitation Data'!$G$29,0,10*ROW('Sanitation Data'!G187)))</f>
        <v/>
      </c>
      <c r="DB193" s="275" t="str">
        <f ca="true">+IF(OFFSET('Sanitation Data'!$G$30,0,10*ROW('Sanitation Data'!G187))="","",OFFSET('Sanitation Data'!$G$30,0,10*ROW('Sanitation Data'!G187)))</f>
        <v/>
      </c>
      <c r="DC193" s="275" t="str">
        <f ca="true">+IF(OFFSET('Sanitation Data'!$G$31,0,10*ROW('Sanitation Data'!G187))="","",OFFSET('Sanitation Data'!$G$31,0,10*ROW('Sanitation Data'!G187)))</f>
        <v/>
      </c>
      <c r="DD193" s="275" t="str">
        <f ca="true">+IF(OFFSET('Sanitation Data'!$G$32,0,10*ROW('Sanitation Data'!G187))="","",OFFSET('Sanitation Data'!$G$32,0,10*ROW('Sanitation Data'!G187)))</f>
        <v/>
      </c>
      <c r="DE193" s="275" t="str">
        <f ca="true">+IF(OFFSET('Sanitation Data'!$H$28,0,10*ROW('Sanitation Data'!H187))="","",OFFSET('Sanitation Data'!$H$28,0,10*ROW('Sanitation Data'!H187)))</f>
        <v/>
      </c>
      <c r="DF193" s="275" t="str">
        <f ca="true">+IF(OFFSET('Sanitation Data'!$H$29,0,10*ROW('Sanitation Data'!H187))="","",OFFSET('Sanitation Data'!$H$29,0,10*ROW('Sanitation Data'!H187)))</f>
        <v/>
      </c>
      <c r="DG193" s="275" t="str">
        <f ca="true">+IF(OFFSET('Sanitation Data'!$H$30,0,10*ROW('Sanitation Data'!H187))="","",OFFSET('Sanitation Data'!$H$30,0,10*ROW('Sanitation Data'!H187)))</f>
        <v/>
      </c>
      <c r="DH193" s="275" t="str">
        <f ca="true">+IF(OFFSET('Sanitation Data'!$H$31,0,10*ROW('Sanitation Data'!H187))="","",OFFSET('Sanitation Data'!$H$31,0,10*ROW('Sanitation Data'!H187)))</f>
        <v/>
      </c>
      <c r="DI193" s="275" t="str">
        <f ca="true">+IF(OFFSET('Sanitation Data'!$H$32,0,10*ROW('Sanitation Data'!H187))="","",OFFSET('Sanitation Data'!$H$32,0,10*ROW('Sanitation Data'!H187)))</f>
        <v/>
      </c>
      <c r="DJ193" s="275" t="str">
        <f ca="true">+IF(OFFSET('Sanitation Data'!$I$28,0,10*ROW('Sanitation Data'!I187))="","",OFFSET('Sanitation Data'!$I$28,0,10*ROW('Sanitation Data'!I187)))</f>
        <v/>
      </c>
      <c r="DK193" s="275" t="str">
        <f ca="true">+IF(OFFSET('Sanitation Data'!$I$29,0,10*ROW('Sanitation Data'!I187))="","",OFFSET('Sanitation Data'!$I$29,0,10*ROW('Sanitation Data'!I187)))</f>
        <v/>
      </c>
      <c r="DL193" s="275" t="str">
        <f ca="true">+IF(OFFSET('Sanitation Data'!$I$30,0,10*ROW('Sanitation Data'!I187))="","",OFFSET('Sanitation Data'!$I$30,0,10*ROW('Sanitation Data'!I187)))</f>
        <v/>
      </c>
      <c r="DM193" s="275" t="str">
        <f ca="true">+IF(OFFSET('Sanitation Data'!$I$31,0,10*ROW('Sanitation Data'!I187))="","",OFFSET('Sanitation Data'!$I$31,0,10*ROW('Sanitation Data'!I187)))</f>
        <v/>
      </c>
      <c r="DN193" s="275" t="str">
        <f ca="true">+IF(OFFSET('Sanitation Data'!$I$32,0,10*ROW('Sanitation Data'!I187))="","",OFFSET('Sanitation Data'!$I$32,0,10*ROW('Sanitation Data'!I187)))</f>
        <v/>
      </c>
      <c r="DO193" s="275" t="str">
        <f ca="true">+IF(OFFSET('Hygiene Data'!$D$11,0,10*ROW('Hygiene Data'!D187))="","",OFFSET('Hygiene Data'!$D$11,0,10*ROW('Hygiene Data'!D187)))</f>
        <v/>
      </c>
      <c r="DP193" s="275" t="str">
        <f ca="true">+IF(OFFSET('Hygiene Data'!$D$12,0,10*ROW('Hygiene Data'!D187))="","",OFFSET('Hygiene Data'!$D$12,0,10*ROW('Hygiene Data'!D187)))</f>
        <v/>
      </c>
      <c r="DQ193" s="275" t="str">
        <f ca="true">+IF(OFFSET('Hygiene Data'!$D$13,0,10*ROW('Hygiene Data'!D187))="","",OFFSET('Hygiene Data'!$D$13,0,10*ROW('Hygiene Data'!D187)))</f>
        <v/>
      </c>
      <c r="DR193" s="275" t="str">
        <f ca="true">+IF(OFFSET('Hygiene Data'!$E$11,0,10*ROW('Hygiene Data'!E187))="","",OFFSET('Hygiene Data'!$E$11,0,10*ROW('Hygiene Data'!E187)))</f>
        <v/>
      </c>
      <c r="DS193" s="275" t="str">
        <f ca="true">+IF(OFFSET('Hygiene Data'!$E$12,0,10*ROW('Hygiene Data'!E187))="","",OFFSET('Hygiene Data'!$E$12,0,10*ROW('Hygiene Data'!E187)))</f>
        <v/>
      </c>
      <c r="DT193" s="275" t="str">
        <f ca="true">+IF(OFFSET('Hygiene Data'!$E$13,0,10*ROW('Hygiene Data'!E187))="","",OFFSET('Hygiene Data'!$E$13,0,10*ROW('Hygiene Data'!E187)))</f>
        <v/>
      </c>
      <c r="DU193" s="275" t="str">
        <f ca="true">+IF(OFFSET('Hygiene Data'!$F$11,0,10*ROW('Hygiene Data'!F187))="","",OFFSET('Hygiene Data'!$F$11,0,10*ROW('Hygiene Data'!F187)))</f>
        <v/>
      </c>
      <c r="DV193" s="275" t="str">
        <f ca="true">+IF(OFFSET('Hygiene Data'!$F$12,0,10*ROW('Hygiene Data'!F187))="","",OFFSET('Hygiene Data'!$F$12,0,10*ROW('Hygiene Data'!F187)))</f>
        <v/>
      </c>
      <c r="DW193" s="275" t="str">
        <f ca="true">+IF(OFFSET('Hygiene Data'!$F$13,0,10*ROW('Hygiene Data'!F187))="","",OFFSET('Hygiene Data'!$F$13,0,10*ROW('Hygiene Data'!F187)))</f>
        <v/>
      </c>
      <c r="DX193" s="275" t="str">
        <f ca="true">+IF(OFFSET('Hygiene Data'!$G$11,0,10*ROW('Hygiene Data'!G187))="","",OFFSET('Hygiene Data'!$G$11,0,10*ROW('Hygiene Data'!G187)))</f>
        <v/>
      </c>
      <c r="DY193" s="275" t="str">
        <f ca="true">+IF(OFFSET('Hygiene Data'!$G$12,0,10*ROW('Hygiene Data'!G187))="","",OFFSET('Hygiene Data'!$G$12,0,10*ROW('Hygiene Data'!G187)))</f>
        <v/>
      </c>
      <c r="DZ193" s="275" t="str">
        <f ca="true">+IF(OFFSET('Hygiene Data'!$G$13,0,10*ROW('Hygiene Data'!G187))="","",OFFSET('Hygiene Data'!$G$13,0,10*ROW('Hygiene Data'!G187)))</f>
        <v/>
      </c>
      <c r="EA193" s="275" t="str">
        <f ca="true">+IF(OFFSET('Hygiene Data'!$H$11,0,10*ROW('Hygiene Data'!H187))="","",OFFSET('Hygiene Data'!$H$11,0,10*ROW('Hygiene Data'!H187)))</f>
        <v/>
      </c>
      <c r="EB193" s="275" t="str">
        <f ca="true">+IF(OFFSET('Hygiene Data'!$H$12,0,10*ROW('Hygiene Data'!H187))="","",OFFSET('Hygiene Data'!$H$12,0,10*ROW('Hygiene Data'!H187)))</f>
        <v/>
      </c>
      <c r="EC193" s="275" t="str">
        <f ca="true">+IF(OFFSET('Hygiene Data'!$H$13,0,10*ROW('Hygiene Data'!H187))="","",OFFSET('Hygiene Data'!$H$13,0,10*ROW('Hygiene Data'!H187)))</f>
        <v/>
      </c>
      <c r="ED193" s="275" t="str">
        <f ca="true">+IF(OFFSET('Hygiene Data'!$I$11,0,10*ROW('Hygiene Data'!I187))="","",OFFSET('Hygiene Data'!$I$11,0,10*ROW('Hygiene Data'!I187)))</f>
        <v/>
      </c>
      <c r="EE193" s="275" t="str">
        <f ca="true">+IF(OFFSET('Hygiene Data'!$I$12,0,10*ROW('Hygiene Data'!I187))="","",OFFSET('Hygiene Data'!$I$12,0,10*ROW('Hygiene Data'!I187)))</f>
        <v/>
      </c>
      <c r="EF193" s="275"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31" t="str">
        <f t="shared" ca="true" si="2"/>
        <v/>
      </c>
      <c r="D194" s="98"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8"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8"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8"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8"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8"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8"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8"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8"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8"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8"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8"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8"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8"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8"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8"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8"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8"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9"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9"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9"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9"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9"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9"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9"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9"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9"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9"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9"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9"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9"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9"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9"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9"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9"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9"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9"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9"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9"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9"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9"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9"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9"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9"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9"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9"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9"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9"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100"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100"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100"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100"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100"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100"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100"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100"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100"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100"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100"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100"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100"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100"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100"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100"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100"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100"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5"/>
      <c r="BS194" s="275" t="str">
        <f ca="true">+IF(OFFSET('Water Data'!$D$27,0,10*ROW('Water Data'!D188))="","",OFFSET('Water Data'!$D$27,0,10*ROW('Water Data'!D188)))</f>
        <v/>
      </c>
      <c r="BT194" s="275" t="str">
        <f ca="true">+IF(OFFSET('Water Data'!$D$28,0,10*ROW('Water Data'!D188))="","",OFFSET('Water Data'!$D$28,0,10*ROW('Water Data'!D188)))</f>
        <v/>
      </c>
      <c r="BU194" s="275" t="str">
        <f ca="true">+IF(OFFSET('Water Data'!$D$29,0,10*ROW('Water Data'!D188))="","",OFFSET('Water Data'!$D$29,0,10*ROW('Water Data'!D188)))</f>
        <v/>
      </c>
      <c r="BV194" s="275" t="str">
        <f ca="true">+IF(OFFSET('Water Data'!$E$27,0,10*ROW('Water Data'!E188))="","",OFFSET('Water Data'!$E$27,0,10*ROW('Water Data'!E188)))</f>
        <v/>
      </c>
      <c r="BW194" s="275" t="str">
        <f ca="true">+IF(OFFSET('Water Data'!$E$28,0,10*ROW('Water Data'!E188))="","",OFFSET('Water Data'!$E$28,0,10*ROW('Water Data'!E188)))</f>
        <v/>
      </c>
      <c r="BX194" s="275" t="str">
        <f ca="true">+IF(OFFSET('Water Data'!$E$29,0,10*ROW('Water Data'!E188))="","",OFFSET('Water Data'!$E$29,0,10*ROW('Water Data'!E188)))</f>
        <v/>
      </c>
      <c r="BY194" s="275" t="str">
        <f ca="true">+IF(OFFSET('Water Data'!$F$27,0,10*ROW('Water Data'!F188))="","",OFFSET('Water Data'!$F$27,0,10*ROW('Water Data'!F188)))</f>
        <v/>
      </c>
      <c r="BZ194" s="275" t="str">
        <f ca="true">+IF(OFFSET('Water Data'!$F$28,0,10*ROW('Water Data'!F188))="","",OFFSET('Water Data'!$F$28,0,10*ROW('Water Data'!F188)))</f>
        <v/>
      </c>
      <c r="CA194" s="275" t="str">
        <f ca="true">+IF(OFFSET('Water Data'!$F$29,0,10*ROW('Water Data'!F188))="","",OFFSET('Water Data'!$F$29,0,10*ROW('Water Data'!F188)))</f>
        <v/>
      </c>
      <c r="CB194" s="275" t="str">
        <f ca="true">+IF(OFFSET('Water Data'!$G$27,0,10*ROW('Water Data'!G188))="","",OFFSET('Water Data'!$G$27,0,10*ROW('Water Data'!G188)))</f>
        <v/>
      </c>
      <c r="CC194" s="275" t="str">
        <f ca="true">+IF(OFFSET('Water Data'!$G$28,0,10*ROW('Water Data'!G188))="","",OFFSET('Water Data'!$G$28,0,10*ROW('Water Data'!G188)))</f>
        <v/>
      </c>
      <c r="CD194" s="275" t="str">
        <f ca="true">+IF(OFFSET('Water Data'!$G$29,0,10*ROW('Water Data'!G188))="","",OFFSET('Water Data'!$G$29,0,10*ROW('Water Data'!G188)))</f>
        <v/>
      </c>
      <c r="CE194" s="275" t="str">
        <f ca="true">+IF(OFFSET('Water Data'!$H$27,0,10*ROW('Water Data'!H188))="","",OFFSET('Water Data'!$H$27,0,10*ROW('Water Data'!H188)))</f>
        <v/>
      </c>
      <c r="CF194" s="275" t="str">
        <f ca="true">+IF(OFFSET('Water Data'!$H$28,0,10*ROW('Water Data'!H188))="","",OFFSET('Water Data'!$H$28,0,10*ROW('Water Data'!H188)))</f>
        <v/>
      </c>
      <c r="CG194" s="275" t="str">
        <f ca="true">+IF(OFFSET('Water Data'!$H$29,0,10*ROW('Water Data'!H188))="","",OFFSET('Water Data'!$H$29,0,10*ROW('Water Data'!H188)))</f>
        <v/>
      </c>
      <c r="CH194" s="275" t="str">
        <f ca="true">+IF(OFFSET('Water Data'!$I$27,0,10*ROW('Water Data'!I188))="","",OFFSET('Water Data'!$I$27,0,10*ROW('Water Data'!I188)))</f>
        <v/>
      </c>
      <c r="CI194" s="275" t="str">
        <f ca="true">+IF(OFFSET('Water Data'!$I$28,0,10*ROW('Water Data'!I188))="","",OFFSET('Water Data'!$I$28,0,10*ROW('Water Data'!I188)))</f>
        <v/>
      </c>
      <c r="CJ194" s="275" t="str">
        <f ca="true">+IF(OFFSET('Water Data'!$I$29,0,10*ROW('Water Data'!I188))="","",OFFSET('Water Data'!$I$29,0,10*ROW('Water Data'!I188)))</f>
        <v/>
      </c>
      <c r="CK194" s="275" t="str">
        <f ca="true">+IF(OFFSET('Sanitation Data'!$D$28,0,10*ROW('Sanitation Data'!D188))="","",OFFSET('Sanitation Data'!$D$28,0,10*ROW('Sanitation Data'!D188)))</f>
        <v/>
      </c>
      <c r="CL194" s="275" t="str">
        <f ca="true">+IF(OFFSET('Sanitation Data'!$D$29,0,10*ROW('Sanitation Data'!D188))="","",OFFSET('Sanitation Data'!$D$29,0,10*ROW('Sanitation Data'!D188)))</f>
        <v/>
      </c>
      <c r="CM194" s="275" t="str">
        <f ca="true">+IF(OFFSET('Sanitation Data'!$D$30,0,10*ROW('Sanitation Data'!D188))="","",OFFSET('Sanitation Data'!$D$30,0,10*ROW('Sanitation Data'!D188)))</f>
        <v/>
      </c>
      <c r="CN194" s="275" t="str">
        <f ca="true">+IF(OFFSET('Sanitation Data'!$D$31,0,10*ROW('Sanitation Data'!D188))="","",OFFSET('Sanitation Data'!$D$31,0,10*ROW('Sanitation Data'!D188)))</f>
        <v/>
      </c>
      <c r="CO194" s="275" t="str">
        <f ca="true">+IF(OFFSET('Sanitation Data'!$D$32,0,10*ROW('Sanitation Data'!D188))="","",OFFSET('Sanitation Data'!$D$32,0,10*ROW('Sanitation Data'!D188)))</f>
        <v/>
      </c>
      <c r="CP194" s="275" t="str">
        <f ca="true">+IF(OFFSET('Sanitation Data'!$E$28,0,10*ROW('Sanitation Data'!E188))="","",OFFSET('Sanitation Data'!$E$28,0,10*ROW('Sanitation Data'!E188)))</f>
        <v/>
      </c>
      <c r="CQ194" s="275" t="str">
        <f ca="true">+IF(OFFSET('Sanitation Data'!$E$29,0,10*ROW('Sanitation Data'!E188))="","",OFFSET('Sanitation Data'!$E$29,0,10*ROW('Sanitation Data'!E188)))</f>
        <v/>
      </c>
      <c r="CR194" s="275" t="str">
        <f ca="true">+IF(OFFSET('Sanitation Data'!$E$30,0,10*ROW('Sanitation Data'!E188))="","",OFFSET('Sanitation Data'!$E$30,0,10*ROW('Sanitation Data'!E188)))</f>
        <v/>
      </c>
      <c r="CS194" s="275" t="str">
        <f ca="true">+IF(OFFSET('Sanitation Data'!$E$31,0,10*ROW('Sanitation Data'!E188))="","",OFFSET('Sanitation Data'!$E$31,0,10*ROW('Sanitation Data'!E188)))</f>
        <v/>
      </c>
      <c r="CT194" s="275" t="str">
        <f ca="true">+IF(OFFSET('Sanitation Data'!$E$32,0,10*ROW('Sanitation Data'!E188))="","",OFFSET('Sanitation Data'!$E$32,0,10*ROW('Sanitation Data'!E188)))</f>
        <v/>
      </c>
      <c r="CU194" s="275" t="str">
        <f ca="true">+IF(OFFSET('Sanitation Data'!$F$28,0,10*ROW('Sanitation Data'!F188))="","",OFFSET('Sanitation Data'!$F$28,0,10*ROW('Sanitation Data'!F188)))</f>
        <v/>
      </c>
      <c r="CV194" s="275" t="str">
        <f ca="true">+IF(OFFSET('Sanitation Data'!$F$29,0,10*ROW('Sanitation Data'!F188))="","",OFFSET('Sanitation Data'!$F$29,0,10*ROW('Sanitation Data'!F188)))</f>
        <v/>
      </c>
      <c r="CW194" s="275" t="str">
        <f ca="true">+IF(OFFSET('Sanitation Data'!$F$30,0,10*ROW('Sanitation Data'!F188))="","",OFFSET('Sanitation Data'!$F$30,0,10*ROW('Sanitation Data'!F188)))</f>
        <v/>
      </c>
      <c r="CX194" s="275" t="str">
        <f ca="true">+IF(OFFSET('Sanitation Data'!$F$31,0,10*ROW('Sanitation Data'!F188))="","",OFFSET('Sanitation Data'!$F$31,0,10*ROW('Sanitation Data'!F188)))</f>
        <v/>
      </c>
      <c r="CY194" s="275" t="str">
        <f ca="true">+IF(OFFSET('Sanitation Data'!$F$32,0,10*ROW('Sanitation Data'!F188))="","",OFFSET('Sanitation Data'!$F$32,0,10*ROW('Sanitation Data'!F188)))</f>
        <v/>
      </c>
      <c r="CZ194" s="275" t="str">
        <f ca="true">+IF(OFFSET('Sanitation Data'!$G$28,0,10*ROW('Sanitation Data'!G188))="","",OFFSET('Sanitation Data'!$G$28,0,10*ROW('Sanitation Data'!G188)))</f>
        <v/>
      </c>
      <c r="DA194" s="275" t="str">
        <f ca="true">+IF(OFFSET('Sanitation Data'!$G$29,0,10*ROW('Sanitation Data'!G188))="","",OFFSET('Sanitation Data'!$G$29,0,10*ROW('Sanitation Data'!G188)))</f>
        <v/>
      </c>
      <c r="DB194" s="275" t="str">
        <f ca="true">+IF(OFFSET('Sanitation Data'!$G$30,0,10*ROW('Sanitation Data'!G188))="","",OFFSET('Sanitation Data'!$G$30,0,10*ROW('Sanitation Data'!G188)))</f>
        <v/>
      </c>
      <c r="DC194" s="275" t="str">
        <f ca="true">+IF(OFFSET('Sanitation Data'!$G$31,0,10*ROW('Sanitation Data'!G188))="","",OFFSET('Sanitation Data'!$G$31,0,10*ROW('Sanitation Data'!G188)))</f>
        <v/>
      </c>
      <c r="DD194" s="275" t="str">
        <f ca="true">+IF(OFFSET('Sanitation Data'!$G$32,0,10*ROW('Sanitation Data'!G188))="","",OFFSET('Sanitation Data'!$G$32,0,10*ROW('Sanitation Data'!G188)))</f>
        <v/>
      </c>
      <c r="DE194" s="275" t="str">
        <f ca="true">+IF(OFFSET('Sanitation Data'!$H$28,0,10*ROW('Sanitation Data'!H188))="","",OFFSET('Sanitation Data'!$H$28,0,10*ROW('Sanitation Data'!H188)))</f>
        <v/>
      </c>
      <c r="DF194" s="275" t="str">
        <f ca="true">+IF(OFFSET('Sanitation Data'!$H$29,0,10*ROW('Sanitation Data'!H188))="","",OFFSET('Sanitation Data'!$H$29,0,10*ROW('Sanitation Data'!H188)))</f>
        <v/>
      </c>
      <c r="DG194" s="275" t="str">
        <f ca="true">+IF(OFFSET('Sanitation Data'!$H$30,0,10*ROW('Sanitation Data'!H188))="","",OFFSET('Sanitation Data'!$H$30,0,10*ROW('Sanitation Data'!H188)))</f>
        <v/>
      </c>
      <c r="DH194" s="275" t="str">
        <f ca="true">+IF(OFFSET('Sanitation Data'!$H$31,0,10*ROW('Sanitation Data'!H188))="","",OFFSET('Sanitation Data'!$H$31,0,10*ROW('Sanitation Data'!H188)))</f>
        <v/>
      </c>
      <c r="DI194" s="275" t="str">
        <f ca="true">+IF(OFFSET('Sanitation Data'!$H$32,0,10*ROW('Sanitation Data'!H188))="","",OFFSET('Sanitation Data'!$H$32,0,10*ROW('Sanitation Data'!H188)))</f>
        <v/>
      </c>
      <c r="DJ194" s="275" t="str">
        <f ca="true">+IF(OFFSET('Sanitation Data'!$I$28,0,10*ROW('Sanitation Data'!I188))="","",OFFSET('Sanitation Data'!$I$28,0,10*ROW('Sanitation Data'!I188)))</f>
        <v/>
      </c>
      <c r="DK194" s="275" t="str">
        <f ca="true">+IF(OFFSET('Sanitation Data'!$I$29,0,10*ROW('Sanitation Data'!I188))="","",OFFSET('Sanitation Data'!$I$29,0,10*ROW('Sanitation Data'!I188)))</f>
        <v/>
      </c>
      <c r="DL194" s="275" t="str">
        <f ca="true">+IF(OFFSET('Sanitation Data'!$I$30,0,10*ROW('Sanitation Data'!I188))="","",OFFSET('Sanitation Data'!$I$30,0,10*ROW('Sanitation Data'!I188)))</f>
        <v/>
      </c>
      <c r="DM194" s="275" t="str">
        <f ca="true">+IF(OFFSET('Sanitation Data'!$I$31,0,10*ROW('Sanitation Data'!I188))="","",OFFSET('Sanitation Data'!$I$31,0,10*ROW('Sanitation Data'!I188)))</f>
        <v/>
      </c>
      <c r="DN194" s="275" t="str">
        <f ca="true">+IF(OFFSET('Sanitation Data'!$I$32,0,10*ROW('Sanitation Data'!I188))="","",OFFSET('Sanitation Data'!$I$32,0,10*ROW('Sanitation Data'!I188)))</f>
        <v/>
      </c>
      <c r="DO194" s="275" t="str">
        <f ca="true">+IF(OFFSET('Hygiene Data'!$D$11,0,10*ROW('Hygiene Data'!D188))="","",OFFSET('Hygiene Data'!$D$11,0,10*ROW('Hygiene Data'!D188)))</f>
        <v/>
      </c>
      <c r="DP194" s="275" t="str">
        <f ca="true">+IF(OFFSET('Hygiene Data'!$D$12,0,10*ROW('Hygiene Data'!D188))="","",OFFSET('Hygiene Data'!$D$12,0,10*ROW('Hygiene Data'!D188)))</f>
        <v/>
      </c>
      <c r="DQ194" s="275" t="str">
        <f ca="true">+IF(OFFSET('Hygiene Data'!$D$13,0,10*ROW('Hygiene Data'!D188))="","",OFFSET('Hygiene Data'!$D$13,0,10*ROW('Hygiene Data'!D188)))</f>
        <v/>
      </c>
      <c r="DR194" s="275" t="str">
        <f ca="true">+IF(OFFSET('Hygiene Data'!$E$11,0,10*ROW('Hygiene Data'!E188))="","",OFFSET('Hygiene Data'!$E$11,0,10*ROW('Hygiene Data'!E188)))</f>
        <v/>
      </c>
      <c r="DS194" s="275" t="str">
        <f ca="true">+IF(OFFSET('Hygiene Data'!$E$12,0,10*ROW('Hygiene Data'!E188))="","",OFFSET('Hygiene Data'!$E$12,0,10*ROW('Hygiene Data'!E188)))</f>
        <v/>
      </c>
      <c r="DT194" s="275" t="str">
        <f ca="true">+IF(OFFSET('Hygiene Data'!$E$13,0,10*ROW('Hygiene Data'!E188))="","",OFFSET('Hygiene Data'!$E$13,0,10*ROW('Hygiene Data'!E188)))</f>
        <v/>
      </c>
      <c r="DU194" s="275" t="str">
        <f ca="true">+IF(OFFSET('Hygiene Data'!$F$11,0,10*ROW('Hygiene Data'!F188))="","",OFFSET('Hygiene Data'!$F$11,0,10*ROW('Hygiene Data'!F188)))</f>
        <v/>
      </c>
      <c r="DV194" s="275" t="str">
        <f ca="true">+IF(OFFSET('Hygiene Data'!$F$12,0,10*ROW('Hygiene Data'!F188))="","",OFFSET('Hygiene Data'!$F$12,0,10*ROW('Hygiene Data'!F188)))</f>
        <v/>
      </c>
      <c r="DW194" s="275" t="str">
        <f ca="true">+IF(OFFSET('Hygiene Data'!$F$13,0,10*ROW('Hygiene Data'!F188))="","",OFFSET('Hygiene Data'!$F$13,0,10*ROW('Hygiene Data'!F188)))</f>
        <v/>
      </c>
      <c r="DX194" s="275" t="str">
        <f ca="true">+IF(OFFSET('Hygiene Data'!$G$11,0,10*ROW('Hygiene Data'!G188))="","",OFFSET('Hygiene Data'!$G$11,0,10*ROW('Hygiene Data'!G188)))</f>
        <v/>
      </c>
      <c r="DY194" s="275" t="str">
        <f ca="true">+IF(OFFSET('Hygiene Data'!$G$12,0,10*ROW('Hygiene Data'!G188))="","",OFFSET('Hygiene Data'!$G$12,0,10*ROW('Hygiene Data'!G188)))</f>
        <v/>
      </c>
      <c r="DZ194" s="275" t="str">
        <f ca="true">+IF(OFFSET('Hygiene Data'!$G$13,0,10*ROW('Hygiene Data'!G188))="","",OFFSET('Hygiene Data'!$G$13,0,10*ROW('Hygiene Data'!G188)))</f>
        <v/>
      </c>
      <c r="EA194" s="275" t="str">
        <f ca="true">+IF(OFFSET('Hygiene Data'!$H$11,0,10*ROW('Hygiene Data'!H188))="","",OFFSET('Hygiene Data'!$H$11,0,10*ROW('Hygiene Data'!H188)))</f>
        <v/>
      </c>
      <c r="EB194" s="275" t="str">
        <f ca="true">+IF(OFFSET('Hygiene Data'!$H$12,0,10*ROW('Hygiene Data'!H188))="","",OFFSET('Hygiene Data'!$H$12,0,10*ROW('Hygiene Data'!H188)))</f>
        <v/>
      </c>
      <c r="EC194" s="275" t="str">
        <f ca="true">+IF(OFFSET('Hygiene Data'!$H$13,0,10*ROW('Hygiene Data'!H188))="","",OFFSET('Hygiene Data'!$H$13,0,10*ROW('Hygiene Data'!H188)))</f>
        <v/>
      </c>
      <c r="ED194" s="275" t="str">
        <f ca="true">+IF(OFFSET('Hygiene Data'!$I$11,0,10*ROW('Hygiene Data'!I188))="","",OFFSET('Hygiene Data'!$I$11,0,10*ROW('Hygiene Data'!I188)))</f>
        <v/>
      </c>
      <c r="EE194" s="275" t="str">
        <f ca="true">+IF(OFFSET('Hygiene Data'!$I$12,0,10*ROW('Hygiene Data'!I188))="","",OFFSET('Hygiene Data'!$I$12,0,10*ROW('Hygiene Data'!I188)))</f>
        <v/>
      </c>
      <c r="EF194" s="275"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31" t="str">
        <f t="shared" ca="true" si="2"/>
        <v/>
      </c>
      <c r="D195" s="98"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8"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8"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8"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8"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8"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8"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8"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8"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8"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8"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8"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8"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8"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8"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8"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8"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8"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9"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9"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9"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9"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9"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9"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9"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9"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9"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9"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9"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9"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9"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9"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9"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9"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9"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9"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9"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9"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9"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9"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9"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9"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9"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9"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9"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9"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9"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9"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100"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100"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100"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100"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100"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100"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100"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100"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100"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100"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100"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100"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100"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100"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100"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100"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100"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100"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5"/>
      <c r="BS195" s="275" t="str">
        <f ca="true">+IF(OFFSET('Water Data'!$D$27,0,10*ROW('Water Data'!D189))="","",OFFSET('Water Data'!$D$27,0,10*ROW('Water Data'!D189)))</f>
        <v/>
      </c>
      <c r="BT195" s="275" t="str">
        <f ca="true">+IF(OFFSET('Water Data'!$D$28,0,10*ROW('Water Data'!D189))="","",OFFSET('Water Data'!$D$28,0,10*ROW('Water Data'!D189)))</f>
        <v/>
      </c>
      <c r="BU195" s="275" t="str">
        <f ca="true">+IF(OFFSET('Water Data'!$D$29,0,10*ROW('Water Data'!D189))="","",OFFSET('Water Data'!$D$29,0,10*ROW('Water Data'!D189)))</f>
        <v/>
      </c>
      <c r="BV195" s="275" t="str">
        <f ca="true">+IF(OFFSET('Water Data'!$E$27,0,10*ROW('Water Data'!E189))="","",OFFSET('Water Data'!$E$27,0,10*ROW('Water Data'!E189)))</f>
        <v/>
      </c>
      <c r="BW195" s="275" t="str">
        <f ca="true">+IF(OFFSET('Water Data'!$E$28,0,10*ROW('Water Data'!E189))="","",OFFSET('Water Data'!$E$28,0,10*ROW('Water Data'!E189)))</f>
        <v/>
      </c>
      <c r="BX195" s="275" t="str">
        <f ca="true">+IF(OFFSET('Water Data'!$E$29,0,10*ROW('Water Data'!E189))="","",OFFSET('Water Data'!$E$29,0,10*ROW('Water Data'!E189)))</f>
        <v/>
      </c>
      <c r="BY195" s="275" t="str">
        <f ca="true">+IF(OFFSET('Water Data'!$F$27,0,10*ROW('Water Data'!F189))="","",OFFSET('Water Data'!$F$27,0,10*ROW('Water Data'!F189)))</f>
        <v/>
      </c>
      <c r="BZ195" s="275" t="str">
        <f ca="true">+IF(OFFSET('Water Data'!$F$28,0,10*ROW('Water Data'!F189))="","",OFFSET('Water Data'!$F$28,0,10*ROW('Water Data'!F189)))</f>
        <v/>
      </c>
      <c r="CA195" s="275" t="str">
        <f ca="true">+IF(OFFSET('Water Data'!$F$29,0,10*ROW('Water Data'!F189))="","",OFFSET('Water Data'!$F$29,0,10*ROW('Water Data'!F189)))</f>
        <v/>
      </c>
      <c r="CB195" s="275" t="str">
        <f ca="true">+IF(OFFSET('Water Data'!$G$27,0,10*ROW('Water Data'!G189))="","",OFFSET('Water Data'!$G$27,0,10*ROW('Water Data'!G189)))</f>
        <v/>
      </c>
      <c r="CC195" s="275" t="str">
        <f ca="true">+IF(OFFSET('Water Data'!$G$28,0,10*ROW('Water Data'!G189))="","",OFFSET('Water Data'!$G$28,0,10*ROW('Water Data'!G189)))</f>
        <v/>
      </c>
      <c r="CD195" s="275" t="str">
        <f ca="true">+IF(OFFSET('Water Data'!$G$29,0,10*ROW('Water Data'!G189))="","",OFFSET('Water Data'!$G$29,0,10*ROW('Water Data'!G189)))</f>
        <v/>
      </c>
      <c r="CE195" s="275" t="str">
        <f ca="true">+IF(OFFSET('Water Data'!$H$27,0,10*ROW('Water Data'!H189))="","",OFFSET('Water Data'!$H$27,0,10*ROW('Water Data'!H189)))</f>
        <v/>
      </c>
      <c r="CF195" s="275" t="str">
        <f ca="true">+IF(OFFSET('Water Data'!$H$28,0,10*ROW('Water Data'!H189))="","",OFFSET('Water Data'!$H$28,0,10*ROW('Water Data'!H189)))</f>
        <v/>
      </c>
      <c r="CG195" s="275" t="str">
        <f ca="true">+IF(OFFSET('Water Data'!$H$29,0,10*ROW('Water Data'!H189))="","",OFFSET('Water Data'!$H$29,0,10*ROW('Water Data'!H189)))</f>
        <v/>
      </c>
      <c r="CH195" s="275" t="str">
        <f ca="true">+IF(OFFSET('Water Data'!$I$27,0,10*ROW('Water Data'!I189))="","",OFFSET('Water Data'!$I$27,0,10*ROW('Water Data'!I189)))</f>
        <v/>
      </c>
      <c r="CI195" s="275" t="str">
        <f ca="true">+IF(OFFSET('Water Data'!$I$28,0,10*ROW('Water Data'!I189))="","",OFFSET('Water Data'!$I$28,0,10*ROW('Water Data'!I189)))</f>
        <v/>
      </c>
      <c r="CJ195" s="275" t="str">
        <f ca="true">+IF(OFFSET('Water Data'!$I$29,0,10*ROW('Water Data'!I189))="","",OFFSET('Water Data'!$I$29,0,10*ROW('Water Data'!I189)))</f>
        <v/>
      </c>
      <c r="CK195" s="275" t="str">
        <f ca="true">+IF(OFFSET('Sanitation Data'!$D$28,0,10*ROW('Sanitation Data'!D189))="","",OFFSET('Sanitation Data'!$D$28,0,10*ROW('Sanitation Data'!D189)))</f>
        <v/>
      </c>
      <c r="CL195" s="275" t="str">
        <f ca="true">+IF(OFFSET('Sanitation Data'!$D$29,0,10*ROW('Sanitation Data'!D189))="","",OFFSET('Sanitation Data'!$D$29,0,10*ROW('Sanitation Data'!D189)))</f>
        <v/>
      </c>
      <c r="CM195" s="275" t="str">
        <f ca="true">+IF(OFFSET('Sanitation Data'!$D$30,0,10*ROW('Sanitation Data'!D189))="","",OFFSET('Sanitation Data'!$D$30,0,10*ROW('Sanitation Data'!D189)))</f>
        <v/>
      </c>
      <c r="CN195" s="275" t="str">
        <f ca="true">+IF(OFFSET('Sanitation Data'!$D$31,0,10*ROW('Sanitation Data'!D189))="","",OFFSET('Sanitation Data'!$D$31,0,10*ROW('Sanitation Data'!D189)))</f>
        <v/>
      </c>
      <c r="CO195" s="275" t="str">
        <f ca="true">+IF(OFFSET('Sanitation Data'!$D$32,0,10*ROW('Sanitation Data'!D189))="","",OFFSET('Sanitation Data'!$D$32,0,10*ROW('Sanitation Data'!D189)))</f>
        <v/>
      </c>
      <c r="CP195" s="275" t="str">
        <f ca="true">+IF(OFFSET('Sanitation Data'!$E$28,0,10*ROW('Sanitation Data'!E189))="","",OFFSET('Sanitation Data'!$E$28,0,10*ROW('Sanitation Data'!E189)))</f>
        <v/>
      </c>
      <c r="CQ195" s="275" t="str">
        <f ca="true">+IF(OFFSET('Sanitation Data'!$E$29,0,10*ROW('Sanitation Data'!E189))="","",OFFSET('Sanitation Data'!$E$29,0,10*ROW('Sanitation Data'!E189)))</f>
        <v/>
      </c>
      <c r="CR195" s="275" t="str">
        <f ca="true">+IF(OFFSET('Sanitation Data'!$E$30,0,10*ROW('Sanitation Data'!E189))="","",OFFSET('Sanitation Data'!$E$30,0,10*ROW('Sanitation Data'!E189)))</f>
        <v/>
      </c>
      <c r="CS195" s="275" t="str">
        <f ca="true">+IF(OFFSET('Sanitation Data'!$E$31,0,10*ROW('Sanitation Data'!E189))="","",OFFSET('Sanitation Data'!$E$31,0,10*ROW('Sanitation Data'!E189)))</f>
        <v/>
      </c>
      <c r="CT195" s="275" t="str">
        <f ca="true">+IF(OFFSET('Sanitation Data'!$E$32,0,10*ROW('Sanitation Data'!E189))="","",OFFSET('Sanitation Data'!$E$32,0,10*ROW('Sanitation Data'!E189)))</f>
        <v/>
      </c>
      <c r="CU195" s="275" t="str">
        <f ca="true">+IF(OFFSET('Sanitation Data'!$F$28,0,10*ROW('Sanitation Data'!F189))="","",OFFSET('Sanitation Data'!$F$28,0,10*ROW('Sanitation Data'!F189)))</f>
        <v/>
      </c>
      <c r="CV195" s="275" t="str">
        <f ca="true">+IF(OFFSET('Sanitation Data'!$F$29,0,10*ROW('Sanitation Data'!F189))="","",OFFSET('Sanitation Data'!$F$29,0,10*ROW('Sanitation Data'!F189)))</f>
        <v/>
      </c>
      <c r="CW195" s="275" t="str">
        <f ca="true">+IF(OFFSET('Sanitation Data'!$F$30,0,10*ROW('Sanitation Data'!F189))="","",OFFSET('Sanitation Data'!$F$30,0,10*ROW('Sanitation Data'!F189)))</f>
        <v/>
      </c>
      <c r="CX195" s="275" t="str">
        <f ca="true">+IF(OFFSET('Sanitation Data'!$F$31,0,10*ROW('Sanitation Data'!F189))="","",OFFSET('Sanitation Data'!$F$31,0,10*ROW('Sanitation Data'!F189)))</f>
        <v/>
      </c>
      <c r="CY195" s="275" t="str">
        <f ca="true">+IF(OFFSET('Sanitation Data'!$F$32,0,10*ROW('Sanitation Data'!F189))="","",OFFSET('Sanitation Data'!$F$32,0,10*ROW('Sanitation Data'!F189)))</f>
        <v/>
      </c>
      <c r="CZ195" s="275" t="str">
        <f ca="true">+IF(OFFSET('Sanitation Data'!$G$28,0,10*ROW('Sanitation Data'!G189))="","",OFFSET('Sanitation Data'!$G$28,0,10*ROW('Sanitation Data'!G189)))</f>
        <v/>
      </c>
      <c r="DA195" s="275" t="str">
        <f ca="true">+IF(OFFSET('Sanitation Data'!$G$29,0,10*ROW('Sanitation Data'!G189))="","",OFFSET('Sanitation Data'!$G$29,0,10*ROW('Sanitation Data'!G189)))</f>
        <v/>
      </c>
      <c r="DB195" s="275" t="str">
        <f ca="true">+IF(OFFSET('Sanitation Data'!$G$30,0,10*ROW('Sanitation Data'!G189))="","",OFFSET('Sanitation Data'!$G$30,0,10*ROW('Sanitation Data'!G189)))</f>
        <v/>
      </c>
      <c r="DC195" s="275" t="str">
        <f ca="true">+IF(OFFSET('Sanitation Data'!$G$31,0,10*ROW('Sanitation Data'!G189))="","",OFFSET('Sanitation Data'!$G$31,0,10*ROW('Sanitation Data'!G189)))</f>
        <v/>
      </c>
      <c r="DD195" s="275" t="str">
        <f ca="true">+IF(OFFSET('Sanitation Data'!$G$32,0,10*ROW('Sanitation Data'!G189))="","",OFFSET('Sanitation Data'!$G$32,0,10*ROW('Sanitation Data'!G189)))</f>
        <v/>
      </c>
      <c r="DE195" s="275" t="str">
        <f ca="true">+IF(OFFSET('Sanitation Data'!$H$28,0,10*ROW('Sanitation Data'!H189))="","",OFFSET('Sanitation Data'!$H$28,0,10*ROW('Sanitation Data'!H189)))</f>
        <v/>
      </c>
      <c r="DF195" s="275" t="str">
        <f ca="true">+IF(OFFSET('Sanitation Data'!$H$29,0,10*ROW('Sanitation Data'!H189))="","",OFFSET('Sanitation Data'!$H$29,0,10*ROW('Sanitation Data'!H189)))</f>
        <v/>
      </c>
      <c r="DG195" s="275" t="str">
        <f ca="true">+IF(OFFSET('Sanitation Data'!$H$30,0,10*ROW('Sanitation Data'!H189))="","",OFFSET('Sanitation Data'!$H$30,0,10*ROW('Sanitation Data'!H189)))</f>
        <v/>
      </c>
      <c r="DH195" s="275" t="str">
        <f ca="true">+IF(OFFSET('Sanitation Data'!$H$31,0,10*ROW('Sanitation Data'!H189))="","",OFFSET('Sanitation Data'!$H$31,0,10*ROW('Sanitation Data'!H189)))</f>
        <v/>
      </c>
      <c r="DI195" s="275" t="str">
        <f ca="true">+IF(OFFSET('Sanitation Data'!$H$32,0,10*ROW('Sanitation Data'!H189))="","",OFFSET('Sanitation Data'!$H$32,0,10*ROW('Sanitation Data'!H189)))</f>
        <v/>
      </c>
      <c r="DJ195" s="275" t="str">
        <f ca="true">+IF(OFFSET('Sanitation Data'!$I$28,0,10*ROW('Sanitation Data'!I189))="","",OFFSET('Sanitation Data'!$I$28,0,10*ROW('Sanitation Data'!I189)))</f>
        <v/>
      </c>
      <c r="DK195" s="275" t="str">
        <f ca="true">+IF(OFFSET('Sanitation Data'!$I$29,0,10*ROW('Sanitation Data'!I189))="","",OFFSET('Sanitation Data'!$I$29,0,10*ROW('Sanitation Data'!I189)))</f>
        <v/>
      </c>
      <c r="DL195" s="275" t="str">
        <f ca="true">+IF(OFFSET('Sanitation Data'!$I$30,0,10*ROW('Sanitation Data'!I189))="","",OFFSET('Sanitation Data'!$I$30,0,10*ROW('Sanitation Data'!I189)))</f>
        <v/>
      </c>
      <c r="DM195" s="275" t="str">
        <f ca="true">+IF(OFFSET('Sanitation Data'!$I$31,0,10*ROW('Sanitation Data'!I189))="","",OFFSET('Sanitation Data'!$I$31,0,10*ROW('Sanitation Data'!I189)))</f>
        <v/>
      </c>
      <c r="DN195" s="275" t="str">
        <f ca="true">+IF(OFFSET('Sanitation Data'!$I$32,0,10*ROW('Sanitation Data'!I189))="","",OFFSET('Sanitation Data'!$I$32,0,10*ROW('Sanitation Data'!I189)))</f>
        <v/>
      </c>
      <c r="DO195" s="275" t="str">
        <f ca="true">+IF(OFFSET('Hygiene Data'!$D$11,0,10*ROW('Hygiene Data'!D189))="","",OFFSET('Hygiene Data'!$D$11,0,10*ROW('Hygiene Data'!D189)))</f>
        <v/>
      </c>
      <c r="DP195" s="275" t="str">
        <f ca="true">+IF(OFFSET('Hygiene Data'!$D$12,0,10*ROW('Hygiene Data'!D189))="","",OFFSET('Hygiene Data'!$D$12,0,10*ROW('Hygiene Data'!D189)))</f>
        <v/>
      </c>
      <c r="DQ195" s="275" t="str">
        <f ca="true">+IF(OFFSET('Hygiene Data'!$D$13,0,10*ROW('Hygiene Data'!D189))="","",OFFSET('Hygiene Data'!$D$13,0,10*ROW('Hygiene Data'!D189)))</f>
        <v/>
      </c>
      <c r="DR195" s="275" t="str">
        <f ca="true">+IF(OFFSET('Hygiene Data'!$E$11,0,10*ROW('Hygiene Data'!E189))="","",OFFSET('Hygiene Data'!$E$11,0,10*ROW('Hygiene Data'!E189)))</f>
        <v/>
      </c>
      <c r="DS195" s="275" t="str">
        <f ca="true">+IF(OFFSET('Hygiene Data'!$E$12,0,10*ROW('Hygiene Data'!E189))="","",OFFSET('Hygiene Data'!$E$12,0,10*ROW('Hygiene Data'!E189)))</f>
        <v/>
      </c>
      <c r="DT195" s="275" t="str">
        <f ca="true">+IF(OFFSET('Hygiene Data'!$E$13,0,10*ROW('Hygiene Data'!E189))="","",OFFSET('Hygiene Data'!$E$13,0,10*ROW('Hygiene Data'!E189)))</f>
        <v/>
      </c>
      <c r="DU195" s="275" t="str">
        <f ca="true">+IF(OFFSET('Hygiene Data'!$F$11,0,10*ROW('Hygiene Data'!F189))="","",OFFSET('Hygiene Data'!$F$11,0,10*ROW('Hygiene Data'!F189)))</f>
        <v/>
      </c>
      <c r="DV195" s="275" t="str">
        <f ca="true">+IF(OFFSET('Hygiene Data'!$F$12,0,10*ROW('Hygiene Data'!F189))="","",OFFSET('Hygiene Data'!$F$12,0,10*ROW('Hygiene Data'!F189)))</f>
        <v/>
      </c>
      <c r="DW195" s="275" t="str">
        <f ca="true">+IF(OFFSET('Hygiene Data'!$F$13,0,10*ROW('Hygiene Data'!F189))="","",OFFSET('Hygiene Data'!$F$13,0,10*ROW('Hygiene Data'!F189)))</f>
        <v/>
      </c>
      <c r="DX195" s="275" t="str">
        <f ca="true">+IF(OFFSET('Hygiene Data'!$G$11,0,10*ROW('Hygiene Data'!G189))="","",OFFSET('Hygiene Data'!$G$11,0,10*ROW('Hygiene Data'!G189)))</f>
        <v/>
      </c>
      <c r="DY195" s="275" t="str">
        <f ca="true">+IF(OFFSET('Hygiene Data'!$G$12,0,10*ROW('Hygiene Data'!G189))="","",OFFSET('Hygiene Data'!$G$12,0,10*ROW('Hygiene Data'!G189)))</f>
        <v/>
      </c>
      <c r="DZ195" s="275" t="str">
        <f ca="true">+IF(OFFSET('Hygiene Data'!$G$13,0,10*ROW('Hygiene Data'!G189))="","",OFFSET('Hygiene Data'!$G$13,0,10*ROW('Hygiene Data'!G189)))</f>
        <v/>
      </c>
      <c r="EA195" s="275" t="str">
        <f ca="true">+IF(OFFSET('Hygiene Data'!$H$11,0,10*ROW('Hygiene Data'!H189))="","",OFFSET('Hygiene Data'!$H$11,0,10*ROW('Hygiene Data'!H189)))</f>
        <v/>
      </c>
      <c r="EB195" s="275" t="str">
        <f ca="true">+IF(OFFSET('Hygiene Data'!$H$12,0,10*ROW('Hygiene Data'!H189))="","",OFFSET('Hygiene Data'!$H$12,0,10*ROW('Hygiene Data'!H189)))</f>
        <v/>
      </c>
      <c r="EC195" s="275" t="str">
        <f ca="true">+IF(OFFSET('Hygiene Data'!$H$13,0,10*ROW('Hygiene Data'!H189))="","",OFFSET('Hygiene Data'!$H$13,0,10*ROW('Hygiene Data'!H189)))</f>
        <v/>
      </c>
      <c r="ED195" s="275" t="str">
        <f ca="true">+IF(OFFSET('Hygiene Data'!$I$11,0,10*ROW('Hygiene Data'!I189))="","",OFFSET('Hygiene Data'!$I$11,0,10*ROW('Hygiene Data'!I189)))</f>
        <v/>
      </c>
      <c r="EE195" s="275" t="str">
        <f ca="true">+IF(OFFSET('Hygiene Data'!$I$12,0,10*ROW('Hygiene Data'!I189))="","",OFFSET('Hygiene Data'!$I$12,0,10*ROW('Hygiene Data'!I189)))</f>
        <v/>
      </c>
      <c r="EF195" s="275"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31" t="str">
        <f t="shared" ca="true" si="2"/>
        <v/>
      </c>
      <c r="D196" s="98"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8"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8"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8"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8"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8"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8"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8"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8"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8"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8"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8"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8"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8"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8"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8"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8"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8"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9"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9"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9"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9"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9"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9"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9"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9"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9"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9"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9"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9"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9"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9"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9"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9"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9"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9"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9"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9"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9"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9"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9"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9"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9"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9"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9"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9"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9"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9"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100"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100"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100"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100"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100"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100"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100"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100"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100"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100"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100"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100"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100"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100"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100"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100"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100"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100"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5"/>
      <c r="BS196" s="275" t="str">
        <f ca="true">+IF(OFFSET('Water Data'!$D$27,0,10*ROW('Water Data'!D190))="","",OFFSET('Water Data'!$D$27,0,10*ROW('Water Data'!D190)))</f>
        <v/>
      </c>
      <c r="BT196" s="275" t="str">
        <f ca="true">+IF(OFFSET('Water Data'!$D$28,0,10*ROW('Water Data'!D190))="","",OFFSET('Water Data'!$D$28,0,10*ROW('Water Data'!D190)))</f>
        <v/>
      </c>
      <c r="BU196" s="275" t="str">
        <f ca="true">+IF(OFFSET('Water Data'!$D$29,0,10*ROW('Water Data'!D190))="","",OFFSET('Water Data'!$D$29,0,10*ROW('Water Data'!D190)))</f>
        <v/>
      </c>
      <c r="BV196" s="275" t="str">
        <f ca="true">+IF(OFFSET('Water Data'!$E$27,0,10*ROW('Water Data'!E190))="","",OFFSET('Water Data'!$E$27,0,10*ROW('Water Data'!E190)))</f>
        <v/>
      </c>
      <c r="BW196" s="275" t="str">
        <f ca="true">+IF(OFFSET('Water Data'!$E$28,0,10*ROW('Water Data'!E190))="","",OFFSET('Water Data'!$E$28,0,10*ROW('Water Data'!E190)))</f>
        <v/>
      </c>
      <c r="BX196" s="275" t="str">
        <f ca="true">+IF(OFFSET('Water Data'!$E$29,0,10*ROW('Water Data'!E190))="","",OFFSET('Water Data'!$E$29,0,10*ROW('Water Data'!E190)))</f>
        <v/>
      </c>
      <c r="BY196" s="275" t="str">
        <f ca="true">+IF(OFFSET('Water Data'!$F$27,0,10*ROW('Water Data'!F190))="","",OFFSET('Water Data'!$F$27,0,10*ROW('Water Data'!F190)))</f>
        <v/>
      </c>
      <c r="BZ196" s="275" t="str">
        <f ca="true">+IF(OFFSET('Water Data'!$F$28,0,10*ROW('Water Data'!F190))="","",OFFSET('Water Data'!$F$28,0,10*ROW('Water Data'!F190)))</f>
        <v/>
      </c>
      <c r="CA196" s="275" t="str">
        <f ca="true">+IF(OFFSET('Water Data'!$F$29,0,10*ROW('Water Data'!F190))="","",OFFSET('Water Data'!$F$29,0,10*ROW('Water Data'!F190)))</f>
        <v/>
      </c>
      <c r="CB196" s="275" t="str">
        <f ca="true">+IF(OFFSET('Water Data'!$G$27,0,10*ROW('Water Data'!G190))="","",OFFSET('Water Data'!$G$27,0,10*ROW('Water Data'!G190)))</f>
        <v/>
      </c>
      <c r="CC196" s="275" t="str">
        <f ca="true">+IF(OFFSET('Water Data'!$G$28,0,10*ROW('Water Data'!G190))="","",OFFSET('Water Data'!$G$28,0,10*ROW('Water Data'!G190)))</f>
        <v/>
      </c>
      <c r="CD196" s="275" t="str">
        <f ca="true">+IF(OFFSET('Water Data'!$G$29,0,10*ROW('Water Data'!G190))="","",OFFSET('Water Data'!$G$29,0,10*ROW('Water Data'!G190)))</f>
        <v/>
      </c>
      <c r="CE196" s="275" t="str">
        <f ca="true">+IF(OFFSET('Water Data'!$H$27,0,10*ROW('Water Data'!H190))="","",OFFSET('Water Data'!$H$27,0,10*ROW('Water Data'!H190)))</f>
        <v/>
      </c>
      <c r="CF196" s="275" t="str">
        <f ca="true">+IF(OFFSET('Water Data'!$H$28,0,10*ROW('Water Data'!H190))="","",OFFSET('Water Data'!$H$28,0,10*ROW('Water Data'!H190)))</f>
        <v/>
      </c>
      <c r="CG196" s="275" t="str">
        <f ca="true">+IF(OFFSET('Water Data'!$H$29,0,10*ROW('Water Data'!H190))="","",OFFSET('Water Data'!$H$29,0,10*ROW('Water Data'!H190)))</f>
        <v/>
      </c>
      <c r="CH196" s="275" t="str">
        <f ca="true">+IF(OFFSET('Water Data'!$I$27,0,10*ROW('Water Data'!I190))="","",OFFSET('Water Data'!$I$27,0,10*ROW('Water Data'!I190)))</f>
        <v/>
      </c>
      <c r="CI196" s="275" t="str">
        <f ca="true">+IF(OFFSET('Water Data'!$I$28,0,10*ROW('Water Data'!I190))="","",OFFSET('Water Data'!$I$28,0,10*ROW('Water Data'!I190)))</f>
        <v/>
      </c>
      <c r="CJ196" s="275" t="str">
        <f ca="true">+IF(OFFSET('Water Data'!$I$29,0,10*ROW('Water Data'!I190))="","",OFFSET('Water Data'!$I$29,0,10*ROW('Water Data'!I190)))</f>
        <v/>
      </c>
      <c r="CK196" s="275" t="str">
        <f ca="true">+IF(OFFSET('Sanitation Data'!$D$28,0,10*ROW('Sanitation Data'!D190))="","",OFFSET('Sanitation Data'!$D$28,0,10*ROW('Sanitation Data'!D190)))</f>
        <v/>
      </c>
      <c r="CL196" s="275" t="str">
        <f ca="true">+IF(OFFSET('Sanitation Data'!$D$29,0,10*ROW('Sanitation Data'!D190))="","",OFFSET('Sanitation Data'!$D$29,0,10*ROW('Sanitation Data'!D190)))</f>
        <v/>
      </c>
      <c r="CM196" s="275" t="str">
        <f ca="true">+IF(OFFSET('Sanitation Data'!$D$30,0,10*ROW('Sanitation Data'!D190))="","",OFFSET('Sanitation Data'!$D$30,0,10*ROW('Sanitation Data'!D190)))</f>
        <v/>
      </c>
      <c r="CN196" s="275" t="str">
        <f ca="true">+IF(OFFSET('Sanitation Data'!$D$31,0,10*ROW('Sanitation Data'!D190))="","",OFFSET('Sanitation Data'!$D$31,0,10*ROW('Sanitation Data'!D190)))</f>
        <v/>
      </c>
      <c r="CO196" s="275" t="str">
        <f ca="true">+IF(OFFSET('Sanitation Data'!$D$32,0,10*ROW('Sanitation Data'!D190))="","",OFFSET('Sanitation Data'!$D$32,0,10*ROW('Sanitation Data'!D190)))</f>
        <v/>
      </c>
      <c r="CP196" s="275" t="str">
        <f ca="true">+IF(OFFSET('Sanitation Data'!$E$28,0,10*ROW('Sanitation Data'!E190))="","",OFFSET('Sanitation Data'!$E$28,0,10*ROW('Sanitation Data'!E190)))</f>
        <v/>
      </c>
      <c r="CQ196" s="275" t="str">
        <f ca="true">+IF(OFFSET('Sanitation Data'!$E$29,0,10*ROW('Sanitation Data'!E190))="","",OFFSET('Sanitation Data'!$E$29,0,10*ROW('Sanitation Data'!E190)))</f>
        <v/>
      </c>
      <c r="CR196" s="275" t="str">
        <f ca="true">+IF(OFFSET('Sanitation Data'!$E$30,0,10*ROW('Sanitation Data'!E190))="","",OFFSET('Sanitation Data'!$E$30,0,10*ROW('Sanitation Data'!E190)))</f>
        <v/>
      </c>
      <c r="CS196" s="275" t="str">
        <f ca="true">+IF(OFFSET('Sanitation Data'!$E$31,0,10*ROW('Sanitation Data'!E190))="","",OFFSET('Sanitation Data'!$E$31,0,10*ROW('Sanitation Data'!E190)))</f>
        <v/>
      </c>
      <c r="CT196" s="275" t="str">
        <f ca="true">+IF(OFFSET('Sanitation Data'!$E$32,0,10*ROW('Sanitation Data'!E190))="","",OFFSET('Sanitation Data'!$E$32,0,10*ROW('Sanitation Data'!E190)))</f>
        <v/>
      </c>
      <c r="CU196" s="275" t="str">
        <f ca="true">+IF(OFFSET('Sanitation Data'!$F$28,0,10*ROW('Sanitation Data'!F190))="","",OFFSET('Sanitation Data'!$F$28,0,10*ROW('Sanitation Data'!F190)))</f>
        <v/>
      </c>
      <c r="CV196" s="275" t="str">
        <f ca="true">+IF(OFFSET('Sanitation Data'!$F$29,0,10*ROW('Sanitation Data'!F190))="","",OFFSET('Sanitation Data'!$F$29,0,10*ROW('Sanitation Data'!F190)))</f>
        <v/>
      </c>
      <c r="CW196" s="275" t="str">
        <f ca="true">+IF(OFFSET('Sanitation Data'!$F$30,0,10*ROW('Sanitation Data'!F190))="","",OFFSET('Sanitation Data'!$F$30,0,10*ROW('Sanitation Data'!F190)))</f>
        <v/>
      </c>
      <c r="CX196" s="275" t="str">
        <f ca="true">+IF(OFFSET('Sanitation Data'!$F$31,0,10*ROW('Sanitation Data'!F190))="","",OFFSET('Sanitation Data'!$F$31,0,10*ROW('Sanitation Data'!F190)))</f>
        <v/>
      </c>
      <c r="CY196" s="275" t="str">
        <f ca="true">+IF(OFFSET('Sanitation Data'!$F$32,0,10*ROW('Sanitation Data'!F190))="","",OFFSET('Sanitation Data'!$F$32,0,10*ROW('Sanitation Data'!F190)))</f>
        <v/>
      </c>
      <c r="CZ196" s="275" t="str">
        <f ca="true">+IF(OFFSET('Sanitation Data'!$G$28,0,10*ROW('Sanitation Data'!G190))="","",OFFSET('Sanitation Data'!$G$28,0,10*ROW('Sanitation Data'!G190)))</f>
        <v/>
      </c>
      <c r="DA196" s="275" t="str">
        <f ca="true">+IF(OFFSET('Sanitation Data'!$G$29,0,10*ROW('Sanitation Data'!G190))="","",OFFSET('Sanitation Data'!$G$29,0,10*ROW('Sanitation Data'!G190)))</f>
        <v/>
      </c>
      <c r="DB196" s="275" t="str">
        <f ca="true">+IF(OFFSET('Sanitation Data'!$G$30,0,10*ROW('Sanitation Data'!G190))="","",OFFSET('Sanitation Data'!$G$30,0,10*ROW('Sanitation Data'!G190)))</f>
        <v/>
      </c>
      <c r="DC196" s="275" t="str">
        <f ca="true">+IF(OFFSET('Sanitation Data'!$G$31,0,10*ROW('Sanitation Data'!G190))="","",OFFSET('Sanitation Data'!$G$31,0,10*ROW('Sanitation Data'!G190)))</f>
        <v/>
      </c>
      <c r="DD196" s="275" t="str">
        <f ca="true">+IF(OFFSET('Sanitation Data'!$G$32,0,10*ROW('Sanitation Data'!G190))="","",OFFSET('Sanitation Data'!$G$32,0,10*ROW('Sanitation Data'!G190)))</f>
        <v/>
      </c>
      <c r="DE196" s="275" t="str">
        <f ca="true">+IF(OFFSET('Sanitation Data'!$H$28,0,10*ROW('Sanitation Data'!H190))="","",OFFSET('Sanitation Data'!$H$28,0,10*ROW('Sanitation Data'!H190)))</f>
        <v/>
      </c>
      <c r="DF196" s="275" t="str">
        <f ca="true">+IF(OFFSET('Sanitation Data'!$H$29,0,10*ROW('Sanitation Data'!H190))="","",OFFSET('Sanitation Data'!$H$29,0,10*ROW('Sanitation Data'!H190)))</f>
        <v/>
      </c>
      <c r="DG196" s="275" t="str">
        <f ca="true">+IF(OFFSET('Sanitation Data'!$H$30,0,10*ROW('Sanitation Data'!H190))="","",OFFSET('Sanitation Data'!$H$30,0,10*ROW('Sanitation Data'!H190)))</f>
        <v/>
      </c>
      <c r="DH196" s="275" t="str">
        <f ca="true">+IF(OFFSET('Sanitation Data'!$H$31,0,10*ROW('Sanitation Data'!H190))="","",OFFSET('Sanitation Data'!$H$31,0,10*ROW('Sanitation Data'!H190)))</f>
        <v/>
      </c>
      <c r="DI196" s="275" t="str">
        <f ca="true">+IF(OFFSET('Sanitation Data'!$H$32,0,10*ROW('Sanitation Data'!H190))="","",OFFSET('Sanitation Data'!$H$32,0,10*ROW('Sanitation Data'!H190)))</f>
        <v/>
      </c>
      <c r="DJ196" s="275" t="str">
        <f ca="true">+IF(OFFSET('Sanitation Data'!$I$28,0,10*ROW('Sanitation Data'!I190))="","",OFFSET('Sanitation Data'!$I$28,0,10*ROW('Sanitation Data'!I190)))</f>
        <v/>
      </c>
      <c r="DK196" s="275" t="str">
        <f ca="true">+IF(OFFSET('Sanitation Data'!$I$29,0,10*ROW('Sanitation Data'!I190))="","",OFFSET('Sanitation Data'!$I$29,0,10*ROW('Sanitation Data'!I190)))</f>
        <v/>
      </c>
      <c r="DL196" s="275" t="str">
        <f ca="true">+IF(OFFSET('Sanitation Data'!$I$30,0,10*ROW('Sanitation Data'!I190))="","",OFFSET('Sanitation Data'!$I$30,0,10*ROW('Sanitation Data'!I190)))</f>
        <v/>
      </c>
      <c r="DM196" s="275" t="str">
        <f ca="true">+IF(OFFSET('Sanitation Data'!$I$31,0,10*ROW('Sanitation Data'!I190))="","",OFFSET('Sanitation Data'!$I$31,0,10*ROW('Sanitation Data'!I190)))</f>
        <v/>
      </c>
      <c r="DN196" s="275" t="str">
        <f ca="true">+IF(OFFSET('Sanitation Data'!$I$32,0,10*ROW('Sanitation Data'!I190))="","",OFFSET('Sanitation Data'!$I$32,0,10*ROW('Sanitation Data'!I190)))</f>
        <v/>
      </c>
      <c r="DO196" s="275" t="str">
        <f ca="true">+IF(OFFSET('Hygiene Data'!$D$11,0,10*ROW('Hygiene Data'!D190))="","",OFFSET('Hygiene Data'!$D$11,0,10*ROW('Hygiene Data'!D190)))</f>
        <v/>
      </c>
      <c r="DP196" s="275" t="str">
        <f ca="true">+IF(OFFSET('Hygiene Data'!$D$12,0,10*ROW('Hygiene Data'!D190))="","",OFFSET('Hygiene Data'!$D$12,0,10*ROW('Hygiene Data'!D190)))</f>
        <v/>
      </c>
      <c r="DQ196" s="275" t="str">
        <f ca="true">+IF(OFFSET('Hygiene Data'!$D$13,0,10*ROW('Hygiene Data'!D190))="","",OFFSET('Hygiene Data'!$D$13,0,10*ROW('Hygiene Data'!D190)))</f>
        <v/>
      </c>
      <c r="DR196" s="275" t="str">
        <f ca="true">+IF(OFFSET('Hygiene Data'!$E$11,0,10*ROW('Hygiene Data'!E190))="","",OFFSET('Hygiene Data'!$E$11,0,10*ROW('Hygiene Data'!E190)))</f>
        <v/>
      </c>
      <c r="DS196" s="275" t="str">
        <f ca="true">+IF(OFFSET('Hygiene Data'!$E$12,0,10*ROW('Hygiene Data'!E190))="","",OFFSET('Hygiene Data'!$E$12,0,10*ROW('Hygiene Data'!E190)))</f>
        <v/>
      </c>
      <c r="DT196" s="275" t="str">
        <f ca="true">+IF(OFFSET('Hygiene Data'!$E$13,0,10*ROW('Hygiene Data'!E190))="","",OFFSET('Hygiene Data'!$E$13,0,10*ROW('Hygiene Data'!E190)))</f>
        <v/>
      </c>
      <c r="DU196" s="275" t="str">
        <f ca="true">+IF(OFFSET('Hygiene Data'!$F$11,0,10*ROW('Hygiene Data'!F190))="","",OFFSET('Hygiene Data'!$F$11,0,10*ROW('Hygiene Data'!F190)))</f>
        <v/>
      </c>
      <c r="DV196" s="275" t="str">
        <f ca="true">+IF(OFFSET('Hygiene Data'!$F$12,0,10*ROW('Hygiene Data'!F190))="","",OFFSET('Hygiene Data'!$F$12,0,10*ROW('Hygiene Data'!F190)))</f>
        <v/>
      </c>
      <c r="DW196" s="275" t="str">
        <f ca="true">+IF(OFFSET('Hygiene Data'!$F$13,0,10*ROW('Hygiene Data'!F190))="","",OFFSET('Hygiene Data'!$F$13,0,10*ROW('Hygiene Data'!F190)))</f>
        <v/>
      </c>
      <c r="DX196" s="275" t="str">
        <f ca="true">+IF(OFFSET('Hygiene Data'!$G$11,0,10*ROW('Hygiene Data'!G190))="","",OFFSET('Hygiene Data'!$G$11,0,10*ROW('Hygiene Data'!G190)))</f>
        <v/>
      </c>
      <c r="DY196" s="275" t="str">
        <f ca="true">+IF(OFFSET('Hygiene Data'!$G$12,0,10*ROW('Hygiene Data'!G190))="","",OFFSET('Hygiene Data'!$G$12,0,10*ROW('Hygiene Data'!G190)))</f>
        <v/>
      </c>
      <c r="DZ196" s="275" t="str">
        <f ca="true">+IF(OFFSET('Hygiene Data'!$G$13,0,10*ROW('Hygiene Data'!G190))="","",OFFSET('Hygiene Data'!$G$13,0,10*ROW('Hygiene Data'!G190)))</f>
        <v/>
      </c>
      <c r="EA196" s="275" t="str">
        <f ca="true">+IF(OFFSET('Hygiene Data'!$H$11,0,10*ROW('Hygiene Data'!H190))="","",OFFSET('Hygiene Data'!$H$11,0,10*ROW('Hygiene Data'!H190)))</f>
        <v/>
      </c>
      <c r="EB196" s="275" t="str">
        <f ca="true">+IF(OFFSET('Hygiene Data'!$H$12,0,10*ROW('Hygiene Data'!H190))="","",OFFSET('Hygiene Data'!$H$12,0,10*ROW('Hygiene Data'!H190)))</f>
        <v/>
      </c>
      <c r="EC196" s="275" t="str">
        <f ca="true">+IF(OFFSET('Hygiene Data'!$H$13,0,10*ROW('Hygiene Data'!H190))="","",OFFSET('Hygiene Data'!$H$13,0,10*ROW('Hygiene Data'!H190)))</f>
        <v/>
      </c>
      <c r="ED196" s="275" t="str">
        <f ca="true">+IF(OFFSET('Hygiene Data'!$I$11,0,10*ROW('Hygiene Data'!I190))="","",OFFSET('Hygiene Data'!$I$11,0,10*ROW('Hygiene Data'!I190)))</f>
        <v/>
      </c>
      <c r="EE196" s="275" t="str">
        <f ca="true">+IF(OFFSET('Hygiene Data'!$I$12,0,10*ROW('Hygiene Data'!I190))="","",OFFSET('Hygiene Data'!$I$12,0,10*ROW('Hygiene Data'!I190)))</f>
        <v/>
      </c>
      <c r="EF196" s="275"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31" t="str">
        <f t="shared" ca="true" si="2"/>
        <v/>
      </c>
      <c r="D197" s="98"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8"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8"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8"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8"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8"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8"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8"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8"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8"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8"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8"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8"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8"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8"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8"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8"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8"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9"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9"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9"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9"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9"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9"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9"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9"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9"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9"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9"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9"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9"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9"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9"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9"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9"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9"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9"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9"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9"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9"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9"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9"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9"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9"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9"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9"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9"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9"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100"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100"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100"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100"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100"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100"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100"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100"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100"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100"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100"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100"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100"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100"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100"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100"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100"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100"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5"/>
      <c r="BS197" s="275" t="str">
        <f ca="true">+IF(OFFSET('Water Data'!$D$27,0,10*ROW('Water Data'!D191))="","",OFFSET('Water Data'!$D$27,0,10*ROW('Water Data'!D191)))</f>
        <v/>
      </c>
      <c r="BT197" s="275" t="str">
        <f ca="true">+IF(OFFSET('Water Data'!$D$28,0,10*ROW('Water Data'!D191))="","",OFFSET('Water Data'!$D$28,0,10*ROW('Water Data'!D191)))</f>
        <v/>
      </c>
      <c r="BU197" s="275" t="str">
        <f ca="true">+IF(OFFSET('Water Data'!$D$29,0,10*ROW('Water Data'!D191))="","",OFFSET('Water Data'!$D$29,0,10*ROW('Water Data'!D191)))</f>
        <v/>
      </c>
      <c r="BV197" s="275" t="str">
        <f ca="true">+IF(OFFSET('Water Data'!$E$27,0,10*ROW('Water Data'!E191))="","",OFFSET('Water Data'!$E$27,0,10*ROW('Water Data'!E191)))</f>
        <v/>
      </c>
      <c r="BW197" s="275" t="str">
        <f ca="true">+IF(OFFSET('Water Data'!$E$28,0,10*ROW('Water Data'!E191))="","",OFFSET('Water Data'!$E$28,0,10*ROW('Water Data'!E191)))</f>
        <v/>
      </c>
      <c r="BX197" s="275" t="str">
        <f ca="true">+IF(OFFSET('Water Data'!$E$29,0,10*ROW('Water Data'!E191))="","",OFFSET('Water Data'!$E$29,0,10*ROW('Water Data'!E191)))</f>
        <v/>
      </c>
      <c r="BY197" s="275" t="str">
        <f ca="true">+IF(OFFSET('Water Data'!$F$27,0,10*ROW('Water Data'!F191))="","",OFFSET('Water Data'!$F$27,0,10*ROW('Water Data'!F191)))</f>
        <v/>
      </c>
      <c r="BZ197" s="275" t="str">
        <f ca="true">+IF(OFFSET('Water Data'!$F$28,0,10*ROW('Water Data'!F191))="","",OFFSET('Water Data'!$F$28,0,10*ROW('Water Data'!F191)))</f>
        <v/>
      </c>
      <c r="CA197" s="275" t="str">
        <f ca="true">+IF(OFFSET('Water Data'!$F$29,0,10*ROW('Water Data'!F191))="","",OFFSET('Water Data'!$F$29,0,10*ROW('Water Data'!F191)))</f>
        <v/>
      </c>
      <c r="CB197" s="275" t="str">
        <f ca="true">+IF(OFFSET('Water Data'!$G$27,0,10*ROW('Water Data'!G191))="","",OFFSET('Water Data'!$G$27,0,10*ROW('Water Data'!G191)))</f>
        <v/>
      </c>
      <c r="CC197" s="275" t="str">
        <f ca="true">+IF(OFFSET('Water Data'!$G$28,0,10*ROW('Water Data'!G191))="","",OFFSET('Water Data'!$G$28,0,10*ROW('Water Data'!G191)))</f>
        <v/>
      </c>
      <c r="CD197" s="275" t="str">
        <f ca="true">+IF(OFFSET('Water Data'!$G$29,0,10*ROW('Water Data'!G191))="","",OFFSET('Water Data'!$G$29,0,10*ROW('Water Data'!G191)))</f>
        <v/>
      </c>
      <c r="CE197" s="275" t="str">
        <f ca="true">+IF(OFFSET('Water Data'!$H$27,0,10*ROW('Water Data'!H191))="","",OFFSET('Water Data'!$H$27,0,10*ROW('Water Data'!H191)))</f>
        <v/>
      </c>
      <c r="CF197" s="275" t="str">
        <f ca="true">+IF(OFFSET('Water Data'!$H$28,0,10*ROW('Water Data'!H191))="","",OFFSET('Water Data'!$H$28,0,10*ROW('Water Data'!H191)))</f>
        <v/>
      </c>
      <c r="CG197" s="275" t="str">
        <f ca="true">+IF(OFFSET('Water Data'!$H$29,0,10*ROW('Water Data'!H191))="","",OFFSET('Water Data'!$H$29,0,10*ROW('Water Data'!H191)))</f>
        <v/>
      </c>
      <c r="CH197" s="275" t="str">
        <f ca="true">+IF(OFFSET('Water Data'!$I$27,0,10*ROW('Water Data'!I191))="","",OFFSET('Water Data'!$I$27,0,10*ROW('Water Data'!I191)))</f>
        <v/>
      </c>
      <c r="CI197" s="275" t="str">
        <f ca="true">+IF(OFFSET('Water Data'!$I$28,0,10*ROW('Water Data'!I191))="","",OFFSET('Water Data'!$I$28,0,10*ROW('Water Data'!I191)))</f>
        <v/>
      </c>
      <c r="CJ197" s="275" t="str">
        <f ca="true">+IF(OFFSET('Water Data'!$I$29,0,10*ROW('Water Data'!I191))="","",OFFSET('Water Data'!$I$29,0,10*ROW('Water Data'!I191)))</f>
        <v/>
      </c>
      <c r="CK197" s="275" t="str">
        <f ca="true">+IF(OFFSET('Sanitation Data'!$D$28,0,10*ROW('Sanitation Data'!D191))="","",OFFSET('Sanitation Data'!$D$28,0,10*ROW('Sanitation Data'!D191)))</f>
        <v/>
      </c>
      <c r="CL197" s="275" t="str">
        <f ca="true">+IF(OFFSET('Sanitation Data'!$D$29,0,10*ROW('Sanitation Data'!D191))="","",OFFSET('Sanitation Data'!$D$29,0,10*ROW('Sanitation Data'!D191)))</f>
        <v/>
      </c>
      <c r="CM197" s="275" t="str">
        <f ca="true">+IF(OFFSET('Sanitation Data'!$D$30,0,10*ROW('Sanitation Data'!D191))="","",OFFSET('Sanitation Data'!$D$30,0,10*ROW('Sanitation Data'!D191)))</f>
        <v/>
      </c>
      <c r="CN197" s="275" t="str">
        <f ca="true">+IF(OFFSET('Sanitation Data'!$D$31,0,10*ROW('Sanitation Data'!D191))="","",OFFSET('Sanitation Data'!$D$31,0,10*ROW('Sanitation Data'!D191)))</f>
        <v/>
      </c>
      <c r="CO197" s="275" t="str">
        <f ca="true">+IF(OFFSET('Sanitation Data'!$D$32,0,10*ROW('Sanitation Data'!D191))="","",OFFSET('Sanitation Data'!$D$32,0,10*ROW('Sanitation Data'!D191)))</f>
        <v/>
      </c>
      <c r="CP197" s="275" t="str">
        <f ca="true">+IF(OFFSET('Sanitation Data'!$E$28,0,10*ROW('Sanitation Data'!E191))="","",OFFSET('Sanitation Data'!$E$28,0,10*ROW('Sanitation Data'!E191)))</f>
        <v/>
      </c>
      <c r="CQ197" s="275" t="str">
        <f ca="true">+IF(OFFSET('Sanitation Data'!$E$29,0,10*ROW('Sanitation Data'!E191))="","",OFFSET('Sanitation Data'!$E$29,0,10*ROW('Sanitation Data'!E191)))</f>
        <v/>
      </c>
      <c r="CR197" s="275" t="str">
        <f ca="true">+IF(OFFSET('Sanitation Data'!$E$30,0,10*ROW('Sanitation Data'!E191))="","",OFFSET('Sanitation Data'!$E$30,0,10*ROW('Sanitation Data'!E191)))</f>
        <v/>
      </c>
      <c r="CS197" s="275" t="str">
        <f ca="true">+IF(OFFSET('Sanitation Data'!$E$31,0,10*ROW('Sanitation Data'!E191))="","",OFFSET('Sanitation Data'!$E$31,0,10*ROW('Sanitation Data'!E191)))</f>
        <v/>
      </c>
      <c r="CT197" s="275" t="str">
        <f ca="true">+IF(OFFSET('Sanitation Data'!$E$32,0,10*ROW('Sanitation Data'!E191))="","",OFFSET('Sanitation Data'!$E$32,0,10*ROW('Sanitation Data'!E191)))</f>
        <v/>
      </c>
      <c r="CU197" s="275" t="str">
        <f ca="true">+IF(OFFSET('Sanitation Data'!$F$28,0,10*ROW('Sanitation Data'!F191))="","",OFFSET('Sanitation Data'!$F$28,0,10*ROW('Sanitation Data'!F191)))</f>
        <v/>
      </c>
      <c r="CV197" s="275" t="str">
        <f ca="true">+IF(OFFSET('Sanitation Data'!$F$29,0,10*ROW('Sanitation Data'!F191))="","",OFFSET('Sanitation Data'!$F$29,0,10*ROW('Sanitation Data'!F191)))</f>
        <v/>
      </c>
      <c r="CW197" s="275" t="str">
        <f ca="true">+IF(OFFSET('Sanitation Data'!$F$30,0,10*ROW('Sanitation Data'!F191))="","",OFFSET('Sanitation Data'!$F$30,0,10*ROW('Sanitation Data'!F191)))</f>
        <v/>
      </c>
      <c r="CX197" s="275" t="str">
        <f ca="true">+IF(OFFSET('Sanitation Data'!$F$31,0,10*ROW('Sanitation Data'!F191))="","",OFFSET('Sanitation Data'!$F$31,0,10*ROW('Sanitation Data'!F191)))</f>
        <v/>
      </c>
      <c r="CY197" s="275" t="str">
        <f ca="true">+IF(OFFSET('Sanitation Data'!$F$32,0,10*ROW('Sanitation Data'!F191))="","",OFFSET('Sanitation Data'!$F$32,0,10*ROW('Sanitation Data'!F191)))</f>
        <v/>
      </c>
      <c r="CZ197" s="275" t="str">
        <f ca="true">+IF(OFFSET('Sanitation Data'!$G$28,0,10*ROW('Sanitation Data'!G191))="","",OFFSET('Sanitation Data'!$G$28,0,10*ROW('Sanitation Data'!G191)))</f>
        <v/>
      </c>
      <c r="DA197" s="275" t="str">
        <f ca="true">+IF(OFFSET('Sanitation Data'!$G$29,0,10*ROW('Sanitation Data'!G191))="","",OFFSET('Sanitation Data'!$G$29,0,10*ROW('Sanitation Data'!G191)))</f>
        <v/>
      </c>
      <c r="DB197" s="275" t="str">
        <f ca="true">+IF(OFFSET('Sanitation Data'!$G$30,0,10*ROW('Sanitation Data'!G191))="","",OFFSET('Sanitation Data'!$G$30,0,10*ROW('Sanitation Data'!G191)))</f>
        <v/>
      </c>
      <c r="DC197" s="275" t="str">
        <f ca="true">+IF(OFFSET('Sanitation Data'!$G$31,0,10*ROW('Sanitation Data'!G191))="","",OFFSET('Sanitation Data'!$G$31,0,10*ROW('Sanitation Data'!G191)))</f>
        <v/>
      </c>
      <c r="DD197" s="275" t="str">
        <f ca="true">+IF(OFFSET('Sanitation Data'!$G$32,0,10*ROW('Sanitation Data'!G191))="","",OFFSET('Sanitation Data'!$G$32,0,10*ROW('Sanitation Data'!G191)))</f>
        <v/>
      </c>
      <c r="DE197" s="275" t="str">
        <f ca="true">+IF(OFFSET('Sanitation Data'!$H$28,0,10*ROW('Sanitation Data'!H191))="","",OFFSET('Sanitation Data'!$H$28,0,10*ROW('Sanitation Data'!H191)))</f>
        <v/>
      </c>
      <c r="DF197" s="275" t="str">
        <f ca="true">+IF(OFFSET('Sanitation Data'!$H$29,0,10*ROW('Sanitation Data'!H191))="","",OFFSET('Sanitation Data'!$H$29,0,10*ROW('Sanitation Data'!H191)))</f>
        <v/>
      </c>
      <c r="DG197" s="275" t="str">
        <f ca="true">+IF(OFFSET('Sanitation Data'!$H$30,0,10*ROW('Sanitation Data'!H191))="","",OFFSET('Sanitation Data'!$H$30,0,10*ROW('Sanitation Data'!H191)))</f>
        <v/>
      </c>
      <c r="DH197" s="275" t="str">
        <f ca="true">+IF(OFFSET('Sanitation Data'!$H$31,0,10*ROW('Sanitation Data'!H191))="","",OFFSET('Sanitation Data'!$H$31,0,10*ROW('Sanitation Data'!H191)))</f>
        <v/>
      </c>
      <c r="DI197" s="275" t="str">
        <f ca="true">+IF(OFFSET('Sanitation Data'!$H$32,0,10*ROW('Sanitation Data'!H191))="","",OFFSET('Sanitation Data'!$H$32,0,10*ROW('Sanitation Data'!H191)))</f>
        <v/>
      </c>
      <c r="DJ197" s="275" t="str">
        <f ca="true">+IF(OFFSET('Sanitation Data'!$I$28,0,10*ROW('Sanitation Data'!I191))="","",OFFSET('Sanitation Data'!$I$28,0,10*ROW('Sanitation Data'!I191)))</f>
        <v/>
      </c>
      <c r="DK197" s="275" t="str">
        <f ca="true">+IF(OFFSET('Sanitation Data'!$I$29,0,10*ROW('Sanitation Data'!I191))="","",OFFSET('Sanitation Data'!$I$29,0,10*ROW('Sanitation Data'!I191)))</f>
        <v/>
      </c>
      <c r="DL197" s="275" t="str">
        <f ca="true">+IF(OFFSET('Sanitation Data'!$I$30,0,10*ROW('Sanitation Data'!I191))="","",OFFSET('Sanitation Data'!$I$30,0,10*ROW('Sanitation Data'!I191)))</f>
        <v/>
      </c>
      <c r="DM197" s="275" t="str">
        <f ca="true">+IF(OFFSET('Sanitation Data'!$I$31,0,10*ROW('Sanitation Data'!I191))="","",OFFSET('Sanitation Data'!$I$31,0,10*ROW('Sanitation Data'!I191)))</f>
        <v/>
      </c>
      <c r="DN197" s="275" t="str">
        <f ca="true">+IF(OFFSET('Sanitation Data'!$I$32,0,10*ROW('Sanitation Data'!I191))="","",OFFSET('Sanitation Data'!$I$32,0,10*ROW('Sanitation Data'!I191)))</f>
        <v/>
      </c>
      <c r="DO197" s="275" t="str">
        <f ca="true">+IF(OFFSET('Hygiene Data'!$D$11,0,10*ROW('Hygiene Data'!D191))="","",OFFSET('Hygiene Data'!$D$11,0,10*ROW('Hygiene Data'!D191)))</f>
        <v/>
      </c>
      <c r="DP197" s="275" t="str">
        <f ca="true">+IF(OFFSET('Hygiene Data'!$D$12,0,10*ROW('Hygiene Data'!D191))="","",OFFSET('Hygiene Data'!$D$12,0,10*ROW('Hygiene Data'!D191)))</f>
        <v/>
      </c>
      <c r="DQ197" s="275" t="str">
        <f ca="true">+IF(OFFSET('Hygiene Data'!$D$13,0,10*ROW('Hygiene Data'!D191))="","",OFFSET('Hygiene Data'!$D$13,0,10*ROW('Hygiene Data'!D191)))</f>
        <v/>
      </c>
      <c r="DR197" s="275" t="str">
        <f ca="true">+IF(OFFSET('Hygiene Data'!$E$11,0,10*ROW('Hygiene Data'!E191))="","",OFFSET('Hygiene Data'!$E$11,0,10*ROW('Hygiene Data'!E191)))</f>
        <v/>
      </c>
      <c r="DS197" s="275" t="str">
        <f ca="true">+IF(OFFSET('Hygiene Data'!$E$12,0,10*ROW('Hygiene Data'!E191))="","",OFFSET('Hygiene Data'!$E$12,0,10*ROW('Hygiene Data'!E191)))</f>
        <v/>
      </c>
      <c r="DT197" s="275" t="str">
        <f ca="true">+IF(OFFSET('Hygiene Data'!$E$13,0,10*ROW('Hygiene Data'!E191))="","",OFFSET('Hygiene Data'!$E$13,0,10*ROW('Hygiene Data'!E191)))</f>
        <v/>
      </c>
      <c r="DU197" s="275" t="str">
        <f ca="true">+IF(OFFSET('Hygiene Data'!$F$11,0,10*ROW('Hygiene Data'!F191))="","",OFFSET('Hygiene Data'!$F$11,0,10*ROW('Hygiene Data'!F191)))</f>
        <v/>
      </c>
      <c r="DV197" s="275" t="str">
        <f ca="true">+IF(OFFSET('Hygiene Data'!$F$12,0,10*ROW('Hygiene Data'!F191))="","",OFFSET('Hygiene Data'!$F$12,0,10*ROW('Hygiene Data'!F191)))</f>
        <v/>
      </c>
      <c r="DW197" s="275" t="str">
        <f ca="true">+IF(OFFSET('Hygiene Data'!$F$13,0,10*ROW('Hygiene Data'!F191))="","",OFFSET('Hygiene Data'!$F$13,0,10*ROW('Hygiene Data'!F191)))</f>
        <v/>
      </c>
      <c r="DX197" s="275" t="str">
        <f ca="true">+IF(OFFSET('Hygiene Data'!$G$11,0,10*ROW('Hygiene Data'!G191))="","",OFFSET('Hygiene Data'!$G$11,0,10*ROW('Hygiene Data'!G191)))</f>
        <v/>
      </c>
      <c r="DY197" s="275" t="str">
        <f ca="true">+IF(OFFSET('Hygiene Data'!$G$12,0,10*ROW('Hygiene Data'!G191))="","",OFFSET('Hygiene Data'!$G$12,0,10*ROW('Hygiene Data'!G191)))</f>
        <v/>
      </c>
      <c r="DZ197" s="275" t="str">
        <f ca="true">+IF(OFFSET('Hygiene Data'!$G$13,0,10*ROW('Hygiene Data'!G191))="","",OFFSET('Hygiene Data'!$G$13,0,10*ROW('Hygiene Data'!G191)))</f>
        <v/>
      </c>
      <c r="EA197" s="275" t="str">
        <f ca="true">+IF(OFFSET('Hygiene Data'!$H$11,0,10*ROW('Hygiene Data'!H191))="","",OFFSET('Hygiene Data'!$H$11,0,10*ROW('Hygiene Data'!H191)))</f>
        <v/>
      </c>
      <c r="EB197" s="275" t="str">
        <f ca="true">+IF(OFFSET('Hygiene Data'!$H$12,0,10*ROW('Hygiene Data'!H191))="","",OFFSET('Hygiene Data'!$H$12,0,10*ROW('Hygiene Data'!H191)))</f>
        <v/>
      </c>
      <c r="EC197" s="275" t="str">
        <f ca="true">+IF(OFFSET('Hygiene Data'!$H$13,0,10*ROW('Hygiene Data'!H191))="","",OFFSET('Hygiene Data'!$H$13,0,10*ROW('Hygiene Data'!H191)))</f>
        <v/>
      </c>
      <c r="ED197" s="275" t="str">
        <f ca="true">+IF(OFFSET('Hygiene Data'!$I$11,0,10*ROW('Hygiene Data'!I191))="","",OFFSET('Hygiene Data'!$I$11,0,10*ROW('Hygiene Data'!I191)))</f>
        <v/>
      </c>
      <c r="EE197" s="275" t="str">
        <f ca="true">+IF(OFFSET('Hygiene Data'!$I$12,0,10*ROW('Hygiene Data'!I191))="","",OFFSET('Hygiene Data'!$I$12,0,10*ROW('Hygiene Data'!I191)))</f>
        <v/>
      </c>
      <c r="EF197" s="275"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31" t="str">
        <f t="shared" ca="true" si="2"/>
        <v/>
      </c>
      <c r="D198" s="98"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8"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8"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8"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8"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8"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8"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8"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8"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8"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8"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8"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8"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8"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8"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8"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8"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8"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9"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9"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9"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9"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9"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9"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9"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9"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9"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9"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9"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9"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9"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9"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9"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9"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9"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9"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9"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9"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9"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9"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9"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9"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9"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9"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9"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9"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9"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9"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100"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100"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100"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100"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100"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100"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100"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100"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100"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100"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100"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100"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100"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100"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100"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100"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100"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100"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5"/>
      <c r="BS198" s="275" t="str">
        <f ca="true">+IF(OFFSET('Water Data'!$D$27,0,10*ROW('Water Data'!D192))="","",OFFSET('Water Data'!$D$27,0,10*ROW('Water Data'!D192)))</f>
        <v/>
      </c>
      <c r="BT198" s="275" t="str">
        <f ca="true">+IF(OFFSET('Water Data'!$D$28,0,10*ROW('Water Data'!D192))="","",OFFSET('Water Data'!$D$28,0,10*ROW('Water Data'!D192)))</f>
        <v/>
      </c>
      <c r="BU198" s="275" t="str">
        <f ca="true">+IF(OFFSET('Water Data'!$D$29,0,10*ROW('Water Data'!D192))="","",OFFSET('Water Data'!$D$29,0,10*ROW('Water Data'!D192)))</f>
        <v/>
      </c>
      <c r="BV198" s="275" t="str">
        <f ca="true">+IF(OFFSET('Water Data'!$E$27,0,10*ROW('Water Data'!E192))="","",OFFSET('Water Data'!$E$27,0,10*ROW('Water Data'!E192)))</f>
        <v/>
      </c>
      <c r="BW198" s="275" t="str">
        <f ca="true">+IF(OFFSET('Water Data'!$E$28,0,10*ROW('Water Data'!E192))="","",OFFSET('Water Data'!$E$28,0,10*ROW('Water Data'!E192)))</f>
        <v/>
      </c>
      <c r="BX198" s="275" t="str">
        <f ca="true">+IF(OFFSET('Water Data'!$E$29,0,10*ROW('Water Data'!E192))="","",OFFSET('Water Data'!$E$29,0,10*ROW('Water Data'!E192)))</f>
        <v/>
      </c>
      <c r="BY198" s="275" t="str">
        <f ca="true">+IF(OFFSET('Water Data'!$F$27,0,10*ROW('Water Data'!F192))="","",OFFSET('Water Data'!$F$27,0,10*ROW('Water Data'!F192)))</f>
        <v/>
      </c>
      <c r="BZ198" s="275" t="str">
        <f ca="true">+IF(OFFSET('Water Data'!$F$28,0,10*ROW('Water Data'!F192))="","",OFFSET('Water Data'!$F$28,0,10*ROW('Water Data'!F192)))</f>
        <v/>
      </c>
      <c r="CA198" s="275" t="str">
        <f ca="true">+IF(OFFSET('Water Data'!$F$29,0,10*ROW('Water Data'!F192))="","",OFFSET('Water Data'!$F$29,0,10*ROW('Water Data'!F192)))</f>
        <v/>
      </c>
      <c r="CB198" s="275" t="str">
        <f ca="true">+IF(OFFSET('Water Data'!$G$27,0,10*ROW('Water Data'!G192))="","",OFFSET('Water Data'!$G$27,0,10*ROW('Water Data'!G192)))</f>
        <v/>
      </c>
      <c r="CC198" s="275" t="str">
        <f ca="true">+IF(OFFSET('Water Data'!$G$28,0,10*ROW('Water Data'!G192))="","",OFFSET('Water Data'!$G$28,0,10*ROW('Water Data'!G192)))</f>
        <v/>
      </c>
      <c r="CD198" s="275" t="str">
        <f ca="true">+IF(OFFSET('Water Data'!$G$29,0,10*ROW('Water Data'!G192))="","",OFFSET('Water Data'!$G$29,0,10*ROW('Water Data'!G192)))</f>
        <v/>
      </c>
      <c r="CE198" s="275" t="str">
        <f ca="true">+IF(OFFSET('Water Data'!$H$27,0,10*ROW('Water Data'!H192))="","",OFFSET('Water Data'!$H$27,0,10*ROW('Water Data'!H192)))</f>
        <v/>
      </c>
      <c r="CF198" s="275" t="str">
        <f ca="true">+IF(OFFSET('Water Data'!$H$28,0,10*ROW('Water Data'!H192))="","",OFFSET('Water Data'!$H$28,0,10*ROW('Water Data'!H192)))</f>
        <v/>
      </c>
      <c r="CG198" s="275" t="str">
        <f ca="true">+IF(OFFSET('Water Data'!$H$29,0,10*ROW('Water Data'!H192))="","",OFFSET('Water Data'!$H$29,0,10*ROW('Water Data'!H192)))</f>
        <v/>
      </c>
      <c r="CH198" s="275" t="str">
        <f ca="true">+IF(OFFSET('Water Data'!$I$27,0,10*ROW('Water Data'!I192))="","",OFFSET('Water Data'!$I$27,0,10*ROW('Water Data'!I192)))</f>
        <v/>
      </c>
      <c r="CI198" s="275" t="str">
        <f ca="true">+IF(OFFSET('Water Data'!$I$28,0,10*ROW('Water Data'!I192))="","",OFFSET('Water Data'!$I$28,0,10*ROW('Water Data'!I192)))</f>
        <v/>
      </c>
      <c r="CJ198" s="275" t="str">
        <f ca="true">+IF(OFFSET('Water Data'!$I$29,0,10*ROW('Water Data'!I192))="","",OFFSET('Water Data'!$I$29,0,10*ROW('Water Data'!I192)))</f>
        <v/>
      </c>
      <c r="CK198" s="275" t="str">
        <f ca="true">+IF(OFFSET('Sanitation Data'!$D$28,0,10*ROW('Sanitation Data'!D192))="","",OFFSET('Sanitation Data'!$D$28,0,10*ROW('Sanitation Data'!D192)))</f>
        <v/>
      </c>
      <c r="CL198" s="275" t="str">
        <f ca="true">+IF(OFFSET('Sanitation Data'!$D$29,0,10*ROW('Sanitation Data'!D192))="","",OFFSET('Sanitation Data'!$D$29,0,10*ROW('Sanitation Data'!D192)))</f>
        <v/>
      </c>
      <c r="CM198" s="275" t="str">
        <f ca="true">+IF(OFFSET('Sanitation Data'!$D$30,0,10*ROW('Sanitation Data'!D192))="","",OFFSET('Sanitation Data'!$D$30,0,10*ROW('Sanitation Data'!D192)))</f>
        <v/>
      </c>
      <c r="CN198" s="275" t="str">
        <f ca="true">+IF(OFFSET('Sanitation Data'!$D$31,0,10*ROW('Sanitation Data'!D192))="","",OFFSET('Sanitation Data'!$D$31,0,10*ROW('Sanitation Data'!D192)))</f>
        <v/>
      </c>
      <c r="CO198" s="275" t="str">
        <f ca="true">+IF(OFFSET('Sanitation Data'!$D$32,0,10*ROW('Sanitation Data'!D192))="","",OFFSET('Sanitation Data'!$D$32,0,10*ROW('Sanitation Data'!D192)))</f>
        <v/>
      </c>
      <c r="CP198" s="275" t="str">
        <f ca="true">+IF(OFFSET('Sanitation Data'!$E$28,0,10*ROW('Sanitation Data'!E192))="","",OFFSET('Sanitation Data'!$E$28,0,10*ROW('Sanitation Data'!E192)))</f>
        <v/>
      </c>
      <c r="CQ198" s="275" t="str">
        <f ca="true">+IF(OFFSET('Sanitation Data'!$E$29,0,10*ROW('Sanitation Data'!E192))="","",OFFSET('Sanitation Data'!$E$29,0,10*ROW('Sanitation Data'!E192)))</f>
        <v/>
      </c>
      <c r="CR198" s="275" t="str">
        <f ca="true">+IF(OFFSET('Sanitation Data'!$E$30,0,10*ROW('Sanitation Data'!E192))="","",OFFSET('Sanitation Data'!$E$30,0,10*ROW('Sanitation Data'!E192)))</f>
        <v/>
      </c>
      <c r="CS198" s="275" t="str">
        <f ca="true">+IF(OFFSET('Sanitation Data'!$E$31,0,10*ROW('Sanitation Data'!E192))="","",OFFSET('Sanitation Data'!$E$31,0,10*ROW('Sanitation Data'!E192)))</f>
        <v/>
      </c>
      <c r="CT198" s="275" t="str">
        <f ca="true">+IF(OFFSET('Sanitation Data'!$E$32,0,10*ROW('Sanitation Data'!E192))="","",OFFSET('Sanitation Data'!$E$32,0,10*ROW('Sanitation Data'!E192)))</f>
        <v/>
      </c>
      <c r="CU198" s="275" t="str">
        <f ca="true">+IF(OFFSET('Sanitation Data'!$F$28,0,10*ROW('Sanitation Data'!F192))="","",OFFSET('Sanitation Data'!$F$28,0,10*ROW('Sanitation Data'!F192)))</f>
        <v/>
      </c>
      <c r="CV198" s="275" t="str">
        <f ca="true">+IF(OFFSET('Sanitation Data'!$F$29,0,10*ROW('Sanitation Data'!F192))="","",OFFSET('Sanitation Data'!$F$29,0,10*ROW('Sanitation Data'!F192)))</f>
        <v/>
      </c>
      <c r="CW198" s="275" t="str">
        <f ca="true">+IF(OFFSET('Sanitation Data'!$F$30,0,10*ROW('Sanitation Data'!F192))="","",OFFSET('Sanitation Data'!$F$30,0,10*ROW('Sanitation Data'!F192)))</f>
        <v/>
      </c>
      <c r="CX198" s="275" t="str">
        <f ca="true">+IF(OFFSET('Sanitation Data'!$F$31,0,10*ROW('Sanitation Data'!F192))="","",OFFSET('Sanitation Data'!$F$31,0,10*ROW('Sanitation Data'!F192)))</f>
        <v/>
      </c>
      <c r="CY198" s="275" t="str">
        <f ca="true">+IF(OFFSET('Sanitation Data'!$F$32,0,10*ROW('Sanitation Data'!F192))="","",OFFSET('Sanitation Data'!$F$32,0,10*ROW('Sanitation Data'!F192)))</f>
        <v/>
      </c>
      <c r="CZ198" s="275" t="str">
        <f ca="true">+IF(OFFSET('Sanitation Data'!$G$28,0,10*ROW('Sanitation Data'!G192))="","",OFFSET('Sanitation Data'!$G$28,0,10*ROW('Sanitation Data'!G192)))</f>
        <v/>
      </c>
      <c r="DA198" s="275" t="str">
        <f ca="true">+IF(OFFSET('Sanitation Data'!$G$29,0,10*ROW('Sanitation Data'!G192))="","",OFFSET('Sanitation Data'!$G$29,0,10*ROW('Sanitation Data'!G192)))</f>
        <v/>
      </c>
      <c r="DB198" s="275" t="str">
        <f ca="true">+IF(OFFSET('Sanitation Data'!$G$30,0,10*ROW('Sanitation Data'!G192))="","",OFFSET('Sanitation Data'!$G$30,0,10*ROW('Sanitation Data'!G192)))</f>
        <v/>
      </c>
      <c r="DC198" s="275" t="str">
        <f ca="true">+IF(OFFSET('Sanitation Data'!$G$31,0,10*ROW('Sanitation Data'!G192))="","",OFFSET('Sanitation Data'!$G$31,0,10*ROW('Sanitation Data'!G192)))</f>
        <v/>
      </c>
      <c r="DD198" s="275" t="str">
        <f ca="true">+IF(OFFSET('Sanitation Data'!$G$32,0,10*ROW('Sanitation Data'!G192))="","",OFFSET('Sanitation Data'!$G$32,0,10*ROW('Sanitation Data'!G192)))</f>
        <v/>
      </c>
      <c r="DE198" s="275" t="str">
        <f ca="true">+IF(OFFSET('Sanitation Data'!$H$28,0,10*ROW('Sanitation Data'!H192))="","",OFFSET('Sanitation Data'!$H$28,0,10*ROW('Sanitation Data'!H192)))</f>
        <v/>
      </c>
      <c r="DF198" s="275" t="str">
        <f ca="true">+IF(OFFSET('Sanitation Data'!$H$29,0,10*ROW('Sanitation Data'!H192))="","",OFFSET('Sanitation Data'!$H$29,0,10*ROW('Sanitation Data'!H192)))</f>
        <v/>
      </c>
      <c r="DG198" s="275" t="str">
        <f ca="true">+IF(OFFSET('Sanitation Data'!$H$30,0,10*ROW('Sanitation Data'!H192))="","",OFFSET('Sanitation Data'!$H$30,0,10*ROW('Sanitation Data'!H192)))</f>
        <v/>
      </c>
      <c r="DH198" s="275" t="str">
        <f ca="true">+IF(OFFSET('Sanitation Data'!$H$31,0,10*ROW('Sanitation Data'!H192))="","",OFFSET('Sanitation Data'!$H$31,0,10*ROW('Sanitation Data'!H192)))</f>
        <v/>
      </c>
      <c r="DI198" s="275" t="str">
        <f ca="true">+IF(OFFSET('Sanitation Data'!$H$32,0,10*ROW('Sanitation Data'!H192))="","",OFFSET('Sanitation Data'!$H$32,0,10*ROW('Sanitation Data'!H192)))</f>
        <v/>
      </c>
      <c r="DJ198" s="275" t="str">
        <f ca="true">+IF(OFFSET('Sanitation Data'!$I$28,0,10*ROW('Sanitation Data'!I192))="","",OFFSET('Sanitation Data'!$I$28,0,10*ROW('Sanitation Data'!I192)))</f>
        <v/>
      </c>
      <c r="DK198" s="275" t="str">
        <f ca="true">+IF(OFFSET('Sanitation Data'!$I$29,0,10*ROW('Sanitation Data'!I192))="","",OFFSET('Sanitation Data'!$I$29,0,10*ROW('Sanitation Data'!I192)))</f>
        <v/>
      </c>
      <c r="DL198" s="275" t="str">
        <f ca="true">+IF(OFFSET('Sanitation Data'!$I$30,0,10*ROW('Sanitation Data'!I192))="","",OFFSET('Sanitation Data'!$I$30,0,10*ROW('Sanitation Data'!I192)))</f>
        <v/>
      </c>
      <c r="DM198" s="275" t="str">
        <f ca="true">+IF(OFFSET('Sanitation Data'!$I$31,0,10*ROW('Sanitation Data'!I192))="","",OFFSET('Sanitation Data'!$I$31,0,10*ROW('Sanitation Data'!I192)))</f>
        <v/>
      </c>
      <c r="DN198" s="275" t="str">
        <f ca="true">+IF(OFFSET('Sanitation Data'!$I$32,0,10*ROW('Sanitation Data'!I192))="","",OFFSET('Sanitation Data'!$I$32,0,10*ROW('Sanitation Data'!I192)))</f>
        <v/>
      </c>
      <c r="DO198" s="275" t="str">
        <f ca="true">+IF(OFFSET('Hygiene Data'!$D$11,0,10*ROW('Hygiene Data'!D192))="","",OFFSET('Hygiene Data'!$D$11,0,10*ROW('Hygiene Data'!D192)))</f>
        <v/>
      </c>
      <c r="DP198" s="275" t="str">
        <f ca="true">+IF(OFFSET('Hygiene Data'!$D$12,0,10*ROW('Hygiene Data'!D192))="","",OFFSET('Hygiene Data'!$D$12,0,10*ROW('Hygiene Data'!D192)))</f>
        <v/>
      </c>
      <c r="DQ198" s="275" t="str">
        <f ca="true">+IF(OFFSET('Hygiene Data'!$D$13,0,10*ROW('Hygiene Data'!D192))="","",OFFSET('Hygiene Data'!$D$13,0,10*ROW('Hygiene Data'!D192)))</f>
        <v/>
      </c>
      <c r="DR198" s="275" t="str">
        <f ca="true">+IF(OFFSET('Hygiene Data'!$E$11,0,10*ROW('Hygiene Data'!E192))="","",OFFSET('Hygiene Data'!$E$11,0,10*ROW('Hygiene Data'!E192)))</f>
        <v/>
      </c>
      <c r="DS198" s="275" t="str">
        <f ca="true">+IF(OFFSET('Hygiene Data'!$E$12,0,10*ROW('Hygiene Data'!E192))="","",OFFSET('Hygiene Data'!$E$12,0,10*ROW('Hygiene Data'!E192)))</f>
        <v/>
      </c>
      <c r="DT198" s="275" t="str">
        <f ca="true">+IF(OFFSET('Hygiene Data'!$E$13,0,10*ROW('Hygiene Data'!E192))="","",OFFSET('Hygiene Data'!$E$13,0,10*ROW('Hygiene Data'!E192)))</f>
        <v/>
      </c>
      <c r="DU198" s="275" t="str">
        <f ca="true">+IF(OFFSET('Hygiene Data'!$F$11,0,10*ROW('Hygiene Data'!F192))="","",OFFSET('Hygiene Data'!$F$11,0,10*ROW('Hygiene Data'!F192)))</f>
        <v/>
      </c>
      <c r="DV198" s="275" t="str">
        <f ca="true">+IF(OFFSET('Hygiene Data'!$F$12,0,10*ROW('Hygiene Data'!F192))="","",OFFSET('Hygiene Data'!$F$12,0,10*ROW('Hygiene Data'!F192)))</f>
        <v/>
      </c>
      <c r="DW198" s="275" t="str">
        <f ca="true">+IF(OFFSET('Hygiene Data'!$F$13,0,10*ROW('Hygiene Data'!F192))="","",OFFSET('Hygiene Data'!$F$13,0,10*ROW('Hygiene Data'!F192)))</f>
        <v/>
      </c>
      <c r="DX198" s="275" t="str">
        <f ca="true">+IF(OFFSET('Hygiene Data'!$G$11,0,10*ROW('Hygiene Data'!G192))="","",OFFSET('Hygiene Data'!$G$11,0,10*ROW('Hygiene Data'!G192)))</f>
        <v/>
      </c>
      <c r="DY198" s="275" t="str">
        <f ca="true">+IF(OFFSET('Hygiene Data'!$G$12,0,10*ROW('Hygiene Data'!G192))="","",OFFSET('Hygiene Data'!$G$12,0,10*ROW('Hygiene Data'!G192)))</f>
        <v/>
      </c>
      <c r="DZ198" s="275" t="str">
        <f ca="true">+IF(OFFSET('Hygiene Data'!$G$13,0,10*ROW('Hygiene Data'!G192))="","",OFFSET('Hygiene Data'!$G$13,0,10*ROW('Hygiene Data'!G192)))</f>
        <v/>
      </c>
      <c r="EA198" s="275" t="str">
        <f ca="true">+IF(OFFSET('Hygiene Data'!$H$11,0,10*ROW('Hygiene Data'!H192))="","",OFFSET('Hygiene Data'!$H$11,0,10*ROW('Hygiene Data'!H192)))</f>
        <v/>
      </c>
      <c r="EB198" s="275" t="str">
        <f ca="true">+IF(OFFSET('Hygiene Data'!$H$12,0,10*ROW('Hygiene Data'!H192))="","",OFFSET('Hygiene Data'!$H$12,0,10*ROW('Hygiene Data'!H192)))</f>
        <v/>
      </c>
      <c r="EC198" s="275" t="str">
        <f ca="true">+IF(OFFSET('Hygiene Data'!$H$13,0,10*ROW('Hygiene Data'!H192))="","",OFFSET('Hygiene Data'!$H$13,0,10*ROW('Hygiene Data'!H192)))</f>
        <v/>
      </c>
      <c r="ED198" s="275" t="str">
        <f ca="true">+IF(OFFSET('Hygiene Data'!$I$11,0,10*ROW('Hygiene Data'!I192))="","",OFFSET('Hygiene Data'!$I$11,0,10*ROW('Hygiene Data'!I192)))</f>
        <v/>
      </c>
      <c r="EE198" s="275" t="str">
        <f ca="true">+IF(OFFSET('Hygiene Data'!$I$12,0,10*ROW('Hygiene Data'!I192))="","",OFFSET('Hygiene Data'!$I$12,0,10*ROW('Hygiene Data'!I192)))</f>
        <v/>
      </c>
      <c r="EF198" s="275"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31" t="str">
        <f t="shared" ref="C199:C207" ca="true" si="3">+IF(ISNUMBER(VALUE(MID(A199,5,4))), VALUE(MID(A199, 5,4)),"")</f>
        <v/>
      </c>
      <c r="D199" s="98"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8"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8"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8"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8"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8"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8"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8"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8"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8"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8"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8"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8"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8"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8"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8"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8"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8"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9"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9"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9"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9"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9"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9"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9"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9"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9"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9"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9"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9"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9"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9"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9"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9"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9"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9"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9"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9"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9"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9"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9"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9"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9"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9"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9"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9"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9"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9"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100"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100"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100"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100"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100"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100"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100"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100"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100"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100"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100"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100"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100"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100"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100"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100"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100"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100"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5"/>
      <c r="BS199" s="275" t="str">
        <f ca="true">+IF(OFFSET('Water Data'!$D$27,0,10*ROW('Water Data'!D193))="","",OFFSET('Water Data'!$D$27,0,10*ROW('Water Data'!D193)))</f>
        <v/>
      </c>
      <c r="BT199" s="275" t="str">
        <f ca="true">+IF(OFFSET('Water Data'!$D$28,0,10*ROW('Water Data'!D193))="","",OFFSET('Water Data'!$D$28,0,10*ROW('Water Data'!D193)))</f>
        <v/>
      </c>
      <c r="BU199" s="275" t="str">
        <f ca="true">+IF(OFFSET('Water Data'!$D$29,0,10*ROW('Water Data'!D193))="","",OFFSET('Water Data'!$D$29,0,10*ROW('Water Data'!D193)))</f>
        <v/>
      </c>
      <c r="BV199" s="275" t="str">
        <f ca="true">+IF(OFFSET('Water Data'!$E$27,0,10*ROW('Water Data'!E193))="","",OFFSET('Water Data'!$E$27,0,10*ROW('Water Data'!E193)))</f>
        <v/>
      </c>
      <c r="BW199" s="275" t="str">
        <f ca="true">+IF(OFFSET('Water Data'!$E$28,0,10*ROW('Water Data'!E193))="","",OFFSET('Water Data'!$E$28,0,10*ROW('Water Data'!E193)))</f>
        <v/>
      </c>
      <c r="BX199" s="275" t="str">
        <f ca="true">+IF(OFFSET('Water Data'!$E$29,0,10*ROW('Water Data'!E193))="","",OFFSET('Water Data'!$E$29,0,10*ROW('Water Data'!E193)))</f>
        <v/>
      </c>
      <c r="BY199" s="275" t="str">
        <f ca="true">+IF(OFFSET('Water Data'!$F$27,0,10*ROW('Water Data'!F193))="","",OFFSET('Water Data'!$F$27,0,10*ROW('Water Data'!F193)))</f>
        <v/>
      </c>
      <c r="BZ199" s="275" t="str">
        <f ca="true">+IF(OFFSET('Water Data'!$F$28,0,10*ROW('Water Data'!F193))="","",OFFSET('Water Data'!$F$28,0,10*ROW('Water Data'!F193)))</f>
        <v/>
      </c>
      <c r="CA199" s="275" t="str">
        <f ca="true">+IF(OFFSET('Water Data'!$F$29,0,10*ROW('Water Data'!F193))="","",OFFSET('Water Data'!$F$29,0,10*ROW('Water Data'!F193)))</f>
        <v/>
      </c>
      <c r="CB199" s="275" t="str">
        <f ca="true">+IF(OFFSET('Water Data'!$G$27,0,10*ROW('Water Data'!G193))="","",OFFSET('Water Data'!$G$27,0,10*ROW('Water Data'!G193)))</f>
        <v/>
      </c>
      <c r="CC199" s="275" t="str">
        <f ca="true">+IF(OFFSET('Water Data'!$G$28,0,10*ROW('Water Data'!G193))="","",OFFSET('Water Data'!$G$28,0,10*ROW('Water Data'!G193)))</f>
        <v/>
      </c>
      <c r="CD199" s="275" t="str">
        <f ca="true">+IF(OFFSET('Water Data'!$G$29,0,10*ROW('Water Data'!G193))="","",OFFSET('Water Data'!$G$29,0,10*ROW('Water Data'!G193)))</f>
        <v/>
      </c>
      <c r="CE199" s="275" t="str">
        <f ca="true">+IF(OFFSET('Water Data'!$H$27,0,10*ROW('Water Data'!H193))="","",OFFSET('Water Data'!$H$27,0,10*ROW('Water Data'!H193)))</f>
        <v/>
      </c>
      <c r="CF199" s="275" t="str">
        <f ca="true">+IF(OFFSET('Water Data'!$H$28,0,10*ROW('Water Data'!H193))="","",OFFSET('Water Data'!$H$28,0,10*ROW('Water Data'!H193)))</f>
        <v/>
      </c>
      <c r="CG199" s="275" t="str">
        <f ca="true">+IF(OFFSET('Water Data'!$H$29,0,10*ROW('Water Data'!H193))="","",OFFSET('Water Data'!$H$29,0,10*ROW('Water Data'!H193)))</f>
        <v/>
      </c>
      <c r="CH199" s="275" t="str">
        <f ca="true">+IF(OFFSET('Water Data'!$I$27,0,10*ROW('Water Data'!I193))="","",OFFSET('Water Data'!$I$27,0,10*ROW('Water Data'!I193)))</f>
        <v/>
      </c>
      <c r="CI199" s="275" t="str">
        <f ca="true">+IF(OFFSET('Water Data'!$I$28,0,10*ROW('Water Data'!I193))="","",OFFSET('Water Data'!$I$28,0,10*ROW('Water Data'!I193)))</f>
        <v/>
      </c>
      <c r="CJ199" s="275" t="str">
        <f ca="true">+IF(OFFSET('Water Data'!$I$29,0,10*ROW('Water Data'!I193))="","",OFFSET('Water Data'!$I$29,0,10*ROW('Water Data'!I193)))</f>
        <v/>
      </c>
      <c r="CK199" s="275" t="str">
        <f ca="true">+IF(OFFSET('Sanitation Data'!$D$28,0,10*ROW('Sanitation Data'!D193))="","",OFFSET('Sanitation Data'!$D$28,0,10*ROW('Sanitation Data'!D193)))</f>
        <v/>
      </c>
      <c r="CL199" s="275" t="str">
        <f ca="true">+IF(OFFSET('Sanitation Data'!$D$29,0,10*ROW('Sanitation Data'!D193))="","",OFFSET('Sanitation Data'!$D$29,0,10*ROW('Sanitation Data'!D193)))</f>
        <v/>
      </c>
      <c r="CM199" s="275" t="str">
        <f ca="true">+IF(OFFSET('Sanitation Data'!$D$30,0,10*ROW('Sanitation Data'!D193))="","",OFFSET('Sanitation Data'!$D$30,0,10*ROW('Sanitation Data'!D193)))</f>
        <v/>
      </c>
      <c r="CN199" s="275" t="str">
        <f ca="true">+IF(OFFSET('Sanitation Data'!$D$31,0,10*ROW('Sanitation Data'!D193))="","",OFFSET('Sanitation Data'!$D$31,0,10*ROW('Sanitation Data'!D193)))</f>
        <v/>
      </c>
      <c r="CO199" s="275" t="str">
        <f ca="true">+IF(OFFSET('Sanitation Data'!$D$32,0,10*ROW('Sanitation Data'!D193))="","",OFFSET('Sanitation Data'!$D$32,0,10*ROW('Sanitation Data'!D193)))</f>
        <v/>
      </c>
      <c r="CP199" s="275" t="str">
        <f ca="true">+IF(OFFSET('Sanitation Data'!$E$28,0,10*ROW('Sanitation Data'!E193))="","",OFFSET('Sanitation Data'!$E$28,0,10*ROW('Sanitation Data'!E193)))</f>
        <v/>
      </c>
      <c r="CQ199" s="275" t="str">
        <f ca="true">+IF(OFFSET('Sanitation Data'!$E$29,0,10*ROW('Sanitation Data'!E193))="","",OFFSET('Sanitation Data'!$E$29,0,10*ROW('Sanitation Data'!E193)))</f>
        <v/>
      </c>
      <c r="CR199" s="275" t="str">
        <f ca="true">+IF(OFFSET('Sanitation Data'!$E$30,0,10*ROW('Sanitation Data'!E193))="","",OFFSET('Sanitation Data'!$E$30,0,10*ROW('Sanitation Data'!E193)))</f>
        <v/>
      </c>
      <c r="CS199" s="275" t="str">
        <f ca="true">+IF(OFFSET('Sanitation Data'!$E$31,0,10*ROW('Sanitation Data'!E193))="","",OFFSET('Sanitation Data'!$E$31,0,10*ROW('Sanitation Data'!E193)))</f>
        <v/>
      </c>
      <c r="CT199" s="275" t="str">
        <f ca="true">+IF(OFFSET('Sanitation Data'!$E$32,0,10*ROW('Sanitation Data'!E193))="","",OFFSET('Sanitation Data'!$E$32,0,10*ROW('Sanitation Data'!E193)))</f>
        <v/>
      </c>
      <c r="CU199" s="275" t="str">
        <f ca="true">+IF(OFFSET('Sanitation Data'!$F$28,0,10*ROW('Sanitation Data'!F193))="","",OFFSET('Sanitation Data'!$F$28,0,10*ROW('Sanitation Data'!F193)))</f>
        <v/>
      </c>
      <c r="CV199" s="275" t="str">
        <f ca="true">+IF(OFFSET('Sanitation Data'!$F$29,0,10*ROW('Sanitation Data'!F193))="","",OFFSET('Sanitation Data'!$F$29,0,10*ROW('Sanitation Data'!F193)))</f>
        <v/>
      </c>
      <c r="CW199" s="275" t="str">
        <f ca="true">+IF(OFFSET('Sanitation Data'!$F$30,0,10*ROW('Sanitation Data'!F193))="","",OFFSET('Sanitation Data'!$F$30,0,10*ROW('Sanitation Data'!F193)))</f>
        <v/>
      </c>
      <c r="CX199" s="275" t="str">
        <f ca="true">+IF(OFFSET('Sanitation Data'!$F$31,0,10*ROW('Sanitation Data'!F193))="","",OFFSET('Sanitation Data'!$F$31,0,10*ROW('Sanitation Data'!F193)))</f>
        <v/>
      </c>
      <c r="CY199" s="275" t="str">
        <f ca="true">+IF(OFFSET('Sanitation Data'!$F$32,0,10*ROW('Sanitation Data'!F193))="","",OFFSET('Sanitation Data'!$F$32,0,10*ROW('Sanitation Data'!F193)))</f>
        <v/>
      </c>
      <c r="CZ199" s="275" t="str">
        <f ca="true">+IF(OFFSET('Sanitation Data'!$G$28,0,10*ROW('Sanitation Data'!G193))="","",OFFSET('Sanitation Data'!$G$28,0,10*ROW('Sanitation Data'!G193)))</f>
        <v/>
      </c>
      <c r="DA199" s="275" t="str">
        <f ca="true">+IF(OFFSET('Sanitation Data'!$G$29,0,10*ROW('Sanitation Data'!G193))="","",OFFSET('Sanitation Data'!$G$29,0,10*ROW('Sanitation Data'!G193)))</f>
        <v/>
      </c>
      <c r="DB199" s="275" t="str">
        <f ca="true">+IF(OFFSET('Sanitation Data'!$G$30,0,10*ROW('Sanitation Data'!G193))="","",OFFSET('Sanitation Data'!$G$30,0,10*ROW('Sanitation Data'!G193)))</f>
        <v/>
      </c>
      <c r="DC199" s="275" t="str">
        <f ca="true">+IF(OFFSET('Sanitation Data'!$G$31,0,10*ROW('Sanitation Data'!G193))="","",OFFSET('Sanitation Data'!$G$31,0,10*ROW('Sanitation Data'!G193)))</f>
        <v/>
      </c>
      <c r="DD199" s="275" t="str">
        <f ca="true">+IF(OFFSET('Sanitation Data'!$G$32,0,10*ROW('Sanitation Data'!G193))="","",OFFSET('Sanitation Data'!$G$32,0,10*ROW('Sanitation Data'!G193)))</f>
        <v/>
      </c>
      <c r="DE199" s="275" t="str">
        <f ca="true">+IF(OFFSET('Sanitation Data'!$H$28,0,10*ROW('Sanitation Data'!H193))="","",OFFSET('Sanitation Data'!$H$28,0,10*ROW('Sanitation Data'!H193)))</f>
        <v/>
      </c>
      <c r="DF199" s="275" t="str">
        <f ca="true">+IF(OFFSET('Sanitation Data'!$H$29,0,10*ROW('Sanitation Data'!H193))="","",OFFSET('Sanitation Data'!$H$29,0,10*ROW('Sanitation Data'!H193)))</f>
        <v/>
      </c>
      <c r="DG199" s="275" t="str">
        <f ca="true">+IF(OFFSET('Sanitation Data'!$H$30,0,10*ROW('Sanitation Data'!H193))="","",OFFSET('Sanitation Data'!$H$30,0,10*ROW('Sanitation Data'!H193)))</f>
        <v/>
      </c>
      <c r="DH199" s="275" t="str">
        <f ca="true">+IF(OFFSET('Sanitation Data'!$H$31,0,10*ROW('Sanitation Data'!H193))="","",OFFSET('Sanitation Data'!$H$31,0,10*ROW('Sanitation Data'!H193)))</f>
        <v/>
      </c>
      <c r="DI199" s="275" t="str">
        <f ca="true">+IF(OFFSET('Sanitation Data'!$H$32,0,10*ROW('Sanitation Data'!H193))="","",OFFSET('Sanitation Data'!$H$32,0,10*ROW('Sanitation Data'!H193)))</f>
        <v/>
      </c>
      <c r="DJ199" s="275" t="str">
        <f ca="true">+IF(OFFSET('Sanitation Data'!$I$28,0,10*ROW('Sanitation Data'!I193))="","",OFFSET('Sanitation Data'!$I$28,0,10*ROW('Sanitation Data'!I193)))</f>
        <v/>
      </c>
      <c r="DK199" s="275" t="str">
        <f ca="true">+IF(OFFSET('Sanitation Data'!$I$29,0,10*ROW('Sanitation Data'!I193))="","",OFFSET('Sanitation Data'!$I$29,0,10*ROW('Sanitation Data'!I193)))</f>
        <v/>
      </c>
      <c r="DL199" s="275" t="str">
        <f ca="true">+IF(OFFSET('Sanitation Data'!$I$30,0,10*ROW('Sanitation Data'!I193))="","",OFFSET('Sanitation Data'!$I$30,0,10*ROW('Sanitation Data'!I193)))</f>
        <v/>
      </c>
      <c r="DM199" s="275" t="str">
        <f ca="true">+IF(OFFSET('Sanitation Data'!$I$31,0,10*ROW('Sanitation Data'!I193))="","",OFFSET('Sanitation Data'!$I$31,0,10*ROW('Sanitation Data'!I193)))</f>
        <v/>
      </c>
      <c r="DN199" s="275" t="str">
        <f ca="true">+IF(OFFSET('Sanitation Data'!$I$32,0,10*ROW('Sanitation Data'!I193))="","",OFFSET('Sanitation Data'!$I$32,0,10*ROW('Sanitation Data'!I193)))</f>
        <v/>
      </c>
      <c r="DO199" s="275" t="str">
        <f ca="true">+IF(OFFSET('Hygiene Data'!$D$11,0,10*ROW('Hygiene Data'!D193))="","",OFFSET('Hygiene Data'!$D$11,0,10*ROW('Hygiene Data'!D193)))</f>
        <v/>
      </c>
      <c r="DP199" s="275" t="str">
        <f ca="true">+IF(OFFSET('Hygiene Data'!$D$12,0,10*ROW('Hygiene Data'!D193))="","",OFFSET('Hygiene Data'!$D$12,0,10*ROW('Hygiene Data'!D193)))</f>
        <v/>
      </c>
      <c r="DQ199" s="275" t="str">
        <f ca="true">+IF(OFFSET('Hygiene Data'!$D$13,0,10*ROW('Hygiene Data'!D193))="","",OFFSET('Hygiene Data'!$D$13,0,10*ROW('Hygiene Data'!D193)))</f>
        <v/>
      </c>
      <c r="DR199" s="275" t="str">
        <f ca="true">+IF(OFFSET('Hygiene Data'!$E$11,0,10*ROW('Hygiene Data'!E193))="","",OFFSET('Hygiene Data'!$E$11,0,10*ROW('Hygiene Data'!E193)))</f>
        <v/>
      </c>
      <c r="DS199" s="275" t="str">
        <f ca="true">+IF(OFFSET('Hygiene Data'!$E$12,0,10*ROW('Hygiene Data'!E193))="","",OFFSET('Hygiene Data'!$E$12,0,10*ROW('Hygiene Data'!E193)))</f>
        <v/>
      </c>
      <c r="DT199" s="275" t="str">
        <f ca="true">+IF(OFFSET('Hygiene Data'!$E$13,0,10*ROW('Hygiene Data'!E193))="","",OFFSET('Hygiene Data'!$E$13,0,10*ROW('Hygiene Data'!E193)))</f>
        <v/>
      </c>
      <c r="DU199" s="275" t="str">
        <f ca="true">+IF(OFFSET('Hygiene Data'!$F$11,0,10*ROW('Hygiene Data'!F193))="","",OFFSET('Hygiene Data'!$F$11,0,10*ROW('Hygiene Data'!F193)))</f>
        <v/>
      </c>
      <c r="DV199" s="275" t="str">
        <f ca="true">+IF(OFFSET('Hygiene Data'!$F$12,0,10*ROW('Hygiene Data'!F193))="","",OFFSET('Hygiene Data'!$F$12,0,10*ROW('Hygiene Data'!F193)))</f>
        <v/>
      </c>
      <c r="DW199" s="275" t="str">
        <f ca="true">+IF(OFFSET('Hygiene Data'!$F$13,0,10*ROW('Hygiene Data'!F193))="","",OFFSET('Hygiene Data'!$F$13,0,10*ROW('Hygiene Data'!F193)))</f>
        <v/>
      </c>
      <c r="DX199" s="275" t="str">
        <f ca="true">+IF(OFFSET('Hygiene Data'!$G$11,0,10*ROW('Hygiene Data'!G193))="","",OFFSET('Hygiene Data'!$G$11,0,10*ROW('Hygiene Data'!G193)))</f>
        <v/>
      </c>
      <c r="DY199" s="275" t="str">
        <f ca="true">+IF(OFFSET('Hygiene Data'!$G$12,0,10*ROW('Hygiene Data'!G193))="","",OFFSET('Hygiene Data'!$G$12,0,10*ROW('Hygiene Data'!G193)))</f>
        <v/>
      </c>
      <c r="DZ199" s="275" t="str">
        <f ca="true">+IF(OFFSET('Hygiene Data'!$G$13,0,10*ROW('Hygiene Data'!G193))="","",OFFSET('Hygiene Data'!$G$13,0,10*ROW('Hygiene Data'!G193)))</f>
        <v/>
      </c>
      <c r="EA199" s="275" t="str">
        <f ca="true">+IF(OFFSET('Hygiene Data'!$H$11,0,10*ROW('Hygiene Data'!H193))="","",OFFSET('Hygiene Data'!$H$11,0,10*ROW('Hygiene Data'!H193)))</f>
        <v/>
      </c>
      <c r="EB199" s="275" t="str">
        <f ca="true">+IF(OFFSET('Hygiene Data'!$H$12,0,10*ROW('Hygiene Data'!H193))="","",OFFSET('Hygiene Data'!$H$12,0,10*ROW('Hygiene Data'!H193)))</f>
        <v/>
      </c>
      <c r="EC199" s="275" t="str">
        <f ca="true">+IF(OFFSET('Hygiene Data'!$H$13,0,10*ROW('Hygiene Data'!H193))="","",OFFSET('Hygiene Data'!$H$13,0,10*ROW('Hygiene Data'!H193)))</f>
        <v/>
      </c>
      <c r="ED199" s="275" t="str">
        <f ca="true">+IF(OFFSET('Hygiene Data'!$I$11,0,10*ROW('Hygiene Data'!I193))="","",OFFSET('Hygiene Data'!$I$11,0,10*ROW('Hygiene Data'!I193)))</f>
        <v/>
      </c>
      <c r="EE199" s="275" t="str">
        <f ca="true">+IF(OFFSET('Hygiene Data'!$I$12,0,10*ROW('Hygiene Data'!I193))="","",OFFSET('Hygiene Data'!$I$12,0,10*ROW('Hygiene Data'!I193)))</f>
        <v/>
      </c>
      <c r="EF199" s="275"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31" t="str">
        <f t="shared" ca="true" si="3"/>
        <v/>
      </c>
      <c r="D200" s="98"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8"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8"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8"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8"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8"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8"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8"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8"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8"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8"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8"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8"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8"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8"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8"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8"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8"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9"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9"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9"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9"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9"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9"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9"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9"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9"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9"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9"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9"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9"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9"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9"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9"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9"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9"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9"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9"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9"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9"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9"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9"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9"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9"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9"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9"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9"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9"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100"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100"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100"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100"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100"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100"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100"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100"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100"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100"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100"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100"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100"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100"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100"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100"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100"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100"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5"/>
      <c r="BS200" s="275" t="str">
        <f ca="true">+IF(OFFSET('Water Data'!$D$27,0,10*ROW('Water Data'!D194))="","",OFFSET('Water Data'!$D$27,0,10*ROW('Water Data'!D194)))</f>
        <v/>
      </c>
      <c r="BT200" s="275" t="str">
        <f ca="true">+IF(OFFSET('Water Data'!$D$28,0,10*ROW('Water Data'!D194))="","",OFFSET('Water Data'!$D$28,0,10*ROW('Water Data'!D194)))</f>
        <v/>
      </c>
      <c r="BU200" s="275" t="str">
        <f ca="true">+IF(OFFSET('Water Data'!$D$29,0,10*ROW('Water Data'!D194))="","",OFFSET('Water Data'!$D$29,0,10*ROW('Water Data'!D194)))</f>
        <v/>
      </c>
      <c r="BV200" s="275" t="str">
        <f ca="true">+IF(OFFSET('Water Data'!$E$27,0,10*ROW('Water Data'!E194))="","",OFFSET('Water Data'!$E$27,0,10*ROW('Water Data'!E194)))</f>
        <v/>
      </c>
      <c r="BW200" s="275" t="str">
        <f ca="true">+IF(OFFSET('Water Data'!$E$28,0,10*ROW('Water Data'!E194))="","",OFFSET('Water Data'!$E$28,0,10*ROW('Water Data'!E194)))</f>
        <v/>
      </c>
      <c r="BX200" s="275" t="str">
        <f ca="true">+IF(OFFSET('Water Data'!$E$29,0,10*ROW('Water Data'!E194))="","",OFFSET('Water Data'!$E$29,0,10*ROW('Water Data'!E194)))</f>
        <v/>
      </c>
      <c r="BY200" s="275" t="str">
        <f ca="true">+IF(OFFSET('Water Data'!$F$27,0,10*ROW('Water Data'!F194))="","",OFFSET('Water Data'!$F$27,0,10*ROW('Water Data'!F194)))</f>
        <v/>
      </c>
      <c r="BZ200" s="275" t="str">
        <f ca="true">+IF(OFFSET('Water Data'!$F$28,0,10*ROW('Water Data'!F194))="","",OFFSET('Water Data'!$F$28,0,10*ROW('Water Data'!F194)))</f>
        <v/>
      </c>
      <c r="CA200" s="275" t="str">
        <f ca="true">+IF(OFFSET('Water Data'!$F$29,0,10*ROW('Water Data'!F194))="","",OFFSET('Water Data'!$F$29,0,10*ROW('Water Data'!F194)))</f>
        <v/>
      </c>
      <c r="CB200" s="275" t="str">
        <f ca="true">+IF(OFFSET('Water Data'!$G$27,0,10*ROW('Water Data'!G194))="","",OFFSET('Water Data'!$G$27,0,10*ROW('Water Data'!G194)))</f>
        <v/>
      </c>
      <c r="CC200" s="275" t="str">
        <f ca="true">+IF(OFFSET('Water Data'!$G$28,0,10*ROW('Water Data'!G194))="","",OFFSET('Water Data'!$G$28,0,10*ROW('Water Data'!G194)))</f>
        <v/>
      </c>
      <c r="CD200" s="275" t="str">
        <f ca="true">+IF(OFFSET('Water Data'!$G$29,0,10*ROW('Water Data'!G194))="","",OFFSET('Water Data'!$G$29,0,10*ROW('Water Data'!G194)))</f>
        <v/>
      </c>
      <c r="CE200" s="275" t="str">
        <f ca="true">+IF(OFFSET('Water Data'!$H$27,0,10*ROW('Water Data'!H194))="","",OFFSET('Water Data'!$H$27,0,10*ROW('Water Data'!H194)))</f>
        <v/>
      </c>
      <c r="CF200" s="275" t="str">
        <f ca="true">+IF(OFFSET('Water Data'!$H$28,0,10*ROW('Water Data'!H194))="","",OFFSET('Water Data'!$H$28,0,10*ROW('Water Data'!H194)))</f>
        <v/>
      </c>
      <c r="CG200" s="275" t="str">
        <f ca="true">+IF(OFFSET('Water Data'!$H$29,0,10*ROW('Water Data'!H194))="","",OFFSET('Water Data'!$H$29,0,10*ROW('Water Data'!H194)))</f>
        <v/>
      </c>
      <c r="CH200" s="275" t="str">
        <f ca="true">+IF(OFFSET('Water Data'!$I$27,0,10*ROW('Water Data'!I194))="","",OFFSET('Water Data'!$I$27,0,10*ROW('Water Data'!I194)))</f>
        <v/>
      </c>
      <c r="CI200" s="275" t="str">
        <f ca="true">+IF(OFFSET('Water Data'!$I$28,0,10*ROW('Water Data'!I194))="","",OFFSET('Water Data'!$I$28,0,10*ROW('Water Data'!I194)))</f>
        <v/>
      </c>
      <c r="CJ200" s="275" t="str">
        <f ca="true">+IF(OFFSET('Water Data'!$I$29,0,10*ROW('Water Data'!I194))="","",OFFSET('Water Data'!$I$29,0,10*ROW('Water Data'!I194)))</f>
        <v/>
      </c>
      <c r="CK200" s="275" t="str">
        <f ca="true">+IF(OFFSET('Sanitation Data'!$D$28,0,10*ROW('Sanitation Data'!D194))="","",OFFSET('Sanitation Data'!$D$28,0,10*ROW('Sanitation Data'!D194)))</f>
        <v/>
      </c>
      <c r="CL200" s="275" t="str">
        <f ca="true">+IF(OFFSET('Sanitation Data'!$D$29,0,10*ROW('Sanitation Data'!D194))="","",OFFSET('Sanitation Data'!$D$29,0,10*ROW('Sanitation Data'!D194)))</f>
        <v/>
      </c>
      <c r="CM200" s="275" t="str">
        <f ca="true">+IF(OFFSET('Sanitation Data'!$D$30,0,10*ROW('Sanitation Data'!D194))="","",OFFSET('Sanitation Data'!$D$30,0,10*ROW('Sanitation Data'!D194)))</f>
        <v/>
      </c>
      <c r="CN200" s="275" t="str">
        <f ca="true">+IF(OFFSET('Sanitation Data'!$D$31,0,10*ROW('Sanitation Data'!D194))="","",OFFSET('Sanitation Data'!$D$31,0,10*ROW('Sanitation Data'!D194)))</f>
        <v/>
      </c>
      <c r="CO200" s="275" t="str">
        <f ca="true">+IF(OFFSET('Sanitation Data'!$D$32,0,10*ROW('Sanitation Data'!D194))="","",OFFSET('Sanitation Data'!$D$32,0,10*ROW('Sanitation Data'!D194)))</f>
        <v/>
      </c>
      <c r="CP200" s="275" t="str">
        <f ca="true">+IF(OFFSET('Sanitation Data'!$E$28,0,10*ROW('Sanitation Data'!E194))="","",OFFSET('Sanitation Data'!$E$28,0,10*ROW('Sanitation Data'!E194)))</f>
        <v/>
      </c>
      <c r="CQ200" s="275" t="str">
        <f ca="true">+IF(OFFSET('Sanitation Data'!$E$29,0,10*ROW('Sanitation Data'!E194))="","",OFFSET('Sanitation Data'!$E$29,0,10*ROW('Sanitation Data'!E194)))</f>
        <v/>
      </c>
      <c r="CR200" s="275" t="str">
        <f ca="true">+IF(OFFSET('Sanitation Data'!$E$30,0,10*ROW('Sanitation Data'!E194))="","",OFFSET('Sanitation Data'!$E$30,0,10*ROW('Sanitation Data'!E194)))</f>
        <v/>
      </c>
      <c r="CS200" s="275" t="str">
        <f ca="true">+IF(OFFSET('Sanitation Data'!$E$31,0,10*ROW('Sanitation Data'!E194))="","",OFFSET('Sanitation Data'!$E$31,0,10*ROW('Sanitation Data'!E194)))</f>
        <v/>
      </c>
      <c r="CT200" s="275" t="str">
        <f ca="true">+IF(OFFSET('Sanitation Data'!$E$32,0,10*ROW('Sanitation Data'!E194))="","",OFFSET('Sanitation Data'!$E$32,0,10*ROW('Sanitation Data'!E194)))</f>
        <v/>
      </c>
      <c r="CU200" s="275" t="str">
        <f ca="true">+IF(OFFSET('Sanitation Data'!$F$28,0,10*ROW('Sanitation Data'!F194))="","",OFFSET('Sanitation Data'!$F$28,0,10*ROW('Sanitation Data'!F194)))</f>
        <v/>
      </c>
      <c r="CV200" s="275" t="str">
        <f ca="true">+IF(OFFSET('Sanitation Data'!$F$29,0,10*ROW('Sanitation Data'!F194))="","",OFFSET('Sanitation Data'!$F$29,0,10*ROW('Sanitation Data'!F194)))</f>
        <v/>
      </c>
      <c r="CW200" s="275" t="str">
        <f ca="true">+IF(OFFSET('Sanitation Data'!$F$30,0,10*ROW('Sanitation Data'!F194))="","",OFFSET('Sanitation Data'!$F$30,0,10*ROW('Sanitation Data'!F194)))</f>
        <v/>
      </c>
      <c r="CX200" s="275" t="str">
        <f ca="true">+IF(OFFSET('Sanitation Data'!$F$31,0,10*ROW('Sanitation Data'!F194))="","",OFFSET('Sanitation Data'!$F$31,0,10*ROW('Sanitation Data'!F194)))</f>
        <v/>
      </c>
      <c r="CY200" s="275" t="str">
        <f ca="true">+IF(OFFSET('Sanitation Data'!$F$32,0,10*ROW('Sanitation Data'!F194))="","",OFFSET('Sanitation Data'!$F$32,0,10*ROW('Sanitation Data'!F194)))</f>
        <v/>
      </c>
      <c r="CZ200" s="275" t="str">
        <f ca="true">+IF(OFFSET('Sanitation Data'!$G$28,0,10*ROW('Sanitation Data'!G194))="","",OFFSET('Sanitation Data'!$G$28,0,10*ROW('Sanitation Data'!G194)))</f>
        <v/>
      </c>
      <c r="DA200" s="275" t="str">
        <f ca="true">+IF(OFFSET('Sanitation Data'!$G$29,0,10*ROW('Sanitation Data'!G194))="","",OFFSET('Sanitation Data'!$G$29,0,10*ROW('Sanitation Data'!G194)))</f>
        <v/>
      </c>
      <c r="DB200" s="275" t="str">
        <f ca="true">+IF(OFFSET('Sanitation Data'!$G$30,0,10*ROW('Sanitation Data'!G194))="","",OFFSET('Sanitation Data'!$G$30,0,10*ROW('Sanitation Data'!G194)))</f>
        <v/>
      </c>
      <c r="DC200" s="275" t="str">
        <f ca="true">+IF(OFFSET('Sanitation Data'!$G$31,0,10*ROW('Sanitation Data'!G194))="","",OFFSET('Sanitation Data'!$G$31,0,10*ROW('Sanitation Data'!G194)))</f>
        <v/>
      </c>
      <c r="DD200" s="275" t="str">
        <f ca="true">+IF(OFFSET('Sanitation Data'!$G$32,0,10*ROW('Sanitation Data'!G194))="","",OFFSET('Sanitation Data'!$G$32,0,10*ROW('Sanitation Data'!G194)))</f>
        <v/>
      </c>
      <c r="DE200" s="275" t="str">
        <f ca="true">+IF(OFFSET('Sanitation Data'!$H$28,0,10*ROW('Sanitation Data'!H194))="","",OFFSET('Sanitation Data'!$H$28,0,10*ROW('Sanitation Data'!H194)))</f>
        <v/>
      </c>
      <c r="DF200" s="275" t="str">
        <f ca="true">+IF(OFFSET('Sanitation Data'!$H$29,0,10*ROW('Sanitation Data'!H194))="","",OFFSET('Sanitation Data'!$H$29,0,10*ROW('Sanitation Data'!H194)))</f>
        <v/>
      </c>
      <c r="DG200" s="275" t="str">
        <f ca="true">+IF(OFFSET('Sanitation Data'!$H$30,0,10*ROW('Sanitation Data'!H194))="","",OFFSET('Sanitation Data'!$H$30,0,10*ROW('Sanitation Data'!H194)))</f>
        <v/>
      </c>
      <c r="DH200" s="275" t="str">
        <f ca="true">+IF(OFFSET('Sanitation Data'!$H$31,0,10*ROW('Sanitation Data'!H194))="","",OFFSET('Sanitation Data'!$H$31,0,10*ROW('Sanitation Data'!H194)))</f>
        <v/>
      </c>
      <c r="DI200" s="275" t="str">
        <f ca="true">+IF(OFFSET('Sanitation Data'!$H$32,0,10*ROW('Sanitation Data'!H194))="","",OFFSET('Sanitation Data'!$H$32,0,10*ROW('Sanitation Data'!H194)))</f>
        <v/>
      </c>
      <c r="DJ200" s="275" t="str">
        <f ca="true">+IF(OFFSET('Sanitation Data'!$I$28,0,10*ROW('Sanitation Data'!I194))="","",OFFSET('Sanitation Data'!$I$28,0,10*ROW('Sanitation Data'!I194)))</f>
        <v/>
      </c>
      <c r="DK200" s="275" t="str">
        <f ca="true">+IF(OFFSET('Sanitation Data'!$I$29,0,10*ROW('Sanitation Data'!I194))="","",OFFSET('Sanitation Data'!$I$29,0,10*ROW('Sanitation Data'!I194)))</f>
        <v/>
      </c>
      <c r="DL200" s="275" t="str">
        <f ca="true">+IF(OFFSET('Sanitation Data'!$I$30,0,10*ROW('Sanitation Data'!I194))="","",OFFSET('Sanitation Data'!$I$30,0,10*ROW('Sanitation Data'!I194)))</f>
        <v/>
      </c>
      <c r="DM200" s="275" t="str">
        <f ca="true">+IF(OFFSET('Sanitation Data'!$I$31,0,10*ROW('Sanitation Data'!I194))="","",OFFSET('Sanitation Data'!$I$31,0,10*ROW('Sanitation Data'!I194)))</f>
        <v/>
      </c>
      <c r="DN200" s="275" t="str">
        <f ca="true">+IF(OFFSET('Sanitation Data'!$I$32,0,10*ROW('Sanitation Data'!I194))="","",OFFSET('Sanitation Data'!$I$32,0,10*ROW('Sanitation Data'!I194)))</f>
        <v/>
      </c>
      <c r="DO200" s="275" t="str">
        <f ca="true">+IF(OFFSET('Hygiene Data'!$D$11,0,10*ROW('Hygiene Data'!D194))="","",OFFSET('Hygiene Data'!$D$11,0,10*ROW('Hygiene Data'!D194)))</f>
        <v/>
      </c>
      <c r="DP200" s="275" t="str">
        <f ca="true">+IF(OFFSET('Hygiene Data'!$D$12,0,10*ROW('Hygiene Data'!D194))="","",OFFSET('Hygiene Data'!$D$12,0,10*ROW('Hygiene Data'!D194)))</f>
        <v/>
      </c>
      <c r="DQ200" s="275" t="str">
        <f ca="true">+IF(OFFSET('Hygiene Data'!$D$13,0,10*ROW('Hygiene Data'!D194))="","",OFFSET('Hygiene Data'!$D$13,0,10*ROW('Hygiene Data'!D194)))</f>
        <v/>
      </c>
      <c r="DR200" s="275" t="str">
        <f ca="true">+IF(OFFSET('Hygiene Data'!$E$11,0,10*ROW('Hygiene Data'!E194))="","",OFFSET('Hygiene Data'!$E$11,0,10*ROW('Hygiene Data'!E194)))</f>
        <v/>
      </c>
      <c r="DS200" s="275" t="str">
        <f ca="true">+IF(OFFSET('Hygiene Data'!$E$12,0,10*ROW('Hygiene Data'!E194))="","",OFFSET('Hygiene Data'!$E$12,0,10*ROW('Hygiene Data'!E194)))</f>
        <v/>
      </c>
      <c r="DT200" s="275" t="str">
        <f ca="true">+IF(OFFSET('Hygiene Data'!$E$13,0,10*ROW('Hygiene Data'!E194))="","",OFFSET('Hygiene Data'!$E$13,0,10*ROW('Hygiene Data'!E194)))</f>
        <v/>
      </c>
      <c r="DU200" s="275" t="str">
        <f ca="true">+IF(OFFSET('Hygiene Data'!$F$11,0,10*ROW('Hygiene Data'!F194))="","",OFFSET('Hygiene Data'!$F$11,0,10*ROW('Hygiene Data'!F194)))</f>
        <v/>
      </c>
      <c r="DV200" s="275" t="str">
        <f ca="true">+IF(OFFSET('Hygiene Data'!$F$12,0,10*ROW('Hygiene Data'!F194))="","",OFFSET('Hygiene Data'!$F$12,0,10*ROW('Hygiene Data'!F194)))</f>
        <v/>
      </c>
      <c r="DW200" s="275" t="str">
        <f ca="true">+IF(OFFSET('Hygiene Data'!$F$13,0,10*ROW('Hygiene Data'!F194))="","",OFFSET('Hygiene Data'!$F$13,0,10*ROW('Hygiene Data'!F194)))</f>
        <v/>
      </c>
      <c r="DX200" s="275" t="str">
        <f ca="true">+IF(OFFSET('Hygiene Data'!$G$11,0,10*ROW('Hygiene Data'!G194))="","",OFFSET('Hygiene Data'!$G$11,0,10*ROW('Hygiene Data'!G194)))</f>
        <v/>
      </c>
      <c r="DY200" s="275" t="str">
        <f ca="true">+IF(OFFSET('Hygiene Data'!$G$12,0,10*ROW('Hygiene Data'!G194))="","",OFFSET('Hygiene Data'!$G$12,0,10*ROW('Hygiene Data'!G194)))</f>
        <v/>
      </c>
      <c r="DZ200" s="275" t="str">
        <f ca="true">+IF(OFFSET('Hygiene Data'!$G$13,0,10*ROW('Hygiene Data'!G194))="","",OFFSET('Hygiene Data'!$G$13,0,10*ROW('Hygiene Data'!G194)))</f>
        <v/>
      </c>
      <c r="EA200" s="275" t="str">
        <f ca="true">+IF(OFFSET('Hygiene Data'!$H$11,0,10*ROW('Hygiene Data'!H194))="","",OFFSET('Hygiene Data'!$H$11,0,10*ROW('Hygiene Data'!H194)))</f>
        <v/>
      </c>
      <c r="EB200" s="275" t="str">
        <f ca="true">+IF(OFFSET('Hygiene Data'!$H$12,0,10*ROW('Hygiene Data'!H194))="","",OFFSET('Hygiene Data'!$H$12,0,10*ROW('Hygiene Data'!H194)))</f>
        <v/>
      </c>
      <c r="EC200" s="275" t="str">
        <f ca="true">+IF(OFFSET('Hygiene Data'!$H$13,0,10*ROW('Hygiene Data'!H194))="","",OFFSET('Hygiene Data'!$H$13,0,10*ROW('Hygiene Data'!H194)))</f>
        <v/>
      </c>
      <c r="ED200" s="275" t="str">
        <f ca="true">+IF(OFFSET('Hygiene Data'!$I$11,0,10*ROW('Hygiene Data'!I194))="","",OFFSET('Hygiene Data'!$I$11,0,10*ROW('Hygiene Data'!I194)))</f>
        <v/>
      </c>
      <c r="EE200" s="275" t="str">
        <f ca="true">+IF(OFFSET('Hygiene Data'!$I$12,0,10*ROW('Hygiene Data'!I194))="","",OFFSET('Hygiene Data'!$I$12,0,10*ROW('Hygiene Data'!I194)))</f>
        <v/>
      </c>
      <c r="EF200" s="275"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31" t="str">
        <f t="shared" ca="true" si="3"/>
        <v/>
      </c>
      <c r="D201" s="98"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8"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8"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8"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8"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8"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8"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8"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8"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8"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8"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8"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8"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8"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8"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8"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8"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8"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9"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9"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9"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9"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9"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9"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9"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9"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9"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9"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9"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9"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9"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9"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9"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9"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9"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9"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9"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9"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9"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9"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9"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9"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9"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9"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9"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9"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9"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9"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100"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100"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100"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100"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100"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100"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100"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100"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100"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100"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100"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100"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100"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100"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100"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100"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100"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100"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5"/>
      <c r="BS201" s="275" t="str">
        <f ca="true">+IF(OFFSET('Water Data'!$D$27,0,10*ROW('Water Data'!D195))="","",OFFSET('Water Data'!$D$27,0,10*ROW('Water Data'!D195)))</f>
        <v/>
      </c>
      <c r="BT201" s="275" t="str">
        <f ca="true">+IF(OFFSET('Water Data'!$D$28,0,10*ROW('Water Data'!D195))="","",OFFSET('Water Data'!$D$28,0,10*ROW('Water Data'!D195)))</f>
        <v/>
      </c>
      <c r="BU201" s="275" t="str">
        <f ca="true">+IF(OFFSET('Water Data'!$D$29,0,10*ROW('Water Data'!D195))="","",OFFSET('Water Data'!$D$29,0,10*ROW('Water Data'!D195)))</f>
        <v/>
      </c>
      <c r="BV201" s="275" t="str">
        <f ca="true">+IF(OFFSET('Water Data'!$E$27,0,10*ROW('Water Data'!E195))="","",OFFSET('Water Data'!$E$27,0,10*ROW('Water Data'!E195)))</f>
        <v/>
      </c>
      <c r="BW201" s="275" t="str">
        <f ca="true">+IF(OFFSET('Water Data'!$E$28,0,10*ROW('Water Data'!E195))="","",OFFSET('Water Data'!$E$28,0,10*ROW('Water Data'!E195)))</f>
        <v/>
      </c>
      <c r="BX201" s="275" t="str">
        <f ca="true">+IF(OFFSET('Water Data'!$E$29,0,10*ROW('Water Data'!E195))="","",OFFSET('Water Data'!$E$29,0,10*ROW('Water Data'!E195)))</f>
        <v/>
      </c>
      <c r="BY201" s="275" t="str">
        <f ca="true">+IF(OFFSET('Water Data'!$F$27,0,10*ROW('Water Data'!F195))="","",OFFSET('Water Data'!$F$27,0,10*ROW('Water Data'!F195)))</f>
        <v/>
      </c>
      <c r="BZ201" s="275" t="str">
        <f ca="true">+IF(OFFSET('Water Data'!$F$28,0,10*ROW('Water Data'!F195))="","",OFFSET('Water Data'!$F$28,0,10*ROW('Water Data'!F195)))</f>
        <v/>
      </c>
      <c r="CA201" s="275" t="str">
        <f ca="true">+IF(OFFSET('Water Data'!$F$29,0,10*ROW('Water Data'!F195))="","",OFFSET('Water Data'!$F$29,0,10*ROW('Water Data'!F195)))</f>
        <v/>
      </c>
      <c r="CB201" s="275" t="str">
        <f ca="true">+IF(OFFSET('Water Data'!$G$27,0,10*ROW('Water Data'!G195))="","",OFFSET('Water Data'!$G$27,0,10*ROW('Water Data'!G195)))</f>
        <v/>
      </c>
      <c r="CC201" s="275" t="str">
        <f ca="true">+IF(OFFSET('Water Data'!$G$28,0,10*ROW('Water Data'!G195))="","",OFFSET('Water Data'!$G$28,0,10*ROW('Water Data'!G195)))</f>
        <v/>
      </c>
      <c r="CD201" s="275" t="str">
        <f ca="true">+IF(OFFSET('Water Data'!$G$29,0,10*ROW('Water Data'!G195))="","",OFFSET('Water Data'!$G$29,0,10*ROW('Water Data'!G195)))</f>
        <v/>
      </c>
      <c r="CE201" s="275" t="str">
        <f ca="true">+IF(OFFSET('Water Data'!$H$27,0,10*ROW('Water Data'!H195))="","",OFFSET('Water Data'!$H$27,0,10*ROW('Water Data'!H195)))</f>
        <v/>
      </c>
      <c r="CF201" s="275" t="str">
        <f ca="true">+IF(OFFSET('Water Data'!$H$28,0,10*ROW('Water Data'!H195))="","",OFFSET('Water Data'!$H$28,0,10*ROW('Water Data'!H195)))</f>
        <v/>
      </c>
      <c r="CG201" s="275" t="str">
        <f ca="true">+IF(OFFSET('Water Data'!$H$29,0,10*ROW('Water Data'!H195))="","",OFFSET('Water Data'!$H$29,0,10*ROW('Water Data'!H195)))</f>
        <v/>
      </c>
      <c r="CH201" s="275" t="str">
        <f ca="true">+IF(OFFSET('Water Data'!$I$27,0,10*ROW('Water Data'!I195))="","",OFFSET('Water Data'!$I$27,0,10*ROW('Water Data'!I195)))</f>
        <v/>
      </c>
      <c r="CI201" s="275" t="str">
        <f ca="true">+IF(OFFSET('Water Data'!$I$28,0,10*ROW('Water Data'!I195))="","",OFFSET('Water Data'!$I$28,0,10*ROW('Water Data'!I195)))</f>
        <v/>
      </c>
      <c r="CJ201" s="275" t="str">
        <f ca="true">+IF(OFFSET('Water Data'!$I$29,0,10*ROW('Water Data'!I195))="","",OFFSET('Water Data'!$I$29,0,10*ROW('Water Data'!I195)))</f>
        <v/>
      </c>
      <c r="CK201" s="275" t="str">
        <f ca="true">+IF(OFFSET('Sanitation Data'!$D$28,0,10*ROW('Sanitation Data'!D195))="","",OFFSET('Sanitation Data'!$D$28,0,10*ROW('Sanitation Data'!D195)))</f>
        <v/>
      </c>
      <c r="CL201" s="275" t="str">
        <f ca="true">+IF(OFFSET('Sanitation Data'!$D$29,0,10*ROW('Sanitation Data'!D195))="","",OFFSET('Sanitation Data'!$D$29,0,10*ROW('Sanitation Data'!D195)))</f>
        <v/>
      </c>
      <c r="CM201" s="275" t="str">
        <f ca="true">+IF(OFFSET('Sanitation Data'!$D$30,0,10*ROW('Sanitation Data'!D195))="","",OFFSET('Sanitation Data'!$D$30,0,10*ROW('Sanitation Data'!D195)))</f>
        <v/>
      </c>
      <c r="CN201" s="275" t="str">
        <f ca="true">+IF(OFFSET('Sanitation Data'!$D$31,0,10*ROW('Sanitation Data'!D195))="","",OFFSET('Sanitation Data'!$D$31,0,10*ROW('Sanitation Data'!D195)))</f>
        <v/>
      </c>
      <c r="CO201" s="275" t="str">
        <f ca="true">+IF(OFFSET('Sanitation Data'!$D$32,0,10*ROW('Sanitation Data'!D195))="","",OFFSET('Sanitation Data'!$D$32,0,10*ROW('Sanitation Data'!D195)))</f>
        <v/>
      </c>
      <c r="CP201" s="275" t="str">
        <f ca="true">+IF(OFFSET('Sanitation Data'!$E$28,0,10*ROW('Sanitation Data'!E195))="","",OFFSET('Sanitation Data'!$E$28,0,10*ROW('Sanitation Data'!E195)))</f>
        <v/>
      </c>
      <c r="CQ201" s="275" t="str">
        <f ca="true">+IF(OFFSET('Sanitation Data'!$E$29,0,10*ROW('Sanitation Data'!E195))="","",OFFSET('Sanitation Data'!$E$29,0,10*ROW('Sanitation Data'!E195)))</f>
        <v/>
      </c>
      <c r="CR201" s="275" t="str">
        <f ca="true">+IF(OFFSET('Sanitation Data'!$E$30,0,10*ROW('Sanitation Data'!E195))="","",OFFSET('Sanitation Data'!$E$30,0,10*ROW('Sanitation Data'!E195)))</f>
        <v/>
      </c>
      <c r="CS201" s="275" t="str">
        <f ca="true">+IF(OFFSET('Sanitation Data'!$E$31,0,10*ROW('Sanitation Data'!E195))="","",OFFSET('Sanitation Data'!$E$31,0,10*ROW('Sanitation Data'!E195)))</f>
        <v/>
      </c>
      <c r="CT201" s="275" t="str">
        <f ca="true">+IF(OFFSET('Sanitation Data'!$E$32,0,10*ROW('Sanitation Data'!E195))="","",OFFSET('Sanitation Data'!$E$32,0,10*ROW('Sanitation Data'!E195)))</f>
        <v/>
      </c>
      <c r="CU201" s="275" t="str">
        <f ca="true">+IF(OFFSET('Sanitation Data'!$F$28,0,10*ROW('Sanitation Data'!F195))="","",OFFSET('Sanitation Data'!$F$28,0,10*ROW('Sanitation Data'!F195)))</f>
        <v/>
      </c>
      <c r="CV201" s="275" t="str">
        <f ca="true">+IF(OFFSET('Sanitation Data'!$F$29,0,10*ROW('Sanitation Data'!F195))="","",OFFSET('Sanitation Data'!$F$29,0,10*ROW('Sanitation Data'!F195)))</f>
        <v/>
      </c>
      <c r="CW201" s="275" t="str">
        <f ca="true">+IF(OFFSET('Sanitation Data'!$F$30,0,10*ROW('Sanitation Data'!F195))="","",OFFSET('Sanitation Data'!$F$30,0,10*ROW('Sanitation Data'!F195)))</f>
        <v/>
      </c>
      <c r="CX201" s="275" t="str">
        <f ca="true">+IF(OFFSET('Sanitation Data'!$F$31,0,10*ROW('Sanitation Data'!F195))="","",OFFSET('Sanitation Data'!$F$31,0,10*ROW('Sanitation Data'!F195)))</f>
        <v/>
      </c>
      <c r="CY201" s="275" t="str">
        <f ca="true">+IF(OFFSET('Sanitation Data'!$F$32,0,10*ROW('Sanitation Data'!F195))="","",OFFSET('Sanitation Data'!$F$32,0,10*ROW('Sanitation Data'!F195)))</f>
        <v/>
      </c>
      <c r="CZ201" s="275" t="str">
        <f ca="true">+IF(OFFSET('Sanitation Data'!$G$28,0,10*ROW('Sanitation Data'!G195))="","",OFFSET('Sanitation Data'!$G$28,0,10*ROW('Sanitation Data'!G195)))</f>
        <v/>
      </c>
      <c r="DA201" s="275" t="str">
        <f ca="true">+IF(OFFSET('Sanitation Data'!$G$29,0,10*ROW('Sanitation Data'!G195))="","",OFFSET('Sanitation Data'!$G$29,0,10*ROW('Sanitation Data'!G195)))</f>
        <v/>
      </c>
      <c r="DB201" s="275" t="str">
        <f ca="true">+IF(OFFSET('Sanitation Data'!$G$30,0,10*ROW('Sanitation Data'!G195))="","",OFFSET('Sanitation Data'!$G$30,0,10*ROW('Sanitation Data'!G195)))</f>
        <v/>
      </c>
      <c r="DC201" s="275" t="str">
        <f ca="true">+IF(OFFSET('Sanitation Data'!$G$31,0,10*ROW('Sanitation Data'!G195))="","",OFFSET('Sanitation Data'!$G$31,0,10*ROW('Sanitation Data'!G195)))</f>
        <v/>
      </c>
      <c r="DD201" s="275" t="str">
        <f ca="true">+IF(OFFSET('Sanitation Data'!$G$32,0,10*ROW('Sanitation Data'!G195))="","",OFFSET('Sanitation Data'!$G$32,0,10*ROW('Sanitation Data'!G195)))</f>
        <v/>
      </c>
      <c r="DE201" s="275" t="str">
        <f ca="true">+IF(OFFSET('Sanitation Data'!$H$28,0,10*ROW('Sanitation Data'!H195))="","",OFFSET('Sanitation Data'!$H$28,0,10*ROW('Sanitation Data'!H195)))</f>
        <v/>
      </c>
      <c r="DF201" s="275" t="str">
        <f ca="true">+IF(OFFSET('Sanitation Data'!$H$29,0,10*ROW('Sanitation Data'!H195))="","",OFFSET('Sanitation Data'!$H$29,0,10*ROW('Sanitation Data'!H195)))</f>
        <v/>
      </c>
      <c r="DG201" s="275" t="str">
        <f ca="true">+IF(OFFSET('Sanitation Data'!$H$30,0,10*ROW('Sanitation Data'!H195))="","",OFFSET('Sanitation Data'!$H$30,0,10*ROW('Sanitation Data'!H195)))</f>
        <v/>
      </c>
      <c r="DH201" s="275" t="str">
        <f ca="true">+IF(OFFSET('Sanitation Data'!$H$31,0,10*ROW('Sanitation Data'!H195))="","",OFFSET('Sanitation Data'!$H$31,0,10*ROW('Sanitation Data'!H195)))</f>
        <v/>
      </c>
      <c r="DI201" s="275" t="str">
        <f ca="true">+IF(OFFSET('Sanitation Data'!$H$32,0,10*ROW('Sanitation Data'!H195))="","",OFFSET('Sanitation Data'!$H$32,0,10*ROW('Sanitation Data'!H195)))</f>
        <v/>
      </c>
      <c r="DJ201" s="275" t="str">
        <f ca="true">+IF(OFFSET('Sanitation Data'!$I$28,0,10*ROW('Sanitation Data'!I195))="","",OFFSET('Sanitation Data'!$I$28,0,10*ROW('Sanitation Data'!I195)))</f>
        <v/>
      </c>
      <c r="DK201" s="275" t="str">
        <f ca="true">+IF(OFFSET('Sanitation Data'!$I$29,0,10*ROW('Sanitation Data'!I195))="","",OFFSET('Sanitation Data'!$I$29,0,10*ROW('Sanitation Data'!I195)))</f>
        <v/>
      </c>
      <c r="DL201" s="275" t="str">
        <f ca="true">+IF(OFFSET('Sanitation Data'!$I$30,0,10*ROW('Sanitation Data'!I195))="","",OFFSET('Sanitation Data'!$I$30,0,10*ROW('Sanitation Data'!I195)))</f>
        <v/>
      </c>
      <c r="DM201" s="275" t="str">
        <f ca="true">+IF(OFFSET('Sanitation Data'!$I$31,0,10*ROW('Sanitation Data'!I195))="","",OFFSET('Sanitation Data'!$I$31,0,10*ROW('Sanitation Data'!I195)))</f>
        <v/>
      </c>
      <c r="DN201" s="275" t="str">
        <f ca="true">+IF(OFFSET('Sanitation Data'!$I$32,0,10*ROW('Sanitation Data'!I195))="","",OFFSET('Sanitation Data'!$I$32,0,10*ROW('Sanitation Data'!I195)))</f>
        <v/>
      </c>
      <c r="DO201" s="275" t="str">
        <f ca="true">+IF(OFFSET('Hygiene Data'!$D$11,0,10*ROW('Hygiene Data'!D195))="","",OFFSET('Hygiene Data'!$D$11,0,10*ROW('Hygiene Data'!D195)))</f>
        <v/>
      </c>
      <c r="DP201" s="275" t="str">
        <f ca="true">+IF(OFFSET('Hygiene Data'!$D$12,0,10*ROW('Hygiene Data'!D195))="","",OFFSET('Hygiene Data'!$D$12,0,10*ROW('Hygiene Data'!D195)))</f>
        <v/>
      </c>
      <c r="DQ201" s="275" t="str">
        <f ca="true">+IF(OFFSET('Hygiene Data'!$D$13,0,10*ROW('Hygiene Data'!D195))="","",OFFSET('Hygiene Data'!$D$13,0,10*ROW('Hygiene Data'!D195)))</f>
        <v/>
      </c>
      <c r="DR201" s="275" t="str">
        <f ca="true">+IF(OFFSET('Hygiene Data'!$E$11,0,10*ROW('Hygiene Data'!E195))="","",OFFSET('Hygiene Data'!$E$11,0,10*ROW('Hygiene Data'!E195)))</f>
        <v/>
      </c>
      <c r="DS201" s="275" t="str">
        <f ca="true">+IF(OFFSET('Hygiene Data'!$E$12,0,10*ROW('Hygiene Data'!E195))="","",OFFSET('Hygiene Data'!$E$12,0,10*ROW('Hygiene Data'!E195)))</f>
        <v/>
      </c>
      <c r="DT201" s="275" t="str">
        <f ca="true">+IF(OFFSET('Hygiene Data'!$E$13,0,10*ROW('Hygiene Data'!E195))="","",OFFSET('Hygiene Data'!$E$13,0,10*ROW('Hygiene Data'!E195)))</f>
        <v/>
      </c>
      <c r="DU201" s="275" t="str">
        <f ca="true">+IF(OFFSET('Hygiene Data'!$F$11,0,10*ROW('Hygiene Data'!F195))="","",OFFSET('Hygiene Data'!$F$11,0,10*ROW('Hygiene Data'!F195)))</f>
        <v/>
      </c>
      <c r="DV201" s="275" t="str">
        <f ca="true">+IF(OFFSET('Hygiene Data'!$F$12,0,10*ROW('Hygiene Data'!F195))="","",OFFSET('Hygiene Data'!$F$12,0,10*ROW('Hygiene Data'!F195)))</f>
        <v/>
      </c>
      <c r="DW201" s="275" t="str">
        <f ca="true">+IF(OFFSET('Hygiene Data'!$F$13,0,10*ROW('Hygiene Data'!F195))="","",OFFSET('Hygiene Data'!$F$13,0,10*ROW('Hygiene Data'!F195)))</f>
        <v/>
      </c>
      <c r="DX201" s="275" t="str">
        <f ca="true">+IF(OFFSET('Hygiene Data'!$G$11,0,10*ROW('Hygiene Data'!G195))="","",OFFSET('Hygiene Data'!$G$11,0,10*ROW('Hygiene Data'!G195)))</f>
        <v/>
      </c>
      <c r="DY201" s="275" t="str">
        <f ca="true">+IF(OFFSET('Hygiene Data'!$G$12,0,10*ROW('Hygiene Data'!G195))="","",OFFSET('Hygiene Data'!$G$12,0,10*ROW('Hygiene Data'!G195)))</f>
        <v/>
      </c>
      <c r="DZ201" s="275" t="str">
        <f ca="true">+IF(OFFSET('Hygiene Data'!$G$13,0,10*ROW('Hygiene Data'!G195))="","",OFFSET('Hygiene Data'!$G$13,0,10*ROW('Hygiene Data'!G195)))</f>
        <v/>
      </c>
      <c r="EA201" s="275" t="str">
        <f ca="true">+IF(OFFSET('Hygiene Data'!$H$11,0,10*ROW('Hygiene Data'!H195))="","",OFFSET('Hygiene Data'!$H$11,0,10*ROW('Hygiene Data'!H195)))</f>
        <v/>
      </c>
      <c r="EB201" s="275" t="str">
        <f ca="true">+IF(OFFSET('Hygiene Data'!$H$12,0,10*ROW('Hygiene Data'!H195))="","",OFFSET('Hygiene Data'!$H$12,0,10*ROW('Hygiene Data'!H195)))</f>
        <v/>
      </c>
      <c r="EC201" s="275" t="str">
        <f ca="true">+IF(OFFSET('Hygiene Data'!$H$13,0,10*ROW('Hygiene Data'!H195))="","",OFFSET('Hygiene Data'!$H$13,0,10*ROW('Hygiene Data'!H195)))</f>
        <v/>
      </c>
      <c r="ED201" s="275" t="str">
        <f ca="true">+IF(OFFSET('Hygiene Data'!$I$11,0,10*ROW('Hygiene Data'!I195))="","",OFFSET('Hygiene Data'!$I$11,0,10*ROW('Hygiene Data'!I195)))</f>
        <v/>
      </c>
      <c r="EE201" s="275" t="str">
        <f ca="true">+IF(OFFSET('Hygiene Data'!$I$12,0,10*ROW('Hygiene Data'!I195))="","",OFFSET('Hygiene Data'!$I$12,0,10*ROW('Hygiene Data'!I195)))</f>
        <v/>
      </c>
      <c r="EF201" s="275"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31" t="str">
        <f t="shared" ca="true" si="3"/>
        <v/>
      </c>
      <c r="D202" s="98"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8"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8"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8"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8"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8"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8"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8"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8"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8"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8"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8"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8"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8"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8"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8"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8"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8"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9"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9"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9"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9"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9"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9"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9"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9"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9"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9"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9"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9"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9"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9"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9"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9"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9"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9"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9"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9"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9"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9"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9"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9"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9"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9"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9"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9"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9"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9"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100"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100"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100"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100"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100"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100"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100"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100"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100"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100"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100"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100"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100"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100"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100"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100"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100"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100"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5"/>
      <c r="BS202" s="275" t="str">
        <f ca="true">+IF(OFFSET('Water Data'!$D$27,0,10*ROW('Water Data'!D196))="","",OFFSET('Water Data'!$D$27,0,10*ROW('Water Data'!D196)))</f>
        <v/>
      </c>
      <c r="BT202" s="275" t="str">
        <f ca="true">+IF(OFFSET('Water Data'!$D$28,0,10*ROW('Water Data'!D196))="","",OFFSET('Water Data'!$D$28,0,10*ROW('Water Data'!D196)))</f>
        <v/>
      </c>
      <c r="BU202" s="275" t="str">
        <f ca="true">+IF(OFFSET('Water Data'!$D$29,0,10*ROW('Water Data'!D196))="","",OFFSET('Water Data'!$D$29,0,10*ROW('Water Data'!D196)))</f>
        <v/>
      </c>
      <c r="BV202" s="275" t="str">
        <f ca="true">+IF(OFFSET('Water Data'!$E$27,0,10*ROW('Water Data'!E196))="","",OFFSET('Water Data'!$E$27,0,10*ROW('Water Data'!E196)))</f>
        <v/>
      </c>
      <c r="BW202" s="275" t="str">
        <f ca="true">+IF(OFFSET('Water Data'!$E$28,0,10*ROW('Water Data'!E196))="","",OFFSET('Water Data'!$E$28,0,10*ROW('Water Data'!E196)))</f>
        <v/>
      </c>
      <c r="BX202" s="275" t="str">
        <f ca="true">+IF(OFFSET('Water Data'!$E$29,0,10*ROW('Water Data'!E196))="","",OFFSET('Water Data'!$E$29,0,10*ROW('Water Data'!E196)))</f>
        <v/>
      </c>
      <c r="BY202" s="275" t="str">
        <f ca="true">+IF(OFFSET('Water Data'!$F$27,0,10*ROW('Water Data'!F196))="","",OFFSET('Water Data'!$F$27,0,10*ROW('Water Data'!F196)))</f>
        <v/>
      </c>
      <c r="BZ202" s="275" t="str">
        <f ca="true">+IF(OFFSET('Water Data'!$F$28,0,10*ROW('Water Data'!F196))="","",OFFSET('Water Data'!$F$28,0,10*ROW('Water Data'!F196)))</f>
        <v/>
      </c>
      <c r="CA202" s="275" t="str">
        <f ca="true">+IF(OFFSET('Water Data'!$F$29,0,10*ROW('Water Data'!F196))="","",OFFSET('Water Data'!$F$29,0,10*ROW('Water Data'!F196)))</f>
        <v/>
      </c>
      <c r="CB202" s="275" t="str">
        <f ca="true">+IF(OFFSET('Water Data'!$G$27,0,10*ROW('Water Data'!G196))="","",OFFSET('Water Data'!$G$27,0,10*ROW('Water Data'!G196)))</f>
        <v/>
      </c>
      <c r="CC202" s="275" t="str">
        <f ca="true">+IF(OFFSET('Water Data'!$G$28,0,10*ROW('Water Data'!G196))="","",OFFSET('Water Data'!$G$28,0,10*ROW('Water Data'!G196)))</f>
        <v/>
      </c>
      <c r="CD202" s="275" t="str">
        <f ca="true">+IF(OFFSET('Water Data'!$G$29,0,10*ROW('Water Data'!G196))="","",OFFSET('Water Data'!$G$29,0,10*ROW('Water Data'!G196)))</f>
        <v/>
      </c>
      <c r="CE202" s="275" t="str">
        <f ca="true">+IF(OFFSET('Water Data'!$H$27,0,10*ROW('Water Data'!H196))="","",OFFSET('Water Data'!$H$27,0,10*ROW('Water Data'!H196)))</f>
        <v/>
      </c>
      <c r="CF202" s="275" t="str">
        <f ca="true">+IF(OFFSET('Water Data'!$H$28,0,10*ROW('Water Data'!H196))="","",OFFSET('Water Data'!$H$28,0,10*ROW('Water Data'!H196)))</f>
        <v/>
      </c>
      <c r="CG202" s="275" t="str">
        <f ca="true">+IF(OFFSET('Water Data'!$H$29,0,10*ROW('Water Data'!H196))="","",OFFSET('Water Data'!$H$29,0,10*ROW('Water Data'!H196)))</f>
        <v/>
      </c>
      <c r="CH202" s="275" t="str">
        <f ca="true">+IF(OFFSET('Water Data'!$I$27,0,10*ROW('Water Data'!I196))="","",OFFSET('Water Data'!$I$27,0,10*ROW('Water Data'!I196)))</f>
        <v/>
      </c>
      <c r="CI202" s="275" t="str">
        <f ca="true">+IF(OFFSET('Water Data'!$I$28,0,10*ROW('Water Data'!I196))="","",OFFSET('Water Data'!$I$28,0,10*ROW('Water Data'!I196)))</f>
        <v/>
      </c>
      <c r="CJ202" s="275" t="str">
        <f ca="true">+IF(OFFSET('Water Data'!$I$29,0,10*ROW('Water Data'!I196))="","",OFFSET('Water Data'!$I$29,0,10*ROW('Water Data'!I196)))</f>
        <v/>
      </c>
      <c r="CK202" s="275" t="str">
        <f ca="true">+IF(OFFSET('Sanitation Data'!$D$28,0,10*ROW('Sanitation Data'!D196))="","",OFFSET('Sanitation Data'!$D$28,0,10*ROW('Sanitation Data'!D196)))</f>
        <v/>
      </c>
      <c r="CL202" s="275" t="str">
        <f ca="true">+IF(OFFSET('Sanitation Data'!$D$29,0,10*ROW('Sanitation Data'!D196))="","",OFFSET('Sanitation Data'!$D$29,0,10*ROW('Sanitation Data'!D196)))</f>
        <v/>
      </c>
      <c r="CM202" s="275" t="str">
        <f ca="true">+IF(OFFSET('Sanitation Data'!$D$30,0,10*ROW('Sanitation Data'!D196))="","",OFFSET('Sanitation Data'!$D$30,0,10*ROW('Sanitation Data'!D196)))</f>
        <v/>
      </c>
      <c r="CN202" s="275" t="str">
        <f ca="true">+IF(OFFSET('Sanitation Data'!$D$31,0,10*ROW('Sanitation Data'!D196))="","",OFFSET('Sanitation Data'!$D$31,0,10*ROW('Sanitation Data'!D196)))</f>
        <v/>
      </c>
      <c r="CO202" s="275" t="str">
        <f ca="true">+IF(OFFSET('Sanitation Data'!$D$32,0,10*ROW('Sanitation Data'!D196))="","",OFFSET('Sanitation Data'!$D$32,0,10*ROW('Sanitation Data'!D196)))</f>
        <v/>
      </c>
      <c r="CP202" s="275" t="str">
        <f ca="true">+IF(OFFSET('Sanitation Data'!$E$28,0,10*ROW('Sanitation Data'!E196))="","",OFFSET('Sanitation Data'!$E$28,0,10*ROW('Sanitation Data'!E196)))</f>
        <v/>
      </c>
      <c r="CQ202" s="275" t="str">
        <f ca="true">+IF(OFFSET('Sanitation Data'!$E$29,0,10*ROW('Sanitation Data'!E196))="","",OFFSET('Sanitation Data'!$E$29,0,10*ROW('Sanitation Data'!E196)))</f>
        <v/>
      </c>
      <c r="CR202" s="275" t="str">
        <f ca="true">+IF(OFFSET('Sanitation Data'!$E$30,0,10*ROW('Sanitation Data'!E196))="","",OFFSET('Sanitation Data'!$E$30,0,10*ROW('Sanitation Data'!E196)))</f>
        <v/>
      </c>
      <c r="CS202" s="275" t="str">
        <f ca="true">+IF(OFFSET('Sanitation Data'!$E$31,0,10*ROW('Sanitation Data'!E196))="","",OFFSET('Sanitation Data'!$E$31,0,10*ROW('Sanitation Data'!E196)))</f>
        <v/>
      </c>
      <c r="CT202" s="275" t="str">
        <f ca="true">+IF(OFFSET('Sanitation Data'!$E$32,0,10*ROW('Sanitation Data'!E196))="","",OFFSET('Sanitation Data'!$E$32,0,10*ROW('Sanitation Data'!E196)))</f>
        <v/>
      </c>
      <c r="CU202" s="275" t="str">
        <f ca="true">+IF(OFFSET('Sanitation Data'!$F$28,0,10*ROW('Sanitation Data'!F196))="","",OFFSET('Sanitation Data'!$F$28,0,10*ROW('Sanitation Data'!F196)))</f>
        <v/>
      </c>
      <c r="CV202" s="275" t="str">
        <f ca="true">+IF(OFFSET('Sanitation Data'!$F$29,0,10*ROW('Sanitation Data'!F196))="","",OFFSET('Sanitation Data'!$F$29,0,10*ROW('Sanitation Data'!F196)))</f>
        <v/>
      </c>
      <c r="CW202" s="275" t="str">
        <f ca="true">+IF(OFFSET('Sanitation Data'!$F$30,0,10*ROW('Sanitation Data'!F196))="","",OFFSET('Sanitation Data'!$F$30,0,10*ROW('Sanitation Data'!F196)))</f>
        <v/>
      </c>
      <c r="CX202" s="275" t="str">
        <f ca="true">+IF(OFFSET('Sanitation Data'!$F$31,0,10*ROW('Sanitation Data'!F196))="","",OFFSET('Sanitation Data'!$F$31,0,10*ROW('Sanitation Data'!F196)))</f>
        <v/>
      </c>
      <c r="CY202" s="275" t="str">
        <f ca="true">+IF(OFFSET('Sanitation Data'!$F$32,0,10*ROW('Sanitation Data'!F196))="","",OFFSET('Sanitation Data'!$F$32,0,10*ROW('Sanitation Data'!F196)))</f>
        <v/>
      </c>
      <c r="CZ202" s="275" t="str">
        <f ca="true">+IF(OFFSET('Sanitation Data'!$G$28,0,10*ROW('Sanitation Data'!G196))="","",OFFSET('Sanitation Data'!$G$28,0,10*ROW('Sanitation Data'!G196)))</f>
        <v/>
      </c>
      <c r="DA202" s="275" t="str">
        <f ca="true">+IF(OFFSET('Sanitation Data'!$G$29,0,10*ROW('Sanitation Data'!G196))="","",OFFSET('Sanitation Data'!$G$29,0,10*ROW('Sanitation Data'!G196)))</f>
        <v/>
      </c>
      <c r="DB202" s="275" t="str">
        <f ca="true">+IF(OFFSET('Sanitation Data'!$G$30,0,10*ROW('Sanitation Data'!G196))="","",OFFSET('Sanitation Data'!$G$30,0,10*ROW('Sanitation Data'!G196)))</f>
        <v/>
      </c>
      <c r="DC202" s="275" t="str">
        <f ca="true">+IF(OFFSET('Sanitation Data'!$G$31,0,10*ROW('Sanitation Data'!G196))="","",OFFSET('Sanitation Data'!$G$31,0,10*ROW('Sanitation Data'!G196)))</f>
        <v/>
      </c>
      <c r="DD202" s="275" t="str">
        <f ca="true">+IF(OFFSET('Sanitation Data'!$G$32,0,10*ROW('Sanitation Data'!G196))="","",OFFSET('Sanitation Data'!$G$32,0,10*ROW('Sanitation Data'!G196)))</f>
        <v/>
      </c>
      <c r="DE202" s="275" t="str">
        <f ca="true">+IF(OFFSET('Sanitation Data'!$H$28,0,10*ROW('Sanitation Data'!H196))="","",OFFSET('Sanitation Data'!$H$28,0,10*ROW('Sanitation Data'!H196)))</f>
        <v/>
      </c>
      <c r="DF202" s="275" t="str">
        <f ca="true">+IF(OFFSET('Sanitation Data'!$H$29,0,10*ROW('Sanitation Data'!H196))="","",OFFSET('Sanitation Data'!$H$29,0,10*ROW('Sanitation Data'!H196)))</f>
        <v/>
      </c>
      <c r="DG202" s="275" t="str">
        <f ca="true">+IF(OFFSET('Sanitation Data'!$H$30,0,10*ROW('Sanitation Data'!H196))="","",OFFSET('Sanitation Data'!$H$30,0,10*ROW('Sanitation Data'!H196)))</f>
        <v/>
      </c>
      <c r="DH202" s="275" t="str">
        <f ca="true">+IF(OFFSET('Sanitation Data'!$H$31,0,10*ROW('Sanitation Data'!H196))="","",OFFSET('Sanitation Data'!$H$31,0,10*ROW('Sanitation Data'!H196)))</f>
        <v/>
      </c>
      <c r="DI202" s="275" t="str">
        <f ca="true">+IF(OFFSET('Sanitation Data'!$H$32,0,10*ROW('Sanitation Data'!H196))="","",OFFSET('Sanitation Data'!$H$32,0,10*ROW('Sanitation Data'!H196)))</f>
        <v/>
      </c>
      <c r="DJ202" s="275" t="str">
        <f ca="true">+IF(OFFSET('Sanitation Data'!$I$28,0,10*ROW('Sanitation Data'!I196))="","",OFFSET('Sanitation Data'!$I$28,0,10*ROW('Sanitation Data'!I196)))</f>
        <v/>
      </c>
      <c r="DK202" s="275" t="str">
        <f ca="true">+IF(OFFSET('Sanitation Data'!$I$29,0,10*ROW('Sanitation Data'!I196))="","",OFFSET('Sanitation Data'!$I$29,0,10*ROW('Sanitation Data'!I196)))</f>
        <v/>
      </c>
      <c r="DL202" s="275" t="str">
        <f ca="true">+IF(OFFSET('Sanitation Data'!$I$30,0,10*ROW('Sanitation Data'!I196))="","",OFFSET('Sanitation Data'!$I$30,0,10*ROW('Sanitation Data'!I196)))</f>
        <v/>
      </c>
      <c r="DM202" s="275" t="str">
        <f ca="true">+IF(OFFSET('Sanitation Data'!$I$31,0,10*ROW('Sanitation Data'!I196))="","",OFFSET('Sanitation Data'!$I$31,0,10*ROW('Sanitation Data'!I196)))</f>
        <v/>
      </c>
      <c r="DN202" s="275" t="str">
        <f ca="true">+IF(OFFSET('Sanitation Data'!$I$32,0,10*ROW('Sanitation Data'!I196))="","",OFFSET('Sanitation Data'!$I$32,0,10*ROW('Sanitation Data'!I196)))</f>
        <v/>
      </c>
      <c r="DO202" s="275" t="str">
        <f ca="true">+IF(OFFSET('Hygiene Data'!$D$11,0,10*ROW('Hygiene Data'!D196))="","",OFFSET('Hygiene Data'!$D$11,0,10*ROW('Hygiene Data'!D196)))</f>
        <v/>
      </c>
      <c r="DP202" s="275" t="str">
        <f ca="true">+IF(OFFSET('Hygiene Data'!$D$12,0,10*ROW('Hygiene Data'!D196))="","",OFFSET('Hygiene Data'!$D$12,0,10*ROW('Hygiene Data'!D196)))</f>
        <v/>
      </c>
      <c r="DQ202" s="275" t="str">
        <f ca="true">+IF(OFFSET('Hygiene Data'!$D$13,0,10*ROW('Hygiene Data'!D196))="","",OFFSET('Hygiene Data'!$D$13,0,10*ROW('Hygiene Data'!D196)))</f>
        <v/>
      </c>
      <c r="DR202" s="275" t="str">
        <f ca="true">+IF(OFFSET('Hygiene Data'!$E$11,0,10*ROW('Hygiene Data'!E196))="","",OFFSET('Hygiene Data'!$E$11,0,10*ROW('Hygiene Data'!E196)))</f>
        <v/>
      </c>
      <c r="DS202" s="275" t="str">
        <f ca="true">+IF(OFFSET('Hygiene Data'!$E$12,0,10*ROW('Hygiene Data'!E196))="","",OFFSET('Hygiene Data'!$E$12,0,10*ROW('Hygiene Data'!E196)))</f>
        <v/>
      </c>
      <c r="DT202" s="275" t="str">
        <f ca="true">+IF(OFFSET('Hygiene Data'!$E$13,0,10*ROW('Hygiene Data'!E196))="","",OFFSET('Hygiene Data'!$E$13,0,10*ROW('Hygiene Data'!E196)))</f>
        <v/>
      </c>
      <c r="DU202" s="275" t="str">
        <f ca="true">+IF(OFFSET('Hygiene Data'!$F$11,0,10*ROW('Hygiene Data'!F196))="","",OFFSET('Hygiene Data'!$F$11,0,10*ROW('Hygiene Data'!F196)))</f>
        <v/>
      </c>
      <c r="DV202" s="275" t="str">
        <f ca="true">+IF(OFFSET('Hygiene Data'!$F$12,0,10*ROW('Hygiene Data'!F196))="","",OFFSET('Hygiene Data'!$F$12,0,10*ROW('Hygiene Data'!F196)))</f>
        <v/>
      </c>
      <c r="DW202" s="275" t="str">
        <f ca="true">+IF(OFFSET('Hygiene Data'!$F$13,0,10*ROW('Hygiene Data'!F196))="","",OFFSET('Hygiene Data'!$F$13,0,10*ROW('Hygiene Data'!F196)))</f>
        <v/>
      </c>
      <c r="DX202" s="275" t="str">
        <f ca="true">+IF(OFFSET('Hygiene Data'!$G$11,0,10*ROW('Hygiene Data'!G196))="","",OFFSET('Hygiene Data'!$G$11,0,10*ROW('Hygiene Data'!G196)))</f>
        <v/>
      </c>
      <c r="DY202" s="275" t="str">
        <f ca="true">+IF(OFFSET('Hygiene Data'!$G$12,0,10*ROW('Hygiene Data'!G196))="","",OFFSET('Hygiene Data'!$G$12,0,10*ROW('Hygiene Data'!G196)))</f>
        <v/>
      </c>
      <c r="DZ202" s="275" t="str">
        <f ca="true">+IF(OFFSET('Hygiene Data'!$G$13,0,10*ROW('Hygiene Data'!G196))="","",OFFSET('Hygiene Data'!$G$13,0,10*ROW('Hygiene Data'!G196)))</f>
        <v/>
      </c>
      <c r="EA202" s="275" t="str">
        <f ca="true">+IF(OFFSET('Hygiene Data'!$H$11,0,10*ROW('Hygiene Data'!H196))="","",OFFSET('Hygiene Data'!$H$11,0,10*ROW('Hygiene Data'!H196)))</f>
        <v/>
      </c>
      <c r="EB202" s="275" t="str">
        <f ca="true">+IF(OFFSET('Hygiene Data'!$H$12,0,10*ROW('Hygiene Data'!H196))="","",OFFSET('Hygiene Data'!$H$12,0,10*ROW('Hygiene Data'!H196)))</f>
        <v/>
      </c>
      <c r="EC202" s="275" t="str">
        <f ca="true">+IF(OFFSET('Hygiene Data'!$H$13,0,10*ROW('Hygiene Data'!H196))="","",OFFSET('Hygiene Data'!$H$13,0,10*ROW('Hygiene Data'!H196)))</f>
        <v/>
      </c>
      <c r="ED202" s="275" t="str">
        <f ca="true">+IF(OFFSET('Hygiene Data'!$I$11,0,10*ROW('Hygiene Data'!I196))="","",OFFSET('Hygiene Data'!$I$11,0,10*ROW('Hygiene Data'!I196)))</f>
        <v/>
      </c>
      <c r="EE202" s="275" t="str">
        <f ca="true">+IF(OFFSET('Hygiene Data'!$I$12,0,10*ROW('Hygiene Data'!I196))="","",OFFSET('Hygiene Data'!$I$12,0,10*ROW('Hygiene Data'!I196)))</f>
        <v/>
      </c>
      <c r="EF202" s="275"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31" t="str">
        <f t="shared" ca="true" si="3"/>
        <v/>
      </c>
      <c r="D203" s="98"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8"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8"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8"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8"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8"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8"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8"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8"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8"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8"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8"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8"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8"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8"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8"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8"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8"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9"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9"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9"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9"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9"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9"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9"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9"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9"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9"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9"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9"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9"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9"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9"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9"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9"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9"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9"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9"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9"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9"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9"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9"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9"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9"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9"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9"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9"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9"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100"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100"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100"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100"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100"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100"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100"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100"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100"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100"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100"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100"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100"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100"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100"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100"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100"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100"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5"/>
      <c r="BS203" s="275" t="str">
        <f ca="true">+IF(OFFSET('Water Data'!$D$27,0,10*ROW('Water Data'!D197))="","",OFFSET('Water Data'!$D$27,0,10*ROW('Water Data'!D197)))</f>
        <v/>
      </c>
      <c r="BT203" s="275" t="str">
        <f ca="true">+IF(OFFSET('Water Data'!$D$28,0,10*ROW('Water Data'!D197))="","",OFFSET('Water Data'!$D$28,0,10*ROW('Water Data'!D197)))</f>
        <v/>
      </c>
      <c r="BU203" s="275" t="str">
        <f ca="true">+IF(OFFSET('Water Data'!$D$29,0,10*ROW('Water Data'!D197))="","",OFFSET('Water Data'!$D$29,0,10*ROW('Water Data'!D197)))</f>
        <v/>
      </c>
      <c r="BV203" s="275" t="str">
        <f ca="true">+IF(OFFSET('Water Data'!$E$27,0,10*ROW('Water Data'!E197))="","",OFFSET('Water Data'!$E$27,0,10*ROW('Water Data'!E197)))</f>
        <v/>
      </c>
      <c r="BW203" s="275" t="str">
        <f ca="true">+IF(OFFSET('Water Data'!$E$28,0,10*ROW('Water Data'!E197))="","",OFFSET('Water Data'!$E$28,0,10*ROW('Water Data'!E197)))</f>
        <v/>
      </c>
      <c r="BX203" s="275" t="str">
        <f ca="true">+IF(OFFSET('Water Data'!$E$29,0,10*ROW('Water Data'!E197))="","",OFFSET('Water Data'!$E$29,0,10*ROW('Water Data'!E197)))</f>
        <v/>
      </c>
      <c r="BY203" s="275" t="str">
        <f ca="true">+IF(OFFSET('Water Data'!$F$27,0,10*ROW('Water Data'!F197))="","",OFFSET('Water Data'!$F$27,0,10*ROW('Water Data'!F197)))</f>
        <v/>
      </c>
      <c r="BZ203" s="275" t="str">
        <f ca="true">+IF(OFFSET('Water Data'!$F$28,0,10*ROW('Water Data'!F197))="","",OFFSET('Water Data'!$F$28,0,10*ROW('Water Data'!F197)))</f>
        <v/>
      </c>
      <c r="CA203" s="275" t="str">
        <f ca="true">+IF(OFFSET('Water Data'!$F$29,0,10*ROW('Water Data'!F197))="","",OFFSET('Water Data'!$F$29,0,10*ROW('Water Data'!F197)))</f>
        <v/>
      </c>
      <c r="CB203" s="275" t="str">
        <f ca="true">+IF(OFFSET('Water Data'!$G$27,0,10*ROW('Water Data'!G197))="","",OFFSET('Water Data'!$G$27,0,10*ROW('Water Data'!G197)))</f>
        <v/>
      </c>
      <c r="CC203" s="275" t="str">
        <f ca="true">+IF(OFFSET('Water Data'!$G$28,0,10*ROW('Water Data'!G197))="","",OFFSET('Water Data'!$G$28,0,10*ROW('Water Data'!G197)))</f>
        <v/>
      </c>
      <c r="CD203" s="275" t="str">
        <f ca="true">+IF(OFFSET('Water Data'!$G$29,0,10*ROW('Water Data'!G197))="","",OFFSET('Water Data'!$G$29,0,10*ROW('Water Data'!G197)))</f>
        <v/>
      </c>
      <c r="CE203" s="275" t="str">
        <f ca="true">+IF(OFFSET('Water Data'!$H$27,0,10*ROW('Water Data'!H197))="","",OFFSET('Water Data'!$H$27,0,10*ROW('Water Data'!H197)))</f>
        <v/>
      </c>
      <c r="CF203" s="275" t="str">
        <f ca="true">+IF(OFFSET('Water Data'!$H$28,0,10*ROW('Water Data'!H197))="","",OFFSET('Water Data'!$H$28,0,10*ROW('Water Data'!H197)))</f>
        <v/>
      </c>
      <c r="CG203" s="275" t="str">
        <f ca="true">+IF(OFFSET('Water Data'!$H$29,0,10*ROW('Water Data'!H197))="","",OFFSET('Water Data'!$H$29,0,10*ROW('Water Data'!H197)))</f>
        <v/>
      </c>
      <c r="CH203" s="275" t="str">
        <f ca="true">+IF(OFFSET('Water Data'!$I$27,0,10*ROW('Water Data'!I197))="","",OFFSET('Water Data'!$I$27,0,10*ROW('Water Data'!I197)))</f>
        <v/>
      </c>
      <c r="CI203" s="275" t="str">
        <f ca="true">+IF(OFFSET('Water Data'!$I$28,0,10*ROW('Water Data'!I197))="","",OFFSET('Water Data'!$I$28,0,10*ROW('Water Data'!I197)))</f>
        <v/>
      </c>
      <c r="CJ203" s="275" t="str">
        <f ca="true">+IF(OFFSET('Water Data'!$I$29,0,10*ROW('Water Data'!I197))="","",OFFSET('Water Data'!$I$29,0,10*ROW('Water Data'!I197)))</f>
        <v/>
      </c>
      <c r="CK203" s="275" t="str">
        <f ca="true">+IF(OFFSET('Sanitation Data'!$D$28,0,10*ROW('Sanitation Data'!D197))="","",OFFSET('Sanitation Data'!$D$28,0,10*ROW('Sanitation Data'!D197)))</f>
        <v/>
      </c>
      <c r="CL203" s="275" t="str">
        <f ca="true">+IF(OFFSET('Sanitation Data'!$D$29,0,10*ROW('Sanitation Data'!D197))="","",OFFSET('Sanitation Data'!$D$29,0,10*ROW('Sanitation Data'!D197)))</f>
        <v/>
      </c>
      <c r="CM203" s="275" t="str">
        <f ca="true">+IF(OFFSET('Sanitation Data'!$D$30,0,10*ROW('Sanitation Data'!D197))="","",OFFSET('Sanitation Data'!$D$30,0,10*ROW('Sanitation Data'!D197)))</f>
        <v/>
      </c>
      <c r="CN203" s="275" t="str">
        <f ca="true">+IF(OFFSET('Sanitation Data'!$D$31,0,10*ROW('Sanitation Data'!D197))="","",OFFSET('Sanitation Data'!$D$31,0,10*ROW('Sanitation Data'!D197)))</f>
        <v/>
      </c>
      <c r="CO203" s="275" t="str">
        <f ca="true">+IF(OFFSET('Sanitation Data'!$D$32,0,10*ROW('Sanitation Data'!D197))="","",OFFSET('Sanitation Data'!$D$32,0,10*ROW('Sanitation Data'!D197)))</f>
        <v/>
      </c>
      <c r="CP203" s="275" t="str">
        <f ca="true">+IF(OFFSET('Sanitation Data'!$E$28,0,10*ROW('Sanitation Data'!E197))="","",OFFSET('Sanitation Data'!$E$28,0,10*ROW('Sanitation Data'!E197)))</f>
        <v/>
      </c>
      <c r="CQ203" s="275" t="str">
        <f ca="true">+IF(OFFSET('Sanitation Data'!$E$29,0,10*ROW('Sanitation Data'!E197))="","",OFFSET('Sanitation Data'!$E$29,0,10*ROW('Sanitation Data'!E197)))</f>
        <v/>
      </c>
      <c r="CR203" s="275" t="str">
        <f ca="true">+IF(OFFSET('Sanitation Data'!$E$30,0,10*ROW('Sanitation Data'!E197))="","",OFFSET('Sanitation Data'!$E$30,0,10*ROW('Sanitation Data'!E197)))</f>
        <v/>
      </c>
      <c r="CS203" s="275" t="str">
        <f ca="true">+IF(OFFSET('Sanitation Data'!$E$31,0,10*ROW('Sanitation Data'!E197))="","",OFFSET('Sanitation Data'!$E$31,0,10*ROW('Sanitation Data'!E197)))</f>
        <v/>
      </c>
      <c r="CT203" s="275" t="str">
        <f ca="true">+IF(OFFSET('Sanitation Data'!$E$32,0,10*ROW('Sanitation Data'!E197))="","",OFFSET('Sanitation Data'!$E$32,0,10*ROW('Sanitation Data'!E197)))</f>
        <v/>
      </c>
      <c r="CU203" s="275" t="str">
        <f ca="true">+IF(OFFSET('Sanitation Data'!$F$28,0,10*ROW('Sanitation Data'!F197))="","",OFFSET('Sanitation Data'!$F$28,0,10*ROW('Sanitation Data'!F197)))</f>
        <v/>
      </c>
      <c r="CV203" s="275" t="str">
        <f ca="true">+IF(OFFSET('Sanitation Data'!$F$29,0,10*ROW('Sanitation Data'!F197))="","",OFFSET('Sanitation Data'!$F$29,0,10*ROW('Sanitation Data'!F197)))</f>
        <v/>
      </c>
      <c r="CW203" s="275" t="str">
        <f ca="true">+IF(OFFSET('Sanitation Data'!$F$30,0,10*ROW('Sanitation Data'!F197))="","",OFFSET('Sanitation Data'!$F$30,0,10*ROW('Sanitation Data'!F197)))</f>
        <v/>
      </c>
      <c r="CX203" s="275" t="str">
        <f ca="true">+IF(OFFSET('Sanitation Data'!$F$31,0,10*ROW('Sanitation Data'!F197))="","",OFFSET('Sanitation Data'!$F$31,0,10*ROW('Sanitation Data'!F197)))</f>
        <v/>
      </c>
      <c r="CY203" s="275" t="str">
        <f ca="true">+IF(OFFSET('Sanitation Data'!$F$32,0,10*ROW('Sanitation Data'!F197))="","",OFFSET('Sanitation Data'!$F$32,0,10*ROW('Sanitation Data'!F197)))</f>
        <v/>
      </c>
      <c r="CZ203" s="275" t="str">
        <f ca="true">+IF(OFFSET('Sanitation Data'!$G$28,0,10*ROW('Sanitation Data'!G197))="","",OFFSET('Sanitation Data'!$G$28,0,10*ROW('Sanitation Data'!G197)))</f>
        <v/>
      </c>
      <c r="DA203" s="275" t="str">
        <f ca="true">+IF(OFFSET('Sanitation Data'!$G$29,0,10*ROW('Sanitation Data'!G197))="","",OFFSET('Sanitation Data'!$G$29,0,10*ROW('Sanitation Data'!G197)))</f>
        <v/>
      </c>
      <c r="DB203" s="275" t="str">
        <f ca="true">+IF(OFFSET('Sanitation Data'!$G$30,0,10*ROW('Sanitation Data'!G197))="","",OFFSET('Sanitation Data'!$G$30,0,10*ROW('Sanitation Data'!G197)))</f>
        <v/>
      </c>
      <c r="DC203" s="275" t="str">
        <f ca="true">+IF(OFFSET('Sanitation Data'!$G$31,0,10*ROW('Sanitation Data'!G197))="","",OFFSET('Sanitation Data'!$G$31,0,10*ROW('Sanitation Data'!G197)))</f>
        <v/>
      </c>
      <c r="DD203" s="275" t="str">
        <f ca="true">+IF(OFFSET('Sanitation Data'!$G$32,0,10*ROW('Sanitation Data'!G197))="","",OFFSET('Sanitation Data'!$G$32,0,10*ROW('Sanitation Data'!G197)))</f>
        <v/>
      </c>
      <c r="DE203" s="275" t="str">
        <f ca="true">+IF(OFFSET('Sanitation Data'!$H$28,0,10*ROW('Sanitation Data'!H197))="","",OFFSET('Sanitation Data'!$H$28,0,10*ROW('Sanitation Data'!H197)))</f>
        <v/>
      </c>
      <c r="DF203" s="275" t="str">
        <f ca="true">+IF(OFFSET('Sanitation Data'!$H$29,0,10*ROW('Sanitation Data'!H197))="","",OFFSET('Sanitation Data'!$H$29,0,10*ROW('Sanitation Data'!H197)))</f>
        <v/>
      </c>
      <c r="DG203" s="275" t="str">
        <f ca="true">+IF(OFFSET('Sanitation Data'!$H$30,0,10*ROW('Sanitation Data'!H197))="","",OFFSET('Sanitation Data'!$H$30,0,10*ROW('Sanitation Data'!H197)))</f>
        <v/>
      </c>
      <c r="DH203" s="275" t="str">
        <f ca="true">+IF(OFFSET('Sanitation Data'!$H$31,0,10*ROW('Sanitation Data'!H197))="","",OFFSET('Sanitation Data'!$H$31,0,10*ROW('Sanitation Data'!H197)))</f>
        <v/>
      </c>
      <c r="DI203" s="275" t="str">
        <f ca="true">+IF(OFFSET('Sanitation Data'!$H$32,0,10*ROW('Sanitation Data'!H197))="","",OFFSET('Sanitation Data'!$H$32,0,10*ROW('Sanitation Data'!H197)))</f>
        <v/>
      </c>
      <c r="DJ203" s="275" t="str">
        <f ca="true">+IF(OFFSET('Sanitation Data'!$I$28,0,10*ROW('Sanitation Data'!I197))="","",OFFSET('Sanitation Data'!$I$28,0,10*ROW('Sanitation Data'!I197)))</f>
        <v/>
      </c>
      <c r="DK203" s="275" t="str">
        <f ca="true">+IF(OFFSET('Sanitation Data'!$I$29,0,10*ROW('Sanitation Data'!I197))="","",OFFSET('Sanitation Data'!$I$29,0,10*ROW('Sanitation Data'!I197)))</f>
        <v/>
      </c>
      <c r="DL203" s="275" t="str">
        <f ca="true">+IF(OFFSET('Sanitation Data'!$I$30,0,10*ROW('Sanitation Data'!I197))="","",OFFSET('Sanitation Data'!$I$30,0,10*ROW('Sanitation Data'!I197)))</f>
        <v/>
      </c>
      <c r="DM203" s="275" t="str">
        <f ca="true">+IF(OFFSET('Sanitation Data'!$I$31,0,10*ROW('Sanitation Data'!I197))="","",OFFSET('Sanitation Data'!$I$31,0,10*ROW('Sanitation Data'!I197)))</f>
        <v/>
      </c>
      <c r="DN203" s="275" t="str">
        <f ca="true">+IF(OFFSET('Sanitation Data'!$I$32,0,10*ROW('Sanitation Data'!I197))="","",OFFSET('Sanitation Data'!$I$32,0,10*ROW('Sanitation Data'!I197)))</f>
        <v/>
      </c>
      <c r="DO203" s="275" t="str">
        <f ca="true">+IF(OFFSET('Hygiene Data'!$D$11,0,10*ROW('Hygiene Data'!D197))="","",OFFSET('Hygiene Data'!$D$11,0,10*ROW('Hygiene Data'!D197)))</f>
        <v/>
      </c>
      <c r="DP203" s="275" t="str">
        <f ca="true">+IF(OFFSET('Hygiene Data'!$D$12,0,10*ROW('Hygiene Data'!D197))="","",OFFSET('Hygiene Data'!$D$12,0,10*ROW('Hygiene Data'!D197)))</f>
        <v/>
      </c>
      <c r="DQ203" s="275" t="str">
        <f ca="true">+IF(OFFSET('Hygiene Data'!$D$13,0,10*ROW('Hygiene Data'!D197))="","",OFFSET('Hygiene Data'!$D$13,0,10*ROW('Hygiene Data'!D197)))</f>
        <v/>
      </c>
      <c r="DR203" s="275" t="str">
        <f ca="true">+IF(OFFSET('Hygiene Data'!$E$11,0,10*ROW('Hygiene Data'!E197))="","",OFFSET('Hygiene Data'!$E$11,0,10*ROW('Hygiene Data'!E197)))</f>
        <v/>
      </c>
      <c r="DS203" s="275" t="str">
        <f ca="true">+IF(OFFSET('Hygiene Data'!$E$12,0,10*ROW('Hygiene Data'!E197))="","",OFFSET('Hygiene Data'!$E$12,0,10*ROW('Hygiene Data'!E197)))</f>
        <v/>
      </c>
      <c r="DT203" s="275" t="str">
        <f ca="true">+IF(OFFSET('Hygiene Data'!$E$13,0,10*ROW('Hygiene Data'!E197))="","",OFFSET('Hygiene Data'!$E$13,0,10*ROW('Hygiene Data'!E197)))</f>
        <v/>
      </c>
      <c r="DU203" s="275" t="str">
        <f ca="true">+IF(OFFSET('Hygiene Data'!$F$11,0,10*ROW('Hygiene Data'!F197))="","",OFFSET('Hygiene Data'!$F$11,0,10*ROW('Hygiene Data'!F197)))</f>
        <v/>
      </c>
      <c r="DV203" s="275" t="str">
        <f ca="true">+IF(OFFSET('Hygiene Data'!$F$12,0,10*ROW('Hygiene Data'!F197))="","",OFFSET('Hygiene Data'!$F$12,0,10*ROW('Hygiene Data'!F197)))</f>
        <v/>
      </c>
      <c r="DW203" s="275" t="str">
        <f ca="true">+IF(OFFSET('Hygiene Data'!$F$13,0,10*ROW('Hygiene Data'!F197))="","",OFFSET('Hygiene Data'!$F$13,0,10*ROW('Hygiene Data'!F197)))</f>
        <v/>
      </c>
      <c r="DX203" s="275" t="str">
        <f ca="true">+IF(OFFSET('Hygiene Data'!$G$11,0,10*ROW('Hygiene Data'!G197))="","",OFFSET('Hygiene Data'!$G$11,0,10*ROW('Hygiene Data'!G197)))</f>
        <v/>
      </c>
      <c r="DY203" s="275" t="str">
        <f ca="true">+IF(OFFSET('Hygiene Data'!$G$12,0,10*ROW('Hygiene Data'!G197))="","",OFFSET('Hygiene Data'!$G$12,0,10*ROW('Hygiene Data'!G197)))</f>
        <v/>
      </c>
      <c r="DZ203" s="275" t="str">
        <f ca="true">+IF(OFFSET('Hygiene Data'!$G$13,0,10*ROW('Hygiene Data'!G197))="","",OFFSET('Hygiene Data'!$G$13,0,10*ROW('Hygiene Data'!G197)))</f>
        <v/>
      </c>
      <c r="EA203" s="275" t="str">
        <f ca="true">+IF(OFFSET('Hygiene Data'!$H$11,0,10*ROW('Hygiene Data'!H197))="","",OFFSET('Hygiene Data'!$H$11,0,10*ROW('Hygiene Data'!H197)))</f>
        <v/>
      </c>
      <c r="EB203" s="275" t="str">
        <f ca="true">+IF(OFFSET('Hygiene Data'!$H$12,0,10*ROW('Hygiene Data'!H197))="","",OFFSET('Hygiene Data'!$H$12,0,10*ROW('Hygiene Data'!H197)))</f>
        <v/>
      </c>
      <c r="EC203" s="275" t="str">
        <f ca="true">+IF(OFFSET('Hygiene Data'!$H$13,0,10*ROW('Hygiene Data'!H197))="","",OFFSET('Hygiene Data'!$H$13,0,10*ROW('Hygiene Data'!H197)))</f>
        <v/>
      </c>
      <c r="ED203" s="275" t="str">
        <f ca="true">+IF(OFFSET('Hygiene Data'!$I$11,0,10*ROW('Hygiene Data'!I197))="","",OFFSET('Hygiene Data'!$I$11,0,10*ROW('Hygiene Data'!I197)))</f>
        <v/>
      </c>
      <c r="EE203" s="275" t="str">
        <f ca="true">+IF(OFFSET('Hygiene Data'!$I$12,0,10*ROW('Hygiene Data'!I197))="","",OFFSET('Hygiene Data'!$I$12,0,10*ROW('Hygiene Data'!I197)))</f>
        <v/>
      </c>
      <c r="EF203" s="275"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31" t="str">
        <f t="shared" ca="true" si="3"/>
        <v/>
      </c>
      <c r="D204" s="98"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8"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8"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8"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8"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8"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8"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8"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8"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8"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8"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8"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8"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8"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8"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8"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8"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8"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9"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9"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9"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9"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9"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9"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9"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9"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9"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9"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9"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9"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9"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9"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9"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9"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9"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9"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9"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9"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9"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9"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9"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9"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9"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9"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9"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9"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9"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9"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100"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100"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100"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100"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100"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100"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100"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100"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100"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100"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100"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100"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100"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100"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100"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100"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100"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100"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5"/>
      <c r="BS204" s="275" t="str">
        <f ca="true">+IF(OFFSET('Water Data'!$D$27,0,10*ROW('Water Data'!D198))="","",OFFSET('Water Data'!$D$27,0,10*ROW('Water Data'!D198)))</f>
        <v/>
      </c>
      <c r="BT204" s="275" t="str">
        <f ca="true">+IF(OFFSET('Water Data'!$D$28,0,10*ROW('Water Data'!D198))="","",OFFSET('Water Data'!$D$28,0,10*ROW('Water Data'!D198)))</f>
        <v/>
      </c>
      <c r="BU204" s="275" t="str">
        <f ca="true">+IF(OFFSET('Water Data'!$D$29,0,10*ROW('Water Data'!D198))="","",OFFSET('Water Data'!$D$29,0,10*ROW('Water Data'!D198)))</f>
        <v/>
      </c>
      <c r="BV204" s="275" t="str">
        <f ca="true">+IF(OFFSET('Water Data'!$E$27,0,10*ROW('Water Data'!E198))="","",OFFSET('Water Data'!$E$27,0,10*ROW('Water Data'!E198)))</f>
        <v/>
      </c>
      <c r="BW204" s="275" t="str">
        <f ca="true">+IF(OFFSET('Water Data'!$E$28,0,10*ROW('Water Data'!E198))="","",OFFSET('Water Data'!$E$28,0,10*ROW('Water Data'!E198)))</f>
        <v/>
      </c>
      <c r="BX204" s="275" t="str">
        <f ca="true">+IF(OFFSET('Water Data'!$E$29,0,10*ROW('Water Data'!E198))="","",OFFSET('Water Data'!$E$29,0,10*ROW('Water Data'!E198)))</f>
        <v/>
      </c>
      <c r="BY204" s="275" t="str">
        <f ca="true">+IF(OFFSET('Water Data'!$F$27,0,10*ROW('Water Data'!F198))="","",OFFSET('Water Data'!$F$27,0,10*ROW('Water Data'!F198)))</f>
        <v/>
      </c>
      <c r="BZ204" s="275" t="str">
        <f ca="true">+IF(OFFSET('Water Data'!$F$28,0,10*ROW('Water Data'!F198))="","",OFFSET('Water Data'!$F$28,0,10*ROW('Water Data'!F198)))</f>
        <v/>
      </c>
      <c r="CA204" s="275" t="str">
        <f ca="true">+IF(OFFSET('Water Data'!$F$29,0,10*ROW('Water Data'!F198))="","",OFFSET('Water Data'!$F$29,0,10*ROW('Water Data'!F198)))</f>
        <v/>
      </c>
      <c r="CB204" s="275" t="str">
        <f ca="true">+IF(OFFSET('Water Data'!$G$27,0,10*ROW('Water Data'!G198))="","",OFFSET('Water Data'!$G$27,0,10*ROW('Water Data'!G198)))</f>
        <v/>
      </c>
      <c r="CC204" s="275" t="str">
        <f ca="true">+IF(OFFSET('Water Data'!$G$28,0,10*ROW('Water Data'!G198))="","",OFFSET('Water Data'!$G$28,0,10*ROW('Water Data'!G198)))</f>
        <v/>
      </c>
      <c r="CD204" s="275" t="str">
        <f ca="true">+IF(OFFSET('Water Data'!$G$29,0,10*ROW('Water Data'!G198))="","",OFFSET('Water Data'!$G$29,0,10*ROW('Water Data'!G198)))</f>
        <v/>
      </c>
      <c r="CE204" s="275" t="str">
        <f ca="true">+IF(OFFSET('Water Data'!$H$27,0,10*ROW('Water Data'!H198))="","",OFFSET('Water Data'!$H$27,0,10*ROW('Water Data'!H198)))</f>
        <v/>
      </c>
      <c r="CF204" s="275" t="str">
        <f ca="true">+IF(OFFSET('Water Data'!$H$28,0,10*ROW('Water Data'!H198))="","",OFFSET('Water Data'!$H$28,0,10*ROW('Water Data'!H198)))</f>
        <v/>
      </c>
      <c r="CG204" s="275" t="str">
        <f ca="true">+IF(OFFSET('Water Data'!$H$29,0,10*ROW('Water Data'!H198))="","",OFFSET('Water Data'!$H$29,0,10*ROW('Water Data'!H198)))</f>
        <v/>
      </c>
      <c r="CH204" s="275" t="str">
        <f ca="true">+IF(OFFSET('Water Data'!$I$27,0,10*ROW('Water Data'!I198))="","",OFFSET('Water Data'!$I$27,0,10*ROW('Water Data'!I198)))</f>
        <v/>
      </c>
      <c r="CI204" s="275" t="str">
        <f ca="true">+IF(OFFSET('Water Data'!$I$28,0,10*ROW('Water Data'!I198))="","",OFFSET('Water Data'!$I$28,0,10*ROW('Water Data'!I198)))</f>
        <v/>
      </c>
      <c r="CJ204" s="275" t="str">
        <f ca="true">+IF(OFFSET('Water Data'!$I$29,0,10*ROW('Water Data'!I198))="","",OFFSET('Water Data'!$I$29,0,10*ROW('Water Data'!I198)))</f>
        <v/>
      </c>
      <c r="CK204" s="275" t="str">
        <f ca="true">+IF(OFFSET('Sanitation Data'!$D$28,0,10*ROW('Sanitation Data'!D198))="","",OFFSET('Sanitation Data'!$D$28,0,10*ROW('Sanitation Data'!D198)))</f>
        <v/>
      </c>
      <c r="CL204" s="275" t="str">
        <f ca="true">+IF(OFFSET('Sanitation Data'!$D$29,0,10*ROW('Sanitation Data'!D198))="","",OFFSET('Sanitation Data'!$D$29,0,10*ROW('Sanitation Data'!D198)))</f>
        <v/>
      </c>
      <c r="CM204" s="275" t="str">
        <f ca="true">+IF(OFFSET('Sanitation Data'!$D$30,0,10*ROW('Sanitation Data'!D198))="","",OFFSET('Sanitation Data'!$D$30,0,10*ROW('Sanitation Data'!D198)))</f>
        <v/>
      </c>
      <c r="CN204" s="275" t="str">
        <f ca="true">+IF(OFFSET('Sanitation Data'!$D$31,0,10*ROW('Sanitation Data'!D198))="","",OFFSET('Sanitation Data'!$D$31,0,10*ROW('Sanitation Data'!D198)))</f>
        <v/>
      </c>
      <c r="CO204" s="275" t="str">
        <f ca="true">+IF(OFFSET('Sanitation Data'!$D$32,0,10*ROW('Sanitation Data'!D198))="","",OFFSET('Sanitation Data'!$D$32,0,10*ROW('Sanitation Data'!D198)))</f>
        <v/>
      </c>
      <c r="CP204" s="275" t="str">
        <f ca="true">+IF(OFFSET('Sanitation Data'!$E$28,0,10*ROW('Sanitation Data'!E198))="","",OFFSET('Sanitation Data'!$E$28,0,10*ROW('Sanitation Data'!E198)))</f>
        <v/>
      </c>
      <c r="CQ204" s="275" t="str">
        <f ca="true">+IF(OFFSET('Sanitation Data'!$E$29,0,10*ROW('Sanitation Data'!E198))="","",OFFSET('Sanitation Data'!$E$29,0,10*ROW('Sanitation Data'!E198)))</f>
        <v/>
      </c>
      <c r="CR204" s="275" t="str">
        <f ca="true">+IF(OFFSET('Sanitation Data'!$E$30,0,10*ROW('Sanitation Data'!E198))="","",OFFSET('Sanitation Data'!$E$30,0,10*ROW('Sanitation Data'!E198)))</f>
        <v/>
      </c>
      <c r="CS204" s="275" t="str">
        <f ca="true">+IF(OFFSET('Sanitation Data'!$E$31,0,10*ROW('Sanitation Data'!E198))="","",OFFSET('Sanitation Data'!$E$31,0,10*ROW('Sanitation Data'!E198)))</f>
        <v/>
      </c>
      <c r="CT204" s="275" t="str">
        <f ca="true">+IF(OFFSET('Sanitation Data'!$E$32,0,10*ROW('Sanitation Data'!E198))="","",OFFSET('Sanitation Data'!$E$32,0,10*ROW('Sanitation Data'!E198)))</f>
        <v/>
      </c>
      <c r="CU204" s="275" t="str">
        <f ca="true">+IF(OFFSET('Sanitation Data'!$F$28,0,10*ROW('Sanitation Data'!F198))="","",OFFSET('Sanitation Data'!$F$28,0,10*ROW('Sanitation Data'!F198)))</f>
        <v/>
      </c>
      <c r="CV204" s="275" t="str">
        <f ca="true">+IF(OFFSET('Sanitation Data'!$F$29,0,10*ROW('Sanitation Data'!F198))="","",OFFSET('Sanitation Data'!$F$29,0,10*ROW('Sanitation Data'!F198)))</f>
        <v/>
      </c>
      <c r="CW204" s="275" t="str">
        <f ca="true">+IF(OFFSET('Sanitation Data'!$F$30,0,10*ROW('Sanitation Data'!F198))="","",OFFSET('Sanitation Data'!$F$30,0,10*ROW('Sanitation Data'!F198)))</f>
        <v/>
      </c>
      <c r="CX204" s="275" t="str">
        <f ca="true">+IF(OFFSET('Sanitation Data'!$F$31,0,10*ROW('Sanitation Data'!F198))="","",OFFSET('Sanitation Data'!$F$31,0,10*ROW('Sanitation Data'!F198)))</f>
        <v/>
      </c>
      <c r="CY204" s="275" t="str">
        <f ca="true">+IF(OFFSET('Sanitation Data'!$F$32,0,10*ROW('Sanitation Data'!F198))="","",OFFSET('Sanitation Data'!$F$32,0,10*ROW('Sanitation Data'!F198)))</f>
        <v/>
      </c>
      <c r="CZ204" s="275" t="str">
        <f ca="true">+IF(OFFSET('Sanitation Data'!$G$28,0,10*ROW('Sanitation Data'!G198))="","",OFFSET('Sanitation Data'!$G$28,0,10*ROW('Sanitation Data'!G198)))</f>
        <v/>
      </c>
      <c r="DA204" s="275" t="str">
        <f ca="true">+IF(OFFSET('Sanitation Data'!$G$29,0,10*ROW('Sanitation Data'!G198))="","",OFFSET('Sanitation Data'!$G$29,0,10*ROW('Sanitation Data'!G198)))</f>
        <v/>
      </c>
      <c r="DB204" s="275" t="str">
        <f ca="true">+IF(OFFSET('Sanitation Data'!$G$30,0,10*ROW('Sanitation Data'!G198))="","",OFFSET('Sanitation Data'!$G$30,0,10*ROW('Sanitation Data'!G198)))</f>
        <v/>
      </c>
      <c r="DC204" s="275" t="str">
        <f ca="true">+IF(OFFSET('Sanitation Data'!$G$31,0,10*ROW('Sanitation Data'!G198))="","",OFFSET('Sanitation Data'!$G$31,0,10*ROW('Sanitation Data'!G198)))</f>
        <v/>
      </c>
      <c r="DD204" s="275" t="str">
        <f ca="true">+IF(OFFSET('Sanitation Data'!$G$32,0,10*ROW('Sanitation Data'!G198))="","",OFFSET('Sanitation Data'!$G$32,0,10*ROW('Sanitation Data'!G198)))</f>
        <v/>
      </c>
      <c r="DE204" s="275" t="str">
        <f ca="true">+IF(OFFSET('Sanitation Data'!$H$28,0,10*ROW('Sanitation Data'!H198))="","",OFFSET('Sanitation Data'!$H$28,0,10*ROW('Sanitation Data'!H198)))</f>
        <v/>
      </c>
      <c r="DF204" s="275" t="str">
        <f ca="true">+IF(OFFSET('Sanitation Data'!$H$29,0,10*ROW('Sanitation Data'!H198))="","",OFFSET('Sanitation Data'!$H$29,0,10*ROW('Sanitation Data'!H198)))</f>
        <v/>
      </c>
      <c r="DG204" s="275" t="str">
        <f ca="true">+IF(OFFSET('Sanitation Data'!$H$30,0,10*ROW('Sanitation Data'!H198))="","",OFFSET('Sanitation Data'!$H$30,0,10*ROW('Sanitation Data'!H198)))</f>
        <v/>
      </c>
      <c r="DH204" s="275" t="str">
        <f ca="true">+IF(OFFSET('Sanitation Data'!$H$31,0,10*ROW('Sanitation Data'!H198))="","",OFFSET('Sanitation Data'!$H$31,0,10*ROW('Sanitation Data'!H198)))</f>
        <v/>
      </c>
      <c r="DI204" s="275" t="str">
        <f ca="true">+IF(OFFSET('Sanitation Data'!$H$32,0,10*ROW('Sanitation Data'!H198))="","",OFFSET('Sanitation Data'!$H$32,0,10*ROW('Sanitation Data'!H198)))</f>
        <v/>
      </c>
      <c r="DJ204" s="275" t="str">
        <f ca="true">+IF(OFFSET('Sanitation Data'!$I$28,0,10*ROW('Sanitation Data'!I198))="","",OFFSET('Sanitation Data'!$I$28,0,10*ROW('Sanitation Data'!I198)))</f>
        <v/>
      </c>
      <c r="DK204" s="275" t="str">
        <f ca="true">+IF(OFFSET('Sanitation Data'!$I$29,0,10*ROW('Sanitation Data'!I198))="","",OFFSET('Sanitation Data'!$I$29,0,10*ROW('Sanitation Data'!I198)))</f>
        <v/>
      </c>
      <c r="DL204" s="275" t="str">
        <f ca="true">+IF(OFFSET('Sanitation Data'!$I$30,0,10*ROW('Sanitation Data'!I198))="","",OFFSET('Sanitation Data'!$I$30,0,10*ROW('Sanitation Data'!I198)))</f>
        <v/>
      </c>
      <c r="DM204" s="275" t="str">
        <f ca="true">+IF(OFFSET('Sanitation Data'!$I$31,0,10*ROW('Sanitation Data'!I198))="","",OFFSET('Sanitation Data'!$I$31,0,10*ROW('Sanitation Data'!I198)))</f>
        <v/>
      </c>
      <c r="DN204" s="275" t="str">
        <f ca="true">+IF(OFFSET('Sanitation Data'!$I$32,0,10*ROW('Sanitation Data'!I198))="","",OFFSET('Sanitation Data'!$I$32,0,10*ROW('Sanitation Data'!I198)))</f>
        <v/>
      </c>
      <c r="DO204" s="275" t="str">
        <f ca="true">+IF(OFFSET('Hygiene Data'!$D$11,0,10*ROW('Hygiene Data'!D198))="","",OFFSET('Hygiene Data'!$D$11,0,10*ROW('Hygiene Data'!D198)))</f>
        <v/>
      </c>
      <c r="DP204" s="275" t="str">
        <f ca="true">+IF(OFFSET('Hygiene Data'!$D$12,0,10*ROW('Hygiene Data'!D198))="","",OFFSET('Hygiene Data'!$D$12,0,10*ROW('Hygiene Data'!D198)))</f>
        <v/>
      </c>
      <c r="DQ204" s="275" t="str">
        <f ca="true">+IF(OFFSET('Hygiene Data'!$D$13,0,10*ROW('Hygiene Data'!D198))="","",OFFSET('Hygiene Data'!$D$13,0,10*ROW('Hygiene Data'!D198)))</f>
        <v/>
      </c>
      <c r="DR204" s="275" t="str">
        <f ca="true">+IF(OFFSET('Hygiene Data'!$E$11,0,10*ROW('Hygiene Data'!E198))="","",OFFSET('Hygiene Data'!$E$11,0,10*ROW('Hygiene Data'!E198)))</f>
        <v/>
      </c>
      <c r="DS204" s="275" t="str">
        <f ca="true">+IF(OFFSET('Hygiene Data'!$E$12,0,10*ROW('Hygiene Data'!E198))="","",OFFSET('Hygiene Data'!$E$12,0,10*ROW('Hygiene Data'!E198)))</f>
        <v/>
      </c>
      <c r="DT204" s="275" t="str">
        <f ca="true">+IF(OFFSET('Hygiene Data'!$E$13,0,10*ROW('Hygiene Data'!E198))="","",OFFSET('Hygiene Data'!$E$13,0,10*ROW('Hygiene Data'!E198)))</f>
        <v/>
      </c>
      <c r="DU204" s="275" t="str">
        <f ca="true">+IF(OFFSET('Hygiene Data'!$F$11,0,10*ROW('Hygiene Data'!F198))="","",OFFSET('Hygiene Data'!$F$11,0,10*ROW('Hygiene Data'!F198)))</f>
        <v/>
      </c>
      <c r="DV204" s="275" t="str">
        <f ca="true">+IF(OFFSET('Hygiene Data'!$F$12,0,10*ROW('Hygiene Data'!F198))="","",OFFSET('Hygiene Data'!$F$12,0,10*ROW('Hygiene Data'!F198)))</f>
        <v/>
      </c>
      <c r="DW204" s="275" t="str">
        <f ca="true">+IF(OFFSET('Hygiene Data'!$F$13,0,10*ROW('Hygiene Data'!F198))="","",OFFSET('Hygiene Data'!$F$13,0,10*ROW('Hygiene Data'!F198)))</f>
        <v/>
      </c>
      <c r="DX204" s="275" t="str">
        <f ca="true">+IF(OFFSET('Hygiene Data'!$G$11,0,10*ROW('Hygiene Data'!G198))="","",OFFSET('Hygiene Data'!$G$11,0,10*ROW('Hygiene Data'!G198)))</f>
        <v/>
      </c>
      <c r="DY204" s="275" t="str">
        <f ca="true">+IF(OFFSET('Hygiene Data'!$G$12,0,10*ROW('Hygiene Data'!G198))="","",OFFSET('Hygiene Data'!$G$12,0,10*ROW('Hygiene Data'!G198)))</f>
        <v/>
      </c>
      <c r="DZ204" s="275" t="str">
        <f ca="true">+IF(OFFSET('Hygiene Data'!$G$13,0,10*ROW('Hygiene Data'!G198))="","",OFFSET('Hygiene Data'!$G$13,0,10*ROW('Hygiene Data'!G198)))</f>
        <v/>
      </c>
      <c r="EA204" s="275" t="str">
        <f ca="true">+IF(OFFSET('Hygiene Data'!$H$11,0,10*ROW('Hygiene Data'!H198))="","",OFFSET('Hygiene Data'!$H$11,0,10*ROW('Hygiene Data'!H198)))</f>
        <v/>
      </c>
      <c r="EB204" s="275" t="str">
        <f ca="true">+IF(OFFSET('Hygiene Data'!$H$12,0,10*ROW('Hygiene Data'!H198))="","",OFFSET('Hygiene Data'!$H$12,0,10*ROW('Hygiene Data'!H198)))</f>
        <v/>
      </c>
      <c r="EC204" s="275" t="str">
        <f ca="true">+IF(OFFSET('Hygiene Data'!$H$13,0,10*ROW('Hygiene Data'!H198))="","",OFFSET('Hygiene Data'!$H$13,0,10*ROW('Hygiene Data'!H198)))</f>
        <v/>
      </c>
      <c r="ED204" s="275" t="str">
        <f ca="true">+IF(OFFSET('Hygiene Data'!$I$11,0,10*ROW('Hygiene Data'!I198))="","",OFFSET('Hygiene Data'!$I$11,0,10*ROW('Hygiene Data'!I198)))</f>
        <v/>
      </c>
      <c r="EE204" s="275" t="str">
        <f ca="true">+IF(OFFSET('Hygiene Data'!$I$12,0,10*ROW('Hygiene Data'!I198))="","",OFFSET('Hygiene Data'!$I$12,0,10*ROW('Hygiene Data'!I198)))</f>
        <v/>
      </c>
      <c r="EF204" s="275"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31" t="str">
        <f t="shared" ca="true" si="3"/>
        <v/>
      </c>
      <c r="D205" s="98"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8"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8"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8"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8"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8"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8"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8"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8"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8"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8"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8"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8"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8"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8"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8"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8"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8"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9"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9"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9"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9"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9"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9"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9"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9"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9"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9"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9"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9"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9"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9"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9"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9"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9"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9"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9"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9"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9"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9"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9"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9"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9"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9"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9"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9"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9"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9"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100"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100"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100"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100"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100"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100"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100"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100"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100"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100"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100"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100"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100"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100"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100"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100"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100"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100"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5"/>
      <c r="BS205" s="275" t="str">
        <f ca="true">+IF(OFFSET('Water Data'!$D$27,0,10*ROW('Water Data'!D199))="","",OFFSET('Water Data'!$D$27,0,10*ROW('Water Data'!D199)))</f>
        <v/>
      </c>
      <c r="BT205" s="275" t="str">
        <f ca="true">+IF(OFFSET('Water Data'!$D$28,0,10*ROW('Water Data'!D199))="","",OFFSET('Water Data'!$D$28,0,10*ROW('Water Data'!D199)))</f>
        <v/>
      </c>
      <c r="BU205" s="275" t="str">
        <f ca="true">+IF(OFFSET('Water Data'!$D$29,0,10*ROW('Water Data'!D199))="","",OFFSET('Water Data'!$D$29,0,10*ROW('Water Data'!D199)))</f>
        <v/>
      </c>
      <c r="BV205" s="275" t="str">
        <f ca="true">+IF(OFFSET('Water Data'!$E$27,0,10*ROW('Water Data'!E199))="","",OFFSET('Water Data'!$E$27,0,10*ROW('Water Data'!E199)))</f>
        <v/>
      </c>
      <c r="BW205" s="275" t="str">
        <f ca="true">+IF(OFFSET('Water Data'!$E$28,0,10*ROW('Water Data'!E199))="","",OFFSET('Water Data'!$E$28,0,10*ROW('Water Data'!E199)))</f>
        <v/>
      </c>
      <c r="BX205" s="275" t="str">
        <f ca="true">+IF(OFFSET('Water Data'!$E$29,0,10*ROW('Water Data'!E199))="","",OFFSET('Water Data'!$E$29,0,10*ROW('Water Data'!E199)))</f>
        <v/>
      </c>
      <c r="BY205" s="275" t="str">
        <f ca="true">+IF(OFFSET('Water Data'!$F$27,0,10*ROW('Water Data'!F199))="","",OFFSET('Water Data'!$F$27,0,10*ROW('Water Data'!F199)))</f>
        <v/>
      </c>
      <c r="BZ205" s="275" t="str">
        <f ca="true">+IF(OFFSET('Water Data'!$F$28,0,10*ROW('Water Data'!F199))="","",OFFSET('Water Data'!$F$28,0,10*ROW('Water Data'!F199)))</f>
        <v/>
      </c>
      <c r="CA205" s="275" t="str">
        <f ca="true">+IF(OFFSET('Water Data'!$F$29,0,10*ROW('Water Data'!F199))="","",OFFSET('Water Data'!$F$29,0,10*ROW('Water Data'!F199)))</f>
        <v/>
      </c>
      <c r="CB205" s="275" t="str">
        <f ca="true">+IF(OFFSET('Water Data'!$G$27,0,10*ROW('Water Data'!G199))="","",OFFSET('Water Data'!$G$27,0,10*ROW('Water Data'!G199)))</f>
        <v/>
      </c>
      <c r="CC205" s="275" t="str">
        <f ca="true">+IF(OFFSET('Water Data'!$G$28,0,10*ROW('Water Data'!G199))="","",OFFSET('Water Data'!$G$28,0,10*ROW('Water Data'!G199)))</f>
        <v/>
      </c>
      <c r="CD205" s="275" t="str">
        <f ca="true">+IF(OFFSET('Water Data'!$G$29,0,10*ROW('Water Data'!G199))="","",OFFSET('Water Data'!$G$29,0,10*ROW('Water Data'!G199)))</f>
        <v/>
      </c>
      <c r="CE205" s="275" t="str">
        <f ca="true">+IF(OFFSET('Water Data'!$H$27,0,10*ROW('Water Data'!H199))="","",OFFSET('Water Data'!$H$27,0,10*ROW('Water Data'!H199)))</f>
        <v/>
      </c>
      <c r="CF205" s="275" t="str">
        <f ca="true">+IF(OFFSET('Water Data'!$H$28,0,10*ROW('Water Data'!H199))="","",OFFSET('Water Data'!$H$28,0,10*ROW('Water Data'!H199)))</f>
        <v/>
      </c>
      <c r="CG205" s="275" t="str">
        <f ca="true">+IF(OFFSET('Water Data'!$H$29,0,10*ROW('Water Data'!H199))="","",OFFSET('Water Data'!$H$29,0,10*ROW('Water Data'!H199)))</f>
        <v/>
      </c>
      <c r="CH205" s="275" t="str">
        <f ca="true">+IF(OFFSET('Water Data'!$I$27,0,10*ROW('Water Data'!I199))="","",OFFSET('Water Data'!$I$27,0,10*ROW('Water Data'!I199)))</f>
        <v/>
      </c>
      <c r="CI205" s="275" t="str">
        <f ca="true">+IF(OFFSET('Water Data'!$I$28,0,10*ROW('Water Data'!I199))="","",OFFSET('Water Data'!$I$28,0,10*ROW('Water Data'!I199)))</f>
        <v/>
      </c>
      <c r="CJ205" s="275" t="str">
        <f ca="true">+IF(OFFSET('Water Data'!$I$29,0,10*ROW('Water Data'!I199))="","",OFFSET('Water Data'!$I$29,0,10*ROW('Water Data'!I199)))</f>
        <v/>
      </c>
      <c r="CK205" s="275" t="str">
        <f ca="true">+IF(OFFSET('Sanitation Data'!$D$28,0,10*ROW('Sanitation Data'!D199))="","",OFFSET('Sanitation Data'!$D$28,0,10*ROW('Sanitation Data'!D199)))</f>
        <v/>
      </c>
      <c r="CL205" s="275" t="str">
        <f ca="true">+IF(OFFSET('Sanitation Data'!$D$29,0,10*ROW('Sanitation Data'!D199))="","",OFFSET('Sanitation Data'!$D$29,0,10*ROW('Sanitation Data'!D199)))</f>
        <v/>
      </c>
      <c r="CM205" s="275" t="str">
        <f ca="true">+IF(OFFSET('Sanitation Data'!$D$30,0,10*ROW('Sanitation Data'!D199))="","",OFFSET('Sanitation Data'!$D$30,0,10*ROW('Sanitation Data'!D199)))</f>
        <v/>
      </c>
      <c r="CN205" s="275" t="str">
        <f ca="true">+IF(OFFSET('Sanitation Data'!$D$31,0,10*ROW('Sanitation Data'!D199))="","",OFFSET('Sanitation Data'!$D$31,0,10*ROW('Sanitation Data'!D199)))</f>
        <v/>
      </c>
      <c r="CO205" s="275" t="str">
        <f ca="true">+IF(OFFSET('Sanitation Data'!$D$32,0,10*ROW('Sanitation Data'!D199))="","",OFFSET('Sanitation Data'!$D$32,0,10*ROW('Sanitation Data'!D199)))</f>
        <v/>
      </c>
      <c r="CP205" s="275" t="str">
        <f ca="true">+IF(OFFSET('Sanitation Data'!$E$28,0,10*ROW('Sanitation Data'!E199))="","",OFFSET('Sanitation Data'!$E$28,0,10*ROW('Sanitation Data'!E199)))</f>
        <v/>
      </c>
      <c r="CQ205" s="275" t="str">
        <f ca="true">+IF(OFFSET('Sanitation Data'!$E$29,0,10*ROW('Sanitation Data'!E199))="","",OFFSET('Sanitation Data'!$E$29,0,10*ROW('Sanitation Data'!E199)))</f>
        <v/>
      </c>
      <c r="CR205" s="275" t="str">
        <f ca="true">+IF(OFFSET('Sanitation Data'!$E$30,0,10*ROW('Sanitation Data'!E199))="","",OFFSET('Sanitation Data'!$E$30,0,10*ROW('Sanitation Data'!E199)))</f>
        <v/>
      </c>
      <c r="CS205" s="275" t="str">
        <f ca="true">+IF(OFFSET('Sanitation Data'!$E$31,0,10*ROW('Sanitation Data'!E199))="","",OFFSET('Sanitation Data'!$E$31,0,10*ROW('Sanitation Data'!E199)))</f>
        <v/>
      </c>
      <c r="CT205" s="275" t="str">
        <f ca="true">+IF(OFFSET('Sanitation Data'!$E$32,0,10*ROW('Sanitation Data'!E199))="","",OFFSET('Sanitation Data'!$E$32,0,10*ROW('Sanitation Data'!E199)))</f>
        <v/>
      </c>
      <c r="CU205" s="275" t="str">
        <f ca="true">+IF(OFFSET('Sanitation Data'!$F$28,0,10*ROW('Sanitation Data'!F199))="","",OFFSET('Sanitation Data'!$F$28,0,10*ROW('Sanitation Data'!F199)))</f>
        <v/>
      </c>
      <c r="CV205" s="275" t="str">
        <f ca="true">+IF(OFFSET('Sanitation Data'!$F$29,0,10*ROW('Sanitation Data'!F199))="","",OFFSET('Sanitation Data'!$F$29,0,10*ROW('Sanitation Data'!F199)))</f>
        <v/>
      </c>
      <c r="CW205" s="275" t="str">
        <f ca="true">+IF(OFFSET('Sanitation Data'!$F$30,0,10*ROW('Sanitation Data'!F199))="","",OFFSET('Sanitation Data'!$F$30,0,10*ROW('Sanitation Data'!F199)))</f>
        <v/>
      </c>
      <c r="CX205" s="275" t="str">
        <f ca="true">+IF(OFFSET('Sanitation Data'!$F$31,0,10*ROW('Sanitation Data'!F199))="","",OFFSET('Sanitation Data'!$F$31,0,10*ROW('Sanitation Data'!F199)))</f>
        <v/>
      </c>
      <c r="CY205" s="275" t="str">
        <f ca="true">+IF(OFFSET('Sanitation Data'!$F$32,0,10*ROW('Sanitation Data'!F199))="","",OFFSET('Sanitation Data'!$F$32,0,10*ROW('Sanitation Data'!F199)))</f>
        <v/>
      </c>
      <c r="CZ205" s="275" t="str">
        <f ca="true">+IF(OFFSET('Sanitation Data'!$G$28,0,10*ROW('Sanitation Data'!G199))="","",OFFSET('Sanitation Data'!$G$28,0,10*ROW('Sanitation Data'!G199)))</f>
        <v/>
      </c>
      <c r="DA205" s="275" t="str">
        <f ca="true">+IF(OFFSET('Sanitation Data'!$G$29,0,10*ROW('Sanitation Data'!G199))="","",OFFSET('Sanitation Data'!$G$29,0,10*ROW('Sanitation Data'!G199)))</f>
        <v/>
      </c>
      <c r="DB205" s="275" t="str">
        <f ca="true">+IF(OFFSET('Sanitation Data'!$G$30,0,10*ROW('Sanitation Data'!G199))="","",OFFSET('Sanitation Data'!$G$30,0,10*ROW('Sanitation Data'!G199)))</f>
        <v/>
      </c>
      <c r="DC205" s="275" t="str">
        <f ca="true">+IF(OFFSET('Sanitation Data'!$G$31,0,10*ROW('Sanitation Data'!G199))="","",OFFSET('Sanitation Data'!$G$31,0,10*ROW('Sanitation Data'!G199)))</f>
        <v/>
      </c>
      <c r="DD205" s="275" t="str">
        <f ca="true">+IF(OFFSET('Sanitation Data'!$G$32,0,10*ROW('Sanitation Data'!G199))="","",OFFSET('Sanitation Data'!$G$32,0,10*ROW('Sanitation Data'!G199)))</f>
        <v/>
      </c>
      <c r="DE205" s="275" t="str">
        <f ca="true">+IF(OFFSET('Sanitation Data'!$H$28,0,10*ROW('Sanitation Data'!H199))="","",OFFSET('Sanitation Data'!$H$28,0,10*ROW('Sanitation Data'!H199)))</f>
        <v/>
      </c>
      <c r="DF205" s="275" t="str">
        <f ca="true">+IF(OFFSET('Sanitation Data'!$H$29,0,10*ROW('Sanitation Data'!H199))="","",OFFSET('Sanitation Data'!$H$29,0,10*ROW('Sanitation Data'!H199)))</f>
        <v/>
      </c>
      <c r="DG205" s="275" t="str">
        <f ca="true">+IF(OFFSET('Sanitation Data'!$H$30,0,10*ROW('Sanitation Data'!H199))="","",OFFSET('Sanitation Data'!$H$30,0,10*ROW('Sanitation Data'!H199)))</f>
        <v/>
      </c>
      <c r="DH205" s="275" t="str">
        <f ca="true">+IF(OFFSET('Sanitation Data'!$H$31,0,10*ROW('Sanitation Data'!H199))="","",OFFSET('Sanitation Data'!$H$31,0,10*ROW('Sanitation Data'!H199)))</f>
        <v/>
      </c>
      <c r="DI205" s="275" t="str">
        <f ca="true">+IF(OFFSET('Sanitation Data'!$H$32,0,10*ROW('Sanitation Data'!H199))="","",OFFSET('Sanitation Data'!$H$32,0,10*ROW('Sanitation Data'!H199)))</f>
        <v/>
      </c>
      <c r="DJ205" s="275" t="str">
        <f ca="true">+IF(OFFSET('Sanitation Data'!$I$28,0,10*ROW('Sanitation Data'!I199))="","",OFFSET('Sanitation Data'!$I$28,0,10*ROW('Sanitation Data'!I199)))</f>
        <v/>
      </c>
      <c r="DK205" s="275" t="str">
        <f ca="true">+IF(OFFSET('Sanitation Data'!$I$29,0,10*ROW('Sanitation Data'!I199))="","",OFFSET('Sanitation Data'!$I$29,0,10*ROW('Sanitation Data'!I199)))</f>
        <v/>
      </c>
      <c r="DL205" s="275" t="str">
        <f ca="true">+IF(OFFSET('Sanitation Data'!$I$30,0,10*ROW('Sanitation Data'!I199))="","",OFFSET('Sanitation Data'!$I$30,0,10*ROW('Sanitation Data'!I199)))</f>
        <v/>
      </c>
      <c r="DM205" s="275" t="str">
        <f ca="true">+IF(OFFSET('Sanitation Data'!$I$31,0,10*ROW('Sanitation Data'!I199))="","",OFFSET('Sanitation Data'!$I$31,0,10*ROW('Sanitation Data'!I199)))</f>
        <v/>
      </c>
      <c r="DN205" s="275" t="str">
        <f ca="true">+IF(OFFSET('Sanitation Data'!$I$32,0,10*ROW('Sanitation Data'!I199))="","",OFFSET('Sanitation Data'!$I$32,0,10*ROW('Sanitation Data'!I199)))</f>
        <v/>
      </c>
      <c r="DO205" s="275" t="str">
        <f ca="true">+IF(OFFSET('Hygiene Data'!$D$11,0,10*ROW('Hygiene Data'!D199))="","",OFFSET('Hygiene Data'!$D$11,0,10*ROW('Hygiene Data'!D199)))</f>
        <v/>
      </c>
      <c r="DP205" s="275" t="str">
        <f ca="true">+IF(OFFSET('Hygiene Data'!$D$12,0,10*ROW('Hygiene Data'!D199))="","",OFFSET('Hygiene Data'!$D$12,0,10*ROW('Hygiene Data'!D199)))</f>
        <v/>
      </c>
      <c r="DQ205" s="275" t="str">
        <f ca="true">+IF(OFFSET('Hygiene Data'!$D$13,0,10*ROW('Hygiene Data'!D199))="","",OFFSET('Hygiene Data'!$D$13,0,10*ROW('Hygiene Data'!D199)))</f>
        <v/>
      </c>
      <c r="DR205" s="275" t="str">
        <f ca="true">+IF(OFFSET('Hygiene Data'!$E$11,0,10*ROW('Hygiene Data'!E199))="","",OFFSET('Hygiene Data'!$E$11,0,10*ROW('Hygiene Data'!E199)))</f>
        <v/>
      </c>
      <c r="DS205" s="275" t="str">
        <f ca="true">+IF(OFFSET('Hygiene Data'!$E$12,0,10*ROW('Hygiene Data'!E199))="","",OFFSET('Hygiene Data'!$E$12,0,10*ROW('Hygiene Data'!E199)))</f>
        <v/>
      </c>
      <c r="DT205" s="275" t="str">
        <f ca="true">+IF(OFFSET('Hygiene Data'!$E$13,0,10*ROW('Hygiene Data'!E199))="","",OFFSET('Hygiene Data'!$E$13,0,10*ROW('Hygiene Data'!E199)))</f>
        <v/>
      </c>
      <c r="DU205" s="275" t="str">
        <f ca="true">+IF(OFFSET('Hygiene Data'!$F$11,0,10*ROW('Hygiene Data'!F199))="","",OFFSET('Hygiene Data'!$F$11,0,10*ROW('Hygiene Data'!F199)))</f>
        <v/>
      </c>
      <c r="DV205" s="275" t="str">
        <f ca="true">+IF(OFFSET('Hygiene Data'!$F$12,0,10*ROW('Hygiene Data'!F199))="","",OFFSET('Hygiene Data'!$F$12,0,10*ROW('Hygiene Data'!F199)))</f>
        <v/>
      </c>
      <c r="DW205" s="275" t="str">
        <f ca="true">+IF(OFFSET('Hygiene Data'!$F$13,0,10*ROW('Hygiene Data'!F199))="","",OFFSET('Hygiene Data'!$F$13,0,10*ROW('Hygiene Data'!F199)))</f>
        <v/>
      </c>
      <c r="DX205" s="275" t="str">
        <f ca="true">+IF(OFFSET('Hygiene Data'!$G$11,0,10*ROW('Hygiene Data'!G199))="","",OFFSET('Hygiene Data'!$G$11,0,10*ROW('Hygiene Data'!G199)))</f>
        <v/>
      </c>
      <c r="DY205" s="275" t="str">
        <f ca="true">+IF(OFFSET('Hygiene Data'!$G$12,0,10*ROW('Hygiene Data'!G199))="","",OFFSET('Hygiene Data'!$G$12,0,10*ROW('Hygiene Data'!G199)))</f>
        <v/>
      </c>
      <c r="DZ205" s="275" t="str">
        <f ca="true">+IF(OFFSET('Hygiene Data'!$G$13,0,10*ROW('Hygiene Data'!G199))="","",OFFSET('Hygiene Data'!$G$13,0,10*ROW('Hygiene Data'!G199)))</f>
        <v/>
      </c>
      <c r="EA205" s="275" t="str">
        <f ca="true">+IF(OFFSET('Hygiene Data'!$H$11,0,10*ROW('Hygiene Data'!H199))="","",OFFSET('Hygiene Data'!$H$11,0,10*ROW('Hygiene Data'!H199)))</f>
        <v/>
      </c>
      <c r="EB205" s="275" t="str">
        <f ca="true">+IF(OFFSET('Hygiene Data'!$H$12,0,10*ROW('Hygiene Data'!H199))="","",OFFSET('Hygiene Data'!$H$12,0,10*ROW('Hygiene Data'!H199)))</f>
        <v/>
      </c>
      <c r="EC205" s="275" t="str">
        <f ca="true">+IF(OFFSET('Hygiene Data'!$H$13,0,10*ROW('Hygiene Data'!H199))="","",OFFSET('Hygiene Data'!$H$13,0,10*ROW('Hygiene Data'!H199)))</f>
        <v/>
      </c>
      <c r="ED205" s="275" t="str">
        <f ca="true">+IF(OFFSET('Hygiene Data'!$I$11,0,10*ROW('Hygiene Data'!I199))="","",OFFSET('Hygiene Data'!$I$11,0,10*ROW('Hygiene Data'!I199)))</f>
        <v/>
      </c>
      <c r="EE205" s="275" t="str">
        <f ca="true">+IF(OFFSET('Hygiene Data'!$I$12,0,10*ROW('Hygiene Data'!I199))="","",OFFSET('Hygiene Data'!$I$12,0,10*ROW('Hygiene Data'!I199)))</f>
        <v/>
      </c>
      <c r="EF205" s="275"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31" t="str">
        <f t="shared" ca="true" si="3"/>
        <v/>
      </c>
      <c r="D206" s="98"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8"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8"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8"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8"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8"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8"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8"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8"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8"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8"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8"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8"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8"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8"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8"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8"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8"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9"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9"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9"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9"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9"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9"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9"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9"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9"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9"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9"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9"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9"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9"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9"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9"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9"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9"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9"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9"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9"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9"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9"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9"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9"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9"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9"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9"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9"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9"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100"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100"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100"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100"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100"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100"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100"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100"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100"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100"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100"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100"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100"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100"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100"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100"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100"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100"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5"/>
      <c r="BS206" s="275" t="str">
        <f ca="true">+IF(OFFSET('Water Data'!$D$27,0,10*ROW('Water Data'!D200))="","",OFFSET('Water Data'!$D$27,0,10*ROW('Water Data'!D200)))</f>
        <v/>
      </c>
      <c r="BT206" s="275" t="str">
        <f ca="true">+IF(OFFSET('Water Data'!$D$28,0,10*ROW('Water Data'!D200))="","",OFFSET('Water Data'!$D$28,0,10*ROW('Water Data'!D200)))</f>
        <v/>
      </c>
      <c r="BU206" s="275" t="str">
        <f ca="true">+IF(OFFSET('Water Data'!$D$29,0,10*ROW('Water Data'!D200))="","",OFFSET('Water Data'!$D$29,0,10*ROW('Water Data'!D200)))</f>
        <v/>
      </c>
      <c r="BV206" s="275" t="str">
        <f ca="true">+IF(OFFSET('Water Data'!$E$27,0,10*ROW('Water Data'!E200))="","",OFFSET('Water Data'!$E$27,0,10*ROW('Water Data'!E200)))</f>
        <v/>
      </c>
      <c r="BW206" s="275" t="str">
        <f ca="true">+IF(OFFSET('Water Data'!$E$28,0,10*ROW('Water Data'!E200))="","",OFFSET('Water Data'!$E$28,0,10*ROW('Water Data'!E200)))</f>
        <v/>
      </c>
      <c r="BX206" s="275" t="str">
        <f ca="true">+IF(OFFSET('Water Data'!$E$29,0,10*ROW('Water Data'!E200))="","",OFFSET('Water Data'!$E$29,0,10*ROW('Water Data'!E200)))</f>
        <v/>
      </c>
      <c r="BY206" s="275" t="str">
        <f ca="true">+IF(OFFSET('Water Data'!$F$27,0,10*ROW('Water Data'!F200))="","",OFFSET('Water Data'!$F$27,0,10*ROW('Water Data'!F200)))</f>
        <v/>
      </c>
      <c r="BZ206" s="275" t="str">
        <f ca="true">+IF(OFFSET('Water Data'!$F$28,0,10*ROW('Water Data'!F200))="","",OFFSET('Water Data'!$F$28,0,10*ROW('Water Data'!F200)))</f>
        <v/>
      </c>
      <c r="CA206" s="275" t="str">
        <f ca="true">+IF(OFFSET('Water Data'!$F$29,0,10*ROW('Water Data'!F200))="","",OFFSET('Water Data'!$F$29,0,10*ROW('Water Data'!F200)))</f>
        <v/>
      </c>
      <c r="CB206" s="275" t="str">
        <f ca="true">+IF(OFFSET('Water Data'!$G$27,0,10*ROW('Water Data'!G200))="","",OFFSET('Water Data'!$G$27,0,10*ROW('Water Data'!G200)))</f>
        <v/>
      </c>
      <c r="CC206" s="275" t="str">
        <f ca="true">+IF(OFFSET('Water Data'!$G$28,0,10*ROW('Water Data'!G200))="","",OFFSET('Water Data'!$G$28,0,10*ROW('Water Data'!G200)))</f>
        <v/>
      </c>
      <c r="CD206" s="275" t="str">
        <f ca="true">+IF(OFFSET('Water Data'!$G$29,0,10*ROW('Water Data'!G200))="","",OFFSET('Water Data'!$G$29,0,10*ROW('Water Data'!G200)))</f>
        <v/>
      </c>
      <c r="CE206" s="275" t="str">
        <f ca="true">+IF(OFFSET('Water Data'!$H$27,0,10*ROW('Water Data'!H200))="","",OFFSET('Water Data'!$H$27,0,10*ROW('Water Data'!H200)))</f>
        <v/>
      </c>
      <c r="CF206" s="275" t="str">
        <f ca="true">+IF(OFFSET('Water Data'!$H$28,0,10*ROW('Water Data'!H200))="","",OFFSET('Water Data'!$H$28,0,10*ROW('Water Data'!H200)))</f>
        <v/>
      </c>
      <c r="CG206" s="275" t="str">
        <f ca="true">+IF(OFFSET('Water Data'!$H$29,0,10*ROW('Water Data'!H200))="","",OFFSET('Water Data'!$H$29,0,10*ROW('Water Data'!H200)))</f>
        <v/>
      </c>
      <c r="CH206" s="275" t="str">
        <f ca="true">+IF(OFFSET('Water Data'!$I$27,0,10*ROW('Water Data'!I200))="","",OFFSET('Water Data'!$I$27,0,10*ROW('Water Data'!I200)))</f>
        <v/>
      </c>
      <c r="CI206" s="275" t="str">
        <f ca="true">+IF(OFFSET('Water Data'!$I$28,0,10*ROW('Water Data'!I200))="","",OFFSET('Water Data'!$I$28,0,10*ROW('Water Data'!I200)))</f>
        <v/>
      </c>
      <c r="CJ206" s="275" t="str">
        <f ca="true">+IF(OFFSET('Water Data'!$I$29,0,10*ROW('Water Data'!I200))="","",OFFSET('Water Data'!$I$29,0,10*ROW('Water Data'!I200)))</f>
        <v/>
      </c>
      <c r="CK206" s="275" t="str">
        <f ca="true">+IF(OFFSET('Sanitation Data'!$D$28,0,10*ROW('Sanitation Data'!D200))="","",OFFSET('Sanitation Data'!$D$28,0,10*ROW('Sanitation Data'!D200)))</f>
        <v/>
      </c>
      <c r="CL206" s="275" t="str">
        <f ca="true">+IF(OFFSET('Sanitation Data'!$D$29,0,10*ROW('Sanitation Data'!D200))="","",OFFSET('Sanitation Data'!$D$29,0,10*ROW('Sanitation Data'!D200)))</f>
        <v/>
      </c>
      <c r="CM206" s="275" t="str">
        <f ca="true">+IF(OFFSET('Sanitation Data'!$D$30,0,10*ROW('Sanitation Data'!D200))="","",OFFSET('Sanitation Data'!$D$30,0,10*ROW('Sanitation Data'!D200)))</f>
        <v/>
      </c>
      <c r="CN206" s="275" t="str">
        <f ca="true">+IF(OFFSET('Sanitation Data'!$D$31,0,10*ROW('Sanitation Data'!D200))="","",OFFSET('Sanitation Data'!$D$31,0,10*ROW('Sanitation Data'!D200)))</f>
        <v/>
      </c>
      <c r="CO206" s="275" t="str">
        <f ca="true">+IF(OFFSET('Sanitation Data'!$D$32,0,10*ROW('Sanitation Data'!D200))="","",OFFSET('Sanitation Data'!$D$32,0,10*ROW('Sanitation Data'!D200)))</f>
        <v/>
      </c>
      <c r="CP206" s="275" t="str">
        <f ca="true">+IF(OFFSET('Sanitation Data'!$E$28,0,10*ROW('Sanitation Data'!E200))="","",OFFSET('Sanitation Data'!$E$28,0,10*ROW('Sanitation Data'!E200)))</f>
        <v/>
      </c>
      <c r="CQ206" s="275" t="str">
        <f ca="true">+IF(OFFSET('Sanitation Data'!$E$29,0,10*ROW('Sanitation Data'!E200))="","",OFFSET('Sanitation Data'!$E$29,0,10*ROW('Sanitation Data'!E200)))</f>
        <v/>
      </c>
      <c r="CR206" s="275" t="str">
        <f ca="true">+IF(OFFSET('Sanitation Data'!$E$30,0,10*ROW('Sanitation Data'!E200))="","",OFFSET('Sanitation Data'!$E$30,0,10*ROW('Sanitation Data'!E200)))</f>
        <v/>
      </c>
      <c r="CS206" s="275" t="str">
        <f ca="true">+IF(OFFSET('Sanitation Data'!$E$31,0,10*ROW('Sanitation Data'!E200))="","",OFFSET('Sanitation Data'!$E$31,0,10*ROW('Sanitation Data'!E200)))</f>
        <v/>
      </c>
      <c r="CT206" s="275" t="str">
        <f ca="true">+IF(OFFSET('Sanitation Data'!$E$32,0,10*ROW('Sanitation Data'!E200))="","",OFFSET('Sanitation Data'!$E$32,0,10*ROW('Sanitation Data'!E200)))</f>
        <v/>
      </c>
      <c r="CU206" s="275" t="str">
        <f ca="true">+IF(OFFSET('Sanitation Data'!$F$28,0,10*ROW('Sanitation Data'!F200))="","",OFFSET('Sanitation Data'!$F$28,0,10*ROW('Sanitation Data'!F200)))</f>
        <v/>
      </c>
      <c r="CV206" s="275" t="str">
        <f ca="true">+IF(OFFSET('Sanitation Data'!$F$29,0,10*ROW('Sanitation Data'!F200))="","",OFFSET('Sanitation Data'!$F$29,0,10*ROW('Sanitation Data'!F200)))</f>
        <v/>
      </c>
      <c r="CW206" s="275" t="str">
        <f ca="true">+IF(OFFSET('Sanitation Data'!$F$30,0,10*ROW('Sanitation Data'!F200))="","",OFFSET('Sanitation Data'!$F$30,0,10*ROW('Sanitation Data'!F200)))</f>
        <v/>
      </c>
      <c r="CX206" s="275" t="str">
        <f ca="true">+IF(OFFSET('Sanitation Data'!$F$31,0,10*ROW('Sanitation Data'!F200))="","",OFFSET('Sanitation Data'!$F$31,0,10*ROW('Sanitation Data'!F200)))</f>
        <v/>
      </c>
      <c r="CY206" s="275" t="str">
        <f ca="true">+IF(OFFSET('Sanitation Data'!$F$32,0,10*ROW('Sanitation Data'!F200))="","",OFFSET('Sanitation Data'!$F$32,0,10*ROW('Sanitation Data'!F200)))</f>
        <v/>
      </c>
      <c r="CZ206" s="275" t="str">
        <f ca="true">+IF(OFFSET('Sanitation Data'!$G$28,0,10*ROW('Sanitation Data'!G200))="","",OFFSET('Sanitation Data'!$G$28,0,10*ROW('Sanitation Data'!G200)))</f>
        <v/>
      </c>
      <c r="DA206" s="275" t="str">
        <f ca="true">+IF(OFFSET('Sanitation Data'!$G$29,0,10*ROW('Sanitation Data'!G200))="","",OFFSET('Sanitation Data'!$G$29,0,10*ROW('Sanitation Data'!G200)))</f>
        <v/>
      </c>
      <c r="DB206" s="275" t="str">
        <f ca="true">+IF(OFFSET('Sanitation Data'!$G$30,0,10*ROW('Sanitation Data'!G200))="","",OFFSET('Sanitation Data'!$G$30,0,10*ROW('Sanitation Data'!G200)))</f>
        <v/>
      </c>
      <c r="DC206" s="275" t="str">
        <f ca="true">+IF(OFFSET('Sanitation Data'!$G$31,0,10*ROW('Sanitation Data'!G200))="","",OFFSET('Sanitation Data'!$G$31,0,10*ROW('Sanitation Data'!G200)))</f>
        <v/>
      </c>
      <c r="DD206" s="275" t="str">
        <f ca="true">+IF(OFFSET('Sanitation Data'!$G$32,0,10*ROW('Sanitation Data'!G200))="","",OFFSET('Sanitation Data'!$G$32,0,10*ROW('Sanitation Data'!G200)))</f>
        <v/>
      </c>
      <c r="DE206" s="275" t="str">
        <f ca="true">+IF(OFFSET('Sanitation Data'!$H$28,0,10*ROW('Sanitation Data'!H200))="","",OFFSET('Sanitation Data'!$H$28,0,10*ROW('Sanitation Data'!H200)))</f>
        <v/>
      </c>
      <c r="DF206" s="275" t="str">
        <f ca="true">+IF(OFFSET('Sanitation Data'!$H$29,0,10*ROW('Sanitation Data'!H200))="","",OFFSET('Sanitation Data'!$H$29,0,10*ROW('Sanitation Data'!H200)))</f>
        <v/>
      </c>
      <c r="DG206" s="275" t="str">
        <f ca="true">+IF(OFFSET('Sanitation Data'!$H$30,0,10*ROW('Sanitation Data'!H200))="","",OFFSET('Sanitation Data'!$H$30,0,10*ROW('Sanitation Data'!H200)))</f>
        <v/>
      </c>
      <c r="DH206" s="275" t="str">
        <f ca="true">+IF(OFFSET('Sanitation Data'!$H$31,0,10*ROW('Sanitation Data'!H200))="","",OFFSET('Sanitation Data'!$H$31,0,10*ROW('Sanitation Data'!H200)))</f>
        <v/>
      </c>
      <c r="DI206" s="275" t="str">
        <f ca="true">+IF(OFFSET('Sanitation Data'!$H$32,0,10*ROW('Sanitation Data'!H200))="","",OFFSET('Sanitation Data'!$H$32,0,10*ROW('Sanitation Data'!H200)))</f>
        <v/>
      </c>
      <c r="DJ206" s="275" t="str">
        <f ca="true">+IF(OFFSET('Sanitation Data'!$I$28,0,10*ROW('Sanitation Data'!I200))="","",OFFSET('Sanitation Data'!$I$28,0,10*ROW('Sanitation Data'!I200)))</f>
        <v/>
      </c>
      <c r="DK206" s="275" t="str">
        <f ca="true">+IF(OFFSET('Sanitation Data'!$I$29,0,10*ROW('Sanitation Data'!I200))="","",OFFSET('Sanitation Data'!$I$29,0,10*ROW('Sanitation Data'!I200)))</f>
        <v/>
      </c>
      <c r="DL206" s="275" t="str">
        <f ca="true">+IF(OFFSET('Sanitation Data'!$I$30,0,10*ROW('Sanitation Data'!I200))="","",OFFSET('Sanitation Data'!$I$30,0,10*ROW('Sanitation Data'!I200)))</f>
        <v/>
      </c>
      <c r="DM206" s="275" t="str">
        <f ca="true">+IF(OFFSET('Sanitation Data'!$I$31,0,10*ROW('Sanitation Data'!I200))="","",OFFSET('Sanitation Data'!$I$31,0,10*ROW('Sanitation Data'!I200)))</f>
        <v/>
      </c>
      <c r="DN206" s="275" t="str">
        <f ca="true">+IF(OFFSET('Sanitation Data'!$I$32,0,10*ROW('Sanitation Data'!I200))="","",OFFSET('Sanitation Data'!$I$32,0,10*ROW('Sanitation Data'!I200)))</f>
        <v/>
      </c>
      <c r="DO206" s="275" t="str">
        <f ca="true">+IF(OFFSET('Hygiene Data'!$D$11,0,10*ROW('Hygiene Data'!D200))="","",OFFSET('Hygiene Data'!$D$11,0,10*ROW('Hygiene Data'!D200)))</f>
        <v/>
      </c>
      <c r="DP206" s="275" t="str">
        <f ca="true">+IF(OFFSET('Hygiene Data'!$D$12,0,10*ROW('Hygiene Data'!D200))="","",OFFSET('Hygiene Data'!$D$12,0,10*ROW('Hygiene Data'!D200)))</f>
        <v/>
      </c>
      <c r="DQ206" s="275" t="str">
        <f ca="true">+IF(OFFSET('Hygiene Data'!$D$13,0,10*ROW('Hygiene Data'!D200))="","",OFFSET('Hygiene Data'!$D$13,0,10*ROW('Hygiene Data'!D200)))</f>
        <v/>
      </c>
      <c r="DR206" s="275" t="str">
        <f ca="true">+IF(OFFSET('Hygiene Data'!$E$11,0,10*ROW('Hygiene Data'!E200))="","",OFFSET('Hygiene Data'!$E$11,0,10*ROW('Hygiene Data'!E200)))</f>
        <v/>
      </c>
      <c r="DS206" s="275" t="str">
        <f ca="true">+IF(OFFSET('Hygiene Data'!$E$12,0,10*ROW('Hygiene Data'!E200))="","",OFFSET('Hygiene Data'!$E$12,0,10*ROW('Hygiene Data'!E200)))</f>
        <v/>
      </c>
      <c r="DT206" s="275" t="str">
        <f ca="true">+IF(OFFSET('Hygiene Data'!$E$13,0,10*ROW('Hygiene Data'!E200))="","",OFFSET('Hygiene Data'!$E$13,0,10*ROW('Hygiene Data'!E200)))</f>
        <v/>
      </c>
      <c r="DU206" s="275" t="str">
        <f ca="true">+IF(OFFSET('Hygiene Data'!$F$11,0,10*ROW('Hygiene Data'!F200))="","",OFFSET('Hygiene Data'!$F$11,0,10*ROW('Hygiene Data'!F200)))</f>
        <v/>
      </c>
      <c r="DV206" s="275" t="str">
        <f ca="true">+IF(OFFSET('Hygiene Data'!$F$12,0,10*ROW('Hygiene Data'!F200))="","",OFFSET('Hygiene Data'!$F$12,0,10*ROW('Hygiene Data'!F200)))</f>
        <v/>
      </c>
      <c r="DW206" s="275" t="str">
        <f ca="true">+IF(OFFSET('Hygiene Data'!$F$13,0,10*ROW('Hygiene Data'!F200))="","",OFFSET('Hygiene Data'!$F$13,0,10*ROW('Hygiene Data'!F200)))</f>
        <v/>
      </c>
      <c r="DX206" s="275" t="str">
        <f ca="true">+IF(OFFSET('Hygiene Data'!$G$11,0,10*ROW('Hygiene Data'!G200))="","",OFFSET('Hygiene Data'!$G$11,0,10*ROW('Hygiene Data'!G200)))</f>
        <v/>
      </c>
      <c r="DY206" s="275" t="str">
        <f ca="true">+IF(OFFSET('Hygiene Data'!$G$12,0,10*ROW('Hygiene Data'!G200))="","",OFFSET('Hygiene Data'!$G$12,0,10*ROW('Hygiene Data'!G200)))</f>
        <v/>
      </c>
      <c r="DZ206" s="275" t="str">
        <f ca="true">+IF(OFFSET('Hygiene Data'!$G$13,0,10*ROW('Hygiene Data'!G200))="","",OFFSET('Hygiene Data'!$G$13,0,10*ROW('Hygiene Data'!G200)))</f>
        <v/>
      </c>
      <c r="EA206" s="275" t="str">
        <f ca="true">+IF(OFFSET('Hygiene Data'!$H$11,0,10*ROW('Hygiene Data'!H200))="","",OFFSET('Hygiene Data'!$H$11,0,10*ROW('Hygiene Data'!H200)))</f>
        <v/>
      </c>
      <c r="EB206" s="275" t="str">
        <f ca="true">+IF(OFFSET('Hygiene Data'!$H$12,0,10*ROW('Hygiene Data'!H200))="","",OFFSET('Hygiene Data'!$H$12,0,10*ROW('Hygiene Data'!H200)))</f>
        <v/>
      </c>
      <c r="EC206" s="275" t="str">
        <f ca="true">+IF(OFFSET('Hygiene Data'!$H$13,0,10*ROW('Hygiene Data'!H200))="","",OFFSET('Hygiene Data'!$H$13,0,10*ROW('Hygiene Data'!H200)))</f>
        <v/>
      </c>
      <c r="ED206" s="275" t="str">
        <f ca="true">+IF(OFFSET('Hygiene Data'!$I$11,0,10*ROW('Hygiene Data'!I200))="","",OFFSET('Hygiene Data'!$I$11,0,10*ROW('Hygiene Data'!I200)))</f>
        <v/>
      </c>
      <c r="EE206" s="275" t="str">
        <f ca="true">+IF(OFFSET('Hygiene Data'!$I$12,0,10*ROW('Hygiene Data'!I200))="","",OFFSET('Hygiene Data'!$I$12,0,10*ROW('Hygiene Data'!I200)))</f>
        <v/>
      </c>
      <c r="EF206" s="275"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31" t="str">
        <f t="shared" ca="true" si="3"/>
        <v/>
      </c>
      <c r="D207" s="98"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8"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8"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8"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8"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8"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8"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8"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8"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8"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8"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8"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8"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8"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8"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8"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8"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8"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9"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9"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9"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9"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9"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9"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9"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9"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9"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9"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9"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9"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9"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9"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9"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9"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9"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9"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9"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9"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9"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9"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9"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9"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9"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9"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9"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9"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9"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9"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100"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100"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100"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100"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100"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100"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100"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100"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100"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100"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100"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100"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100"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100"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100"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100"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100"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100"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5"/>
      <c r="BS207" s="275" t="str">
        <f ca="true">+IF(OFFSET('Water Data'!$D$27,0,10*ROW('Water Data'!D201))="","",OFFSET('Water Data'!$D$27,0,10*ROW('Water Data'!D201)))</f>
        <v/>
      </c>
      <c r="BT207" s="275" t="str">
        <f ca="true">+IF(OFFSET('Water Data'!$D$28,0,10*ROW('Water Data'!D201))="","",OFFSET('Water Data'!$D$28,0,10*ROW('Water Data'!D201)))</f>
        <v/>
      </c>
      <c r="BU207" s="275" t="str">
        <f ca="true">+IF(OFFSET('Water Data'!$D$29,0,10*ROW('Water Data'!D201))="","",OFFSET('Water Data'!$D$29,0,10*ROW('Water Data'!D201)))</f>
        <v/>
      </c>
      <c r="BV207" s="275" t="str">
        <f ca="true">+IF(OFFSET('Water Data'!$E$27,0,10*ROW('Water Data'!E201))="","",OFFSET('Water Data'!$E$27,0,10*ROW('Water Data'!E201)))</f>
        <v/>
      </c>
      <c r="BW207" s="275" t="str">
        <f ca="true">+IF(OFFSET('Water Data'!$E$28,0,10*ROW('Water Data'!E201))="","",OFFSET('Water Data'!$E$28,0,10*ROW('Water Data'!E201)))</f>
        <v/>
      </c>
      <c r="BX207" s="275" t="str">
        <f ca="true">+IF(OFFSET('Water Data'!$E$29,0,10*ROW('Water Data'!E201))="","",OFFSET('Water Data'!$E$29,0,10*ROW('Water Data'!E201)))</f>
        <v/>
      </c>
      <c r="BY207" s="275" t="str">
        <f ca="true">+IF(OFFSET('Water Data'!$F$27,0,10*ROW('Water Data'!F201))="","",OFFSET('Water Data'!$F$27,0,10*ROW('Water Data'!F201)))</f>
        <v/>
      </c>
      <c r="BZ207" s="275" t="str">
        <f ca="true">+IF(OFFSET('Water Data'!$F$28,0,10*ROW('Water Data'!F201))="","",OFFSET('Water Data'!$F$28,0,10*ROW('Water Data'!F201)))</f>
        <v/>
      </c>
      <c r="CA207" s="275" t="str">
        <f ca="true">+IF(OFFSET('Water Data'!$F$29,0,10*ROW('Water Data'!F201))="","",OFFSET('Water Data'!$F$29,0,10*ROW('Water Data'!F201)))</f>
        <v/>
      </c>
      <c r="CB207" s="275" t="str">
        <f ca="true">+IF(OFFSET('Water Data'!$G$27,0,10*ROW('Water Data'!G201))="","",OFFSET('Water Data'!$G$27,0,10*ROW('Water Data'!G201)))</f>
        <v/>
      </c>
      <c r="CC207" s="275" t="str">
        <f ca="true">+IF(OFFSET('Water Data'!$G$28,0,10*ROW('Water Data'!G201))="","",OFFSET('Water Data'!$G$28,0,10*ROW('Water Data'!G201)))</f>
        <v/>
      </c>
      <c r="CD207" s="275" t="str">
        <f ca="true">+IF(OFFSET('Water Data'!$G$29,0,10*ROW('Water Data'!G201))="","",OFFSET('Water Data'!$G$29,0,10*ROW('Water Data'!G201)))</f>
        <v/>
      </c>
      <c r="CE207" s="275" t="str">
        <f ca="true">+IF(OFFSET('Water Data'!$H$27,0,10*ROW('Water Data'!H201))="","",OFFSET('Water Data'!$H$27,0,10*ROW('Water Data'!H201)))</f>
        <v/>
      </c>
      <c r="CF207" s="275" t="str">
        <f ca="true">+IF(OFFSET('Water Data'!$H$28,0,10*ROW('Water Data'!H201))="","",OFFSET('Water Data'!$H$28,0,10*ROW('Water Data'!H201)))</f>
        <v/>
      </c>
      <c r="CG207" s="275" t="str">
        <f ca="true">+IF(OFFSET('Water Data'!$H$29,0,10*ROW('Water Data'!H201))="","",OFFSET('Water Data'!$H$29,0,10*ROW('Water Data'!H201)))</f>
        <v/>
      </c>
      <c r="CH207" s="275" t="str">
        <f ca="true">+IF(OFFSET('Water Data'!$I$27,0,10*ROW('Water Data'!I201))="","",OFFSET('Water Data'!$I$27,0,10*ROW('Water Data'!I201)))</f>
        <v/>
      </c>
      <c r="CI207" s="275" t="str">
        <f ca="true">+IF(OFFSET('Water Data'!$I$28,0,10*ROW('Water Data'!I201))="","",OFFSET('Water Data'!$I$28,0,10*ROW('Water Data'!I201)))</f>
        <v/>
      </c>
      <c r="CJ207" s="275" t="str">
        <f ca="true">+IF(OFFSET('Water Data'!$I$29,0,10*ROW('Water Data'!I201))="","",OFFSET('Water Data'!$I$29,0,10*ROW('Water Data'!I201)))</f>
        <v/>
      </c>
      <c r="CK207" s="275" t="str">
        <f ca="true">+IF(OFFSET('Sanitation Data'!$D$28,0,10*ROW('Sanitation Data'!D201))="","",OFFSET('Sanitation Data'!$D$28,0,10*ROW('Sanitation Data'!D201)))</f>
        <v/>
      </c>
      <c r="CL207" s="275" t="str">
        <f ca="true">+IF(OFFSET('Sanitation Data'!$D$29,0,10*ROW('Sanitation Data'!D201))="","",OFFSET('Sanitation Data'!$D$29,0,10*ROW('Sanitation Data'!D201)))</f>
        <v/>
      </c>
      <c r="CM207" s="275" t="str">
        <f ca="true">+IF(OFFSET('Sanitation Data'!$D$30,0,10*ROW('Sanitation Data'!D201))="","",OFFSET('Sanitation Data'!$D$30,0,10*ROW('Sanitation Data'!D201)))</f>
        <v/>
      </c>
      <c r="CN207" s="275" t="str">
        <f ca="true">+IF(OFFSET('Sanitation Data'!$D$31,0,10*ROW('Sanitation Data'!D201))="","",OFFSET('Sanitation Data'!$D$31,0,10*ROW('Sanitation Data'!D201)))</f>
        <v/>
      </c>
      <c r="CO207" s="275" t="str">
        <f ca="true">+IF(OFFSET('Sanitation Data'!$D$32,0,10*ROW('Sanitation Data'!D201))="","",OFFSET('Sanitation Data'!$D$32,0,10*ROW('Sanitation Data'!D201)))</f>
        <v/>
      </c>
      <c r="CP207" s="275" t="str">
        <f ca="true">+IF(OFFSET('Sanitation Data'!$E$28,0,10*ROW('Sanitation Data'!E201))="","",OFFSET('Sanitation Data'!$E$28,0,10*ROW('Sanitation Data'!E201)))</f>
        <v/>
      </c>
      <c r="CQ207" s="275" t="str">
        <f ca="true">+IF(OFFSET('Sanitation Data'!$E$29,0,10*ROW('Sanitation Data'!E201))="","",OFFSET('Sanitation Data'!$E$29,0,10*ROW('Sanitation Data'!E201)))</f>
        <v/>
      </c>
      <c r="CR207" s="275" t="str">
        <f ca="true">+IF(OFFSET('Sanitation Data'!$E$30,0,10*ROW('Sanitation Data'!E201))="","",OFFSET('Sanitation Data'!$E$30,0,10*ROW('Sanitation Data'!E201)))</f>
        <v/>
      </c>
      <c r="CS207" s="275" t="str">
        <f ca="true">+IF(OFFSET('Sanitation Data'!$E$31,0,10*ROW('Sanitation Data'!E201))="","",OFFSET('Sanitation Data'!$E$31,0,10*ROW('Sanitation Data'!E201)))</f>
        <v/>
      </c>
      <c r="CT207" s="275" t="str">
        <f ca="true">+IF(OFFSET('Sanitation Data'!$E$32,0,10*ROW('Sanitation Data'!E201))="","",OFFSET('Sanitation Data'!$E$32,0,10*ROW('Sanitation Data'!E201)))</f>
        <v/>
      </c>
      <c r="CU207" s="275" t="str">
        <f ca="true">+IF(OFFSET('Sanitation Data'!$F$28,0,10*ROW('Sanitation Data'!F201))="","",OFFSET('Sanitation Data'!$F$28,0,10*ROW('Sanitation Data'!F201)))</f>
        <v/>
      </c>
      <c r="CV207" s="275" t="str">
        <f ca="true">+IF(OFFSET('Sanitation Data'!$F$29,0,10*ROW('Sanitation Data'!F201))="","",OFFSET('Sanitation Data'!$F$29,0,10*ROW('Sanitation Data'!F201)))</f>
        <v/>
      </c>
      <c r="CW207" s="275" t="str">
        <f ca="true">+IF(OFFSET('Sanitation Data'!$F$30,0,10*ROW('Sanitation Data'!F201))="","",OFFSET('Sanitation Data'!$F$30,0,10*ROW('Sanitation Data'!F201)))</f>
        <v/>
      </c>
      <c r="CX207" s="275" t="str">
        <f ca="true">+IF(OFFSET('Sanitation Data'!$F$31,0,10*ROW('Sanitation Data'!F201))="","",OFFSET('Sanitation Data'!$F$31,0,10*ROW('Sanitation Data'!F201)))</f>
        <v/>
      </c>
      <c r="CY207" s="275" t="str">
        <f ca="true">+IF(OFFSET('Sanitation Data'!$F$32,0,10*ROW('Sanitation Data'!F201))="","",OFFSET('Sanitation Data'!$F$32,0,10*ROW('Sanitation Data'!F201)))</f>
        <v/>
      </c>
      <c r="CZ207" s="275" t="str">
        <f ca="true">+IF(OFFSET('Sanitation Data'!$G$28,0,10*ROW('Sanitation Data'!G201))="","",OFFSET('Sanitation Data'!$G$28,0,10*ROW('Sanitation Data'!G201)))</f>
        <v/>
      </c>
      <c r="DA207" s="275" t="str">
        <f ca="true">+IF(OFFSET('Sanitation Data'!$G$29,0,10*ROW('Sanitation Data'!G201))="","",OFFSET('Sanitation Data'!$G$29,0,10*ROW('Sanitation Data'!G201)))</f>
        <v/>
      </c>
      <c r="DB207" s="275" t="str">
        <f ca="true">+IF(OFFSET('Sanitation Data'!$G$30,0,10*ROW('Sanitation Data'!G201))="","",OFFSET('Sanitation Data'!$G$30,0,10*ROW('Sanitation Data'!G201)))</f>
        <v/>
      </c>
      <c r="DC207" s="275" t="str">
        <f ca="true">+IF(OFFSET('Sanitation Data'!$G$31,0,10*ROW('Sanitation Data'!G201))="","",OFFSET('Sanitation Data'!$G$31,0,10*ROW('Sanitation Data'!G201)))</f>
        <v/>
      </c>
      <c r="DD207" s="275" t="str">
        <f ca="true">+IF(OFFSET('Sanitation Data'!$G$32,0,10*ROW('Sanitation Data'!G201))="","",OFFSET('Sanitation Data'!$G$32,0,10*ROW('Sanitation Data'!G201)))</f>
        <v/>
      </c>
      <c r="DE207" s="275" t="str">
        <f ca="true">+IF(OFFSET('Sanitation Data'!$H$28,0,10*ROW('Sanitation Data'!H201))="","",OFFSET('Sanitation Data'!$H$28,0,10*ROW('Sanitation Data'!H201)))</f>
        <v/>
      </c>
      <c r="DF207" s="275" t="str">
        <f ca="true">+IF(OFFSET('Sanitation Data'!$H$29,0,10*ROW('Sanitation Data'!H201))="","",OFFSET('Sanitation Data'!$H$29,0,10*ROW('Sanitation Data'!H201)))</f>
        <v/>
      </c>
      <c r="DG207" s="275" t="str">
        <f ca="true">+IF(OFFSET('Sanitation Data'!$H$30,0,10*ROW('Sanitation Data'!H201))="","",OFFSET('Sanitation Data'!$H$30,0,10*ROW('Sanitation Data'!H201)))</f>
        <v/>
      </c>
      <c r="DH207" s="275" t="str">
        <f ca="true">+IF(OFFSET('Sanitation Data'!$H$31,0,10*ROW('Sanitation Data'!H201))="","",OFFSET('Sanitation Data'!$H$31,0,10*ROW('Sanitation Data'!H201)))</f>
        <v/>
      </c>
      <c r="DI207" s="275" t="str">
        <f ca="true">+IF(OFFSET('Sanitation Data'!$H$32,0,10*ROW('Sanitation Data'!H201))="","",OFFSET('Sanitation Data'!$H$32,0,10*ROW('Sanitation Data'!H201)))</f>
        <v/>
      </c>
      <c r="DJ207" s="275" t="str">
        <f ca="true">+IF(OFFSET('Sanitation Data'!$I$28,0,10*ROW('Sanitation Data'!I201))="","",OFFSET('Sanitation Data'!$I$28,0,10*ROW('Sanitation Data'!I201)))</f>
        <v/>
      </c>
      <c r="DK207" s="275" t="str">
        <f ca="true">+IF(OFFSET('Sanitation Data'!$I$29,0,10*ROW('Sanitation Data'!I201))="","",OFFSET('Sanitation Data'!$I$29,0,10*ROW('Sanitation Data'!I201)))</f>
        <v/>
      </c>
      <c r="DL207" s="275" t="str">
        <f ca="true">+IF(OFFSET('Sanitation Data'!$I$30,0,10*ROW('Sanitation Data'!I201))="","",OFFSET('Sanitation Data'!$I$30,0,10*ROW('Sanitation Data'!I201)))</f>
        <v/>
      </c>
      <c r="DM207" s="275" t="str">
        <f ca="true">+IF(OFFSET('Sanitation Data'!$I$31,0,10*ROW('Sanitation Data'!I201))="","",OFFSET('Sanitation Data'!$I$31,0,10*ROW('Sanitation Data'!I201)))</f>
        <v/>
      </c>
      <c r="DN207" s="275" t="str">
        <f ca="true">+IF(OFFSET('Sanitation Data'!$I$32,0,10*ROW('Sanitation Data'!I201))="","",OFFSET('Sanitation Data'!$I$32,0,10*ROW('Sanitation Data'!I201)))</f>
        <v/>
      </c>
      <c r="DO207" s="275" t="str">
        <f ca="true">+IF(OFFSET('Hygiene Data'!$D$11,0,10*ROW('Hygiene Data'!D201))="","",OFFSET('Hygiene Data'!$D$11,0,10*ROW('Hygiene Data'!D201)))</f>
        <v/>
      </c>
      <c r="DP207" s="275" t="str">
        <f ca="true">+IF(OFFSET('Hygiene Data'!$D$12,0,10*ROW('Hygiene Data'!D201))="","",OFFSET('Hygiene Data'!$D$12,0,10*ROW('Hygiene Data'!D201)))</f>
        <v/>
      </c>
      <c r="DQ207" s="275" t="str">
        <f ca="true">+IF(OFFSET('Hygiene Data'!$D$13,0,10*ROW('Hygiene Data'!D201))="","",OFFSET('Hygiene Data'!$D$13,0,10*ROW('Hygiene Data'!D201)))</f>
        <v/>
      </c>
      <c r="DR207" s="275" t="str">
        <f ca="true">+IF(OFFSET('Hygiene Data'!$E$11,0,10*ROW('Hygiene Data'!E201))="","",OFFSET('Hygiene Data'!$E$11,0,10*ROW('Hygiene Data'!E201)))</f>
        <v/>
      </c>
      <c r="DS207" s="275" t="str">
        <f ca="true">+IF(OFFSET('Hygiene Data'!$E$12,0,10*ROW('Hygiene Data'!E201))="","",OFFSET('Hygiene Data'!$E$12,0,10*ROW('Hygiene Data'!E201)))</f>
        <v/>
      </c>
      <c r="DT207" s="275" t="str">
        <f ca="true">+IF(OFFSET('Hygiene Data'!$E$13,0,10*ROW('Hygiene Data'!E201))="","",OFFSET('Hygiene Data'!$E$13,0,10*ROW('Hygiene Data'!E201)))</f>
        <v/>
      </c>
      <c r="DU207" s="275" t="str">
        <f ca="true">+IF(OFFSET('Hygiene Data'!$F$11,0,10*ROW('Hygiene Data'!F201))="","",OFFSET('Hygiene Data'!$F$11,0,10*ROW('Hygiene Data'!F201)))</f>
        <v/>
      </c>
      <c r="DV207" s="275" t="str">
        <f ca="true">+IF(OFFSET('Hygiene Data'!$F$12,0,10*ROW('Hygiene Data'!F201))="","",OFFSET('Hygiene Data'!$F$12,0,10*ROW('Hygiene Data'!F201)))</f>
        <v/>
      </c>
      <c r="DW207" s="275" t="str">
        <f ca="true">+IF(OFFSET('Hygiene Data'!$F$13,0,10*ROW('Hygiene Data'!F201))="","",OFFSET('Hygiene Data'!$F$13,0,10*ROW('Hygiene Data'!F201)))</f>
        <v/>
      </c>
      <c r="DX207" s="275" t="str">
        <f ca="true">+IF(OFFSET('Hygiene Data'!$G$11,0,10*ROW('Hygiene Data'!G201))="","",OFFSET('Hygiene Data'!$G$11,0,10*ROW('Hygiene Data'!G201)))</f>
        <v/>
      </c>
      <c r="DY207" s="275" t="str">
        <f ca="true">+IF(OFFSET('Hygiene Data'!$G$12,0,10*ROW('Hygiene Data'!G201))="","",OFFSET('Hygiene Data'!$G$12,0,10*ROW('Hygiene Data'!G201)))</f>
        <v/>
      </c>
      <c r="DZ207" s="275" t="str">
        <f ca="true">+IF(OFFSET('Hygiene Data'!$G$13,0,10*ROW('Hygiene Data'!G201))="","",OFFSET('Hygiene Data'!$G$13,0,10*ROW('Hygiene Data'!G201)))</f>
        <v/>
      </c>
      <c r="EA207" s="275" t="str">
        <f ca="true">+IF(OFFSET('Hygiene Data'!$H$11,0,10*ROW('Hygiene Data'!H201))="","",OFFSET('Hygiene Data'!$H$11,0,10*ROW('Hygiene Data'!H201)))</f>
        <v/>
      </c>
      <c r="EB207" s="275" t="str">
        <f ca="true">+IF(OFFSET('Hygiene Data'!$H$12,0,10*ROW('Hygiene Data'!H201))="","",OFFSET('Hygiene Data'!$H$12,0,10*ROW('Hygiene Data'!H201)))</f>
        <v/>
      </c>
      <c r="EC207" s="275" t="str">
        <f ca="true">+IF(OFFSET('Hygiene Data'!$H$13,0,10*ROW('Hygiene Data'!H201))="","",OFFSET('Hygiene Data'!$H$13,0,10*ROW('Hygiene Data'!H201)))</f>
        <v/>
      </c>
      <c r="ED207" s="275" t="str">
        <f ca="true">+IF(OFFSET('Hygiene Data'!$I$11,0,10*ROW('Hygiene Data'!I201))="","",OFFSET('Hygiene Data'!$I$11,0,10*ROW('Hygiene Data'!I201)))</f>
        <v/>
      </c>
      <c r="EE207" s="275" t="str">
        <f ca="true">+IF(OFFSET('Hygiene Data'!$I$12,0,10*ROW('Hygiene Data'!I201))="","",OFFSET('Hygiene Data'!$I$12,0,10*ROW('Hygiene Data'!I201)))</f>
        <v/>
      </c>
      <c r="EF207" s="275"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customWidth="true"/>
    <col min="54" max="59" width="7.875" customWidth="true"/>
    <col min="60" max="61" width="1.125" customWidth="true"/>
    <col min="62" max="62" width="24.625" style="127" customWidth="true"/>
    <col min="63" max="63" width="29.75" style="127"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25" t="s">
        <v>28</v>
      </c>
      <c r="C1" s="380" t="s">
        <v>246</v>
      </c>
      <c r="D1" s="320" t="s">
        <v>157</v>
      </c>
      <c r="E1" s="320"/>
      <c r="F1" s="320"/>
      <c r="G1" s="320"/>
      <c r="H1" s="320"/>
      <c r="I1" s="324"/>
      <c r="J1" s="312"/>
      <c r="K1" s="312"/>
      <c r="L1" s="325" t="s">
        <v>28</v>
      </c>
      <c r="M1" s="380" t="s">
        <v>247</v>
      </c>
      <c r="N1" s="320" t="s">
        <v>157</v>
      </c>
      <c r="O1" s="320"/>
      <c r="P1" s="320"/>
      <c r="Q1" s="320"/>
      <c r="R1" s="320"/>
      <c r="S1" s="324"/>
      <c r="T1" s="312"/>
      <c r="U1" s="312"/>
      <c r="V1" s="325" t="s">
        <v>28</v>
      </c>
      <c r="W1" s="380" t="s">
        <v>247</v>
      </c>
      <c r="X1" s="320" t="s">
        <v>157</v>
      </c>
      <c r="Y1" s="320"/>
      <c r="Z1" s="320"/>
      <c r="AA1" s="320"/>
      <c r="AB1" s="320"/>
      <c r="AC1" s="324"/>
      <c r="AD1" s="312"/>
      <c r="AE1" s="312"/>
      <c r="AF1" s="325" t="s">
        <v>28</v>
      </c>
      <c r="AG1" s="380" t="s">
        <v>248</v>
      </c>
      <c r="AH1" s="320" t="s">
        <v>157</v>
      </c>
      <c r="AI1" s="320"/>
      <c r="AJ1" s="320"/>
      <c r="AK1" s="320"/>
      <c r="AL1" s="320"/>
      <c r="AM1" s="324"/>
      <c r="AN1" s="312"/>
      <c r="AO1" s="312"/>
      <c r="AP1" s="325" t="s">
        <v>28</v>
      </c>
      <c r="AQ1" s="380">
        <v>2013</v>
      </c>
      <c r="AR1" s="320" t="s">
        <v>157</v>
      </c>
      <c r="AS1" s="320"/>
      <c r="AT1" s="320"/>
      <c r="AU1" s="320"/>
      <c r="AV1" s="320"/>
      <c r="AW1" s="324"/>
      <c r="AX1" s="312"/>
      <c r="AY1" s="312"/>
      <c r="AZ1" s="325" t="s">
        <v>28</v>
      </c>
      <c r="BA1" s="380">
        <v>2017</v>
      </c>
      <c r="BB1" s="320" t="s">
        <v>157</v>
      </c>
      <c r="BC1" s="320"/>
      <c r="BD1" s="320"/>
      <c r="BE1" s="320"/>
      <c r="BF1" s="320"/>
      <c r="BG1" s="324"/>
      <c r="BH1" s="312"/>
      <c r="BI1" s="312"/>
      <c r="BJ1" s="325" t="s">
        <v>28</v>
      </c>
      <c r="BK1" s="380">
        <v>2018</v>
      </c>
      <c r="BL1" s="320" t="s">
        <v>157</v>
      </c>
      <c r="BM1" s="320"/>
      <c r="BN1" s="320"/>
      <c r="BO1" s="320"/>
      <c r="BP1" s="320"/>
      <c r="BQ1" s="324"/>
      <c r="BR1" s="312"/>
      <c r="BS1" s="312"/>
      <c r="BT1" s="325" t="s">
        <v>28</v>
      </c>
      <c r="BU1" s="380">
        <v>2019</v>
      </c>
      <c r="BV1" s="320" t="s">
        <v>157</v>
      </c>
      <c r="BW1" s="320"/>
      <c r="BX1" s="320"/>
      <c r="BY1" s="320"/>
      <c r="BZ1" s="320"/>
      <c r="CA1" s="324"/>
      <c r="CB1" s="312"/>
      <c r="CC1" s="312"/>
      <c r="CD1" s="325" t="s">
        <v>28</v>
      </c>
      <c r="CE1" s="380">
        <v>2019</v>
      </c>
      <c r="CF1" s="320" t="s">
        <v>157</v>
      </c>
      <c r="CG1" s="320"/>
      <c r="CH1" s="320"/>
      <c r="CI1" s="320"/>
      <c r="CJ1" s="320"/>
      <c r="CK1" s="324"/>
      <c r="CL1" s="312"/>
      <c r="CM1" s="312"/>
      <c r="CN1" s="325" t="s">
        <v>28</v>
      </c>
      <c r="CO1" s="380">
        <v>2019</v>
      </c>
      <c r="CP1" s="320" t="s">
        <v>157</v>
      </c>
      <c r="CQ1" s="320"/>
      <c r="CR1" s="320"/>
      <c r="CS1" s="320"/>
      <c r="CT1" s="320"/>
      <c r="CU1" s="324"/>
      <c r="CV1" s="312"/>
      <c r="CW1" s="312"/>
      <c r="CX1" s="325" t="s">
        <v>28</v>
      </c>
      <c r="CY1" s="380">
        <v>2020</v>
      </c>
      <c r="CZ1" s="320" t="s">
        <v>157</v>
      </c>
      <c r="DA1" s="320"/>
      <c r="DB1" s="320"/>
      <c r="DC1" s="320"/>
      <c r="DD1" s="320"/>
      <c r="DE1" s="324"/>
      <c r="DF1" s="312"/>
      <c r="DG1" s="312"/>
      <c r="DH1" s="325" t="s">
        <v>28</v>
      </c>
      <c r="DI1" s="380">
        <v>2021</v>
      </c>
      <c r="DJ1" s="320" t="s">
        <v>157</v>
      </c>
      <c r="DK1" s="320"/>
      <c r="DL1" s="320"/>
      <c r="DM1" s="320"/>
      <c r="DN1" s="320"/>
      <c r="DO1" s="324"/>
      <c r="DP1" s="312"/>
      <c r="DQ1" s="312"/>
    </row>
    <row xmlns:x14ac="http://schemas.microsoft.com/office/spreadsheetml/2009/9/ac" r="2" s="311" customFormat="true" ht="30" customHeight="true" x14ac:dyDescent="0.25">
      <c r="A2" s="570" t="s">
        <v>280</v>
      </c>
      <c r="B2" s="321" t="s">
        <v>242</v>
      </c>
      <c r="C2" s="243" t="s">
        <v>162</v>
      </c>
      <c r="D2" s="243" t="s">
        <v>158</v>
      </c>
      <c r="E2" s="322"/>
      <c r="F2" s="322"/>
      <c r="G2" s="322"/>
      <c r="H2" s="322"/>
      <c r="I2" s="323"/>
      <c r="J2" s="312" t="s">
        <v>249</v>
      </c>
      <c r="K2" s="312"/>
      <c r="L2" s="321" t="s">
        <v>243</v>
      </c>
      <c r="M2" s="243" t="s">
        <v>206</v>
      </c>
      <c r="N2" s="243" t="s">
        <v>159</v>
      </c>
      <c r="O2" s="322"/>
      <c r="P2" s="322"/>
      <c r="Q2" s="322"/>
      <c r="R2" s="322"/>
      <c r="S2" s="323"/>
      <c r="T2" s="312" t="s">
        <v>249</v>
      </c>
      <c r="U2" s="312"/>
      <c r="V2" s="321" t="s">
        <v>244</v>
      </c>
      <c r="W2" s="243" t="s">
        <v>162</v>
      </c>
      <c r="X2" s="243" t="s">
        <v>160</v>
      </c>
      <c r="Y2" s="322"/>
      <c r="Z2" s="322"/>
      <c r="AA2" s="322"/>
      <c r="AB2" s="322"/>
      <c r="AC2" s="323"/>
      <c r="AD2" s="312" t="s">
        <v>249</v>
      </c>
      <c r="AE2" s="312"/>
      <c r="AF2" s="321" t="s">
        <v>245</v>
      </c>
      <c r="AG2" s="243" t="s">
        <v>162</v>
      </c>
      <c r="AH2" s="243" t="s">
        <v>161</v>
      </c>
      <c r="AI2" s="322"/>
      <c r="AJ2" s="322"/>
      <c r="AK2" s="322"/>
      <c r="AL2" s="322"/>
      <c r="AM2" s="323"/>
      <c r="AN2" s="312" t="s">
        <v>249</v>
      </c>
      <c r="AO2" s="312"/>
      <c r="AP2" s="321" t="s">
        <v>285</v>
      </c>
      <c r="AQ2" s="243" t="s">
        <v>211</v>
      </c>
      <c r="AR2" s="243" t="s">
        <v>286</v>
      </c>
      <c r="AS2" s="322"/>
      <c r="AT2" s="322"/>
      <c r="AU2" s="322"/>
      <c r="AV2" s="322"/>
      <c r="AW2" s="323"/>
      <c r="AX2" s="312" t="s">
        <v>249</v>
      </c>
      <c r="AY2" s="312"/>
      <c r="AZ2" s="321" t="s">
        <v>265</v>
      </c>
      <c r="BA2" s="243" t="s">
        <v>162</v>
      </c>
      <c r="BB2" s="243" t="s">
        <v>266</v>
      </c>
      <c r="BC2" s="322"/>
      <c r="BD2" s="322"/>
      <c r="BE2" s="322"/>
      <c r="BF2" s="322"/>
      <c r="BG2" s="323"/>
      <c r="BH2" s="312" t="s">
        <v>249</v>
      </c>
      <c r="BI2" s="312"/>
      <c r="BJ2" s="321" t="s">
        <v>272</v>
      </c>
      <c r="BK2" s="243" t="s">
        <v>162</v>
      </c>
      <c r="BL2" s="243" t="s">
        <v>266</v>
      </c>
      <c r="BM2" s="322"/>
      <c r="BN2" s="322"/>
      <c r="BO2" s="322"/>
      <c r="BP2" s="322"/>
      <c r="BQ2" s="323"/>
      <c r="BR2" s="312" t="s">
        <v>249</v>
      </c>
      <c r="BS2" s="312"/>
      <c r="BT2" s="321" t="s">
        <v>273</v>
      </c>
      <c r="BU2" s="243" t="s">
        <v>162</v>
      </c>
      <c r="BV2" s="243" t="s">
        <v>266</v>
      </c>
      <c r="BW2" s="322"/>
      <c r="BX2" s="322"/>
      <c r="BY2" s="322"/>
      <c r="BZ2" s="322"/>
      <c r="CA2" s="323"/>
      <c r="CB2" s="312" t="s">
        <v>249</v>
      </c>
      <c r="CC2" s="312"/>
      <c r="CD2" s="321" t="s">
        <v>290</v>
      </c>
      <c r="CE2" s="243" t="s">
        <v>211</v>
      </c>
      <c r="CF2" s="243" t="s">
        <v>286</v>
      </c>
      <c r="CG2" s="322"/>
      <c r="CH2" s="322"/>
      <c r="CI2" s="322"/>
      <c r="CJ2" s="322"/>
      <c r="CK2" s="323"/>
      <c r="CL2" s="312" t="s">
        <v>249</v>
      </c>
      <c r="CM2" s="312"/>
      <c r="CN2" s="321" t="s">
        <v>292</v>
      </c>
      <c r="CO2" s="243" t="s">
        <v>162</v>
      </c>
      <c r="CP2" s="243" t="s">
        <v>293</v>
      </c>
      <c r="CQ2" s="322"/>
      <c r="CR2" s="322"/>
      <c r="CS2" s="322"/>
      <c r="CT2" s="322"/>
      <c r="CU2" s="323"/>
      <c r="CV2" s="312" t="s">
        <v>249</v>
      </c>
      <c r="CW2" s="312"/>
      <c r="CX2" s="321" t="s">
        <v>274</v>
      </c>
      <c r="CY2" s="243" t="s">
        <v>162</v>
      </c>
      <c r="CZ2" s="243" t="s">
        <v>266</v>
      </c>
      <c r="DA2" s="322"/>
      <c r="DB2" s="322"/>
      <c r="DC2" s="322"/>
      <c r="DD2" s="322"/>
      <c r="DE2" s="323"/>
      <c r="DF2" s="312" t="s">
        <v>249</v>
      </c>
      <c r="DG2" s="312"/>
      <c r="DH2" s="321" t="s">
        <v>275</v>
      </c>
      <c r="DI2" s="243" t="s">
        <v>162</v>
      </c>
      <c r="DJ2" s="243" t="s">
        <v>266</v>
      </c>
      <c r="DK2" s="322"/>
      <c r="DL2" s="322"/>
      <c r="DM2" s="322"/>
      <c r="DN2" s="322"/>
      <c r="DO2" s="323"/>
      <c r="DP2" s="312" t="s">
        <v>249</v>
      </c>
      <c r="DQ2" s="312"/>
    </row>
    <row xmlns:x14ac="http://schemas.microsoft.com/office/spreadsheetml/2009/9/ac" r="3" s="251" customFormat="true" ht="18" customHeight="true" x14ac:dyDescent="0.25">
      <c r="A3" s="570"/>
      <c r="B3" s="244" t="s">
        <v>198</v>
      </c>
      <c r="C3" s="245" t="s">
        <v>56</v>
      </c>
      <c r="D3" s="246" t="s">
        <v>7</v>
      </c>
      <c r="E3" s="247" t="s">
        <v>1</v>
      </c>
      <c r="F3" s="247" t="s">
        <v>2</v>
      </c>
      <c r="G3" s="247" t="s">
        <v>16</v>
      </c>
      <c r="H3" s="247" t="s">
        <v>17</v>
      </c>
      <c r="I3" s="248" t="s">
        <v>18</v>
      </c>
      <c r="J3" s="249"/>
      <c r="K3" s="249"/>
      <c r="L3" s="244" t="s">
        <v>198</v>
      </c>
      <c r="M3" s="245" t="s">
        <v>56</v>
      </c>
      <c r="N3" s="246" t="s">
        <v>7</v>
      </c>
      <c r="O3" s="247" t="s">
        <v>1</v>
      </c>
      <c r="P3" s="247" t="s">
        <v>2</v>
      </c>
      <c r="Q3" s="247" t="s">
        <v>16</v>
      </c>
      <c r="R3" s="247" t="s">
        <v>17</v>
      </c>
      <c r="S3" s="248" t="s">
        <v>18</v>
      </c>
      <c r="T3" s="249"/>
      <c r="U3" s="249"/>
      <c r="V3" s="244" t="s">
        <v>198</v>
      </c>
      <c r="W3" s="245" t="s">
        <v>56</v>
      </c>
      <c r="X3" s="246" t="s">
        <v>7</v>
      </c>
      <c r="Y3" s="247" t="s">
        <v>1</v>
      </c>
      <c r="Z3" s="247" t="s">
        <v>2</v>
      </c>
      <c r="AA3" s="247" t="s">
        <v>16</v>
      </c>
      <c r="AB3" s="247" t="s">
        <v>17</v>
      </c>
      <c r="AC3" s="248" t="s">
        <v>18</v>
      </c>
      <c r="AD3" s="249"/>
      <c r="AE3" s="249"/>
      <c r="AF3" s="244" t="s">
        <v>198</v>
      </c>
      <c r="AG3" s="245" t="s">
        <v>56</v>
      </c>
      <c r="AH3" s="246" t="s">
        <v>7</v>
      </c>
      <c r="AI3" s="247" t="s">
        <v>1</v>
      </c>
      <c r="AJ3" s="247" t="s">
        <v>2</v>
      </c>
      <c r="AK3" s="247" t="s">
        <v>16</v>
      </c>
      <c r="AL3" s="247" t="s">
        <v>17</v>
      </c>
      <c r="AM3" s="248" t="s">
        <v>18</v>
      </c>
      <c r="AN3" s="249"/>
      <c r="AO3" s="249"/>
      <c r="AP3" s="244" t="s">
        <v>198</v>
      </c>
      <c r="AQ3" s="245" t="s">
        <v>56</v>
      </c>
      <c r="AR3" s="246" t="s">
        <v>7</v>
      </c>
      <c r="AS3" s="247" t="s">
        <v>1</v>
      </c>
      <c r="AT3" s="247" t="s">
        <v>2</v>
      </c>
      <c r="AU3" s="247" t="s">
        <v>16</v>
      </c>
      <c r="AV3" s="247" t="s">
        <v>17</v>
      </c>
      <c r="AW3" s="248" t="s">
        <v>18</v>
      </c>
      <c r="AX3" s="249"/>
      <c r="AY3" s="249"/>
      <c r="AZ3" s="244" t="s">
        <v>198</v>
      </c>
      <c r="BA3" s="245" t="s">
        <v>56</v>
      </c>
      <c r="BB3" s="246" t="s">
        <v>7</v>
      </c>
      <c r="BC3" s="247" t="s">
        <v>1</v>
      </c>
      <c r="BD3" s="247" t="s">
        <v>2</v>
      </c>
      <c r="BE3" s="247" t="s">
        <v>16</v>
      </c>
      <c r="BF3" s="247" t="s">
        <v>17</v>
      </c>
      <c r="BG3" s="248" t="s">
        <v>18</v>
      </c>
      <c r="BH3" s="249"/>
      <c r="BI3" s="249"/>
      <c r="BJ3" s="244" t="s">
        <v>198</v>
      </c>
      <c r="BK3" s="245" t="s">
        <v>56</v>
      </c>
      <c r="BL3" s="246" t="s">
        <v>7</v>
      </c>
      <c r="BM3" s="247" t="s">
        <v>1</v>
      </c>
      <c r="BN3" s="247" t="s">
        <v>2</v>
      </c>
      <c r="BO3" s="247" t="s">
        <v>16</v>
      </c>
      <c r="BP3" s="247" t="s">
        <v>17</v>
      </c>
      <c r="BQ3" s="248" t="s">
        <v>18</v>
      </c>
      <c r="BR3" s="249"/>
      <c r="BS3" s="249"/>
      <c r="BT3" s="244" t="s">
        <v>198</v>
      </c>
      <c r="BU3" s="245" t="s">
        <v>56</v>
      </c>
      <c r="BV3" s="246" t="s">
        <v>7</v>
      </c>
      <c r="BW3" s="247" t="s">
        <v>1</v>
      </c>
      <c r="BX3" s="247" t="s">
        <v>2</v>
      </c>
      <c r="BY3" s="247" t="s">
        <v>16</v>
      </c>
      <c r="BZ3" s="247" t="s">
        <v>17</v>
      </c>
      <c r="CA3" s="248" t="s">
        <v>18</v>
      </c>
      <c r="CB3" s="249"/>
      <c r="CC3" s="249"/>
      <c r="CD3" s="244" t="s">
        <v>198</v>
      </c>
      <c r="CE3" s="245" t="s">
        <v>56</v>
      </c>
      <c r="CF3" s="246" t="s">
        <v>7</v>
      </c>
      <c r="CG3" s="247" t="s">
        <v>1</v>
      </c>
      <c r="CH3" s="247" t="s">
        <v>2</v>
      </c>
      <c r="CI3" s="247" t="s">
        <v>16</v>
      </c>
      <c r="CJ3" s="247" t="s">
        <v>17</v>
      </c>
      <c r="CK3" s="248" t="s">
        <v>18</v>
      </c>
      <c r="CL3" s="249"/>
      <c r="CM3" s="249"/>
      <c r="CN3" s="244" t="s">
        <v>198</v>
      </c>
      <c r="CO3" s="245" t="s">
        <v>56</v>
      </c>
      <c r="CP3" s="246" t="s">
        <v>7</v>
      </c>
      <c r="CQ3" s="247" t="s">
        <v>1</v>
      </c>
      <c r="CR3" s="247" t="s">
        <v>2</v>
      </c>
      <c r="CS3" s="247" t="s">
        <v>16</v>
      </c>
      <c r="CT3" s="247" t="s">
        <v>17</v>
      </c>
      <c r="CU3" s="248" t="s">
        <v>18</v>
      </c>
      <c r="CV3" s="249"/>
      <c r="CW3" s="249"/>
      <c r="CX3" s="244" t="s">
        <v>198</v>
      </c>
      <c r="CY3" s="245" t="s">
        <v>56</v>
      </c>
      <c r="CZ3" s="246" t="s">
        <v>7</v>
      </c>
      <c r="DA3" s="247" t="s">
        <v>1</v>
      </c>
      <c r="DB3" s="247" t="s">
        <v>2</v>
      </c>
      <c r="DC3" s="247" t="s">
        <v>16</v>
      </c>
      <c r="DD3" s="247" t="s">
        <v>17</v>
      </c>
      <c r="DE3" s="248" t="s">
        <v>18</v>
      </c>
      <c r="DF3" s="249"/>
      <c r="DG3" s="249"/>
      <c r="DH3" s="244" t="s">
        <v>198</v>
      </c>
      <c r="DI3" s="245" t="s">
        <v>56</v>
      </c>
      <c r="DJ3" s="246" t="s">
        <v>7</v>
      </c>
      <c r="DK3" s="247" t="s">
        <v>1</v>
      </c>
      <c r="DL3" s="247" t="s">
        <v>2</v>
      </c>
      <c r="DM3" s="247" t="s">
        <v>16</v>
      </c>
      <c r="DN3" s="247" t="s">
        <v>17</v>
      </c>
      <c r="DO3" s="248" t="s">
        <v>18</v>
      </c>
      <c r="DP3" s="249"/>
      <c r="DQ3" s="249"/>
      <c r="DR3" s="250"/>
      <c r="EB3" s="250"/>
      <c r="EL3" s="250"/>
      <c r="EV3" s="250"/>
      <c r="FF3" s="250"/>
      <c r="FP3" s="250"/>
      <c r="FZ3" s="250"/>
      <c r="GJ3" s="250"/>
      <c r="GT3" s="250"/>
      <c r="HD3" s="250"/>
      <c r="HN3" s="250"/>
      <c r="HX3" s="250"/>
    </row>
    <row xmlns:x14ac="http://schemas.microsoft.com/office/spreadsheetml/2009/9/ac" r="4" s="4" customFormat="true" x14ac:dyDescent="0.25">
      <c r="A4" s="388" t="str">
        <f>IF(ISBLANK('Data Summary'!A6),"",'Data Summary'!A6)</f>
        <v>COL_2006_LLECE</v>
      </c>
      <c r="B4" s="120"/>
      <c r="C4" s="15" t="s">
        <v>24</v>
      </c>
      <c r="D4" s="9" t="str">
        <f t="shared" ref="D4" si="0">IF(COUNTA(D14)=0,"",D14)</f>
        <v/>
      </c>
      <c r="E4" s="9" t="str">
        <f t="shared" ref="E4:I4" si="1">IF(COUNTA(E13)=0,"",E13)</f>
        <v/>
      </c>
      <c r="F4" s="9" t="str">
        <f t="shared" si="1"/>
        <v/>
      </c>
      <c r="G4" s="9" t="str">
        <f t="shared" si="1"/>
        <v/>
      </c>
      <c r="H4" s="9" t="str">
        <f t="shared" si="1"/>
        <v/>
      </c>
      <c r="I4" s="31" t="str">
        <f t="shared" si="1"/>
        <v/>
      </c>
      <c r="J4" s="24"/>
      <c r="K4" s="24"/>
      <c r="L4" s="120"/>
      <c r="M4" s="15" t="s">
        <v>24</v>
      </c>
      <c r="N4" s="9">
        <f>IF(COUNTA(N13)=0,"",N13)</f>
        <v>14.8</v>
      </c>
      <c r="O4" s="9" t="str">
        <f t="shared" ref="O4:S4" si="2">IF(COUNTA(O13)=0,"",O13)</f>
        <v/>
      </c>
      <c r="P4" s="9" t="str">
        <f t="shared" si="2"/>
        <v/>
      </c>
      <c r="Q4" s="9" t="str">
        <f t="shared" si="2"/>
        <v/>
      </c>
      <c r="R4" s="9" t="str">
        <f t="shared" si="2"/>
        <v/>
      </c>
      <c r="S4" s="31" t="str">
        <f t="shared" si="2"/>
        <v/>
      </c>
      <c r="T4" s="24"/>
      <c r="U4" s="24"/>
      <c r="V4" s="120"/>
      <c r="W4" s="15" t="s">
        <v>24</v>
      </c>
      <c r="X4" s="9" t="str">
        <f>IF(COUNTA(X13)=0,"",X13)</f>
        <v/>
      </c>
      <c r="Y4" s="9" t="str">
        <f t="shared" ref="Y4:AC4" si="3">IF(COUNTA(Y13)=0,"",Y13)</f>
        <v/>
      </c>
      <c r="Z4" s="9" t="str">
        <f t="shared" si="3"/>
        <v/>
      </c>
      <c r="AA4" s="9" t="str">
        <f t="shared" si="3"/>
        <v/>
      </c>
      <c r="AB4" s="9" t="str">
        <f t="shared" si="3"/>
        <v/>
      </c>
      <c r="AC4" s="31" t="str">
        <f t="shared" si="3"/>
        <v/>
      </c>
      <c r="AD4" s="24"/>
      <c r="AE4" s="24"/>
      <c r="AF4" s="120"/>
      <c r="AG4" s="15" t="s">
        <v>24</v>
      </c>
      <c r="AH4" s="9" t="str">
        <f t="shared" ref="AH4:AM4" si="4">IF(COUNTA(AH13)=0,"",AH13)</f>
        <v/>
      </c>
      <c r="AI4" s="9" t="str">
        <f t="shared" si="4"/>
        <v/>
      </c>
      <c r="AJ4" s="9" t="str">
        <f t="shared" si="4"/>
        <v/>
      </c>
      <c r="AK4" s="9" t="str">
        <f t="shared" si="4"/>
        <v/>
      </c>
      <c r="AL4" s="9" t="str">
        <f t="shared" si="4"/>
        <v/>
      </c>
      <c r="AM4" s="31" t="str">
        <f t="shared" si="4"/>
        <v/>
      </c>
      <c r="AN4" s="24"/>
      <c r="AO4" s="24"/>
      <c r="AP4" s="120"/>
      <c r="AQ4" s="15" t="s">
        <v>24</v>
      </c>
      <c r="AR4" s="9" t="str">
        <f t="shared" ref="AR4:AW4" si="5">IF(COUNTA(AR13)=0,"",AR13)</f>
        <v/>
      </c>
      <c r="AS4" s="9" t="str">
        <f t="shared" si="5"/>
        <v/>
      </c>
      <c r="AT4" s="9" t="str">
        <f t="shared" si="5"/>
        <v/>
      </c>
      <c r="AU4" s="9" t="str">
        <f t="shared" si="5"/>
        <v/>
      </c>
      <c r="AV4" s="9" t="str">
        <f t="shared" si="5"/>
        <v/>
      </c>
      <c r="AW4" s="31" t="str">
        <f t="shared" si="5"/>
        <v/>
      </c>
      <c r="AX4" s="24"/>
      <c r="AY4" s="24"/>
      <c r="AZ4" s="120"/>
      <c r="BA4" s="15" t="s">
        <v>24</v>
      </c>
      <c r="BB4" s="9" t="str">
        <f t="shared" ref="BB4:BG4" si="6">IF(COUNTA(BB13)=0,"",BB13)</f>
        <v/>
      </c>
      <c r="BC4" s="9" t="str">
        <f t="shared" si="6"/>
        <v/>
      </c>
      <c r="BD4" s="9" t="str">
        <f t="shared" si="6"/>
        <v/>
      </c>
      <c r="BE4" s="9" t="str">
        <f t="shared" si="6"/>
        <v/>
      </c>
      <c r="BF4" s="9" t="str">
        <f t="shared" si="6"/>
        <v/>
      </c>
      <c r="BG4" s="31" t="str">
        <f t="shared" si="6"/>
        <v/>
      </c>
      <c r="BH4" s="24"/>
      <c r="BI4" s="24"/>
      <c r="BJ4" s="120"/>
      <c r="BK4" s="15" t="s">
        <v>24</v>
      </c>
      <c r="BL4" s="9" t="str">
        <f t="shared" ref="BL4:BQ4" si="7">IF(COUNTA(BL13)=0,"",BL13)</f>
        <v/>
      </c>
      <c r="BM4" s="9" t="str">
        <f t="shared" si="7"/>
        <v/>
      </c>
      <c r="BN4" s="9" t="str">
        <f t="shared" si="7"/>
        <v/>
      </c>
      <c r="BO4" s="9" t="str">
        <f t="shared" si="7"/>
        <v/>
      </c>
      <c r="BP4" s="9" t="str">
        <f t="shared" si="7"/>
        <v/>
      </c>
      <c r="BQ4" s="31" t="str">
        <f t="shared" si="7"/>
        <v/>
      </c>
      <c r="BR4" s="24"/>
      <c r="BS4" s="24"/>
      <c r="BT4" s="120"/>
      <c r="BU4" s="15" t="s">
        <v>24</v>
      </c>
      <c r="BV4" s="9" t="str">
        <f t="shared" ref="BV4:CA4" si="8">IF(COUNTA(BV13)=0,"",BV13)</f>
        <v/>
      </c>
      <c r="BW4" s="9" t="str">
        <f t="shared" si="8"/>
        <v/>
      </c>
      <c r="BX4" s="9" t="str">
        <f t="shared" si="8"/>
        <v/>
      </c>
      <c r="BY4" s="9" t="str">
        <f t="shared" si="8"/>
        <v/>
      </c>
      <c r="BZ4" s="9" t="str">
        <f t="shared" si="8"/>
        <v/>
      </c>
      <c r="CA4" s="31" t="str">
        <f t="shared" si="8"/>
        <v/>
      </c>
      <c r="CB4" s="24"/>
      <c r="CC4" s="24"/>
      <c r="CD4" s="120"/>
      <c r="CE4" s="15" t="s">
        <v>24</v>
      </c>
      <c r="CF4" s="9" t="str">
        <f t="shared" ref="CF4:CK4" si="9">IF(COUNTA(CF13)=0,"",CF13)</f>
        <v/>
      </c>
      <c r="CG4" s="9" t="str">
        <f t="shared" si="9"/>
        <v/>
      </c>
      <c r="CH4" s="9" t="str">
        <f t="shared" si="9"/>
        <v/>
      </c>
      <c r="CI4" s="9" t="str">
        <f t="shared" si="9"/>
        <v/>
      </c>
      <c r="CJ4" s="9" t="str">
        <f t="shared" si="9"/>
        <v/>
      </c>
      <c r="CK4" s="31" t="str">
        <f t="shared" si="9"/>
        <v/>
      </c>
      <c r="CL4" s="24"/>
      <c r="CM4" s="24"/>
      <c r="CN4" s="120"/>
      <c r="CO4" s="15" t="s">
        <v>24</v>
      </c>
      <c r="CP4" s="9" t="str">
        <f t="shared" ref="CP4:CU4" si="10">IF(COUNTA(CP13)=0,"",CP13)</f>
        <v/>
      </c>
      <c r="CQ4" s="9" t="str">
        <f t="shared" si="10"/>
        <v/>
      </c>
      <c r="CR4" s="9" t="str">
        <f t="shared" si="10"/>
        <v/>
      </c>
      <c r="CS4" s="9" t="str">
        <f t="shared" si="10"/>
        <v/>
      </c>
      <c r="CT4" s="9" t="str">
        <f t="shared" si="10"/>
        <v/>
      </c>
      <c r="CU4" s="31" t="str">
        <f t="shared" si="10"/>
        <v/>
      </c>
      <c r="CV4" s="24"/>
      <c r="CW4" s="24"/>
      <c r="CX4" s="120"/>
      <c r="CY4" s="15" t="s">
        <v>24</v>
      </c>
      <c r="CZ4" s="9" t="str">
        <f t="shared" ref="CZ4:DE4" si="11">IF(COUNTA(CZ13)=0,"",CZ13)</f>
        <v/>
      </c>
      <c r="DA4" s="9" t="str">
        <f t="shared" si="11"/>
        <v/>
      </c>
      <c r="DB4" s="9" t="str">
        <f t="shared" si="11"/>
        <v/>
      </c>
      <c r="DC4" s="9" t="str">
        <f t="shared" si="11"/>
        <v/>
      </c>
      <c r="DD4" s="9" t="str">
        <f t="shared" si="11"/>
        <v/>
      </c>
      <c r="DE4" s="31" t="str">
        <f t="shared" si="11"/>
        <v/>
      </c>
      <c r="DF4" s="24"/>
      <c r="DG4" s="24"/>
      <c r="DH4" s="120"/>
      <c r="DI4" s="15" t="s">
        <v>24</v>
      </c>
      <c r="DJ4" s="9" t="str">
        <f t="shared" ref="DJ4:DO4" si="12">IF(COUNTA(DJ13)=0,"",DJ13)</f>
        <v/>
      </c>
      <c r="DK4" s="9" t="str">
        <f t="shared" si="12"/>
        <v/>
      </c>
      <c r="DL4" s="9" t="str">
        <f t="shared" si="12"/>
        <v/>
      </c>
      <c r="DM4" s="9" t="str">
        <f t="shared" si="12"/>
        <v/>
      </c>
      <c r="DN4" s="9" t="str">
        <f t="shared" si="12"/>
        <v/>
      </c>
      <c r="DO4" s="31" t="str">
        <f t="shared" si="12"/>
        <v/>
      </c>
      <c r="DP4" s="24"/>
      <c r="DQ4" s="24"/>
      <c r="DR4" s="128"/>
      <c r="EB4" s="128"/>
      <c r="EL4" s="128"/>
      <c r="EV4" s="128"/>
      <c r="FF4" s="128"/>
      <c r="FP4" s="128"/>
      <c r="FZ4" s="128"/>
      <c r="GJ4" s="128"/>
      <c r="GT4" s="128"/>
      <c r="HD4" s="128"/>
      <c r="HN4" s="128"/>
      <c r="HX4" s="128"/>
    </row>
    <row xmlns:x14ac="http://schemas.microsoft.com/office/spreadsheetml/2009/9/ac" r="5" s="4" customFormat="true" x14ac:dyDescent="0.25">
      <c r="A5" s="388" t="str">
        <f ca="true">IF(ISBLANK('Data Summary'!A7),"",'Data Summary'!A7)</f>
        <v>COL_2012_EMIS</v>
      </c>
      <c r="B5" s="120"/>
      <c r="C5" s="1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1" t="str">
        <f>IF((COUNTA(I14:I25)=0)+(COUNTA(I13)=0),"",100-I13-SUMPRODUCT(C14:C25,I14:I25))</f>
        <v/>
      </c>
      <c r="J5" s="24"/>
      <c r="K5" s="24"/>
      <c r="L5" s="120"/>
      <c r="M5" s="15" t="s">
        <v>0</v>
      </c>
      <c r="N5" s="9">
        <f>IF((COUNTA(N14:N25)=0)+(COUNTA(N13)=0),"",100-N13-SUMPRODUCT(M14:M25,N14:N25))</f>
        <v>10.459999999999994</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t="str">
        <f>IF((COUNTA(S14:S25)=0)+(COUNTA(S13)=0),"",100-S13-SUMPRODUCT(M14:M25,S14:S25))</f>
        <v/>
      </c>
      <c r="T5" s="24"/>
      <c r="U5" s="24"/>
      <c r="V5" s="120"/>
      <c r="W5" s="1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1" t="str">
        <f>IF((COUNTA(AC14:AC25)=0)+(COUNTA(AC13)=0),"",100-AC13-SUMPRODUCT(W14:W25,AC14:AC25))</f>
        <v/>
      </c>
      <c r="AD5" s="24"/>
      <c r="AE5" s="24"/>
      <c r="AF5" s="120"/>
      <c r="AG5" s="15" t="s">
        <v>0</v>
      </c>
      <c r="AH5" s="9"/>
      <c r="AI5" s="9"/>
      <c r="AJ5" s="9"/>
      <c r="AK5" s="9"/>
      <c r="AL5" s="9"/>
      <c r="AM5" s="31" t="str">
        <f>IF((COUNTA(AM14:AM25)=0)+(COUNTA(AM13)=0),"",100-AM13-SUMPRODUCT(AG14:AG25,AM14:AM25))</f>
        <v/>
      </c>
      <c r="AN5" s="24"/>
      <c r="AO5" s="24"/>
      <c r="AP5" s="120"/>
      <c r="AQ5" s="15" t="s">
        <v>0</v>
      </c>
      <c r="AR5" s="9"/>
      <c r="AS5" s="9"/>
      <c r="AT5" s="9"/>
      <c r="AU5" s="9"/>
      <c r="AV5" s="9"/>
      <c r="AW5" s="31" t="str">
        <f>IF((COUNTA(AW14:AW25)=0)+(COUNTA(AW13)=0),"",100-AW13-SUMPRODUCT(AQ14:AQ25,AW14:AW25))</f>
        <v/>
      </c>
      <c r="AX5" s="24"/>
      <c r="AY5" s="24"/>
      <c r="AZ5" s="120"/>
      <c r="BA5" s="15" t="s">
        <v>0</v>
      </c>
      <c r="BB5" s="9"/>
      <c r="BC5" s="9"/>
      <c r="BD5" s="9"/>
      <c r="BE5" s="9"/>
      <c r="BF5" s="9"/>
      <c r="BG5" s="31" t="str">
        <f>IF((COUNTA(BG14:BG25)=0)+(COUNTA(BG13)=0),"",100-BG13-SUMPRODUCT(BA14:BA25,BG14:BG25))</f>
        <v/>
      </c>
      <c r="BH5" s="24"/>
      <c r="BI5" s="24"/>
      <c r="BJ5" s="120"/>
      <c r="BK5" s="15" t="s">
        <v>0</v>
      </c>
      <c r="BL5" s="9"/>
      <c r="BM5" s="9"/>
      <c r="BN5" s="9"/>
      <c r="BO5" s="9"/>
      <c r="BP5" s="9"/>
      <c r="BQ5" s="31" t="str">
        <f>IF((COUNTA(BQ14:BQ25)=0)+(COUNTA(BQ13)=0),"",100-BQ13-SUMPRODUCT(BK14:BK25,BQ14:BQ25))</f>
        <v/>
      </c>
      <c r="BR5" s="24"/>
      <c r="BS5" s="24"/>
      <c r="BT5" s="120"/>
      <c r="BU5" s="15" t="s">
        <v>0</v>
      </c>
      <c r="BV5" s="9"/>
      <c r="BW5" s="9"/>
      <c r="BX5" s="9"/>
      <c r="BY5" s="9"/>
      <c r="BZ5" s="9"/>
      <c r="CA5" s="31" t="str">
        <f>IF((COUNTA(CA14:CA25)=0)+(COUNTA(CA13)=0),"",100-CA13-SUMPRODUCT(BU14:BU25,CA14:CA25))</f>
        <v/>
      </c>
      <c r="CB5" s="24"/>
      <c r="CC5" s="24"/>
      <c r="CD5" s="120"/>
      <c r="CE5" s="15" t="s">
        <v>0</v>
      </c>
      <c r="CF5" s="9"/>
      <c r="CG5" s="9"/>
      <c r="CH5" s="9"/>
      <c r="CI5" s="9"/>
      <c r="CJ5" s="9"/>
      <c r="CK5" s="31" t="str">
        <f>IF((COUNTA(CK14:CK25)=0)+(COUNTA(CK13)=0),"",100-CK13-SUMPRODUCT(CE14:CE25,CK14:CK25))</f>
        <v/>
      </c>
      <c r="CL5" s="24"/>
      <c r="CM5" s="24"/>
      <c r="CN5" s="120"/>
      <c r="CO5" s="15" t="s">
        <v>0</v>
      </c>
      <c r="CP5" s="9"/>
      <c r="CQ5" s="9"/>
      <c r="CR5" s="9"/>
      <c r="CS5" s="9"/>
      <c r="CT5" s="9"/>
      <c r="CU5" s="31" t="str">
        <f>IF((COUNTA(CU14:CU25)=0)+(COUNTA(CU13)=0),"",100-CU13-SUMPRODUCT(CO14:CO25,CU14:CU25))</f>
        <v/>
      </c>
      <c r="CV5" s="24"/>
      <c r="CW5" s="24"/>
      <c r="CX5" s="120"/>
      <c r="CY5" s="15" t="s">
        <v>0</v>
      </c>
      <c r="CZ5" s="9"/>
      <c r="DA5" s="9"/>
      <c r="DB5" s="9"/>
      <c r="DC5" s="9"/>
      <c r="DD5" s="9"/>
      <c r="DE5" s="31" t="str">
        <f>IF((COUNTA(DE14:DE25)=0)+(COUNTA(DE13)=0),"",100-DE13-SUMPRODUCT(CY14:CY25,DE14:DE25))</f>
        <v/>
      </c>
      <c r="DF5" s="24"/>
      <c r="DG5" s="24"/>
      <c r="DH5" s="120"/>
      <c r="DI5" s="15" t="s">
        <v>0</v>
      </c>
      <c r="DJ5" s="9"/>
      <c r="DK5" s="9"/>
      <c r="DL5" s="9"/>
      <c r="DM5" s="9"/>
      <c r="DN5" s="9"/>
      <c r="DO5" s="31" t="str">
        <f>IF((COUNTA(DO14:DO25)=0)+(COUNTA(DO13)=0),"",100-DO13-SUMPRODUCT(DI14:DI25,DO14:DO25))</f>
        <v/>
      </c>
      <c r="DP5" s="24"/>
      <c r="DQ5" s="24"/>
      <c r="DR5" s="128"/>
      <c r="EB5" s="128"/>
      <c r="EL5" s="128"/>
      <c r="EV5" s="128"/>
      <c r="FF5" s="128"/>
      <c r="FP5" s="128"/>
      <c r="FZ5" s="128"/>
      <c r="GJ5" s="128"/>
      <c r="GT5" s="128"/>
      <c r="HD5" s="128"/>
      <c r="HN5" s="128"/>
      <c r="HX5" s="128"/>
    </row>
    <row xmlns:x14ac="http://schemas.microsoft.com/office/spreadsheetml/2009/9/ac" r="6" s="4" customFormat="true" x14ac:dyDescent="0.25">
      <c r="A6" s="388" t="str">
        <f ca="true">IF(ISBLANK('Data Summary'!A8),"",'Data Summary'!A8)</f>
        <v>COL_2012_SUR</v>
      </c>
      <c r="B6" s="120"/>
      <c r="C6" s="15" t="s">
        <v>19</v>
      </c>
      <c r="D6" s="9">
        <f>IF(COUNTA(D14:D25)=0,"",SUMPRODUCT(D14:D25,C14:C25))</f>
        <v>75</v>
      </c>
      <c r="E6" s="9">
        <f>IF(COUNTA(E14:E25)=0,"",SUMPRODUCT(E14:E25,C14:C25))</f>
        <v>92.8</v>
      </c>
      <c r="F6" s="9">
        <f>IF(COUNTA(F14:F25)=0,"",SUMPRODUCT(F14:F25,C14:C25))</f>
        <v>53</v>
      </c>
      <c r="G6" s="9" t="str">
        <f>IF(COUNTA(G14:G25)=0,"",SUMPRODUCT(G14:G25,C14:C25))</f>
        <v/>
      </c>
      <c r="H6" s="9">
        <f>IF(COUNTA(H14:H25)=0,"",SUMPRODUCT(H14:H25,C14:C25))</f>
        <v>75.773195876288653</v>
      </c>
      <c r="I6" s="31" t="str">
        <f>IF(COUNTA(I14:I25)=0,"",SUMPRODUCT(I14:I25,C14:C25))</f>
        <v/>
      </c>
      <c r="J6" s="24"/>
      <c r="K6" s="24"/>
      <c r="L6" s="120"/>
      <c r="M6" s="15" t="s">
        <v>19</v>
      </c>
      <c r="N6" s="9">
        <f>IF(COUNTA(N14:N25)=0,"",SUMPRODUCT(N14:N25,M14:M25))</f>
        <v>74.740000000000009</v>
      </c>
      <c r="O6" s="9" t="str">
        <f>IF(COUNTA(O14:O25)=0,"",SUMPRODUCT(O14:O25,M14:M25))</f>
        <v/>
      </c>
      <c r="P6" s="9" t="str">
        <f>IF(COUNTA(P14:P25)=0,"",SUMPRODUCT(P14:P25,M14:M25))</f>
        <v/>
      </c>
      <c r="Q6" s="9" t="str">
        <f>IF(COUNTA(Q14:Q25)=0,"",SUMPRODUCT(Q14:Q25,M14:M25))</f>
        <v/>
      </c>
      <c r="R6" s="9" t="str">
        <f>IF(COUNTA(R14:R25)=0,"",SUMPRODUCT(R14:R25,M14:M25))</f>
        <v/>
      </c>
      <c r="S6" s="31" t="str">
        <f>IF(COUNTA(S14:S25)=0,"",SUMPRODUCT(S14:S25,M14:M25))</f>
        <v/>
      </c>
      <c r="T6" s="24"/>
      <c r="U6" s="24"/>
      <c r="V6" s="120"/>
      <c r="W6" s="15" t="s">
        <v>19</v>
      </c>
      <c r="X6" s="9" t="str">
        <f>IF(COUNTA(X14:X25)=0,"",SUMPRODUCT(X14:X25,W14:W25))</f>
        <v/>
      </c>
      <c r="Y6" s="9" t="str">
        <f>IF(COUNTA(Y14:Y25)=0,"",SUMPRODUCT(Y14:Y25,W14:W25))</f>
        <v/>
      </c>
      <c r="Z6" s="9" t="str">
        <f>IF(COUNTA(Z14:Z25)=0,"",SUMPRODUCT(Z14:Z25,W14:W25))</f>
        <v/>
      </c>
      <c r="AA6" s="9">
        <f>IF(COUNTA(AA14:AA25)=0,"",SUMPRODUCT(AA14:AA25,W14:W25))</f>
        <v>73</v>
      </c>
      <c r="AB6" s="9" t="str">
        <f>IF(COUNTA(AB14:AB25)=0,"",SUMPRODUCT(AB14:AB25,W14:W25))</f>
        <v/>
      </c>
      <c r="AC6" s="31" t="str">
        <f>IF(COUNTA(AC14:AC25)=0,"",SUMPRODUCT(AC14:AC25,W14:W25))</f>
        <v/>
      </c>
      <c r="AD6" s="24"/>
      <c r="AE6" s="24"/>
      <c r="AF6" s="120"/>
      <c r="AG6" s="15" t="s">
        <v>19</v>
      </c>
      <c r="AH6" s="9">
        <f>IF(COUNTA(AH14:AH25)=0,"",SUMPRODUCT(AH14:AH25,AG14:AG25))</f>
        <v>74.01315789473685</v>
      </c>
      <c r="AI6" s="9">
        <f>IF(COUNTA(AI14:AI25)=0,"",SUMPRODUCT(AI14:AI25,AG14:AG25))</f>
        <v>93.41317365269461</v>
      </c>
      <c r="AJ6" s="9">
        <f>IF(COUNTA(AJ14:AJ25)=0,"",SUMPRODUCT(AJ14:AJ25,AG14:AG25))</f>
        <v>50.364963503649641</v>
      </c>
      <c r="AK6" s="9" t="str">
        <f>IF(COUNTA(AK14:AK25)=0,"",SUMPRODUCT(AK14:AK25,AG14:AG25))</f>
        <v/>
      </c>
      <c r="AL6" s="9">
        <f>IF(COUNTA(AL14:AL25)=0,"",SUMPRODUCT(AL14:AL25,AG14:AG25))</f>
        <v>74.01315789473685</v>
      </c>
      <c r="AM6" s="31" t="str">
        <f>IF(COUNTA(AM14:AM25)=0,"",SUMPRODUCT(AM14:AM25,AG14:AG25))</f>
        <v/>
      </c>
      <c r="AN6" s="24"/>
      <c r="AO6" s="24"/>
      <c r="AP6" s="120"/>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31" t="str">
        <f>IF(COUNTA(AW14:AW25)=0,"",SUMPRODUCT(AW14:AW25,AQ14:AQ25))</f>
        <v/>
      </c>
      <c r="AX6" s="24"/>
      <c r="AY6" s="24"/>
      <c r="AZ6" s="120"/>
      <c r="BA6" s="15" t="s">
        <v>19</v>
      </c>
      <c r="BB6" s="9" t="str">
        <f>IF(COUNTA(BB14:BB25)=0,"",SUMPRODUCT(BB14:BB25,BA14:BA25))</f>
        <v/>
      </c>
      <c r="BC6" s="9" t="str">
        <f>IF(COUNTA(BC14:BC25)=0,"",SUMPRODUCT(BC14:BC25,BA14:BA25))</f>
        <v/>
      </c>
      <c r="BD6" s="9">
        <f>IF(COUNTA(BD14:BD25)=0,"",SUMPRODUCT(BD14:BD25,BA14:BA25))</f>
        <v>75.688100000000006</v>
      </c>
      <c r="BE6" s="9" t="str">
        <f>IF(COUNTA(BE14:BE25)=0,"",SUMPRODUCT(BE14:BE25,BA14:BA25))</f>
        <v/>
      </c>
      <c r="BF6" s="9" t="str">
        <f>IF(COUNTA(BF14:BF25)=0,"",SUMPRODUCT(BF14:BF25,BA14:BA25))</f>
        <v/>
      </c>
      <c r="BG6" s="31" t="str">
        <f>IF(COUNTA(BG14:BG25)=0,"",SUMPRODUCT(BG14:BG25,BA14:BA25))</f>
        <v/>
      </c>
      <c r="BH6" s="24"/>
      <c r="BI6" s="24"/>
      <c r="BJ6" s="120"/>
      <c r="BK6" s="15" t="s">
        <v>19</v>
      </c>
      <c r="BL6" s="9" t="str">
        <f>IF(COUNTA(BL14:BL25)=0,"",SUMPRODUCT(BL14:BL25,BK14:BK25))</f>
        <v/>
      </c>
      <c r="BM6" s="9" t="str">
        <f>IF(COUNTA(BM14:BM25)=0,"",SUMPRODUCT(BM14:BM25,BK14:BK25))</f>
        <v/>
      </c>
      <c r="BN6" s="9">
        <f>IF(COUNTA(BN14:BN25)=0,"",SUMPRODUCT(BN14:BN25,BK14:BK25))</f>
        <v>73.738200000000006</v>
      </c>
      <c r="BO6" s="9" t="str">
        <f>IF(COUNTA(BO14:BO25)=0,"",SUMPRODUCT(BO14:BO25,BK14:BK25))</f>
        <v/>
      </c>
      <c r="BP6" s="9" t="str">
        <f>IF(COUNTA(BP14:BP25)=0,"",SUMPRODUCT(BP14:BP25,BK14:BK25))</f>
        <v/>
      </c>
      <c r="BQ6" s="31" t="str">
        <f>IF(COUNTA(BQ14:BQ25)=0,"",SUMPRODUCT(BQ14:BQ25,BK14:BK25))</f>
        <v/>
      </c>
      <c r="BR6" s="24"/>
      <c r="BS6" s="24"/>
      <c r="BT6" s="120"/>
      <c r="BU6" s="15" t="s">
        <v>19</v>
      </c>
      <c r="BV6" s="9" t="str">
        <f>IF(COUNTA(BV14:BV25)=0,"",SUMPRODUCT(BV14:BV25,BU14:BU25))</f>
        <v/>
      </c>
      <c r="BW6" s="9" t="str">
        <f>IF(COUNTA(BW14:BW25)=0,"",SUMPRODUCT(BW14:BW25,BU14:BU25))</f>
        <v/>
      </c>
      <c r="BX6" s="9">
        <f>IF(COUNTA(BX14:BX25)=0,"",SUMPRODUCT(BX14:BX25,BU14:BU25))</f>
        <v>72.250299999999996</v>
      </c>
      <c r="BY6" s="9" t="str">
        <f>IF(COUNTA(BY14:BY25)=0,"",SUMPRODUCT(BY14:BY25,BU14:BU25))</f>
        <v/>
      </c>
      <c r="BZ6" s="9" t="str">
        <f>IF(COUNTA(BZ14:BZ25)=0,"",SUMPRODUCT(BZ14:BZ25,BU14:BU25))</f>
        <v/>
      </c>
      <c r="CA6" s="31" t="str">
        <f>IF(COUNTA(CA14:CA25)=0,"",SUMPRODUCT(CA14:CA25,BU14:BU25))</f>
        <v/>
      </c>
      <c r="CB6" s="24"/>
      <c r="CC6" s="24"/>
      <c r="CD6" s="120"/>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31" t="str">
        <f>IF(COUNTA(CK14:CK25)=0,"",SUMPRODUCT(CK14:CK25,CE14:CE25))</f>
        <v/>
      </c>
      <c r="CL6" s="24"/>
      <c r="CM6" s="24"/>
      <c r="CN6" s="120"/>
      <c r="CO6" s="15" t="s">
        <v>19</v>
      </c>
      <c r="CP6" s="9">
        <f>IF(COUNTA(CP14:CP25)=0,"",SUMPRODUCT(CP14:CP25,CO14:CO25))</f>
        <v>77.714285714285708</v>
      </c>
      <c r="CQ6" s="9">
        <f>IF(COUNTA(CQ14:CQ25)=0,"",SUMPRODUCT(CQ14:CQ25,CO14:CO25))</f>
        <v>92.125984251968504</v>
      </c>
      <c r="CR6" s="9">
        <f>IF(COUNTA(CR14:CR25)=0,"",SUMPRODUCT(CR14:CR25,CO14:CO25))</f>
        <v>39.583333333333329</v>
      </c>
      <c r="CS6" s="9" t="str">
        <f>IF(COUNTA(CS14:CS25)=0,"",SUMPRODUCT(CS14:CS25,CO14:CO25))</f>
        <v/>
      </c>
      <c r="CT6" s="9">
        <f>IF(COUNTA(CT14:CT25)=0,"",SUMPRODUCT(CT14:CT25,CO14:CO25))</f>
        <v>77.714285714285708</v>
      </c>
      <c r="CU6" s="31">
        <f>IF(COUNTA(CU14:CU25)=0,"",SUMPRODUCT(CU14:CU25,CO14:CO25))</f>
        <v>77.514792899408278</v>
      </c>
      <c r="CV6" s="24"/>
      <c r="CW6" s="24"/>
      <c r="CX6" s="120"/>
      <c r="CY6" s="15" t="s">
        <v>19</v>
      </c>
      <c r="CZ6" s="9" t="str">
        <f>IF(COUNTA(CZ14:CZ25)=0,"",SUMPRODUCT(CZ14:CZ25,CY14:CY25))</f>
        <v/>
      </c>
      <c r="DA6" s="9" t="str">
        <f>IF(COUNTA(DA14:DA25)=0,"",SUMPRODUCT(DA14:DA25,CY14:CY25))</f>
        <v/>
      </c>
      <c r="DB6" s="9">
        <f>IF(COUNTA(DB14:DB25)=0,"",SUMPRODUCT(DB14:DB25,CY14:CY25))</f>
        <v>56.536499999999997</v>
      </c>
      <c r="DC6" s="9" t="str">
        <f>IF(COUNTA(DC14:DC25)=0,"",SUMPRODUCT(DC14:DC25,CY14:CY25))</f>
        <v/>
      </c>
      <c r="DD6" s="9" t="str">
        <f>IF(COUNTA(DD14:DD25)=0,"",SUMPRODUCT(DD14:DD25,CY14:CY25))</f>
        <v/>
      </c>
      <c r="DE6" s="31" t="str">
        <f>IF(COUNTA(DE14:DE25)=0,"",SUMPRODUCT(DE14:DE25,CY14:CY25))</f>
        <v/>
      </c>
      <c r="DF6" s="24"/>
      <c r="DG6" s="24"/>
      <c r="DH6" s="120"/>
      <c r="DI6" s="15" t="s">
        <v>19</v>
      </c>
      <c r="DJ6" s="9" t="str">
        <f>IF(COUNTA(DJ14:DJ25)=0,"",SUMPRODUCT(DJ14:DJ25,DI14:DI25))</f>
        <v/>
      </c>
      <c r="DK6" s="9" t="str">
        <f>IF(COUNTA(DK14:DK25)=0,"",SUMPRODUCT(DK14:DK25,DI14:DI25))</f>
        <v/>
      </c>
      <c r="DL6" s="9">
        <f>IF(COUNTA(DL14:DL25)=0,"",SUMPRODUCT(DL14:DL25,DI14:DI25))</f>
        <v>59.144500000000001</v>
      </c>
      <c r="DM6" s="9" t="str">
        <f>IF(COUNTA(DM14:DM25)=0,"",SUMPRODUCT(DM14:DM25,DI14:DI25))</f>
        <v/>
      </c>
      <c r="DN6" s="9" t="str">
        <f>IF(COUNTA(DN14:DN25)=0,"",SUMPRODUCT(DN14:DN25,DI14:DI25))</f>
        <v/>
      </c>
      <c r="DO6" s="31" t="str">
        <f>IF(COUNTA(DO14:DO25)=0,"",SUMPRODUCT(DO14:DO25,DI14:DI25))</f>
        <v/>
      </c>
      <c r="DP6" s="24"/>
      <c r="DQ6" s="24"/>
      <c r="DR6" s="128"/>
      <c r="EB6" s="128"/>
      <c r="EL6" s="128"/>
      <c r="EV6" s="128"/>
      <c r="FF6" s="128"/>
      <c r="FP6" s="128"/>
      <c r="FZ6" s="128"/>
      <c r="GJ6" s="128"/>
      <c r="GT6" s="128"/>
      <c r="HD6" s="128"/>
      <c r="HN6" s="128"/>
      <c r="HX6" s="128"/>
    </row>
    <row xmlns:x14ac="http://schemas.microsoft.com/office/spreadsheetml/2009/9/ac" r="7" s="4" customFormat="true" x14ac:dyDescent="0.25">
      <c r="A7" s="388" t="str">
        <f ca="true">IF(ISBLANK('Data Summary'!A9),"",'Data Summary'!A9)</f>
        <v>COL_2013_LLECE</v>
      </c>
      <c r="B7" s="120"/>
      <c r="C7" s="48" t="s">
        <v>38</v>
      </c>
      <c r="D7" s="8"/>
      <c r="E7" s="8"/>
      <c r="F7" s="8"/>
      <c r="G7" s="8"/>
      <c r="H7" s="8"/>
      <c r="I7" s="31"/>
      <c r="J7" s="24"/>
      <c r="K7" s="24"/>
      <c r="L7" s="120"/>
      <c r="M7" s="48" t="s">
        <v>38</v>
      </c>
      <c r="N7" s="8"/>
      <c r="O7" s="8"/>
      <c r="P7" s="8"/>
      <c r="Q7" s="8"/>
      <c r="R7" s="8"/>
      <c r="S7" s="31"/>
      <c r="T7" s="24"/>
      <c r="U7" s="24"/>
      <c r="V7" s="120"/>
      <c r="W7" s="48" t="s">
        <v>38</v>
      </c>
      <c r="X7" s="8"/>
      <c r="Y7" s="8"/>
      <c r="Z7" s="8"/>
      <c r="AA7" s="8"/>
      <c r="AB7" s="8"/>
      <c r="AC7" s="31"/>
      <c r="AD7" s="24"/>
      <c r="AE7" s="24"/>
      <c r="AF7" s="120"/>
      <c r="AG7" s="48" t="s">
        <v>38</v>
      </c>
      <c r="AH7" s="8"/>
      <c r="AI7" s="8"/>
      <c r="AJ7" s="8"/>
      <c r="AK7" s="8"/>
      <c r="AL7" s="8"/>
      <c r="AM7" s="31"/>
      <c r="AN7" s="24"/>
      <c r="AO7" s="24"/>
      <c r="AP7" s="120"/>
      <c r="AQ7" s="48" t="s">
        <v>38</v>
      </c>
      <c r="AR7" s="8"/>
      <c r="AS7" s="8"/>
      <c r="AT7" s="8"/>
      <c r="AU7" s="8"/>
      <c r="AV7" s="8"/>
      <c r="AW7" s="31"/>
      <c r="AX7" s="24"/>
      <c r="AY7" s="24"/>
      <c r="AZ7" s="120" t="s">
        <v>268</v>
      </c>
      <c r="BA7" s="48" t="s">
        <v>38</v>
      </c>
      <c r="BB7" s="8"/>
      <c r="BC7" s="8"/>
      <c r="BD7" s="8">
        <v>70.412800000000004</v>
      </c>
      <c r="BE7" s="8"/>
      <c r="BF7" s="8"/>
      <c r="BG7" s="31"/>
      <c r="BH7" s="24"/>
      <c r="BI7" s="24"/>
      <c r="BJ7" s="120" t="s">
        <v>268</v>
      </c>
      <c r="BK7" s="48" t="s">
        <v>38</v>
      </c>
      <c r="BL7" s="8"/>
      <c r="BM7" s="8"/>
      <c r="BN7" s="8">
        <v>72.791799999999995</v>
      </c>
      <c r="BO7" s="8"/>
      <c r="BP7" s="8"/>
      <c r="BQ7" s="31"/>
      <c r="BR7" s="24"/>
      <c r="BS7" s="24"/>
      <c r="BT7" s="120" t="s">
        <v>268</v>
      </c>
      <c r="BU7" s="48" t="s">
        <v>38</v>
      </c>
      <c r="BV7" s="8"/>
      <c r="BW7" s="8"/>
      <c r="BX7" s="8">
        <v>70.736599999999996</v>
      </c>
      <c r="BY7" s="8"/>
      <c r="BZ7" s="8"/>
      <c r="CA7" s="31"/>
      <c r="CB7" s="24"/>
      <c r="CC7" s="24"/>
      <c r="CD7" s="120"/>
      <c r="CE7" s="48" t="s">
        <v>38</v>
      </c>
      <c r="CF7" s="8"/>
      <c r="CG7" s="8"/>
      <c r="CH7" s="8"/>
      <c r="CI7" s="8"/>
      <c r="CJ7" s="8"/>
      <c r="CK7" s="31"/>
      <c r="CL7" s="24"/>
      <c r="CM7" s="24"/>
      <c r="CN7" s="120"/>
      <c r="CO7" s="48" t="s">
        <v>38</v>
      </c>
      <c r="CP7" s="8"/>
      <c r="CQ7" s="8"/>
      <c r="CR7" s="8"/>
      <c r="CS7" s="8"/>
      <c r="CT7" s="8"/>
      <c r="CU7" s="31"/>
      <c r="CV7" s="24"/>
      <c r="CW7" s="24"/>
      <c r="CX7" s="120" t="s">
        <v>268</v>
      </c>
      <c r="CY7" s="48" t="s">
        <v>38</v>
      </c>
      <c r="CZ7" s="8"/>
      <c r="DA7" s="8"/>
      <c r="DB7" s="8">
        <v>53.650300000000001</v>
      </c>
      <c r="DC7" s="8"/>
      <c r="DD7" s="8"/>
      <c r="DE7" s="31"/>
      <c r="DF7" s="24"/>
      <c r="DG7" s="24"/>
      <c r="DH7" s="120" t="s">
        <v>268</v>
      </c>
      <c r="DI7" s="48" t="s">
        <v>38</v>
      </c>
      <c r="DJ7" s="8"/>
      <c r="DK7" s="8"/>
      <c r="DL7" s="8">
        <v>56.047199999999997</v>
      </c>
      <c r="DM7" s="8"/>
      <c r="DN7" s="8"/>
      <c r="DO7" s="31"/>
      <c r="DP7" s="24"/>
      <c r="DQ7" s="24"/>
      <c r="DR7" s="128"/>
      <c r="EB7" s="128"/>
      <c r="EL7" s="128"/>
      <c r="EV7" s="128"/>
      <c r="FF7" s="128"/>
      <c r="FP7" s="128"/>
      <c r="FZ7" s="128"/>
      <c r="GJ7" s="128"/>
      <c r="GT7" s="128"/>
      <c r="HD7" s="128"/>
      <c r="HN7" s="128"/>
      <c r="HX7" s="128"/>
    </row>
    <row xmlns:x14ac="http://schemas.microsoft.com/office/spreadsheetml/2009/9/ac" r="8" s="4" customFormat="true" x14ac:dyDescent="0.25">
      <c r="A8" s="388" t="str">
        <f ca="true">IF(ISBLANK('Data Summary'!A10),"",'Data Summary'!A10)</f>
        <v>COL_2013_UIS</v>
      </c>
      <c r="B8" s="120"/>
      <c r="C8" s="48" t="s">
        <v>106</v>
      </c>
      <c r="D8" s="9"/>
      <c r="E8" s="9"/>
      <c r="F8" s="9"/>
      <c r="G8" s="9"/>
      <c r="H8" s="9"/>
      <c r="I8" s="31"/>
      <c r="J8" s="24"/>
      <c r="K8" s="24"/>
      <c r="L8" s="120"/>
      <c r="M8" s="48" t="s">
        <v>106</v>
      </c>
      <c r="N8" s="9"/>
      <c r="O8" s="9"/>
      <c r="P8" s="9"/>
      <c r="Q8" s="9"/>
      <c r="R8" s="9"/>
      <c r="S8" s="31"/>
      <c r="T8" s="24"/>
      <c r="U8" s="24"/>
      <c r="V8" s="120"/>
      <c r="W8" s="48" t="s">
        <v>106</v>
      </c>
      <c r="X8" s="9"/>
      <c r="Y8" s="9"/>
      <c r="Z8" s="9"/>
      <c r="AA8" s="9"/>
      <c r="AB8" s="9"/>
      <c r="AC8" s="31"/>
      <c r="AD8" s="24"/>
      <c r="AE8" s="24"/>
      <c r="AF8" s="120"/>
      <c r="AG8" s="48" t="s">
        <v>106</v>
      </c>
      <c r="AH8" s="9"/>
      <c r="AI8" s="9"/>
      <c r="AJ8" s="9"/>
      <c r="AK8" s="9"/>
      <c r="AL8" s="9"/>
      <c r="AM8" s="31"/>
      <c r="AN8" s="24"/>
      <c r="AO8" s="24"/>
      <c r="AP8" s="120"/>
      <c r="AQ8" s="48" t="s">
        <v>106</v>
      </c>
      <c r="AR8" s="9"/>
      <c r="AS8" s="9"/>
      <c r="AT8" s="9"/>
      <c r="AU8" s="9"/>
      <c r="AV8" s="9"/>
      <c r="AW8" s="31"/>
      <c r="AX8" s="24"/>
      <c r="AY8" s="24"/>
      <c r="AZ8" s="120"/>
      <c r="BA8" s="48" t="s">
        <v>106</v>
      </c>
      <c r="BB8" s="9"/>
      <c r="BC8" s="9"/>
      <c r="BD8" s="9"/>
      <c r="BE8" s="9"/>
      <c r="BF8" s="9"/>
      <c r="BG8" s="31"/>
      <c r="BH8" s="24"/>
      <c r="BI8" s="24"/>
      <c r="BJ8" s="120"/>
      <c r="BK8" s="48" t="s">
        <v>106</v>
      </c>
      <c r="BL8" s="9"/>
      <c r="BM8" s="9"/>
      <c r="BN8" s="9"/>
      <c r="BO8" s="9"/>
      <c r="BP8" s="9"/>
      <c r="BQ8" s="31"/>
      <c r="BR8" s="24"/>
      <c r="BS8" s="24"/>
      <c r="BT8" s="120"/>
      <c r="BU8" s="48" t="s">
        <v>106</v>
      </c>
      <c r="BV8" s="9"/>
      <c r="BW8" s="9"/>
      <c r="BX8" s="9"/>
      <c r="BY8" s="9"/>
      <c r="BZ8" s="9"/>
      <c r="CA8" s="31"/>
      <c r="CB8" s="24"/>
      <c r="CC8" s="24"/>
      <c r="CD8" s="120"/>
      <c r="CE8" s="48" t="s">
        <v>106</v>
      </c>
      <c r="CF8" s="9"/>
      <c r="CG8" s="9"/>
      <c r="CH8" s="9"/>
      <c r="CI8" s="9"/>
      <c r="CJ8" s="9"/>
      <c r="CK8" s="31"/>
      <c r="CL8" s="24"/>
      <c r="CM8" s="24"/>
      <c r="CN8" s="120"/>
      <c r="CO8" s="48" t="s">
        <v>106</v>
      </c>
      <c r="CP8" s="9"/>
      <c r="CQ8" s="9"/>
      <c r="CR8" s="9"/>
      <c r="CS8" s="9"/>
      <c r="CT8" s="9"/>
      <c r="CU8" s="31"/>
      <c r="CV8" s="24"/>
      <c r="CW8" s="24"/>
      <c r="CX8" s="120"/>
      <c r="CY8" s="48" t="s">
        <v>106</v>
      </c>
      <c r="CZ8" s="9"/>
      <c r="DA8" s="9"/>
      <c r="DB8" s="9"/>
      <c r="DC8" s="9"/>
      <c r="DD8" s="9"/>
      <c r="DE8" s="31"/>
      <c r="DF8" s="24"/>
      <c r="DG8" s="24"/>
      <c r="DH8" s="120"/>
      <c r="DI8" s="48" t="s">
        <v>106</v>
      </c>
      <c r="DJ8" s="9"/>
      <c r="DK8" s="9"/>
      <c r="DL8" s="9"/>
      <c r="DM8" s="9"/>
      <c r="DN8" s="9"/>
      <c r="DO8" s="31"/>
      <c r="DP8" s="24"/>
      <c r="DQ8" s="24"/>
      <c r="DR8" s="128"/>
      <c r="EB8" s="128"/>
      <c r="EL8" s="128"/>
      <c r="EV8" s="128"/>
      <c r="FF8" s="128"/>
      <c r="FP8" s="128"/>
      <c r="FZ8" s="128"/>
      <c r="GJ8" s="128"/>
      <c r="GT8" s="128"/>
      <c r="HD8" s="128"/>
      <c r="HN8" s="128"/>
      <c r="HX8" s="128"/>
    </row>
    <row xmlns:x14ac="http://schemas.microsoft.com/office/spreadsheetml/2009/9/ac" r="9" s="4" customFormat="true" x14ac:dyDescent="0.25">
      <c r="A9" s="388" t="str">
        <f ca="true">IF(ISBLANK('Data Summary'!A11),"",'Data Summary'!A11)</f>
        <v>COL_2017_SIASAR</v>
      </c>
      <c r="B9" s="120"/>
      <c r="C9" s="67" t="s">
        <v>199</v>
      </c>
      <c r="D9" s="8"/>
      <c r="E9" s="7"/>
      <c r="F9" s="7"/>
      <c r="G9" s="7"/>
      <c r="H9" s="7"/>
      <c r="I9" s="26"/>
      <c r="J9" s="24"/>
      <c r="K9" s="24"/>
      <c r="L9" s="120" t="s">
        <v>210</v>
      </c>
      <c r="M9" s="67" t="s">
        <v>199</v>
      </c>
      <c r="N9" s="8">
        <v>55.2</v>
      </c>
      <c r="O9" s="8"/>
      <c r="P9" s="8"/>
      <c r="Q9" s="8"/>
      <c r="R9" s="8"/>
      <c r="S9" s="26"/>
      <c r="T9" s="24"/>
      <c r="U9" s="24"/>
      <c r="V9" s="120" t="s">
        <v>163</v>
      </c>
      <c r="W9" s="67" t="s">
        <v>199</v>
      </c>
      <c r="X9" s="8"/>
      <c r="Y9" s="7"/>
      <c r="Z9" s="7"/>
      <c r="AA9" s="7">
        <f>0.779*AA6</f>
        <v>56.867000000000004</v>
      </c>
      <c r="AB9" s="7"/>
      <c r="AC9" s="26"/>
      <c r="AD9" s="24"/>
      <c r="AE9" s="24"/>
      <c r="AF9" s="120"/>
      <c r="AG9" s="67" t="s">
        <v>199</v>
      </c>
      <c r="AH9" s="8"/>
      <c r="AI9" s="7"/>
      <c r="AJ9" s="7"/>
      <c r="AK9" s="7"/>
      <c r="AL9" s="7"/>
      <c r="AM9" s="26"/>
      <c r="AN9" s="24"/>
      <c r="AO9" s="24"/>
      <c r="AP9" s="120"/>
      <c r="AQ9" s="67" t="s">
        <v>199</v>
      </c>
      <c r="AR9" s="8">
        <v>68.87</v>
      </c>
      <c r="AS9" s="7"/>
      <c r="AT9" s="7"/>
      <c r="AU9" s="7"/>
      <c r="AV9" s="7">
        <v>68.87</v>
      </c>
      <c r="AW9" s="26"/>
      <c r="AX9" s="24"/>
      <c r="AY9" s="24"/>
      <c r="AZ9" s="120" t="s">
        <v>269</v>
      </c>
      <c r="BA9" s="67" t="s">
        <v>199</v>
      </c>
      <c r="BB9" s="8"/>
      <c r="BC9" s="7"/>
      <c r="BD9" s="7">
        <v>70.412800000000004</v>
      </c>
      <c r="BE9" s="7"/>
      <c r="BF9" s="7"/>
      <c r="BG9" s="26"/>
      <c r="BH9" s="24"/>
      <c r="BI9" s="24"/>
      <c r="BJ9" s="120" t="s">
        <v>269</v>
      </c>
      <c r="BK9" s="67" t="s">
        <v>199</v>
      </c>
      <c r="BL9" s="8"/>
      <c r="BM9" s="7"/>
      <c r="BN9" s="7">
        <v>72.791799999999995</v>
      </c>
      <c r="BO9" s="7"/>
      <c r="BP9" s="7"/>
      <c r="BQ9" s="26"/>
      <c r="BR9" s="24"/>
      <c r="BS9" s="24"/>
      <c r="BT9" s="120" t="s">
        <v>269</v>
      </c>
      <c r="BU9" s="67" t="s">
        <v>199</v>
      </c>
      <c r="BV9" s="8"/>
      <c r="BW9" s="7"/>
      <c r="BX9" s="7">
        <v>70.736599999999996</v>
      </c>
      <c r="BY9" s="7"/>
      <c r="BZ9" s="7"/>
      <c r="CA9" s="26"/>
      <c r="CB9" s="24"/>
      <c r="CC9" s="24"/>
      <c r="CD9" s="120"/>
      <c r="CE9" s="67" t="s">
        <v>199</v>
      </c>
      <c r="CF9" s="8"/>
      <c r="CG9" s="7"/>
      <c r="CH9" s="7"/>
      <c r="CI9" s="7"/>
      <c r="CJ9" s="7"/>
      <c r="CK9" s="26"/>
      <c r="CL9" s="24"/>
      <c r="CM9" s="24"/>
      <c r="CN9" s="120"/>
      <c r="CO9" s="67" t="s">
        <v>199</v>
      </c>
      <c r="CP9" s="8"/>
      <c r="CQ9" s="7"/>
      <c r="CR9" s="7"/>
      <c r="CS9" s="7"/>
      <c r="CT9" s="7"/>
      <c r="CU9" s="26"/>
      <c r="CV9" s="24"/>
      <c r="CW9" s="24"/>
      <c r="CX9" s="120" t="s">
        <v>269</v>
      </c>
      <c r="CY9" s="67" t="s">
        <v>199</v>
      </c>
      <c r="CZ9" s="8"/>
      <c r="DA9" s="7"/>
      <c r="DB9" s="7">
        <v>53.650300000000001</v>
      </c>
      <c r="DC9" s="7"/>
      <c r="DD9" s="7"/>
      <c r="DE9" s="26"/>
      <c r="DF9" s="24"/>
      <c r="DG9" s="24"/>
      <c r="DH9" s="120" t="s">
        <v>269</v>
      </c>
      <c r="DI9" s="67" t="s">
        <v>199</v>
      </c>
      <c r="DJ9" s="8"/>
      <c r="DK9" s="7"/>
      <c r="DL9" s="7">
        <v>56.047199999999997</v>
      </c>
      <c r="DM9" s="7"/>
      <c r="DN9" s="7"/>
      <c r="DO9" s="26"/>
      <c r="DP9" s="24"/>
      <c r="DQ9" s="24"/>
      <c r="DR9" s="128"/>
      <c r="EB9" s="128"/>
      <c r="EL9" s="128"/>
      <c r="EV9" s="128"/>
      <c r="FF9" s="128"/>
      <c r="FP9" s="128"/>
      <c r="FZ9" s="128"/>
      <c r="GJ9" s="128"/>
      <c r="GT9" s="128"/>
      <c r="HD9" s="128"/>
      <c r="HN9" s="128"/>
      <c r="HX9" s="128"/>
    </row>
    <row xmlns:x14ac="http://schemas.microsoft.com/office/spreadsheetml/2009/9/ac" r="10" s="4" customFormat="true" x14ac:dyDescent="0.25">
      <c r="A10" s="388" t="str">
        <f ca="true">IF(ISBLANK('Data Summary'!A12),"",'Data Summary'!A12)</f>
        <v>COL_2018_SIASAR</v>
      </c>
      <c r="B10" s="120"/>
      <c r="C10" s="67" t="s">
        <v>107</v>
      </c>
      <c r="D10" s="19"/>
      <c r="E10" s="7"/>
      <c r="F10" s="7"/>
      <c r="G10" s="7"/>
      <c r="H10" s="7"/>
      <c r="I10" s="26"/>
      <c r="J10" s="24"/>
      <c r="K10" s="24"/>
      <c r="L10" s="120"/>
      <c r="M10" s="67" t="s">
        <v>107</v>
      </c>
      <c r="N10" s="19"/>
      <c r="O10" s="7"/>
      <c r="P10" s="7"/>
      <c r="Q10" s="7"/>
      <c r="R10" s="7"/>
      <c r="S10" s="26"/>
      <c r="T10" s="24"/>
      <c r="U10" s="24"/>
      <c r="V10" s="120"/>
      <c r="W10" s="67" t="s">
        <v>107</v>
      </c>
      <c r="X10" s="19"/>
      <c r="Y10" s="7"/>
      <c r="Z10" s="7"/>
      <c r="AA10" s="7"/>
      <c r="AB10" s="7"/>
      <c r="AC10" s="26"/>
      <c r="AD10" s="24"/>
      <c r="AE10" s="24"/>
      <c r="AF10" s="120"/>
      <c r="AG10" s="67" t="s">
        <v>107</v>
      </c>
      <c r="AH10" s="19"/>
      <c r="AI10" s="7"/>
      <c r="AJ10" s="7"/>
      <c r="AK10" s="7"/>
      <c r="AL10" s="7"/>
      <c r="AM10" s="26"/>
      <c r="AN10" s="24"/>
      <c r="AO10" s="24"/>
      <c r="AP10" s="120"/>
      <c r="AQ10" s="67" t="s">
        <v>107</v>
      </c>
      <c r="AR10" s="19"/>
      <c r="AS10" s="7"/>
      <c r="AT10" s="7"/>
      <c r="AU10" s="7"/>
      <c r="AV10" s="7"/>
      <c r="AW10" s="26"/>
      <c r="AX10" s="24"/>
      <c r="AY10" s="24"/>
      <c r="AZ10" s="120"/>
      <c r="BA10" s="67" t="s">
        <v>107</v>
      </c>
      <c r="BB10" s="19"/>
      <c r="BC10" s="7"/>
      <c r="BD10" s="7"/>
      <c r="BE10" s="7"/>
      <c r="BF10" s="7"/>
      <c r="BG10" s="26"/>
      <c r="BH10" s="24"/>
      <c r="BI10" s="24"/>
      <c r="BJ10" s="120"/>
      <c r="BK10" s="67" t="s">
        <v>107</v>
      </c>
      <c r="BL10" s="19"/>
      <c r="BM10" s="7"/>
      <c r="BN10" s="7"/>
      <c r="BO10" s="7"/>
      <c r="BP10" s="7"/>
      <c r="BQ10" s="26"/>
      <c r="BR10" s="24"/>
      <c r="BS10" s="24"/>
      <c r="BT10" s="120"/>
      <c r="BU10" s="67" t="s">
        <v>107</v>
      </c>
      <c r="BV10" s="19"/>
      <c r="BW10" s="7"/>
      <c r="BX10" s="7"/>
      <c r="BY10" s="7"/>
      <c r="BZ10" s="7"/>
      <c r="CA10" s="26"/>
      <c r="CB10" s="24"/>
      <c r="CC10" s="24"/>
      <c r="CD10" s="120"/>
      <c r="CE10" s="67" t="s">
        <v>107</v>
      </c>
      <c r="CF10" s="19"/>
      <c r="CG10" s="7"/>
      <c r="CH10" s="7"/>
      <c r="CI10" s="7"/>
      <c r="CJ10" s="7"/>
      <c r="CK10" s="26"/>
      <c r="CL10" s="24"/>
      <c r="CM10" s="24"/>
      <c r="CN10" s="120"/>
      <c r="CO10" s="67" t="s">
        <v>107</v>
      </c>
      <c r="CP10" s="19"/>
      <c r="CQ10" s="7"/>
      <c r="CR10" s="7"/>
      <c r="CS10" s="7"/>
      <c r="CT10" s="7"/>
      <c r="CU10" s="26"/>
      <c r="CV10" s="24"/>
      <c r="CW10" s="24"/>
      <c r="CX10" s="120"/>
      <c r="CY10" s="67" t="s">
        <v>107</v>
      </c>
      <c r="CZ10" s="19"/>
      <c r="DA10" s="7"/>
      <c r="DB10" s="7"/>
      <c r="DC10" s="7"/>
      <c r="DD10" s="7"/>
      <c r="DE10" s="26"/>
      <c r="DF10" s="24"/>
      <c r="DG10" s="24"/>
      <c r="DH10" s="120"/>
      <c r="DI10" s="67" t="s">
        <v>107</v>
      </c>
      <c r="DJ10" s="19"/>
      <c r="DK10" s="7"/>
      <c r="DL10" s="7"/>
      <c r="DM10" s="7"/>
      <c r="DN10" s="7"/>
      <c r="DO10" s="26"/>
      <c r="DP10" s="24"/>
      <c r="DQ10" s="24"/>
      <c r="DR10" s="128"/>
      <c r="EB10" s="128"/>
      <c r="EL10" s="128"/>
      <c r="EV10" s="128"/>
      <c r="FF10" s="128"/>
      <c r="FP10" s="128"/>
      <c r="FZ10" s="128"/>
      <c r="GJ10" s="128"/>
      <c r="GT10" s="128"/>
      <c r="HD10" s="128"/>
      <c r="HN10" s="128"/>
      <c r="HX10" s="128"/>
    </row>
    <row xmlns:x14ac="http://schemas.microsoft.com/office/spreadsheetml/2009/9/ac" r="11" s="4" customFormat="true" x14ac:dyDescent="0.25">
      <c r="A11" s="388" t="str">
        <f ca="true">IF(ISBLANK('Data Summary'!A13),"",'Data Summary'!A13)</f>
        <v>COL_2019_SIASAR</v>
      </c>
      <c r="B11" s="120"/>
      <c r="C11" s="67" t="s">
        <v>108</v>
      </c>
      <c r="D11" s="19"/>
      <c r="E11" s="7"/>
      <c r="F11" s="7"/>
      <c r="G11" s="7"/>
      <c r="H11" s="7"/>
      <c r="I11" s="26"/>
      <c r="J11" s="24"/>
      <c r="K11" s="24"/>
      <c r="L11" s="120"/>
      <c r="M11" s="67" t="s">
        <v>108</v>
      </c>
      <c r="N11" s="19"/>
      <c r="O11" s="7"/>
      <c r="P11" s="7"/>
      <c r="Q11" s="7"/>
      <c r="R11" s="7"/>
      <c r="S11" s="26"/>
      <c r="T11" s="24"/>
      <c r="U11" s="24"/>
      <c r="V11" s="120"/>
      <c r="W11" s="67" t="s">
        <v>108</v>
      </c>
      <c r="X11" s="19"/>
      <c r="Y11" s="7"/>
      <c r="Z11" s="7"/>
      <c r="AA11" s="7"/>
      <c r="AB11" s="7"/>
      <c r="AC11" s="26"/>
      <c r="AD11" s="24"/>
      <c r="AE11" s="24"/>
      <c r="AF11" s="120"/>
      <c r="AG11" s="67" t="s">
        <v>108</v>
      </c>
      <c r="AH11" s="19"/>
      <c r="AI11" s="7"/>
      <c r="AJ11" s="7"/>
      <c r="AK11" s="7"/>
      <c r="AL11" s="7"/>
      <c r="AM11" s="26"/>
      <c r="AN11" s="24"/>
      <c r="AO11" s="24"/>
      <c r="AP11" s="120"/>
      <c r="AQ11" s="67" t="s">
        <v>108</v>
      </c>
      <c r="AR11" s="19"/>
      <c r="AS11" s="7"/>
      <c r="AT11" s="7"/>
      <c r="AU11" s="7"/>
      <c r="AV11" s="7"/>
      <c r="AW11" s="26"/>
      <c r="AX11" s="24"/>
      <c r="AY11" s="24"/>
      <c r="AZ11" s="120"/>
      <c r="BA11" s="67" t="s">
        <v>108</v>
      </c>
      <c r="BB11" s="19"/>
      <c r="BC11" s="7"/>
      <c r="BD11" s="7"/>
      <c r="BE11" s="7"/>
      <c r="BF11" s="7"/>
      <c r="BG11" s="26"/>
      <c r="BH11" s="24"/>
      <c r="BI11" s="24"/>
      <c r="BJ11" s="120"/>
      <c r="BK11" s="67" t="s">
        <v>108</v>
      </c>
      <c r="BL11" s="19"/>
      <c r="BM11" s="7"/>
      <c r="BN11" s="7"/>
      <c r="BO11" s="7"/>
      <c r="BP11" s="7"/>
      <c r="BQ11" s="26"/>
      <c r="BR11" s="24"/>
      <c r="BS11" s="24"/>
      <c r="BT11" s="120"/>
      <c r="BU11" s="67" t="s">
        <v>108</v>
      </c>
      <c r="BV11" s="19"/>
      <c r="BW11" s="7"/>
      <c r="BX11" s="7"/>
      <c r="BY11" s="7"/>
      <c r="BZ11" s="7"/>
      <c r="CA11" s="26"/>
      <c r="CB11" s="24"/>
      <c r="CC11" s="24"/>
      <c r="CD11" s="120"/>
      <c r="CE11" s="67" t="s">
        <v>108</v>
      </c>
      <c r="CF11" s="19"/>
      <c r="CG11" s="7"/>
      <c r="CH11" s="7"/>
      <c r="CI11" s="7"/>
      <c r="CJ11" s="7"/>
      <c r="CK11" s="26"/>
      <c r="CL11" s="24"/>
      <c r="CM11" s="24"/>
      <c r="CN11" s="120"/>
      <c r="CO11" s="67" t="s">
        <v>108</v>
      </c>
      <c r="CP11" s="19"/>
      <c r="CQ11" s="7"/>
      <c r="CR11" s="7"/>
      <c r="CS11" s="7"/>
      <c r="CT11" s="7"/>
      <c r="CU11" s="26"/>
      <c r="CV11" s="24"/>
      <c r="CW11" s="24"/>
      <c r="CX11" s="120"/>
      <c r="CY11" s="67" t="s">
        <v>108</v>
      </c>
      <c r="CZ11" s="19"/>
      <c r="DA11" s="7"/>
      <c r="DB11" s="7"/>
      <c r="DC11" s="7"/>
      <c r="DD11" s="7"/>
      <c r="DE11" s="26"/>
      <c r="DF11" s="24"/>
      <c r="DG11" s="24"/>
      <c r="DH11" s="120"/>
      <c r="DI11" s="67" t="s">
        <v>108</v>
      </c>
      <c r="DJ11" s="19"/>
      <c r="DK11" s="7"/>
      <c r="DL11" s="7"/>
      <c r="DM11" s="7"/>
      <c r="DN11" s="7"/>
      <c r="DO11" s="26"/>
      <c r="DP11" s="24"/>
      <c r="DQ11" s="24"/>
      <c r="DR11" s="128"/>
      <c r="EB11" s="128"/>
      <c r="EL11" s="128"/>
      <c r="EV11" s="128"/>
      <c r="FF11" s="128"/>
      <c r="FP11" s="128"/>
      <c r="FZ11" s="128"/>
      <c r="GJ11" s="128"/>
      <c r="GT11" s="128"/>
      <c r="HD11" s="128"/>
      <c r="HN11" s="128"/>
      <c r="HX11" s="128"/>
    </row>
    <row xmlns:x14ac="http://schemas.microsoft.com/office/spreadsheetml/2009/9/ac" r="12" s="257" customFormat="true" ht="18" customHeight="true" x14ac:dyDescent="0.2">
      <c r="A12" s="388" t="str">
        <f ca="true">IF(ISBLANK('Data Summary'!A14),"",'Data Summary'!A14)</f>
        <v>COL_2019_UIS</v>
      </c>
      <c r="B12" s="252" t="s">
        <v>57</v>
      </c>
      <c r="C12" s="253" t="s">
        <v>27</v>
      </c>
      <c r="D12" s="254"/>
      <c r="E12" s="254"/>
      <c r="F12" s="254"/>
      <c r="G12" s="254"/>
      <c r="H12" s="254"/>
      <c r="I12" s="255"/>
      <c r="J12" s="249"/>
      <c r="K12" s="249"/>
      <c r="L12" s="252" t="s">
        <v>57</v>
      </c>
      <c r="M12" s="253" t="s">
        <v>27</v>
      </c>
      <c r="N12" s="254"/>
      <c r="O12" s="254"/>
      <c r="P12" s="254"/>
      <c r="Q12" s="254"/>
      <c r="R12" s="254"/>
      <c r="S12" s="255"/>
      <c r="T12" s="249"/>
      <c r="U12" s="249"/>
      <c r="V12" s="252" t="s">
        <v>57</v>
      </c>
      <c r="W12" s="253" t="s">
        <v>27</v>
      </c>
      <c r="X12" s="254"/>
      <c r="Y12" s="254"/>
      <c r="Z12" s="254"/>
      <c r="AA12" s="254"/>
      <c r="AB12" s="254"/>
      <c r="AC12" s="255"/>
      <c r="AD12" s="249"/>
      <c r="AE12" s="249"/>
      <c r="AF12" s="252" t="s">
        <v>57</v>
      </c>
      <c r="AG12" s="253" t="s">
        <v>27</v>
      </c>
      <c r="AH12" s="254"/>
      <c r="AI12" s="254"/>
      <c r="AJ12" s="254"/>
      <c r="AK12" s="254"/>
      <c r="AL12" s="254"/>
      <c r="AM12" s="255"/>
      <c r="AN12" s="249"/>
      <c r="AO12" s="249"/>
      <c r="AP12" s="252" t="s">
        <v>57</v>
      </c>
      <c r="AQ12" s="253" t="s">
        <v>27</v>
      </c>
      <c r="AR12" s="254"/>
      <c r="AS12" s="254"/>
      <c r="AT12" s="254"/>
      <c r="AU12" s="254"/>
      <c r="AV12" s="254"/>
      <c r="AW12" s="255"/>
      <c r="AX12" s="249"/>
      <c r="AY12" s="249"/>
      <c r="AZ12" s="252" t="s">
        <v>57</v>
      </c>
      <c r="BA12" s="253" t="s">
        <v>27</v>
      </c>
      <c r="BB12" s="254"/>
      <c r="BC12" s="254"/>
      <c r="BD12" s="254"/>
      <c r="BE12" s="254"/>
      <c r="BF12" s="254"/>
      <c r="BG12" s="255"/>
      <c r="BH12" s="249"/>
      <c r="BI12" s="249"/>
      <c r="BJ12" s="252" t="s">
        <v>57</v>
      </c>
      <c r="BK12" s="253" t="s">
        <v>27</v>
      </c>
      <c r="BL12" s="254"/>
      <c r="BM12" s="254"/>
      <c r="BN12" s="254"/>
      <c r="BO12" s="254"/>
      <c r="BP12" s="254"/>
      <c r="BQ12" s="255"/>
      <c r="BR12" s="249"/>
      <c r="BS12" s="249"/>
      <c r="BT12" s="252" t="s">
        <v>57</v>
      </c>
      <c r="BU12" s="253" t="s">
        <v>27</v>
      </c>
      <c r="BV12" s="254"/>
      <c r="BW12" s="254"/>
      <c r="BX12" s="254"/>
      <c r="BY12" s="254"/>
      <c r="BZ12" s="254"/>
      <c r="CA12" s="255"/>
      <c r="CB12" s="249"/>
      <c r="CC12" s="249"/>
      <c r="CD12" s="252" t="s">
        <v>57</v>
      </c>
      <c r="CE12" s="253" t="s">
        <v>27</v>
      </c>
      <c r="CF12" s="254"/>
      <c r="CG12" s="254"/>
      <c r="CH12" s="254"/>
      <c r="CI12" s="254"/>
      <c r="CJ12" s="254"/>
      <c r="CK12" s="255"/>
      <c r="CL12" s="249"/>
      <c r="CM12" s="249"/>
      <c r="CN12" s="252" t="s">
        <v>57</v>
      </c>
      <c r="CO12" s="253" t="s">
        <v>27</v>
      </c>
      <c r="CP12" s="254"/>
      <c r="CQ12" s="254"/>
      <c r="CR12" s="254"/>
      <c r="CS12" s="254"/>
      <c r="CT12" s="254"/>
      <c r="CU12" s="255"/>
      <c r="CV12" s="249"/>
      <c r="CW12" s="249"/>
      <c r="CX12" s="252" t="s">
        <v>57</v>
      </c>
      <c r="CY12" s="253" t="s">
        <v>27</v>
      </c>
      <c r="CZ12" s="254"/>
      <c r="DA12" s="254"/>
      <c r="DB12" s="254"/>
      <c r="DC12" s="254"/>
      <c r="DD12" s="254"/>
      <c r="DE12" s="255"/>
      <c r="DF12" s="249"/>
      <c r="DG12" s="249"/>
      <c r="DH12" s="252" t="s">
        <v>57</v>
      </c>
      <c r="DI12" s="253" t="s">
        <v>27</v>
      </c>
      <c r="DJ12" s="254"/>
      <c r="DK12" s="254"/>
      <c r="DL12" s="254"/>
      <c r="DM12" s="254"/>
      <c r="DN12" s="254"/>
      <c r="DO12" s="255"/>
      <c r="DP12" s="249"/>
      <c r="DQ12" s="249"/>
      <c r="DR12" s="256"/>
      <c r="EB12" s="256"/>
      <c r="EL12" s="256"/>
      <c r="EV12" s="256"/>
      <c r="FF12" s="256"/>
      <c r="FP12" s="256"/>
      <c r="FZ12" s="256"/>
      <c r="GJ12" s="256"/>
      <c r="GT12" s="256"/>
      <c r="HD12" s="256"/>
      <c r="HN12" s="256"/>
      <c r="HX12" s="256"/>
    </row>
    <row xmlns:x14ac="http://schemas.microsoft.com/office/spreadsheetml/2009/9/ac" r="13" s="14" customFormat="true" ht="14.25" customHeight="true" x14ac:dyDescent="0.2">
      <c r="A13" s="388" t="str">
        <f ca="true">IF(ISBLANK('Data Summary'!A15),"",'Data Summary'!A15)</f>
        <v>COL_2019_LLECE</v>
      </c>
      <c r="B13" s="121" t="s">
        <v>55</v>
      </c>
      <c r="C13" s="5">
        <v>0</v>
      </c>
      <c r="D13" s="47"/>
      <c r="E13" s="47"/>
      <c r="F13" s="47"/>
      <c r="G13" s="47"/>
      <c r="H13" s="47"/>
      <c r="I13" s="68"/>
      <c r="J13" s="11"/>
      <c r="K13" s="11"/>
      <c r="L13" s="121" t="s">
        <v>55</v>
      </c>
      <c r="M13" s="5">
        <v>0</v>
      </c>
      <c r="N13" s="47">
        <v>14.8</v>
      </c>
      <c r="O13" s="47"/>
      <c r="P13" s="47"/>
      <c r="Q13" s="47"/>
      <c r="R13" s="47"/>
      <c r="S13" s="68"/>
      <c r="T13" s="11"/>
      <c r="U13" s="11"/>
      <c r="V13" s="121" t="s">
        <v>55</v>
      </c>
      <c r="W13" s="5">
        <v>0</v>
      </c>
      <c r="X13" s="47"/>
      <c r="Y13" s="47"/>
      <c r="Z13" s="47"/>
      <c r="AA13" s="47"/>
      <c r="AB13" s="47"/>
      <c r="AC13" s="68"/>
      <c r="AD13" s="11"/>
      <c r="AE13" s="11"/>
      <c r="AF13" s="121" t="s">
        <v>55</v>
      </c>
      <c r="AG13" s="5">
        <v>0</v>
      </c>
      <c r="AH13" s="47"/>
      <c r="AI13" s="47"/>
      <c r="AJ13" s="47"/>
      <c r="AK13" s="47"/>
      <c r="AL13" s="47"/>
      <c r="AM13" s="68"/>
      <c r="AN13" s="11"/>
      <c r="AO13" s="11"/>
      <c r="AP13" s="121" t="s">
        <v>55</v>
      </c>
      <c r="AQ13" s="5">
        <v>0</v>
      </c>
      <c r="AR13" s="47"/>
      <c r="AS13" s="47"/>
      <c r="AT13" s="47"/>
      <c r="AU13" s="47"/>
      <c r="AV13" s="47"/>
      <c r="AW13" s="68"/>
      <c r="AX13" s="11"/>
      <c r="AY13" s="11"/>
      <c r="AZ13" s="121" t="s">
        <v>55</v>
      </c>
      <c r="BA13" s="5">
        <v>0</v>
      </c>
      <c r="BB13" s="47"/>
      <c r="BC13" s="47"/>
      <c r="BD13" s="47"/>
      <c r="BE13" s="47"/>
      <c r="BF13" s="47"/>
      <c r="BG13" s="68"/>
      <c r="BH13" s="11"/>
      <c r="BI13" s="11"/>
      <c r="BJ13" s="121" t="s">
        <v>55</v>
      </c>
      <c r="BK13" s="5">
        <v>0</v>
      </c>
      <c r="BL13" s="47"/>
      <c r="BM13" s="47"/>
      <c r="BN13" s="47"/>
      <c r="BO13" s="47"/>
      <c r="BP13" s="47"/>
      <c r="BQ13" s="68"/>
      <c r="BR13" s="11"/>
      <c r="BS13" s="11"/>
      <c r="BT13" s="121" t="s">
        <v>55</v>
      </c>
      <c r="BU13" s="5">
        <v>0</v>
      </c>
      <c r="BV13" s="47"/>
      <c r="BW13" s="47"/>
      <c r="BX13" s="47"/>
      <c r="BY13" s="47"/>
      <c r="BZ13" s="47"/>
      <c r="CA13" s="68"/>
      <c r="CB13" s="11"/>
      <c r="CC13" s="11"/>
      <c r="CD13" s="121" t="s">
        <v>55</v>
      </c>
      <c r="CE13" s="5">
        <v>0</v>
      </c>
      <c r="CF13" s="47"/>
      <c r="CG13" s="47"/>
      <c r="CH13" s="47"/>
      <c r="CI13" s="47"/>
      <c r="CJ13" s="47"/>
      <c r="CK13" s="68"/>
      <c r="CL13" s="11"/>
      <c r="CM13" s="11"/>
      <c r="CN13" s="121" t="s">
        <v>55</v>
      </c>
      <c r="CO13" s="5">
        <v>0</v>
      </c>
      <c r="CP13" s="47"/>
      <c r="CQ13" s="47"/>
      <c r="CR13" s="47"/>
      <c r="CS13" s="47"/>
      <c r="CT13" s="47"/>
      <c r="CU13" s="68"/>
      <c r="CV13" s="11"/>
      <c r="CW13" s="11"/>
      <c r="CX13" s="121" t="s">
        <v>55</v>
      </c>
      <c r="CY13" s="5">
        <v>0</v>
      </c>
      <c r="CZ13" s="47"/>
      <c r="DA13" s="47"/>
      <c r="DB13" s="47"/>
      <c r="DC13" s="47"/>
      <c r="DD13" s="47"/>
      <c r="DE13" s="68"/>
      <c r="DF13" s="11"/>
      <c r="DG13" s="11"/>
      <c r="DH13" s="121" t="s">
        <v>55</v>
      </c>
      <c r="DI13" s="5">
        <v>0</v>
      </c>
      <c r="DJ13" s="47"/>
      <c r="DK13" s="47"/>
      <c r="DL13" s="47"/>
      <c r="DM13" s="47"/>
      <c r="DN13" s="47"/>
      <c r="DO13" s="68"/>
      <c r="DP13" s="11"/>
      <c r="DQ13" s="11"/>
      <c r="DR13" s="130"/>
      <c r="EB13" s="130"/>
      <c r="EL13" s="130"/>
      <c r="EV13" s="130"/>
      <c r="FF13" s="130"/>
      <c r="FP13" s="130"/>
      <c r="FZ13" s="130"/>
      <c r="GJ13" s="130"/>
      <c r="GT13" s="130"/>
      <c r="HD13" s="130"/>
      <c r="HN13" s="130"/>
      <c r="HX13" s="130"/>
    </row>
    <row xmlns:x14ac="http://schemas.microsoft.com/office/spreadsheetml/2009/9/ac" r="14" x14ac:dyDescent="0.25">
      <c r="A14" s="388" t="str">
        <f ca="true">IF(ISBLANK('Data Summary'!A16),"",'Data Summary'!A16)</f>
        <v>COL_2020_SIASAR</v>
      </c>
      <c r="B14" s="122" t="s">
        <v>105</v>
      </c>
      <c r="C14" s="22">
        <v>0</v>
      </c>
      <c r="D14" s="47"/>
      <c r="E14" s="47"/>
      <c r="F14" s="47"/>
      <c r="G14" s="47"/>
      <c r="H14" s="47"/>
      <c r="I14" s="68"/>
      <c r="J14" s="11"/>
      <c r="K14" s="11"/>
      <c r="L14" s="122" t="s">
        <v>105</v>
      </c>
      <c r="M14" s="22">
        <v>0</v>
      </c>
      <c r="N14" s="47">
        <v>1.7999999999999999E-2</v>
      </c>
      <c r="O14" s="47"/>
      <c r="P14" s="47"/>
      <c r="Q14" s="47"/>
      <c r="R14" s="47"/>
      <c r="S14" s="68"/>
      <c r="T14" s="11"/>
      <c r="U14" s="11"/>
      <c r="V14" s="122" t="s">
        <v>105</v>
      </c>
      <c r="W14" s="22">
        <v>0</v>
      </c>
      <c r="X14" s="47"/>
      <c r="Y14" s="47"/>
      <c r="Z14" s="47"/>
      <c r="AA14" s="47"/>
      <c r="AB14" s="47"/>
      <c r="AC14" s="68"/>
      <c r="AD14" s="11"/>
      <c r="AE14" s="11"/>
      <c r="AF14" s="122" t="s">
        <v>105</v>
      </c>
      <c r="AG14" s="22">
        <v>0</v>
      </c>
      <c r="AH14" s="47"/>
      <c r="AI14" s="47"/>
      <c r="AJ14" s="47"/>
      <c r="AK14" s="47"/>
      <c r="AL14" s="47"/>
      <c r="AM14" s="68"/>
      <c r="AN14" s="11"/>
      <c r="AO14" s="11"/>
      <c r="AP14" s="122" t="s">
        <v>105</v>
      </c>
      <c r="AQ14" s="22">
        <v>0</v>
      </c>
      <c r="AR14" s="47"/>
      <c r="AS14" s="47"/>
      <c r="AT14" s="47"/>
      <c r="AU14" s="47"/>
      <c r="AV14" s="47"/>
      <c r="AW14" s="68"/>
      <c r="AX14" s="11"/>
      <c r="AY14" s="11"/>
      <c r="AZ14" s="122" t="s">
        <v>105</v>
      </c>
      <c r="BA14" s="22">
        <v>0</v>
      </c>
      <c r="BB14" s="47"/>
      <c r="BC14" s="47"/>
      <c r="BD14" s="47"/>
      <c r="BE14" s="47"/>
      <c r="BF14" s="47"/>
      <c r="BG14" s="68"/>
      <c r="BH14" s="11"/>
      <c r="BI14" s="11"/>
      <c r="BJ14" s="122" t="s">
        <v>105</v>
      </c>
      <c r="BK14" s="22">
        <v>0</v>
      </c>
      <c r="BL14" s="47"/>
      <c r="BM14" s="47"/>
      <c r="BN14" s="47"/>
      <c r="BO14" s="47"/>
      <c r="BP14" s="47"/>
      <c r="BQ14" s="68"/>
      <c r="BR14" s="11"/>
      <c r="BS14" s="11"/>
      <c r="BT14" s="122" t="s">
        <v>105</v>
      </c>
      <c r="BU14" s="22">
        <v>0</v>
      </c>
      <c r="BV14" s="47"/>
      <c r="BW14" s="47"/>
      <c r="BX14" s="47"/>
      <c r="BY14" s="47"/>
      <c r="BZ14" s="47"/>
      <c r="CA14" s="68"/>
      <c r="CB14" s="11"/>
      <c r="CC14" s="11"/>
      <c r="CD14" s="122" t="s">
        <v>105</v>
      </c>
      <c r="CE14" s="22">
        <v>0</v>
      </c>
      <c r="CF14" s="47"/>
      <c r="CG14" s="47"/>
      <c r="CH14" s="47"/>
      <c r="CI14" s="47"/>
      <c r="CJ14" s="47"/>
      <c r="CK14" s="68"/>
      <c r="CL14" s="11"/>
      <c r="CM14" s="11"/>
      <c r="CN14" s="122" t="s">
        <v>105</v>
      </c>
      <c r="CO14" s="22">
        <v>0</v>
      </c>
      <c r="CP14" s="47"/>
      <c r="CQ14" s="47"/>
      <c r="CR14" s="47"/>
      <c r="CS14" s="47"/>
      <c r="CT14" s="47"/>
      <c r="CU14" s="68"/>
      <c r="CV14" s="11"/>
      <c r="CW14" s="11"/>
      <c r="CX14" s="122" t="s">
        <v>105</v>
      </c>
      <c r="CY14" s="22">
        <v>0</v>
      </c>
      <c r="CZ14" s="47"/>
      <c r="DA14" s="47"/>
      <c r="DB14" s="47"/>
      <c r="DC14" s="47"/>
      <c r="DD14" s="47"/>
      <c r="DE14" s="68"/>
      <c r="DF14" s="11"/>
      <c r="DG14" s="11"/>
      <c r="DH14" s="122" t="s">
        <v>105</v>
      </c>
      <c r="DI14" s="22">
        <v>0</v>
      </c>
      <c r="DJ14" s="47"/>
      <c r="DK14" s="47"/>
      <c r="DL14" s="47"/>
      <c r="DM14" s="47"/>
      <c r="DN14" s="47"/>
      <c r="DO14" s="68"/>
      <c r="DP14" s="11"/>
      <c r="DQ14" s="11"/>
    </row>
    <row xmlns:x14ac="http://schemas.microsoft.com/office/spreadsheetml/2009/9/ac" r="15" s="2" customFormat="true" x14ac:dyDescent="0.25">
      <c r="A15" s="388" t="str">
        <f ca="true">IF(ISBLANK('Data Summary'!A17),"",'Data Summary'!A17)</f>
        <v>COL_2021_SIASAR</v>
      </c>
      <c r="B15" s="122" t="s">
        <v>164</v>
      </c>
      <c r="C15" s="6">
        <v>1</v>
      </c>
      <c r="D15" s="47">
        <v>75</v>
      </c>
      <c r="E15" s="7">
        <v>92.8</v>
      </c>
      <c r="F15" s="7">
        <v>53</v>
      </c>
      <c r="G15" s="7"/>
      <c r="H15" s="47">
        <f>147/(147+47)*100</f>
        <v>75.773195876288653</v>
      </c>
      <c r="I15" s="68"/>
      <c r="J15" s="11"/>
      <c r="K15" s="11"/>
      <c r="L15" s="122" t="s">
        <v>165</v>
      </c>
      <c r="M15" s="6">
        <v>1</v>
      </c>
      <c r="N15" s="47">
        <v>27.1</v>
      </c>
      <c r="O15" s="7"/>
      <c r="P15" s="7"/>
      <c r="Q15" s="7"/>
      <c r="R15" s="47"/>
      <c r="S15" s="68"/>
      <c r="T15" s="11"/>
      <c r="U15" s="11"/>
      <c r="V15" s="122" t="s">
        <v>164</v>
      </c>
      <c r="W15" s="6">
        <v>1</v>
      </c>
      <c r="X15" s="47"/>
      <c r="Y15" s="7"/>
      <c r="Z15" s="7"/>
      <c r="AA15" s="7">
        <v>73</v>
      </c>
      <c r="AB15" s="47"/>
      <c r="AC15" s="68"/>
      <c r="AD15" s="11"/>
      <c r="AE15" s="11"/>
      <c r="AF15" s="122" t="s">
        <v>166</v>
      </c>
      <c r="AG15" s="6">
        <v>1</v>
      </c>
      <c r="AH15" s="47">
        <f>AL15</f>
        <v>74.01315789473685</v>
      </c>
      <c r="AI15" s="7">
        <f>156/167*100</f>
        <v>93.41317365269461</v>
      </c>
      <c r="AJ15" s="7">
        <f>69/137*100</f>
        <v>50.364963503649641</v>
      </c>
      <c r="AK15" s="7"/>
      <c r="AL15" s="47">
        <f>225/304*100</f>
        <v>74.01315789473685</v>
      </c>
      <c r="AM15" s="68"/>
      <c r="AN15" s="11"/>
      <c r="AO15" s="11"/>
      <c r="AP15" s="122"/>
      <c r="AQ15" s="6"/>
      <c r="AR15" s="47"/>
      <c r="AS15" s="7"/>
      <c r="AT15" s="7"/>
      <c r="AU15" s="7"/>
      <c r="AV15" s="47"/>
      <c r="AW15" s="68"/>
      <c r="AX15" s="11"/>
      <c r="AY15" s="11"/>
      <c r="AZ15" s="122" t="s">
        <v>267</v>
      </c>
      <c r="BA15" s="6">
        <v>1</v>
      </c>
      <c r="BB15" s="47"/>
      <c r="BC15" s="7"/>
      <c r="BD15" s="7">
        <v>75.688100000000006</v>
      </c>
      <c r="BE15" s="7"/>
      <c r="BF15" s="47"/>
      <c r="BG15" s="68"/>
      <c r="BH15" s="11"/>
      <c r="BI15" s="11"/>
      <c r="BJ15" s="122" t="s">
        <v>267</v>
      </c>
      <c r="BK15" s="6">
        <v>1</v>
      </c>
      <c r="BL15" s="47"/>
      <c r="BM15" s="7"/>
      <c r="BN15" s="7">
        <v>73.738200000000006</v>
      </c>
      <c r="BO15" s="7"/>
      <c r="BP15" s="47"/>
      <c r="BQ15" s="68"/>
      <c r="BR15" s="11"/>
      <c r="BS15" s="11"/>
      <c r="BT15" s="122" t="s">
        <v>267</v>
      </c>
      <c r="BU15" s="6">
        <v>1</v>
      </c>
      <c r="BV15" s="47"/>
      <c r="BW15" s="7"/>
      <c r="BX15" s="7">
        <v>72.250299999999996</v>
      </c>
      <c r="BY15" s="7"/>
      <c r="BZ15" s="47"/>
      <c r="CA15" s="68"/>
      <c r="CB15" s="11"/>
      <c r="CC15" s="11"/>
      <c r="CD15" s="122"/>
      <c r="CE15" s="6"/>
      <c r="CF15" s="47"/>
      <c r="CG15" s="7"/>
      <c r="CH15" s="7"/>
      <c r="CI15" s="7"/>
      <c r="CJ15" s="47"/>
      <c r="CK15" s="68"/>
      <c r="CL15" s="11"/>
      <c r="CM15" s="11"/>
      <c r="CN15" s="122" t="s">
        <v>164</v>
      </c>
      <c r="CO15" s="6">
        <v>1</v>
      </c>
      <c r="CP15" s="47">
        <v>77.714285714285708</v>
      </c>
      <c r="CQ15" s="7">
        <v>92.125984251968504</v>
      </c>
      <c r="CR15" s="7">
        <v>39.583333333333329</v>
      </c>
      <c r="CS15" s="7"/>
      <c r="CT15" s="47">
        <v>77.714285714285708</v>
      </c>
      <c r="CU15" s="68">
        <v>77.514792899408278</v>
      </c>
      <c r="CV15" s="11"/>
      <c r="CW15" s="11"/>
      <c r="CX15" s="122" t="s">
        <v>267</v>
      </c>
      <c r="CY15" s="6">
        <v>1</v>
      </c>
      <c r="CZ15" s="47"/>
      <c r="DA15" s="7"/>
      <c r="DB15" s="7">
        <v>56.536499999999997</v>
      </c>
      <c r="DC15" s="7"/>
      <c r="DD15" s="47"/>
      <c r="DE15" s="68"/>
      <c r="DF15" s="11"/>
      <c r="DG15" s="11"/>
      <c r="DH15" s="122" t="s">
        <v>267</v>
      </c>
      <c r="DI15" s="6">
        <v>1</v>
      </c>
      <c r="DJ15" s="47"/>
      <c r="DK15" s="7"/>
      <c r="DL15" s="7">
        <v>59.144500000000001</v>
      </c>
      <c r="DM15" s="7"/>
      <c r="DN15" s="47"/>
      <c r="DO15" s="68"/>
      <c r="DP15" s="11"/>
      <c r="DQ15" s="11"/>
      <c r="DR15" s="131"/>
      <c r="EB15" s="131"/>
      <c r="EL15" s="131"/>
      <c r="EV15" s="131"/>
      <c r="FF15" s="131"/>
      <c r="FP15" s="131"/>
      <c r="FZ15" s="131"/>
      <c r="GJ15" s="131"/>
      <c r="GT15" s="131"/>
      <c r="HD15" s="131"/>
      <c r="HN15" s="131"/>
      <c r="HX15" s="131"/>
    </row>
    <row xmlns:x14ac="http://schemas.microsoft.com/office/spreadsheetml/2009/9/ac" r="16" s="2" customFormat="true" x14ac:dyDescent="0.25">
      <c r="A16" s="389" t="str">
        <f ca="true">IF(ISBLANK('Data Summary'!A18),"",'Data Summary'!A18)</f>
        <v/>
      </c>
      <c r="B16" s="122"/>
      <c r="C16" s="13"/>
      <c r="D16" s="47"/>
      <c r="E16" s="7"/>
      <c r="F16" s="7"/>
      <c r="G16" s="7"/>
      <c r="H16" s="47"/>
      <c r="I16" s="68"/>
      <c r="J16" s="11"/>
      <c r="K16" s="11"/>
      <c r="L16" s="122" t="s">
        <v>167</v>
      </c>
      <c r="M16" s="13">
        <v>1</v>
      </c>
      <c r="N16" s="47">
        <v>32.700000000000003</v>
      </c>
      <c r="O16" s="7"/>
      <c r="P16" s="7"/>
      <c r="Q16" s="7"/>
      <c r="R16" s="47"/>
      <c r="S16" s="68"/>
      <c r="T16" s="11"/>
      <c r="U16" s="11"/>
      <c r="V16" s="122"/>
      <c r="W16" s="13"/>
      <c r="X16" s="47"/>
      <c r="Y16" s="7"/>
      <c r="Z16" s="7"/>
      <c r="AA16" s="7"/>
      <c r="AB16" s="47"/>
      <c r="AC16" s="68"/>
      <c r="AD16" s="11"/>
      <c r="AE16" s="11"/>
      <c r="AF16" s="122"/>
      <c r="AG16" s="13"/>
      <c r="AH16" s="47"/>
      <c r="AI16" s="7"/>
      <c r="AJ16" s="7"/>
      <c r="AK16" s="7"/>
      <c r="AL16" s="47"/>
      <c r="AM16" s="68"/>
      <c r="AN16" s="11"/>
      <c r="AO16" s="11"/>
      <c r="AP16" s="122"/>
      <c r="AQ16" s="13"/>
      <c r="AR16" s="47"/>
      <c r="AS16" s="7"/>
      <c r="AT16" s="7"/>
      <c r="AU16" s="7"/>
      <c r="AV16" s="47"/>
      <c r="AW16" s="68"/>
      <c r="AX16" s="11"/>
      <c r="AY16" s="11"/>
      <c r="AZ16" s="122"/>
      <c r="BA16" s="13"/>
      <c r="BB16" s="47"/>
      <c r="BC16" s="7"/>
      <c r="BD16" s="7"/>
      <c r="BE16" s="7"/>
      <c r="BF16" s="47"/>
      <c r="BG16" s="68"/>
      <c r="BH16" s="11"/>
      <c r="BI16" s="11"/>
      <c r="BJ16" s="122"/>
      <c r="BK16" s="13"/>
      <c r="BL16" s="47"/>
      <c r="BM16" s="7"/>
      <c r="BN16" s="7"/>
      <c r="BO16" s="7"/>
      <c r="BP16" s="47"/>
      <c r="BQ16" s="68"/>
      <c r="BR16" s="11"/>
      <c r="BS16" s="11"/>
      <c r="BT16" s="122"/>
      <c r="BU16" s="13"/>
      <c r="BV16" s="47"/>
      <c r="BW16" s="7"/>
      <c r="BX16" s="7"/>
      <c r="BY16" s="7"/>
      <c r="BZ16" s="47"/>
      <c r="CA16" s="68"/>
      <c r="CB16" s="11"/>
      <c r="CC16" s="11"/>
      <c r="CD16" s="122"/>
      <c r="CE16" s="13"/>
      <c r="CF16" s="47"/>
      <c r="CG16" s="7"/>
      <c r="CH16" s="7"/>
      <c r="CI16" s="7"/>
      <c r="CJ16" s="47"/>
      <c r="CK16" s="68"/>
      <c r="CL16" s="11"/>
      <c r="CM16" s="11"/>
      <c r="CN16" s="122"/>
      <c r="CO16" s="13"/>
      <c r="CP16" s="47"/>
      <c r="CQ16" s="7"/>
      <c r="CR16" s="7"/>
      <c r="CS16" s="7"/>
      <c r="CT16" s="47"/>
      <c r="CU16" s="68"/>
      <c r="CV16" s="11"/>
      <c r="CW16" s="11"/>
      <c r="CX16" s="122"/>
      <c r="CY16" s="13"/>
      <c r="CZ16" s="47"/>
      <c r="DA16" s="7"/>
      <c r="DB16" s="7"/>
      <c r="DC16" s="7"/>
      <c r="DD16" s="47"/>
      <c r="DE16" s="68"/>
      <c r="DF16" s="11"/>
      <c r="DG16" s="11"/>
      <c r="DH16" s="122"/>
      <c r="DI16" s="13"/>
      <c r="DJ16" s="47"/>
      <c r="DK16" s="7"/>
      <c r="DL16" s="7"/>
      <c r="DM16" s="7"/>
      <c r="DN16" s="47"/>
      <c r="DO16" s="68"/>
      <c r="DP16" s="11"/>
      <c r="DQ16" s="11"/>
      <c r="DR16" s="131"/>
      <c r="EB16" s="131"/>
      <c r="EL16" s="131"/>
      <c r="EV16" s="131"/>
      <c r="FF16" s="131"/>
      <c r="FP16" s="131"/>
      <c r="FZ16" s="131"/>
      <c r="GJ16" s="131"/>
      <c r="GT16" s="131"/>
      <c r="HD16" s="131"/>
      <c r="HN16" s="131"/>
      <c r="HX16" s="131"/>
    </row>
    <row xmlns:x14ac="http://schemas.microsoft.com/office/spreadsheetml/2009/9/ac" r="17" s="2" customFormat="true" x14ac:dyDescent="0.25">
      <c r="A17" s="389" t="str">
        <f ca="true">IF(ISBLANK('Data Summary'!A19),"",'Data Summary'!A19)</f>
        <v/>
      </c>
      <c r="B17" s="122"/>
      <c r="C17" s="13"/>
      <c r="D17" s="47"/>
      <c r="E17" s="7"/>
      <c r="F17" s="7"/>
      <c r="G17" s="7"/>
      <c r="H17" s="7"/>
      <c r="I17" s="26"/>
      <c r="J17" s="11"/>
      <c r="K17" s="11"/>
      <c r="L17" s="122" t="s">
        <v>168</v>
      </c>
      <c r="M17" s="13">
        <v>1</v>
      </c>
      <c r="N17" s="47">
        <v>6.18</v>
      </c>
      <c r="O17" s="7"/>
      <c r="P17" s="7"/>
      <c r="Q17" s="7"/>
      <c r="R17" s="7"/>
      <c r="S17" s="26"/>
      <c r="T17" s="11"/>
      <c r="U17" s="11"/>
      <c r="V17" s="122"/>
      <c r="W17" s="13"/>
      <c r="X17" s="47"/>
      <c r="Y17" s="7"/>
      <c r="Z17" s="7"/>
      <c r="AA17" s="7"/>
      <c r="AB17" s="7"/>
      <c r="AC17" s="26"/>
      <c r="AD17" s="11"/>
      <c r="AE17" s="11"/>
      <c r="AF17" s="122"/>
      <c r="AG17" s="13"/>
      <c r="AH17" s="47"/>
      <c r="AI17" s="7"/>
      <c r="AJ17" s="7"/>
      <c r="AK17" s="7"/>
      <c r="AL17" s="7"/>
      <c r="AM17" s="26"/>
      <c r="AN17" s="11"/>
      <c r="AO17" s="11"/>
      <c r="AP17" s="122"/>
      <c r="AQ17" s="13"/>
      <c r="AR17" s="47"/>
      <c r="AS17" s="7"/>
      <c r="AT17" s="7"/>
      <c r="AU17" s="7"/>
      <c r="AV17" s="7"/>
      <c r="AW17" s="26"/>
      <c r="AX17" s="11"/>
      <c r="AY17" s="11"/>
      <c r="AZ17" s="122"/>
      <c r="BA17" s="13"/>
      <c r="BB17" s="47"/>
      <c r="BC17" s="7"/>
      <c r="BD17" s="7"/>
      <c r="BE17" s="7"/>
      <c r="BF17" s="7"/>
      <c r="BG17" s="26"/>
      <c r="BH17" s="11"/>
      <c r="BI17" s="11"/>
      <c r="BJ17" s="122"/>
      <c r="BK17" s="13"/>
      <c r="BL17" s="47"/>
      <c r="BM17" s="7"/>
      <c r="BN17" s="7"/>
      <c r="BO17" s="7"/>
      <c r="BP17" s="7"/>
      <c r="BQ17" s="26"/>
      <c r="BR17" s="11"/>
      <c r="BS17" s="11"/>
      <c r="BT17" s="122"/>
      <c r="BU17" s="13"/>
      <c r="BV17" s="47"/>
      <c r="BW17" s="7"/>
      <c r="BX17" s="7"/>
      <c r="BY17" s="7"/>
      <c r="BZ17" s="7"/>
      <c r="CA17" s="26"/>
      <c r="CB17" s="11"/>
      <c r="CC17" s="11"/>
      <c r="CD17" s="122"/>
      <c r="CE17" s="13"/>
      <c r="CF17" s="47"/>
      <c r="CG17" s="7"/>
      <c r="CH17" s="7"/>
      <c r="CI17" s="7"/>
      <c r="CJ17" s="7"/>
      <c r="CK17" s="26"/>
      <c r="CL17" s="11"/>
      <c r="CM17" s="11"/>
      <c r="CN17" s="122"/>
      <c r="CO17" s="13"/>
      <c r="CP17" s="47"/>
      <c r="CQ17" s="7"/>
      <c r="CR17" s="7"/>
      <c r="CS17" s="7"/>
      <c r="CT17" s="7"/>
      <c r="CU17" s="26"/>
      <c r="CV17" s="11"/>
      <c r="CW17" s="11"/>
      <c r="CX17" s="122"/>
      <c r="CY17" s="13"/>
      <c r="CZ17" s="47"/>
      <c r="DA17" s="7"/>
      <c r="DB17" s="7"/>
      <c r="DC17" s="7"/>
      <c r="DD17" s="7"/>
      <c r="DE17" s="26"/>
      <c r="DF17" s="11"/>
      <c r="DG17" s="11"/>
      <c r="DH17" s="122"/>
      <c r="DI17" s="13"/>
      <c r="DJ17" s="47"/>
      <c r="DK17" s="7"/>
      <c r="DL17" s="7"/>
      <c r="DM17" s="7"/>
      <c r="DN17" s="7"/>
      <c r="DO17" s="26"/>
      <c r="DP17" s="11"/>
      <c r="DQ17" s="11"/>
      <c r="DR17" s="131"/>
      <c r="EB17" s="131"/>
      <c r="EL17" s="131"/>
      <c r="EV17" s="131"/>
      <c r="FF17" s="131"/>
      <c r="FP17" s="131"/>
      <c r="FZ17" s="131"/>
      <c r="GJ17" s="131"/>
      <c r="GT17" s="131"/>
      <c r="HD17" s="131"/>
      <c r="HN17" s="131"/>
      <c r="HX17" s="131"/>
    </row>
    <row xmlns:x14ac="http://schemas.microsoft.com/office/spreadsheetml/2009/9/ac" r="18" s="2" customFormat="true" x14ac:dyDescent="0.25">
      <c r="A18" s="389" t="str">
        <f ca="true">IF(ISBLANK('Data Summary'!A20),"",'Data Summary'!A20)</f>
        <v/>
      </c>
      <c r="B18" s="122"/>
      <c r="C18" s="13"/>
      <c r="D18" s="47"/>
      <c r="E18" s="69"/>
      <c r="F18" s="69"/>
      <c r="G18" s="7"/>
      <c r="H18" s="7"/>
      <c r="I18" s="26"/>
      <c r="J18" s="11"/>
      <c r="K18" s="11"/>
      <c r="L18" s="122" t="s">
        <v>169</v>
      </c>
      <c r="M18" s="13">
        <v>0.5</v>
      </c>
      <c r="N18" s="47">
        <v>8.2200000000000006</v>
      </c>
      <c r="O18" s="69"/>
      <c r="P18" s="69"/>
      <c r="Q18" s="7"/>
      <c r="R18" s="7"/>
      <c r="S18" s="26"/>
      <c r="T18" s="11"/>
      <c r="U18" s="11"/>
      <c r="V18" s="122"/>
      <c r="W18" s="13"/>
      <c r="X18" s="47"/>
      <c r="Y18" s="69"/>
      <c r="Z18" s="69"/>
      <c r="AA18" s="7"/>
      <c r="AB18" s="7"/>
      <c r="AC18" s="26"/>
      <c r="AD18" s="11"/>
      <c r="AE18" s="11"/>
      <c r="AF18" s="122"/>
      <c r="AG18" s="13"/>
      <c r="AH18" s="47"/>
      <c r="AI18" s="69"/>
      <c r="AJ18" s="69"/>
      <c r="AK18" s="7"/>
      <c r="AL18" s="7"/>
      <c r="AM18" s="26"/>
      <c r="AN18" s="11"/>
      <c r="AO18" s="11"/>
      <c r="AP18" s="122"/>
      <c r="AQ18" s="13"/>
      <c r="AR18" s="47"/>
      <c r="AS18" s="69"/>
      <c r="AT18" s="69"/>
      <c r="AU18" s="7"/>
      <c r="AV18" s="7"/>
      <c r="AW18" s="26"/>
      <c r="AX18" s="11"/>
      <c r="AY18" s="11"/>
      <c r="AZ18" s="122"/>
      <c r="BA18" s="13"/>
      <c r="BB18" s="47"/>
      <c r="BC18" s="69"/>
      <c r="BD18" s="69"/>
      <c r="BE18" s="7"/>
      <c r="BF18" s="7"/>
      <c r="BG18" s="26"/>
      <c r="BH18" s="11"/>
      <c r="BI18" s="11"/>
      <c r="BJ18" s="122"/>
      <c r="BK18" s="13"/>
      <c r="BL18" s="47"/>
      <c r="BM18" s="69"/>
      <c r="BN18" s="69"/>
      <c r="BO18" s="7"/>
      <c r="BP18" s="7"/>
      <c r="BQ18" s="26"/>
      <c r="BR18" s="11"/>
      <c r="BS18" s="11"/>
      <c r="BT18" s="122"/>
      <c r="BU18" s="13"/>
      <c r="BV18" s="47"/>
      <c r="BW18" s="69"/>
      <c r="BX18" s="69"/>
      <c r="BY18" s="7"/>
      <c r="BZ18" s="7"/>
      <c r="CA18" s="26"/>
      <c r="CB18" s="11"/>
      <c r="CC18" s="11"/>
      <c r="CD18" s="122"/>
      <c r="CE18" s="13"/>
      <c r="CF18" s="47"/>
      <c r="CG18" s="69"/>
      <c r="CH18" s="69"/>
      <c r="CI18" s="7"/>
      <c r="CJ18" s="7"/>
      <c r="CK18" s="26"/>
      <c r="CL18" s="11"/>
      <c r="CM18" s="11"/>
      <c r="CN18" s="122"/>
      <c r="CO18" s="13"/>
      <c r="CP18" s="47"/>
      <c r="CQ18" s="69"/>
      <c r="CR18" s="69"/>
      <c r="CS18" s="7"/>
      <c r="CT18" s="7"/>
      <c r="CU18" s="26"/>
      <c r="CV18" s="11"/>
      <c r="CW18" s="11"/>
      <c r="CX18" s="122"/>
      <c r="CY18" s="13"/>
      <c r="CZ18" s="47"/>
      <c r="DA18" s="69"/>
      <c r="DB18" s="69"/>
      <c r="DC18" s="7"/>
      <c r="DD18" s="7"/>
      <c r="DE18" s="26"/>
      <c r="DF18" s="11"/>
      <c r="DG18" s="11"/>
      <c r="DH18" s="122"/>
      <c r="DI18" s="13"/>
      <c r="DJ18" s="47"/>
      <c r="DK18" s="69"/>
      <c r="DL18" s="69"/>
      <c r="DM18" s="7"/>
      <c r="DN18" s="7"/>
      <c r="DO18" s="26"/>
      <c r="DP18" s="11"/>
      <c r="DQ18" s="11"/>
      <c r="DR18" s="131"/>
      <c r="EB18" s="131"/>
      <c r="EL18" s="131"/>
      <c r="EV18" s="131"/>
      <c r="FF18" s="131"/>
      <c r="FP18" s="131"/>
      <c r="FZ18" s="131"/>
      <c r="GJ18" s="131"/>
      <c r="GT18" s="131"/>
      <c r="HD18" s="131"/>
      <c r="HN18" s="131"/>
      <c r="HX18" s="131"/>
    </row>
    <row xmlns:x14ac="http://schemas.microsoft.com/office/spreadsheetml/2009/9/ac" r="19" s="2" customFormat="true" x14ac:dyDescent="0.25">
      <c r="A19" s="389" t="str">
        <f ca="true">IF(ISBLANK('Data Summary'!A21),"",'Data Summary'!A21)</f>
        <v/>
      </c>
      <c r="B19" s="122"/>
      <c r="C19" s="6"/>
      <c r="D19" s="47"/>
      <c r="E19" s="69"/>
      <c r="F19" s="69"/>
      <c r="G19" s="69"/>
      <c r="H19" s="69"/>
      <c r="I19" s="70"/>
      <c r="J19" s="11"/>
      <c r="K19" s="11"/>
      <c r="L19" s="122" t="s">
        <v>170</v>
      </c>
      <c r="M19" s="6">
        <v>0.5</v>
      </c>
      <c r="N19" s="47">
        <v>9.3000000000000007</v>
      </c>
      <c r="O19" s="69"/>
      <c r="P19" s="69"/>
      <c r="Q19" s="69"/>
      <c r="R19" s="69"/>
      <c r="S19" s="70"/>
      <c r="T19" s="11"/>
      <c r="U19" s="11"/>
      <c r="V19" s="122"/>
      <c r="W19" s="6"/>
      <c r="X19" s="47"/>
      <c r="Y19" s="69"/>
      <c r="Z19" s="69"/>
      <c r="AA19" s="69"/>
      <c r="AB19" s="69"/>
      <c r="AC19" s="70"/>
      <c r="AD19" s="11"/>
      <c r="AE19" s="11"/>
      <c r="AF19" s="122"/>
      <c r="AG19" s="6"/>
      <c r="AH19" s="47"/>
      <c r="AI19" s="69"/>
      <c r="AJ19" s="69"/>
      <c r="AK19" s="69"/>
      <c r="AL19" s="69"/>
      <c r="AM19" s="70"/>
      <c r="AN19" s="11"/>
      <c r="AO19" s="11"/>
      <c r="AP19" s="122"/>
      <c r="AQ19" s="6"/>
      <c r="AR19" s="47"/>
      <c r="AS19" s="69"/>
      <c r="AT19" s="69"/>
      <c r="AU19" s="69"/>
      <c r="AV19" s="69"/>
      <c r="AW19" s="70"/>
      <c r="AX19" s="11"/>
      <c r="AY19" s="11"/>
      <c r="AZ19" s="122"/>
      <c r="BA19" s="6"/>
      <c r="BB19" s="47"/>
      <c r="BC19" s="69"/>
      <c r="BD19" s="69"/>
      <c r="BE19" s="69"/>
      <c r="BF19" s="69"/>
      <c r="BG19" s="70"/>
      <c r="BH19" s="11"/>
      <c r="BI19" s="11"/>
      <c r="BJ19" s="122"/>
      <c r="BK19" s="6"/>
      <c r="BL19" s="47"/>
      <c r="BM19" s="69"/>
      <c r="BN19" s="69"/>
      <c r="BO19" s="69"/>
      <c r="BP19" s="69"/>
      <c r="BQ19" s="70"/>
      <c r="BR19" s="11"/>
      <c r="BS19" s="11"/>
      <c r="BT19" s="122"/>
      <c r="BU19" s="6"/>
      <c r="BV19" s="47"/>
      <c r="BW19" s="69"/>
      <c r="BX19" s="69"/>
      <c r="BY19" s="69"/>
      <c r="BZ19" s="69"/>
      <c r="CA19" s="70"/>
      <c r="CB19" s="11"/>
      <c r="CC19" s="11"/>
      <c r="CD19" s="122"/>
      <c r="CE19" s="6"/>
      <c r="CF19" s="47"/>
      <c r="CG19" s="69"/>
      <c r="CH19" s="69"/>
      <c r="CI19" s="69"/>
      <c r="CJ19" s="69"/>
      <c r="CK19" s="70"/>
      <c r="CL19" s="11"/>
      <c r="CM19" s="11"/>
      <c r="CN19" s="122"/>
      <c r="CO19" s="6"/>
      <c r="CP19" s="47"/>
      <c r="CQ19" s="69"/>
      <c r="CR19" s="69"/>
      <c r="CS19" s="69"/>
      <c r="CT19" s="69"/>
      <c r="CU19" s="70"/>
      <c r="CV19" s="11"/>
      <c r="CW19" s="11"/>
      <c r="CX19" s="122"/>
      <c r="CY19" s="6"/>
      <c r="CZ19" s="47"/>
      <c r="DA19" s="69"/>
      <c r="DB19" s="69"/>
      <c r="DC19" s="69"/>
      <c r="DD19" s="69"/>
      <c r="DE19" s="70"/>
      <c r="DF19" s="11"/>
      <c r="DG19" s="11"/>
      <c r="DH19" s="122"/>
      <c r="DI19" s="6"/>
      <c r="DJ19" s="47"/>
      <c r="DK19" s="69"/>
      <c r="DL19" s="69"/>
      <c r="DM19" s="69"/>
      <c r="DN19" s="69"/>
      <c r="DO19" s="70"/>
      <c r="DP19" s="11"/>
      <c r="DQ19" s="11"/>
      <c r="DR19" s="131"/>
      <c r="EB19" s="131"/>
      <c r="EL19" s="131"/>
      <c r="EV19" s="131"/>
      <c r="FF19" s="131"/>
      <c r="FP19" s="131"/>
      <c r="FZ19" s="131"/>
      <c r="GJ19" s="131"/>
      <c r="GT19" s="131"/>
      <c r="HD19" s="131"/>
      <c r="HN19" s="131"/>
      <c r="HX19" s="131"/>
    </row>
    <row xmlns:x14ac="http://schemas.microsoft.com/office/spreadsheetml/2009/9/ac" r="20" s="2" customFormat="true" x14ac:dyDescent="0.25">
      <c r="A20" s="389" t="str">
        <f ca="true">IF(ISBLANK('Data Summary'!A22),"",'Data Summary'!A22)</f>
        <v/>
      </c>
      <c r="B20" s="122"/>
      <c r="C20" s="6"/>
      <c r="D20" s="69"/>
      <c r="E20" s="69"/>
      <c r="F20" s="69"/>
      <c r="G20" s="69"/>
      <c r="H20" s="69"/>
      <c r="I20" s="71"/>
      <c r="J20" s="11"/>
      <c r="K20" s="11"/>
      <c r="L20" s="122" t="s">
        <v>171</v>
      </c>
      <c r="M20" s="6">
        <v>0</v>
      </c>
      <c r="N20" s="69">
        <v>1.61</v>
      </c>
      <c r="O20" s="69"/>
      <c r="P20" s="69"/>
      <c r="Q20" s="69"/>
      <c r="R20" s="69"/>
      <c r="S20" s="71"/>
      <c r="T20" s="11"/>
      <c r="U20" s="11"/>
      <c r="V20" s="122"/>
      <c r="W20" s="6"/>
      <c r="X20" s="69"/>
      <c r="Y20" s="69"/>
      <c r="Z20" s="69"/>
      <c r="AA20" s="69"/>
      <c r="AB20" s="69"/>
      <c r="AC20" s="71"/>
      <c r="AD20" s="11"/>
      <c r="AE20" s="11"/>
      <c r="AF20" s="122"/>
      <c r="AG20" s="6"/>
      <c r="AH20" s="69"/>
      <c r="AI20" s="69"/>
      <c r="AJ20" s="69"/>
      <c r="AK20" s="69"/>
      <c r="AL20" s="69"/>
      <c r="AM20" s="71"/>
      <c r="AN20" s="11"/>
      <c r="AO20" s="11"/>
      <c r="AP20" s="122"/>
      <c r="AQ20" s="6"/>
      <c r="AR20" s="69"/>
      <c r="AS20" s="69"/>
      <c r="AT20" s="69"/>
      <c r="AU20" s="69"/>
      <c r="AV20" s="69"/>
      <c r="AW20" s="71"/>
      <c r="AX20" s="11"/>
      <c r="AY20" s="11"/>
      <c r="AZ20" s="122"/>
      <c r="BA20" s="6"/>
      <c r="BB20" s="69"/>
      <c r="BC20" s="69"/>
      <c r="BD20" s="69"/>
      <c r="BE20" s="69"/>
      <c r="BF20" s="69"/>
      <c r="BG20" s="71"/>
      <c r="BH20" s="11"/>
      <c r="BI20" s="11"/>
      <c r="BJ20" s="122"/>
      <c r="BK20" s="6"/>
      <c r="BL20" s="69"/>
      <c r="BM20" s="69"/>
      <c r="BN20" s="69"/>
      <c r="BO20" s="69"/>
      <c r="BP20" s="69"/>
      <c r="BQ20" s="71"/>
      <c r="BR20" s="11"/>
      <c r="BS20" s="11"/>
      <c r="BT20" s="122"/>
      <c r="BU20" s="6"/>
      <c r="BV20" s="69"/>
      <c r="BW20" s="69"/>
      <c r="BX20" s="69"/>
      <c r="BY20" s="69"/>
      <c r="BZ20" s="69"/>
      <c r="CA20" s="71"/>
      <c r="CB20" s="11"/>
      <c r="CC20" s="11"/>
      <c r="CD20" s="122"/>
      <c r="CE20" s="6"/>
      <c r="CF20" s="69"/>
      <c r="CG20" s="69"/>
      <c r="CH20" s="69"/>
      <c r="CI20" s="69"/>
      <c r="CJ20" s="69"/>
      <c r="CK20" s="71"/>
      <c r="CL20" s="11"/>
      <c r="CM20" s="11"/>
      <c r="CN20" s="122"/>
      <c r="CO20" s="6"/>
      <c r="CP20" s="69"/>
      <c r="CQ20" s="69"/>
      <c r="CR20" s="69"/>
      <c r="CS20" s="69"/>
      <c r="CT20" s="69"/>
      <c r="CU20" s="71"/>
      <c r="CV20" s="11"/>
      <c r="CW20" s="11"/>
      <c r="CX20" s="122"/>
      <c r="CY20" s="6"/>
      <c r="CZ20" s="69"/>
      <c r="DA20" s="69"/>
      <c r="DB20" s="69"/>
      <c r="DC20" s="69"/>
      <c r="DD20" s="69"/>
      <c r="DE20" s="71"/>
      <c r="DF20" s="11"/>
      <c r="DG20" s="11"/>
      <c r="DH20" s="122"/>
      <c r="DI20" s="6"/>
      <c r="DJ20" s="69"/>
      <c r="DK20" s="69"/>
      <c r="DL20" s="69"/>
      <c r="DM20" s="69"/>
      <c r="DN20" s="69"/>
      <c r="DO20" s="71"/>
      <c r="DP20" s="11"/>
      <c r="DQ20" s="11"/>
      <c r="DR20" s="131"/>
      <c r="EB20" s="131"/>
      <c r="EL20" s="131"/>
      <c r="EV20" s="131"/>
      <c r="FF20" s="131"/>
      <c r="FP20" s="131"/>
      <c r="FZ20" s="131"/>
      <c r="GJ20" s="131"/>
      <c r="GT20" s="131"/>
      <c r="HD20" s="131"/>
      <c r="HN20" s="131"/>
      <c r="HX20" s="131"/>
    </row>
    <row xmlns:x14ac="http://schemas.microsoft.com/office/spreadsheetml/2009/9/ac" r="21" s="2" customFormat="true" x14ac:dyDescent="0.25">
      <c r="A21" s="389" t="str">
        <f ca="true">IF(ISBLANK('Data Summary'!A23),"",'Data Summary'!A23)</f>
        <v/>
      </c>
      <c r="B21" s="122"/>
      <c r="C21" s="13"/>
      <c r="D21" s="7"/>
      <c r="E21" s="7"/>
      <c r="F21" s="7"/>
      <c r="G21" s="7"/>
      <c r="H21" s="7"/>
      <c r="I21" s="71"/>
      <c r="J21" s="11"/>
      <c r="K21" s="11"/>
      <c r="L21" s="122"/>
      <c r="M21" s="13"/>
      <c r="N21" s="7"/>
      <c r="O21" s="7"/>
      <c r="P21" s="7"/>
      <c r="Q21" s="7"/>
      <c r="R21" s="7"/>
      <c r="S21" s="71"/>
      <c r="T21" s="11"/>
      <c r="U21" s="11"/>
      <c r="V21" s="122"/>
      <c r="W21" s="13"/>
      <c r="X21" s="7"/>
      <c r="Y21" s="7"/>
      <c r="Z21" s="7"/>
      <c r="AA21" s="7"/>
      <c r="AB21" s="7"/>
      <c r="AC21" s="71"/>
      <c r="AD21" s="11"/>
      <c r="AE21" s="11"/>
      <c r="AF21" s="122"/>
      <c r="AG21" s="13"/>
      <c r="AH21" s="7"/>
      <c r="AI21" s="7"/>
      <c r="AJ21" s="7"/>
      <c r="AK21" s="7"/>
      <c r="AL21" s="7"/>
      <c r="AM21" s="71"/>
      <c r="AN21" s="11"/>
      <c r="AO21" s="11"/>
      <c r="AP21" s="122"/>
      <c r="AQ21" s="13"/>
      <c r="AR21" s="7"/>
      <c r="AS21" s="7"/>
      <c r="AT21" s="7"/>
      <c r="AU21" s="7"/>
      <c r="AV21" s="7"/>
      <c r="AW21" s="71"/>
      <c r="AX21" s="11"/>
      <c r="AY21" s="11"/>
      <c r="AZ21" s="122"/>
      <c r="BA21" s="13"/>
      <c r="BB21" s="7"/>
      <c r="BC21" s="7"/>
      <c r="BD21" s="7"/>
      <c r="BE21" s="7"/>
      <c r="BF21" s="7"/>
      <c r="BG21" s="71"/>
      <c r="BH21" s="11"/>
      <c r="BI21" s="11"/>
      <c r="BJ21" s="122"/>
      <c r="BK21" s="13"/>
      <c r="BL21" s="7"/>
      <c r="BM21" s="7"/>
      <c r="BN21" s="7"/>
      <c r="BO21" s="7"/>
      <c r="BP21" s="7"/>
      <c r="BQ21" s="71"/>
      <c r="BR21" s="11"/>
      <c r="BS21" s="11"/>
      <c r="BT21" s="122"/>
      <c r="BU21" s="13"/>
      <c r="BV21" s="7"/>
      <c r="BW21" s="7"/>
      <c r="BX21" s="7"/>
      <c r="BY21" s="7"/>
      <c r="BZ21" s="7"/>
      <c r="CA21" s="71"/>
      <c r="CB21" s="11"/>
      <c r="CC21" s="11"/>
      <c r="CD21" s="122"/>
      <c r="CE21" s="13"/>
      <c r="CF21" s="7"/>
      <c r="CG21" s="7"/>
      <c r="CH21" s="7"/>
      <c r="CI21" s="7"/>
      <c r="CJ21" s="7"/>
      <c r="CK21" s="71"/>
      <c r="CL21" s="11"/>
      <c r="CM21" s="11"/>
      <c r="CN21" s="122"/>
      <c r="CO21" s="13"/>
      <c r="CP21" s="7"/>
      <c r="CQ21" s="7"/>
      <c r="CR21" s="7"/>
      <c r="CS21" s="7"/>
      <c r="CT21" s="7"/>
      <c r="CU21" s="71"/>
      <c r="CV21" s="11"/>
      <c r="CW21" s="11"/>
      <c r="CX21" s="122"/>
      <c r="CY21" s="13"/>
      <c r="CZ21" s="7"/>
      <c r="DA21" s="7"/>
      <c r="DB21" s="7"/>
      <c r="DC21" s="7"/>
      <c r="DD21" s="7"/>
      <c r="DE21" s="71"/>
      <c r="DF21" s="11"/>
      <c r="DG21" s="11"/>
      <c r="DH21" s="122"/>
      <c r="DI21" s="13"/>
      <c r="DJ21" s="7"/>
      <c r="DK21" s="7"/>
      <c r="DL21" s="7"/>
      <c r="DM21" s="7"/>
      <c r="DN21" s="7"/>
      <c r="DO21" s="71"/>
      <c r="DP21" s="11"/>
      <c r="DQ21" s="11"/>
      <c r="DR21" s="131"/>
      <c r="EB21" s="131"/>
      <c r="EL21" s="131"/>
      <c r="EV21" s="131"/>
      <c r="FF21" s="131"/>
      <c r="FP21" s="131"/>
      <c r="FZ21" s="131"/>
      <c r="GJ21" s="131"/>
      <c r="GT21" s="131"/>
      <c r="HD21" s="131"/>
      <c r="HN21" s="131"/>
      <c r="HX21" s="131"/>
    </row>
    <row xmlns:x14ac="http://schemas.microsoft.com/office/spreadsheetml/2009/9/ac" r="22" s="2" customFormat="true" x14ac:dyDescent="0.25">
      <c r="A22" s="389" t="str">
        <f ca="true">IF(ISBLANK('Data Summary'!A24),"",'Data Summary'!A24)</f>
        <v/>
      </c>
      <c r="B22" s="122"/>
      <c r="C22" s="13"/>
      <c r="D22" s="7"/>
      <c r="E22" s="7"/>
      <c r="F22" s="7"/>
      <c r="G22" s="7"/>
      <c r="H22" s="7"/>
      <c r="I22" s="26"/>
      <c r="J22" s="11"/>
      <c r="K22" s="11"/>
      <c r="L22" s="122"/>
      <c r="M22" s="13"/>
      <c r="N22" s="7"/>
      <c r="O22" s="7"/>
      <c r="P22" s="7"/>
      <c r="Q22" s="7"/>
      <c r="R22" s="7"/>
      <c r="S22" s="26"/>
      <c r="T22" s="11"/>
      <c r="U22" s="11"/>
      <c r="V22" s="122"/>
      <c r="W22" s="13"/>
      <c r="X22" s="7"/>
      <c r="Y22" s="7"/>
      <c r="Z22" s="7"/>
      <c r="AA22" s="7"/>
      <c r="AB22" s="7"/>
      <c r="AC22" s="26"/>
      <c r="AD22" s="11"/>
      <c r="AE22" s="11"/>
      <c r="AF22" s="122"/>
      <c r="AG22" s="13"/>
      <c r="AH22" s="7"/>
      <c r="AI22" s="7"/>
      <c r="AJ22" s="7"/>
      <c r="AK22" s="7"/>
      <c r="AL22" s="7"/>
      <c r="AM22" s="26"/>
      <c r="AN22" s="11"/>
      <c r="AO22" s="11"/>
      <c r="AP22" s="122"/>
      <c r="AQ22" s="13"/>
      <c r="AR22" s="7"/>
      <c r="AS22" s="7"/>
      <c r="AT22" s="7"/>
      <c r="AU22" s="7"/>
      <c r="AV22" s="7"/>
      <c r="AW22" s="26"/>
      <c r="AX22" s="11"/>
      <c r="AY22" s="11"/>
      <c r="AZ22" s="122"/>
      <c r="BA22" s="13"/>
      <c r="BB22" s="7"/>
      <c r="BC22" s="7"/>
      <c r="BD22" s="7"/>
      <c r="BE22" s="7"/>
      <c r="BF22" s="7"/>
      <c r="BG22" s="26"/>
      <c r="BH22" s="11"/>
      <c r="BI22" s="11"/>
      <c r="BJ22" s="122"/>
      <c r="BK22" s="13"/>
      <c r="BL22" s="7"/>
      <c r="BM22" s="7"/>
      <c r="BN22" s="7"/>
      <c r="BO22" s="7"/>
      <c r="BP22" s="7"/>
      <c r="BQ22" s="26"/>
      <c r="BR22" s="11"/>
      <c r="BS22" s="11"/>
      <c r="BT22" s="122"/>
      <c r="BU22" s="13"/>
      <c r="BV22" s="7"/>
      <c r="BW22" s="7"/>
      <c r="BX22" s="7"/>
      <c r="BY22" s="7"/>
      <c r="BZ22" s="7"/>
      <c r="CA22" s="26"/>
      <c r="CB22" s="11"/>
      <c r="CC22" s="11"/>
      <c r="CD22" s="122"/>
      <c r="CE22" s="13"/>
      <c r="CF22" s="7"/>
      <c r="CG22" s="7"/>
      <c r="CH22" s="7"/>
      <c r="CI22" s="7"/>
      <c r="CJ22" s="7"/>
      <c r="CK22" s="26"/>
      <c r="CL22" s="11"/>
      <c r="CM22" s="11"/>
      <c r="CN22" s="122"/>
      <c r="CO22" s="13"/>
      <c r="CP22" s="7"/>
      <c r="CQ22" s="7"/>
      <c r="CR22" s="7"/>
      <c r="CS22" s="7"/>
      <c r="CT22" s="7"/>
      <c r="CU22" s="26"/>
      <c r="CV22" s="11"/>
      <c r="CW22" s="11"/>
      <c r="CX22" s="122"/>
      <c r="CY22" s="13"/>
      <c r="CZ22" s="7"/>
      <c r="DA22" s="7"/>
      <c r="DB22" s="7"/>
      <c r="DC22" s="7"/>
      <c r="DD22" s="7"/>
      <c r="DE22" s="26"/>
      <c r="DF22" s="11"/>
      <c r="DG22" s="11"/>
      <c r="DH22" s="122"/>
      <c r="DI22" s="13"/>
      <c r="DJ22" s="7"/>
      <c r="DK22" s="7"/>
      <c r="DL22" s="7"/>
      <c r="DM22" s="7"/>
      <c r="DN22" s="7"/>
      <c r="DO22" s="26"/>
      <c r="DP22" s="11"/>
      <c r="DQ22" s="11"/>
      <c r="DR22" s="131"/>
      <c r="EB22" s="131"/>
      <c r="EL22" s="131"/>
      <c r="EV22" s="131"/>
      <c r="FF22" s="131"/>
      <c r="FP22" s="131"/>
      <c r="FZ22" s="131"/>
      <c r="GJ22" s="131"/>
      <c r="GT22" s="131"/>
      <c r="HD22" s="131"/>
      <c r="HN22" s="131"/>
      <c r="HX22" s="131"/>
    </row>
    <row xmlns:x14ac="http://schemas.microsoft.com/office/spreadsheetml/2009/9/ac" r="23" s="2" customFormat="true" x14ac:dyDescent="0.25">
      <c r="A23" s="389" t="str">
        <f ca="true">IF(ISBLANK('Data Summary'!A25),"",'Data Summary'!A25)</f>
        <v/>
      </c>
      <c r="B23" s="122"/>
      <c r="C23" s="13"/>
      <c r="D23" s="7"/>
      <c r="E23" s="7"/>
      <c r="F23" s="7"/>
      <c r="G23" s="7"/>
      <c r="H23" s="7"/>
      <c r="I23" s="26"/>
      <c r="J23" s="11"/>
      <c r="K23" s="11"/>
      <c r="L23" s="122"/>
      <c r="M23" s="13"/>
      <c r="N23" s="7"/>
      <c r="O23" s="7"/>
      <c r="P23" s="7"/>
      <c r="Q23" s="7"/>
      <c r="R23" s="7"/>
      <c r="S23" s="26"/>
      <c r="T23" s="11"/>
      <c r="U23" s="11"/>
      <c r="V23" s="122"/>
      <c r="W23" s="13"/>
      <c r="X23" s="7"/>
      <c r="Y23" s="7"/>
      <c r="Z23" s="7"/>
      <c r="AA23" s="7"/>
      <c r="AB23" s="7"/>
      <c r="AC23" s="26"/>
      <c r="AD23" s="11"/>
      <c r="AE23" s="11"/>
      <c r="AF23" s="122"/>
      <c r="AG23" s="13"/>
      <c r="AH23" s="7"/>
      <c r="AI23" s="7"/>
      <c r="AJ23" s="7"/>
      <c r="AK23" s="7"/>
      <c r="AL23" s="7"/>
      <c r="AM23" s="26"/>
      <c r="AN23" s="11"/>
      <c r="AO23" s="11"/>
      <c r="AP23" s="122"/>
      <c r="AQ23" s="13"/>
      <c r="AR23" s="7"/>
      <c r="AS23" s="7"/>
      <c r="AT23" s="7"/>
      <c r="AU23" s="7"/>
      <c r="AV23" s="7"/>
      <c r="AW23" s="26"/>
      <c r="AX23" s="11"/>
      <c r="AY23" s="11"/>
      <c r="AZ23" s="122"/>
      <c r="BA23" s="13"/>
      <c r="BB23" s="7"/>
      <c r="BC23" s="7"/>
      <c r="BD23" s="7"/>
      <c r="BE23" s="7"/>
      <c r="BF23" s="7"/>
      <c r="BG23" s="26"/>
      <c r="BH23" s="11"/>
      <c r="BI23" s="11"/>
      <c r="BJ23" s="122"/>
      <c r="BK23" s="13"/>
      <c r="BL23" s="7"/>
      <c r="BM23" s="7"/>
      <c r="BN23" s="7"/>
      <c r="BO23" s="7"/>
      <c r="BP23" s="7"/>
      <c r="BQ23" s="26"/>
      <c r="BR23" s="11"/>
      <c r="BS23" s="11"/>
      <c r="BT23" s="122"/>
      <c r="BU23" s="13"/>
      <c r="BV23" s="7"/>
      <c r="BW23" s="7"/>
      <c r="BX23" s="7"/>
      <c r="BY23" s="7"/>
      <c r="BZ23" s="7"/>
      <c r="CA23" s="26"/>
      <c r="CB23" s="11"/>
      <c r="CC23" s="11"/>
      <c r="CD23" s="122"/>
      <c r="CE23" s="13"/>
      <c r="CF23" s="7"/>
      <c r="CG23" s="7"/>
      <c r="CH23" s="7"/>
      <c r="CI23" s="7"/>
      <c r="CJ23" s="7"/>
      <c r="CK23" s="26"/>
      <c r="CL23" s="11"/>
      <c r="CM23" s="11"/>
      <c r="CN23" s="122"/>
      <c r="CO23" s="13"/>
      <c r="CP23" s="7"/>
      <c r="CQ23" s="7"/>
      <c r="CR23" s="7"/>
      <c r="CS23" s="7"/>
      <c r="CT23" s="7"/>
      <c r="CU23" s="26"/>
      <c r="CV23" s="11"/>
      <c r="CW23" s="11"/>
      <c r="CX23" s="122"/>
      <c r="CY23" s="13"/>
      <c r="CZ23" s="7"/>
      <c r="DA23" s="7"/>
      <c r="DB23" s="7"/>
      <c r="DC23" s="7"/>
      <c r="DD23" s="7"/>
      <c r="DE23" s="26"/>
      <c r="DF23" s="11"/>
      <c r="DG23" s="11"/>
      <c r="DH23" s="122"/>
      <c r="DI23" s="13"/>
      <c r="DJ23" s="7"/>
      <c r="DK23" s="7"/>
      <c r="DL23" s="7"/>
      <c r="DM23" s="7"/>
      <c r="DN23" s="7"/>
      <c r="DO23" s="26"/>
      <c r="DP23" s="11"/>
      <c r="DQ23" s="11"/>
      <c r="DR23" s="131"/>
      <c r="EB23" s="131"/>
      <c r="EL23" s="131"/>
      <c r="EV23" s="131"/>
      <c r="FF23" s="131"/>
      <c r="FP23" s="131"/>
      <c r="FZ23" s="131"/>
      <c r="GJ23" s="131"/>
      <c r="GT23" s="131"/>
      <c r="HD23" s="131"/>
      <c r="HN23" s="131"/>
      <c r="HX23" s="131"/>
    </row>
    <row xmlns:x14ac="http://schemas.microsoft.com/office/spreadsheetml/2009/9/ac" r="24" s="2" customFormat="true" x14ac:dyDescent="0.25">
      <c r="A24" s="389" t="str">
        <f ca="true">IF(ISBLANK('Data Summary'!A26),"",'Data Summary'!A26)</f>
        <v/>
      </c>
      <c r="B24" s="122"/>
      <c r="C24" s="13"/>
      <c r="D24" s="7"/>
      <c r="E24" s="7"/>
      <c r="F24" s="7"/>
      <c r="G24" s="7"/>
      <c r="H24" s="7"/>
      <c r="I24" s="26"/>
      <c r="J24" s="11"/>
      <c r="K24" s="11"/>
      <c r="L24" s="122"/>
      <c r="M24" s="13"/>
      <c r="N24" s="7"/>
      <c r="O24" s="7"/>
      <c r="P24" s="7"/>
      <c r="Q24" s="7"/>
      <c r="R24" s="7"/>
      <c r="S24" s="26"/>
      <c r="T24" s="11"/>
      <c r="U24" s="11"/>
      <c r="V24" s="122"/>
      <c r="W24" s="13"/>
      <c r="X24" s="7"/>
      <c r="Y24" s="7"/>
      <c r="Z24" s="7"/>
      <c r="AA24" s="7"/>
      <c r="AB24" s="7"/>
      <c r="AC24" s="26"/>
      <c r="AD24" s="11"/>
      <c r="AE24" s="11"/>
      <c r="AF24" s="122"/>
      <c r="AG24" s="13"/>
      <c r="AH24" s="7"/>
      <c r="AI24" s="7"/>
      <c r="AJ24" s="7"/>
      <c r="AK24" s="7"/>
      <c r="AL24" s="7"/>
      <c r="AM24" s="26"/>
      <c r="AN24" s="11"/>
      <c r="AO24" s="11"/>
      <c r="AP24" s="122"/>
      <c r="AQ24" s="13"/>
      <c r="AR24" s="7"/>
      <c r="AS24" s="7"/>
      <c r="AT24" s="7"/>
      <c r="AU24" s="7"/>
      <c r="AV24" s="7"/>
      <c r="AW24" s="26"/>
      <c r="AX24" s="11"/>
      <c r="AY24" s="11"/>
      <c r="AZ24" s="122"/>
      <c r="BA24" s="13"/>
      <c r="BB24" s="7"/>
      <c r="BC24" s="7"/>
      <c r="BD24" s="7"/>
      <c r="BE24" s="7"/>
      <c r="BF24" s="7"/>
      <c r="BG24" s="26"/>
      <c r="BH24" s="11"/>
      <c r="BI24" s="11"/>
      <c r="BJ24" s="122"/>
      <c r="BK24" s="13"/>
      <c r="BL24" s="7"/>
      <c r="BM24" s="7"/>
      <c r="BN24" s="7"/>
      <c r="BO24" s="7"/>
      <c r="BP24" s="7"/>
      <c r="BQ24" s="26"/>
      <c r="BR24" s="11"/>
      <c r="BS24" s="11"/>
      <c r="BT24" s="122"/>
      <c r="BU24" s="13"/>
      <c r="BV24" s="7"/>
      <c r="BW24" s="7"/>
      <c r="BX24" s="7"/>
      <c r="BY24" s="7"/>
      <c r="BZ24" s="7"/>
      <c r="CA24" s="26"/>
      <c r="CB24" s="11"/>
      <c r="CC24" s="11"/>
      <c r="CD24" s="122"/>
      <c r="CE24" s="13"/>
      <c r="CF24" s="7"/>
      <c r="CG24" s="7"/>
      <c r="CH24" s="7"/>
      <c r="CI24" s="7"/>
      <c r="CJ24" s="7"/>
      <c r="CK24" s="26"/>
      <c r="CL24" s="11"/>
      <c r="CM24" s="11"/>
      <c r="CN24" s="122"/>
      <c r="CO24" s="13"/>
      <c r="CP24" s="7"/>
      <c r="CQ24" s="7"/>
      <c r="CR24" s="7"/>
      <c r="CS24" s="7"/>
      <c r="CT24" s="7"/>
      <c r="CU24" s="26"/>
      <c r="CV24" s="11"/>
      <c r="CW24" s="11"/>
      <c r="CX24" s="122"/>
      <c r="CY24" s="13"/>
      <c r="CZ24" s="7"/>
      <c r="DA24" s="7"/>
      <c r="DB24" s="7"/>
      <c r="DC24" s="7"/>
      <c r="DD24" s="7"/>
      <c r="DE24" s="26"/>
      <c r="DF24" s="11"/>
      <c r="DG24" s="11"/>
      <c r="DH24" s="122"/>
      <c r="DI24" s="13"/>
      <c r="DJ24" s="7"/>
      <c r="DK24" s="7"/>
      <c r="DL24" s="7"/>
      <c r="DM24" s="7"/>
      <c r="DN24" s="7"/>
      <c r="DO24" s="26"/>
      <c r="DP24" s="11"/>
      <c r="DQ24" s="11"/>
      <c r="DR24" s="131"/>
      <c r="EB24" s="131"/>
      <c r="EL24" s="131"/>
      <c r="EV24" s="131"/>
      <c r="FF24" s="131"/>
      <c r="FP24" s="131"/>
      <c r="FZ24" s="131"/>
      <c r="GJ24" s="131"/>
      <c r="GT24" s="131"/>
      <c r="HD24" s="131"/>
      <c r="HN24" s="131"/>
      <c r="HX24" s="131"/>
    </row>
    <row xmlns:x14ac="http://schemas.microsoft.com/office/spreadsheetml/2009/9/ac" r="25" s="2" customFormat="true" x14ac:dyDescent="0.25">
      <c r="A25" s="389" t="str">
        <f ca="true">IF(ISBLANK('Data Summary'!A27),"",'Data Summary'!A27)</f>
        <v/>
      </c>
      <c r="B25" s="122"/>
      <c r="C25" s="13"/>
      <c r="D25" s="7"/>
      <c r="E25" s="7"/>
      <c r="F25" s="7"/>
      <c r="G25" s="7"/>
      <c r="H25" s="7"/>
      <c r="I25" s="26"/>
      <c r="J25" s="11"/>
      <c r="K25" s="11"/>
      <c r="L25" s="122"/>
      <c r="M25" s="13"/>
      <c r="N25" s="7"/>
      <c r="O25" s="7"/>
      <c r="P25" s="7"/>
      <c r="Q25" s="7"/>
      <c r="R25" s="7"/>
      <c r="S25" s="26"/>
      <c r="T25" s="11"/>
      <c r="U25" s="11"/>
      <c r="V25" s="122"/>
      <c r="W25" s="13"/>
      <c r="X25" s="7"/>
      <c r="Y25" s="7"/>
      <c r="Z25" s="7"/>
      <c r="AA25" s="7"/>
      <c r="AB25" s="7"/>
      <c r="AC25" s="26"/>
      <c r="AD25" s="11"/>
      <c r="AE25" s="11"/>
      <c r="AF25" s="122"/>
      <c r="AG25" s="13"/>
      <c r="AH25" s="7"/>
      <c r="AI25" s="7"/>
      <c r="AJ25" s="7"/>
      <c r="AK25" s="7"/>
      <c r="AL25" s="7"/>
      <c r="AM25" s="26"/>
      <c r="AN25" s="11"/>
      <c r="AO25" s="11"/>
      <c r="AP25" s="122"/>
      <c r="AQ25" s="13"/>
      <c r="AR25" s="7"/>
      <c r="AS25" s="7"/>
      <c r="AT25" s="7"/>
      <c r="AU25" s="7"/>
      <c r="AV25" s="7"/>
      <c r="AW25" s="26"/>
      <c r="AX25" s="11"/>
      <c r="AY25" s="11"/>
      <c r="AZ25" s="122"/>
      <c r="BA25" s="13"/>
      <c r="BB25" s="7"/>
      <c r="BC25" s="7"/>
      <c r="BD25" s="7"/>
      <c r="BE25" s="7"/>
      <c r="BF25" s="7"/>
      <c r="BG25" s="26"/>
      <c r="BH25" s="11"/>
      <c r="BI25" s="11"/>
      <c r="BJ25" s="122"/>
      <c r="BK25" s="13"/>
      <c r="BL25" s="7"/>
      <c r="BM25" s="7"/>
      <c r="BN25" s="7"/>
      <c r="BO25" s="7"/>
      <c r="BP25" s="7"/>
      <c r="BQ25" s="26"/>
      <c r="BR25" s="11"/>
      <c r="BS25" s="11"/>
      <c r="BT25" s="122"/>
      <c r="BU25" s="13"/>
      <c r="BV25" s="7"/>
      <c r="BW25" s="7"/>
      <c r="BX25" s="7"/>
      <c r="BY25" s="7"/>
      <c r="BZ25" s="7"/>
      <c r="CA25" s="26"/>
      <c r="CB25" s="11"/>
      <c r="CC25" s="11"/>
      <c r="CD25" s="122"/>
      <c r="CE25" s="13"/>
      <c r="CF25" s="7"/>
      <c r="CG25" s="7"/>
      <c r="CH25" s="7"/>
      <c r="CI25" s="7"/>
      <c r="CJ25" s="7"/>
      <c r="CK25" s="26"/>
      <c r="CL25" s="11"/>
      <c r="CM25" s="11"/>
      <c r="CN25" s="122"/>
      <c r="CO25" s="13"/>
      <c r="CP25" s="7"/>
      <c r="CQ25" s="7"/>
      <c r="CR25" s="7"/>
      <c r="CS25" s="7"/>
      <c r="CT25" s="7"/>
      <c r="CU25" s="26"/>
      <c r="CV25" s="11"/>
      <c r="CW25" s="11"/>
      <c r="CX25" s="122"/>
      <c r="CY25" s="13"/>
      <c r="CZ25" s="7"/>
      <c r="DA25" s="7"/>
      <c r="DB25" s="7"/>
      <c r="DC25" s="7"/>
      <c r="DD25" s="7"/>
      <c r="DE25" s="26"/>
      <c r="DF25" s="11"/>
      <c r="DG25" s="11"/>
      <c r="DH25" s="122"/>
      <c r="DI25" s="13"/>
      <c r="DJ25" s="7"/>
      <c r="DK25" s="7"/>
      <c r="DL25" s="7"/>
      <c r="DM25" s="7"/>
      <c r="DN25" s="7"/>
      <c r="DO25" s="26"/>
      <c r="DP25" s="11"/>
      <c r="DQ25" s="11"/>
      <c r="DR25" s="131"/>
      <c r="EB25" s="131"/>
      <c r="EL25" s="131"/>
      <c r="EV25" s="131"/>
      <c r="FF25" s="131"/>
      <c r="FP25" s="131"/>
      <c r="FZ25" s="131"/>
      <c r="GJ25" s="131"/>
      <c r="GT25" s="131"/>
      <c r="HD25" s="131"/>
      <c r="HN25" s="131"/>
      <c r="HX25" s="131"/>
    </row>
    <row xmlns:x14ac="http://schemas.microsoft.com/office/spreadsheetml/2009/9/ac" r="26" s="2" customFormat="true" ht="83.25" customHeight="true" x14ac:dyDescent="0.25">
      <c r="A26" s="389" t="str">
        <f ca="true">IF(ISBLANK('Data Summary'!A28),"",'Data Summary'!A28)</f>
        <v/>
      </c>
      <c r="B26" s="123" t="s">
        <v>12</v>
      </c>
      <c r="C26" s="571" t="s">
        <v>172</v>
      </c>
      <c r="D26" s="571"/>
      <c r="E26" s="571"/>
      <c r="F26" s="571"/>
      <c r="G26" s="571"/>
      <c r="H26" s="571"/>
      <c r="I26" s="572"/>
      <c r="J26" s="11"/>
      <c r="K26" s="11"/>
      <c r="L26" s="123" t="s">
        <v>12</v>
      </c>
      <c r="M26" s="567"/>
      <c r="N26" s="568"/>
      <c r="O26" s="568"/>
      <c r="P26" s="568"/>
      <c r="Q26" s="568"/>
      <c r="R26" s="568"/>
      <c r="S26" s="569"/>
      <c r="T26" s="11"/>
      <c r="U26" s="11"/>
      <c r="V26" s="123" t="s">
        <v>12</v>
      </c>
      <c r="W26" s="567" t="s">
        <v>173</v>
      </c>
      <c r="X26" s="568"/>
      <c r="Y26" s="568"/>
      <c r="Z26" s="568"/>
      <c r="AA26" s="568"/>
      <c r="AB26" s="568"/>
      <c r="AC26" s="569"/>
      <c r="AD26" s="11"/>
      <c r="AE26" s="11"/>
      <c r="AF26" s="123" t="s">
        <v>12</v>
      </c>
      <c r="AG26" s="571" t="s">
        <v>174</v>
      </c>
      <c r="AH26" s="573"/>
      <c r="AI26" s="573"/>
      <c r="AJ26" s="573"/>
      <c r="AK26" s="573"/>
      <c r="AL26" s="573"/>
      <c r="AM26" s="574"/>
      <c r="AN26" s="11"/>
      <c r="AO26" s="11"/>
      <c r="AP26" s="123" t="s">
        <v>12</v>
      </c>
      <c r="AQ26" s="567" t="s">
        <v>287</v>
      </c>
      <c r="AR26" s="568"/>
      <c r="AS26" s="568"/>
      <c r="AT26" s="568"/>
      <c r="AU26" s="568"/>
      <c r="AV26" s="568"/>
      <c r="AW26" s="569"/>
      <c r="AX26" s="11"/>
      <c r="AY26" s="11"/>
      <c r="AZ26" s="123" t="s">
        <v>12</v>
      </c>
      <c r="BA26" s="567" t="s">
        <v>270</v>
      </c>
      <c r="BB26" s="568"/>
      <c r="BC26" s="568"/>
      <c r="BD26" s="568"/>
      <c r="BE26" s="568"/>
      <c r="BF26" s="568"/>
      <c r="BG26" s="569"/>
      <c r="BH26" s="11"/>
      <c r="BI26" s="11"/>
      <c r="BJ26" s="123" t="s">
        <v>12</v>
      </c>
      <c r="BK26" s="567" t="s">
        <v>270</v>
      </c>
      <c r="BL26" s="568"/>
      <c r="BM26" s="568"/>
      <c r="BN26" s="568"/>
      <c r="BO26" s="568"/>
      <c r="BP26" s="568"/>
      <c r="BQ26" s="569"/>
      <c r="BR26" s="11"/>
      <c r="BS26" s="11"/>
      <c r="BT26" s="123" t="s">
        <v>12</v>
      </c>
      <c r="BU26" s="567" t="s">
        <v>270</v>
      </c>
      <c r="BV26" s="568"/>
      <c r="BW26" s="568"/>
      <c r="BX26" s="568"/>
      <c r="BY26" s="568"/>
      <c r="BZ26" s="568"/>
      <c r="CA26" s="569"/>
      <c r="CB26" s="11"/>
      <c r="CC26" s="11"/>
      <c r="CD26" s="123" t="s">
        <v>12</v>
      </c>
      <c r="CE26" s="567" t="s">
        <v>291</v>
      </c>
      <c r="CF26" s="568"/>
      <c r="CG26" s="568"/>
      <c r="CH26" s="568"/>
      <c r="CI26" s="568"/>
      <c r="CJ26" s="568"/>
      <c r="CK26" s="569"/>
      <c r="CL26" s="11"/>
      <c r="CM26" s="11"/>
      <c r="CN26" s="123" t="s">
        <v>12</v>
      </c>
      <c r="CO26" s="567" t="s">
        <v>294</v>
      </c>
      <c r="CP26" s="568"/>
      <c r="CQ26" s="568"/>
      <c r="CR26" s="568"/>
      <c r="CS26" s="568"/>
      <c r="CT26" s="568"/>
      <c r="CU26" s="569"/>
      <c r="CV26" s="11"/>
      <c r="CW26" s="11"/>
      <c r="CX26" s="123" t="s">
        <v>12</v>
      </c>
      <c r="CY26" s="567" t="s">
        <v>270</v>
      </c>
      <c r="CZ26" s="568"/>
      <c r="DA26" s="568"/>
      <c r="DB26" s="568"/>
      <c r="DC26" s="568"/>
      <c r="DD26" s="568"/>
      <c r="DE26" s="569"/>
      <c r="DF26" s="11"/>
      <c r="DG26" s="11"/>
      <c r="DH26" s="123" t="s">
        <v>12</v>
      </c>
      <c r="DI26" s="567" t="s">
        <v>270</v>
      </c>
      <c r="DJ26" s="568"/>
      <c r="DK26" s="568"/>
      <c r="DL26" s="568"/>
      <c r="DM26" s="568"/>
      <c r="DN26" s="568"/>
      <c r="DO26" s="569"/>
      <c r="DP26" s="11"/>
      <c r="DQ26" s="11"/>
      <c r="DR26" s="131"/>
      <c r="EB26" s="131"/>
      <c r="EL26" s="131"/>
      <c r="EV26" s="131"/>
      <c r="FF26" s="131"/>
      <c r="FP26" s="131"/>
      <c r="FZ26" s="131"/>
      <c r="GJ26" s="131"/>
      <c r="GT26" s="131"/>
      <c r="HD26" s="131"/>
      <c r="HN26" s="131"/>
      <c r="HX26" s="131"/>
    </row>
    <row xmlns:x14ac="http://schemas.microsoft.com/office/spreadsheetml/2009/9/ac" r="27" s="2" customFormat="true" ht="15.75" customHeight="true" x14ac:dyDescent="0.25">
      <c r="A27" s="389" t="str">
        <f ca="true">IF(ISBLANK('Data Summary'!A29),"",'Data Summary'!A29)</f>
        <v/>
      </c>
      <c r="B27" s="123"/>
      <c r="C27" s="66" t="s">
        <v>120</v>
      </c>
      <c r="D27" s="107"/>
      <c r="E27" s="107"/>
      <c r="F27" s="107"/>
      <c r="G27" s="107"/>
      <c r="H27" s="107"/>
      <c r="I27" s="147"/>
      <c r="J27" s="11"/>
      <c r="K27" s="11"/>
      <c r="L27" s="123"/>
      <c r="M27" s="66" t="s">
        <v>120</v>
      </c>
      <c r="N27" s="55" t="s">
        <v>175</v>
      </c>
      <c r="O27" s="145"/>
      <c r="P27" s="145"/>
      <c r="Q27" s="145"/>
      <c r="R27" s="145"/>
      <c r="S27" s="146"/>
      <c r="T27" s="11"/>
      <c r="U27" s="11"/>
      <c r="V27" s="123"/>
      <c r="W27" s="66" t="s">
        <v>120</v>
      </c>
      <c r="X27" s="104"/>
      <c r="Y27" s="104"/>
      <c r="Z27" s="104"/>
      <c r="AA27" s="104"/>
      <c r="AB27" s="104"/>
      <c r="AC27" s="103"/>
      <c r="AD27" s="11"/>
      <c r="AE27" s="11"/>
      <c r="AF27" s="123"/>
      <c r="AG27" s="66" t="s">
        <v>120</v>
      </c>
      <c r="AH27" s="107"/>
      <c r="AI27" s="107"/>
      <c r="AJ27" s="107"/>
      <c r="AK27" s="107"/>
      <c r="AL27" s="107"/>
      <c r="AM27" s="108"/>
      <c r="AN27" s="11"/>
      <c r="AO27" s="11"/>
      <c r="AP27" s="123"/>
      <c r="AQ27" s="66" t="s">
        <v>120</v>
      </c>
      <c r="AR27" s="107"/>
      <c r="AS27" s="107"/>
      <c r="AT27" s="107"/>
      <c r="AU27" s="107"/>
      <c r="AV27" s="107"/>
      <c r="AW27" s="378"/>
      <c r="AX27" s="11"/>
      <c r="AY27" s="11"/>
      <c r="AZ27" s="123"/>
      <c r="BA27" s="66" t="s">
        <v>120</v>
      </c>
      <c r="BB27" s="107"/>
      <c r="BC27" s="107"/>
      <c r="BD27" s="107"/>
      <c r="BE27" s="107"/>
      <c r="BF27" s="107"/>
      <c r="BG27" s="385"/>
      <c r="BH27" s="11"/>
      <c r="BI27" s="11"/>
      <c r="BJ27" s="123"/>
      <c r="BK27" s="66" t="s">
        <v>120</v>
      </c>
      <c r="BL27" s="107"/>
      <c r="BM27" s="107"/>
      <c r="BN27" s="107"/>
      <c r="BO27" s="107"/>
      <c r="BP27" s="107"/>
      <c r="BQ27" s="385"/>
      <c r="BR27" s="11"/>
      <c r="BS27" s="11"/>
      <c r="BT27" s="123"/>
      <c r="BU27" s="66" t="s">
        <v>120</v>
      </c>
      <c r="BV27" s="107"/>
      <c r="BW27" s="107"/>
      <c r="BX27" s="107"/>
      <c r="BY27" s="107"/>
      <c r="BZ27" s="107"/>
      <c r="CA27" s="385"/>
      <c r="CB27" s="11"/>
      <c r="CC27" s="11"/>
      <c r="CD27" s="123"/>
      <c r="CE27" s="66" t="s">
        <v>120</v>
      </c>
      <c r="CF27" s="107"/>
      <c r="CG27" s="107"/>
      <c r="CH27" s="107"/>
      <c r="CI27" s="107"/>
      <c r="CJ27" s="107"/>
      <c r="CK27" s="385"/>
      <c r="CL27" s="11"/>
      <c r="CM27" s="11"/>
      <c r="CN27" s="123"/>
      <c r="CO27" s="66" t="s">
        <v>120</v>
      </c>
      <c r="CP27" s="107"/>
      <c r="CQ27" s="107"/>
      <c r="CR27" s="107"/>
      <c r="CS27" s="107"/>
      <c r="CT27" s="107"/>
      <c r="CU27" s="385"/>
      <c r="CV27" s="11"/>
      <c r="CW27" s="11"/>
      <c r="CX27" s="123"/>
      <c r="CY27" s="66" t="s">
        <v>120</v>
      </c>
      <c r="CZ27" s="107"/>
      <c r="DA27" s="107"/>
      <c r="DB27" s="107"/>
      <c r="DC27" s="107"/>
      <c r="DD27" s="107"/>
      <c r="DE27" s="385"/>
      <c r="DF27" s="11"/>
      <c r="DG27" s="11"/>
      <c r="DH27" s="123"/>
      <c r="DI27" s="66" t="s">
        <v>120</v>
      </c>
      <c r="DJ27" s="107"/>
      <c r="DK27" s="107"/>
      <c r="DL27" s="107"/>
      <c r="DM27" s="107"/>
      <c r="DN27" s="107"/>
      <c r="DO27" s="385"/>
      <c r="DP27" s="11"/>
      <c r="DQ27" s="11"/>
      <c r="DR27" s="131"/>
      <c r="EB27" s="131"/>
      <c r="EL27" s="131"/>
      <c r="EV27" s="131"/>
      <c r="FF27" s="131"/>
      <c r="FP27" s="131"/>
      <c r="FZ27" s="131"/>
      <c r="GJ27" s="131"/>
      <c r="GT27" s="131"/>
      <c r="HD27" s="131"/>
      <c r="HN27" s="131"/>
      <c r="HX27" s="131"/>
    </row>
    <row xmlns:x14ac="http://schemas.microsoft.com/office/spreadsheetml/2009/9/ac" r="28" s="2" customFormat="true" ht="15.75" customHeight="true" x14ac:dyDescent="0.25">
      <c r="A28" s="389" t="str">
        <f ca="true">IF(ISBLANK('Data Summary'!A30),"",'Data Summary'!A30)</f>
        <v/>
      </c>
      <c r="B28" s="123"/>
      <c r="C28" s="66" t="s">
        <v>102</v>
      </c>
      <c r="D28" s="72" t="s">
        <v>175</v>
      </c>
      <c r="E28" s="54" t="s">
        <v>175</v>
      </c>
      <c r="F28" s="54" t="s">
        <v>175</v>
      </c>
      <c r="G28" s="54"/>
      <c r="H28" s="54" t="s">
        <v>175</v>
      </c>
      <c r="I28" s="102"/>
      <c r="J28" s="11"/>
      <c r="K28" s="11"/>
      <c r="L28" s="123"/>
      <c r="M28" s="66" t="s">
        <v>102</v>
      </c>
      <c r="N28" s="72" t="s">
        <v>175</v>
      </c>
      <c r="O28" s="54"/>
      <c r="P28" s="54"/>
      <c r="Q28" s="54"/>
      <c r="R28" s="54"/>
      <c r="S28" s="102"/>
      <c r="T28" s="11"/>
      <c r="U28" s="11"/>
      <c r="V28" s="123"/>
      <c r="W28" s="66" t="s">
        <v>102</v>
      </c>
      <c r="X28" s="72"/>
      <c r="Y28" s="54"/>
      <c r="Z28" s="54"/>
      <c r="AA28" s="54" t="s">
        <v>175</v>
      </c>
      <c r="AB28" s="54"/>
      <c r="AC28" s="102"/>
      <c r="AD28" s="11"/>
      <c r="AE28" s="11"/>
      <c r="AF28" s="123"/>
      <c r="AG28" s="66" t="s">
        <v>102</v>
      </c>
      <c r="AH28" s="72" t="s">
        <v>175</v>
      </c>
      <c r="AI28" s="54" t="s">
        <v>175</v>
      </c>
      <c r="AJ28" s="54" t="s">
        <v>175</v>
      </c>
      <c r="AK28" s="54"/>
      <c r="AL28" s="54" t="s">
        <v>175</v>
      </c>
      <c r="AM28" s="102"/>
      <c r="AN28" s="11"/>
      <c r="AO28" s="11"/>
      <c r="AP28" s="123"/>
      <c r="AQ28" s="66" t="s">
        <v>102</v>
      </c>
      <c r="AR28" s="72"/>
      <c r="AS28" s="54"/>
      <c r="AT28" s="54"/>
      <c r="AU28" s="54"/>
      <c r="AV28" s="54"/>
      <c r="AW28" s="102"/>
      <c r="AX28" s="11"/>
      <c r="AY28" s="11"/>
      <c r="AZ28" s="123"/>
      <c r="BA28" s="66" t="s">
        <v>102</v>
      </c>
      <c r="BB28" s="72"/>
      <c r="BC28" s="54"/>
      <c r="BD28" s="54" t="s">
        <v>175</v>
      </c>
      <c r="BE28" s="54"/>
      <c r="BF28" s="54"/>
      <c r="BG28" s="102"/>
      <c r="BH28" s="11"/>
      <c r="BI28" s="11"/>
      <c r="BJ28" s="123"/>
      <c r="BK28" s="66" t="s">
        <v>102</v>
      </c>
      <c r="BL28" s="72"/>
      <c r="BM28" s="54"/>
      <c r="BN28" s="54" t="s">
        <v>175</v>
      </c>
      <c r="BO28" s="54"/>
      <c r="BP28" s="54"/>
      <c r="BQ28" s="102"/>
      <c r="BR28" s="11"/>
      <c r="BS28" s="11"/>
      <c r="BT28" s="123"/>
      <c r="BU28" s="66" t="s">
        <v>102</v>
      </c>
      <c r="BV28" s="72"/>
      <c r="BW28" s="54"/>
      <c r="BX28" s="54" t="s">
        <v>175</v>
      </c>
      <c r="BY28" s="54"/>
      <c r="BZ28" s="54"/>
      <c r="CA28" s="102"/>
      <c r="CB28" s="11"/>
      <c r="CC28" s="11"/>
      <c r="CD28" s="123"/>
      <c r="CE28" s="66" t="s">
        <v>102</v>
      </c>
      <c r="CF28" s="72"/>
      <c r="CG28" s="54"/>
      <c r="CH28" s="54"/>
      <c r="CI28" s="54"/>
      <c r="CJ28" s="54"/>
      <c r="CK28" s="102"/>
      <c r="CL28" s="11"/>
      <c r="CM28" s="11"/>
      <c r="CN28" s="123"/>
      <c r="CO28" s="66" t="s">
        <v>102</v>
      </c>
      <c r="CP28" s="72" t="s">
        <v>175</v>
      </c>
      <c r="CQ28" s="54" t="s">
        <v>175</v>
      </c>
      <c r="CR28" s="54" t="s">
        <v>175</v>
      </c>
      <c r="CS28" s="54"/>
      <c r="CT28" s="54" t="s">
        <v>175</v>
      </c>
      <c r="CU28" s="102" t="s">
        <v>175</v>
      </c>
      <c r="CV28" s="11"/>
      <c r="CW28" s="11"/>
      <c r="CX28" s="123"/>
      <c r="CY28" s="66" t="s">
        <v>102</v>
      </c>
      <c r="CZ28" s="72"/>
      <c r="DA28" s="54"/>
      <c r="DB28" s="54" t="s">
        <v>175</v>
      </c>
      <c r="DC28" s="54"/>
      <c r="DD28" s="54"/>
      <c r="DE28" s="102"/>
      <c r="DF28" s="11"/>
      <c r="DG28" s="11"/>
      <c r="DH28" s="123"/>
      <c r="DI28" s="66" t="s">
        <v>102</v>
      </c>
      <c r="DJ28" s="72"/>
      <c r="DK28" s="54"/>
      <c r="DL28" s="54" t="s">
        <v>175</v>
      </c>
      <c r="DM28" s="54"/>
      <c r="DN28" s="54"/>
      <c r="DO28" s="102"/>
      <c r="DP28" s="11"/>
      <c r="DQ28" s="11"/>
      <c r="DR28" s="131"/>
      <c r="EB28" s="131"/>
      <c r="EL28" s="131"/>
      <c r="EV28" s="131"/>
      <c r="FF28" s="131"/>
      <c r="FP28" s="131"/>
      <c r="FZ28" s="131"/>
      <c r="GJ28" s="131"/>
      <c r="GT28" s="131"/>
      <c r="HD28" s="131"/>
      <c r="HN28" s="131"/>
      <c r="HX28" s="131"/>
    </row>
    <row xmlns:x14ac="http://schemas.microsoft.com/office/spreadsheetml/2009/9/ac" r="29" ht="15.75" customHeight="true" x14ac:dyDescent="0.25">
      <c r="A29" s="389" t="str">
        <f ca="true">IF(ISBLANK('Data Summary'!A31),"",'Data Summary'!A31)</f>
        <v/>
      </c>
      <c r="B29" s="123"/>
      <c r="C29" s="66" t="s">
        <v>103</v>
      </c>
      <c r="D29" s="54"/>
      <c r="E29" s="54"/>
      <c r="F29" s="54"/>
      <c r="G29" s="54"/>
      <c r="H29" s="54"/>
      <c r="I29" s="102"/>
      <c r="J29" s="11"/>
      <c r="K29" s="11"/>
      <c r="L29" s="123"/>
      <c r="M29" s="66" t="s">
        <v>103</v>
      </c>
      <c r="N29" s="54" t="s">
        <v>175</v>
      </c>
      <c r="O29" s="54"/>
      <c r="P29" s="54"/>
      <c r="Q29" s="54"/>
      <c r="R29" s="54"/>
      <c r="S29" s="102"/>
      <c r="T29" s="11"/>
      <c r="U29" s="11"/>
      <c r="V29" s="123"/>
      <c r="W29" s="66" t="s">
        <v>103</v>
      </c>
      <c r="X29" s="54"/>
      <c r="Y29" s="54"/>
      <c r="Z29" s="54"/>
      <c r="AA29" s="54" t="s">
        <v>175</v>
      </c>
      <c r="AB29" s="54"/>
      <c r="AC29" s="102"/>
      <c r="AD29" s="11"/>
      <c r="AE29" s="11"/>
      <c r="AF29" s="123"/>
      <c r="AG29" s="66" t="s">
        <v>103</v>
      </c>
      <c r="AH29" s="54"/>
      <c r="AI29" s="54"/>
      <c r="AJ29" s="54"/>
      <c r="AK29" s="54"/>
      <c r="AL29" s="54"/>
      <c r="AM29" s="102"/>
      <c r="AN29" s="11"/>
      <c r="AO29" s="11"/>
      <c r="AP29" s="123"/>
      <c r="AQ29" s="66" t="s">
        <v>103</v>
      </c>
      <c r="AR29" s="54" t="s">
        <v>175</v>
      </c>
      <c r="AS29" s="54"/>
      <c r="AT29" s="54"/>
      <c r="AU29" s="54"/>
      <c r="AV29" s="54" t="s">
        <v>175</v>
      </c>
      <c r="AW29" s="102"/>
      <c r="AX29" s="11"/>
      <c r="AY29" s="11"/>
      <c r="AZ29" s="123"/>
      <c r="BA29" s="66" t="s">
        <v>103</v>
      </c>
      <c r="BB29" s="54"/>
      <c r="BC29" s="54"/>
      <c r="BD29" s="54" t="s">
        <v>175</v>
      </c>
      <c r="BE29" s="54"/>
      <c r="BF29" s="54"/>
      <c r="BG29" s="102"/>
      <c r="BH29" s="11"/>
      <c r="BI29" s="11"/>
      <c r="BJ29" s="123"/>
      <c r="BK29" s="66" t="s">
        <v>103</v>
      </c>
      <c r="BL29" s="54"/>
      <c r="BM29" s="54"/>
      <c r="BN29" s="54" t="s">
        <v>175</v>
      </c>
      <c r="BO29" s="54"/>
      <c r="BP29" s="54"/>
      <c r="BQ29" s="102"/>
      <c r="BR29" s="11"/>
      <c r="BS29" s="11"/>
      <c r="BT29" s="123"/>
      <c r="BU29" s="66" t="s">
        <v>103</v>
      </c>
      <c r="BV29" s="54"/>
      <c r="BW29" s="54"/>
      <c r="BX29" s="54" t="s">
        <v>175</v>
      </c>
      <c r="BY29" s="54"/>
      <c r="BZ29" s="54"/>
      <c r="CA29" s="102"/>
      <c r="CB29" s="11"/>
      <c r="CC29" s="11"/>
      <c r="CD29" s="123"/>
      <c r="CE29" s="66" t="s">
        <v>103</v>
      </c>
      <c r="CF29" s="54"/>
      <c r="CG29" s="54"/>
      <c r="CH29" s="54"/>
      <c r="CI29" s="54"/>
      <c r="CJ29" s="54"/>
      <c r="CK29" s="102"/>
      <c r="CL29" s="11"/>
      <c r="CM29" s="11"/>
      <c r="CN29" s="123"/>
      <c r="CO29" s="66" t="s">
        <v>103</v>
      </c>
      <c r="CP29" s="54"/>
      <c r="CQ29" s="54"/>
      <c r="CR29" s="54"/>
      <c r="CS29" s="54"/>
      <c r="CT29" s="54"/>
      <c r="CU29" s="102"/>
      <c r="CV29" s="11"/>
      <c r="CW29" s="11"/>
      <c r="CX29" s="123"/>
      <c r="CY29" s="66" t="s">
        <v>103</v>
      </c>
      <c r="CZ29" s="54"/>
      <c r="DA29" s="54"/>
      <c r="DB29" s="54" t="s">
        <v>175</v>
      </c>
      <c r="DC29" s="54"/>
      <c r="DD29" s="54"/>
      <c r="DE29" s="102"/>
      <c r="DF29" s="11"/>
      <c r="DG29" s="11"/>
      <c r="DH29" s="123"/>
      <c r="DI29" s="66" t="s">
        <v>103</v>
      </c>
      <c r="DJ29" s="54"/>
      <c r="DK29" s="54"/>
      <c r="DL29" s="54" t="s">
        <v>175</v>
      </c>
      <c r="DM29" s="54"/>
      <c r="DN29" s="54"/>
      <c r="DO29" s="102"/>
      <c r="DP29" s="11"/>
      <c r="DQ29" s="11"/>
    </row>
    <row xmlns:x14ac="http://schemas.microsoft.com/office/spreadsheetml/2009/9/ac" r="30" ht="15.75" customHeight="true" x14ac:dyDescent="0.25">
      <c r="A30" s="389" t="str">
        <f ca="true">IF(ISBLANK('Data Summary'!A32),"",'Data Summary'!A32)</f>
        <v/>
      </c>
      <c r="B30" s="124"/>
      <c r="C30" s="12" t="s">
        <v>23</v>
      </c>
      <c r="D30" s="73"/>
      <c r="E30" s="73"/>
      <c r="F30" s="73"/>
      <c r="G30" s="74"/>
      <c r="H30" s="75"/>
      <c r="I30" s="76"/>
      <c r="J30" s="11"/>
      <c r="K30" s="11"/>
      <c r="L30" s="124"/>
      <c r="M30" s="12" t="s">
        <v>23</v>
      </c>
      <c r="N30" s="73"/>
      <c r="O30" s="73"/>
      <c r="P30" s="73"/>
      <c r="Q30" s="74"/>
      <c r="R30" s="75"/>
      <c r="S30" s="76"/>
      <c r="T30" s="11"/>
      <c r="U30" s="11"/>
      <c r="V30" s="124"/>
      <c r="W30" s="12" t="s">
        <v>23</v>
      </c>
      <c r="X30" s="73"/>
      <c r="Y30" s="73"/>
      <c r="Z30" s="73"/>
      <c r="AA30" s="74"/>
      <c r="AB30" s="75"/>
      <c r="AC30" s="76"/>
      <c r="AD30" s="11"/>
      <c r="AE30" s="11"/>
      <c r="AF30" s="124"/>
      <c r="AG30" s="12" t="s">
        <v>23</v>
      </c>
      <c r="AH30" s="73"/>
      <c r="AI30" s="73"/>
      <c r="AJ30" s="73"/>
      <c r="AK30" s="74"/>
      <c r="AL30" s="75"/>
      <c r="AM30" s="76"/>
      <c r="AN30" s="11"/>
      <c r="AO30" s="11"/>
      <c r="AP30" s="124"/>
      <c r="AQ30" s="12" t="s">
        <v>23</v>
      </c>
      <c r="AR30" s="73" t="s">
        <v>271</v>
      </c>
      <c r="AS30" s="73" t="s">
        <v>271</v>
      </c>
      <c r="AT30" s="73" t="s">
        <v>271</v>
      </c>
      <c r="AU30" s="74" t="s">
        <v>271</v>
      </c>
      <c r="AV30" s="75" t="s">
        <v>271</v>
      </c>
      <c r="AW30" s="76" t="s">
        <v>271</v>
      </c>
      <c r="AX30" s="11"/>
      <c r="AY30" s="11"/>
      <c r="AZ30" s="124"/>
      <c r="BA30" s="12" t="s">
        <v>23</v>
      </c>
      <c r="BB30" s="73"/>
      <c r="BC30" s="73"/>
      <c r="BD30" s="73" t="s">
        <v>271</v>
      </c>
      <c r="BE30" s="74"/>
      <c r="BF30" s="75"/>
      <c r="BG30" s="76"/>
      <c r="BH30" s="11"/>
      <c r="BI30" s="11"/>
      <c r="BJ30" s="124"/>
      <c r="BK30" s="12" t="s">
        <v>23</v>
      </c>
      <c r="BL30" s="73"/>
      <c r="BM30" s="73"/>
      <c r="BN30" s="73" t="s">
        <v>271</v>
      </c>
      <c r="BO30" s="74"/>
      <c r="BP30" s="75"/>
      <c r="BQ30" s="76"/>
      <c r="BR30" s="11"/>
      <c r="BS30" s="11"/>
      <c r="BT30" s="124"/>
      <c r="BU30" s="12" t="s">
        <v>23</v>
      </c>
      <c r="BV30" s="73"/>
      <c r="BW30" s="73"/>
      <c r="BX30" s="73" t="s">
        <v>271</v>
      </c>
      <c r="BY30" s="74"/>
      <c r="BZ30" s="75"/>
      <c r="CA30" s="76"/>
      <c r="CB30" s="11"/>
      <c r="CC30" s="11"/>
      <c r="CD30" s="124"/>
      <c r="CE30" s="12" t="s">
        <v>23</v>
      </c>
      <c r="CF30" s="73"/>
      <c r="CG30" s="73"/>
      <c r="CH30" s="73"/>
      <c r="CI30" s="74"/>
      <c r="CJ30" s="75"/>
      <c r="CK30" s="76"/>
      <c r="CL30" s="11"/>
      <c r="CM30" s="11"/>
      <c r="CN30" s="124"/>
      <c r="CO30" s="12" t="s">
        <v>23</v>
      </c>
      <c r="CP30" s="73" t="s">
        <v>271</v>
      </c>
      <c r="CQ30" s="73" t="s">
        <v>271</v>
      </c>
      <c r="CR30" s="73" t="s">
        <v>271</v>
      </c>
      <c r="CS30" s="74" t="s">
        <v>271</v>
      </c>
      <c r="CT30" s="75" t="s">
        <v>271</v>
      </c>
      <c r="CU30" s="76" t="s">
        <v>271</v>
      </c>
      <c r="CV30" s="11"/>
      <c r="CW30" s="11"/>
      <c r="CX30" s="124"/>
      <c r="CY30" s="12" t="s">
        <v>23</v>
      </c>
      <c r="CZ30" s="73"/>
      <c r="DA30" s="73"/>
      <c r="DB30" s="73" t="s">
        <v>271</v>
      </c>
      <c r="DC30" s="74"/>
      <c r="DD30" s="75"/>
      <c r="DE30" s="76"/>
      <c r="DF30" s="11"/>
      <c r="DG30" s="11"/>
      <c r="DH30" s="124"/>
      <c r="DI30" s="12" t="s">
        <v>23</v>
      </c>
      <c r="DJ30" s="73"/>
      <c r="DK30" s="73"/>
      <c r="DL30" s="73" t="s">
        <v>271</v>
      </c>
      <c r="DM30" s="74"/>
      <c r="DN30" s="75"/>
      <c r="DO30" s="76"/>
      <c r="DP30" s="11"/>
      <c r="DQ30" s="11"/>
    </row>
    <row xmlns:x14ac="http://schemas.microsoft.com/office/spreadsheetml/2009/9/ac" r="31" s="3" customFormat="true" ht="16.5" thickBot="true" x14ac:dyDescent="0.3">
      <c r="A31" s="389" t="str">
        <f ca="true">IF(ISBLANK('Data Summary'!A33),"",'Data Summary'!A33)</f>
        <v/>
      </c>
      <c r="B31" s="125"/>
      <c r="C31" s="77" t="s">
        <v>20</v>
      </c>
      <c r="D31" s="78">
        <v>194</v>
      </c>
      <c r="E31" s="78">
        <f>1+27+66+17</f>
        <v>111</v>
      </c>
      <c r="F31" s="78">
        <v>83</v>
      </c>
      <c r="G31" s="78"/>
      <c r="H31" s="78">
        <v>194</v>
      </c>
      <c r="I31" s="79"/>
      <c r="J31" s="11"/>
      <c r="K31" s="11"/>
      <c r="L31" s="125"/>
      <c r="M31" s="77" t="s">
        <v>20</v>
      </c>
      <c r="N31" s="78">
        <v>21799</v>
      </c>
      <c r="O31" s="78"/>
      <c r="P31" s="78"/>
      <c r="Q31" s="78"/>
      <c r="R31" s="78"/>
      <c r="S31" s="79"/>
      <c r="T31" s="11"/>
      <c r="U31" s="11"/>
      <c r="V31" s="125"/>
      <c r="W31" s="77" t="s">
        <v>20</v>
      </c>
      <c r="X31" s="78"/>
      <c r="Y31" s="78"/>
      <c r="Z31" s="78"/>
      <c r="AA31" s="78">
        <v>3664</v>
      </c>
      <c r="AB31" s="78"/>
      <c r="AC31" s="79"/>
      <c r="AD31" s="11"/>
      <c r="AE31" s="11"/>
      <c r="AF31" s="125"/>
      <c r="AG31" s="77" t="s">
        <v>20</v>
      </c>
      <c r="AH31" s="78">
        <v>304</v>
      </c>
      <c r="AI31" s="78">
        <v>167</v>
      </c>
      <c r="AJ31" s="78">
        <v>137</v>
      </c>
      <c r="AK31" s="78"/>
      <c r="AL31" s="78">
        <v>304</v>
      </c>
      <c r="AM31" s="79"/>
      <c r="AN31" s="11"/>
      <c r="AO31" s="11"/>
      <c r="AP31" s="125"/>
      <c r="AQ31" s="77" t="s">
        <v>20</v>
      </c>
      <c r="AR31" s="78" t="s">
        <v>271</v>
      </c>
      <c r="AS31" s="78" t="s">
        <v>271</v>
      </c>
      <c r="AT31" s="78" t="s">
        <v>271</v>
      </c>
      <c r="AU31" s="78" t="s">
        <v>271</v>
      </c>
      <c r="AV31" s="78" t="s">
        <v>271</v>
      </c>
      <c r="AW31" s="79" t="s">
        <v>271</v>
      </c>
      <c r="AX31" s="11"/>
      <c r="AY31" s="11"/>
      <c r="AZ31" s="125"/>
      <c r="BA31" s="77" t="s">
        <v>20</v>
      </c>
      <c r="BB31" s="78"/>
      <c r="BC31" s="78"/>
      <c r="BD31" s="78">
        <v>436</v>
      </c>
      <c r="BE31" s="78"/>
      <c r="BF31" s="78"/>
      <c r="BG31" s="79"/>
      <c r="BH31" s="11"/>
      <c r="BI31" s="11"/>
      <c r="BJ31" s="125"/>
      <c r="BK31" s="77" t="s">
        <v>20</v>
      </c>
      <c r="BL31" s="78"/>
      <c r="BM31" s="78"/>
      <c r="BN31" s="78">
        <v>1268</v>
      </c>
      <c r="BO31" s="78"/>
      <c r="BP31" s="78"/>
      <c r="BQ31" s="79"/>
      <c r="BR31" s="11"/>
      <c r="BS31" s="11"/>
      <c r="BT31" s="125"/>
      <c r="BU31" s="77" t="s">
        <v>20</v>
      </c>
      <c r="BV31" s="78"/>
      <c r="BW31" s="78"/>
      <c r="BX31" s="78">
        <v>1982</v>
      </c>
      <c r="BY31" s="78"/>
      <c r="BZ31" s="78"/>
      <c r="CA31" s="79"/>
      <c r="CB31" s="11"/>
      <c r="CC31" s="11"/>
      <c r="CD31" s="125"/>
      <c r="CE31" s="77" t="s">
        <v>20</v>
      </c>
      <c r="CF31" s="78"/>
      <c r="CG31" s="78"/>
      <c r="CH31" s="78"/>
      <c r="CI31" s="78"/>
      <c r="CJ31" s="78"/>
      <c r="CK31" s="79"/>
      <c r="CL31" s="11"/>
      <c r="CM31" s="11"/>
      <c r="CN31" s="125"/>
      <c r="CO31" s="77" t="s">
        <v>20</v>
      </c>
      <c r="CP31" s="78">
        <v>189</v>
      </c>
      <c r="CQ31" s="78">
        <v>139</v>
      </c>
      <c r="CR31" s="78">
        <v>50</v>
      </c>
      <c r="CS31" s="78" t="s">
        <v>271</v>
      </c>
      <c r="CT31" s="78">
        <v>189</v>
      </c>
      <c r="CU31" s="79">
        <v>171</v>
      </c>
      <c r="CV31" s="11"/>
      <c r="CW31" s="11"/>
      <c r="CX31" s="125"/>
      <c r="CY31" s="77" t="s">
        <v>20</v>
      </c>
      <c r="CZ31" s="78"/>
      <c r="DA31" s="78"/>
      <c r="DB31" s="78">
        <v>589</v>
      </c>
      <c r="DC31" s="78"/>
      <c r="DD31" s="78"/>
      <c r="DE31" s="79"/>
      <c r="DF31" s="11"/>
      <c r="DG31" s="11"/>
      <c r="DH31" s="125"/>
      <c r="DI31" s="77" t="s">
        <v>20</v>
      </c>
      <c r="DJ31" s="78"/>
      <c r="DK31" s="78"/>
      <c r="DL31" s="78">
        <v>678</v>
      </c>
      <c r="DM31" s="78"/>
      <c r="DN31" s="78"/>
      <c r="DO31" s="79"/>
      <c r="DP31" s="11"/>
      <c r="DQ31" s="11"/>
      <c r="DR31" s="126"/>
      <c r="EB31" s="126"/>
      <c r="EL31" s="126"/>
      <c r="EV31" s="126"/>
      <c r="FF31" s="126"/>
      <c r="FP31" s="126"/>
      <c r="FZ31" s="126"/>
      <c r="GJ31" s="126"/>
      <c r="GT31" s="126"/>
      <c r="HD31" s="126"/>
      <c r="HN31" s="126"/>
      <c r="HX31" s="126"/>
    </row>
    <row xmlns:x14ac="http://schemas.microsoft.com/office/spreadsheetml/2009/9/ac" r="32" s="3" customFormat="true" x14ac:dyDescent="0.25">
      <c r="A32" s="389" t="str">
        <f ca="true">IF(ISBLANK('Data Summary'!A34),"",'Data Summary'!A34)</f>
        <v/>
      </c>
      <c r="B32" s="126"/>
      <c r="L32" s="126"/>
      <c r="V32" s="126"/>
      <c r="AF32" s="126"/>
      <c r="AP32" s="126"/>
      <c r="AZ32" s="126"/>
      <c r="BJ32" s="126"/>
      <c r="BK32" s="126"/>
      <c r="BT32" s="126"/>
      <c r="CD32" s="126"/>
      <c r="CN32" s="126"/>
      <c r="CX32" s="126"/>
      <c r="DH32" s="126"/>
      <c r="DR32" s="126"/>
      <c r="EB32" s="126"/>
      <c r="EL32" s="126"/>
      <c r="EV32" s="126"/>
      <c r="FF32" s="126"/>
      <c r="FP32" s="126"/>
      <c r="FZ32" s="126"/>
      <c r="GJ32" s="126"/>
      <c r="GT32" s="126"/>
      <c r="HD32" s="126"/>
      <c r="HN32" s="126"/>
      <c r="HX32" s="126"/>
    </row>
    <row xmlns:x14ac="http://schemas.microsoft.com/office/spreadsheetml/2009/9/ac" r="33" s="3" customFormat="true" x14ac:dyDescent="0.25">
      <c r="A33" s="389" t="str">
        <f ca="true">IF(ISBLANK('Data Summary'!A35),"",'Data Summary'!A35)</f>
        <v/>
      </c>
      <c r="B33" s="126"/>
      <c r="L33" s="126"/>
      <c r="V33" s="126"/>
      <c r="AF33" s="126"/>
      <c r="AP33" s="126"/>
      <c r="AZ33" s="126"/>
      <c r="BJ33" s="126"/>
      <c r="BK33" s="126"/>
      <c r="BT33" s="126"/>
      <c r="CD33" s="126"/>
      <c r="CN33" s="126"/>
      <c r="CX33" s="126"/>
      <c r="DH33" s="126"/>
      <c r="DR33" s="126"/>
      <c r="EB33" s="126"/>
      <c r="EL33" s="126"/>
      <c r="EV33" s="126"/>
      <c r="FF33" s="126"/>
      <c r="FP33" s="126"/>
      <c r="FZ33" s="126"/>
      <c r="GJ33" s="126"/>
      <c r="GT33" s="126"/>
      <c r="HD33" s="126"/>
      <c r="HN33" s="126"/>
      <c r="HX33" s="126"/>
    </row>
    <row xmlns:x14ac="http://schemas.microsoft.com/office/spreadsheetml/2009/9/ac" r="34" s="3" customFormat="true" x14ac:dyDescent="0.25">
      <c r="A34" s="389" t="str">
        <f ca="true">IF(ISBLANK('Data Summary'!A36),"",'Data Summary'!A36)</f>
        <v/>
      </c>
      <c r="B34" s="126"/>
      <c r="L34" s="126"/>
      <c r="V34" s="126"/>
      <c r="AF34" s="126"/>
      <c r="AP34" s="126"/>
      <c r="AZ34" s="126"/>
      <c r="BJ34" s="126"/>
      <c r="BK34" s="126"/>
      <c r="BT34" s="126"/>
      <c r="CD34" s="126"/>
      <c r="CN34" s="126"/>
      <c r="CX34" s="126"/>
      <c r="DH34" s="126"/>
      <c r="DR34" s="126"/>
      <c r="EB34" s="126"/>
      <c r="EL34" s="126"/>
      <c r="EV34" s="126"/>
      <c r="FF34" s="126"/>
      <c r="FP34" s="126"/>
      <c r="FZ34" s="126"/>
      <c r="GJ34" s="126"/>
      <c r="GT34" s="126"/>
      <c r="HD34" s="126"/>
      <c r="HN34" s="126"/>
      <c r="HX34" s="126"/>
    </row>
    <row xmlns:x14ac="http://schemas.microsoft.com/office/spreadsheetml/2009/9/ac" r="35" s="3" customFormat="true" x14ac:dyDescent="0.25">
      <c r="A35" s="389" t="str">
        <f ca="true">IF(ISBLANK('Data Summary'!A37),"",'Data Summary'!A37)</f>
        <v/>
      </c>
      <c r="B35" s="126"/>
      <c r="L35" s="126"/>
      <c r="V35" s="126"/>
      <c r="AF35" s="126"/>
      <c r="AP35" s="126"/>
      <c r="AZ35" s="126"/>
      <c r="BJ35" s="126"/>
      <c r="BK35" s="126"/>
      <c r="BT35" s="126"/>
      <c r="CD35" s="126"/>
      <c r="CN35" s="126"/>
      <c r="CX35" s="126"/>
      <c r="DH35" s="126"/>
      <c r="DR35" s="126"/>
      <c r="EB35" s="126"/>
      <c r="EL35" s="126"/>
      <c r="EV35" s="126"/>
      <c r="FF35" s="126"/>
      <c r="FP35" s="126"/>
      <c r="FZ35" s="126"/>
      <c r="GJ35" s="126"/>
      <c r="GT35" s="126"/>
      <c r="HD35" s="126"/>
      <c r="HN35" s="126"/>
      <c r="HX35" s="126"/>
    </row>
    <row xmlns:x14ac="http://schemas.microsoft.com/office/spreadsheetml/2009/9/ac" r="36" s="3" customFormat="true" x14ac:dyDescent="0.25">
      <c r="A36" s="389" t="str">
        <f ca="true">IF(ISBLANK('Data Summary'!A38),"",'Data Summary'!A38)</f>
        <v/>
      </c>
      <c r="B36" s="126"/>
      <c r="L36" s="126"/>
      <c r="V36" s="126"/>
      <c r="AF36" s="126"/>
      <c r="AP36" s="126"/>
      <c r="AZ36" s="126"/>
      <c r="BJ36" s="126"/>
      <c r="BK36" s="126"/>
      <c r="BT36" s="126"/>
      <c r="CD36" s="126"/>
      <c r="CN36" s="126"/>
      <c r="CX36" s="126"/>
      <c r="DH36" s="126"/>
      <c r="DR36" s="126"/>
      <c r="EB36" s="126"/>
      <c r="EL36" s="126"/>
      <c r="EV36" s="126"/>
      <c r="FF36" s="126"/>
      <c r="FP36" s="126"/>
      <c r="FZ36" s="126"/>
      <c r="GJ36" s="126"/>
      <c r="GT36" s="126"/>
      <c r="HD36" s="126"/>
      <c r="HN36" s="126"/>
      <c r="HX36" s="126"/>
    </row>
    <row xmlns:x14ac="http://schemas.microsoft.com/office/spreadsheetml/2009/9/ac" r="37" s="3" customFormat="true" x14ac:dyDescent="0.25">
      <c r="A37" s="389" t="str">
        <f ca="true">IF(ISBLANK('Data Summary'!A39),"",'Data Summary'!A39)</f>
        <v/>
      </c>
      <c r="B37" s="126"/>
      <c r="L37" s="126"/>
      <c r="V37" s="126"/>
      <c r="AF37" s="126"/>
      <c r="AP37" s="126"/>
      <c r="AZ37" s="126"/>
      <c r="BJ37" s="126"/>
      <c r="BK37" s="126"/>
      <c r="BT37" s="126"/>
      <c r="CD37" s="126"/>
      <c r="CN37" s="126"/>
      <c r="CX37" s="126"/>
      <c r="DH37" s="126"/>
      <c r="DR37" s="126"/>
      <c r="EB37" s="126"/>
      <c r="EL37" s="126"/>
      <c r="EV37" s="126"/>
      <c r="FF37" s="126"/>
      <c r="FP37" s="126"/>
      <c r="FZ37" s="126"/>
      <c r="GJ37" s="126"/>
      <c r="GT37" s="126"/>
      <c r="HD37" s="126"/>
      <c r="HN37" s="126"/>
      <c r="HX37" s="126"/>
    </row>
    <row xmlns:x14ac="http://schemas.microsoft.com/office/spreadsheetml/2009/9/ac" r="38" s="3" customFormat="true" x14ac:dyDescent="0.25">
      <c r="A38" s="389" t="str">
        <f ca="true">IF(ISBLANK('Data Summary'!A40),"",'Data Summary'!A40)</f>
        <v/>
      </c>
      <c r="B38" s="126"/>
      <c r="L38" s="126"/>
      <c r="V38" s="126"/>
      <c r="AF38" s="126"/>
      <c r="AP38" s="126"/>
      <c r="AZ38" s="126"/>
      <c r="BJ38" s="126"/>
      <c r="BK38" s="126"/>
      <c r="BT38" s="126"/>
      <c r="CD38" s="126"/>
      <c r="CN38" s="126"/>
      <c r="CX38" s="126"/>
      <c r="DH38" s="126"/>
      <c r="DR38" s="126"/>
      <c r="EB38" s="126"/>
      <c r="EL38" s="126"/>
      <c r="EV38" s="126"/>
      <c r="FF38" s="126"/>
      <c r="FP38" s="126"/>
      <c r="FZ38" s="126"/>
      <c r="GJ38" s="126"/>
      <c r="GT38" s="126"/>
      <c r="HD38" s="126"/>
      <c r="HN38" s="126"/>
      <c r="HX38" s="126"/>
    </row>
    <row xmlns:x14ac="http://schemas.microsoft.com/office/spreadsheetml/2009/9/ac" r="39" s="3" customFormat="true" x14ac:dyDescent="0.25">
      <c r="A39" s="389" t="str">
        <f ca="true">IF(ISBLANK('Data Summary'!A41),"",'Data Summary'!A41)</f>
        <v/>
      </c>
      <c r="B39" s="126"/>
      <c r="L39" s="126"/>
      <c r="V39" s="126"/>
      <c r="AF39" s="126"/>
      <c r="AP39" s="126"/>
      <c r="AZ39" s="126"/>
      <c r="BJ39" s="126"/>
      <c r="BK39" s="126"/>
      <c r="BT39" s="126"/>
      <c r="CD39" s="126"/>
      <c r="CN39" s="126"/>
      <c r="CX39" s="126"/>
      <c r="DH39" s="126"/>
      <c r="DR39" s="126"/>
      <c r="EB39" s="126"/>
      <c r="EL39" s="126"/>
      <c r="EV39" s="126"/>
      <c r="FF39" s="126"/>
      <c r="FP39" s="126"/>
      <c r="FZ39" s="126"/>
      <c r="GJ39" s="126"/>
      <c r="GT39" s="126"/>
      <c r="HD39" s="126"/>
      <c r="HN39" s="126"/>
      <c r="HX39" s="126"/>
    </row>
    <row xmlns:x14ac="http://schemas.microsoft.com/office/spreadsheetml/2009/9/ac" r="40" s="3" customFormat="true" x14ac:dyDescent="0.25">
      <c r="A40" s="389" t="str">
        <f ca="true">IF(ISBLANK('Data Summary'!A42),"",'Data Summary'!A42)</f>
        <v/>
      </c>
      <c r="B40" s="126"/>
      <c r="L40" s="126"/>
      <c r="V40" s="126"/>
      <c r="AF40" s="126"/>
      <c r="AP40" s="126"/>
      <c r="AZ40" s="126"/>
      <c r="BJ40" s="126"/>
      <c r="BK40" s="126"/>
      <c r="BT40" s="126"/>
      <c r="CD40" s="126"/>
      <c r="CN40" s="126"/>
      <c r="CX40" s="126"/>
      <c r="DH40" s="126"/>
      <c r="DR40" s="126"/>
      <c r="EB40" s="126"/>
      <c r="EL40" s="126"/>
      <c r="EV40" s="126"/>
      <c r="FF40" s="126"/>
      <c r="FP40" s="126"/>
      <c r="FZ40" s="126"/>
      <c r="GJ40" s="126"/>
      <c r="GT40" s="126"/>
      <c r="HD40" s="126"/>
      <c r="HN40" s="126"/>
      <c r="HX40" s="126"/>
    </row>
    <row xmlns:x14ac="http://schemas.microsoft.com/office/spreadsheetml/2009/9/ac" r="41" s="3" customFormat="true" x14ac:dyDescent="0.25">
      <c r="A41" s="389" t="str">
        <f ca="true">IF(ISBLANK('Data Summary'!A43),"",'Data Summary'!A43)</f>
        <v/>
      </c>
      <c r="B41" s="126"/>
      <c r="L41" s="126"/>
      <c r="V41" s="126"/>
      <c r="AF41" s="126"/>
      <c r="AP41" s="126"/>
      <c r="AZ41" s="126"/>
      <c r="BJ41" s="126"/>
      <c r="BK41" s="126"/>
      <c r="BT41" s="126"/>
      <c r="CD41" s="126"/>
      <c r="CN41" s="126"/>
      <c r="CX41" s="126"/>
      <c r="DH41" s="126"/>
      <c r="DR41" s="126"/>
      <c r="EB41" s="126"/>
      <c r="EL41" s="126"/>
      <c r="EV41" s="126"/>
      <c r="FF41" s="126"/>
      <c r="FP41" s="126"/>
      <c r="FZ41" s="126"/>
      <c r="GJ41" s="126"/>
      <c r="GT41" s="126"/>
      <c r="HD41" s="126"/>
      <c r="HN41" s="126"/>
      <c r="HX41" s="126"/>
    </row>
    <row xmlns:x14ac="http://schemas.microsoft.com/office/spreadsheetml/2009/9/ac" r="42" s="3" customFormat="true" x14ac:dyDescent="0.25">
      <c r="A42" s="389" t="str">
        <f ca="true">IF(ISBLANK('Data Summary'!A44),"",'Data Summary'!A44)</f>
        <v/>
      </c>
      <c r="B42" s="126"/>
      <c r="L42" s="126"/>
      <c r="V42" s="126"/>
      <c r="AF42" s="126"/>
      <c r="AP42" s="126"/>
      <c r="AZ42" s="126"/>
      <c r="BJ42" s="126"/>
      <c r="BK42" s="126"/>
      <c r="BT42" s="126"/>
      <c r="CD42" s="126"/>
      <c r="CN42" s="126"/>
      <c r="CX42" s="126"/>
      <c r="DH42" s="126"/>
      <c r="DR42" s="126"/>
      <c r="EB42" s="126"/>
      <c r="EL42" s="126"/>
      <c r="EV42" s="126"/>
      <c r="FF42" s="126"/>
      <c r="FP42" s="126"/>
      <c r="FZ42" s="126"/>
      <c r="GJ42" s="126"/>
      <c r="GT42" s="126"/>
      <c r="HD42" s="126"/>
      <c r="HN42" s="126"/>
      <c r="HX42" s="126"/>
    </row>
    <row xmlns:x14ac="http://schemas.microsoft.com/office/spreadsheetml/2009/9/ac" r="43" s="3" customFormat="true" x14ac:dyDescent="0.25">
      <c r="A43" s="389" t="str">
        <f ca="true">IF(ISBLANK('Data Summary'!A45),"",'Data Summary'!A45)</f>
        <v/>
      </c>
      <c r="B43" s="126"/>
      <c r="L43" s="126"/>
      <c r="V43" s="126"/>
      <c r="AF43" s="126"/>
      <c r="AP43" s="126"/>
      <c r="AZ43" s="126"/>
      <c r="BJ43" s="126"/>
      <c r="BK43" s="126"/>
      <c r="BT43" s="126"/>
      <c r="CD43" s="126"/>
      <c r="CN43" s="126"/>
      <c r="CX43" s="126"/>
      <c r="DH43" s="126"/>
      <c r="DR43" s="126"/>
      <c r="EB43" s="126"/>
      <c r="EL43" s="126"/>
      <c r="EV43" s="126"/>
      <c r="FF43" s="126"/>
      <c r="FP43" s="126"/>
      <c r="FZ43" s="126"/>
      <c r="GJ43" s="126"/>
      <c r="GT43" s="126"/>
      <c r="HD43" s="126"/>
      <c r="HN43" s="126"/>
      <c r="HX43" s="126"/>
    </row>
    <row xmlns:x14ac="http://schemas.microsoft.com/office/spreadsheetml/2009/9/ac" r="44" s="3" customFormat="true" x14ac:dyDescent="0.25">
      <c r="A44" s="389" t="str">
        <f ca="true">IF(ISBLANK('Data Summary'!A46),"",'Data Summary'!A46)</f>
        <v/>
      </c>
      <c r="B44" s="126"/>
      <c r="L44" s="126"/>
      <c r="V44" s="126"/>
      <c r="AF44" s="126"/>
      <c r="AP44" s="126"/>
      <c r="AZ44" s="126"/>
      <c r="BJ44" s="126"/>
      <c r="BK44" s="126"/>
      <c r="BT44" s="126"/>
      <c r="CD44" s="126"/>
      <c r="CN44" s="126"/>
      <c r="CX44" s="126"/>
      <c r="DH44" s="126"/>
      <c r="DR44" s="126"/>
      <c r="EB44" s="126"/>
      <c r="EL44" s="126"/>
      <c r="EV44" s="126"/>
      <c r="FF44" s="126"/>
      <c r="FP44" s="126"/>
      <c r="FZ44" s="126"/>
      <c r="GJ44" s="126"/>
      <c r="GT44" s="126"/>
      <c r="HD44" s="126"/>
      <c r="HN44" s="126"/>
      <c r="HX44" s="126"/>
    </row>
    <row xmlns:x14ac="http://schemas.microsoft.com/office/spreadsheetml/2009/9/ac" r="45" s="3" customFormat="true" x14ac:dyDescent="0.25">
      <c r="A45" s="389" t="str">
        <f ca="true">IF(ISBLANK('Data Summary'!A47),"",'Data Summary'!A47)</f>
        <v/>
      </c>
      <c r="B45" s="126"/>
      <c r="L45" s="126"/>
      <c r="V45" s="126"/>
      <c r="AF45" s="126"/>
      <c r="AP45" s="126"/>
      <c r="AZ45" s="126"/>
      <c r="BJ45" s="126"/>
      <c r="BK45" s="126"/>
      <c r="BT45" s="126"/>
      <c r="CD45" s="126"/>
      <c r="CN45" s="126"/>
      <c r="CX45" s="126"/>
      <c r="DH45" s="126"/>
      <c r="DR45" s="126"/>
      <c r="EB45" s="126"/>
      <c r="EL45" s="126"/>
      <c r="EV45" s="126"/>
      <c r="FF45" s="126"/>
      <c r="FP45" s="126"/>
      <c r="FZ45" s="126"/>
      <c r="GJ45" s="126"/>
      <c r="GT45" s="126"/>
      <c r="HD45" s="126"/>
      <c r="HN45" s="126"/>
      <c r="HX45" s="126"/>
    </row>
    <row xmlns:x14ac="http://schemas.microsoft.com/office/spreadsheetml/2009/9/ac" r="46" s="3" customFormat="true" x14ac:dyDescent="0.25">
      <c r="A46" s="389" t="str">
        <f ca="true">IF(ISBLANK('Data Summary'!A48),"",'Data Summary'!A48)</f>
        <v/>
      </c>
      <c r="B46" s="126"/>
      <c r="L46" s="126"/>
      <c r="V46" s="126"/>
      <c r="AF46" s="126"/>
      <c r="AP46" s="126"/>
      <c r="AZ46" s="126"/>
      <c r="BJ46" s="126"/>
      <c r="BK46" s="126"/>
      <c r="BT46" s="126"/>
      <c r="CD46" s="126"/>
      <c r="CN46" s="126"/>
      <c r="CX46" s="126"/>
      <c r="DH46" s="126"/>
      <c r="DR46" s="126"/>
      <c r="EB46" s="126"/>
      <c r="EL46" s="126"/>
      <c r="EV46" s="126"/>
      <c r="FF46" s="126"/>
      <c r="FP46" s="126"/>
      <c r="FZ46" s="126"/>
      <c r="GJ46" s="126"/>
      <c r="GT46" s="126"/>
      <c r="HD46" s="126"/>
      <c r="HN46" s="126"/>
      <c r="HX46" s="126"/>
    </row>
    <row xmlns:x14ac="http://schemas.microsoft.com/office/spreadsheetml/2009/9/ac" r="47" s="3" customFormat="true" x14ac:dyDescent="0.25">
      <c r="A47" s="389" t="str">
        <f ca="true">IF(ISBLANK('Data Summary'!A49),"",'Data Summary'!A49)</f>
        <v/>
      </c>
      <c r="B47" s="126"/>
      <c r="L47" s="126"/>
      <c r="V47" s="126"/>
      <c r="AF47" s="126"/>
      <c r="AP47" s="126"/>
      <c r="AZ47" s="126"/>
      <c r="BJ47" s="126"/>
      <c r="BK47" s="126"/>
      <c r="BT47" s="126"/>
      <c r="CD47" s="126"/>
      <c r="CN47" s="126"/>
      <c r="CX47" s="126"/>
      <c r="DH47" s="126"/>
      <c r="DR47" s="126"/>
      <c r="EB47" s="126"/>
      <c r="EL47" s="126"/>
      <c r="EV47" s="126"/>
      <c r="FF47" s="126"/>
      <c r="FP47" s="126"/>
      <c r="FZ47" s="126"/>
      <c r="GJ47" s="126"/>
      <c r="GT47" s="126"/>
      <c r="HD47" s="126"/>
      <c r="HN47" s="126"/>
      <c r="HX47" s="126"/>
    </row>
    <row xmlns:x14ac="http://schemas.microsoft.com/office/spreadsheetml/2009/9/ac" r="48" s="3" customFormat="true" x14ac:dyDescent="0.25">
      <c r="A48" s="389" t="str">
        <f ca="true">IF(ISBLANK('Data Summary'!A50),"",'Data Summary'!A50)</f>
        <v/>
      </c>
      <c r="B48" s="126"/>
      <c r="L48" s="126"/>
      <c r="V48" s="126"/>
      <c r="AF48" s="126"/>
      <c r="AP48" s="126"/>
      <c r="AZ48" s="126"/>
      <c r="BJ48" s="126"/>
      <c r="BK48" s="126"/>
      <c r="BT48" s="126"/>
      <c r="CD48" s="126"/>
      <c r="CN48" s="126"/>
      <c r="CX48" s="126"/>
      <c r="DH48" s="126"/>
      <c r="DR48" s="126"/>
      <c r="EB48" s="126"/>
      <c r="EL48" s="126"/>
      <c r="EV48" s="126"/>
      <c r="FF48" s="126"/>
      <c r="FP48" s="126"/>
      <c r="FZ48" s="126"/>
      <c r="GJ48" s="126"/>
      <c r="GT48" s="126"/>
      <c r="HD48" s="126"/>
      <c r="HN48" s="126"/>
      <c r="HX48" s="126"/>
    </row>
    <row xmlns:x14ac="http://schemas.microsoft.com/office/spreadsheetml/2009/9/ac" r="49" s="3" customFormat="true" x14ac:dyDescent="0.25">
      <c r="A49" s="389" t="str">
        <f ca="true">IF(ISBLANK('Data Summary'!A51),"",'Data Summary'!A51)</f>
        <v/>
      </c>
      <c r="B49" s="126"/>
      <c r="L49" s="126"/>
      <c r="V49" s="126"/>
      <c r="AF49" s="126"/>
      <c r="AP49" s="126"/>
      <c r="AZ49" s="126"/>
      <c r="BJ49" s="126"/>
      <c r="BK49" s="126"/>
      <c r="BT49" s="126"/>
      <c r="CD49" s="126"/>
      <c r="CN49" s="126"/>
      <c r="CX49" s="126"/>
      <c r="DH49" s="126"/>
      <c r="DR49" s="126"/>
      <c r="EB49" s="126"/>
      <c r="EL49" s="126"/>
      <c r="EV49" s="126"/>
      <c r="FF49" s="126"/>
      <c r="FP49" s="126"/>
      <c r="FZ49" s="126"/>
      <c r="GJ49" s="126"/>
      <c r="GT49" s="126"/>
      <c r="HD49" s="126"/>
      <c r="HN49" s="126"/>
      <c r="HX49" s="126"/>
    </row>
    <row xmlns:x14ac="http://schemas.microsoft.com/office/spreadsheetml/2009/9/ac" r="50" s="3" customFormat="true" x14ac:dyDescent="0.25">
      <c r="A50" s="389" t="str">
        <f ca="true">IF(ISBLANK('Data Summary'!A52),"",'Data Summary'!A52)</f>
        <v/>
      </c>
      <c r="B50" s="126"/>
      <c r="L50" s="126"/>
      <c r="V50" s="126"/>
      <c r="AF50" s="126"/>
      <c r="AP50" s="126"/>
      <c r="AZ50" s="126"/>
      <c r="BJ50" s="126"/>
      <c r="BK50" s="126"/>
      <c r="BT50" s="126"/>
      <c r="CD50" s="126"/>
      <c r="CN50" s="126"/>
      <c r="CX50" s="126"/>
      <c r="DH50" s="126"/>
      <c r="DR50" s="126"/>
      <c r="EB50" s="126"/>
      <c r="EL50" s="126"/>
      <c r="EV50" s="126"/>
      <c r="FF50" s="126"/>
      <c r="FP50" s="126"/>
      <c r="FZ50" s="126"/>
      <c r="GJ50" s="126"/>
      <c r="GT50" s="126"/>
      <c r="HD50" s="126"/>
      <c r="HN50" s="126"/>
      <c r="HX50" s="126"/>
    </row>
    <row xmlns:x14ac="http://schemas.microsoft.com/office/spreadsheetml/2009/9/ac" r="51" s="3" customFormat="true" x14ac:dyDescent="0.25">
      <c r="A51" s="389" t="str">
        <f ca="true">IF(ISBLANK('Data Summary'!A53),"",'Data Summary'!A53)</f>
        <v/>
      </c>
      <c r="B51" s="126"/>
      <c r="L51" s="126"/>
      <c r="V51" s="126"/>
      <c r="AF51" s="126"/>
      <c r="AP51" s="126"/>
      <c r="AZ51" s="126"/>
      <c r="BJ51" s="126"/>
      <c r="BK51" s="126"/>
      <c r="BT51" s="126"/>
      <c r="CD51" s="126"/>
      <c r="CN51" s="126"/>
      <c r="CX51" s="126"/>
      <c r="DH51" s="126"/>
      <c r="DR51" s="126"/>
      <c r="EB51" s="126"/>
      <c r="EL51" s="126"/>
      <c r="EV51" s="126"/>
      <c r="FF51" s="126"/>
      <c r="FP51" s="126"/>
      <c r="FZ51" s="126"/>
      <c r="GJ51" s="126"/>
      <c r="GT51" s="126"/>
      <c r="HD51" s="126"/>
      <c r="HN51" s="126"/>
      <c r="HX51" s="126"/>
    </row>
    <row xmlns:x14ac="http://schemas.microsoft.com/office/spreadsheetml/2009/9/ac" r="52" s="3" customFormat="true" x14ac:dyDescent="0.25">
      <c r="A52" s="389" t="str">
        <f ca="true">IF(ISBLANK('Data Summary'!A54),"",'Data Summary'!A54)</f>
        <v/>
      </c>
      <c r="B52" s="126"/>
      <c r="L52" s="126"/>
      <c r="V52" s="126"/>
      <c r="AF52" s="126"/>
      <c r="AP52" s="126"/>
      <c r="AZ52" s="126"/>
      <c r="BJ52" s="126"/>
      <c r="BK52" s="126"/>
      <c r="BT52" s="126"/>
      <c r="CD52" s="126"/>
      <c r="CN52" s="126"/>
      <c r="CX52" s="126"/>
      <c r="DH52" s="126"/>
      <c r="DR52" s="126"/>
      <c r="EB52" s="126"/>
      <c r="EL52" s="126"/>
      <c r="EV52" s="126"/>
      <c r="FF52" s="126"/>
      <c r="FP52" s="126"/>
      <c r="FZ52" s="126"/>
      <c r="GJ52" s="126"/>
      <c r="GT52" s="126"/>
      <c r="HD52" s="126"/>
      <c r="HN52" s="126"/>
      <c r="HX52" s="126"/>
    </row>
    <row xmlns:x14ac="http://schemas.microsoft.com/office/spreadsheetml/2009/9/ac" r="53" s="3" customFormat="true" x14ac:dyDescent="0.25">
      <c r="A53" s="389" t="str">
        <f ca="true">IF(ISBLANK('Data Summary'!A55),"",'Data Summary'!A55)</f>
        <v/>
      </c>
      <c r="B53" s="126"/>
      <c r="L53" s="126"/>
      <c r="V53" s="126"/>
      <c r="AF53" s="126"/>
      <c r="AP53" s="126"/>
      <c r="AZ53" s="126"/>
      <c r="BJ53" s="126"/>
      <c r="BK53" s="126"/>
      <c r="BT53" s="126"/>
      <c r="CD53" s="126"/>
      <c r="CN53" s="126"/>
      <c r="CX53" s="126"/>
      <c r="DH53" s="126"/>
      <c r="DR53" s="126"/>
      <c r="EB53" s="126"/>
      <c r="EL53" s="126"/>
      <c r="EV53" s="126"/>
      <c r="FF53" s="126"/>
      <c r="FP53" s="126"/>
      <c r="FZ53" s="126"/>
      <c r="GJ53" s="126"/>
      <c r="GT53" s="126"/>
      <c r="HD53" s="126"/>
      <c r="HN53" s="126"/>
      <c r="HX53" s="126"/>
    </row>
    <row xmlns:x14ac="http://schemas.microsoft.com/office/spreadsheetml/2009/9/ac" r="54" s="3" customFormat="true" x14ac:dyDescent="0.25">
      <c r="A54" s="389" t="str">
        <f ca="true">IF(ISBLANK('Data Summary'!A56),"",'Data Summary'!A56)</f>
        <v/>
      </c>
      <c r="B54" s="126"/>
      <c r="L54" s="126"/>
      <c r="V54" s="126"/>
      <c r="AF54" s="126"/>
      <c r="AP54" s="126"/>
      <c r="AZ54" s="126"/>
      <c r="BJ54" s="126"/>
      <c r="BK54" s="126"/>
      <c r="BT54" s="126"/>
      <c r="CD54" s="126"/>
      <c r="CN54" s="126"/>
      <c r="CX54" s="126"/>
      <c r="DH54" s="126"/>
      <c r="DR54" s="126"/>
      <c r="EB54" s="126"/>
      <c r="EL54" s="126"/>
      <c r="EV54" s="126"/>
      <c r="FF54" s="126"/>
      <c r="FP54" s="126"/>
      <c r="FZ54" s="126"/>
      <c r="GJ54" s="126"/>
      <c r="GT54" s="126"/>
      <c r="HD54" s="126"/>
      <c r="HN54" s="126"/>
      <c r="HX54" s="126"/>
    </row>
    <row xmlns:x14ac="http://schemas.microsoft.com/office/spreadsheetml/2009/9/ac" r="55" s="3" customFormat="true" x14ac:dyDescent="0.25">
      <c r="A55" s="389" t="str">
        <f ca="true">IF(ISBLANK('Data Summary'!A57),"",'Data Summary'!A57)</f>
        <v/>
      </c>
      <c r="B55" s="126"/>
      <c r="L55" s="126"/>
      <c r="V55" s="126"/>
      <c r="AF55" s="126"/>
      <c r="AP55" s="126"/>
      <c r="AZ55" s="126"/>
      <c r="BJ55" s="126"/>
      <c r="BK55" s="126"/>
      <c r="BT55" s="126"/>
      <c r="CD55" s="126"/>
      <c r="CN55" s="126"/>
      <c r="CX55" s="126"/>
      <c r="DH55" s="126"/>
      <c r="DR55" s="126"/>
      <c r="EB55" s="126"/>
      <c r="EL55" s="126"/>
      <c r="EV55" s="126"/>
      <c r="FF55" s="126"/>
      <c r="FP55" s="126"/>
      <c r="FZ55" s="126"/>
      <c r="GJ55" s="126"/>
      <c r="GT55" s="126"/>
      <c r="HD55" s="126"/>
      <c r="HN55" s="126"/>
      <c r="HX55" s="126"/>
    </row>
    <row xmlns:x14ac="http://schemas.microsoft.com/office/spreadsheetml/2009/9/ac" r="56" s="3" customFormat="true" x14ac:dyDescent="0.25">
      <c r="A56" s="389" t="str">
        <f ca="true">IF(ISBLANK('Data Summary'!A58),"",'Data Summary'!A58)</f>
        <v/>
      </c>
      <c r="B56" s="126"/>
      <c r="L56" s="126"/>
      <c r="V56" s="126"/>
      <c r="AF56" s="126"/>
      <c r="AP56" s="126"/>
      <c r="AZ56" s="126"/>
      <c r="BJ56" s="126"/>
      <c r="BK56" s="126"/>
      <c r="BT56" s="126"/>
      <c r="CD56" s="126"/>
      <c r="CN56" s="126"/>
      <c r="CX56" s="126"/>
      <c r="DH56" s="126"/>
      <c r="DR56" s="126"/>
      <c r="EB56" s="126"/>
      <c r="EL56" s="126"/>
      <c r="EV56" s="126"/>
      <c r="FF56" s="126"/>
      <c r="FP56" s="126"/>
      <c r="FZ56" s="126"/>
      <c r="GJ56" s="126"/>
      <c r="GT56" s="126"/>
      <c r="HD56" s="126"/>
      <c r="HN56" s="126"/>
      <c r="HX56" s="126"/>
    </row>
    <row xmlns:x14ac="http://schemas.microsoft.com/office/spreadsheetml/2009/9/ac" r="57" s="3" customFormat="true" x14ac:dyDescent="0.25">
      <c r="A57" s="389" t="str">
        <f ca="true">IF(ISBLANK('Data Summary'!A59),"",'Data Summary'!A59)</f>
        <v/>
      </c>
      <c r="B57" s="126"/>
      <c r="L57" s="126"/>
      <c r="V57" s="126"/>
      <c r="AF57" s="126"/>
      <c r="AP57" s="126"/>
      <c r="AZ57" s="126"/>
      <c r="BJ57" s="126"/>
      <c r="BK57" s="126"/>
      <c r="BT57" s="126"/>
      <c r="CD57" s="126"/>
      <c r="CN57" s="126"/>
      <c r="CX57" s="126"/>
      <c r="DH57" s="126"/>
      <c r="DR57" s="126"/>
      <c r="EB57" s="126"/>
      <c r="EL57" s="126"/>
      <c r="EV57" s="126"/>
      <c r="FF57" s="126"/>
      <c r="FP57" s="126"/>
      <c r="FZ57" s="126"/>
      <c r="GJ57" s="126"/>
      <c r="GT57" s="126"/>
      <c r="HD57" s="126"/>
      <c r="HN57" s="126"/>
      <c r="HX57" s="126"/>
    </row>
    <row xmlns:x14ac="http://schemas.microsoft.com/office/spreadsheetml/2009/9/ac" r="58" s="3" customFormat="true" x14ac:dyDescent="0.25">
      <c r="A58" s="389" t="str">
        <f ca="true">IF(ISBLANK('Data Summary'!A60),"",'Data Summary'!A60)</f>
        <v/>
      </c>
      <c r="B58" s="126"/>
      <c r="L58" s="126"/>
      <c r="V58" s="126"/>
      <c r="AF58" s="126"/>
      <c r="AP58" s="126"/>
      <c r="AZ58" s="126"/>
      <c r="BJ58" s="126"/>
      <c r="BK58" s="126"/>
      <c r="BT58" s="126"/>
      <c r="CD58" s="126"/>
      <c r="CN58" s="126"/>
      <c r="CX58" s="126"/>
      <c r="DH58" s="126"/>
      <c r="DR58" s="126"/>
      <c r="EB58" s="126"/>
      <c r="EL58" s="126"/>
      <c r="EV58" s="126"/>
      <c r="FF58" s="126"/>
      <c r="FP58" s="126"/>
      <c r="FZ58" s="126"/>
      <c r="GJ58" s="126"/>
      <c r="GT58" s="126"/>
      <c r="HD58" s="126"/>
      <c r="HN58" s="126"/>
      <c r="HX58" s="126"/>
    </row>
    <row xmlns:x14ac="http://schemas.microsoft.com/office/spreadsheetml/2009/9/ac" r="59" s="3" customFormat="true" x14ac:dyDescent="0.25">
      <c r="A59" s="389" t="str">
        <f ca="true">IF(ISBLANK('Data Summary'!A61),"",'Data Summary'!A61)</f>
        <v/>
      </c>
      <c r="B59" s="126"/>
      <c r="L59" s="126"/>
      <c r="V59" s="126"/>
      <c r="AF59" s="126"/>
      <c r="AP59" s="126"/>
      <c r="AZ59" s="126"/>
      <c r="BJ59" s="126"/>
      <c r="BK59" s="126"/>
      <c r="BT59" s="126"/>
      <c r="CD59" s="126"/>
      <c r="CN59" s="126"/>
      <c r="CX59" s="126"/>
      <c r="DH59" s="126"/>
      <c r="DR59" s="126"/>
      <c r="EB59" s="126"/>
      <c r="EL59" s="126"/>
      <c r="EV59" s="126"/>
      <c r="FF59" s="126"/>
      <c r="FP59" s="126"/>
      <c r="FZ59" s="126"/>
      <c r="GJ59" s="126"/>
      <c r="GT59" s="126"/>
      <c r="HD59" s="126"/>
      <c r="HN59" s="126"/>
      <c r="HX59" s="126"/>
    </row>
    <row xmlns:x14ac="http://schemas.microsoft.com/office/spreadsheetml/2009/9/ac" r="60" s="3" customFormat="true" x14ac:dyDescent="0.25">
      <c r="A60" s="389" t="str">
        <f ca="true">IF(ISBLANK('Data Summary'!A62),"",'Data Summary'!A62)</f>
        <v/>
      </c>
      <c r="B60" s="126"/>
      <c r="L60" s="126"/>
      <c r="V60" s="126"/>
      <c r="AF60" s="126"/>
      <c r="AP60" s="126"/>
      <c r="AZ60" s="126"/>
      <c r="BJ60" s="126"/>
      <c r="BK60" s="126"/>
      <c r="BT60" s="126"/>
      <c r="CD60" s="126"/>
      <c r="CN60" s="126"/>
      <c r="CX60" s="126"/>
      <c r="DH60" s="126"/>
      <c r="DR60" s="126"/>
      <c r="EB60" s="126"/>
      <c r="EL60" s="126"/>
      <c r="EV60" s="126"/>
      <c r="FF60" s="126"/>
      <c r="FP60" s="126"/>
      <c r="FZ60" s="126"/>
      <c r="GJ60" s="126"/>
      <c r="GT60" s="126"/>
      <c r="HD60" s="126"/>
      <c r="HN60" s="126"/>
      <c r="HX60" s="126"/>
    </row>
    <row xmlns:x14ac="http://schemas.microsoft.com/office/spreadsheetml/2009/9/ac" r="61" s="3" customFormat="true" x14ac:dyDescent="0.25">
      <c r="A61" s="389" t="str">
        <f ca="true">IF(ISBLANK('Data Summary'!A63),"",'Data Summary'!A63)</f>
        <v/>
      </c>
      <c r="B61" s="126"/>
      <c r="L61" s="126"/>
      <c r="V61" s="126"/>
      <c r="AF61" s="126"/>
      <c r="AP61" s="126"/>
      <c r="AZ61" s="126"/>
      <c r="BJ61" s="126"/>
      <c r="BK61" s="126"/>
      <c r="BT61" s="126"/>
      <c r="CD61" s="126"/>
      <c r="CN61" s="126"/>
      <c r="CX61" s="126"/>
      <c r="DH61" s="126"/>
      <c r="DR61" s="126"/>
      <c r="EB61" s="126"/>
      <c r="EL61" s="126"/>
      <c r="EV61" s="126"/>
      <c r="FF61" s="126"/>
      <c r="FP61" s="126"/>
      <c r="FZ61" s="126"/>
      <c r="GJ61" s="126"/>
      <c r="GT61" s="126"/>
      <c r="HD61" s="126"/>
      <c r="HN61" s="126"/>
      <c r="HX61" s="126"/>
    </row>
    <row xmlns:x14ac="http://schemas.microsoft.com/office/spreadsheetml/2009/9/ac" r="62" s="3" customFormat="true" x14ac:dyDescent="0.25">
      <c r="A62" s="389" t="str">
        <f ca="true">IF(ISBLANK('Data Summary'!A64),"",'Data Summary'!A64)</f>
        <v/>
      </c>
      <c r="B62" s="126"/>
      <c r="L62" s="126"/>
      <c r="V62" s="126"/>
      <c r="AF62" s="126"/>
      <c r="AP62" s="126"/>
      <c r="AZ62" s="126"/>
      <c r="BJ62" s="126"/>
      <c r="BK62" s="126"/>
      <c r="BT62" s="126"/>
      <c r="CD62" s="126"/>
      <c r="CN62" s="126"/>
      <c r="CX62" s="126"/>
      <c r="DH62" s="126"/>
      <c r="DR62" s="126"/>
      <c r="EB62" s="126"/>
      <c r="EL62" s="126"/>
      <c r="EV62" s="126"/>
      <c r="FF62" s="126"/>
      <c r="FP62" s="126"/>
      <c r="FZ62" s="126"/>
      <c r="GJ62" s="126"/>
      <c r="GT62" s="126"/>
      <c r="HD62" s="126"/>
      <c r="HN62" s="126"/>
      <c r="HX62" s="126"/>
    </row>
    <row xmlns:x14ac="http://schemas.microsoft.com/office/spreadsheetml/2009/9/ac" r="63" s="3" customFormat="true" x14ac:dyDescent="0.25">
      <c r="A63" s="389" t="str">
        <f ca="true">IF(ISBLANK('Data Summary'!A65),"",'Data Summary'!A65)</f>
        <v/>
      </c>
      <c r="B63" s="126"/>
      <c r="L63" s="126"/>
      <c r="V63" s="126"/>
      <c r="AF63" s="126"/>
      <c r="AP63" s="126"/>
      <c r="AZ63" s="126"/>
      <c r="BJ63" s="126"/>
      <c r="BK63" s="126"/>
      <c r="BT63" s="126"/>
      <c r="CD63" s="126"/>
      <c r="CN63" s="126"/>
      <c r="CX63" s="126"/>
      <c r="DH63" s="126"/>
      <c r="DR63" s="126"/>
      <c r="EB63" s="126"/>
      <c r="EL63" s="126"/>
      <c r="EV63" s="126"/>
      <c r="FF63" s="126"/>
      <c r="FP63" s="126"/>
      <c r="FZ63" s="126"/>
      <c r="GJ63" s="126"/>
      <c r="GT63" s="126"/>
      <c r="HD63" s="126"/>
      <c r="HN63" s="126"/>
      <c r="HX63" s="126"/>
    </row>
    <row xmlns:x14ac="http://schemas.microsoft.com/office/spreadsheetml/2009/9/ac" r="64" s="3" customFormat="true" x14ac:dyDescent="0.25">
      <c r="A64" s="389" t="str">
        <f ca="true">IF(ISBLANK('Data Summary'!A66),"",'Data Summary'!A66)</f>
        <v/>
      </c>
      <c r="B64" s="126"/>
      <c r="L64" s="126"/>
      <c r="V64" s="126"/>
      <c r="AF64" s="126"/>
      <c r="AP64" s="126"/>
      <c r="AZ64" s="126"/>
      <c r="BJ64" s="126"/>
      <c r="BK64" s="126"/>
      <c r="BT64" s="126"/>
      <c r="CD64" s="126"/>
      <c r="CN64" s="126"/>
      <c r="CX64" s="126"/>
      <c r="DH64" s="126"/>
      <c r="DR64" s="126"/>
      <c r="EB64" s="126"/>
      <c r="EL64" s="126"/>
      <c r="EV64" s="126"/>
      <c r="FF64" s="126"/>
      <c r="FP64" s="126"/>
      <c r="FZ64" s="126"/>
      <c r="GJ64" s="126"/>
      <c r="GT64" s="126"/>
      <c r="HD64" s="126"/>
      <c r="HN64" s="126"/>
      <c r="HX64" s="126"/>
    </row>
    <row xmlns:x14ac="http://schemas.microsoft.com/office/spreadsheetml/2009/9/ac" r="65" s="3" customFormat="true" x14ac:dyDescent="0.25">
      <c r="A65" s="389" t="str">
        <f ca="true">IF(ISBLANK('Data Summary'!A67),"",'Data Summary'!A67)</f>
        <v/>
      </c>
      <c r="B65" s="126"/>
      <c r="L65" s="126"/>
      <c r="V65" s="126"/>
      <c r="AF65" s="126"/>
      <c r="AP65" s="126"/>
      <c r="AZ65" s="126"/>
      <c r="BJ65" s="126"/>
      <c r="BK65" s="126"/>
      <c r="BT65" s="126"/>
      <c r="CD65" s="126"/>
      <c r="CN65" s="126"/>
      <c r="CX65" s="126"/>
      <c r="DH65" s="126"/>
      <c r="DR65" s="126"/>
      <c r="EB65" s="126"/>
      <c r="EL65" s="126"/>
      <c r="EV65" s="126"/>
      <c r="FF65" s="126"/>
      <c r="FP65" s="126"/>
      <c r="FZ65" s="126"/>
      <c r="GJ65" s="126"/>
      <c r="GT65" s="126"/>
      <c r="HD65" s="126"/>
      <c r="HN65" s="126"/>
      <c r="HX65" s="126"/>
    </row>
    <row xmlns:x14ac="http://schemas.microsoft.com/office/spreadsheetml/2009/9/ac" r="66" s="3" customFormat="true" x14ac:dyDescent="0.25">
      <c r="A66" s="389" t="str">
        <f ca="true">IF(ISBLANK('Data Summary'!A68),"",'Data Summary'!A68)</f>
        <v/>
      </c>
      <c r="B66" s="126"/>
      <c r="L66" s="126"/>
      <c r="V66" s="126"/>
      <c r="AF66" s="126"/>
      <c r="AP66" s="126"/>
      <c r="AZ66" s="126"/>
      <c r="BJ66" s="126"/>
      <c r="BK66" s="126"/>
      <c r="BT66" s="126"/>
      <c r="CD66" s="126"/>
      <c r="CN66" s="126"/>
      <c r="CX66" s="126"/>
      <c r="DH66" s="126"/>
      <c r="DR66" s="126"/>
      <c r="EB66" s="126"/>
      <c r="EL66" s="126"/>
      <c r="EV66" s="126"/>
      <c r="FF66" s="126"/>
      <c r="FP66" s="126"/>
      <c r="FZ66" s="126"/>
      <c r="GJ66" s="126"/>
      <c r="GT66" s="126"/>
      <c r="HD66" s="126"/>
      <c r="HN66" s="126"/>
      <c r="HX66" s="126"/>
    </row>
    <row xmlns:x14ac="http://schemas.microsoft.com/office/spreadsheetml/2009/9/ac" r="67" s="3" customFormat="true" x14ac:dyDescent="0.25">
      <c r="A67" s="389" t="str">
        <f ca="true">IF(ISBLANK('Data Summary'!A69),"",'Data Summary'!A69)</f>
        <v/>
      </c>
      <c r="B67" s="126"/>
      <c r="L67" s="126"/>
      <c r="V67" s="126"/>
      <c r="AF67" s="126"/>
      <c r="AP67" s="126"/>
      <c r="AZ67" s="126"/>
      <c r="BJ67" s="126"/>
      <c r="BK67" s="126"/>
      <c r="BT67" s="126"/>
      <c r="CD67" s="126"/>
      <c r="CN67" s="126"/>
      <c r="CX67" s="126"/>
      <c r="DH67" s="126"/>
      <c r="DR67" s="126"/>
      <c r="EB67" s="126"/>
      <c r="EL67" s="126"/>
      <c r="EV67" s="126"/>
      <c r="FF67" s="126"/>
      <c r="FP67" s="126"/>
      <c r="FZ67" s="126"/>
      <c r="GJ67" s="126"/>
      <c r="GT67" s="126"/>
      <c r="HD67" s="126"/>
      <c r="HN67" s="126"/>
      <c r="HX67" s="126"/>
    </row>
    <row xmlns:x14ac="http://schemas.microsoft.com/office/spreadsheetml/2009/9/ac" r="68" s="3" customFormat="true" x14ac:dyDescent="0.25">
      <c r="A68" s="389" t="str">
        <f ca="true">IF(ISBLANK('Data Summary'!A70),"",'Data Summary'!A70)</f>
        <v/>
      </c>
      <c r="B68" s="126"/>
      <c r="L68" s="126"/>
      <c r="V68" s="126"/>
      <c r="AF68" s="126"/>
      <c r="AP68" s="126"/>
      <c r="AZ68" s="126"/>
      <c r="BJ68" s="126"/>
      <c r="BK68" s="126"/>
      <c r="BT68" s="126"/>
      <c r="CD68" s="126"/>
      <c r="CN68" s="126"/>
      <c r="CX68" s="126"/>
      <c r="DH68" s="126"/>
      <c r="DR68" s="126"/>
      <c r="EB68" s="126"/>
      <c r="EL68" s="126"/>
      <c r="EV68" s="126"/>
      <c r="FF68" s="126"/>
      <c r="FP68" s="126"/>
      <c r="FZ68" s="126"/>
      <c r="GJ68" s="126"/>
      <c r="GT68" s="126"/>
      <c r="HD68" s="126"/>
      <c r="HN68" s="126"/>
      <c r="HX68" s="126"/>
    </row>
    <row xmlns:x14ac="http://schemas.microsoft.com/office/spreadsheetml/2009/9/ac" r="69" s="3" customFormat="true" x14ac:dyDescent="0.25">
      <c r="A69" s="389" t="str">
        <f ca="true">IF(ISBLANK('Data Summary'!A71),"",'Data Summary'!A71)</f>
        <v/>
      </c>
      <c r="B69" s="126"/>
      <c r="L69" s="126"/>
      <c r="V69" s="126"/>
      <c r="AF69" s="126"/>
      <c r="AP69" s="126"/>
      <c r="AZ69" s="126"/>
      <c r="BJ69" s="126"/>
      <c r="BK69" s="126"/>
      <c r="BT69" s="126"/>
      <c r="CD69" s="126"/>
      <c r="CN69" s="126"/>
      <c r="CX69" s="126"/>
      <c r="DH69" s="126"/>
      <c r="DR69" s="126"/>
      <c r="EB69" s="126"/>
      <c r="EL69" s="126"/>
      <c r="EV69" s="126"/>
      <c r="FF69" s="126"/>
      <c r="FP69" s="126"/>
      <c r="FZ69" s="126"/>
      <c r="GJ69" s="126"/>
      <c r="GT69" s="126"/>
      <c r="HD69" s="126"/>
      <c r="HN69" s="126"/>
      <c r="HX69" s="126"/>
    </row>
    <row xmlns:x14ac="http://schemas.microsoft.com/office/spreadsheetml/2009/9/ac" r="70" s="3" customFormat="true" x14ac:dyDescent="0.25">
      <c r="A70" s="389" t="str">
        <f ca="true">IF(ISBLANK('Data Summary'!A72),"",'Data Summary'!A72)</f>
        <v/>
      </c>
      <c r="B70" s="126"/>
      <c r="L70" s="126"/>
      <c r="V70" s="126"/>
      <c r="AF70" s="126"/>
      <c r="AP70" s="126"/>
      <c r="AZ70" s="126"/>
      <c r="BJ70" s="126"/>
      <c r="BK70" s="126"/>
      <c r="BT70" s="126"/>
      <c r="CD70" s="126"/>
      <c r="CN70" s="126"/>
      <c r="CX70" s="126"/>
      <c r="DH70" s="126"/>
      <c r="DR70" s="126"/>
      <c r="EB70" s="126"/>
      <c r="EL70" s="126"/>
      <c r="EV70" s="126"/>
      <c r="FF70" s="126"/>
      <c r="FP70" s="126"/>
      <c r="FZ70" s="126"/>
      <c r="GJ70" s="126"/>
      <c r="GT70" s="126"/>
      <c r="HD70" s="126"/>
      <c r="HN70" s="126"/>
      <c r="HX70" s="126"/>
    </row>
    <row xmlns:x14ac="http://schemas.microsoft.com/office/spreadsheetml/2009/9/ac" r="71" s="3" customFormat="true" x14ac:dyDescent="0.25">
      <c r="A71" s="389" t="str">
        <f ca="true">IF(ISBLANK('Data Summary'!A73),"",'Data Summary'!A73)</f>
        <v/>
      </c>
      <c r="B71" s="126"/>
      <c r="L71" s="126"/>
      <c r="V71" s="126"/>
      <c r="AF71" s="126"/>
      <c r="AP71" s="126"/>
      <c r="AZ71" s="126"/>
      <c r="BJ71" s="126"/>
      <c r="BK71" s="126"/>
      <c r="BT71" s="126"/>
      <c r="CD71" s="126"/>
      <c r="CN71" s="126"/>
      <c r="CX71" s="126"/>
      <c r="DH71" s="126"/>
      <c r="DR71" s="126"/>
      <c r="EB71" s="126"/>
      <c r="EL71" s="126"/>
      <c r="EV71" s="126"/>
      <c r="FF71" s="126"/>
      <c r="FP71" s="126"/>
      <c r="FZ71" s="126"/>
      <c r="GJ71" s="126"/>
      <c r="GT71" s="126"/>
      <c r="HD71" s="126"/>
      <c r="HN71" s="126"/>
      <c r="HX71" s="126"/>
    </row>
    <row xmlns:x14ac="http://schemas.microsoft.com/office/spreadsheetml/2009/9/ac" r="72" s="3" customFormat="true" x14ac:dyDescent="0.25">
      <c r="A72" s="389" t="str">
        <f ca="true">IF(ISBLANK('Data Summary'!A74),"",'Data Summary'!A74)</f>
        <v/>
      </c>
      <c r="B72" s="126"/>
      <c r="L72" s="126"/>
      <c r="V72" s="126"/>
      <c r="AF72" s="126"/>
      <c r="AP72" s="126"/>
      <c r="AZ72" s="126"/>
      <c r="BJ72" s="126"/>
      <c r="BK72" s="126"/>
      <c r="BT72" s="126"/>
      <c r="CD72" s="126"/>
      <c r="CN72" s="126"/>
      <c r="CX72" s="126"/>
      <c r="DH72" s="126"/>
      <c r="DR72" s="126"/>
      <c r="EB72" s="126"/>
      <c r="EL72" s="126"/>
      <c r="EV72" s="126"/>
      <c r="FF72" s="126"/>
      <c r="FP72" s="126"/>
      <c r="FZ72" s="126"/>
      <c r="GJ72" s="126"/>
      <c r="GT72" s="126"/>
      <c r="HD72" s="126"/>
      <c r="HN72" s="126"/>
      <c r="HX72" s="126"/>
    </row>
    <row xmlns:x14ac="http://schemas.microsoft.com/office/spreadsheetml/2009/9/ac" r="73" s="3" customFormat="true" x14ac:dyDescent="0.25">
      <c r="A73" s="389" t="str">
        <f ca="true">IF(ISBLANK('Data Summary'!A75),"",'Data Summary'!A75)</f>
        <v/>
      </c>
      <c r="B73" s="126"/>
      <c r="L73" s="126"/>
      <c r="V73" s="126"/>
      <c r="AF73" s="126"/>
      <c r="AP73" s="126"/>
      <c r="AZ73" s="126"/>
      <c r="BJ73" s="126"/>
      <c r="BK73" s="126"/>
      <c r="BT73" s="126"/>
      <c r="CD73" s="126"/>
      <c r="CN73" s="126"/>
      <c r="CX73" s="126"/>
      <c r="DH73" s="126"/>
      <c r="DR73" s="126"/>
      <c r="EB73" s="126"/>
      <c r="EL73" s="126"/>
      <c r="EV73" s="126"/>
      <c r="FF73" s="126"/>
      <c r="FP73" s="126"/>
      <c r="FZ73" s="126"/>
      <c r="GJ73" s="126"/>
      <c r="GT73" s="126"/>
      <c r="HD73" s="126"/>
      <c r="HN73" s="126"/>
      <c r="HX73" s="126"/>
    </row>
    <row xmlns:x14ac="http://schemas.microsoft.com/office/spreadsheetml/2009/9/ac" r="74" s="3" customFormat="true" x14ac:dyDescent="0.25">
      <c r="A74" s="389" t="str">
        <f ca="true">IF(ISBLANK('Data Summary'!A76),"",'Data Summary'!A76)</f>
        <v/>
      </c>
      <c r="B74" s="126"/>
      <c r="L74" s="126"/>
      <c r="V74" s="126"/>
      <c r="AF74" s="126"/>
      <c r="AP74" s="126"/>
      <c r="AZ74" s="126"/>
      <c r="BJ74" s="126"/>
      <c r="BK74" s="126"/>
      <c r="BT74" s="126"/>
      <c r="CD74" s="126"/>
      <c r="CN74" s="126"/>
      <c r="CX74" s="126"/>
      <c r="DH74" s="126"/>
      <c r="DR74" s="126"/>
      <c r="EB74" s="126"/>
      <c r="EL74" s="126"/>
      <c r="EV74" s="126"/>
      <c r="FF74" s="126"/>
      <c r="FP74" s="126"/>
      <c r="FZ74" s="126"/>
      <c r="GJ74" s="126"/>
      <c r="GT74" s="126"/>
      <c r="HD74" s="126"/>
      <c r="HN74" s="126"/>
      <c r="HX74" s="126"/>
    </row>
    <row xmlns:x14ac="http://schemas.microsoft.com/office/spreadsheetml/2009/9/ac" r="75" s="3" customFormat="true" x14ac:dyDescent="0.25">
      <c r="A75" s="389" t="str">
        <f ca="true">IF(ISBLANK('Data Summary'!A77),"",'Data Summary'!A77)</f>
        <v/>
      </c>
      <c r="B75" s="126"/>
      <c r="L75" s="126"/>
      <c r="V75" s="126"/>
      <c r="AF75" s="126"/>
      <c r="AP75" s="126"/>
      <c r="AZ75" s="126"/>
      <c r="BJ75" s="126"/>
      <c r="BK75" s="126"/>
      <c r="BT75" s="126"/>
      <c r="CD75" s="126"/>
      <c r="CN75" s="126"/>
      <c r="CX75" s="126"/>
      <c r="DH75" s="126"/>
      <c r="DR75" s="126"/>
      <c r="EB75" s="126"/>
      <c r="EL75" s="126"/>
      <c r="EV75" s="126"/>
      <c r="FF75" s="126"/>
      <c r="FP75" s="126"/>
      <c r="FZ75" s="126"/>
      <c r="GJ75" s="126"/>
      <c r="GT75" s="126"/>
      <c r="HD75" s="126"/>
      <c r="HN75" s="126"/>
      <c r="HX75" s="126"/>
    </row>
    <row xmlns:x14ac="http://schemas.microsoft.com/office/spreadsheetml/2009/9/ac" r="76" s="3" customFormat="true" x14ac:dyDescent="0.25">
      <c r="A76" s="389" t="str">
        <f ca="true">IF(ISBLANK('Data Summary'!A78),"",'Data Summary'!A78)</f>
        <v/>
      </c>
      <c r="B76" s="126"/>
      <c r="L76" s="126"/>
      <c r="V76" s="126"/>
      <c r="AF76" s="126"/>
      <c r="AP76" s="126"/>
      <c r="AZ76" s="126"/>
      <c r="BJ76" s="126"/>
      <c r="BK76" s="126"/>
      <c r="BT76" s="126"/>
      <c r="CD76" s="126"/>
      <c r="CN76" s="126"/>
      <c r="CX76" s="126"/>
      <c r="DH76" s="126"/>
      <c r="DR76" s="126"/>
      <c r="EB76" s="126"/>
      <c r="EL76" s="126"/>
      <c r="EV76" s="126"/>
      <c r="FF76" s="126"/>
      <c r="FP76" s="126"/>
      <c r="FZ76" s="126"/>
      <c r="GJ76" s="126"/>
      <c r="GT76" s="126"/>
      <c r="HD76" s="126"/>
      <c r="HN76" s="126"/>
      <c r="HX76" s="126"/>
    </row>
    <row xmlns:x14ac="http://schemas.microsoft.com/office/spreadsheetml/2009/9/ac" r="77" s="3" customFormat="true" x14ac:dyDescent="0.25">
      <c r="A77" s="389" t="str">
        <f ca="true">IF(ISBLANK('Data Summary'!A79),"",'Data Summary'!A79)</f>
        <v/>
      </c>
      <c r="B77" s="126"/>
      <c r="L77" s="126"/>
      <c r="V77" s="126"/>
      <c r="AF77" s="126"/>
      <c r="AP77" s="126"/>
      <c r="AZ77" s="126"/>
      <c r="BJ77" s="126"/>
      <c r="BK77" s="126"/>
      <c r="BT77" s="126"/>
      <c r="CD77" s="126"/>
      <c r="CN77" s="126"/>
      <c r="CX77" s="126"/>
      <c r="DH77" s="126"/>
      <c r="DR77" s="126"/>
      <c r="EB77" s="126"/>
      <c r="EL77" s="126"/>
      <c r="EV77" s="126"/>
      <c r="FF77" s="126"/>
      <c r="FP77" s="126"/>
      <c r="FZ77" s="126"/>
      <c r="GJ77" s="126"/>
      <c r="GT77" s="126"/>
      <c r="HD77" s="126"/>
      <c r="HN77" s="126"/>
      <c r="HX77" s="126"/>
    </row>
    <row xmlns:x14ac="http://schemas.microsoft.com/office/spreadsheetml/2009/9/ac" r="78" s="3" customFormat="true" x14ac:dyDescent="0.25">
      <c r="A78" s="389" t="str">
        <f ca="true">IF(ISBLANK('Data Summary'!A80),"",'Data Summary'!A80)</f>
        <v/>
      </c>
      <c r="B78" s="126"/>
      <c r="L78" s="126"/>
      <c r="V78" s="126"/>
      <c r="AF78" s="126"/>
      <c r="AP78" s="126"/>
      <c r="AZ78" s="126"/>
      <c r="BJ78" s="126"/>
      <c r="BK78" s="126"/>
      <c r="BT78" s="126"/>
      <c r="CD78" s="126"/>
      <c r="CN78" s="126"/>
      <c r="CX78" s="126"/>
      <c r="DH78" s="126"/>
      <c r="DR78" s="126"/>
      <c r="EB78" s="126"/>
      <c r="EL78" s="126"/>
      <c r="EV78" s="126"/>
      <c r="FF78" s="126"/>
      <c r="FP78" s="126"/>
      <c r="FZ78" s="126"/>
      <c r="GJ78" s="126"/>
      <c r="GT78" s="126"/>
      <c r="HD78" s="126"/>
      <c r="HN78" s="126"/>
      <c r="HX78" s="126"/>
    </row>
    <row xmlns:x14ac="http://schemas.microsoft.com/office/spreadsheetml/2009/9/ac" r="79" s="3" customFormat="true" x14ac:dyDescent="0.25">
      <c r="A79" s="389" t="str">
        <f ca="true">IF(ISBLANK('Data Summary'!A81),"",'Data Summary'!A81)</f>
        <v/>
      </c>
      <c r="B79" s="126"/>
      <c r="L79" s="126"/>
      <c r="V79" s="126"/>
      <c r="AF79" s="126"/>
      <c r="AP79" s="126"/>
      <c r="AZ79" s="126"/>
      <c r="BJ79" s="126"/>
      <c r="BK79" s="126"/>
      <c r="BT79" s="126"/>
      <c r="CD79" s="126"/>
      <c r="CN79" s="126"/>
      <c r="CX79" s="126"/>
      <c r="DH79" s="126"/>
      <c r="DR79" s="126"/>
      <c r="EB79" s="126"/>
      <c r="EL79" s="126"/>
      <c r="EV79" s="126"/>
      <c r="FF79" s="126"/>
      <c r="FP79" s="126"/>
      <c r="FZ79" s="126"/>
      <c r="GJ79" s="126"/>
      <c r="GT79" s="126"/>
      <c r="HD79" s="126"/>
      <c r="HN79" s="126"/>
      <c r="HX79" s="126"/>
    </row>
    <row xmlns:x14ac="http://schemas.microsoft.com/office/spreadsheetml/2009/9/ac" r="80" s="3" customFormat="true" x14ac:dyDescent="0.25">
      <c r="A80" s="389" t="str">
        <f ca="true">IF(ISBLANK('Data Summary'!A82),"",'Data Summary'!A82)</f>
        <v/>
      </c>
      <c r="B80" s="126"/>
      <c r="L80" s="126"/>
      <c r="V80" s="126"/>
      <c r="AF80" s="126"/>
      <c r="AP80" s="126"/>
      <c r="AZ80" s="126"/>
      <c r="BJ80" s="126"/>
      <c r="BK80" s="126"/>
      <c r="BT80" s="126"/>
      <c r="CD80" s="126"/>
      <c r="CN80" s="126"/>
      <c r="CX80" s="126"/>
      <c r="DH80" s="126"/>
      <c r="DR80" s="126"/>
      <c r="EB80" s="126"/>
      <c r="EL80" s="126"/>
      <c r="EV80" s="126"/>
      <c r="FF80" s="126"/>
      <c r="FP80" s="126"/>
      <c r="FZ80" s="126"/>
      <c r="GJ80" s="126"/>
      <c r="GT80" s="126"/>
      <c r="HD80" s="126"/>
      <c r="HN80" s="126"/>
      <c r="HX80" s="126"/>
    </row>
    <row xmlns:x14ac="http://schemas.microsoft.com/office/spreadsheetml/2009/9/ac" r="81" s="3" customFormat="true" x14ac:dyDescent="0.25">
      <c r="A81" s="389" t="str">
        <f ca="true">IF(ISBLANK('Data Summary'!A83),"",'Data Summary'!A83)</f>
        <v/>
      </c>
      <c r="B81" s="126"/>
      <c r="L81" s="126"/>
      <c r="V81" s="126"/>
      <c r="AF81" s="126"/>
      <c r="AP81" s="126"/>
      <c r="AZ81" s="126"/>
      <c r="BJ81" s="126"/>
      <c r="BK81" s="126"/>
      <c r="BT81" s="126"/>
      <c r="CD81" s="126"/>
      <c r="CN81" s="126"/>
      <c r="CX81" s="126"/>
      <c r="DH81" s="126"/>
      <c r="DR81" s="126"/>
      <c r="EB81" s="126"/>
      <c r="EL81" s="126"/>
      <c r="EV81" s="126"/>
      <c r="FF81" s="126"/>
      <c r="FP81" s="126"/>
      <c r="FZ81" s="126"/>
      <c r="GJ81" s="126"/>
      <c r="GT81" s="126"/>
      <c r="HD81" s="126"/>
      <c r="HN81" s="126"/>
      <c r="HX81" s="126"/>
    </row>
    <row xmlns:x14ac="http://schemas.microsoft.com/office/spreadsheetml/2009/9/ac" r="82" s="3" customFormat="true" x14ac:dyDescent="0.25">
      <c r="A82" s="389" t="str">
        <f ca="true">IF(ISBLANK('Data Summary'!A84),"",'Data Summary'!A84)</f>
        <v/>
      </c>
      <c r="B82" s="126"/>
      <c r="L82" s="126"/>
      <c r="V82" s="126"/>
      <c r="AF82" s="126"/>
      <c r="AP82" s="126"/>
      <c r="AZ82" s="126"/>
      <c r="BJ82" s="126"/>
      <c r="BK82" s="126"/>
      <c r="BT82" s="126"/>
      <c r="CD82" s="126"/>
      <c r="CN82" s="126"/>
      <c r="CX82" s="126"/>
      <c r="DH82" s="126"/>
      <c r="DR82" s="126"/>
      <c r="EB82" s="126"/>
      <c r="EL82" s="126"/>
      <c r="EV82" s="126"/>
      <c r="FF82" s="126"/>
      <c r="FP82" s="126"/>
      <c r="FZ82" s="126"/>
      <c r="GJ82" s="126"/>
      <c r="GT82" s="126"/>
      <c r="HD82" s="126"/>
      <c r="HN82" s="126"/>
      <c r="HX82" s="126"/>
    </row>
    <row xmlns:x14ac="http://schemas.microsoft.com/office/spreadsheetml/2009/9/ac" r="83" s="3" customFormat="true" x14ac:dyDescent="0.25">
      <c r="A83" s="389" t="str">
        <f ca="true">IF(ISBLANK('Data Summary'!A85),"",'Data Summary'!A85)</f>
        <v/>
      </c>
      <c r="B83" s="126"/>
      <c r="L83" s="126"/>
      <c r="V83" s="126"/>
      <c r="AF83" s="126"/>
      <c r="AP83" s="126"/>
      <c r="AZ83" s="126"/>
      <c r="BJ83" s="126"/>
      <c r="BK83" s="126"/>
      <c r="BT83" s="126"/>
      <c r="CD83" s="126"/>
      <c r="CN83" s="126"/>
      <c r="CX83" s="126"/>
      <c r="DH83" s="126"/>
      <c r="DR83" s="126"/>
      <c r="EB83" s="126"/>
      <c r="EL83" s="126"/>
      <c r="EV83" s="126"/>
      <c r="FF83" s="126"/>
      <c r="FP83" s="126"/>
      <c r="FZ83" s="126"/>
      <c r="GJ83" s="126"/>
      <c r="GT83" s="126"/>
      <c r="HD83" s="126"/>
      <c r="HN83" s="126"/>
      <c r="HX83" s="126"/>
    </row>
    <row xmlns:x14ac="http://schemas.microsoft.com/office/spreadsheetml/2009/9/ac" r="84" s="3" customFormat="true" x14ac:dyDescent="0.25">
      <c r="A84" s="389" t="str">
        <f ca="true">IF(ISBLANK('Data Summary'!A86),"",'Data Summary'!A86)</f>
        <v/>
      </c>
      <c r="B84" s="126"/>
      <c r="L84" s="126"/>
      <c r="V84" s="126"/>
      <c r="AF84" s="126"/>
      <c r="AP84" s="126"/>
      <c r="AZ84" s="126"/>
      <c r="BJ84" s="126"/>
      <c r="BK84" s="126"/>
      <c r="BT84" s="126"/>
      <c r="CD84" s="126"/>
      <c r="CN84" s="126"/>
      <c r="CX84" s="126"/>
      <c r="DH84" s="126"/>
      <c r="DR84" s="126"/>
      <c r="EB84" s="126"/>
      <c r="EL84" s="126"/>
      <c r="EV84" s="126"/>
      <c r="FF84" s="126"/>
      <c r="FP84" s="126"/>
      <c r="FZ84" s="126"/>
      <c r="GJ84" s="126"/>
      <c r="GT84" s="126"/>
      <c r="HD84" s="126"/>
      <c r="HN84" s="126"/>
      <c r="HX84" s="126"/>
    </row>
    <row xmlns:x14ac="http://schemas.microsoft.com/office/spreadsheetml/2009/9/ac" r="85" s="3" customFormat="true" x14ac:dyDescent="0.25">
      <c r="A85" s="389" t="str">
        <f ca="true">IF(ISBLANK('Data Summary'!A87),"",'Data Summary'!A87)</f>
        <v/>
      </c>
      <c r="B85" s="126"/>
      <c r="L85" s="126"/>
      <c r="V85" s="126"/>
      <c r="AF85" s="126"/>
      <c r="AP85" s="126"/>
      <c r="AZ85" s="126"/>
      <c r="BJ85" s="126"/>
      <c r="BK85" s="126"/>
      <c r="BT85" s="126"/>
      <c r="CD85" s="126"/>
      <c r="CN85" s="126"/>
      <c r="CX85" s="126"/>
      <c r="DH85" s="126"/>
      <c r="DR85" s="126"/>
      <c r="EB85" s="126"/>
      <c r="EL85" s="126"/>
      <c r="EV85" s="126"/>
      <c r="FF85" s="126"/>
      <c r="FP85" s="126"/>
      <c r="FZ85" s="126"/>
      <c r="GJ85" s="126"/>
      <c r="GT85" s="126"/>
      <c r="HD85" s="126"/>
      <c r="HN85" s="126"/>
      <c r="HX85" s="126"/>
    </row>
    <row xmlns:x14ac="http://schemas.microsoft.com/office/spreadsheetml/2009/9/ac" r="86" s="3" customFormat="true" x14ac:dyDescent="0.25">
      <c r="A86" s="389" t="str">
        <f ca="true">IF(ISBLANK('Data Summary'!A88),"",'Data Summary'!A88)</f>
        <v/>
      </c>
      <c r="B86" s="126"/>
      <c r="L86" s="126"/>
      <c r="V86" s="126"/>
      <c r="AF86" s="126"/>
      <c r="AP86" s="126"/>
      <c r="AZ86" s="126"/>
      <c r="BJ86" s="126"/>
      <c r="BK86" s="126"/>
      <c r="BT86" s="126"/>
      <c r="CD86" s="126"/>
      <c r="CN86" s="126"/>
      <c r="CX86" s="126"/>
      <c r="DH86" s="126"/>
      <c r="DR86" s="126"/>
      <c r="EB86" s="126"/>
      <c r="EL86" s="126"/>
      <c r="EV86" s="126"/>
      <c r="FF86" s="126"/>
      <c r="FP86" s="126"/>
      <c r="FZ86" s="126"/>
      <c r="GJ86" s="126"/>
      <c r="GT86" s="126"/>
      <c r="HD86" s="126"/>
      <c r="HN86" s="126"/>
      <c r="HX86" s="126"/>
    </row>
    <row xmlns:x14ac="http://schemas.microsoft.com/office/spreadsheetml/2009/9/ac" r="87" s="3" customFormat="true" x14ac:dyDescent="0.25">
      <c r="A87" s="389" t="str">
        <f ca="true">IF(ISBLANK('Data Summary'!A89),"",'Data Summary'!A89)</f>
        <v/>
      </c>
      <c r="B87" s="126"/>
      <c r="L87" s="126"/>
      <c r="V87" s="126"/>
      <c r="AF87" s="126"/>
      <c r="AP87" s="126"/>
      <c r="AZ87" s="126"/>
      <c r="BJ87" s="126"/>
      <c r="BK87" s="126"/>
      <c r="BT87" s="126"/>
      <c r="CD87" s="126"/>
      <c r="CN87" s="126"/>
      <c r="CX87" s="126"/>
      <c r="DH87" s="126"/>
      <c r="DR87" s="126"/>
      <c r="EB87" s="126"/>
      <c r="EL87" s="126"/>
      <c r="EV87" s="126"/>
      <c r="FF87" s="126"/>
      <c r="FP87" s="126"/>
      <c r="FZ87" s="126"/>
      <c r="GJ87" s="126"/>
      <c r="GT87" s="126"/>
      <c r="HD87" s="126"/>
      <c r="HN87" s="126"/>
      <c r="HX87" s="126"/>
    </row>
    <row xmlns:x14ac="http://schemas.microsoft.com/office/spreadsheetml/2009/9/ac" r="88" s="3" customFormat="true" x14ac:dyDescent="0.25">
      <c r="A88" s="389" t="str">
        <f ca="true">IF(ISBLANK('Data Summary'!A90),"",'Data Summary'!A90)</f>
        <v/>
      </c>
      <c r="B88" s="126"/>
      <c r="L88" s="126"/>
      <c r="V88" s="126"/>
      <c r="AF88" s="126"/>
      <c r="AP88" s="126"/>
      <c r="AZ88" s="126"/>
      <c r="BJ88" s="126"/>
      <c r="BK88" s="126"/>
      <c r="BT88" s="126"/>
      <c r="CD88" s="126"/>
      <c r="CN88" s="126"/>
      <c r="CX88" s="126"/>
      <c r="DH88" s="126"/>
      <c r="DR88" s="126"/>
      <c r="EB88" s="126"/>
      <c r="EL88" s="126"/>
      <c r="EV88" s="126"/>
      <c r="FF88" s="126"/>
      <c r="FP88" s="126"/>
      <c r="FZ88" s="126"/>
      <c r="GJ88" s="126"/>
      <c r="GT88" s="126"/>
      <c r="HD88" s="126"/>
      <c r="HN88" s="126"/>
      <c r="HX88" s="126"/>
    </row>
    <row xmlns:x14ac="http://schemas.microsoft.com/office/spreadsheetml/2009/9/ac" r="89" s="3" customFormat="true" x14ac:dyDescent="0.25">
      <c r="A89" s="389" t="str">
        <f ca="true">IF(ISBLANK('Data Summary'!A91),"",'Data Summary'!A91)</f>
        <v/>
      </c>
      <c r="B89" s="126"/>
      <c r="L89" s="126"/>
      <c r="V89" s="126"/>
      <c r="AF89" s="126"/>
      <c r="AP89" s="126"/>
      <c r="AZ89" s="126"/>
      <c r="BJ89" s="126"/>
      <c r="BK89" s="126"/>
      <c r="BT89" s="126"/>
      <c r="CD89" s="126"/>
      <c r="CN89" s="126"/>
      <c r="CX89" s="126"/>
      <c r="DH89" s="126"/>
      <c r="DR89" s="126"/>
      <c r="EB89" s="126"/>
      <c r="EL89" s="126"/>
      <c r="EV89" s="126"/>
      <c r="FF89" s="126"/>
      <c r="FP89" s="126"/>
      <c r="FZ89" s="126"/>
      <c r="GJ89" s="126"/>
      <c r="GT89" s="126"/>
      <c r="HD89" s="126"/>
      <c r="HN89" s="126"/>
      <c r="HX89" s="126"/>
    </row>
    <row xmlns:x14ac="http://schemas.microsoft.com/office/spreadsheetml/2009/9/ac" r="90" s="3" customFormat="true" x14ac:dyDescent="0.25">
      <c r="A90" s="389" t="str">
        <f ca="true">IF(ISBLANK('Data Summary'!A92),"",'Data Summary'!A92)</f>
        <v/>
      </c>
      <c r="B90" s="126"/>
      <c r="L90" s="126"/>
      <c r="V90" s="126"/>
      <c r="AF90" s="126"/>
      <c r="AP90" s="126"/>
      <c r="AZ90" s="126"/>
      <c r="BJ90" s="126"/>
      <c r="BK90" s="126"/>
      <c r="BT90" s="126"/>
      <c r="CD90" s="126"/>
      <c r="CN90" s="126"/>
      <c r="CX90" s="126"/>
      <c r="DH90" s="126"/>
      <c r="DR90" s="126"/>
      <c r="EB90" s="126"/>
      <c r="EL90" s="126"/>
      <c r="EV90" s="126"/>
      <c r="FF90" s="126"/>
      <c r="FP90" s="126"/>
      <c r="FZ90" s="126"/>
      <c r="GJ90" s="126"/>
      <c r="GT90" s="126"/>
      <c r="HD90" s="126"/>
      <c r="HN90" s="126"/>
      <c r="HX90" s="126"/>
    </row>
    <row xmlns:x14ac="http://schemas.microsoft.com/office/spreadsheetml/2009/9/ac" r="91" s="3" customFormat="true" x14ac:dyDescent="0.25">
      <c r="A91" s="389" t="str">
        <f ca="true">IF(ISBLANK('Data Summary'!A93),"",'Data Summary'!A93)</f>
        <v/>
      </c>
      <c r="B91" s="126"/>
      <c r="L91" s="126"/>
      <c r="V91" s="126"/>
      <c r="AF91" s="126"/>
      <c r="AP91" s="126"/>
      <c r="AZ91" s="126"/>
      <c r="BJ91" s="126"/>
      <c r="BK91" s="126"/>
      <c r="BT91" s="126"/>
      <c r="CD91" s="126"/>
      <c r="CN91" s="126"/>
      <c r="CX91" s="126"/>
      <c r="DH91" s="126"/>
      <c r="DR91" s="126"/>
      <c r="EB91" s="126"/>
      <c r="EL91" s="126"/>
      <c r="EV91" s="126"/>
      <c r="FF91" s="126"/>
      <c r="FP91" s="126"/>
      <c r="FZ91" s="126"/>
      <c r="GJ91" s="126"/>
      <c r="GT91" s="126"/>
      <c r="HD91" s="126"/>
      <c r="HN91" s="126"/>
      <c r="HX91" s="126"/>
    </row>
    <row xmlns:x14ac="http://schemas.microsoft.com/office/spreadsheetml/2009/9/ac" r="92" s="3" customFormat="true" x14ac:dyDescent="0.25">
      <c r="A92" s="389" t="str">
        <f ca="true">IF(ISBLANK('Data Summary'!A94),"",'Data Summary'!A94)</f>
        <v/>
      </c>
      <c r="B92" s="126"/>
      <c r="L92" s="126"/>
      <c r="V92" s="126"/>
      <c r="AF92" s="126"/>
      <c r="AP92" s="126"/>
      <c r="AZ92" s="126"/>
      <c r="BJ92" s="126"/>
      <c r="BK92" s="126"/>
      <c r="BT92" s="126"/>
      <c r="CD92" s="126"/>
      <c r="CN92" s="126"/>
      <c r="CX92" s="126"/>
      <c r="DH92" s="126"/>
      <c r="DR92" s="126"/>
      <c r="EB92" s="126"/>
      <c r="EL92" s="126"/>
      <c r="EV92" s="126"/>
      <c r="FF92" s="126"/>
      <c r="FP92" s="126"/>
      <c r="FZ92" s="126"/>
      <c r="GJ92" s="126"/>
      <c r="GT92" s="126"/>
      <c r="HD92" s="126"/>
      <c r="HN92" s="126"/>
      <c r="HX92" s="126"/>
    </row>
    <row xmlns:x14ac="http://schemas.microsoft.com/office/spreadsheetml/2009/9/ac" r="93" s="3" customFormat="true" x14ac:dyDescent="0.25">
      <c r="A93" s="389" t="str">
        <f ca="true">IF(ISBLANK('Data Summary'!A95),"",'Data Summary'!A95)</f>
        <v/>
      </c>
      <c r="B93" s="126"/>
      <c r="L93" s="126"/>
      <c r="V93" s="126"/>
      <c r="AF93" s="126"/>
      <c r="AP93" s="126"/>
      <c r="AZ93" s="126"/>
      <c r="BJ93" s="126"/>
      <c r="BK93" s="126"/>
      <c r="BT93" s="126"/>
      <c r="CD93" s="126"/>
      <c r="CN93" s="126"/>
      <c r="CX93" s="126"/>
      <c r="DH93" s="126"/>
      <c r="DR93" s="126"/>
      <c r="EB93" s="126"/>
      <c r="EL93" s="126"/>
      <c r="EV93" s="126"/>
      <c r="FF93" s="126"/>
      <c r="FP93" s="126"/>
      <c r="FZ93" s="126"/>
      <c r="GJ93" s="126"/>
      <c r="GT93" s="126"/>
      <c r="HD93" s="126"/>
      <c r="HN93" s="126"/>
      <c r="HX93" s="126"/>
    </row>
    <row xmlns:x14ac="http://schemas.microsoft.com/office/spreadsheetml/2009/9/ac" r="94" s="3" customFormat="true" x14ac:dyDescent="0.25">
      <c r="A94" s="389" t="str">
        <f ca="true">IF(ISBLANK('Data Summary'!A96),"",'Data Summary'!A96)</f>
        <v/>
      </c>
      <c r="B94" s="126"/>
      <c r="L94" s="126"/>
      <c r="V94" s="126"/>
      <c r="AF94" s="126"/>
      <c r="AP94" s="126"/>
      <c r="AZ94" s="126"/>
      <c r="BJ94" s="126"/>
      <c r="BK94" s="126"/>
      <c r="BT94" s="126"/>
      <c r="CD94" s="126"/>
      <c r="CN94" s="126"/>
      <c r="CX94" s="126"/>
      <c r="DH94" s="126"/>
      <c r="DR94" s="126"/>
      <c r="EB94" s="126"/>
      <c r="EL94" s="126"/>
      <c r="EV94" s="126"/>
      <c r="FF94" s="126"/>
      <c r="FP94" s="126"/>
      <c r="FZ94" s="126"/>
      <c r="GJ94" s="126"/>
      <c r="GT94" s="126"/>
      <c r="HD94" s="126"/>
      <c r="HN94" s="126"/>
      <c r="HX94" s="126"/>
    </row>
    <row xmlns:x14ac="http://schemas.microsoft.com/office/spreadsheetml/2009/9/ac" r="95" s="3" customFormat="true" x14ac:dyDescent="0.25">
      <c r="A95" s="389" t="str">
        <f ca="true">IF(ISBLANK('Data Summary'!A97),"",'Data Summary'!A97)</f>
        <v/>
      </c>
      <c r="B95" s="126"/>
      <c r="L95" s="126"/>
      <c r="V95" s="126"/>
      <c r="AF95" s="126"/>
      <c r="AP95" s="126"/>
      <c r="AZ95" s="126"/>
      <c r="BJ95" s="126"/>
      <c r="BK95" s="126"/>
      <c r="BT95" s="126"/>
      <c r="CD95" s="126"/>
      <c r="CN95" s="126"/>
      <c r="CX95" s="126"/>
      <c r="DH95" s="126"/>
      <c r="DR95" s="126"/>
      <c r="EB95" s="126"/>
      <c r="EL95" s="126"/>
      <c r="EV95" s="126"/>
      <c r="FF95" s="126"/>
      <c r="FP95" s="126"/>
      <c r="FZ95" s="126"/>
      <c r="GJ95" s="126"/>
      <c r="GT95" s="126"/>
      <c r="HD95" s="126"/>
      <c r="HN95" s="126"/>
      <c r="HX95" s="126"/>
    </row>
    <row xmlns:x14ac="http://schemas.microsoft.com/office/spreadsheetml/2009/9/ac" r="96" s="3" customFormat="true" x14ac:dyDescent="0.25">
      <c r="A96" s="389" t="str">
        <f ca="true">IF(ISBLANK('Data Summary'!A98),"",'Data Summary'!A98)</f>
        <v/>
      </c>
      <c r="B96" s="126"/>
      <c r="L96" s="126"/>
      <c r="V96" s="126"/>
      <c r="AF96" s="126"/>
      <c r="AP96" s="126"/>
      <c r="AZ96" s="126"/>
      <c r="BJ96" s="126"/>
      <c r="BK96" s="126"/>
      <c r="BT96" s="126"/>
      <c r="CD96" s="126"/>
      <c r="CN96" s="126"/>
      <c r="CX96" s="126"/>
      <c r="DH96" s="126"/>
      <c r="DR96" s="126"/>
      <c r="EB96" s="126"/>
      <c r="EL96" s="126"/>
      <c r="EV96" s="126"/>
      <c r="FF96" s="126"/>
      <c r="FP96" s="126"/>
      <c r="FZ96" s="126"/>
      <c r="GJ96" s="126"/>
      <c r="GT96" s="126"/>
      <c r="HD96" s="126"/>
      <c r="HN96" s="126"/>
      <c r="HX96" s="126"/>
    </row>
    <row xmlns:x14ac="http://schemas.microsoft.com/office/spreadsheetml/2009/9/ac" r="97" s="3" customFormat="true" x14ac:dyDescent="0.25">
      <c r="A97" s="389" t="str">
        <f ca="true">IF(ISBLANK('Data Summary'!A99),"",'Data Summary'!A99)</f>
        <v/>
      </c>
      <c r="B97" s="126"/>
      <c r="L97" s="126"/>
      <c r="V97" s="126"/>
      <c r="AF97" s="126"/>
      <c r="AP97" s="126"/>
      <c r="AZ97" s="126"/>
      <c r="BJ97" s="126"/>
      <c r="BK97" s="126"/>
      <c r="BT97" s="126"/>
      <c r="CD97" s="126"/>
      <c r="CN97" s="126"/>
      <c r="CX97" s="126"/>
      <c r="DH97" s="126"/>
      <c r="DR97" s="126"/>
      <c r="EB97" s="126"/>
      <c r="EL97" s="126"/>
      <c r="EV97" s="126"/>
      <c r="FF97" s="126"/>
      <c r="FP97" s="126"/>
      <c r="FZ97" s="126"/>
      <c r="GJ97" s="126"/>
      <c r="GT97" s="126"/>
      <c r="HD97" s="126"/>
      <c r="HN97" s="126"/>
      <c r="HX97" s="126"/>
    </row>
    <row xmlns:x14ac="http://schemas.microsoft.com/office/spreadsheetml/2009/9/ac" r="98" s="3" customFormat="true" x14ac:dyDescent="0.25">
      <c r="A98" s="389" t="str">
        <f ca="true">IF(ISBLANK('Data Summary'!A100),"",'Data Summary'!A100)</f>
        <v/>
      </c>
      <c r="B98" s="126"/>
      <c r="L98" s="126"/>
      <c r="V98" s="126"/>
      <c r="AF98" s="126"/>
      <c r="AP98" s="126"/>
      <c r="AZ98" s="126"/>
      <c r="BJ98" s="126"/>
      <c r="BK98" s="126"/>
      <c r="BT98" s="126"/>
      <c r="CD98" s="126"/>
      <c r="CN98" s="126"/>
      <c r="CX98" s="126"/>
      <c r="DH98" s="126"/>
      <c r="DR98" s="126"/>
      <c r="EB98" s="126"/>
      <c r="EL98" s="126"/>
      <c r="EV98" s="126"/>
      <c r="FF98" s="126"/>
      <c r="FP98" s="126"/>
      <c r="FZ98" s="126"/>
      <c r="GJ98" s="126"/>
      <c r="GT98" s="126"/>
      <c r="HD98" s="126"/>
      <c r="HN98" s="126"/>
      <c r="HX98" s="126"/>
    </row>
    <row xmlns:x14ac="http://schemas.microsoft.com/office/spreadsheetml/2009/9/ac" r="99" s="3" customFormat="true" x14ac:dyDescent="0.25">
      <c r="A99" s="389" t="str">
        <f ca="true">IF(ISBLANK('Data Summary'!A101),"",'Data Summary'!A101)</f>
        <v/>
      </c>
      <c r="B99" s="126"/>
      <c r="L99" s="126"/>
      <c r="V99" s="126"/>
      <c r="AF99" s="126"/>
      <c r="AP99" s="126"/>
      <c r="AZ99" s="126"/>
      <c r="BJ99" s="126"/>
      <c r="BK99" s="126"/>
      <c r="BT99" s="126"/>
      <c r="CD99" s="126"/>
      <c r="CN99" s="126"/>
      <c r="CX99" s="126"/>
      <c r="DH99" s="126"/>
      <c r="DR99" s="126"/>
      <c r="EB99" s="126"/>
      <c r="EL99" s="126"/>
      <c r="EV99" s="126"/>
      <c r="FF99" s="126"/>
      <c r="FP99" s="126"/>
      <c r="FZ99" s="126"/>
      <c r="GJ99" s="126"/>
      <c r="GT99" s="126"/>
      <c r="HD99" s="126"/>
      <c r="HN99" s="126"/>
      <c r="HX99" s="126"/>
    </row>
    <row xmlns:x14ac="http://schemas.microsoft.com/office/spreadsheetml/2009/9/ac" r="100" s="3" customFormat="true" x14ac:dyDescent="0.25">
      <c r="A100" s="389" t="str">
        <f ca="true">IF(ISBLANK('Data Summary'!A102),"",'Data Summary'!A102)</f>
        <v/>
      </c>
      <c r="B100" s="126"/>
      <c r="L100" s="126"/>
      <c r="V100" s="126"/>
      <c r="AF100" s="126"/>
      <c r="AP100" s="126"/>
      <c r="AZ100" s="126"/>
      <c r="BJ100" s="126"/>
      <c r="BK100" s="126"/>
      <c r="BT100" s="126"/>
      <c r="CD100" s="126"/>
      <c r="CN100" s="126"/>
      <c r="CX100" s="126"/>
      <c r="DH100" s="126"/>
      <c r="DR100" s="126"/>
      <c r="EB100" s="126"/>
      <c r="EL100" s="126"/>
      <c r="EV100" s="126"/>
      <c r="FF100" s="126"/>
      <c r="FP100" s="126"/>
      <c r="FZ100" s="126"/>
      <c r="GJ100" s="126"/>
      <c r="GT100" s="126"/>
      <c r="HD100" s="126"/>
      <c r="HN100" s="126"/>
      <c r="HX100" s="126"/>
    </row>
    <row xmlns:x14ac="http://schemas.microsoft.com/office/spreadsheetml/2009/9/ac" r="101" s="3" customFormat="true" x14ac:dyDescent="0.25">
      <c r="A101" s="389" t="str">
        <f ca="true">IF(ISBLANK('Data Summary'!A103),"",'Data Summary'!A103)</f>
        <v/>
      </c>
      <c r="B101" s="126"/>
      <c r="L101" s="126"/>
      <c r="V101" s="126"/>
      <c r="AF101" s="126"/>
      <c r="AP101" s="126"/>
      <c r="AZ101" s="126"/>
      <c r="BJ101" s="126"/>
      <c r="BK101" s="126"/>
      <c r="BT101" s="126"/>
      <c r="CD101" s="126"/>
      <c r="CN101" s="126"/>
      <c r="CX101" s="126"/>
      <c r="DH101" s="126"/>
      <c r="DR101" s="126"/>
      <c r="EB101" s="126"/>
      <c r="EL101" s="126"/>
      <c r="EV101" s="126"/>
      <c r="FF101" s="126"/>
      <c r="FP101" s="126"/>
      <c r="FZ101" s="126"/>
      <c r="GJ101" s="126"/>
      <c r="GT101" s="126"/>
      <c r="HD101" s="126"/>
      <c r="HN101" s="126"/>
      <c r="HX101" s="126"/>
    </row>
    <row xmlns:x14ac="http://schemas.microsoft.com/office/spreadsheetml/2009/9/ac" r="102" s="3" customFormat="true" x14ac:dyDescent="0.25">
      <c r="A102" s="389" t="str">
        <f ca="true">IF(ISBLANK('Data Summary'!A104),"",'Data Summary'!A104)</f>
        <v/>
      </c>
      <c r="B102" s="126"/>
      <c r="L102" s="126"/>
      <c r="V102" s="126"/>
      <c r="AF102" s="126"/>
      <c r="AP102" s="126"/>
      <c r="AZ102" s="126"/>
      <c r="BJ102" s="126"/>
      <c r="BK102" s="126"/>
      <c r="BT102" s="126"/>
      <c r="CD102" s="126"/>
      <c r="CN102" s="126"/>
      <c r="CX102" s="126"/>
      <c r="DH102" s="126"/>
      <c r="DR102" s="126"/>
      <c r="EB102" s="126"/>
      <c r="EL102" s="126"/>
      <c r="EV102" s="126"/>
      <c r="FF102" s="126"/>
      <c r="FP102" s="126"/>
      <c r="FZ102" s="126"/>
      <c r="GJ102" s="126"/>
      <c r="GT102" s="126"/>
      <c r="HD102" s="126"/>
      <c r="HN102" s="126"/>
      <c r="HX102" s="126"/>
    </row>
    <row xmlns:x14ac="http://schemas.microsoft.com/office/spreadsheetml/2009/9/ac" r="103" s="3" customFormat="true" x14ac:dyDescent="0.25">
      <c r="A103" s="389" t="str">
        <f ca="true">IF(ISBLANK('Data Summary'!A105),"",'Data Summary'!A105)</f>
        <v/>
      </c>
      <c r="B103" s="126"/>
      <c r="L103" s="126"/>
      <c r="V103" s="126"/>
      <c r="AF103" s="126"/>
      <c r="AP103" s="126"/>
      <c r="AZ103" s="126"/>
      <c r="BJ103" s="126"/>
      <c r="BK103" s="126"/>
      <c r="BT103" s="126"/>
      <c r="CD103" s="126"/>
      <c r="CN103" s="126"/>
      <c r="CX103" s="126"/>
      <c r="DH103" s="126"/>
      <c r="DR103" s="126"/>
      <c r="EB103" s="126"/>
      <c r="EL103" s="126"/>
      <c r="EV103" s="126"/>
      <c r="FF103" s="126"/>
      <c r="FP103" s="126"/>
      <c r="FZ103" s="126"/>
      <c r="GJ103" s="126"/>
      <c r="GT103" s="126"/>
      <c r="HD103" s="126"/>
      <c r="HN103" s="126"/>
      <c r="HX103" s="126"/>
    </row>
    <row xmlns:x14ac="http://schemas.microsoft.com/office/spreadsheetml/2009/9/ac" r="104" s="3" customFormat="true" x14ac:dyDescent="0.25">
      <c r="A104" s="389" t="str">
        <f ca="true">IF(ISBLANK('Data Summary'!A106),"",'Data Summary'!A106)</f>
        <v/>
      </c>
      <c r="B104" s="126"/>
      <c r="L104" s="126"/>
      <c r="V104" s="126"/>
      <c r="AF104" s="126"/>
      <c r="AP104" s="126"/>
      <c r="AZ104" s="126"/>
      <c r="BJ104" s="126"/>
      <c r="BK104" s="126"/>
      <c r="BT104" s="126"/>
      <c r="CD104" s="126"/>
      <c r="CN104" s="126"/>
      <c r="CX104" s="126"/>
      <c r="DH104" s="126"/>
      <c r="DR104" s="126"/>
      <c r="EB104" s="126"/>
      <c r="EL104" s="126"/>
      <c r="EV104" s="126"/>
      <c r="FF104" s="126"/>
      <c r="FP104" s="126"/>
      <c r="FZ104" s="126"/>
      <c r="GJ104" s="126"/>
      <c r="GT104" s="126"/>
      <c r="HD104" s="126"/>
      <c r="HN104" s="126"/>
      <c r="HX104" s="126"/>
    </row>
    <row xmlns:x14ac="http://schemas.microsoft.com/office/spreadsheetml/2009/9/ac" r="105" s="3" customFormat="true" x14ac:dyDescent="0.25">
      <c r="A105" s="389" t="str">
        <f ca="true">IF(ISBLANK('Data Summary'!A107),"",'Data Summary'!A107)</f>
        <v/>
      </c>
      <c r="B105" s="126"/>
      <c r="L105" s="126"/>
      <c r="V105" s="126"/>
      <c r="AF105" s="126"/>
      <c r="AP105" s="126"/>
      <c r="AZ105" s="126"/>
      <c r="BJ105" s="126"/>
      <c r="BK105" s="126"/>
      <c r="BT105" s="126"/>
      <c r="CD105" s="126"/>
      <c r="CN105" s="126"/>
      <c r="CX105" s="126"/>
      <c r="DH105" s="126"/>
      <c r="DR105" s="126"/>
      <c r="EB105" s="126"/>
      <c r="EL105" s="126"/>
      <c r="EV105" s="126"/>
      <c r="FF105" s="126"/>
      <c r="FP105" s="126"/>
      <c r="FZ105" s="126"/>
      <c r="GJ105" s="126"/>
      <c r="GT105" s="126"/>
      <c r="HD105" s="126"/>
      <c r="HN105" s="126"/>
      <c r="HX105" s="126"/>
    </row>
    <row xmlns:x14ac="http://schemas.microsoft.com/office/spreadsheetml/2009/9/ac" r="106" s="3" customFormat="true" x14ac:dyDescent="0.25">
      <c r="A106" s="389" t="str">
        <f ca="true">IF(ISBLANK('Data Summary'!A108),"",'Data Summary'!A108)</f>
        <v/>
      </c>
      <c r="B106" s="126"/>
      <c r="L106" s="126"/>
      <c r="V106" s="126"/>
      <c r="AF106" s="126"/>
      <c r="AP106" s="126"/>
      <c r="AZ106" s="126"/>
      <c r="BJ106" s="126"/>
      <c r="BK106" s="126"/>
      <c r="BT106" s="126"/>
      <c r="CD106" s="126"/>
      <c r="CN106" s="126"/>
      <c r="CX106" s="126"/>
      <c r="DH106" s="126"/>
      <c r="DR106" s="126"/>
      <c r="EB106" s="126"/>
      <c r="EL106" s="126"/>
      <c r="EV106" s="126"/>
      <c r="FF106" s="126"/>
      <c r="FP106" s="126"/>
      <c r="FZ106" s="126"/>
      <c r="GJ106" s="126"/>
      <c r="GT106" s="126"/>
      <c r="HD106" s="126"/>
      <c r="HN106" s="126"/>
      <c r="HX106" s="126"/>
    </row>
    <row xmlns:x14ac="http://schemas.microsoft.com/office/spreadsheetml/2009/9/ac" r="107" s="3" customFormat="true" x14ac:dyDescent="0.25">
      <c r="A107" s="389" t="str">
        <f ca="true">IF(ISBLANK('Data Summary'!A109),"",'Data Summary'!A109)</f>
        <v/>
      </c>
      <c r="B107" s="126"/>
      <c r="L107" s="126"/>
      <c r="V107" s="126"/>
      <c r="AF107" s="126"/>
      <c r="AP107" s="126"/>
      <c r="AZ107" s="126"/>
      <c r="BJ107" s="126"/>
      <c r="BK107" s="126"/>
      <c r="BT107" s="126"/>
      <c r="CD107" s="126"/>
      <c r="CN107" s="126"/>
      <c r="CX107" s="126"/>
      <c r="DH107" s="126"/>
      <c r="DR107" s="126"/>
      <c r="EB107" s="126"/>
      <c r="EL107" s="126"/>
      <c r="EV107" s="126"/>
      <c r="FF107" s="126"/>
      <c r="FP107" s="126"/>
      <c r="FZ107" s="126"/>
      <c r="GJ107" s="126"/>
      <c r="GT107" s="126"/>
      <c r="HD107" s="126"/>
      <c r="HN107" s="126"/>
      <c r="HX107" s="126"/>
    </row>
    <row xmlns:x14ac="http://schemas.microsoft.com/office/spreadsheetml/2009/9/ac" r="108" s="3" customFormat="true" x14ac:dyDescent="0.25">
      <c r="A108" s="389" t="str">
        <f ca="true">IF(ISBLANK('Data Summary'!A110),"",'Data Summary'!A110)</f>
        <v/>
      </c>
      <c r="B108" s="126"/>
      <c r="L108" s="126"/>
      <c r="V108" s="126"/>
      <c r="AF108" s="126"/>
      <c r="AP108" s="126"/>
      <c r="AZ108" s="126"/>
      <c r="BJ108" s="126"/>
      <c r="BK108" s="126"/>
      <c r="BT108" s="126"/>
      <c r="CD108" s="126"/>
      <c r="CN108" s="126"/>
      <c r="CX108" s="126"/>
      <c r="DH108" s="126"/>
      <c r="DR108" s="126"/>
      <c r="EB108" s="126"/>
      <c r="EL108" s="126"/>
      <c r="EV108" s="126"/>
      <c r="FF108" s="126"/>
      <c r="FP108" s="126"/>
      <c r="FZ108" s="126"/>
      <c r="GJ108" s="126"/>
      <c r="GT108" s="126"/>
      <c r="HD108" s="126"/>
      <c r="HN108" s="126"/>
      <c r="HX108" s="126"/>
    </row>
    <row xmlns:x14ac="http://schemas.microsoft.com/office/spreadsheetml/2009/9/ac" r="109" s="3" customFormat="true" x14ac:dyDescent="0.25">
      <c r="A109" s="389" t="str">
        <f ca="true">IF(ISBLANK('Data Summary'!A111),"",'Data Summary'!A111)</f>
        <v/>
      </c>
      <c r="B109" s="126"/>
      <c r="L109" s="126"/>
      <c r="V109" s="126"/>
      <c r="AF109" s="126"/>
      <c r="AP109" s="126"/>
      <c r="AZ109" s="126"/>
      <c r="BJ109" s="126"/>
      <c r="BK109" s="126"/>
      <c r="BT109" s="126"/>
      <c r="CD109" s="126"/>
      <c r="CN109" s="126"/>
      <c r="CX109" s="126"/>
      <c r="DH109" s="126"/>
      <c r="DR109" s="126"/>
      <c r="EB109" s="126"/>
      <c r="EL109" s="126"/>
      <c r="EV109" s="126"/>
      <c r="FF109" s="126"/>
      <c r="FP109" s="126"/>
      <c r="FZ109" s="126"/>
      <c r="GJ109" s="126"/>
      <c r="GT109" s="126"/>
      <c r="HD109" s="126"/>
      <c r="HN109" s="126"/>
      <c r="HX109" s="126"/>
    </row>
    <row xmlns:x14ac="http://schemas.microsoft.com/office/spreadsheetml/2009/9/ac" r="110" s="3" customFormat="true" x14ac:dyDescent="0.25">
      <c r="A110" s="389" t="str">
        <f ca="true">IF(ISBLANK('Data Summary'!A112),"",'Data Summary'!A112)</f>
        <v/>
      </c>
      <c r="B110" s="126"/>
      <c r="L110" s="126"/>
      <c r="V110" s="126"/>
      <c r="AF110" s="126"/>
      <c r="AP110" s="126"/>
      <c r="AZ110" s="126"/>
      <c r="BJ110" s="126"/>
      <c r="BK110" s="126"/>
      <c r="BT110" s="126"/>
      <c r="CD110" s="126"/>
      <c r="CN110" s="126"/>
      <c r="CX110" s="126"/>
      <c r="DH110" s="126"/>
      <c r="DR110" s="126"/>
      <c r="EB110" s="126"/>
      <c r="EL110" s="126"/>
      <c r="EV110" s="126"/>
      <c r="FF110" s="126"/>
      <c r="FP110" s="126"/>
      <c r="FZ110" s="126"/>
      <c r="GJ110" s="126"/>
      <c r="GT110" s="126"/>
      <c r="HD110" s="126"/>
      <c r="HN110" s="126"/>
      <c r="HX110" s="126"/>
    </row>
    <row xmlns:x14ac="http://schemas.microsoft.com/office/spreadsheetml/2009/9/ac" r="111" s="3" customFormat="true" x14ac:dyDescent="0.25">
      <c r="A111" s="389" t="str">
        <f ca="true">IF(ISBLANK('Data Summary'!A113),"",'Data Summary'!A113)</f>
        <v/>
      </c>
      <c r="B111" s="126"/>
      <c r="L111" s="126"/>
      <c r="V111" s="126"/>
      <c r="AF111" s="126"/>
      <c r="AP111" s="126"/>
      <c r="AZ111" s="126"/>
      <c r="BJ111" s="126"/>
      <c r="BK111" s="126"/>
      <c r="BT111" s="126"/>
      <c r="CD111" s="126"/>
      <c r="CN111" s="126"/>
      <c r="CX111" s="126"/>
      <c r="DH111" s="126"/>
      <c r="DR111" s="126"/>
      <c r="EB111" s="126"/>
      <c r="EL111" s="126"/>
      <c r="EV111" s="126"/>
      <c r="FF111" s="126"/>
      <c r="FP111" s="126"/>
      <c r="FZ111" s="126"/>
      <c r="GJ111" s="126"/>
      <c r="GT111" s="126"/>
      <c r="HD111" s="126"/>
      <c r="HN111" s="126"/>
      <c r="HX111" s="126"/>
    </row>
    <row xmlns:x14ac="http://schemas.microsoft.com/office/spreadsheetml/2009/9/ac" r="112" s="3" customFormat="true" x14ac:dyDescent="0.25">
      <c r="A112" s="389" t="str">
        <f ca="true">IF(ISBLANK('Data Summary'!A114),"",'Data Summary'!A114)</f>
        <v/>
      </c>
      <c r="B112" s="126"/>
      <c r="L112" s="126"/>
      <c r="V112" s="126"/>
      <c r="AF112" s="126"/>
      <c r="AP112" s="126"/>
      <c r="AZ112" s="126"/>
      <c r="BJ112" s="126"/>
      <c r="BK112" s="126"/>
      <c r="BT112" s="126"/>
      <c r="CD112" s="126"/>
      <c r="CN112" s="126"/>
      <c r="CX112" s="126"/>
      <c r="DH112" s="126"/>
      <c r="DR112" s="126"/>
      <c r="EB112" s="126"/>
      <c r="EL112" s="126"/>
      <c r="EV112" s="126"/>
      <c r="FF112" s="126"/>
      <c r="FP112" s="126"/>
      <c r="FZ112" s="126"/>
      <c r="GJ112" s="126"/>
      <c r="GT112" s="126"/>
      <c r="HD112" s="126"/>
      <c r="HN112" s="126"/>
      <c r="HX112" s="126"/>
    </row>
    <row xmlns:x14ac="http://schemas.microsoft.com/office/spreadsheetml/2009/9/ac" r="113" s="3" customFormat="true" x14ac:dyDescent="0.25">
      <c r="A113" s="389" t="str">
        <f ca="true">IF(ISBLANK('Data Summary'!A115),"",'Data Summary'!A115)</f>
        <v/>
      </c>
      <c r="B113" s="126"/>
      <c r="L113" s="126"/>
      <c r="V113" s="126"/>
      <c r="AF113" s="126"/>
      <c r="AP113" s="126"/>
      <c r="AZ113" s="126"/>
      <c r="BJ113" s="126"/>
      <c r="BK113" s="126"/>
      <c r="BT113" s="126"/>
      <c r="CD113" s="126"/>
      <c r="CN113" s="126"/>
      <c r="CX113" s="126"/>
      <c r="DH113" s="126"/>
      <c r="DR113" s="126"/>
      <c r="EB113" s="126"/>
      <c r="EL113" s="126"/>
      <c r="EV113" s="126"/>
      <c r="FF113" s="126"/>
      <c r="FP113" s="126"/>
      <c r="FZ113" s="126"/>
      <c r="GJ113" s="126"/>
      <c r="GT113" s="126"/>
      <c r="HD113" s="126"/>
      <c r="HN113" s="126"/>
      <c r="HX113" s="126"/>
    </row>
    <row xmlns:x14ac="http://schemas.microsoft.com/office/spreadsheetml/2009/9/ac" r="114" s="3" customFormat="true" x14ac:dyDescent="0.25">
      <c r="A114" s="389" t="str">
        <f ca="true">IF(ISBLANK('Data Summary'!A116),"",'Data Summary'!A116)</f>
        <v/>
      </c>
      <c r="B114" s="126"/>
      <c r="L114" s="126"/>
      <c r="V114" s="126"/>
      <c r="AF114" s="126"/>
      <c r="AP114" s="126"/>
      <c r="AZ114" s="126"/>
      <c r="BJ114" s="126"/>
      <c r="BK114" s="126"/>
      <c r="BT114" s="126"/>
      <c r="CD114" s="126"/>
      <c r="CN114" s="126"/>
      <c r="CX114" s="126"/>
      <c r="DH114" s="126"/>
      <c r="DR114" s="126"/>
      <c r="EB114" s="126"/>
      <c r="EL114" s="126"/>
      <c r="EV114" s="126"/>
      <c r="FF114" s="126"/>
      <c r="FP114" s="126"/>
      <c r="FZ114" s="126"/>
      <c r="GJ114" s="126"/>
      <c r="GT114" s="126"/>
      <c r="HD114" s="126"/>
      <c r="HN114" s="126"/>
      <c r="HX114" s="126"/>
    </row>
    <row xmlns:x14ac="http://schemas.microsoft.com/office/spreadsheetml/2009/9/ac" r="115" s="3" customFormat="true" x14ac:dyDescent="0.25">
      <c r="A115" s="389" t="str">
        <f ca="true">IF(ISBLANK('Data Summary'!A117),"",'Data Summary'!A117)</f>
        <v/>
      </c>
      <c r="B115" s="126"/>
      <c r="L115" s="126"/>
      <c r="V115" s="126"/>
      <c r="AF115" s="126"/>
      <c r="AP115" s="126"/>
      <c r="AZ115" s="126"/>
      <c r="BJ115" s="126"/>
      <c r="BK115" s="126"/>
      <c r="BT115" s="126"/>
      <c r="CD115" s="126"/>
      <c r="CN115" s="126"/>
      <c r="CX115" s="126"/>
      <c r="DH115" s="126"/>
      <c r="DR115" s="126"/>
      <c r="EB115" s="126"/>
      <c r="EL115" s="126"/>
      <c r="EV115" s="126"/>
      <c r="FF115" s="126"/>
      <c r="FP115" s="126"/>
      <c r="FZ115" s="126"/>
      <c r="GJ115" s="126"/>
      <c r="GT115" s="126"/>
      <c r="HD115" s="126"/>
      <c r="HN115" s="126"/>
      <c r="HX115" s="126"/>
    </row>
    <row xmlns:x14ac="http://schemas.microsoft.com/office/spreadsheetml/2009/9/ac" r="116" s="3" customFormat="true" x14ac:dyDescent="0.25">
      <c r="A116" s="389" t="str">
        <f ca="true">IF(ISBLANK('Data Summary'!A118),"",'Data Summary'!A118)</f>
        <v/>
      </c>
      <c r="B116" s="126"/>
      <c r="L116" s="126"/>
      <c r="V116" s="126"/>
      <c r="AF116" s="126"/>
      <c r="AP116" s="126"/>
      <c r="AZ116" s="126"/>
      <c r="BJ116" s="126"/>
      <c r="BK116" s="126"/>
      <c r="BT116" s="126"/>
      <c r="CD116" s="126"/>
      <c r="CN116" s="126"/>
      <c r="CX116" s="126"/>
      <c r="DH116" s="126"/>
      <c r="DR116" s="126"/>
      <c r="EB116" s="126"/>
      <c r="EL116" s="126"/>
      <c r="EV116" s="126"/>
      <c r="FF116" s="126"/>
      <c r="FP116" s="126"/>
      <c r="FZ116" s="126"/>
      <c r="GJ116" s="126"/>
      <c r="GT116" s="126"/>
      <c r="HD116" s="126"/>
      <c r="HN116" s="126"/>
      <c r="HX116" s="126"/>
    </row>
    <row xmlns:x14ac="http://schemas.microsoft.com/office/spreadsheetml/2009/9/ac" r="117" s="3" customFormat="true" x14ac:dyDescent="0.25">
      <c r="A117" s="389" t="str">
        <f ca="true">IF(ISBLANK('Data Summary'!A119),"",'Data Summary'!A119)</f>
        <v/>
      </c>
      <c r="B117" s="126"/>
      <c r="L117" s="126"/>
      <c r="V117" s="126"/>
      <c r="AF117" s="126"/>
      <c r="AP117" s="126"/>
      <c r="AZ117" s="126"/>
      <c r="BJ117" s="126"/>
      <c r="BK117" s="126"/>
      <c r="BT117" s="126"/>
      <c r="CD117" s="126"/>
      <c r="CN117" s="126"/>
      <c r="CX117" s="126"/>
      <c r="DH117" s="126"/>
      <c r="DR117" s="126"/>
      <c r="EB117" s="126"/>
      <c r="EL117" s="126"/>
      <c r="EV117" s="126"/>
      <c r="FF117" s="126"/>
      <c r="FP117" s="126"/>
      <c r="FZ117" s="126"/>
      <c r="GJ117" s="126"/>
      <c r="GT117" s="126"/>
      <c r="HD117" s="126"/>
      <c r="HN117" s="126"/>
      <c r="HX117" s="126"/>
    </row>
    <row xmlns:x14ac="http://schemas.microsoft.com/office/spreadsheetml/2009/9/ac" r="118" s="3" customFormat="true" x14ac:dyDescent="0.25">
      <c r="A118" s="389" t="str">
        <f ca="true">IF(ISBLANK('Data Summary'!A120),"",'Data Summary'!A120)</f>
        <v/>
      </c>
      <c r="B118" s="126"/>
      <c r="L118" s="126"/>
      <c r="V118" s="126"/>
      <c r="AF118" s="126"/>
      <c r="AP118" s="126"/>
      <c r="AZ118" s="126"/>
      <c r="BJ118" s="126"/>
      <c r="BK118" s="126"/>
      <c r="BT118" s="126"/>
      <c r="CD118" s="126"/>
      <c r="CN118" s="126"/>
      <c r="CX118" s="126"/>
      <c r="DH118" s="126"/>
      <c r="DR118" s="126"/>
      <c r="EB118" s="126"/>
      <c r="EL118" s="126"/>
      <c r="EV118" s="126"/>
      <c r="FF118" s="126"/>
      <c r="FP118" s="126"/>
      <c r="FZ118" s="126"/>
      <c r="GJ118" s="126"/>
      <c r="GT118" s="126"/>
      <c r="HD118" s="126"/>
      <c r="HN118" s="126"/>
      <c r="HX118" s="126"/>
    </row>
    <row xmlns:x14ac="http://schemas.microsoft.com/office/spreadsheetml/2009/9/ac" r="119" s="3" customFormat="true" x14ac:dyDescent="0.25">
      <c r="A119" s="389" t="str">
        <f ca="true">IF(ISBLANK('Data Summary'!A121),"",'Data Summary'!A121)</f>
        <v/>
      </c>
      <c r="B119" s="126"/>
      <c r="L119" s="126"/>
      <c r="V119" s="126"/>
      <c r="AF119" s="126"/>
      <c r="AP119" s="126"/>
      <c r="AZ119" s="126"/>
      <c r="BJ119" s="126"/>
      <c r="BK119" s="126"/>
      <c r="BT119" s="126"/>
      <c r="CD119" s="126"/>
      <c r="CN119" s="126"/>
      <c r="CX119" s="126"/>
      <c r="DH119" s="126"/>
      <c r="DR119" s="126"/>
      <c r="EB119" s="126"/>
      <c r="EL119" s="126"/>
      <c r="EV119" s="126"/>
      <c r="FF119" s="126"/>
      <c r="FP119" s="126"/>
      <c r="FZ119" s="126"/>
      <c r="GJ119" s="126"/>
      <c r="GT119" s="126"/>
      <c r="HD119" s="126"/>
      <c r="HN119" s="126"/>
      <c r="HX119" s="126"/>
    </row>
    <row xmlns:x14ac="http://schemas.microsoft.com/office/spreadsheetml/2009/9/ac" r="120" s="3" customFormat="true" x14ac:dyDescent="0.25">
      <c r="A120" s="389" t="str">
        <f ca="true">IF(ISBLANK('Data Summary'!A122),"",'Data Summary'!A122)</f>
        <v/>
      </c>
      <c r="B120" s="126"/>
      <c r="L120" s="126"/>
      <c r="V120" s="126"/>
      <c r="AF120" s="126"/>
      <c r="AP120" s="126"/>
      <c r="AZ120" s="126"/>
      <c r="BJ120" s="126"/>
      <c r="BK120" s="126"/>
      <c r="BT120" s="126"/>
      <c r="CD120" s="126"/>
      <c r="CN120" s="126"/>
      <c r="CX120" s="126"/>
      <c r="DH120" s="126"/>
      <c r="DR120" s="126"/>
      <c r="EB120" s="126"/>
      <c r="EL120" s="126"/>
      <c r="EV120" s="126"/>
      <c r="FF120" s="126"/>
      <c r="FP120" s="126"/>
      <c r="FZ120" s="126"/>
      <c r="GJ120" s="126"/>
      <c r="GT120" s="126"/>
      <c r="HD120" s="126"/>
      <c r="HN120" s="126"/>
      <c r="HX120" s="126"/>
    </row>
    <row xmlns:x14ac="http://schemas.microsoft.com/office/spreadsheetml/2009/9/ac" r="121" s="3" customFormat="true" x14ac:dyDescent="0.25">
      <c r="A121" s="389" t="str">
        <f ca="true">IF(ISBLANK('Data Summary'!A123),"",'Data Summary'!A123)</f>
        <v/>
      </c>
      <c r="B121" s="126"/>
      <c r="L121" s="126"/>
      <c r="V121" s="126"/>
      <c r="AF121" s="126"/>
      <c r="AP121" s="126"/>
      <c r="AZ121" s="126"/>
      <c r="BJ121" s="126"/>
      <c r="BK121" s="126"/>
      <c r="BT121" s="126"/>
      <c r="CD121" s="126"/>
      <c r="CN121" s="126"/>
      <c r="CX121" s="126"/>
      <c r="DH121" s="126"/>
      <c r="DR121" s="126"/>
      <c r="EB121" s="126"/>
      <c r="EL121" s="126"/>
      <c r="EV121" s="126"/>
      <c r="FF121" s="126"/>
      <c r="FP121" s="126"/>
      <c r="FZ121" s="126"/>
      <c r="GJ121" s="126"/>
      <c r="GT121" s="126"/>
      <c r="HD121" s="126"/>
      <c r="HN121" s="126"/>
      <c r="HX121" s="126"/>
    </row>
    <row xmlns:x14ac="http://schemas.microsoft.com/office/spreadsheetml/2009/9/ac" r="122" s="3" customFormat="true" x14ac:dyDescent="0.25">
      <c r="A122" s="389" t="str">
        <f ca="true">IF(ISBLANK('Data Summary'!A124),"",'Data Summary'!A124)</f>
        <v/>
      </c>
      <c r="B122" s="126"/>
      <c r="L122" s="126"/>
      <c r="V122" s="126"/>
      <c r="AF122" s="126"/>
      <c r="AP122" s="126"/>
      <c r="AZ122" s="126"/>
      <c r="BJ122" s="126"/>
      <c r="BK122" s="126"/>
      <c r="BT122" s="126"/>
      <c r="CD122" s="126"/>
      <c r="CN122" s="126"/>
      <c r="CX122" s="126"/>
      <c r="DH122" s="126"/>
      <c r="DR122" s="126"/>
      <c r="EB122" s="126"/>
      <c r="EL122" s="126"/>
      <c r="EV122" s="126"/>
      <c r="FF122" s="126"/>
      <c r="FP122" s="126"/>
      <c r="FZ122" s="126"/>
      <c r="GJ122" s="126"/>
      <c r="GT122" s="126"/>
      <c r="HD122" s="126"/>
      <c r="HN122" s="126"/>
      <c r="HX122" s="126"/>
    </row>
    <row xmlns:x14ac="http://schemas.microsoft.com/office/spreadsheetml/2009/9/ac" r="123" s="3" customFormat="true" x14ac:dyDescent="0.25">
      <c r="A123" s="389" t="str">
        <f ca="true">IF(ISBLANK('Data Summary'!A125),"",'Data Summary'!A125)</f>
        <v/>
      </c>
      <c r="B123" s="126"/>
      <c r="L123" s="126"/>
      <c r="V123" s="126"/>
      <c r="AF123" s="126"/>
      <c r="AP123" s="126"/>
      <c r="AZ123" s="126"/>
      <c r="BJ123" s="126"/>
      <c r="BK123" s="126"/>
      <c r="BT123" s="126"/>
      <c r="CD123" s="126"/>
      <c r="CN123" s="126"/>
      <c r="CX123" s="126"/>
      <c r="DH123" s="126"/>
      <c r="DR123" s="126"/>
      <c r="EB123" s="126"/>
      <c r="EL123" s="126"/>
      <c r="EV123" s="126"/>
      <c r="FF123" s="126"/>
      <c r="FP123" s="126"/>
      <c r="FZ123" s="126"/>
      <c r="GJ123" s="126"/>
      <c r="GT123" s="126"/>
      <c r="HD123" s="126"/>
      <c r="HN123" s="126"/>
      <c r="HX123" s="126"/>
    </row>
    <row xmlns:x14ac="http://schemas.microsoft.com/office/spreadsheetml/2009/9/ac" r="124" s="3" customFormat="true" x14ac:dyDescent="0.25">
      <c r="A124" s="389" t="str">
        <f ca="true">IF(ISBLANK('Data Summary'!A126),"",'Data Summary'!A126)</f>
        <v/>
      </c>
      <c r="B124" s="126"/>
      <c r="L124" s="126"/>
      <c r="V124" s="126"/>
      <c r="AF124" s="126"/>
      <c r="AP124" s="126"/>
      <c r="AZ124" s="126"/>
      <c r="BJ124" s="126"/>
      <c r="BK124" s="126"/>
      <c r="BT124" s="126"/>
      <c r="CD124" s="126"/>
      <c r="CN124" s="126"/>
      <c r="CX124" s="126"/>
      <c r="DH124" s="126"/>
      <c r="DR124" s="126"/>
      <c r="EB124" s="126"/>
      <c r="EL124" s="126"/>
      <c r="EV124" s="126"/>
      <c r="FF124" s="126"/>
      <c r="FP124" s="126"/>
      <c r="FZ124" s="126"/>
      <c r="GJ124" s="126"/>
      <c r="GT124" s="126"/>
      <c r="HD124" s="126"/>
      <c r="HN124" s="126"/>
      <c r="HX124" s="126"/>
    </row>
    <row xmlns:x14ac="http://schemas.microsoft.com/office/spreadsheetml/2009/9/ac" r="125" s="3" customFormat="true" x14ac:dyDescent="0.25">
      <c r="A125" s="389" t="str">
        <f ca="true">IF(ISBLANK('Data Summary'!A127),"",'Data Summary'!A127)</f>
        <v/>
      </c>
      <c r="B125" s="126"/>
      <c r="L125" s="126"/>
      <c r="V125" s="126"/>
      <c r="AF125" s="126"/>
      <c r="AP125" s="126"/>
      <c r="AZ125" s="126"/>
      <c r="BJ125" s="126"/>
      <c r="BK125" s="126"/>
      <c r="BT125" s="126"/>
      <c r="CD125" s="126"/>
      <c r="CN125" s="126"/>
      <c r="CX125" s="126"/>
      <c r="DH125" s="126"/>
      <c r="DR125" s="126"/>
      <c r="EB125" s="126"/>
      <c r="EL125" s="126"/>
      <c r="EV125" s="126"/>
      <c r="FF125" s="126"/>
      <c r="FP125" s="126"/>
      <c r="FZ125" s="126"/>
      <c r="GJ125" s="126"/>
      <c r="GT125" s="126"/>
      <c r="HD125" s="126"/>
      <c r="HN125" s="126"/>
      <c r="HX125" s="126"/>
    </row>
    <row xmlns:x14ac="http://schemas.microsoft.com/office/spreadsheetml/2009/9/ac" r="126" s="3" customFormat="true" x14ac:dyDescent="0.25">
      <c r="A126" s="389" t="str">
        <f ca="true">IF(ISBLANK('Data Summary'!A128),"",'Data Summary'!A128)</f>
        <v/>
      </c>
      <c r="B126" s="126"/>
      <c r="L126" s="126"/>
      <c r="V126" s="126"/>
      <c r="AF126" s="126"/>
      <c r="AP126" s="126"/>
      <c r="AZ126" s="126"/>
      <c r="BJ126" s="126"/>
      <c r="BK126" s="126"/>
      <c r="BT126" s="126"/>
      <c r="CD126" s="126"/>
      <c r="CN126" s="126"/>
      <c r="CX126" s="126"/>
      <c r="DH126" s="126"/>
      <c r="DR126" s="126"/>
      <c r="EB126" s="126"/>
      <c r="EL126" s="126"/>
      <c r="EV126" s="126"/>
      <c r="FF126" s="126"/>
      <c r="FP126" s="126"/>
      <c r="FZ126" s="126"/>
      <c r="GJ126" s="126"/>
      <c r="GT126" s="126"/>
      <c r="HD126" s="126"/>
      <c r="HN126" s="126"/>
      <c r="HX126" s="126"/>
    </row>
    <row xmlns:x14ac="http://schemas.microsoft.com/office/spreadsheetml/2009/9/ac" r="127" s="3" customFormat="true" x14ac:dyDescent="0.25">
      <c r="A127" s="389" t="str">
        <f ca="true">IF(ISBLANK('Data Summary'!A129),"",'Data Summary'!A129)</f>
        <v/>
      </c>
      <c r="B127" s="126"/>
      <c r="L127" s="126"/>
      <c r="V127" s="126"/>
      <c r="AF127" s="126"/>
      <c r="AP127" s="126"/>
      <c r="AZ127" s="126"/>
      <c r="BJ127" s="126"/>
      <c r="BK127" s="126"/>
      <c r="BT127" s="126"/>
      <c r="CD127" s="126"/>
      <c r="CN127" s="126"/>
      <c r="CX127" s="126"/>
      <c r="DH127" s="126"/>
      <c r="DR127" s="126"/>
      <c r="EB127" s="126"/>
      <c r="EL127" s="126"/>
      <c r="EV127" s="126"/>
      <c r="FF127" s="126"/>
      <c r="FP127" s="126"/>
      <c r="FZ127" s="126"/>
      <c r="GJ127" s="126"/>
      <c r="GT127" s="126"/>
      <c r="HD127" s="126"/>
      <c r="HN127" s="126"/>
      <c r="HX127" s="126"/>
    </row>
    <row xmlns:x14ac="http://schemas.microsoft.com/office/spreadsheetml/2009/9/ac" r="128" s="3" customFormat="true" x14ac:dyDescent="0.25">
      <c r="A128" s="389" t="str">
        <f ca="true">IF(ISBLANK('Data Summary'!A130),"",'Data Summary'!A130)</f>
        <v/>
      </c>
      <c r="B128" s="126"/>
      <c r="L128" s="126"/>
      <c r="V128" s="126"/>
      <c r="AF128" s="126"/>
      <c r="AP128" s="126"/>
      <c r="AZ128" s="126"/>
      <c r="BJ128" s="126"/>
      <c r="BK128" s="126"/>
      <c r="BT128" s="126"/>
      <c r="CD128" s="126"/>
      <c r="CN128" s="126"/>
      <c r="CX128" s="126"/>
      <c r="DH128" s="126"/>
      <c r="DR128" s="126"/>
      <c r="EB128" s="126"/>
      <c r="EL128" s="126"/>
      <c r="EV128" s="126"/>
      <c r="FF128" s="126"/>
      <c r="FP128" s="126"/>
      <c r="FZ128" s="126"/>
      <c r="GJ128" s="126"/>
      <c r="GT128" s="126"/>
      <c r="HD128" s="126"/>
      <c r="HN128" s="126"/>
      <c r="HX128" s="126"/>
    </row>
    <row xmlns:x14ac="http://schemas.microsoft.com/office/spreadsheetml/2009/9/ac" r="129" s="3" customFormat="true" x14ac:dyDescent="0.25">
      <c r="A129" s="389" t="str">
        <f ca="true">IF(ISBLANK('Data Summary'!A131),"",'Data Summary'!A131)</f>
        <v/>
      </c>
      <c r="B129" s="126"/>
      <c r="L129" s="126"/>
      <c r="V129" s="126"/>
      <c r="AF129" s="126"/>
      <c r="AP129" s="126"/>
      <c r="AZ129" s="126"/>
      <c r="BJ129" s="126"/>
      <c r="BK129" s="126"/>
      <c r="BT129" s="126"/>
      <c r="CD129" s="126"/>
      <c r="CN129" s="126"/>
      <c r="CX129" s="126"/>
      <c r="DH129" s="126"/>
      <c r="DR129" s="126"/>
      <c r="EB129" s="126"/>
      <c r="EL129" s="126"/>
      <c r="EV129" s="126"/>
      <c r="FF129" s="126"/>
      <c r="FP129" s="126"/>
      <c r="FZ129" s="126"/>
      <c r="GJ129" s="126"/>
      <c r="GT129" s="126"/>
      <c r="HD129" s="126"/>
      <c r="HN129" s="126"/>
      <c r="HX129" s="126"/>
    </row>
    <row xmlns:x14ac="http://schemas.microsoft.com/office/spreadsheetml/2009/9/ac" r="130" s="3" customFormat="true" x14ac:dyDescent="0.25">
      <c r="A130" s="389" t="str">
        <f ca="true">IF(ISBLANK('Data Summary'!A132),"",'Data Summary'!A132)</f>
        <v/>
      </c>
      <c r="B130" s="126"/>
      <c r="L130" s="126"/>
      <c r="V130" s="126"/>
      <c r="AF130" s="126"/>
      <c r="AP130" s="126"/>
      <c r="AZ130" s="126"/>
      <c r="BJ130" s="126"/>
      <c r="BK130" s="126"/>
      <c r="BT130" s="126"/>
      <c r="CD130" s="126"/>
      <c r="CN130" s="126"/>
      <c r="CX130" s="126"/>
      <c r="DH130" s="126"/>
      <c r="DR130" s="126"/>
      <c r="EB130" s="126"/>
      <c r="EL130" s="126"/>
      <c r="EV130" s="126"/>
      <c r="FF130" s="126"/>
      <c r="FP130" s="126"/>
      <c r="FZ130" s="126"/>
      <c r="GJ130" s="126"/>
      <c r="GT130" s="126"/>
      <c r="HD130" s="126"/>
      <c r="HN130" s="126"/>
      <c r="HX130" s="126"/>
    </row>
    <row xmlns:x14ac="http://schemas.microsoft.com/office/spreadsheetml/2009/9/ac" r="131" s="3" customFormat="true" x14ac:dyDescent="0.25">
      <c r="A131" s="389" t="str">
        <f ca="true">IF(ISBLANK('Data Summary'!A133),"",'Data Summary'!A133)</f>
        <v/>
      </c>
      <c r="B131" s="126"/>
      <c r="L131" s="126"/>
      <c r="V131" s="126"/>
      <c r="AF131" s="126"/>
      <c r="AP131" s="126"/>
      <c r="AZ131" s="126"/>
      <c r="BJ131" s="126"/>
      <c r="BK131" s="126"/>
      <c r="BT131" s="126"/>
      <c r="CD131" s="126"/>
      <c r="CN131" s="126"/>
      <c r="CX131" s="126"/>
      <c r="DH131" s="126"/>
      <c r="DR131" s="126"/>
      <c r="EB131" s="126"/>
      <c r="EL131" s="126"/>
      <c r="EV131" s="126"/>
      <c r="FF131" s="126"/>
      <c r="FP131" s="126"/>
      <c r="FZ131" s="126"/>
      <c r="GJ131" s="126"/>
      <c r="GT131" s="126"/>
      <c r="HD131" s="126"/>
      <c r="HN131" s="126"/>
      <c r="HX131" s="126"/>
    </row>
    <row xmlns:x14ac="http://schemas.microsoft.com/office/spreadsheetml/2009/9/ac" r="132" s="3" customFormat="true" x14ac:dyDescent="0.25">
      <c r="A132" s="389" t="str">
        <f ca="true">IF(ISBLANK('Data Summary'!A134),"",'Data Summary'!A134)</f>
        <v/>
      </c>
      <c r="B132" s="126"/>
      <c r="L132" s="126"/>
      <c r="V132" s="126"/>
      <c r="AF132" s="126"/>
      <c r="AP132" s="126"/>
      <c r="AZ132" s="126"/>
      <c r="BJ132" s="126"/>
      <c r="BK132" s="126"/>
      <c r="BT132" s="126"/>
      <c r="CD132" s="126"/>
      <c r="CN132" s="126"/>
      <c r="CX132" s="126"/>
      <c r="DH132" s="126"/>
      <c r="DR132" s="126"/>
      <c r="EB132" s="126"/>
      <c r="EL132" s="126"/>
      <c r="EV132" s="126"/>
      <c r="FF132" s="126"/>
      <c r="FP132" s="126"/>
      <c r="FZ132" s="126"/>
      <c r="GJ132" s="126"/>
      <c r="GT132" s="126"/>
      <c r="HD132" s="126"/>
      <c r="HN132" s="126"/>
      <c r="HX132" s="126"/>
    </row>
    <row xmlns:x14ac="http://schemas.microsoft.com/office/spreadsheetml/2009/9/ac" r="133" s="3" customFormat="true" x14ac:dyDescent="0.25">
      <c r="A133" s="389" t="str">
        <f ca="true">IF(ISBLANK('Data Summary'!A135),"",'Data Summary'!A135)</f>
        <v/>
      </c>
      <c r="B133" s="126"/>
      <c r="L133" s="126"/>
      <c r="V133" s="126"/>
      <c r="AF133" s="126"/>
      <c r="AP133" s="126"/>
      <c r="AZ133" s="126"/>
      <c r="BJ133" s="126"/>
      <c r="BK133" s="126"/>
      <c r="BT133" s="126"/>
      <c r="CD133" s="126"/>
      <c r="CN133" s="126"/>
      <c r="CX133" s="126"/>
      <c r="DH133" s="126"/>
      <c r="DR133" s="126"/>
      <c r="EB133" s="126"/>
      <c r="EL133" s="126"/>
      <c r="EV133" s="126"/>
      <c r="FF133" s="126"/>
      <c r="FP133" s="126"/>
      <c r="FZ133" s="126"/>
      <c r="GJ133" s="126"/>
      <c r="GT133" s="126"/>
      <c r="HD133" s="126"/>
      <c r="HN133" s="126"/>
      <c r="HX133" s="126"/>
    </row>
    <row xmlns:x14ac="http://schemas.microsoft.com/office/spreadsheetml/2009/9/ac" r="134" s="3" customFormat="true" x14ac:dyDescent="0.25">
      <c r="A134" s="389" t="str">
        <f ca="true">IF(ISBLANK('Data Summary'!A136),"",'Data Summary'!A136)</f>
        <v/>
      </c>
      <c r="B134" s="126"/>
      <c r="L134" s="126"/>
      <c r="V134" s="126"/>
      <c r="AF134" s="126"/>
      <c r="AP134" s="126"/>
      <c r="AZ134" s="126"/>
      <c r="BJ134" s="126"/>
      <c r="BK134" s="126"/>
      <c r="BT134" s="126"/>
      <c r="CD134" s="126"/>
      <c r="CN134" s="126"/>
      <c r="CX134" s="126"/>
      <c r="DH134" s="126"/>
      <c r="DR134" s="126"/>
      <c r="EB134" s="126"/>
      <c r="EL134" s="126"/>
      <c r="EV134" s="126"/>
      <c r="FF134" s="126"/>
      <c r="FP134" s="126"/>
      <c r="FZ134" s="126"/>
      <c r="GJ134" s="126"/>
      <c r="GT134" s="126"/>
      <c r="HD134" s="126"/>
      <c r="HN134" s="126"/>
      <c r="HX134" s="126"/>
    </row>
    <row xmlns:x14ac="http://schemas.microsoft.com/office/spreadsheetml/2009/9/ac" r="135" s="3" customFormat="true" x14ac:dyDescent="0.25">
      <c r="A135" s="389" t="str">
        <f ca="true">IF(ISBLANK('Data Summary'!A137),"",'Data Summary'!A137)</f>
        <v/>
      </c>
      <c r="B135" s="126"/>
      <c r="L135" s="126"/>
      <c r="V135" s="126"/>
      <c r="AF135" s="126"/>
      <c r="AP135" s="126"/>
      <c r="AZ135" s="126"/>
      <c r="BJ135" s="126"/>
      <c r="BK135" s="126"/>
      <c r="BT135" s="126"/>
      <c r="CD135" s="126"/>
      <c r="CN135" s="126"/>
      <c r="CX135" s="126"/>
      <c r="DH135" s="126"/>
      <c r="DR135" s="126"/>
      <c r="EB135" s="126"/>
      <c r="EL135" s="126"/>
      <c r="EV135" s="126"/>
      <c r="FF135" s="126"/>
      <c r="FP135" s="126"/>
      <c r="FZ135" s="126"/>
      <c r="GJ135" s="126"/>
      <c r="GT135" s="126"/>
      <c r="HD135" s="126"/>
      <c r="HN135" s="126"/>
      <c r="HX135" s="126"/>
    </row>
    <row xmlns:x14ac="http://schemas.microsoft.com/office/spreadsheetml/2009/9/ac" r="136" s="3" customFormat="true" x14ac:dyDescent="0.25">
      <c r="A136" s="389" t="str">
        <f ca="true">IF(ISBLANK('Data Summary'!A138),"",'Data Summary'!A138)</f>
        <v/>
      </c>
      <c r="B136" s="126"/>
      <c r="L136" s="126"/>
      <c r="V136" s="126"/>
      <c r="AF136" s="126"/>
      <c r="AP136" s="126"/>
      <c r="AZ136" s="126"/>
      <c r="BJ136" s="126"/>
      <c r="BK136" s="126"/>
      <c r="BT136" s="126"/>
      <c r="CD136" s="126"/>
      <c r="CN136" s="126"/>
      <c r="CX136" s="126"/>
      <c r="DH136" s="126"/>
      <c r="DR136" s="126"/>
      <c r="EB136" s="126"/>
      <c r="EL136" s="126"/>
      <c r="EV136" s="126"/>
      <c r="FF136" s="126"/>
      <c r="FP136" s="126"/>
      <c r="FZ136" s="126"/>
      <c r="GJ136" s="126"/>
      <c r="GT136" s="126"/>
      <c r="HD136" s="126"/>
      <c r="HN136" s="126"/>
      <c r="HX136" s="126"/>
    </row>
    <row xmlns:x14ac="http://schemas.microsoft.com/office/spreadsheetml/2009/9/ac" r="137" s="3" customFormat="true" x14ac:dyDescent="0.25">
      <c r="A137" s="389" t="str">
        <f ca="true">IF(ISBLANK('Data Summary'!A139),"",'Data Summary'!A139)</f>
        <v/>
      </c>
      <c r="B137" s="126"/>
      <c r="L137" s="126"/>
      <c r="V137" s="126"/>
      <c r="AF137" s="126"/>
      <c r="AP137" s="126"/>
      <c r="AZ137" s="126"/>
      <c r="BJ137" s="126"/>
      <c r="BK137" s="126"/>
      <c r="BT137" s="126"/>
      <c r="CD137" s="126"/>
      <c r="CN137" s="126"/>
      <c r="CX137" s="126"/>
      <c r="DH137" s="126"/>
      <c r="DR137" s="126"/>
      <c r="EB137" s="126"/>
      <c r="EL137" s="126"/>
      <c r="EV137" s="126"/>
      <c r="FF137" s="126"/>
      <c r="FP137" s="126"/>
      <c r="FZ137" s="126"/>
      <c r="GJ137" s="126"/>
      <c r="GT137" s="126"/>
      <c r="HD137" s="126"/>
      <c r="HN137" s="126"/>
      <c r="HX137" s="126"/>
    </row>
    <row xmlns:x14ac="http://schemas.microsoft.com/office/spreadsheetml/2009/9/ac" r="138" s="3" customFormat="true" x14ac:dyDescent="0.25">
      <c r="A138" s="389" t="str">
        <f ca="true">IF(ISBLANK('Data Summary'!A140),"",'Data Summary'!A140)</f>
        <v/>
      </c>
      <c r="B138" s="126"/>
      <c r="L138" s="126"/>
      <c r="V138" s="126"/>
      <c r="AF138" s="126"/>
      <c r="AP138" s="126"/>
      <c r="AZ138" s="126"/>
      <c r="BJ138" s="126"/>
      <c r="BK138" s="126"/>
      <c r="BT138" s="126"/>
      <c r="CD138" s="126"/>
      <c r="CN138" s="126"/>
      <c r="CX138" s="126"/>
      <c r="DH138" s="126"/>
      <c r="DR138" s="126"/>
      <c r="EB138" s="126"/>
      <c r="EL138" s="126"/>
      <c r="EV138" s="126"/>
      <c r="FF138" s="126"/>
      <c r="FP138" s="126"/>
      <c r="FZ138" s="126"/>
      <c r="GJ138" s="126"/>
      <c r="GT138" s="126"/>
      <c r="HD138" s="126"/>
      <c r="HN138" s="126"/>
      <c r="HX138" s="126"/>
    </row>
    <row xmlns:x14ac="http://schemas.microsoft.com/office/spreadsheetml/2009/9/ac" r="139" s="3" customFormat="true" x14ac:dyDescent="0.25">
      <c r="A139" s="389" t="str">
        <f ca="true">IF(ISBLANK('Data Summary'!A141),"",'Data Summary'!A141)</f>
        <v/>
      </c>
      <c r="B139" s="126"/>
      <c r="L139" s="126"/>
      <c r="V139" s="126"/>
      <c r="AF139" s="126"/>
      <c r="AP139" s="126"/>
      <c r="AZ139" s="126"/>
      <c r="BJ139" s="126"/>
      <c r="BK139" s="126"/>
      <c r="BT139" s="126"/>
      <c r="CD139" s="126"/>
      <c r="CN139" s="126"/>
      <c r="CX139" s="126"/>
      <c r="DH139" s="126"/>
      <c r="DR139" s="126"/>
      <c r="EB139" s="126"/>
      <c r="EL139" s="126"/>
      <c r="EV139" s="126"/>
      <c r="FF139" s="126"/>
      <c r="FP139" s="126"/>
      <c r="FZ139" s="126"/>
      <c r="GJ139" s="126"/>
      <c r="GT139" s="126"/>
      <c r="HD139" s="126"/>
      <c r="HN139" s="126"/>
      <c r="HX139" s="126"/>
    </row>
    <row xmlns:x14ac="http://schemas.microsoft.com/office/spreadsheetml/2009/9/ac" r="140" s="3" customFormat="true" x14ac:dyDescent="0.25">
      <c r="A140" s="389" t="str">
        <f ca="true">IF(ISBLANK('Data Summary'!A142),"",'Data Summary'!A142)</f>
        <v/>
      </c>
      <c r="B140" s="126"/>
      <c r="L140" s="126"/>
      <c r="V140" s="126"/>
      <c r="AF140" s="126"/>
      <c r="AP140" s="126"/>
      <c r="AZ140" s="126"/>
      <c r="BJ140" s="126"/>
      <c r="BK140" s="126"/>
      <c r="BT140" s="126"/>
      <c r="CD140" s="126"/>
      <c r="CN140" s="126"/>
      <c r="CX140" s="126"/>
      <c r="DH140" s="126"/>
      <c r="DR140" s="126"/>
      <c r="EB140" s="126"/>
      <c r="EL140" s="126"/>
      <c r="EV140" s="126"/>
      <c r="FF140" s="126"/>
      <c r="FP140" s="126"/>
      <c r="FZ140" s="126"/>
      <c r="GJ140" s="126"/>
      <c r="GT140" s="126"/>
      <c r="HD140" s="126"/>
      <c r="HN140" s="126"/>
      <c r="HX140" s="126"/>
    </row>
    <row xmlns:x14ac="http://schemas.microsoft.com/office/spreadsheetml/2009/9/ac" r="141" s="3" customFormat="true" x14ac:dyDescent="0.25">
      <c r="A141" s="389" t="str">
        <f ca="true">IF(ISBLANK('Data Summary'!A143),"",'Data Summary'!A143)</f>
        <v/>
      </c>
      <c r="B141" s="126"/>
      <c r="L141" s="126"/>
      <c r="V141" s="126"/>
      <c r="AF141" s="126"/>
      <c r="AP141" s="126"/>
      <c r="AZ141" s="126"/>
      <c r="BJ141" s="126"/>
      <c r="BK141" s="126"/>
      <c r="BT141" s="126"/>
      <c r="CD141" s="126"/>
      <c r="CN141" s="126"/>
      <c r="CX141" s="126"/>
      <c r="DH141" s="126"/>
      <c r="DR141" s="126"/>
      <c r="EB141" s="126"/>
      <c r="EL141" s="126"/>
      <c r="EV141" s="126"/>
      <c r="FF141" s="126"/>
      <c r="FP141" s="126"/>
      <c r="FZ141" s="126"/>
      <c r="GJ141" s="126"/>
      <c r="GT141" s="126"/>
      <c r="HD141" s="126"/>
      <c r="HN141" s="126"/>
      <c r="HX141" s="126"/>
    </row>
    <row xmlns:x14ac="http://schemas.microsoft.com/office/spreadsheetml/2009/9/ac" r="142" s="3" customFormat="true" x14ac:dyDescent="0.25">
      <c r="A142" s="389" t="str">
        <f ca="true">IF(ISBLANK('Data Summary'!A144),"",'Data Summary'!A144)</f>
        <v/>
      </c>
      <c r="B142" s="126"/>
      <c r="L142" s="126"/>
      <c r="V142" s="126"/>
      <c r="AF142" s="126"/>
      <c r="AP142" s="126"/>
      <c r="AZ142" s="126"/>
      <c r="BJ142" s="126"/>
      <c r="BK142" s="126"/>
      <c r="BT142" s="126"/>
      <c r="CD142" s="126"/>
      <c r="CN142" s="126"/>
      <c r="CX142" s="126"/>
      <c r="DH142" s="126"/>
      <c r="DR142" s="126"/>
      <c r="EB142" s="126"/>
      <c r="EL142" s="126"/>
      <c r="EV142" s="126"/>
      <c r="FF142" s="126"/>
      <c r="FP142" s="126"/>
      <c r="FZ142" s="126"/>
      <c r="GJ142" s="126"/>
      <c r="GT142" s="126"/>
      <c r="HD142" s="126"/>
      <c r="HN142" s="126"/>
      <c r="HX142" s="126"/>
    </row>
    <row xmlns:x14ac="http://schemas.microsoft.com/office/spreadsheetml/2009/9/ac" r="143" s="3" customFormat="true" x14ac:dyDescent="0.25">
      <c r="A143" s="389" t="str">
        <f ca="true">IF(ISBLANK('Data Summary'!A145),"",'Data Summary'!A145)</f>
        <v/>
      </c>
      <c r="B143" s="126"/>
      <c r="L143" s="126"/>
      <c r="V143" s="126"/>
      <c r="AF143" s="126"/>
      <c r="AP143" s="126"/>
      <c r="AZ143" s="126"/>
      <c r="BJ143" s="126"/>
      <c r="BK143" s="126"/>
      <c r="BT143" s="126"/>
      <c r="CD143" s="126"/>
      <c r="CN143" s="126"/>
      <c r="CX143" s="126"/>
      <c r="DH143" s="126"/>
      <c r="DR143" s="126"/>
      <c r="EB143" s="126"/>
      <c r="EL143" s="126"/>
      <c r="EV143" s="126"/>
      <c r="FF143" s="126"/>
      <c r="FP143" s="126"/>
      <c r="FZ143" s="126"/>
      <c r="GJ143" s="126"/>
      <c r="GT143" s="126"/>
      <c r="HD143" s="126"/>
      <c r="HN143" s="126"/>
      <c r="HX143" s="126"/>
    </row>
    <row xmlns:x14ac="http://schemas.microsoft.com/office/spreadsheetml/2009/9/ac" r="144" s="3" customFormat="true" x14ac:dyDescent="0.25">
      <c r="A144" s="389" t="str">
        <f ca="true">IF(ISBLANK('Data Summary'!A146),"",'Data Summary'!A146)</f>
        <v/>
      </c>
      <c r="B144" s="126"/>
      <c r="L144" s="126"/>
      <c r="V144" s="126"/>
      <c r="AF144" s="126"/>
      <c r="AP144" s="126"/>
      <c r="AZ144" s="126"/>
      <c r="BJ144" s="126"/>
      <c r="BK144" s="126"/>
      <c r="BT144" s="126"/>
      <c r="CD144" s="126"/>
      <c r="CN144" s="126"/>
      <c r="CX144" s="126"/>
      <c r="DH144" s="126"/>
      <c r="DR144" s="126"/>
      <c r="EB144" s="126"/>
      <c r="EL144" s="126"/>
      <c r="EV144" s="126"/>
      <c r="FF144" s="126"/>
      <c r="FP144" s="126"/>
      <c r="FZ144" s="126"/>
      <c r="GJ144" s="126"/>
      <c r="GT144" s="126"/>
      <c r="HD144" s="126"/>
      <c r="HN144" s="126"/>
      <c r="HX144" s="126"/>
    </row>
    <row xmlns:x14ac="http://schemas.microsoft.com/office/spreadsheetml/2009/9/ac" r="145" s="3" customFormat="true" x14ac:dyDescent="0.25">
      <c r="A145" s="389" t="str">
        <f ca="true">IF(ISBLANK('Data Summary'!A147),"",'Data Summary'!A147)</f>
        <v/>
      </c>
      <c r="B145" s="126"/>
      <c r="L145" s="126"/>
      <c r="V145" s="126"/>
      <c r="AF145" s="126"/>
      <c r="AP145" s="126"/>
      <c r="AZ145" s="126"/>
      <c r="BJ145" s="126"/>
      <c r="BK145" s="126"/>
      <c r="BT145" s="126"/>
      <c r="CD145" s="126"/>
      <c r="CN145" s="126"/>
      <c r="CX145" s="126"/>
      <c r="DH145" s="126"/>
      <c r="DR145" s="126"/>
      <c r="EB145" s="126"/>
      <c r="EL145" s="126"/>
      <c r="EV145" s="126"/>
      <c r="FF145" s="126"/>
      <c r="FP145" s="126"/>
      <c r="FZ145" s="126"/>
      <c r="GJ145" s="126"/>
      <c r="GT145" s="126"/>
      <c r="HD145" s="126"/>
      <c r="HN145" s="126"/>
      <c r="HX145" s="126"/>
    </row>
    <row xmlns:x14ac="http://schemas.microsoft.com/office/spreadsheetml/2009/9/ac" r="146" s="3" customFormat="true" x14ac:dyDescent="0.25">
      <c r="A146" s="389" t="str">
        <f ca="true">IF(ISBLANK('Data Summary'!A148),"",'Data Summary'!A148)</f>
        <v/>
      </c>
      <c r="B146" s="126"/>
      <c r="L146" s="126"/>
      <c r="V146" s="126"/>
      <c r="AF146" s="126"/>
      <c r="AP146" s="126"/>
      <c r="AZ146" s="126"/>
      <c r="BJ146" s="126"/>
      <c r="BK146" s="126"/>
      <c r="BT146" s="126"/>
      <c r="CD146" s="126"/>
      <c r="CN146" s="126"/>
      <c r="CX146" s="126"/>
      <c r="DH146" s="126"/>
      <c r="DR146" s="126"/>
      <c r="EB146" s="126"/>
      <c r="EL146" s="126"/>
      <c r="EV146" s="126"/>
      <c r="FF146" s="126"/>
      <c r="FP146" s="126"/>
      <c r="FZ146" s="126"/>
      <c r="GJ146" s="126"/>
      <c r="GT146" s="126"/>
      <c r="HD146" s="126"/>
      <c r="HN146" s="126"/>
      <c r="HX146" s="126"/>
    </row>
    <row xmlns:x14ac="http://schemas.microsoft.com/office/spreadsheetml/2009/9/ac" r="147" s="3" customFormat="true" x14ac:dyDescent="0.25">
      <c r="A147" s="389" t="str">
        <f ca="true">IF(ISBLANK('Data Summary'!A149),"",'Data Summary'!A149)</f>
        <v/>
      </c>
      <c r="B147" s="126"/>
      <c r="L147" s="126"/>
      <c r="V147" s="126"/>
      <c r="AF147" s="126"/>
      <c r="AP147" s="126"/>
      <c r="AZ147" s="126"/>
      <c r="BJ147" s="126"/>
      <c r="BK147" s="126"/>
      <c r="BT147" s="126"/>
      <c r="CD147" s="126"/>
      <c r="CN147" s="126"/>
      <c r="CX147" s="126"/>
      <c r="DH147" s="126"/>
      <c r="DR147" s="126"/>
      <c r="EB147" s="126"/>
      <c r="EL147" s="126"/>
      <c r="EV147" s="126"/>
      <c r="FF147" s="126"/>
      <c r="FP147" s="126"/>
      <c r="FZ147" s="126"/>
      <c r="GJ147" s="126"/>
      <c r="GT147" s="126"/>
      <c r="HD147" s="126"/>
      <c r="HN147" s="126"/>
      <c r="HX147" s="126"/>
    </row>
    <row xmlns:x14ac="http://schemas.microsoft.com/office/spreadsheetml/2009/9/ac" r="148" s="3" customFormat="true" x14ac:dyDescent="0.25">
      <c r="A148" s="389" t="str">
        <f ca="true">IF(ISBLANK('Data Summary'!A150),"",'Data Summary'!A150)</f>
        <v/>
      </c>
      <c r="B148" s="126"/>
      <c r="L148" s="126"/>
      <c r="V148" s="126"/>
      <c r="AF148" s="126"/>
      <c r="AP148" s="126"/>
      <c r="AZ148" s="126"/>
      <c r="BJ148" s="126"/>
      <c r="BK148" s="126"/>
      <c r="BT148" s="126"/>
      <c r="CD148" s="126"/>
      <c r="CN148" s="126"/>
      <c r="CX148" s="126"/>
      <c r="DH148" s="126"/>
      <c r="DR148" s="126"/>
      <c r="EB148" s="126"/>
      <c r="EL148" s="126"/>
      <c r="EV148" s="126"/>
      <c r="FF148" s="126"/>
      <c r="FP148" s="126"/>
      <c r="FZ148" s="126"/>
      <c r="GJ148" s="126"/>
      <c r="GT148" s="126"/>
      <c r="HD148" s="126"/>
      <c r="HN148" s="126"/>
      <c r="HX148" s="126"/>
    </row>
    <row xmlns:x14ac="http://schemas.microsoft.com/office/spreadsheetml/2009/9/ac" r="149" s="3" customFormat="true" x14ac:dyDescent="0.25">
      <c r="A149" s="389" t="str">
        <f ca="true">IF(ISBLANK('Data Summary'!A151),"",'Data Summary'!A151)</f>
        <v/>
      </c>
      <c r="B149" s="126"/>
      <c r="L149" s="126"/>
      <c r="V149" s="126"/>
      <c r="AF149" s="126"/>
      <c r="AP149" s="126"/>
      <c r="AZ149" s="126"/>
      <c r="BJ149" s="126"/>
      <c r="BK149" s="126"/>
      <c r="BT149" s="126"/>
      <c r="CD149" s="126"/>
      <c r="CN149" s="126"/>
      <c r="CX149" s="126"/>
      <c r="DH149" s="126"/>
      <c r="DR149" s="126"/>
      <c r="EB149" s="126"/>
      <c r="EL149" s="126"/>
      <c r="EV149" s="126"/>
      <c r="FF149" s="126"/>
      <c r="FP149" s="126"/>
      <c r="FZ149" s="126"/>
      <c r="GJ149" s="126"/>
      <c r="GT149" s="126"/>
      <c r="HD149" s="126"/>
      <c r="HN149" s="126"/>
      <c r="HX149" s="126"/>
    </row>
    <row xmlns:x14ac="http://schemas.microsoft.com/office/spreadsheetml/2009/9/ac" r="150" s="3" customFormat="true" x14ac:dyDescent="0.25">
      <c r="A150" s="389" t="str">
        <f ca="true">IF(ISBLANK('Data Summary'!A152),"",'Data Summary'!A152)</f>
        <v/>
      </c>
      <c r="B150" s="126"/>
      <c r="L150" s="126"/>
      <c r="V150" s="126"/>
      <c r="AF150" s="126"/>
      <c r="AP150" s="126"/>
      <c r="AZ150" s="126"/>
      <c r="BJ150" s="126"/>
      <c r="BK150" s="126"/>
      <c r="BT150" s="126"/>
      <c r="CD150" s="126"/>
      <c r="CN150" s="126"/>
      <c r="CX150" s="126"/>
      <c r="DH150" s="126"/>
      <c r="DR150" s="126"/>
      <c r="EB150" s="126"/>
      <c r="EL150" s="126"/>
      <c r="EV150" s="126"/>
      <c r="FF150" s="126"/>
      <c r="FP150" s="126"/>
      <c r="FZ150" s="126"/>
      <c r="GJ150" s="126"/>
      <c r="GT150" s="126"/>
      <c r="HD150" s="126"/>
      <c r="HN150" s="126"/>
      <c r="HX150" s="126"/>
    </row>
    <row xmlns:x14ac="http://schemas.microsoft.com/office/spreadsheetml/2009/9/ac" r="151" s="3" customFormat="true" x14ac:dyDescent="0.25">
      <c r="A151" s="389" t="str">
        <f ca="true">IF(ISBLANK('Data Summary'!A153),"",'Data Summary'!A153)</f>
        <v/>
      </c>
      <c r="B151" s="126"/>
      <c r="L151" s="126"/>
      <c r="V151" s="126"/>
      <c r="AF151" s="126"/>
      <c r="AP151" s="126"/>
      <c r="AZ151" s="126"/>
      <c r="BJ151" s="126"/>
      <c r="BK151" s="126"/>
      <c r="BT151" s="126"/>
      <c r="CD151" s="126"/>
      <c r="CN151" s="126"/>
      <c r="CX151" s="126"/>
      <c r="DH151" s="126"/>
      <c r="DR151" s="126"/>
      <c r="EB151" s="126"/>
      <c r="EL151" s="126"/>
      <c r="EV151" s="126"/>
      <c r="FF151" s="126"/>
      <c r="FP151" s="126"/>
      <c r="FZ151" s="126"/>
      <c r="GJ151" s="126"/>
      <c r="GT151" s="126"/>
      <c r="HD151" s="126"/>
      <c r="HN151" s="126"/>
      <c r="HX151" s="126"/>
    </row>
    <row xmlns:x14ac="http://schemas.microsoft.com/office/spreadsheetml/2009/9/ac" r="152" s="3" customFormat="true" x14ac:dyDescent="0.25">
      <c r="A152" s="387"/>
      <c r="B152" s="126"/>
      <c r="L152" s="126"/>
      <c r="V152" s="126"/>
      <c r="AF152" s="126"/>
      <c r="AP152" s="126"/>
      <c r="AZ152" s="126"/>
      <c r="BJ152" s="126"/>
      <c r="BK152" s="126"/>
      <c r="BT152" s="126"/>
      <c r="CD152" s="126"/>
      <c r="CN152" s="126"/>
      <c r="CX152" s="126"/>
      <c r="DH152" s="126"/>
      <c r="DR152" s="126"/>
      <c r="EB152" s="126"/>
      <c r="EL152" s="126"/>
      <c r="EV152" s="126"/>
      <c r="FF152" s="126"/>
      <c r="FP152" s="126"/>
      <c r="FZ152" s="126"/>
      <c r="GJ152" s="126"/>
      <c r="GT152" s="126"/>
      <c r="HD152" s="126"/>
      <c r="HN152" s="126"/>
      <c r="HX152" s="126"/>
    </row>
    <row xmlns:x14ac="http://schemas.microsoft.com/office/spreadsheetml/2009/9/ac" r="153" s="3" customFormat="true" x14ac:dyDescent="0.25">
      <c r="A153" s="387"/>
      <c r="B153" s="126"/>
      <c r="L153" s="126"/>
      <c r="V153" s="126"/>
      <c r="AF153" s="126"/>
      <c r="AP153" s="126"/>
      <c r="AZ153" s="126"/>
      <c r="BJ153" s="126"/>
      <c r="BK153" s="126"/>
      <c r="BT153" s="126"/>
      <c r="CD153" s="126"/>
      <c r="CN153" s="126"/>
      <c r="CX153" s="126"/>
      <c r="DH153" s="126"/>
      <c r="DR153" s="126"/>
      <c r="EB153" s="126"/>
      <c r="EL153" s="126"/>
      <c r="EV153" s="126"/>
      <c r="FF153" s="126"/>
      <c r="FP153" s="126"/>
      <c r="FZ153" s="126"/>
      <c r="GJ153" s="126"/>
      <c r="GT153" s="126"/>
      <c r="HD153" s="126"/>
      <c r="HN153" s="126"/>
      <c r="HX153" s="126"/>
    </row>
    <row xmlns:x14ac="http://schemas.microsoft.com/office/spreadsheetml/2009/9/ac" r="154" s="3" customFormat="true" x14ac:dyDescent="0.25">
      <c r="A154" s="387"/>
      <c r="B154" s="126"/>
      <c r="L154" s="126"/>
      <c r="V154" s="126"/>
      <c r="AF154" s="126"/>
      <c r="AP154" s="126"/>
      <c r="AZ154" s="126"/>
      <c r="BJ154" s="126"/>
      <c r="BK154" s="126"/>
      <c r="BT154" s="126"/>
      <c r="CD154" s="126"/>
      <c r="CN154" s="126"/>
      <c r="CX154" s="126"/>
      <c r="DH154" s="126"/>
      <c r="DR154" s="126"/>
      <c r="EB154" s="126"/>
      <c r="EL154" s="126"/>
      <c r="EV154" s="126"/>
      <c r="FF154" s="126"/>
      <c r="FP154" s="126"/>
      <c r="FZ154" s="126"/>
      <c r="GJ154" s="126"/>
      <c r="GT154" s="126"/>
      <c r="HD154" s="126"/>
      <c r="HN154" s="126"/>
      <c r="HX154" s="126"/>
    </row>
    <row xmlns:x14ac="http://schemas.microsoft.com/office/spreadsheetml/2009/9/ac" r="155" s="3" customFormat="true" x14ac:dyDescent="0.25">
      <c r="A155" s="387"/>
      <c r="B155" s="126"/>
      <c r="L155" s="126"/>
      <c r="V155" s="126"/>
      <c r="AF155" s="126"/>
      <c r="AP155" s="126"/>
      <c r="AZ155" s="126"/>
      <c r="BJ155" s="126"/>
      <c r="BK155" s="126"/>
      <c r="BT155" s="126"/>
      <c r="CD155" s="126"/>
      <c r="CN155" s="126"/>
      <c r="CX155" s="126"/>
      <c r="DH155" s="126"/>
      <c r="DR155" s="126"/>
      <c r="EB155" s="126"/>
      <c r="EL155" s="126"/>
      <c r="EV155" s="126"/>
      <c r="FF155" s="126"/>
      <c r="FP155" s="126"/>
      <c r="FZ155" s="126"/>
      <c r="GJ155" s="126"/>
      <c r="GT155" s="126"/>
      <c r="HD155" s="126"/>
      <c r="HN155" s="126"/>
      <c r="HX155" s="126"/>
    </row>
    <row xmlns:x14ac="http://schemas.microsoft.com/office/spreadsheetml/2009/9/ac" r="156" s="3" customFormat="true" x14ac:dyDescent="0.25">
      <c r="A156" s="387"/>
      <c r="B156" s="126"/>
      <c r="L156" s="126"/>
      <c r="V156" s="126"/>
      <c r="AF156" s="126"/>
      <c r="AP156" s="126"/>
      <c r="AZ156" s="126"/>
      <c r="BJ156" s="126"/>
      <c r="BK156" s="126"/>
      <c r="BT156" s="126"/>
      <c r="CD156" s="126"/>
      <c r="CN156" s="126"/>
      <c r="CX156" s="126"/>
      <c r="DH156" s="126"/>
      <c r="DR156" s="126"/>
      <c r="EB156" s="126"/>
      <c r="EL156" s="126"/>
      <c r="EV156" s="126"/>
      <c r="FF156" s="126"/>
      <c r="FP156" s="126"/>
      <c r="FZ156" s="126"/>
      <c r="GJ156" s="126"/>
      <c r="GT156" s="126"/>
      <c r="HD156" s="126"/>
      <c r="HN156" s="126"/>
      <c r="HX156" s="126"/>
    </row>
    <row xmlns:x14ac="http://schemas.microsoft.com/office/spreadsheetml/2009/9/ac" r="157" s="3" customFormat="true" x14ac:dyDescent="0.25">
      <c r="A157" s="387"/>
      <c r="B157" s="126"/>
      <c r="L157" s="126"/>
      <c r="V157" s="126"/>
      <c r="AF157" s="126"/>
      <c r="AP157" s="126"/>
      <c r="AZ157" s="126"/>
      <c r="BJ157" s="126"/>
      <c r="BK157" s="126"/>
      <c r="BT157" s="126"/>
      <c r="CD157" s="126"/>
      <c r="CN157" s="126"/>
      <c r="CX157" s="126"/>
      <c r="DH157" s="126"/>
      <c r="DR157" s="126"/>
      <c r="EB157" s="126"/>
      <c r="EL157" s="126"/>
      <c r="EV157" s="126"/>
      <c r="FF157" s="126"/>
      <c r="FP157" s="126"/>
      <c r="FZ157" s="126"/>
      <c r="GJ157" s="126"/>
      <c r="GT157" s="126"/>
      <c r="HD157" s="126"/>
      <c r="HN157" s="126"/>
      <c r="HX157" s="126"/>
    </row>
    <row xmlns:x14ac="http://schemas.microsoft.com/office/spreadsheetml/2009/9/ac" r="158" s="3" customFormat="true" x14ac:dyDescent="0.25">
      <c r="A158" s="387"/>
      <c r="B158" s="126"/>
      <c r="L158" s="126"/>
      <c r="V158" s="126"/>
      <c r="AF158" s="126"/>
      <c r="AP158" s="126"/>
      <c r="AZ158" s="126"/>
      <c r="BJ158" s="126"/>
      <c r="BK158" s="126"/>
      <c r="BT158" s="126"/>
      <c r="CD158" s="126"/>
      <c r="CN158" s="126"/>
      <c r="CX158" s="126"/>
      <c r="DH158" s="126"/>
      <c r="DR158" s="126"/>
      <c r="EB158" s="126"/>
      <c r="EL158" s="126"/>
      <c r="EV158" s="126"/>
      <c r="FF158" s="126"/>
      <c r="FP158" s="126"/>
      <c r="FZ158" s="126"/>
      <c r="GJ158" s="126"/>
      <c r="GT158" s="126"/>
      <c r="HD158" s="126"/>
      <c r="HN158" s="126"/>
      <c r="HX158" s="126"/>
    </row>
    <row xmlns:x14ac="http://schemas.microsoft.com/office/spreadsheetml/2009/9/ac" r="159" s="3" customFormat="true" x14ac:dyDescent="0.25">
      <c r="A159" s="387"/>
      <c r="B159" s="126"/>
      <c r="L159" s="126"/>
      <c r="V159" s="126"/>
      <c r="AF159" s="126"/>
      <c r="AP159" s="126"/>
      <c r="AZ159" s="126"/>
      <c r="BJ159" s="126"/>
      <c r="BK159" s="126"/>
      <c r="BT159" s="126"/>
      <c r="CD159" s="126"/>
      <c r="CN159" s="126"/>
      <c r="CX159" s="126"/>
      <c r="DH159" s="126"/>
      <c r="DR159" s="126"/>
      <c r="EB159" s="126"/>
      <c r="EL159" s="126"/>
      <c r="EV159" s="126"/>
      <c r="FF159" s="126"/>
      <c r="FP159" s="126"/>
      <c r="FZ159" s="126"/>
      <c r="GJ159" s="126"/>
      <c r="GT159" s="126"/>
      <c r="HD159" s="126"/>
      <c r="HN159" s="126"/>
      <c r="HX159" s="126"/>
    </row>
    <row xmlns:x14ac="http://schemas.microsoft.com/office/spreadsheetml/2009/9/ac" r="160" s="3" customFormat="true" x14ac:dyDescent="0.25">
      <c r="A160" s="387"/>
      <c r="B160" s="126"/>
      <c r="L160" s="126"/>
      <c r="V160" s="126"/>
      <c r="AF160" s="126"/>
      <c r="AP160" s="126"/>
      <c r="AZ160" s="126"/>
      <c r="BJ160" s="126"/>
      <c r="BK160" s="126"/>
      <c r="BT160" s="126"/>
      <c r="CD160" s="126"/>
      <c r="CN160" s="126"/>
      <c r="CX160" s="126"/>
      <c r="DH160" s="126"/>
      <c r="DR160" s="126"/>
      <c r="EB160" s="126"/>
      <c r="EL160" s="126"/>
      <c r="EV160" s="126"/>
      <c r="FF160" s="126"/>
      <c r="FP160" s="126"/>
      <c r="FZ160" s="126"/>
      <c r="GJ160" s="126"/>
      <c r="GT160" s="126"/>
      <c r="HD160" s="126"/>
      <c r="HN160" s="126"/>
      <c r="HX160" s="126"/>
    </row>
    <row xmlns:x14ac="http://schemas.microsoft.com/office/spreadsheetml/2009/9/ac" r="161" s="3" customFormat="true" x14ac:dyDescent="0.25">
      <c r="A161" s="387"/>
      <c r="B161" s="126"/>
      <c r="L161" s="126"/>
      <c r="V161" s="126"/>
      <c r="AF161" s="126"/>
      <c r="AP161" s="126"/>
      <c r="AZ161" s="126"/>
      <c r="BJ161" s="126"/>
      <c r="BK161" s="126"/>
      <c r="BT161" s="126"/>
      <c r="CD161" s="126"/>
      <c r="CN161" s="126"/>
      <c r="CX161" s="126"/>
      <c r="DH161" s="126"/>
      <c r="DR161" s="126"/>
      <c r="EB161" s="126"/>
      <c r="EL161" s="126"/>
      <c r="EV161" s="126"/>
      <c r="FF161" s="126"/>
      <c r="FP161" s="126"/>
      <c r="FZ161" s="126"/>
      <c r="GJ161" s="126"/>
      <c r="GT161" s="126"/>
      <c r="HD161" s="126"/>
      <c r="HN161" s="126"/>
      <c r="HX161" s="126"/>
    </row>
    <row xmlns:x14ac="http://schemas.microsoft.com/office/spreadsheetml/2009/9/ac" r="162" s="3" customFormat="true" x14ac:dyDescent="0.25">
      <c r="A162" s="387"/>
      <c r="B162" s="126"/>
      <c r="L162" s="126"/>
      <c r="V162" s="126"/>
      <c r="AF162" s="126"/>
      <c r="AP162" s="126"/>
      <c r="AZ162" s="126"/>
      <c r="BJ162" s="126"/>
      <c r="BK162" s="126"/>
      <c r="BT162" s="126"/>
      <c r="CD162" s="126"/>
      <c r="CN162" s="126"/>
      <c r="CX162" s="126"/>
      <c r="DH162" s="126"/>
      <c r="DR162" s="126"/>
      <c r="EB162" s="126"/>
      <c r="EL162" s="126"/>
      <c r="EV162" s="126"/>
      <c r="FF162" s="126"/>
      <c r="FP162" s="126"/>
      <c r="FZ162" s="126"/>
      <c r="GJ162" s="126"/>
      <c r="GT162" s="126"/>
      <c r="HD162" s="126"/>
      <c r="HN162" s="126"/>
      <c r="HX162" s="126"/>
    </row>
    <row xmlns:x14ac="http://schemas.microsoft.com/office/spreadsheetml/2009/9/ac" r="163" s="3" customFormat="true" x14ac:dyDescent="0.25">
      <c r="A163" s="387"/>
      <c r="B163" s="126"/>
      <c r="L163" s="126"/>
      <c r="V163" s="126"/>
      <c r="AF163" s="126"/>
      <c r="AP163" s="126"/>
      <c r="AZ163" s="126"/>
      <c r="BJ163" s="126"/>
      <c r="BK163" s="126"/>
      <c r="BT163" s="126"/>
      <c r="CD163" s="126"/>
      <c r="CN163" s="126"/>
      <c r="CX163" s="126"/>
      <c r="DH163" s="126"/>
      <c r="DR163" s="126"/>
      <c r="EB163" s="126"/>
      <c r="EL163" s="126"/>
      <c r="EV163" s="126"/>
      <c r="FF163" s="126"/>
      <c r="FP163" s="126"/>
      <c r="FZ163" s="126"/>
      <c r="GJ163" s="126"/>
      <c r="GT163" s="126"/>
      <c r="HD163" s="126"/>
      <c r="HN163" s="126"/>
      <c r="HX163" s="126"/>
    </row>
    <row xmlns:x14ac="http://schemas.microsoft.com/office/spreadsheetml/2009/9/ac" r="164" s="3" customFormat="true" x14ac:dyDescent="0.25">
      <c r="A164" s="387"/>
      <c r="B164" s="126"/>
      <c r="L164" s="126"/>
      <c r="V164" s="126"/>
      <c r="AF164" s="126"/>
      <c r="AP164" s="126"/>
      <c r="AZ164" s="126"/>
      <c r="BJ164" s="126"/>
      <c r="BK164" s="126"/>
      <c r="BT164" s="126"/>
      <c r="CD164" s="126"/>
      <c r="CN164" s="126"/>
      <c r="CX164" s="126"/>
      <c r="DH164" s="126"/>
      <c r="DR164" s="126"/>
      <c r="EB164" s="126"/>
      <c r="EL164" s="126"/>
      <c r="EV164" s="126"/>
      <c r="FF164" s="126"/>
      <c r="FP164" s="126"/>
      <c r="FZ164" s="126"/>
      <c r="GJ164" s="126"/>
      <c r="GT164" s="126"/>
      <c r="HD164" s="126"/>
      <c r="HN164" s="126"/>
      <c r="HX164" s="126"/>
    </row>
    <row xmlns:x14ac="http://schemas.microsoft.com/office/spreadsheetml/2009/9/ac" r="165" s="3" customFormat="true" x14ac:dyDescent="0.25">
      <c r="A165" s="387"/>
      <c r="B165" s="126"/>
      <c r="L165" s="126"/>
      <c r="V165" s="126"/>
      <c r="AF165" s="126"/>
      <c r="AP165" s="126"/>
      <c r="AZ165" s="126"/>
      <c r="BJ165" s="126"/>
      <c r="BK165" s="126"/>
      <c r="BT165" s="126"/>
      <c r="CD165" s="126"/>
      <c r="CN165" s="126"/>
      <c r="CX165" s="126"/>
      <c r="DH165" s="126"/>
      <c r="DR165" s="126"/>
      <c r="EB165" s="126"/>
      <c r="EL165" s="126"/>
      <c r="EV165" s="126"/>
      <c r="FF165" s="126"/>
      <c r="FP165" s="126"/>
      <c r="FZ165" s="126"/>
      <c r="GJ165" s="126"/>
      <c r="GT165" s="126"/>
      <c r="HD165" s="126"/>
      <c r="HN165" s="126"/>
      <c r="HX165" s="126"/>
    </row>
    <row xmlns:x14ac="http://schemas.microsoft.com/office/spreadsheetml/2009/9/ac" r="166" s="3" customFormat="true" x14ac:dyDescent="0.25">
      <c r="A166" s="387"/>
      <c r="B166" s="126"/>
      <c r="L166" s="126"/>
      <c r="V166" s="126"/>
      <c r="AF166" s="126"/>
      <c r="AP166" s="126"/>
      <c r="AZ166" s="126"/>
      <c r="BJ166" s="126"/>
      <c r="BK166" s="126"/>
      <c r="BT166" s="126"/>
      <c r="CD166" s="126"/>
      <c r="CN166" s="126"/>
      <c r="CX166" s="126"/>
      <c r="DH166" s="126"/>
      <c r="DR166" s="126"/>
      <c r="EB166" s="126"/>
      <c r="EL166" s="126"/>
      <c r="EV166" s="126"/>
      <c r="FF166" s="126"/>
      <c r="FP166" s="126"/>
      <c r="FZ166" s="126"/>
      <c r="GJ166" s="126"/>
      <c r="GT166" s="126"/>
      <c r="HD166" s="126"/>
      <c r="HN166" s="126"/>
      <c r="HX166" s="126"/>
    </row>
    <row xmlns:x14ac="http://schemas.microsoft.com/office/spreadsheetml/2009/9/ac" r="167" s="3" customFormat="true" x14ac:dyDescent="0.25">
      <c r="A167" s="387"/>
      <c r="B167" s="126"/>
      <c r="L167" s="126"/>
      <c r="V167" s="126"/>
      <c r="AF167" s="126"/>
      <c r="AP167" s="126"/>
      <c r="AZ167" s="126"/>
      <c r="BJ167" s="126"/>
      <c r="BK167" s="126"/>
      <c r="BT167" s="126"/>
      <c r="CD167" s="126"/>
      <c r="CN167" s="126"/>
      <c r="CX167" s="126"/>
      <c r="DH167" s="126"/>
      <c r="DR167" s="126"/>
      <c r="EB167" s="126"/>
      <c r="EL167" s="126"/>
      <c r="EV167" s="126"/>
      <c r="FF167" s="126"/>
      <c r="FP167" s="126"/>
      <c r="FZ167" s="126"/>
      <c r="GJ167" s="126"/>
      <c r="GT167" s="126"/>
      <c r="HD167" s="126"/>
      <c r="HN167" s="126"/>
      <c r="HX167" s="126"/>
    </row>
    <row xmlns:x14ac="http://schemas.microsoft.com/office/spreadsheetml/2009/9/ac" r="168" s="3" customFormat="true" x14ac:dyDescent="0.25">
      <c r="A168" s="387"/>
      <c r="B168" s="126"/>
      <c r="L168" s="126"/>
      <c r="V168" s="126"/>
      <c r="AF168" s="126"/>
      <c r="AP168" s="126"/>
      <c r="AZ168" s="126"/>
      <c r="BJ168" s="126"/>
      <c r="BK168" s="126"/>
      <c r="BT168" s="126"/>
      <c r="CD168" s="126"/>
      <c r="CN168" s="126"/>
      <c r="CX168" s="126"/>
      <c r="DH168" s="126"/>
      <c r="DR168" s="126"/>
      <c r="EB168" s="126"/>
      <c r="EL168" s="126"/>
      <c r="EV168" s="126"/>
      <c r="FF168" s="126"/>
      <c r="FP168" s="126"/>
      <c r="FZ168" s="126"/>
      <c r="GJ168" s="126"/>
      <c r="GT168" s="126"/>
      <c r="HD168" s="126"/>
      <c r="HN168" s="126"/>
      <c r="HX168" s="126"/>
    </row>
    <row xmlns:x14ac="http://schemas.microsoft.com/office/spreadsheetml/2009/9/ac" r="169" s="3" customFormat="true" x14ac:dyDescent="0.25">
      <c r="A169" s="387"/>
      <c r="B169" s="126"/>
      <c r="L169" s="126"/>
      <c r="V169" s="126"/>
      <c r="AF169" s="126"/>
      <c r="AP169" s="126"/>
      <c r="AZ169" s="126"/>
      <c r="BJ169" s="126"/>
      <c r="BK169" s="126"/>
      <c r="BT169" s="126"/>
      <c r="CD169" s="126"/>
      <c r="CN169" s="126"/>
      <c r="CX169" s="126"/>
      <c r="DH169" s="126"/>
      <c r="DR169" s="126"/>
      <c r="EB169" s="126"/>
      <c r="EL169" s="126"/>
      <c r="EV169" s="126"/>
      <c r="FF169" s="126"/>
      <c r="FP169" s="126"/>
      <c r="FZ169" s="126"/>
      <c r="GJ169" s="126"/>
      <c r="GT169" s="126"/>
      <c r="HD169" s="126"/>
      <c r="HN169" s="126"/>
      <c r="HX169" s="126"/>
    </row>
    <row xmlns:x14ac="http://schemas.microsoft.com/office/spreadsheetml/2009/9/ac" r="170" s="3" customFormat="true" x14ac:dyDescent="0.25">
      <c r="A170" s="387"/>
      <c r="B170" s="126"/>
      <c r="L170" s="126"/>
      <c r="V170" s="126"/>
      <c r="AF170" s="126"/>
      <c r="AP170" s="126"/>
      <c r="AZ170" s="126"/>
      <c r="BJ170" s="126"/>
      <c r="BK170" s="126"/>
      <c r="BT170" s="126"/>
      <c r="CD170" s="126"/>
      <c r="CN170" s="126"/>
      <c r="CX170" s="126"/>
      <c r="DH170" s="126"/>
      <c r="DR170" s="126"/>
      <c r="EB170" s="126"/>
      <c r="EL170" s="126"/>
      <c r="EV170" s="126"/>
      <c r="FF170" s="126"/>
      <c r="FP170" s="126"/>
      <c r="FZ170" s="126"/>
      <c r="GJ170" s="126"/>
      <c r="GT170" s="126"/>
      <c r="HD170" s="126"/>
      <c r="HN170" s="126"/>
      <c r="HX170" s="126"/>
    </row>
    <row xmlns:x14ac="http://schemas.microsoft.com/office/spreadsheetml/2009/9/ac" r="171" s="3" customFormat="true" x14ac:dyDescent="0.25">
      <c r="A171" s="387"/>
      <c r="B171" s="126"/>
      <c r="L171" s="126"/>
      <c r="V171" s="126"/>
      <c r="AF171" s="126"/>
      <c r="AP171" s="126"/>
      <c r="AZ171" s="126"/>
      <c r="BJ171" s="126"/>
      <c r="BK171" s="126"/>
      <c r="BT171" s="126"/>
      <c r="CD171" s="126"/>
      <c r="CN171" s="126"/>
      <c r="CX171" s="126"/>
      <c r="DH171" s="126"/>
      <c r="DR171" s="126"/>
      <c r="EB171" s="126"/>
      <c r="EL171" s="126"/>
      <c r="EV171" s="126"/>
      <c r="FF171" s="126"/>
      <c r="FP171" s="126"/>
      <c r="FZ171" s="126"/>
      <c r="GJ171" s="126"/>
      <c r="GT171" s="126"/>
      <c r="HD171" s="126"/>
      <c r="HN171" s="126"/>
      <c r="HX171" s="126"/>
    </row>
    <row xmlns:x14ac="http://schemas.microsoft.com/office/spreadsheetml/2009/9/ac" r="172" s="3" customFormat="true" x14ac:dyDescent="0.25">
      <c r="A172" s="387"/>
      <c r="B172" s="126"/>
      <c r="L172" s="126"/>
      <c r="V172" s="126"/>
      <c r="AF172" s="126"/>
      <c r="AP172" s="126"/>
      <c r="AZ172" s="126"/>
      <c r="BJ172" s="126"/>
      <c r="BK172" s="126"/>
      <c r="BT172" s="126"/>
      <c r="CD172" s="126"/>
      <c r="CN172" s="126"/>
      <c r="CX172" s="126"/>
      <c r="DH172" s="126"/>
      <c r="DR172" s="126"/>
      <c r="EB172" s="126"/>
      <c r="EL172" s="126"/>
      <c r="EV172" s="126"/>
      <c r="FF172" s="126"/>
      <c r="FP172" s="126"/>
      <c r="FZ172" s="126"/>
      <c r="GJ172" s="126"/>
      <c r="GT172" s="126"/>
      <c r="HD172" s="126"/>
      <c r="HN172" s="126"/>
      <c r="HX172" s="126"/>
    </row>
    <row xmlns:x14ac="http://schemas.microsoft.com/office/spreadsheetml/2009/9/ac" r="173" s="3" customFormat="true" x14ac:dyDescent="0.25">
      <c r="A173" s="387"/>
      <c r="B173" s="126"/>
      <c r="L173" s="126"/>
      <c r="V173" s="126"/>
      <c r="AF173" s="126"/>
      <c r="AP173" s="126"/>
      <c r="AZ173" s="126"/>
      <c r="BJ173" s="126"/>
      <c r="BK173" s="126"/>
      <c r="BT173" s="126"/>
      <c r="CD173" s="126"/>
      <c r="CN173" s="126"/>
      <c r="CX173" s="126"/>
      <c r="DH173" s="126"/>
      <c r="DR173" s="126"/>
      <c r="EB173" s="126"/>
      <c r="EL173" s="126"/>
      <c r="EV173" s="126"/>
      <c r="FF173" s="126"/>
      <c r="FP173" s="126"/>
      <c r="FZ173" s="126"/>
      <c r="GJ173" s="126"/>
      <c r="GT173" s="126"/>
      <c r="HD173" s="126"/>
      <c r="HN173" s="126"/>
      <c r="HX173" s="126"/>
    </row>
    <row xmlns:x14ac="http://schemas.microsoft.com/office/spreadsheetml/2009/9/ac" r="174" s="3" customFormat="true" x14ac:dyDescent="0.25">
      <c r="A174" s="387"/>
      <c r="B174" s="126"/>
      <c r="L174" s="126"/>
      <c r="V174" s="126"/>
      <c r="AF174" s="126"/>
      <c r="AP174" s="126"/>
      <c r="AZ174" s="126"/>
      <c r="BJ174" s="126"/>
      <c r="BK174" s="126"/>
      <c r="BT174" s="126"/>
      <c r="CD174" s="126"/>
      <c r="CN174" s="126"/>
      <c r="CX174" s="126"/>
      <c r="DH174" s="126"/>
      <c r="DR174" s="126"/>
      <c r="EB174" s="126"/>
      <c r="EL174" s="126"/>
      <c r="EV174" s="126"/>
      <c r="FF174" s="126"/>
      <c r="FP174" s="126"/>
      <c r="FZ174" s="126"/>
      <c r="GJ174" s="126"/>
      <c r="GT174" s="126"/>
      <c r="HD174" s="126"/>
      <c r="HN174" s="126"/>
      <c r="HX174" s="126"/>
    </row>
    <row xmlns:x14ac="http://schemas.microsoft.com/office/spreadsheetml/2009/9/ac" r="175" s="3" customFormat="true" x14ac:dyDescent="0.25">
      <c r="A175" s="387"/>
      <c r="B175" s="126"/>
      <c r="L175" s="126"/>
      <c r="V175" s="126"/>
      <c r="AF175" s="126"/>
      <c r="AP175" s="126"/>
      <c r="AZ175" s="126"/>
      <c r="BJ175" s="126"/>
      <c r="BK175" s="126"/>
      <c r="BT175" s="126"/>
      <c r="CD175" s="126"/>
      <c r="CN175" s="126"/>
      <c r="CX175" s="126"/>
      <c r="DH175" s="126"/>
      <c r="DR175" s="126"/>
      <c r="EB175" s="126"/>
      <c r="EL175" s="126"/>
      <c r="EV175" s="126"/>
      <c r="FF175" s="126"/>
      <c r="FP175" s="126"/>
      <c r="FZ175" s="126"/>
      <c r="GJ175" s="126"/>
      <c r="GT175" s="126"/>
      <c r="HD175" s="126"/>
      <c r="HN175" s="126"/>
      <c r="HX175" s="126"/>
    </row>
    <row xmlns:x14ac="http://schemas.microsoft.com/office/spreadsheetml/2009/9/ac" r="176" s="3" customFormat="true" x14ac:dyDescent="0.25">
      <c r="A176" s="387"/>
      <c r="B176" s="126"/>
      <c r="L176" s="126"/>
      <c r="V176" s="126"/>
      <c r="AF176" s="126"/>
      <c r="AP176" s="126"/>
      <c r="AZ176" s="126"/>
      <c r="BJ176" s="126"/>
      <c r="BK176" s="126"/>
      <c r="BT176" s="126"/>
      <c r="CD176" s="126"/>
      <c r="CN176" s="126"/>
      <c r="CX176" s="126"/>
      <c r="DH176" s="126"/>
      <c r="DR176" s="126"/>
      <c r="EB176" s="126"/>
      <c r="EL176" s="126"/>
      <c r="EV176" s="126"/>
      <c r="FF176" s="126"/>
      <c r="FP176" s="126"/>
      <c r="FZ176" s="126"/>
      <c r="GJ176" s="126"/>
      <c r="GT176" s="126"/>
      <c r="HD176" s="126"/>
      <c r="HN176" s="126"/>
      <c r="HX176" s="126"/>
    </row>
    <row xmlns:x14ac="http://schemas.microsoft.com/office/spreadsheetml/2009/9/ac" r="177" s="3" customFormat="true" x14ac:dyDescent="0.25">
      <c r="A177" s="387"/>
      <c r="B177" s="126"/>
      <c r="L177" s="126"/>
      <c r="V177" s="126"/>
      <c r="AF177" s="126"/>
      <c r="AP177" s="126"/>
      <c r="AZ177" s="126"/>
      <c r="BJ177" s="126"/>
      <c r="BK177" s="126"/>
      <c r="BT177" s="126"/>
      <c r="CD177" s="126"/>
      <c r="CN177" s="126"/>
      <c r="CX177" s="126"/>
      <c r="DH177" s="126"/>
      <c r="DR177" s="126"/>
      <c r="EB177" s="126"/>
      <c r="EL177" s="126"/>
      <c r="EV177" s="126"/>
      <c r="FF177" s="126"/>
      <c r="FP177" s="126"/>
      <c r="FZ177" s="126"/>
      <c r="GJ177" s="126"/>
      <c r="GT177" s="126"/>
      <c r="HD177" s="126"/>
      <c r="HN177" s="126"/>
      <c r="HX177" s="126"/>
    </row>
    <row xmlns:x14ac="http://schemas.microsoft.com/office/spreadsheetml/2009/9/ac" r="178" s="3" customFormat="true" x14ac:dyDescent="0.25">
      <c r="A178" s="387"/>
      <c r="B178" s="126"/>
      <c r="L178" s="126"/>
      <c r="V178" s="126"/>
      <c r="AF178" s="126"/>
      <c r="AP178" s="126"/>
      <c r="AZ178" s="126"/>
      <c r="BJ178" s="126"/>
      <c r="BK178" s="126"/>
      <c r="BT178" s="126"/>
      <c r="CD178" s="126"/>
      <c r="CN178" s="126"/>
      <c r="CX178" s="126"/>
      <c r="DH178" s="126"/>
      <c r="DR178" s="126"/>
      <c r="EB178" s="126"/>
      <c r="EL178" s="126"/>
      <c r="EV178" s="126"/>
      <c r="FF178" s="126"/>
      <c r="FP178" s="126"/>
      <c r="FZ178" s="126"/>
      <c r="GJ178" s="126"/>
      <c r="GT178" s="126"/>
      <c r="HD178" s="126"/>
      <c r="HN178" s="126"/>
      <c r="HX178" s="126"/>
    </row>
    <row xmlns:x14ac="http://schemas.microsoft.com/office/spreadsheetml/2009/9/ac" r="179" s="3" customFormat="true" x14ac:dyDescent="0.25">
      <c r="A179" s="387"/>
      <c r="B179" s="126"/>
      <c r="L179" s="126"/>
      <c r="V179" s="126"/>
      <c r="AF179" s="126"/>
      <c r="AP179" s="126"/>
      <c r="AZ179" s="126"/>
      <c r="BJ179" s="126"/>
      <c r="BK179" s="126"/>
      <c r="BT179" s="126"/>
      <c r="CD179" s="126"/>
      <c r="CN179" s="126"/>
      <c r="CX179" s="126"/>
      <c r="DH179" s="126"/>
      <c r="DR179" s="126"/>
      <c r="EB179" s="126"/>
      <c r="EL179" s="126"/>
      <c r="EV179" s="126"/>
      <c r="FF179" s="126"/>
      <c r="FP179" s="126"/>
      <c r="FZ179" s="126"/>
      <c r="GJ179" s="126"/>
      <c r="GT179" s="126"/>
      <c r="HD179" s="126"/>
      <c r="HN179" s="126"/>
      <c r="HX179" s="126"/>
    </row>
    <row xmlns:x14ac="http://schemas.microsoft.com/office/spreadsheetml/2009/9/ac" r="180" s="3" customFormat="true" x14ac:dyDescent="0.25">
      <c r="A180" s="387"/>
      <c r="B180" s="126"/>
      <c r="L180" s="126"/>
      <c r="V180" s="126"/>
      <c r="AF180" s="126"/>
      <c r="AP180" s="126"/>
      <c r="AZ180" s="126"/>
      <c r="BJ180" s="126"/>
      <c r="BK180" s="126"/>
      <c r="BT180" s="126"/>
      <c r="CD180" s="126"/>
      <c r="CN180" s="126"/>
      <c r="CX180" s="126"/>
      <c r="DH180" s="126"/>
      <c r="DR180" s="126"/>
      <c r="EB180" s="126"/>
      <c r="EL180" s="126"/>
      <c r="EV180" s="126"/>
      <c r="FF180" s="126"/>
      <c r="FP180" s="126"/>
      <c r="FZ180" s="126"/>
      <c r="GJ180" s="126"/>
      <c r="GT180" s="126"/>
      <c r="HD180" s="126"/>
      <c r="HN180" s="126"/>
      <c r="HX180" s="126"/>
    </row>
    <row xmlns:x14ac="http://schemas.microsoft.com/office/spreadsheetml/2009/9/ac" r="181" s="3" customFormat="true" x14ac:dyDescent="0.25">
      <c r="A181" s="387"/>
      <c r="B181" s="126"/>
      <c r="L181" s="126"/>
      <c r="V181" s="126"/>
      <c r="AF181" s="126"/>
      <c r="AP181" s="126"/>
      <c r="AZ181" s="126"/>
      <c r="BJ181" s="126"/>
      <c r="BK181" s="126"/>
      <c r="BT181" s="126"/>
      <c r="CD181" s="126"/>
      <c r="CN181" s="126"/>
      <c r="CX181" s="126"/>
      <c r="DH181" s="126"/>
      <c r="DR181" s="126"/>
      <c r="EB181" s="126"/>
      <c r="EL181" s="126"/>
      <c r="EV181" s="126"/>
      <c r="FF181" s="126"/>
      <c r="FP181" s="126"/>
      <c r="FZ181" s="126"/>
      <c r="GJ181" s="126"/>
      <c r="GT181" s="126"/>
      <c r="HD181" s="126"/>
      <c r="HN181" s="126"/>
      <c r="HX181" s="126"/>
    </row>
    <row xmlns:x14ac="http://schemas.microsoft.com/office/spreadsheetml/2009/9/ac" r="182" s="3" customFormat="true" x14ac:dyDescent="0.25">
      <c r="A182" s="387"/>
      <c r="B182" s="126"/>
      <c r="L182" s="126"/>
      <c r="V182" s="126"/>
      <c r="AF182" s="126"/>
      <c r="AP182" s="126"/>
      <c r="AZ182" s="126"/>
      <c r="BJ182" s="126"/>
      <c r="BK182" s="126"/>
      <c r="BT182" s="126"/>
      <c r="CD182" s="126"/>
      <c r="CN182" s="126"/>
      <c r="CX182" s="126"/>
      <c r="DH182" s="126"/>
      <c r="DR182" s="126"/>
      <c r="EB182" s="126"/>
      <c r="EL182" s="126"/>
      <c r="EV182" s="126"/>
      <c r="FF182" s="126"/>
      <c r="FP182" s="126"/>
      <c r="FZ182" s="126"/>
      <c r="GJ182" s="126"/>
      <c r="GT182" s="126"/>
      <c r="HD182" s="126"/>
      <c r="HN182" s="126"/>
      <c r="HX182" s="126"/>
    </row>
    <row xmlns:x14ac="http://schemas.microsoft.com/office/spreadsheetml/2009/9/ac" r="183" s="3" customFormat="true" x14ac:dyDescent="0.25">
      <c r="A183" s="387"/>
      <c r="B183" s="126"/>
      <c r="L183" s="126"/>
      <c r="V183" s="126"/>
      <c r="AF183" s="126"/>
      <c r="AP183" s="126"/>
      <c r="AZ183" s="126"/>
      <c r="BJ183" s="126"/>
      <c r="BK183" s="126"/>
      <c r="BT183" s="126"/>
      <c r="CD183" s="126"/>
      <c r="CN183" s="126"/>
      <c r="CX183" s="126"/>
      <c r="DH183" s="126"/>
      <c r="DR183" s="126"/>
      <c r="EB183" s="126"/>
      <c r="EL183" s="126"/>
      <c r="EV183" s="126"/>
      <c r="FF183" s="126"/>
      <c r="FP183" s="126"/>
      <c r="FZ183" s="126"/>
      <c r="GJ183" s="126"/>
      <c r="GT183" s="126"/>
      <c r="HD183" s="126"/>
      <c r="HN183" s="126"/>
      <c r="HX183" s="126"/>
    </row>
    <row xmlns:x14ac="http://schemas.microsoft.com/office/spreadsheetml/2009/9/ac" r="184" s="3" customFormat="true" x14ac:dyDescent="0.25">
      <c r="A184" s="387"/>
      <c r="B184" s="126"/>
      <c r="L184" s="126"/>
      <c r="V184" s="126"/>
      <c r="AF184" s="126"/>
      <c r="AP184" s="126"/>
      <c r="AZ184" s="126"/>
      <c r="BJ184" s="126"/>
      <c r="BK184" s="126"/>
      <c r="BT184" s="126"/>
      <c r="CD184" s="126"/>
      <c r="CN184" s="126"/>
      <c r="CX184" s="126"/>
      <c r="DH184" s="126"/>
      <c r="DR184" s="126"/>
      <c r="EB184" s="126"/>
      <c r="EL184" s="126"/>
      <c r="EV184" s="126"/>
      <c r="FF184" s="126"/>
      <c r="FP184" s="126"/>
      <c r="FZ184" s="126"/>
      <c r="GJ184" s="126"/>
      <c r="GT184" s="126"/>
      <c r="HD184" s="126"/>
      <c r="HN184" s="126"/>
      <c r="HX184" s="126"/>
    </row>
    <row xmlns:x14ac="http://schemas.microsoft.com/office/spreadsheetml/2009/9/ac" r="185" s="3" customFormat="true" x14ac:dyDescent="0.25">
      <c r="A185" s="387"/>
      <c r="B185" s="126"/>
      <c r="L185" s="126"/>
      <c r="V185" s="126"/>
      <c r="AF185" s="126"/>
      <c r="AP185" s="126"/>
      <c r="AZ185" s="126"/>
      <c r="BJ185" s="126"/>
      <c r="BK185" s="126"/>
      <c r="BT185" s="126"/>
      <c r="CD185" s="126"/>
      <c r="CN185" s="126"/>
      <c r="CX185" s="126"/>
      <c r="DH185" s="126"/>
      <c r="DR185" s="126"/>
      <c r="EB185" s="126"/>
      <c r="EL185" s="126"/>
      <c r="EV185" s="126"/>
      <c r="FF185" s="126"/>
      <c r="FP185" s="126"/>
      <c r="FZ185" s="126"/>
      <c r="GJ185" s="126"/>
      <c r="GT185" s="126"/>
      <c r="HD185" s="126"/>
      <c r="HN185" s="126"/>
      <c r="HX185" s="126"/>
    </row>
    <row xmlns:x14ac="http://schemas.microsoft.com/office/spreadsheetml/2009/9/ac" r="186" s="3" customFormat="true" x14ac:dyDescent="0.25">
      <c r="A186" s="387"/>
      <c r="B186" s="126"/>
      <c r="L186" s="126"/>
      <c r="V186" s="126"/>
      <c r="AF186" s="126"/>
      <c r="AP186" s="126"/>
      <c r="AZ186" s="126"/>
      <c r="BJ186" s="126"/>
      <c r="BK186" s="126"/>
      <c r="BT186" s="126"/>
      <c r="CD186" s="126"/>
      <c r="CN186" s="126"/>
      <c r="CX186" s="126"/>
      <c r="DH186" s="126"/>
      <c r="DR186" s="126"/>
      <c r="EB186" s="126"/>
      <c r="EL186" s="126"/>
      <c r="EV186" s="126"/>
      <c r="FF186" s="126"/>
      <c r="FP186" s="126"/>
      <c r="FZ186" s="126"/>
      <c r="GJ186" s="126"/>
      <c r="GT186" s="126"/>
      <c r="HD186" s="126"/>
      <c r="HN186" s="126"/>
      <c r="HX186" s="126"/>
    </row>
    <row xmlns:x14ac="http://schemas.microsoft.com/office/spreadsheetml/2009/9/ac" r="187" s="3" customFormat="true" x14ac:dyDescent="0.25">
      <c r="A187" s="387"/>
      <c r="B187" s="126"/>
      <c r="L187" s="126"/>
      <c r="V187" s="126"/>
      <c r="AF187" s="126"/>
      <c r="AP187" s="126"/>
      <c r="AZ187" s="126"/>
      <c r="BJ187" s="126"/>
      <c r="BK187" s="126"/>
      <c r="BT187" s="126"/>
      <c r="CD187" s="126"/>
      <c r="CN187" s="126"/>
      <c r="CX187" s="126"/>
      <c r="DH187" s="126"/>
      <c r="DR187" s="126"/>
      <c r="EB187" s="126"/>
      <c r="EL187" s="126"/>
      <c r="EV187" s="126"/>
      <c r="FF187" s="126"/>
      <c r="FP187" s="126"/>
      <c r="FZ187" s="126"/>
      <c r="GJ187" s="126"/>
      <c r="GT187" s="126"/>
      <c r="HD187" s="126"/>
      <c r="HN187" s="126"/>
      <c r="HX187" s="126"/>
    </row>
    <row xmlns:x14ac="http://schemas.microsoft.com/office/spreadsheetml/2009/9/ac" r="188" s="3" customFormat="true" x14ac:dyDescent="0.25">
      <c r="A188" s="387"/>
      <c r="B188" s="126"/>
      <c r="L188" s="126"/>
      <c r="V188" s="126"/>
      <c r="AF188" s="126"/>
      <c r="AP188" s="126"/>
      <c r="AZ188" s="126"/>
      <c r="BJ188" s="126"/>
      <c r="BK188" s="126"/>
      <c r="BT188" s="126"/>
      <c r="CD188" s="126"/>
      <c r="CN188" s="126"/>
      <c r="CX188" s="126"/>
      <c r="DH188" s="126"/>
      <c r="DR188" s="126"/>
      <c r="EB188" s="126"/>
      <c r="EL188" s="126"/>
      <c r="EV188" s="126"/>
      <c r="FF188" s="126"/>
      <c r="FP188" s="126"/>
      <c r="FZ188" s="126"/>
      <c r="GJ188" s="126"/>
      <c r="GT188" s="126"/>
      <c r="HD188" s="126"/>
      <c r="HN188" s="126"/>
      <c r="HX188" s="126"/>
    </row>
    <row xmlns:x14ac="http://schemas.microsoft.com/office/spreadsheetml/2009/9/ac" r="189" s="3" customFormat="true" x14ac:dyDescent="0.25">
      <c r="A189" s="387"/>
      <c r="B189" s="126"/>
      <c r="L189" s="126"/>
      <c r="V189" s="126"/>
      <c r="AF189" s="126"/>
      <c r="AP189" s="126"/>
      <c r="AZ189" s="126"/>
      <c r="BJ189" s="126"/>
      <c r="BK189" s="126"/>
      <c r="BT189" s="126"/>
      <c r="CD189" s="126"/>
      <c r="CN189" s="126"/>
      <c r="CX189" s="126"/>
      <c r="DH189" s="126"/>
      <c r="DR189" s="126"/>
      <c r="EB189" s="126"/>
      <c r="EL189" s="126"/>
      <c r="EV189" s="126"/>
      <c r="FF189" s="126"/>
      <c r="FP189" s="126"/>
      <c r="FZ189" s="126"/>
      <c r="GJ189" s="126"/>
      <c r="GT189" s="126"/>
      <c r="HD189" s="126"/>
      <c r="HN189" s="126"/>
      <c r="HX189" s="126"/>
    </row>
    <row xmlns:x14ac="http://schemas.microsoft.com/office/spreadsheetml/2009/9/ac" r="190" s="3" customFormat="true" x14ac:dyDescent="0.25">
      <c r="A190" s="387"/>
      <c r="B190" s="126"/>
      <c r="L190" s="126"/>
      <c r="V190" s="126"/>
      <c r="AF190" s="126"/>
      <c r="AP190" s="126"/>
      <c r="AZ190" s="126"/>
      <c r="BJ190" s="126"/>
      <c r="BK190" s="126"/>
      <c r="BT190" s="126"/>
      <c r="CD190" s="126"/>
      <c r="CN190" s="126"/>
      <c r="CX190" s="126"/>
      <c r="DH190" s="126"/>
      <c r="DR190" s="126"/>
      <c r="EB190" s="126"/>
      <c r="EL190" s="126"/>
      <c r="EV190" s="126"/>
      <c r="FF190" s="126"/>
      <c r="FP190" s="126"/>
      <c r="FZ190" s="126"/>
      <c r="GJ190" s="126"/>
      <c r="GT190" s="126"/>
      <c r="HD190" s="126"/>
      <c r="HN190" s="126"/>
      <c r="HX190" s="126"/>
    </row>
    <row xmlns:x14ac="http://schemas.microsoft.com/office/spreadsheetml/2009/9/ac" r="191" s="3" customFormat="true" x14ac:dyDescent="0.25">
      <c r="A191" s="387"/>
      <c r="B191" s="126"/>
      <c r="L191" s="126"/>
      <c r="V191" s="126"/>
      <c r="AF191" s="126"/>
      <c r="AP191" s="126"/>
      <c r="AZ191" s="126"/>
      <c r="BJ191" s="126"/>
      <c r="BK191" s="126"/>
      <c r="BT191" s="126"/>
      <c r="CD191" s="126"/>
      <c r="CN191" s="126"/>
      <c r="CX191" s="126"/>
      <c r="DH191" s="126"/>
      <c r="DR191" s="126"/>
      <c r="EB191" s="126"/>
      <c r="EL191" s="126"/>
      <c r="EV191" s="126"/>
      <c r="FF191" s="126"/>
      <c r="FP191" s="126"/>
      <c r="FZ191" s="126"/>
      <c r="GJ191" s="126"/>
      <c r="GT191" s="126"/>
      <c r="HD191" s="126"/>
      <c r="HN191" s="126"/>
      <c r="HX191" s="126"/>
    </row>
    <row xmlns:x14ac="http://schemas.microsoft.com/office/spreadsheetml/2009/9/ac" r="192" s="3" customFormat="true" x14ac:dyDescent="0.25">
      <c r="A192" s="387"/>
      <c r="B192" s="126"/>
      <c r="L192" s="126"/>
      <c r="V192" s="126"/>
      <c r="AF192" s="126"/>
      <c r="AP192" s="126"/>
      <c r="AZ192" s="126"/>
      <c r="BJ192" s="126"/>
      <c r="BK192" s="126"/>
      <c r="BT192" s="126"/>
      <c r="CD192" s="126"/>
      <c r="CN192" s="126"/>
      <c r="CX192" s="126"/>
      <c r="DH192" s="126"/>
      <c r="DR192" s="126"/>
      <c r="EB192" s="126"/>
      <c r="EL192" s="126"/>
      <c r="EV192" s="126"/>
      <c r="FF192" s="126"/>
      <c r="FP192" s="126"/>
      <c r="FZ192" s="126"/>
      <c r="GJ192" s="126"/>
      <c r="GT192" s="126"/>
      <c r="HD192" s="126"/>
      <c r="HN192" s="126"/>
      <c r="HX192" s="126"/>
    </row>
    <row xmlns:x14ac="http://schemas.microsoft.com/office/spreadsheetml/2009/9/ac" r="193" s="3" customFormat="true" x14ac:dyDescent="0.25">
      <c r="A193" s="387"/>
      <c r="B193" s="126"/>
      <c r="L193" s="126"/>
      <c r="V193" s="126"/>
      <c r="AF193" s="126"/>
      <c r="AP193" s="126"/>
      <c r="AZ193" s="126"/>
      <c r="BJ193" s="126"/>
      <c r="BK193" s="126"/>
      <c r="BT193" s="126"/>
      <c r="CD193" s="126"/>
      <c r="CN193" s="126"/>
      <c r="CX193" s="126"/>
      <c r="DH193" s="126"/>
      <c r="DR193" s="126"/>
      <c r="EB193" s="126"/>
      <c r="EL193" s="126"/>
      <c r="EV193" s="126"/>
      <c r="FF193" s="126"/>
      <c r="FP193" s="126"/>
      <c r="FZ193" s="126"/>
      <c r="GJ193" s="126"/>
      <c r="GT193" s="126"/>
      <c r="HD193" s="126"/>
      <c r="HN193" s="126"/>
      <c r="HX193" s="126"/>
    </row>
    <row xmlns:x14ac="http://schemas.microsoft.com/office/spreadsheetml/2009/9/ac" r="194" s="3" customFormat="true" x14ac:dyDescent="0.25">
      <c r="A194" s="387"/>
      <c r="B194" s="126"/>
      <c r="L194" s="126"/>
      <c r="V194" s="126"/>
      <c r="AF194" s="126"/>
      <c r="AP194" s="126"/>
      <c r="AZ194" s="126"/>
      <c r="BJ194" s="126"/>
      <c r="BK194" s="126"/>
      <c r="BT194" s="126"/>
      <c r="CD194" s="126"/>
      <c r="CN194" s="126"/>
      <c r="CX194" s="126"/>
      <c r="DH194" s="126"/>
      <c r="DR194" s="126"/>
      <c r="EB194" s="126"/>
      <c r="EL194" s="126"/>
      <c r="EV194" s="126"/>
      <c r="FF194" s="126"/>
      <c r="FP194" s="126"/>
      <c r="FZ194" s="126"/>
      <c r="GJ194" s="126"/>
      <c r="GT194" s="126"/>
      <c r="HD194" s="126"/>
      <c r="HN194" s="126"/>
      <c r="HX194" s="126"/>
    </row>
    <row xmlns:x14ac="http://schemas.microsoft.com/office/spreadsheetml/2009/9/ac" r="195" s="3" customFormat="true" x14ac:dyDescent="0.25">
      <c r="A195" s="387"/>
      <c r="B195" s="126"/>
      <c r="L195" s="126"/>
      <c r="V195" s="126"/>
      <c r="AF195" s="126"/>
      <c r="AP195" s="126"/>
      <c r="AZ195" s="126"/>
      <c r="BJ195" s="126"/>
      <c r="BK195" s="126"/>
      <c r="BT195" s="126"/>
      <c r="CD195" s="126"/>
      <c r="CN195" s="126"/>
      <c r="CX195" s="126"/>
      <c r="DH195" s="126"/>
      <c r="DR195" s="126"/>
      <c r="EB195" s="126"/>
      <c r="EL195" s="126"/>
      <c r="EV195" s="126"/>
      <c r="FF195" s="126"/>
      <c r="FP195" s="126"/>
      <c r="FZ195" s="126"/>
      <c r="GJ195" s="126"/>
      <c r="GT195" s="126"/>
      <c r="HD195" s="126"/>
      <c r="HN195" s="126"/>
      <c r="HX195" s="126"/>
    </row>
    <row xmlns:x14ac="http://schemas.microsoft.com/office/spreadsheetml/2009/9/ac" r="196" s="3" customFormat="true" x14ac:dyDescent="0.25">
      <c r="A196" s="387"/>
      <c r="B196" s="126"/>
      <c r="L196" s="126"/>
      <c r="V196" s="126"/>
      <c r="AF196" s="126"/>
      <c r="AP196" s="126"/>
      <c r="AZ196" s="126"/>
      <c r="BJ196" s="126"/>
      <c r="BK196" s="126"/>
      <c r="BT196" s="126"/>
      <c r="CD196" s="126"/>
      <c r="CN196" s="126"/>
      <c r="CX196" s="126"/>
      <c r="DH196" s="126"/>
      <c r="DR196" s="126"/>
      <c r="EB196" s="126"/>
      <c r="EL196" s="126"/>
      <c r="EV196" s="126"/>
      <c r="FF196" s="126"/>
      <c r="FP196" s="126"/>
      <c r="FZ196" s="126"/>
      <c r="GJ196" s="126"/>
      <c r="GT196" s="126"/>
      <c r="HD196" s="126"/>
      <c r="HN196" s="126"/>
      <c r="HX196" s="126"/>
    </row>
    <row xmlns:x14ac="http://schemas.microsoft.com/office/spreadsheetml/2009/9/ac" r="197" s="3" customFormat="true" x14ac:dyDescent="0.25">
      <c r="A197" s="387"/>
      <c r="B197" s="126"/>
      <c r="L197" s="126"/>
      <c r="V197" s="126"/>
      <c r="AF197" s="126"/>
      <c r="AP197" s="126"/>
      <c r="AZ197" s="126"/>
      <c r="BJ197" s="126"/>
      <c r="BK197" s="126"/>
      <c r="BT197" s="126"/>
      <c r="CD197" s="126"/>
      <c r="CN197" s="126"/>
      <c r="CX197" s="126"/>
      <c r="DH197" s="126"/>
      <c r="DR197" s="126"/>
      <c r="EB197" s="126"/>
      <c r="EL197" s="126"/>
      <c r="EV197" s="126"/>
      <c r="FF197" s="126"/>
      <c r="FP197" s="126"/>
      <c r="FZ197" s="126"/>
      <c r="GJ197" s="126"/>
      <c r="GT197" s="126"/>
      <c r="HD197" s="126"/>
      <c r="HN197" s="126"/>
      <c r="HX197" s="126"/>
    </row>
    <row xmlns:x14ac="http://schemas.microsoft.com/office/spreadsheetml/2009/9/ac" r="198" s="3" customFormat="true" x14ac:dyDescent="0.25">
      <c r="A198" s="387"/>
      <c r="B198" s="126"/>
      <c r="L198" s="126"/>
      <c r="V198" s="126"/>
      <c r="AF198" s="126"/>
      <c r="AP198" s="126"/>
      <c r="AZ198" s="126"/>
      <c r="BJ198" s="126"/>
      <c r="BK198" s="126"/>
      <c r="BT198" s="126"/>
      <c r="CD198" s="126"/>
      <c r="CN198" s="126"/>
      <c r="CX198" s="126"/>
      <c r="DH198" s="126"/>
      <c r="DR198" s="126"/>
      <c r="EB198" s="126"/>
      <c r="EL198" s="126"/>
      <c r="EV198" s="126"/>
      <c r="FF198" s="126"/>
      <c r="FP198" s="126"/>
      <c r="FZ198" s="126"/>
      <c r="GJ198" s="126"/>
      <c r="GT198" s="126"/>
      <c r="HD198" s="126"/>
      <c r="HN198" s="126"/>
      <c r="HX198" s="126"/>
    </row>
    <row xmlns:x14ac="http://schemas.microsoft.com/office/spreadsheetml/2009/9/ac" r="199" s="3" customFormat="true" x14ac:dyDescent="0.25">
      <c r="A199" s="387"/>
      <c r="B199" s="126"/>
      <c r="L199" s="126"/>
      <c r="V199" s="126"/>
      <c r="AF199" s="126"/>
      <c r="AP199" s="126"/>
      <c r="AZ199" s="126"/>
      <c r="BJ199" s="126"/>
      <c r="BK199" s="126"/>
      <c r="BT199" s="126"/>
      <c r="CD199" s="126"/>
      <c r="CN199" s="126"/>
      <c r="CX199" s="126"/>
      <c r="DH199" s="126"/>
      <c r="DR199" s="126"/>
      <c r="EB199" s="126"/>
      <c r="EL199" s="126"/>
      <c r="EV199" s="126"/>
      <c r="FF199" s="126"/>
      <c r="FP199" s="126"/>
      <c r="FZ199" s="126"/>
      <c r="GJ199" s="126"/>
      <c r="GT199" s="126"/>
      <c r="HD199" s="126"/>
      <c r="HN199" s="126"/>
      <c r="HX199" s="126"/>
    </row>
    <row xmlns:x14ac="http://schemas.microsoft.com/office/spreadsheetml/2009/9/ac" r="200" s="3" customFormat="true" x14ac:dyDescent="0.25">
      <c r="A200" s="387"/>
      <c r="B200" s="126"/>
      <c r="L200" s="126"/>
      <c r="V200" s="126"/>
      <c r="AF200" s="126"/>
      <c r="AP200" s="126"/>
      <c r="AZ200" s="126"/>
      <c r="BJ200" s="126"/>
      <c r="BK200" s="126"/>
      <c r="BT200" s="126"/>
      <c r="CD200" s="126"/>
      <c r="CN200" s="126"/>
      <c r="CX200" s="126"/>
      <c r="DH200" s="126"/>
      <c r="DR200" s="126"/>
      <c r="EB200" s="126"/>
      <c r="EL200" s="126"/>
      <c r="EV200" s="126"/>
      <c r="FF200" s="126"/>
      <c r="FP200" s="126"/>
      <c r="FZ200" s="126"/>
      <c r="GJ200" s="126"/>
      <c r="GT200" s="126"/>
      <c r="HD200" s="126"/>
      <c r="HN200" s="126"/>
      <c r="HX200" s="126"/>
    </row>
    <row xmlns:x14ac="http://schemas.microsoft.com/office/spreadsheetml/2009/9/ac" r="201" s="3" customFormat="true" x14ac:dyDescent="0.25">
      <c r="A201" s="387"/>
      <c r="B201" s="126"/>
      <c r="L201" s="126"/>
      <c r="V201" s="126"/>
      <c r="AF201" s="126"/>
      <c r="AP201" s="126"/>
      <c r="AZ201" s="126"/>
      <c r="BJ201" s="126"/>
      <c r="BK201" s="126"/>
      <c r="BT201" s="126"/>
      <c r="CD201" s="126"/>
      <c r="CN201" s="126"/>
      <c r="CX201" s="126"/>
      <c r="DH201" s="126"/>
      <c r="DR201" s="126"/>
      <c r="EB201" s="126"/>
      <c r="EL201" s="126"/>
      <c r="EV201" s="126"/>
      <c r="FF201" s="126"/>
      <c r="FP201" s="126"/>
      <c r="FZ201" s="126"/>
      <c r="GJ201" s="126"/>
      <c r="GT201" s="126"/>
      <c r="HD201" s="126"/>
      <c r="HN201" s="126"/>
      <c r="HX201" s="126"/>
    </row>
    <row xmlns:x14ac="http://schemas.microsoft.com/office/spreadsheetml/2009/9/ac" r="202" s="3" customFormat="true" x14ac:dyDescent="0.25">
      <c r="A202" s="387"/>
      <c r="B202" s="126"/>
      <c r="L202" s="126"/>
      <c r="V202" s="126"/>
      <c r="AF202" s="126"/>
      <c r="AP202" s="126"/>
      <c r="AZ202" s="126"/>
      <c r="BJ202" s="126"/>
      <c r="BK202" s="126"/>
      <c r="BT202" s="126"/>
      <c r="CD202" s="126"/>
      <c r="CN202" s="126"/>
      <c r="CX202" s="126"/>
      <c r="DH202" s="126"/>
      <c r="DR202" s="126"/>
      <c r="EB202" s="126"/>
      <c r="EL202" s="126"/>
      <c r="EV202" s="126"/>
      <c r="FF202" s="126"/>
      <c r="FP202" s="126"/>
      <c r="FZ202" s="126"/>
      <c r="GJ202" s="126"/>
      <c r="GT202" s="126"/>
      <c r="HD202" s="126"/>
      <c r="HN202" s="126"/>
      <c r="HX202" s="126"/>
    </row>
    <row xmlns:x14ac="http://schemas.microsoft.com/office/spreadsheetml/2009/9/ac" r="203" s="3" customFormat="true" x14ac:dyDescent="0.25">
      <c r="A203" s="387"/>
      <c r="B203" s="126"/>
      <c r="L203" s="126"/>
      <c r="V203" s="126"/>
      <c r="AF203" s="126"/>
      <c r="AP203" s="126"/>
      <c r="AZ203" s="126"/>
      <c r="BJ203" s="126"/>
      <c r="BK203" s="126"/>
      <c r="BT203" s="126"/>
      <c r="CD203" s="126"/>
      <c r="CN203" s="126"/>
      <c r="CX203" s="126"/>
      <c r="DH203" s="126"/>
      <c r="DR203" s="126"/>
      <c r="EB203" s="126"/>
      <c r="EL203" s="126"/>
      <c r="EV203" s="126"/>
      <c r="FF203" s="126"/>
      <c r="FP203" s="126"/>
      <c r="FZ203" s="126"/>
      <c r="GJ203" s="126"/>
      <c r="GT203" s="126"/>
      <c r="HD203" s="126"/>
      <c r="HN203" s="126"/>
      <c r="HX203" s="126"/>
    </row>
    <row xmlns:x14ac="http://schemas.microsoft.com/office/spreadsheetml/2009/9/ac" r="204" s="3" customFormat="true" x14ac:dyDescent="0.25">
      <c r="A204" s="387"/>
      <c r="B204" s="126"/>
      <c r="L204" s="126"/>
      <c r="V204" s="126"/>
      <c r="AF204" s="126"/>
      <c r="AP204" s="126"/>
      <c r="AZ204" s="126"/>
      <c r="BJ204" s="126"/>
      <c r="BK204" s="126"/>
      <c r="BT204" s="126"/>
      <c r="CD204" s="126"/>
      <c r="CN204" s="126"/>
      <c r="CX204" s="126"/>
      <c r="DH204" s="126"/>
      <c r="DR204" s="126"/>
      <c r="EB204" s="126"/>
      <c r="EL204" s="126"/>
      <c r="EV204" s="126"/>
      <c r="FF204" s="126"/>
      <c r="FP204" s="126"/>
      <c r="FZ204" s="126"/>
      <c r="GJ204" s="126"/>
      <c r="GT204" s="126"/>
      <c r="HD204" s="126"/>
      <c r="HN204" s="126"/>
      <c r="HX204" s="126"/>
    </row>
    <row xmlns:x14ac="http://schemas.microsoft.com/office/spreadsheetml/2009/9/ac" r="205" s="3" customFormat="true" x14ac:dyDescent="0.25">
      <c r="A205" s="387"/>
      <c r="B205" s="126"/>
      <c r="L205" s="126"/>
      <c r="V205" s="126"/>
      <c r="AF205" s="126"/>
      <c r="AP205" s="126"/>
      <c r="AZ205" s="126"/>
      <c r="BJ205" s="126"/>
      <c r="BK205" s="126"/>
      <c r="BT205" s="126"/>
      <c r="CD205" s="126"/>
      <c r="CN205" s="126"/>
      <c r="CX205" s="126"/>
      <c r="DH205" s="126"/>
      <c r="DR205" s="126"/>
      <c r="EB205" s="126"/>
      <c r="EL205" s="126"/>
      <c r="EV205" s="126"/>
      <c r="FF205" s="126"/>
      <c r="FP205" s="126"/>
      <c r="FZ205" s="126"/>
      <c r="GJ205" s="126"/>
      <c r="GT205" s="126"/>
      <c r="HD205" s="126"/>
      <c r="HN205" s="126"/>
      <c r="HX205" s="126"/>
    </row>
    <row xmlns:x14ac="http://schemas.microsoft.com/office/spreadsheetml/2009/9/ac" r="206" s="3" customFormat="true" x14ac:dyDescent="0.25">
      <c r="A206" s="387"/>
      <c r="B206" s="126"/>
      <c r="L206" s="126"/>
      <c r="V206" s="126"/>
      <c r="AF206" s="126"/>
      <c r="AP206" s="126"/>
      <c r="AZ206" s="126"/>
      <c r="BJ206" s="126"/>
      <c r="BK206" s="126"/>
      <c r="BT206" s="126"/>
      <c r="CD206" s="126"/>
      <c r="CN206" s="126"/>
      <c r="CX206" s="126"/>
      <c r="DH206" s="126"/>
      <c r="DR206" s="126"/>
      <c r="EB206" s="126"/>
      <c r="EL206" s="126"/>
      <c r="EV206" s="126"/>
      <c r="FF206" s="126"/>
      <c r="FP206" s="126"/>
      <c r="FZ206" s="126"/>
      <c r="GJ206" s="126"/>
      <c r="GT206" s="126"/>
      <c r="HD206" s="126"/>
      <c r="HN206" s="126"/>
      <c r="HX206" s="126"/>
    </row>
    <row xmlns:x14ac="http://schemas.microsoft.com/office/spreadsheetml/2009/9/ac" r="207" s="3" customFormat="true" x14ac:dyDescent="0.25">
      <c r="A207" s="387"/>
      <c r="B207" s="126"/>
      <c r="L207" s="126"/>
      <c r="V207" s="126"/>
      <c r="AF207" s="126"/>
      <c r="AP207" s="126"/>
      <c r="AZ207" s="126"/>
      <c r="BJ207" s="126"/>
      <c r="BK207" s="126"/>
      <c r="BT207" s="126"/>
      <c r="CD207" s="126"/>
      <c r="CN207" s="126"/>
      <c r="CX207" s="126"/>
      <c r="DH207" s="126"/>
      <c r="DR207" s="126"/>
      <c r="EB207" s="126"/>
      <c r="EL207" s="126"/>
      <c r="EV207" s="126"/>
      <c r="FF207" s="126"/>
      <c r="FP207" s="126"/>
      <c r="FZ207" s="126"/>
      <c r="GJ207" s="126"/>
      <c r="GT207" s="126"/>
      <c r="HD207" s="126"/>
      <c r="HN207" s="126"/>
      <c r="HX207" s="126"/>
    </row>
    <row xmlns:x14ac="http://schemas.microsoft.com/office/spreadsheetml/2009/9/ac" r="208" s="3" customFormat="true" x14ac:dyDescent="0.25">
      <c r="A208" s="387"/>
      <c r="B208" s="126"/>
      <c r="L208" s="126"/>
      <c r="V208" s="126"/>
      <c r="AF208" s="126"/>
      <c r="AP208" s="126"/>
      <c r="AZ208" s="126"/>
      <c r="BJ208" s="126"/>
      <c r="BK208" s="126"/>
      <c r="BT208" s="126"/>
      <c r="CD208" s="126"/>
      <c r="CN208" s="126"/>
      <c r="CX208" s="126"/>
      <c r="DH208" s="126"/>
      <c r="DR208" s="126"/>
      <c r="EB208" s="126"/>
      <c r="EL208" s="126"/>
      <c r="EV208" s="126"/>
      <c r="FF208" s="126"/>
      <c r="FP208" s="126"/>
      <c r="FZ208" s="126"/>
      <c r="GJ208" s="126"/>
      <c r="GT208" s="126"/>
      <c r="HD208" s="126"/>
      <c r="HN208" s="126"/>
      <c r="HX208" s="126"/>
    </row>
    <row xmlns:x14ac="http://schemas.microsoft.com/office/spreadsheetml/2009/9/ac" r="209" s="3" customFormat="true" x14ac:dyDescent="0.25">
      <c r="A209" s="387"/>
      <c r="B209" s="126"/>
      <c r="L209" s="126"/>
      <c r="V209" s="126"/>
      <c r="AF209" s="126"/>
      <c r="AP209" s="126"/>
      <c r="AZ209" s="126"/>
      <c r="BJ209" s="126"/>
      <c r="BK209" s="126"/>
      <c r="BT209" s="126"/>
      <c r="CD209" s="126"/>
      <c r="CN209" s="126"/>
      <c r="CX209" s="126"/>
      <c r="DH209" s="126"/>
      <c r="DR209" s="126"/>
      <c r="EB209" s="126"/>
      <c r="EL209" s="126"/>
      <c r="EV209" s="126"/>
      <c r="FF209" s="126"/>
      <c r="FP209" s="126"/>
      <c r="FZ209" s="126"/>
      <c r="GJ209" s="126"/>
      <c r="GT209" s="126"/>
      <c r="HD209" s="126"/>
      <c r="HN209" s="126"/>
      <c r="HX209" s="126"/>
    </row>
    <row xmlns:x14ac="http://schemas.microsoft.com/office/spreadsheetml/2009/9/ac" r="210" s="3" customFormat="true" x14ac:dyDescent="0.25">
      <c r="A210" s="387"/>
      <c r="B210" s="126"/>
      <c r="L210" s="126"/>
      <c r="V210" s="126"/>
      <c r="AF210" s="126"/>
      <c r="AP210" s="126"/>
      <c r="AZ210" s="126"/>
      <c r="BJ210" s="126"/>
      <c r="BK210" s="126"/>
      <c r="BT210" s="126"/>
      <c r="CD210" s="126"/>
      <c r="CN210" s="126"/>
      <c r="CX210" s="126"/>
      <c r="DH210" s="126"/>
      <c r="DR210" s="126"/>
      <c r="EB210" s="126"/>
      <c r="EL210" s="126"/>
      <c r="EV210" s="126"/>
      <c r="FF210" s="126"/>
      <c r="FP210" s="126"/>
      <c r="FZ210" s="126"/>
      <c r="GJ210" s="126"/>
      <c r="GT210" s="126"/>
      <c r="HD210" s="126"/>
      <c r="HN210" s="126"/>
      <c r="HX210" s="126"/>
    </row>
    <row xmlns:x14ac="http://schemas.microsoft.com/office/spreadsheetml/2009/9/ac" r="211" s="3" customFormat="true" x14ac:dyDescent="0.25">
      <c r="A211" s="387"/>
      <c r="B211" s="126"/>
      <c r="L211" s="126"/>
      <c r="V211" s="126"/>
      <c r="AF211" s="126"/>
      <c r="AP211" s="126"/>
      <c r="AZ211" s="126"/>
      <c r="BJ211" s="126"/>
      <c r="BK211" s="126"/>
      <c r="BT211" s="126"/>
      <c r="CD211" s="126"/>
      <c r="CN211" s="126"/>
      <c r="CX211" s="126"/>
      <c r="DH211" s="126"/>
      <c r="DR211" s="126"/>
      <c r="EB211" s="126"/>
      <c r="EL211" s="126"/>
      <c r="EV211" s="126"/>
      <c r="FF211" s="126"/>
      <c r="FP211" s="126"/>
      <c r="FZ211" s="126"/>
      <c r="GJ211" s="126"/>
      <c r="GT211" s="126"/>
      <c r="HD211" s="126"/>
      <c r="HN211" s="126"/>
      <c r="HX211" s="126"/>
    </row>
    <row xmlns:x14ac="http://schemas.microsoft.com/office/spreadsheetml/2009/9/ac" r="212" s="3" customFormat="true" x14ac:dyDescent="0.25">
      <c r="A212" s="387"/>
      <c r="B212" s="126"/>
      <c r="L212" s="126"/>
      <c r="V212" s="126"/>
      <c r="AF212" s="126"/>
      <c r="AP212" s="126"/>
      <c r="AZ212" s="126"/>
      <c r="BJ212" s="126"/>
      <c r="BK212" s="126"/>
      <c r="BT212" s="126"/>
      <c r="CD212" s="126"/>
      <c r="CN212" s="126"/>
      <c r="CX212" s="126"/>
      <c r="DH212" s="126"/>
      <c r="DR212" s="126"/>
      <c r="EB212" s="126"/>
      <c r="EL212" s="126"/>
      <c r="EV212" s="126"/>
      <c r="FF212" s="126"/>
      <c r="FP212" s="126"/>
      <c r="FZ212" s="126"/>
      <c r="GJ212" s="126"/>
      <c r="GT212" s="126"/>
      <c r="HD212" s="126"/>
      <c r="HN212" s="126"/>
      <c r="HX212" s="126"/>
    </row>
    <row xmlns:x14ac="http://schemas.microsoft.com/office/spreadsheetml/2009/9/ac" r="213" s="3" customFormat="true" x14ac:dyDescent="0.25">
      <c r="A213" s="387"/>
      <c r="B213" s="126"/>
      <c r="L213" s="126"/>
      <c r="V213" s="126"/>
      <c r="AF213" s="126"/>
      <c r="AP213" s="126"/>
      <c r="AZ213" s="126"/>
      <c r="BJ213" s="126"/>
      <c r="BK213" s="126"/>
      <c r="BT213" s="126"/>
      <c r="CD213" s="126"/>
      <c r="CN213" s="126"/>
      <c r="CX213" s="126"/>
      <c r="DH213" s="126"/>
      <c r="DR213" s="126"/>
      <c r="EB213" s="126"/>
      <c r="EL213" s="126"/>
      <c r="EV213" s="126"/>
      <c r="FF213" s="126"/>
      <c r="FP213" s="126"/>
      <c r="FZ213" s="126"/>
      <c r="GJ213" s="126"/>
      <c r="GT213" s="126"/>
      <c r="HD213" s="126"/>
      <c r="HN213" s="126"/>
      <c r="HX213" s="126"/>
    </row>
    <row xmlns:x14ac="http://schemas.microsoft.com/office/spreadsheetml/2009/9/ac" r="214" s="3" customFormat="true" x14ac:dyDescent="0.25">
      <c r="A214" s="387"/>
      <c r="B214" s="126"/>
      <c r="L214" s="126"/>
      <c r="V214" s="126"/>
      <c r="AF214" s="126"/>
      <c r="AP214" s="126"/>
      <c r="AZ214" s="126"/>
      <c r="BJ214" s="126"/>
      <c r="BK214" s="126"/>
      <c r="BT214" s="126"/>
      <c r="CD214" s="126"/>
      <c r="CN214" s="126"/>
      <c r="CX214" s="126"/>
      <c r="DH214" s="126"/>
      <c r="DR214" s="126"/>
      <c r="EB214" s="126"/>
      <c r="EL214" s="126"/>
      <c r="EV214" s="126"/>
      <c r="FF214" s="126"/>
      <c r="FP214" s="126"/>
      <c r="FZ214" s="126"/>
      <c r="GJ214" s="126"/>
      <c r="GT214" s="126"/>
      <c r="HD214" s="126"/>
      <c r="HN214" s="126"/>
      <c r="HX214" s="126"/>
    </row>
    <row xmlns:x14ac="http://schemas.microsoft.com/office/spreadsheetml/2009/9/ac" r="215" s="3" customFormat="true" x14ac:dyDescent="0.25">
      <c r="A215" s="387"/>
      <c r="B215" s="126"/>
      <c r="L215" s="126"/>
      <c r="V215" s="126"/>
      <c r="AF215" s="126"/>
      <c r="AP215" s="126"/>
      <c r="AZ215" s="126"/>
      <c r="BJ215" s="126"/>
      <c r="BK215" s="126"/>
      <c r="BT215" s="126"/>
      <c r="CD215" s="126"/>
      <c r="CN215" s="126"/>
      <c r="CX215" s="126"/>
      <c r="DH215" s="126"/>
      <c r="DR215" s="126"/>
      <c r="EB215" s="126"/>
      <c r="EL215" s="126"/>
      <c r="EV215" s="126"/>
      <c r="FF215" s="126"/>
      <c r="FP215" s="126"/>
      <c r="FZ215" s="126"/>
      <c r="GJ215" s="126"/>
      <c r="GT215" s="126"/>
      <c r="HD215" s="126"/>
      <c r="HN215" s="126"/>
      <c r="HX215" s="126"/>
    </row>
    <row xmlns:x14ac="http://schemas.microsoft.com/office/spreadsheetml/2009/9/ac" r="216" s="3" customFormat="true" x14ac:dyDescent="0.25">
      <c r="A216" s="387"/>
      <c r="B216" s="126"/>
      <c r="L216" s="126"/>
      <c r="V216" s="126"/>
      <c r="AF216" s="126"/>
      <c r="AP216" s="126"/>
      <c r="AZ216" s="126"/>
      <c r="BJ216" s="126"/>
      <c r="BK216" s="126"/>
      <c r="BT216" s="126"/>
      <c r="CD216" s="126"/>
      <c r="CN216" s="126"/>
      <c r="CX216" s="126"/>
      <c r="DH216" s="126"/>
      <c r="DR216" s="126"/>
      <c r="EB216" s="126"/>
      <c r="EL216" s="126"/>
      <c r="EV216" s="126"/>
      <c r="FF216" s="126"/>
      <c r="FP216" s="126"/>
      <c r="FZ216" s="126"/>
      <c r="GJ216" s="126"/>
      <c r="GT216" s="126"/>
      <c r="HD216" s="126"/>
      <c r="HN216" s="126"/>
      <c r="HX216" s="126"/>
    </row>
    <row xmlns:x14ac="http://schemas.microsoft.com/office/spreadsheetml/2009/9/ac" r="217" s="3" customFormat="true" x14ac:dyDescent="0.25">
      <c r="A217" s="387"/>
      <c r="B217" s="126"/>
      <c r="L217" s="126"/>
      <c r="V217" s="126"/>
      <c r="AF217" s="126"/>
      <c r="AP217" s="126"/>
      <c r="AZ217" s="126"/>
      <c r="BJ217" s="126"/>
      <c r="BK217" s="126"/>
      <c r="BT217" s="126"/>
      <c r="CD217" s="126"/>
      <c r="CN217" s="126"/>
      <c r="CX217" s="126"/>
      <c r="DH217" s="126"/>
      <c r="DR217" s="126"/>
      <c r="EB217" s="126"/>
      <c r="EL217" s="126"/>
      <c r="EV217" s="126"/>
      <c r="FF217" s="126"/>
      <c r="FP217" s="126"/>
      <c r="FZ217" s="126"/>
      <c r="GJ217" s="126"/>
      <c r="GT217" s="126"/>
      <c r="HD217" s="126"/>
      <c r="HN217" s="126"/>
      <c r="HX217" s="126"/>
    </row>
    <row xmlns:x14ac="http://schemas.microsoft.com/office/spreadsheetml/2009/9/ac" r="218" s="3" customFormat="true" x14ac:dyDescent="0.25">
      <c r="A218" s="387"/>
      <c r="B218" s="126"/>
      <c r="L218" s="126"/>
      <c r="V218" s="126"/>
      <c r="AF218" s="126"/>
      <c r="AP218" s="126"/>
      <c r="AZ218" s="126"/>
      <c r="BJ218" s="126"/>
      <c r="BK218" s="126"/>
      <c r="BT218" s="126"/>
      <c r="CD218" s="126"/>
      <c r="CN218" s="126"/>
      <c r="CX218" s="126"/>
      <c r="DH218" s="126"/>
      <c r="DR218" s="126"/>
      <c r="EB218" s="126"/>
      <c r="EL218" s="126"/>
      <c r="EV218" s="126"/>
      <c r="FF218" s="126"/>
      <c r="FP218" s="126"/>
      <c r="FZ218" s="126"/>
      <c r="GJ218" s="126"/>
      <c r="GT218" s="126"/>
      <c r="HD218" s="126"/>
      <c r="HN218" s="126"/>
      <c r="HX218" s="126"/>
    </row>
    <row xmlns:x14ac="http://schemas.microsoft.com/office/spreadsheetml/2009/9/ac" r="219" s="3" customFormat="true" x14ac:dyDescent="0.25">
      <c r="A219" s="387"/>
      <c r="B219" s="126"/>
      <c r="L219" s="126"/>
      <c r="V219" s="126"/>
      <c r="AF219" s="126"/>
      <c r="AP219" s="126"/>
      <c r="AZ219" s="126"/>
      <c r="BJ219" s="126"/>
      <c r="BK219" s="126"/>
      <c r="BT219" s="126"/>
      <c r="CD219" s="126"/>
      <c r="CN219" s="126"/>
      <c r="CX219" s="126"/>
      <c r="DH219" s="126"/>
      <c r="DR219" s="126"/>
      <c r="EB219" s="126"/>
      <c r="EL219" s="126"/>
      <c r="EV219" s="126"/>
      <c r="FF219" s="126"/>
      <c r="FP219" s="126"/>
      <c r="FZ219" s="126"/>
      <c r="GJ219" s="126"/>
      <c r="GT219" s="126"/>
      <c r="HD219" s="126"/>
      <c r="HN219" s="126"/>
      <c r="HX219" s="126"/>
    </row>
    <row xmlns:x14ac="http://schemas.microsoft.com/office/spreadsheetml/2009/9/ac" r="220" s="3" customFormat="true" x14ac:dyDescent="0.25">
      <c r="A220" s="387"/>
      <c r="B220" s="126"/>
      <c r="L220" s="126"/>
      <c r="V220" s="126"/>
      <c r="AF220" s="126"/>
      <c r="AP220" s="126"/>
      <c r="AZ220" s="126"/>
      <c r="BJ220" s="126"/>
      <c r="BK220" s="126"/>
      <c r="BT220" s="126"/>
      <c r="CD220" s="126"/>
      <c r="CN220" s="126"/>
      <c r="CX220" s="126"/>
      <c r="DH220" s="126"/>
      <c r="DR220" s="126"/>
      <c r="EB220" s="126"/>
      <c r="EL220" s="126"/>
      <c r="EV220" s="126"/>
      <c r="FF220" s="126"/>
      <c r="FP220" s="126"/>
      <c r="FZ220" s="126"/>
      <c r="GJ220" s="126"/>
      <c r="GT220" s="126"/>
      <c r="HD220" s="126"/>
      <c r="HN220" s="126"/>
      <c r="HX220" s="126"/>
    </row>
    <row xmlns:x14ac="http://schemas.microsoft.com/office/spreadsheetml/2009/9/ac" r="221" s="3" customFormat="true" x14ac:dyDescent="0.25">
      <c r="A221" s="387"/>
      <c r="B221" s="126"/>
      <c r="L221" s="126"/>
      <c r="V221" s="126"/>
      <c r="AF221" s="126"/>
      <c r="AP221" s="126"/>
      <c r="AZ221" s="126"/>
      <c r="BJ221" s="126"/>
      <c r="BK221" s="126"/>
      <c r="BT221" s="126"/>
      <c r="CD221" s="126"/>
      <c r="CN221" s="126"/>
      <c r="CX221" s="126"/>
      <c r="DH221" s="126"/>
      <c r="DR221" s="126"/>
      <c r="EB221" s="126"/>
      <c r="EL221" s="126"/>
      <c r="EV221" s="126"/>
      <c r="FF221" s="126"/>
      <c r="FP221" s="126"/>
      <c r="FZ221" s="126"/>
      <c r="GJ221" s="126"/>
      <c r="GT221" s="126"/>
      <c r="HD221" s="126"/>
      <c r="HN221" s="126"/>
      <c r="HX221" s="126"/>
    </row>
    <row xmlns:x14ac="http://schemas.microsoft.com/office/spreadsheetml/2009/9/ac" r="222" s="3" customFormat="true" x14ac:dyDescent="0.25">
      <c r="A222" s="387"/>
      <c r="B222" s="126"/>
      <c r="L222" s="126"/>
      <c r="V222" s="126"/>
      <c r="AF222" s="126"/>
      <c r="AP222" s="126"/>
      <c r="AZ222" s="126"/>
      <c r="BJ222" s="126"/>
      <c r="BK222" s="126"/>
      <c r="BT222" s="126"/>
      <c r="CD222" s="126"/>
      <c r="CN222" s="126"/>
      <c r="CX222" s="126"/>
      <c r="DH222" s="126"/>
      <c r="DR222" s="126"/>
      <c r="EB222" s="126"/>
      <c r="EL222" s="126"/>
      <c r="EV222" s="126"/>
      <c r="FF222" s="126"/>
      <c r="FP222" s="126"/>
      <c r="FZ222" s="126"/>
      <c r="GJ222" s="126"/>
      <c r="GT222" s="126"/>
      <c r="HD222" s="126"/>
      <c r="HN222" s="126"/>
      <c r="HX222" s="126"/>
    </row>
    <row xmlns:x14ac="http://schemas.microsoft.com/office/spreadsheetml/2009/9/ac" r="223" s="3" customFormat="true" x14ac:dyDescent="0.25">
      <c r="A223" s="387"/>
      <c r="B223" s="126"/>
      <c r="L223" s="126"/>
      <c r="V223" s="126"/>
      <c r="AF223" s="126"/>
      <c r="AP223" s="126"/>
      <c r="AZ223" s="126"/>
      <c r="BJ223" s="126"/>
      <c r="BK223" s="126"/>
      <c r="BT223" s="126"/>
      <c r="CD223" s="126"/>
      <c r="CN223" s="126"/>
      <c r="CX223" s="126"/>
      <c r="DH223" s="126"/>
      <c r="DR223" s="126"/>
      <c r="EB223" s="126"/>
      <c r="EL223" s="126"/>
      <c r="EV223" s="126"/>
      <c r="FF223" s="126"/>
      <c r="FP223" s="126"/>
      <c r="FZ223" s="126"/>
      <c r="GJ223" s="126"/>
      <c r="GT223" s="126"/>
      <c r="HD223" s="126"/>
      <c r="HN223" s="126"/>
      <c r="HX223" s="126"/>
    </row>
    <row xmlns:x14ac="http://schemas.microsoft.com/office/spreadsheetml/2009/9/ac" r="224" s="3" customFormat="true" x14ac:dyDescent="0.25">
      <c r="A224" s="387"/>
      <c r="B224" s="126"/>
      <c r="L224" s="126"/>
      <c r="V224" s="126"/>
      <c r="AF224" s="126"/>
      <c r="AP224" s="126"/>
      <c r="AZ224" s="126"/>
      <c r="BJ224" s="126"/>
      <c r="BK224" s="126"/>
      <c r="BT224" s="126"/>
      <c r="CD224" s="126"/>
      <c r="CN224" s="126"/>
      <c r="CX224" s="126"/>
      <c r="DH224" s="126"/>
      <c r="DR224" s="126"/>
      <c r="EB224" s="126"/>
      <c r="EL224" s="126"/>
      <c r="EV224" s="126"/>
      <c r="FF224" s="126"/>
      <c r="FP224" s="126"/>
      <c r="FZ224" s="126"/>
      <c r="GJ224" s="126"/>
      <c r="GT224" s="126"/>
      <c r="HD224" s="126"/>
      <c r="HN224" s="126"/>
      <c r="HX224" s="126"/>
    </row>
    <row xmlns:x14ac="http://schemas.microsoft.com/office/spreadsheetml/2009/9/ac" r="225" s="3" customFormat="true" x14ac:dyDescent="0.25">
      <c r="A225" s="387"/>
      <c r="B225" s="126"/>
      <c r="L225" s="126"/>
      <c r="V225" s="126"/>
      <c r="AF225" s="126"/>
      <c r="AP225" s="126"/>
      <c r="AZ225" s="126"/>
      <c r="BJ225" s="126"/>
      <c r="BK225" s="126"/>
      <c r="BT225" s="126"/>
      <c r="CD225" s="126"/>
      <c r="CN225" s="126"/>
      <c r="CX225" s="126"/>
      <c r="DH225" s="126"/>
      <c r="DR225" s="126"/>
      <c r="EB225" s="126"/>
      <c r="EL225" s="126"/>
      <c r="EV225" s="126"/>
      <c r="FF225" s="126"/>
      <c r="FP225" s="126"/>
      <c r="FZ225" s="126"/>
      <c r="GJ225" s="126"/>
      <c r="GT225" s="126"/>
      <c r="HD225" s="126"/>
      <c r="HN225" s="126"/>
      <c r="HX225" s="126"/>
    </row>
    <row xmlns:x14ac="http://schemas.microsoft.com/office/spreadsheetml/2009/9/ac" r="226" s="3" customFormat="true" x14ac:dyDescent="0.25">
      <c r="A226" s="387"/>
      <c r="B226" s="126"/>
      <c r="L226" s="126"/>
      <c r="V226" s="126"/>
      <c r="AF226" s="126"/>
      <c r="AP226" s="126"/>
      <c r="AZ226" s="126"/>
      <c r="BJ226" s="126"/>
      <c r="BK226" s="126"/>
      <c r="BT226" s="126"/>
      <c r="CD226" s="126"/>
      <c r="CN226" s="126"/>
      <c r="CX226" s="126"/>
      <c r="DH226" s="126"/>
      <c r="DR226" s="126"/>
      <c r="EB226" s="126"/>
      <c r="EL226" s="126"/>
      <c r="EV226" s="126"/>
      <c r="FF226" s="126"/>
      <c r="FP226" s="126"/>
      <c r="FZ226" s="126"/>
      <c r="GJ226" s="126"/>
      <c r="GT226" s="126"/>
      <c r="HD226" s="126"/>
      <c r="HN226" s="126"/>
      <c r="HX226" s="126"/>
    </row>
    <row xmlns:x14ac="http://schemas.microsoft.com/office/spreadsheetml/2009/9/ac" r="227" s="3" customFormat="true" x14ac:dyDescent="0.25">
      <c r="A227" s="387"/>
      <c r="B227" s="126"/>
      <c r="L227" s="126"/>
      <c r="V227" s="126"/>
      <c r="AF227" s="126"/>
      <c r="AP227" s="126"/>
      <c r="AZ227" s="126"/>
      <c r="BJ227" s="126"/>
      <c r="BK227" s="126"/>
      <c r="BT227" s="126"/>
      <c r="CD227" s="126"/>
      <c r="CN227" s="126"/>
      <c r="CX227" s="126"/>
      <c r="DH227" s="126"/>
      <c r="DR227" s="126"/>
      <c r="EB227" s="126"/>
      <c r="EL227" s="126"/>
      <c r="EV227" s="126"/>
      <c r="FF227" s="126"/>
      <c r="FP227" s="126"/>
      <c r="FZ227" s="126"/>
      <c r="GJ227" s="126"/>
      <c r="GT227" s="126"/>
      <c r="HD227" s="126"/>
      <c r="HN227" s="126"/>
      <c r="HX227" s="126"/>
    </row>
    <row xmlns:x14ac="http://schemas.microsoft.com/office/spreadsheetml/2009/9/ac" r="228" s="3" customFormat="true" x14ac:dyDescent="0.25">
      <c r="A228" s="387"/>
      <c r="B228" s="126"/>
      <c r="L228" s="126"/>
      <c r="V228" s="126"/>
      <c r="AF228" s="126"/>
      <c r="AP228" s="126"/>
      <c r="AZ228" s="126"/>
      <c r="BJ228" s="126"/>
      <c r="BK228" s="126"/>
      <c r="BT228" s="126"/>
      <c r="CD228" s="126"/>
      <c r="CN228" s="126"/>
      <c r="CX228" s="126"/>
      <c r="DH228" s="126"/>
      <c r="DR228" s="126"/>
      <c r="EB228" s="126"/>
      <c r="EL228" s="126"/>
      <c r="EV228" s="126"/>
      <c r="FF228" s="126"/>
      <c r="FP228" s="126"/>
      <c r="FZ228" s="126"/>
      <c r="GJ228" s="126"/>
      <c r="GT228" s="126"/>
      <c r="HD228" s="126"/>
      <c r="HN228" s="126"/>
      <c r="HX228" s="126"/>
    </row>
    <row xmlns:x14ac="http://schemas.microsoft.com/office/spreadsheetml/2009/9/ac" r="229" s="3" customFormat="true" x14ac:dyDescent="0.25">
      <c r="A229" s="387"/>
      <c r="B229" s="126"/>
      <c r="L229" s="126"/>
      <c r="V229" s="126"/>
      <c r="AF229" s="126"/>
      <c r="AP229" s="126"/>
      <c r="AZ229" s="126"/>
      <c r="BJ229" s="126"/>
      <c r="BK229" s="126"/>
      <c r="BT229" s="126"/>
      <c r="CD229" s="126"/>
      <c r="CN229" s="126"/>
      <c r="CX229" s="126"/>
      <c r="DH229" s="126"/>
      <c r="DR229" s="126"/>
      <c r="EB229" s="126"/>
      <c r="EL229" s="126"/>
      <c r="EV229" s="126"/>
      <c r="FF229" s="126"/>
      <c r="FP229" s="126"/>
      <c r="FZ229" s="126"/>
      <c r="GJ229" s="126"/>
      <c r="GT229" s="126"/>
      <c r="HD229" s="126"/>
      <c r="HN229" s="126"/>
      <c r="HX229" s="126"/>
    </row>
    <row xmlns:x14ac="http://schemas.microsoft.com/office/spreadsheetml/2009/9/ac" r="230" s="3" customFormat="true" x14ac:dyDescent="0.25">
      <c r="A230" s="387"/>
      <c r="B230" s="126"/>
      <c r="L230" s="126"/>
      <c r="V230" s="126"/>
      <c r="AF230" s="126"/>
      <c r="AP230" s="126"/>
      <c r="AZ230" s="126"/>
      <c r="BJ230" s="126"/>
      <c r="BK230" s="126"/>
      <c r="BT230" s="126"/>
      <c r="CD230" s="126"/>
      <c r="CN230" s="126"/>
      <c r="CX230" s="126"/>
      <c r="DH230" s="126"/>
      <c r="DR230" s="126"/>
      <c r="EB230" s="126"/>
      <c r="EL230" s="126"/>
      <c r="EV230" s="126"/>
      <c r="FF230" s="126"/>
      <c r="FP230" s="126"/>
      <c r="FZ230" s="126"/>
      <c r="GJ230" s="126"/>
      <c r="GT230" s="126"/>
      <c r="HD230" s="126"/>
      <c r="HN230" s="126"/>
      <c r="HX230" s="126"/>
    </row>
    <row xmlns:x14ac="http://schemas.microsoft.com/office/spreadsheetml/2009/9/ac" r="231" s="3" customFormat="true" x14ac:dyDescent="0.25">
      <c r="A231" s="387"/>
      <c r="B231" s="126"/>
      <c r="L231" s="126"/>
      <c r="V231" s="126"/>
      <c r="AF231" s="126"/>
      <c r="AP231" s="126"/>
      <c r="AZ231" s="126"/>
      <c r="BJ231" s="126"/>
      <c r="BK231" s="126"/>
      <c r="BT231" s="126"/>
      <c r="CD231" s="126"/>
      <c r="CN231" s="126"/>
      <c r="CX231" s="126"/>
      <c r="DH231" s="126"/>
      <c r="DR231" s="126"/>
      <c r="EB231" s="126"/>
      <c r="EL231" s="126"/>
      <c r="EV231" s="126"/>
      <c r="FF231" s="126"/>
      <c r="FP231" s="126"/>
      <c r="FZ231" s="126"/>
      <c r="GJ231" s="126"/>
      <c r="GT231" s="126"/>
      <c r="HD231" s="126"/>
      <c r="HN231" s="126"/>
      <c r="HX231" s="126"/>
    </row>
    <row xmlns:x14ac="http://schemas.microsoft.com/office/spreadsheetml/2009/9/ac" r="232" s="3" customFormat="true" x14ac:dyDescent="0.25">
      <c r="A232" s="387"/>
      <c r="B232" s="126"/>
      <c r="L232" s="126"/>
      <c r="V232" s="126"/>
      <c r="AF232" s="126"/>
      <c r="AP232" s="126"/>
      <c r="AZ232" s="126"/>
      <c r="BJ232" s="126"/>
      <c r="BK232" s="126"/>
      <c r="BT232" s="126"/>
      <c r="CD232" s="126"/>
      <c r="CN232" s="126"/>
      <c r="CX232" s="126"/>
      <c r="DH232" s="126"/>
      <c r="DR232" s="126"/>
      <c r="EB232" s="126"/>
      <c r="EL232" s="126"/>
      <c r="EV232" s="126"/>
      <c r="FF232" s="126"/>
      <c r="FP232" s="126"/>
      <c r="FZ232" s="126"/>
      <c r="GJ232" s="126"/>
      <c r="GT232" s="126"/>
      <c r="HD232" s="126"/>
      <c r="HN232" s="126"/>
      <c r="HX232" s="126"/>
    </row>
    <row xmlns:x14ac="http://schemas.microsoft.com/office/spreadsheetml/2009/9/ac" r="233" s="3" customFormat="true" x14ac:dyDescent="0.25">
      <c r="A233" s="387"/>
      <c r="B233" s="126"/>
      <c r="L233" s="126"/>
      <c r="V233" s="126"/>
      <c r="AF233" s="126"/>
      <c r="AP233" s="126"/>
      <c r="AZ233" s="126"/>
      <c r="BJ233" s="126"/>
      <c r="BK233" s="126"/>
      <c r="BT233" s="126"/>
      <c r="CD233" s="126"/>
      <c r="CN233" s="126"/>
      <c r="CX233" s="126"/>
      <c r="DH233" s="126"/>
      <c r="DR233" s="126"/>
      <c r="EB233" s="126"/>
      <c r="EL233" s="126"/>
      <c r="EV233" s="126"/>
      <c r="FF233" s="126"/>
      <c r="FP233" s="126"/>
      <c r="FZ233" s="126"/>
      <c r="GJ233" s="126"/>
      <c r="GT233" s="126"/>
      <c r="HD233" s="126"/>
      <c r="HN233" s="126"/>
      <c r="HX233" s="126"/>
    </row>
    <row xmlns:x14ac="http://schemas.microsoft.com/office/spreadsheetml/2009/9/ac" r="234" s="3" customFormat="true" x14ac:dyDescent="0.25">
      <c r="A234" s="387"/>
      <c r="B234" s="126"/>
      <c r="L234" s="126"/>
      <c r="V234" s="126"/>
      <c r="AF234" s="126"/>
      <c r="AP234" s="126"/>
      <c r="AZ234" s="126"/>
      <c r="BJ234" s="126"/>
      <c r="BK234" s="126"/>
      <c r="BT234" s="126"/>
      <c r="CD234" s="126"/>
      <c r="CN234" s="126"/>
      <c r="CX234" s="126"/>
      <c r="DH234" s="126"/>
      <c r="DR234" s="126"/>
      <c r="EB234" s="126"/>
      <c r="EL234" s="126"/>
      <c r="EV234" s="126"/>
      <c r="FF234" s="126"/>
      <c r="FP234" s="126"/>
      <c r="FZ234" s="126"/>
      <c r="GJ234" s="126"/>
      <c r="GT234" s="126"/>
      <c r="HD234" s="126"/>
      <c r="HN234" s="126"/>
      <c r="HX234" s="126"/>
    </row>
    <row xmlns:x14ac="http://schemas.microsoft.com/office/spreadsheetml/2009/9/ac" r="235" s="3" customFormat="true" x14ac:dyDescent="0.25">
      <c r="A235" s="387"/>
      <c r="B235" s="126"/>
      <c r="L235" s="126"/>
      <c r="V235" s="126"/>
      <c r="AF235" s="126"/>
      <c r="AP235" s="126"/>
      <c r="AZ235" s="126"/>
      <c r="BJ235" s="126"/>
      <c r="BK235" s="126"/>
      <c r="BT235" s="126"/>
      <c r="CD235" s="126"/>
      <c r="CN235" s="126"/>
      <c r="CX235" s="126"/>
      <c r="DH235" s="126"/>
      <c r="DR235" s="126"/>
      <c r="EB235" s="126"/>
      <c r="EL235" s="126"/>
      <c r="EV235" s="126"/>
      <c r="FF235" s="126"/>
      <c r="FP235" s="126"/>
      <c r="FZ235" s="126"/>
      <c r="GJ235" s="126"/>
      <c r="GT235" s="126"/>
      <c r="HD235" s="126"/>
      <c r="HN235" s="126"/>
      <c r="HX235" s="126"/>
    </row>
    <row xmlns:x14ac="http://schemas.microsoft.com/office/spreadsheetml/2009/9/ac" r="236" s="3" customFormat="true" x14ac:dyDescent="0.25">
      <c r="A236" s="387"/>
      <c r="B236" s="126"/>
      <c r="L236" s="126"/>
      <c r="V236" s="126"/>
      <c r="AF236" s="126"/>
      <c r="AP236" s="126"/>
      <c r="AZ236" s="126"/>
      <c r="BJ236" s="126"/>
      <c r="BK236" s="126"/>
      <c r="BT236" s="126"/>
      <c r="CD236" s="126"/>
      <c r="CN236" s="126"/>
      <c r="CX236" s="126"/>
      <c r="DH236" s="126"/>
      <c r="DR236" s="126"/>
      <c r="EB236" s="126"/>
      <c r="EL236" s="126"/>
      <c r="EV236" s="126"/>
      <c r="FF236" s="126"/>
      <c r="FP236" s="126"/>
      <c r="FZ236" s="126"/>
      <c r="GJ236" s="126"/>
      <c r="GT236" s="126"/>
      <c r="HD236" s="126"/>
      <c r="HN236" s="126"/>
      <c r="HX236" s="126"/>
    </row>
    <row xmlns:x14ac="http://schemas.microsoft.com/office/spreadsheetml/2009/9/ac" r="237" s="3" customFormat="true" x14ac:dyDescent="0.25">
      <c r="A237" s="387"/>
      <c r="B237" s="126"/>
      <c r="L237" s="126"/>
      <c r="V237" s="126"/>
      <c r="AF237" s="126"/>
      <c r="AP237" s="126"/>
      <c r="AZ237" s="126"/>
      <c r="BJ237" s="126"/>
      <c r="BK237" s="126"/>
      <c r="BT237" s="126"/>
      <c r="CD237" s="126"/>
      <c r="CN237" s="126"/>
      <c r="CX237" s="126"/>
      <c r="DH237" s="126"/>
      <c r="DR237" s="126"/>
      <c r="EB237" s="126"/>
      <c r="EL237" s="126"/>
      <c r="EV237" s="126"/>
      <c r="FF237" s="126"/>
      <c r="FP237" s="126"/>
      <c r="FZ237" s="126"/>
      <c r="GJ237" s="126"/>
      <c r="GT237" s="126"/>
      <c r="HD237" s="126"/>
      <c r="HN237" s="126"/>
      <c r="HX237" s="126"/>
    </row>
    <row xmlns:x14ac="http://schemas.microsoft.com/office/spreadsheetml/2009/9/ac" r="238" s="3" customFormat="true" x14ac:dyDescent="0.25">
      <c r="A238" s="387"/>
      <c r="B238" s="126"/>
      <c r="L238" s="126"/>
      <c r="V238" s="126"/>
      <c r="AF238" s="126"/>
      <c r="AP238" s="126"/>
      <c r="AZ238" s="126"/>
      <c r="BJ238" s="126"/>
      <c r="BK238" s="126"/>
      <c r="BT238" s="126"/>
      <c r="CD238" s="126"/>
      <c r="CN238" s="126"/>
      <c r="CX238" s="126"/>
      <c r="DH238" s="126"/>
      <c r="DR238" s="126"/>
      <c r="EB238" s="126"/>
      <c r="EL238" s="126"/>
      <c r="EV238" s="126"/>
      <c r="FF238" s="126"/>
      <c r="FP238" s="126"/>
      <c r="FZ238" s="126"/>
      <c r="GJ238" s="126"/>
      <c r="GT238" s="126"/>
      <c r="HD238" s="126"/>
      <c r="HN238" s="126"/>
      <c r="HX238" s="126"/>
    </row>
    <row xmlns:x14ac="http://schemas.microsoft.com/office/spreadsheetml/2009/9/ac" r="239" s="3" customFormat="true" x14ac:dyDescent="0.25">
      <c r="A239" s="387"/>
      <c r="B239" s="126"/>
      <c r="L239" s="126"/>
      <c r="V239" s="126"/>
      <c r="AF239" s="126"/>
      <c r="AP239" s="126"/>
      <c r="AZ239" s="126"/>
      <c r="BJ239" s="126"/>
      <c r="BK239" s="126"/>
      <c r="BT239" s="126"/>
      <c r="CD239" s="126"/>
      <c r="CN239" s="126"/>
      <c r="CX239" s="126"/>
      <c r="DH239" s="126"/>
      <c r="DR239" s="126"/>
      <c r="EB239" s="126"/>
      <c r="EL239" s="126"/>
      <c r="EV239" s="126"/>
      <c r="FF239" s="126"/>
      <c r="FP239" s="126"/>
      <c r="FZ239" s="126"/>
      <c r="GJ239" s="126"/>
      <c r="GT239" s="126"/>
      <c r="HD239" s="126"/>
      <c r="HN239" s="126"/>
      <c r="HX239" s="126"/>
    </row>
    <row xmlns:x14ac="http://schemas.microsoft.com/office/spreadsheetml/2009/9/ac" r="240" s="3" customFormat="true" x14ac:dyDescent="0.25">
      <c r="A240" s="387"/>
      <c r="B240" s="126"/>
      <c r="L240" s="126"/>
      <c r="V240" s="126"/>
      <c r="AF240" s="126"/>
      <c r="AP240" s="126"/>
      <c r="AZ240" s="126"/>
      <c r="BJ240" s="126"/>
      <c r="BK240" s="126"/>
      <c r="BT240" s="126"/>
      <c r="CD240" s="126"/>
      <c r="CN240" s="126"/>
      <c r="CX240" s="126"/>
      <c r="DH240" s="126"/>
      <c r="DR240" s="126"/>
      <c r="EB240" s="126"/>
      <c r="EL240" s="126"/>
      <c r="EV240" s="126"/>
      <c r="FF240" s="126"/>
      <c r="FP240" s="126"/>
      <c r="FZ240" s="126"/>
      <c r="GJ240" s="126"/>
      <c r="GT240" s="126"/>
      <c r="HD240" s="126"/>
      <c r="HN240" s="126"/>
      <c r="HX240" s="126"/>
    </row>
    <row xmlns:x14ac="http://schemas.microsoft.com/office/spreadsheetml/2009/9/ac" r="241" s="3" customFormat="true" x14ac:dyDescent="0.25">
      <c r="A241" s="387"/>
      <c r="B241" s="126"/>
      <c r="L241" s="126"/>
      <c r="V241" s="126"/>
      <c r="AF241" s="126"/>
      <c r="AP241" s="126"/>
      <c r="AZ241" s="126"/>
      <c r="BJ241" s="126"/>
      <c r="BK241" s="126"/>
      <c r="BT241" s="126"/>
      <c r="CD241" s="126"/>
      <c r="CN241" s="126"/>
      <c r="CX241" s="126"/>
      <c r="DH241" s="126"/>
      <c r="DR241" s="126"/>
      <c r="EB241" s="126"/>
      <c r="EL241" s="126"/>
      <c r="EV241" s="126"/>
      <c r="FF241" s="126"/>
      <c r="FP241" s="126"/>
      <c r="FZ241" s="126"/>
      <c r="GJ241" s="126"/>
      <c r="GT241" s="126"/>
      <c r="HD241" s="126"/>
      <c r="HN241" s="126"/>
      <c r="HX241" s="126"/>
    </row>
    <row xmlns:x14ac="http://schemas.microsoft.com/office/spreadsheetml/2009/9/ac" r="242" s="3" customFormat="true" x14ac:dyDescent="0.25">
      <c r="A242" s="387"/>
      <c r="B242" s="126"/>
      <c r="L242" s="126"/>
      <c r="V242" s="126"/>
      <c r="AF242" s="126"/>
      <c r="AP242" s="126"/>
      <c r="AZ242" s="126"/>
      <c r="BJ242" s="126"/>
      <c r="BK242" s="126"/>
      <c r="BT242" s="126"/>
      <c r="CD242" s="126"/>
      <c r="CN242" s="126"/>
      <c r="CX242" s="126"/>
      <c r="DH242" s="126"/>
      <c r="DR242" s="126"/>
      <c r="EB242" s="126"/>
      <c r="EL242" s="126"/>
      <c r="EV242" s="126"/>
      <c r="FF242" s="126"/>
      <c r="FP242" s="126"/>
      <c r="FZ242" s="126"/>
      <c r="GJ242" s="126"/>
      <c r="GT242" s="126"/>
      <c r="HD242" s="126"/>
      <c r="HN242" s="126"/>
      <c r="HX242" s="126"/>
    </row>
    <row xmlns:x14ac="http://schemas.microsoft.com/office/spreadsheetml/2009/9/ac" r="243" s="3" customFormat="true" x14ac:dyDescent="0.25">
      <c r="A243" s="387"/>
      <c r="B243" s="126"/>
      <c r="L243" s="126"/>
      <c r="V243" s="126"/>
      <c r="AF243" s="126"/>
      <c r="AP243" s="126"/>
      <c r="AZ243" s="126"/>
      <c r="BJ243" s="126"/>
      <c r="BK243" s="126"/>
      <c r="BT243" s="126"/>
      <c r="CD243" s="126"/>
      <c r="CN243" s="126"/>
      <c r="CX243" s="126"/>
      <c r="DH243" s="126"/>
      <c r="DR243" s="126"/>
      <c r="EB243" s="126"/>
      <c r="EL243" s="126"/>
      <c r="EV243" s="126"/>
      <c r="FF243" s="126"/>
      <c r="FP243" s="126"/>
      <c r="FZ243" s="126"/>
      <c r="GJ243" s="126"/>
      <c r="GT243" s="126"/>
      <c r="HD243" s="126"/>
      <c r="HN243" s="126"/>
      <c r="HX243" s="126"/>
    </row>
    <row xmlns:x14ac="http://schemas.microsoft.com/office/spreadsheetml/2009/9/ac" r="244" s="3" customFormat="true" x14ac:dyDescent="0.25">
      <c r="A244" s="387"/>
      <c r="B244" s="126"/>
      <c r="L244" s="126"/>
      <c r="V244" s="126"/>
      <c r="AF244" s="126"/>
      <c r="AP244" s="126"/>
      <c r="AZ244" s="126"/>
      <c r="BJ244" s="126"/>
      <c r="BK244" s="126"/>
      <c r="BT244" s="126"/>
      <c r="CD244" s="126"/>
      <c r="CN244" s="126"/>
      <c r="CX244" s="126"/>
      <c r="DH244" s="126"/>
      <c r="DR244" s="126"/>
      <c r="EB244" s="126"/>
      <c r="EL244" s="126"/>
      <c r="EV244" s="126"/>
      <c r="FF244" s="126"/>
      <c r="FP244" s="126"/>
      <c r="FZ244" s="126"/>
      <c r="GJ244" s="126"/>
      <c r="GT244" s="126"/>
      <c r="HD244" s="126"/>
      <c r="HN244" s="126"/>
      <c r="HX244" s="126"/>
    </row>
    <row xmlns:x14ac="http://schemas.microsoft.com/office/spreadsheetml/2009/9/ac" r="245" s="3" customFormat="true" x14ac:dyDescent="0.25">
      <c r="A245" s="387"/>
      <c r="B245" s="126"/>
      <c r="L245" s="126"/>
      <c r="V245" s="126"/>
      <c r="AF245" s="126"/>
      <c r="AP245" s="126"/>
      <c r="AZ245" s="126"/>
      <c r="BJ245" s="126"/>
      <c r="BK245" s="126"/>
      <c r="BT245" s="126"/>
      <c r="CD245" s="126"/>
      <c r="CN245" s="126"/>
      <c r="CX245" s="126"/>
      <c r="DH245" s="126"/>
      <c r="DR245" s="126"/>
      <c r="EB245" s="126"/>
      <c r="EL245" s="126"/>
      <c r="EV245" s="126"/>
      <c r="FF245" s="126"/>
      <c r="FP245" s="126"/>
      <c r="FZ245" s="126"/>
      <c r="GJ245" s="126"/>
      <c r="GT245" s="126"/>
      <c r="HD245" s="126"/>
      <c r="HN245" s="126"/>
      <c r="HX245" s="126"/>
    </row>
    <row xmlns:x14ac="http://schemas.microsoft.com/office/spreadsheetml/2009/9/ac" r="246" s="3" customFormat="true" x14ac:dyDescent="0.25">
      <c r="A246" s="387"/>
      <c r="B246" s="126"/>
      <c r="L246" s="126"/>
      <c r="V246" s="126"/>
      <c r="AF246" s="126"/>
      <c r="AP246" s="126"/>
      <c r="AZ246" s="126"/>
      <c r="BJ246" s="126"/>
      <c r="BK246" s="126"/>
      <c r="BT246" s="126"/>
      <c r="CD246" s="126"/>
      <c r="CN246" s="126"/>
      <c r="CX246" s="126"/>
      <c r="DH246" s="126"/>
      <c r="DR246" s="126"/>
      <c r="EB246" s="126"/>
      <c r="EL246" s="126"/>
      <c r="EV246" s="126"/>
      <c r="FF246" s="126"/>
      <c r="FP246" s="126"/>
      <c r="FZ246" s="126"/>
      <c r="GJ246" s="126"/>
      <c r="GT246" s="126"/>
      <c r="HD246" s="126"/>
      <c r="HN246" s="126"/>
      <c r="HX246" s="126"/>
    </row>
    <row xmlns:x14ac="http://schemas.microsoft.com/office/spreadsheetml/2009/9/ac" r="247" s="3" customFormat="true" x14ac:dyDescent="0.25">
      <c r="A247" s="387"/>
      <c r="B247" s="126"/>
      <c r="L247" s="126"/>
      <c r="V247" s="126"/>
      <c r="AF247" s="126"/>
      <c r="AP247" s="126"/>
      <c r="AZ247" s="126"/>
      <c r="BJ247" s="126"/>
      <c r="BK247" s="126"/>
      <c r="BT247" s="126"/>
      <c r="CD247" s="126"/>
      <c r="CN247" s="126"/>
      <c r="CX247" s="126"/>
      <c r="DH247" s="126"/>
      <c r="DR247" s="126"/>
      <c r="EB247" s="126"/>
      <c r="EL247" s="126"/>
      <c r="EV247" s="126"/>
      <c r="FF247" s="126"/>
      <c r="FP247" s="126"/>
      <c r="FZ247" s="126"/>
      <c r="GJ247" s="126"/>
      <c r="GT247" s="126"/>
      <c r="HD247" s="126"/>
      <c r="HN247" s="126"/>
      <c r="HX247" s="126"/>
    </row>
    <row xmlns:x14ac="http://schemas.microsoft.com/office/spreadsheetml/2009/9/ac" r="248" s="3" customFormat="true" x14ac:dyDescent="0.25">
      <c r="A248" s="387"/>
      <c r="B248" s="126"/>
      <c r="L248" s="126"/>
      <c r="V248" s="126"/>
      <c r="AF248" s="126"/>
      <c r="AP248" s="126"/>
      <c r="AZ248" s="126"/>
      <c r="BJ248" s="126"/>
      <c r="BK248" s="126"/>
      <c r="BT248" s="126"/>
      <c r="CD248" s="126"/>
      <c r="CN248" s="126"/>
      <c r="CX248" s="126"/>
      <c r="DH248" s="126"/>
      <c r="DR248" s="126"/>
      <c r="EB248" s="126"/>
      <c r="EL248" s="126"/>
      <c r="EV248" s="126"/>
      <c r="FF248" s="126"/>
      <c r="FP248" s="126"/>
      <c r="FZ248" s="126"/>
      <c r="GJ248" s="126"/>
      <c r="GT248" s="126"/>
      <c r="HD248" s="126"/>
      <c r="HN248" s="126"/>
      <c r="HX248" s="126"/>
    </row>
    <row xmlns:x14ac="http://schemas.microsoft.com/office/spreadsheetml/2009/9/ac" r="249" s="3" customFormat="true" x14ac:dyDescent="0.25">
      <c r="A249" s="387"/>
      <c r="B249" s="126"/>
      <c r="L249" s="126"/>
      <c r="V249" s="126"/>
      <c r="AF249" s="126"/>
      <c r="AP249" s="126"/>
      <c r="AZ249" s="126"/>
      <c r="BJ249" s="126"/>
      <c r="BK249" s="126"/>
      <c r="BT249" s="126"/>
      <c r="CD249" s="126"/>
      <c r="CN249" s="126"/>
      <c r="CX249" s="126"/>
      <c r="DH249" s="126"/>
      <c r="DR249" s="126"/>
      <c r="EB249" s="126"/>
      <c r="EL249" s="126"/>
      <c r="EV249" s="126"/>
      <c r="FF249" s="126"/>
      <c r="FP249" s="126"/>
      <c r="FZ249" s="126"/>
      <c r="GJ249" s="126"/>
      <c r="GT249" s="126"/>
      <c r="HD249" s="126"/>
      <c r="HN249" s="126"/>
      <c r="HX249" s="126"/>
    </row>
    <row xmlns:x14ac="http://schemas.microsoft.com/office/spreadsheetml/2009/9/ac" r="250" s="3" customFormat="true" x14ac:dyDescent="0.25">
      <c r="A250" s="387"/>
      <c r="B250" s="126"/>
      <c r="L250" s="126"/>
      <c r="V250" s="126"/>
      <c r="AF250" s="126"/>
      <c r="AP250" s="126"/>
      <c r="AZ250" s="126"/>
      <c r="BJ250" s="126"/>
      <c r="BK250" s="126"/>
      <c r="BT250" s="126"/>
      <c r="CD250" s="126"/>
      <c r="CN250" s="126"/>
      <c r="CX250" s="126"/>
      <c r="DH250" s="126"/>
      <c r="DR250" s="126"/>
      <c r="EB250" s="126"/>
      <c r="EL250" s="126"/>
      <c r="EV250" s="126"/>
      <c r="FF250" s="126"/>
      <c r="FP250" s="126"/>
      <c r="FZ250" s="126"/>
      <c r="GJ250" s="126"/>
      <c r="GT250" s="126"/>
      <c r="HD250" s="126"/>
      <c r="HN250" s="126"/>
      <c r="HX250" s="126"/>
    </row>
    <row xmlns:x14ac="http://schemas.microsoft.com/office/spreadsheetml/2009/9/ac" r="251" s="3" customFormat="true" x14ac:dyDescent="0.25">
      <c r="A251" s="387"/>
      <c r="B251" s="126"/>
      <c r="L251" s="126"/>
      <c r="V251" s="126"/>
      <c r="AF251" s="126"/>
      <c r="AP251" s="126"/>
      <c r="AZ251" s="126"/>
      <c r="BJ251" s="126"/>
      <c r="BK251" s="126"/>
      <c r="BT251" s="126"/>
      <c r="CD251" s="126"/>
      <c r="CN251" s="126"/>
      <c r="CX251" s="126"/>
      <c r="DH251" s="126"/>
      <c r="DR251" s="126"/>
      <c r="EB251" s="126"/>
      <c r="EL251" s="126"/>
      <c r="EV251" s="126"/>
      <c r="FF251" s="126"/>
      <c r="FP251" s="126"/>
      <c r="FZ251" s="126"/>
      <c r="GJ251" s="126"/>
      <c r="GT251" s="126"/>
      <c r="HD251" s="126"/>
      <c r="HN251" s="126"/>
      <c r="HX251" s="126"/>
    </row>
    <row xmlns:x14ac="http://schemas.microsoft.com/office/spreadsheetml/2009/9/ac" r="252" s="3" customFormat="true" x14ac:dyDescent="0.25">
      <c r="A252" s="387"/>
      <c r="B252" s="126"/>
      <c r="L252" s="126"/>
      <c r="V252" s="126"/>
      <c r="AF252" s="126"/>
      <c r="AP252" s="126"/>
      <c r="AZ252" s="126"/>
      <c r="BJ252" s="126"/>
      <c r="BK252" s="126"/>
      <c r="BT252" s="126"/>
      <c r="CD252" s="126"/>
      <c r="CN252" s="126"/>
      <c r="CX252" s="126"/>
      <c r="DH252" s="126"/>
      <c r="DR252" s="126"/>
      <c r="EB252" s="126"/>
      <c r="EL252" s="126"/>
      <c r="EV252" s="126"/>
      <c r="FF252" s="126"/>
      <c r="FP252" s="126"/>
      <c r="FZ252" s="126"/>
      <c r="GJ252" s="126"/>
      <c r="GT252" s="126"/>
      <c r="HD252" s="126"/>
      <c r="HN252" s="126"/>
      <c r="HX252" s="126"/>
    </row>
    <row xmlns:x14ac="http://schemas.microsoft.com/office/spreadsheetml/2009/9/ac" r="253" s="3" customFormat="true" x14ac:dyDescent="0.25">
      <c r="A253" s="387"/>
      <c r="B253" s="126"/>
      <c r="L253" s="126"/>
      <c r="V253" s="126"/>
      <c r="AF253" s="126"/>
      <c r="AP253" s="126"/>
      <c r="AZ253" s="126"/>
      <c r="BJ253" s="126"/>
      <c r="BK253" s="126"/>
      <c r="BT253" s="126"/>
      <c r="CD253" s="126"/>
      <c r="CN253" s="126"/>
      <c r="CX253" s="126"/>
      <c r="DH253" s="126"/>
      <c r="DR253" s="126"/>
      <c r="EB253" s="126"/>
      <c r="EL253" s="126"/>
      <c r="EV253" s="126"/>
      <c r="FF253" s="126"/>
      <c r="FP253" s="126"/>
      <c r="FZ253" s="126"/>
      <c r="GJ253" s="126"/>
      <c r="GT253" s="126"/>
      <c r="HD253" s="126"/>
      <c r="HN253" s="126"/>
      <c r="HX253" s="126"/>
    </row>
    <row xmlns:x14ac="http://schemas.microsoft.com/office/spreadsheetml/2009/9/ac" r="254" s="3" customFormat="true" x14ac:dyDescent="0.25">
      <c r="A254" s="387"/>
      <c r="B254" s="126"/>
      <c r="L254" s="126"/>
      <c r="V254" s="126"/>
      <c r="AF254" s="126"/>
      <c r="AP254" s="126"/>
      <c r="AZ254" s="126"/>
      <c r="BJ254" s="126"/>
      <c r="BK254" s="126"/>
      <c r="BT254" s="126"/>
      <c r="CD254" s="126"/>
      <c r="CN254" s="126"/>
      <c r="CX254" s="126"/>
      <c r="DH254" s="126"/>
      <c r="DR254" s="126"/>
      <c r="EB254" s="126"/>
      <c r="EL254" s="126"/>
      <c r="EV254" s="126"/>
      <c r="FF254" s="126"/>
      <c r="FP254" s="126"/>
      <c r="FZ254" s="126"/>
      <c r="GJ254" s="126"/>
      <c r="GT254" s="126"/>
      <c r="HD254" s="126"/>
      <c r="HN254" s="126"/>
      <c r="HX254" s="126"/>
    </row>
    <row xmlns:x14ac="http://schemas.microsoft.com/office/spreadsheetml/2009/9/ac" r="255" s="3" customFormat="true" x14ac:dyDescent="0.25">
      <c r="A255" s="387"/>
      <c r="B255" s="126"/>
      <c r="L255" s="126"/>
      <c r="V255" s="126"/>
      <c r="AF255" s="126"/>
      <c r="AP255" s="126"/>
      <c r="AZ255" s="126"/>
      <c r="BJ255" s="126"/>
      <c r="BK255" s="126"/>
      <c r="BT255" s="126"/>
      <c r="CD255" s="126"/>
      <c r="CN255" s="126"/>
      <c r="CX255" s="126"/>
      <c r="DH255" s="126"/>
      <c r="DR255" s="126"/>
      <c r="EB255" s="126"/>
      <c r="EL255" s="126"/>
      <c r="EV255" s="126"/>
      <c r="FF255" s="126"/>
      <c r="FP255" s="126"/>
      <c r="FZ255" s="126"/>
      <c r="GJ255" s="126"/>
      <c r="GT255" s="126"/>
      <c r="HD255" s="126"/>
      <c r="HN255" s="126"/>
      <c r="HX255" s="126"/>
    </row>
    <row xmlns:x14ac="http://schemas.microsoft.com/office/spreadsheetml/2009/9/ac" r="256" s="3" customFormat="true" x14ac:dyDescent="0.25">
      <c r="A256" s="387"/>
      <c r="B256" s="126"/>
      <c r="L256" s="126"/>
      <c r="V256" s="126"/>
      <c r="AF256" s="126"/>
      <c r="AP256" s="126"/>
      <c r="AZ256" s="126"/>
      <c r="BJ256" s="126"/>
      <c r="BK256" s="126"/>
      <c r="BT256" s="126"/>
      <c r="CD256" s="126"/>
      <c r="CN256" s="126"/>
      <c r="CX256" s="126"/>
      <c r="DH256" s="126"/>
      <c r="DR256" s="126"/>
      <c r="EB256" s="126"/>
      <c r="EL256" s="126"/>
      <c r="EV256" s="126"/>
      <c r="FF256" s="126"/>
      <c r="FP256" s="126"/>
      <c r="FZ256" s="126"/>
      <c r="GJ256" s="126"/>
      <c r="GT256" s="126"/>
      <c r="HD256" s="126"/>
      <c r="HN256" s="126"/>
      <c r="HX256" s="126"/>
    </row>
    <row xmlns:x14ac="http://schemas.microsoft.com/office/spreadsheetml/2009/9/ac" r="257" s="3" customFormat="true" x14ac:dyDescent="0.25">
      <c r="A257" s="387"/>
      <c r="B257" s="126"/>
      <c r="L257" s="126"/>
      <c r="V257" s="126"/>
      <c r="AF257" s="126"/>
      <c r="AP257" s="126"/>
      <c r="AZ257" s="126"/>
      <c r="BJ257" s="126"/>
      <c r="BK257" s="126"/>
      <c r="BT257" s="126"/>
      <c r="CD257" s="126"/>
      <c r="CN257" s="126"/>
      <c r="CX257" s="126"/>
      <c r="DH257" s="126"/>
      <c r="DR257" s="126"/>
      <c r="EB257" s="126"/>
      <c r="EL257" s="126"/>
      <c r="EV257" s="126"/>
      <c r="FF257" s="126"/>
      <c r="FP257" s="126"/>
      <c r="FZ257" s="126"/>
      <c r="GJ257" s="126"/>
      <c r="GT257" s="126"/>
      <c r="HD257" s="126"/>
      <c r="HN257" s="126"/>
      <c r="HX257" s="126"/>
    </row>
    <row xmlns:x14ac="http://schemas.microsoft.com/office/spreadsheetml/2009/9/ac" r="258" s="3" customFormat="true" x14ac:dyDescent="0.25">
      <c r="A258" s="387"/>
      <c r="B258" s="126"/>
      <c r="L258" s="126"/>
      <c r="V258" s="126"/>
      <c r="AF258" s="126"/>
      <c r="AP258" s="126"/>
      <c r="AZ258" s="126"/>
      <c r="BJ258" s="126"/>
      <c r="BK258" s="126"/>
      <c r="BT258" s="126"/>
      <c r="CD258" s="126"/>
      <c r="CN258" s="126"/>
      <c r="CX258" s="126"/>
      <c r="DH258" s="126"/>
      <c r="DR258" s="126"/>
      <c r="EB258" s="126"/>
      <c r="EL258" s="126"/>
      <c r="EV258" s="126"/>
      <c r="FF258" s="126"/>
      <c r="FP258" s="126"/>
      <c r="FZ258" s="126"/>
      <c r="GJ258" s="126"/>
      <c r="GT258" s="126"/>
      <c r="HD258" s="126"/>
      <c r="HN258" s="126"/>
      <c r="HX258" s="126"/>
    </row>
    <row xmlns:x14ac="http://schemas.microsoft.com/office/spreadsheetml/2009/9/ac" r="259" s="3" customFormat="true" x14ac:dyDescent="0.25">
      <c r="A259" s="387"/>
      <c r="B259" s="126"/>
      <c r="L259" s="126"/>
      <c r="V259" s="126"/>
      <c r="AF259" s="126"/>
      <c r="AP259" s="126"/>
      <c r="AZ259" s="126"/>
      <c r="BJ259" s="126"/>
      <c r="BK259" s="126"/>
      <c r="BT259" s="126"/>
      <c r="CD259" s="126"/>
      <c r="CN259" s="126"/>
      <c r="CX259" s="126"/>
      <c r="DH259" s="126"/>
      <c r="DR259" s="126"/>
      <c r="EB259" s="126"/>
      <c r="EL259" s="126"/>
      <c r="EV259" s="126"/>
      <c r="FF259" s="126"/>
      <c r="FP259" s="126"/>
      <c r="FZ259" s="126"/>
      <c r="GJ259" s="126"/>
      <c r="GT259" s="126"/>
      <c r="HD259" s="126"/>
      <c r="HN259" s="126"/>
      <c r="HX259" s="126"/>
    </row>
    <row xmlns:x14ac="http://schemas.microsoft.com/office/spreadsheetml/2009/9/ac" r="260" s="3" customFormat="true" x14ac:dyDescent="0.25">
      <c r="A260" s="387"/>
      <c r="B260" s="126"/>
      <c r="L260" s="126"/>
      <c r="V260" s="126"/>
      <c r="AF260" s="126"/>
      <c r="AP260" s="126"/>
      <c r="AZ260" s="126"/>
      <c r="BJ260" s="126"/>
      <c r="BK260" s="126"/>
      <c r="BT260" s="126"/>
      <c r="CD260" s="126"/>
      <c r="CN260" s="126"/>
      <c r="CX260" s="126"/>
      <c r="DH260" s="126"/>
      <c r="DR260" s="126"/>
      <c r="EB260" s="126"/>
      <c r="EL260" s="126"/>
      <c r="EV260" s="126"/>
      <c r="FF260" s="126"/>
      <c r="FP260" s="126"/>
      <c r="FZ260" s="126"/>
      <c r="GJ260" s="126"/>
      <c r="GT260" s="126"/>
      <c r="HD260" s="126"/>
      <c r="HN260" s="126"/>
      <c r="HX260" s="126"/>
    </row>
    <row xmlns:x14ac="http://schemas.microsoft.com/office/spreadsheetml/2009/9/ac" r="261" s="3" customFormat="true" x14ac:dyDescent="0.25">
      <c r="A261" s="387"/>
      <c r="B261" s="126"/>
      <c r="L261" s="126"/>
      <c r="V261" s="126"/>
      <c r="AF261" s="126"/>
      <c r="AP261" s="126"/>
      <c r="AZ261" s="126"/>
      <c r="BJ261" s="126"/>
      <c r="BK261" s="126"/>
      <c r="BT261" s="126"/>
      <c r="CD261" s="126"/>
      <c r="CN261" s="126"/>
      <c r="CX261" s="126"/>
      <c r="DH261" s="126"/>
      <c r="DR261" s="126"/>
      <c r="EB261" s="126"/>
      <c r="EL261" s="126"/>
      <c r="EV261" s="126"/>
      <c r="FF261" s="126"/>
      <c r="FP261" s="126"/>
      <c r="FZ261" s="126"/>
      <c r="GJ261" s="126"/>
      <c r="GT261" s="126"/>
      <c r="HD261" s="126"/>
      <c r="HN261" s="126"/>
      <c r="HX261" s="126"/>
    </row>
    <row xmlns:x14ac="http://schemas.microsoft.com/office/spreadsheetml/2009/9/ac" r="262" s="3" customFormat="true" x14ac:dyDescent="0.25">
      <c r="A262" s="387"/>
      <c r="B262" s="126"/>
      <c r="L262" s="126"/>
      <c r="V262" s="126"/>
      <c r="AF262" s="126"/>
      <c r="AP262" s="126"/>
      <c r="AZ262" s="126"/>
      <c r="BJ262" s="126"/>
      <c r="BK262" s="126"/>
      <c r="BT262" s="126"/>
      <c r="CD262" s="126"/>
      <c r="CN262" s="126"/>
      <c r="CX262" s="126"/>
      <c r="DH262" s="126"/>
      <c r="DR262" s="126"/>
      <c r="EB262" s="126"/>
      <c r="EL262" s="126"/>
      <c r="EV262" s="126"/>
      <c r="FF262" s="126"/>
      <c r="FP262" s="126"/>
      <c r="FZ262" s="126"/>
      <c r="GJ262" s="126"/>
      <c r="GT262" s="126"/>
      <c r="HD262" s="126"/>
      <c r="HN262" s="126"/>
      <c r="HX262" s="126"/>
    </row>
    <row xmlns:x14ac="http://schemas.microsoft.com/office/spreadsheetml/2009/9/ac" r="263" s="3" customFormat="true" x14ac:dyDescent="0.25">
      <c r="A263" s="387"/>
      <c r="B263" s="126"/>
      <c r="L263" s="126"/>
      <c r="V263" s="126"/>
      <c r="AF263" s="126"/>
      <c r="AP263" s="126"/>
      <c r="AZ263" s="126"/>
      <c r="BJ263" s="126"/>
      <c r="BK263" s="126"/>
      <c r="BT263" s="126"/>
      <c r="CD263" s="126"/>
      <c r="CN263" s="126"/>
      <c r="CX263" s="126"/>
      <c r="DH263" s="126"/>
      <c r="DR263" s="126"/>
      <c r="EB263" s="126"/>
      <c r="EL263" s="126"/>
      <c r="EV263" s="126"/>
      <c r="FF263" s="126"/>
      <c r="FP263" s="126"/>
      <c r="FZ263" s="126"/>
      <c r="GJ263" s="126"/>
      <c r="GT263" s="126"/>
      <c r="HD263" s="126"/>
      <c r="HN263" s="126"/>
      <c r="HX263" s="126"/>
    </row>
    <row xmlns:x14ac="http://schemas.microsoft.com/office/spreadsheetml/2009/9/ac" r="264" s="3" customFormat="true" x14ac:dyDescent="0.25">
      <c r="A264" s="387"/>
      <c r="B264" s="126"/>
      <c r="L264" s="126"/>
      <c r="V264" s="126"/>
      <c r="AF264" s="126"/>
      <c r="AP264" s="126"/>
      <c r="AZ264" s="126"/>
      <c r="BJ264" s="126"/>
      <c r="BK264" s="126"/>
      <c r="BT264" s="126"/>
      <c r="CD264" s="126"/>
      <c r="CN264" s="126"/>
      <c r="CX264" s="126"/>
      <c r="DH264" s="126"/>
      <c r="DR264" s="126"/>
      <c r="EB264" s="126"/>
      <c r="EL264" s="126"/>
      <c r="EV264" s="126"/>
      <c r="FF264" s="126"/>
      <c r="FP264" s="126"/>
      <c r="FZ264" s="126"/>
      <c r="GJ264" s="126"/>
      <c r="GT264" s="126"/>
      <c r="HD264" s="126"/>
      <c r="HN264" s="126"/>
      <c r="HX264" s="126"/>
    </row>
    <row xmlns:x14ac="http://schemas.microsoft.com/office/spreadsheetml/2009/9/ac" r="265" s="3" customFormat="true" x14ac:dyDescent="0.25">
      <c r="A265" s="387"/>
      <c r="B265" s="126"/>
      <c r="L265" s="126"/>
      <c r="V265" s="126"/>
      <c r="AF265" s="126"/>
      <c r="AP265" s="126"/>
      <c r="AZ265" s="126"/>
      <c r="BJ265" s="126"/>
      <c r="BK265" s="126"/>
      <c r="BT265" s="126"/>
      <c r="CD265" s="126"/>
      <c r="CN265" s="126"/>
      <c r="CX265" s="126"/>
      <c r="DH265" s="126"/>
      <c r="DR265" s="126"/>
      <c r="EB265" s="126"/>
      <c r="EL265" s="126"/>
      <c r="EV265" s="126"/>
      <c r="FF265" s="126"/>
      <c r="FP265" s="126"/>
      <c r="FZ265" s="126"/>
      <c r="GJ265" s="126"/>
      <c r="GT265" s="126"/>
      <c r="HD265" s="126"/>
      <c r="HN265" s="126"/>
      <c r="HX265" s="126"/>
    </row>
    <row xmlns:x14ac="http://schemas.microsoft.com/office/spreadsheetml/2009/9/ac" r="266" s="3" customFormat="true" x14ac:dyDescent="0.25">
      <c r="A266" s="387"/>
      <c r="B266" s="126"/>
      <c r="L266" s="126"/>
      <c r="V266" s="126"/>
      <c r="AF266" s="126"/>
      <c r="AP266" s="126"/>
      <c r="AZ266" s="126"/>
      <c r="BJ266" s="126"/>
      <c r="BK266" s="126"/>
      <c r="BT266" s="126"/>
      <c r="CD266" s="126"/>
      <c r="CN266" s="126"/>
      <c r="CX266" s="126"/>
      <c r="DH266" s="126"/>
      <c r="DR266" s="126"/>
      <c r="EB266" s="126"/>
      <c r="EL266" s="126"/>
      <c r="EV266" s="126"/>
      <c r="FF266" s="126"/>
      <c r="FP266" s="126"/>
      <c r="FZ266" s="126"/>
      <c r="GJ266" s="126"/>
      <c r="GT266" s="126"/>
      <c r="HD266" s="126"/>
      <c r="HN266" s="126"/>
      <c r="HX266" s="126"/>
    </row>
    <row xmlns:x14ac="http://schemas.microsoft.com/office/spreadsheetml/2009/9/ac" r="267" s="3" customFormat="true" x14ac:dyDescent="0.25">
      <c r="A267" s="387"/>
      <c r="B267" s="126"/>
      <c r="L267" s="126"/>
      <c r="V267" s="126"/>
      <c r="AF267" s="126"/>
      <c r="AP267" s="126"/>
      <c r="AZ267" s="126"/>
      <c r="BJ267" s="126"/>
      <c r="BK267" s="126"/>
      <c r="BT267" s="126"/>
      <c r="CD267" s="126"/>
      <c r="CN267" s="126"/>
      <c r="CX267" s="126"/>
      <c r="DH267" s="126"/>
      <c r="DR267" s="126"/>
      <c r="EB267" s="126"/>
      <c r="EL267" s="126"/>
      <c r="EV267" s="126"/>
      <c r="FF267" s="126"/>
      <c r="FP267" s="126"/>
      <c r="FZ267" s="126"/>
      <c r="GJ267" s="126"/>
      <c r="GT267" s="126"/>
      <c r="HD267" s="126"/>
      <c r="HN267" s="126"/>
      <c r="HX267" s="126"/>
    </row>
    <row xmlns:x14ac="http://schemas.microsoft.com/office/spreadsheetml/2009/9/ac" r="268" s="3" customFormat="true" x14ac:dyDescent="0.25">
      <c r="A268" s="387"/>
      <c r="B268" s="126"/>
      <c r="L268" s="126"/>
      <c r="V268" s="126"/>
      <c r="AF268" s="126"/>
      <c r="AP268" s="126"/>
      <c r="AZ268" s="126"/>
      <c r="BJ268" s="126"/>
      <c r="BK268" s="126"/>
      <c r="BT268" s="126"/>
      <c r="CD268" s="126"/>
      <c r="CN268" s="126"/>
      <c r="CX268" s="126"/>
      <c r="DH268" s="126"/>
      <c r="DR268" s="126"/>
      <c r="EB268" s="126"/>
      <c r="EL268" s="126"/>
      <c r="EV268" s="126"/>
      <c r="FF268" s="126"/>
      <c r="FP268" s="126"/>
      <c r="FZ268" s="126"/>
      <c r="GJ268" s="126"/>
      <c r="GT268" s="126"/>
      <c r="HD268" s="126"/>
      <c r="HN268" s="126"/>
      <c r="HX268" s="126"/>
    </row>
    <row xmlns:x14ac="http://schemas.microsoft.com/office/spreadsheetml/2009/9/ac" r="269" s="3" customFormat="true" x14ac:dyDescent="0.25">
      <c r="A269" s="387"/>
      <c r="B269" s="126"/>
      <c r="L269" s="126"/>
      <c r="V269" s="126"/>
      <c r="AF269" s="126"/>
      <c r="AP269" s="126"/>
      <c r="AZ269" s="126"/>
      <c r="BJ269" s="126"/>
      <c r="BK269" s="126"/>
      <c r="BT269" s="126"/>
      <c r="CD269" s="126"/>
      <c r="CN269" s="126"/>
      <c r="CX269" s="126"/>
      <c r="DH269" s="126"/>
      <c r="DR269" s="126"/>
      <c r="EB269" s="126"/>
      <c r="EL269" s="126"/>
      <c r="EV269" s="126"/>
      <c r="FF269" s="126"/>
      <c r="FP269" s="126"/>
      <c r="FZ269" s="126"/>
      <c r="GJ269" s="126"/>
      <c r="GT269" s="126"/>
      <c r="HD269" s="126"/>
      <c r="HN269" s="126"/>
      <c r="HX269" s="126"/>
    </row>
    <row xmlns:x14ac="http://schemas.microsoft.com/office/spreadsheetml/2009/9/ac" r="270" s="3" customFormat="true" x14ac:dyDescent="0.25">
      <c r="A270" s="387"/>
      <c r="B270" s="126"/>
      <c r="L270" s="126"/>
      <c r="V270" s="126"/>
      <c r="AF270" s="126"/>
      <c r="AP270" s="126"/>
      <c r="AZ270" s="126"/>
      <c r="BJ270" s="126"/>
      <c r="BK270" s="126"/>
      <c r="BT270" s="126"/>
      <c r="CD270" s="126"/>
      <c r="CN270" s="126"/>
      <c r="CX270" s="126"/>
      <c r="DH270" s="126"/>
      <c r="DR270" s="126"/>
      <c r="EB270" s="126"/>
      <c r="EL270" s="126"/>
      <c r="EV270" s="126"/>
      <c r="FF270" s="126"/>
      <c r="FP270" s="126"/>
      <c r="FZ270" s="126"/>
      <c r="GJ270" s="126"/>
      <c r="GT270" s="126"/>
      <c r="HD270" s="126"/>
      <c r="HN270" s="126"/>
      <c r="HX270" s="126"/>
    </row>
    <row xmlns:x14ac="http://schemas.microsoft.com/office/spreadsheetml/2009/9/ac" r="271" s="3" customFormat="true" x14ac:dyDescent="0.25">
      <c r="A271" s="387"/>
      <c r="B271" s="126"/>
      <c r="L271" s="126"/>
      <c r="V271" s="126"/>
      <c r="AF271" s="126"/>
      <c r="AP271" s="126"/>
      <c r="AZ271" s="126"/>
      <c r="BJ271" s="126"/>
      <c r="BK271" s="126"/>
      <c r="BT271" s="126"/>
      <c r="CD271" s="126"/>
      <c r="CN271" s="126"/>
      <c r="CX271" s="126"/>
      <c r="DH271" s="126"/>
      <c r="DR271" s="126"/>
      <c r="EB271" s="126"/>
      <c r="EL271" s="126"/>
      <c r="EV271" s="126"/>
      <c r="FF271" s="126"/>
      <c r="FP271" s="126"/>
      <c r="FZ271" s="126"/>
      <c r="GJ271" s="126"/>
      <c r="GT271" s="126"/>
      <c r="HD271" s="126"/>
      <c r="HN271" s="126"/>
      <c r="HX271" s="126"/>
    </row>
    <row xmlns:x14ac="http://schemas.microsoft.com/office/spreadsheetml/2009/9/ac" r="272" s="3" customFormat="true" x14ac:dyDescent="0.25">
      <c r="A272" s="387"/>
      <c r="B272" s="126"/>
      <c r="L272" s="126"/>
      <c r="V272" s="126"/>
      <c r="AF272" s="126"/>
      <c r="AP272" s="126"/>
      <c r="AZ272" s="126"/>
      <c r="BJ272" s="126"/>
      <c r="BK272" s="126"/>
      <c r="BT272" s="126"/>
      <c r="CD272" s="126"/>
      <c r="CN272" s="126"/>
      <c r="CX272" s="126"/>
      <c r="DH272" s="126"/>
      <c r="DR272" s="126"/>
      <c r="EB272" s="126"/>
      <c r="EL272" s="126"/>
      <c r="EV272" s="126"/>
      <c r="FF272" s="126"/>
      <c r="FP272" s="126"/>
      <c r="FZ272" s="126"/>
      <c r="GJ272" s="126"/>
      <c r="GT272" s="126"/>
      <c r="HD272" s="126"/>
      <c r="HN272" s="126"/>
      <c r="HX272" s="126"/>
    </row>
    <row xmlns:x14ac="http://schemas.microsoft.com/office/spreadsheetml/2009/9/ac" r="273" s="3" customFormat="true" x14ac:dyDescent="0.25">
      <c r="A273" s="387"/>
      <c r="B273" s="126"/>
      <c r="L273" s="126"/>
      <c r="V273" s="126"/>
      <c r="AF273" s="126"/>
      <c r="AP273" s="126"/>
      <c r="AZ273" s="126"/>
      <c r="BJ273" s="126"/>
      <c r="BK273" s="126"/>
      <c r="BT273" s="126"/>
      <c r="CD273" s="126"/>
      <c r="CN273" s="126"/>
      <c r="CX273" s="126"/>
      <c r="DH273" s="126"/>
      <c r="DR273" s="126"/>
      <c r="EB273" s="126"/>
      <c r="EL273" s="126"/>
      <c r="EV273" s="126"/>
      <c r="FF273" s="126"/>
      <c r="FP273" s="126"/>
      <c r="FZ273" s="126"/>
      <c r="GJ273" s="126"/>
      <c r="GT273" s="126"/>
      <c r="HD273" s="126"/>
      <c r="HN273" s="126"/>
      <c r="HX273" s="126"/>
    </row>
    <row xmlns:x14ac="http://schemas.microsoft.com/office/spreadsheetml/2009/9/ac" r="274" s="3" customFormat="true" x14ac:dyDescent="0.25">
      <c r="A274" s="387"/>
      <c r="B274" s="126"/>
      <c r="L274" s="126"/>
      <c r="V274" s="126"/>
      <c r="AF274" s="126"/>
      <c r="AP274" s="126"/>
      <c r="AZ274" s="126"/>
      <c r="BJ274" s="126"/>
      <c r="BK274" s="126"/>
      <c r="BT274" s="126"/>
      <c r="CD274" s="126"/>
      <c r="CN274" s="126"/>
      <c r="CX274" s="126"/>
      <c r="DH274" s="126"/>
      <c r="DR274" s="126"/>
      <c r="EB274" s="126"/>
      <c r="EL274" s="126"/>
      <c r="EV274" s="126"/>
      <c r="FF274" s="126"/>
      <c r="FP274" s="126"/>
      <c r="FZ274" s="126"/>
      <c r="GJ274" s="126"/>
      <c r="GT274" s="126"/>
      <c r="HD274" s="126"/>
      <c r="HN274" s="126"/>
      <c r="HX274" s="126"/>
    </row>
    <row xmlns:x14ac="http://schemas.microsoft.com/office/spreadsheetml/2009/9/ac" r="275" s="3" customFormat="true" x14ac:dyDescent="0.25">
      <c r="A275" s="387"/>
      <c r="B275" s="126"/>
      <c r="L275" s="126"/>
      <c r="V275" s="126"/>
      <c r="AF275" s="126"/>
      <c r="AP275" s="126"/>
      <c r="AZ275" s="126"/>
      <c r="BJ275" s="126"/>
      <c r="BK275" s="126"/>
      <c r="BT275" s="126"/>
      <c r="CD275" s="126"/>
      <c r="CN275" s="126"/>
      <c r="CX275" s="126"/>
      <c r="DH275" s="126"/>
      <c r="DR275" s="126"/>
      <c r="EB275" s="126"/>
      <c r="EL275" s="126"/>
      <c r="EV275" s="126"/>
      <c r="FF275" s="126"/>
      <c r="FP275" s="126"/>
      <c r="FZ275" s="126"/>
      <c r="GJ275" s="126"/>
      <c r="GT275" s="126"/>
      <c r="HD275" s="126"/>
      <c r="HN275" s="126"/>
      <c r="HX275" s="126"/>
    </row>
    <row xmlns:x14ac="http://schemas.microsoft.com/office/spreadsheetml/2009/9/ac" r="276" s="3" customFormat="true" x14ac:dyDescent="0.25">
      <c r="A276" s="387"/>
      <c r="B276" s="126"/>
      <c r="L276" s="126"/>
      <c r="V276" s="126"/>
      <c r="AF276" s="126"/>
      <c r="AP276" s="126"/>
      <c r="AZ276" s="126"/>
      <c r="BJ276" s="126"/>
      <c r="BK276" s="126"/>
      <c r="BT276" s="126"/>
      <c r="CD276" s="126"/>
      <c r="CN276" s="126"/>
      <c r="CX276" s="126"/>
      <c r="DH276" s="126"/>
      <c r="DR276" s="126"/>
      <c r="EB276" s="126"/>
      <c r="EL276" s="126"/>
      <c r="EV276" s="126"/>
      <c r="FF276" s="126"/>
      <c r="FP276" s="126"/>
      <c r="FZ276" s="126"/>
      <c r="GJ276" s="126"/>
      <c r="GT276" s="126"/>
      <c r="HD276" s="126"/>
      <c r="HN276" s="126"/>
      <c r="HX276" s="126"/>
    </row>
    <row xmlns:x14ac="http://schemas.microsoft.com/office/spreadsheetml/2009/9/ac" r="277" s="3" customFormat="true" x14ac:dyDescent="0.25">
      <c r="A277" s="387"/>
      <c r="B277" s="126"/>
      <c r="L277" s="126"/>
      <c r="V277" s="126"/>
      <c r="AF277" s="126"/>
      <c r="AP277" s="126"/>
      <c r="AZ277" s="126"/>
      <c r="BJ277" s="126"/>
      <c r="BK277" s="126"/>
      <c r="BT277" s="126"/>
      <c r="CD277" s="126"/>
      <c r="CN277" s="126"/>
      <c r="CX277" s="126"/>
      <c r="DH277" s="126"/>
      <c r="DR277" s="126"/>
      <c r="EB277" s="126"/>
      <c r="EL277" s="126"/>
      <c r="EV277" s="126"/>
      <c r="FF277" s="126"/>
      <c r="FP277" s="126"/>
      <c r="FZ277" s="126"/>
      <c r="GJ277" s="126"/>
      <c r="GT277" s="126"/>
      <c r="HD277" s="126"/>
      <c r="HN277" s="126"/>
      <c r="HX277" s="126"/>
    </row>
    <row xmlns:x14ac="http://schemas.microsoft.com/office/spreadsheetml/2009/9/ac" r="278" s="3" customFormat="true" x14ac:dyDescent="0.25">
      <c r="A278" s="387"/>
      <c r="B278" s="126"/>
      <c r="L278" s="126"/>
      <c r="V278" s="126"/>
      <c r="AF278" s="126"/>
      <c r="AP278" s="126"/>
      <c r="AZ278" s="126"/>
      <c r="BJ278" s="126"/>
      <c r="BK278" s="126"/>
      <c r="BT278" s="126"/>
      <c r="CD278" s="126"/>
      <c r="CN278" s="126"/>
      <c r="CX278" s="126"/>
      <c r="DH278" s="126"/>
      <c r="DR278" s="126"/>
      <c r="EB278" s="126"/>
      <c r="EL278" s="126"/>
      <c r="EV278" s="126"/>
      <c r="FF278" s="126"/>
      <c r="FP278" s="126"/>
      <c r="FZ278" s="126"/>
      <c r="GJ278" s="126"/>
      <c r="GT278" s="126"/>
      <c r="HD278" s="126"/>
      <c r="HN278" s="126"/>
      <c r="HX278" s="126"/>
    </row>
    <row xmlns:x14ac="http://schemas.microsoft.com/office/spreadsheetml/2009/9/ac" r="279" s="3" customFormat="true" x14ac:dyDescent="0.25">
      <c r="A279" s="387"/>
      <c r="B279" s="126"/>
      <c r="L279" s="126"/>
      <c r="V279" s="126"/>
      <c r="AF279" s="126"/>
      <c r="AP279" s="126"/>
      <c r="AZ279" s="126"/>
      <c r="BJ279" s="126"/>
      <c r="BK279" s="126"/>
      <c r="BT279" s="126"/>
      <c r="CD279" s="126"/>
      <c r="CN279" s="126"/>
      <c r="CX279" s="126"/>
      <c r="DH279" s="126"/>
      <c r="DR279" s="126"/>
      <c r="EB279" s="126"/>
      <c r="EL279" s="126"/>
      <c r="EV279" s="126"/>
      <c r="FF279" s="126"/>
      <c r="FP279" s="126"/>
      <c r="FZ279" s="126"/>
      <c r="GJ279" s="126"/>
      <c r="GT279" s="126"/>
      <c r="HD279" s="126"/>
      <c r="HN279" s="126"/>
      <c r="HX279" s="126"/>
    </row>
    <row xmlns:x14ac="http://schemas.microsoft.com/office/spreadsheetml/2009/9/ac" r="280" s="3" customFormat="true" x14ac:dyDescent="0.25">
      <c r="A280" s="387"/>
      <c r="B280" s="126"/>
      <c r="L280" s="126"/>
      <c r="V280" s="126"/>
      <c r="AF280" s="126"/>
      <c r="AP280" s="126"/>
      <c r="AZ280" s="126"/>
      <c r="BJ280" s="126"/>
      <c r="BK280" s="126"/>
      <c r="BT280" s="126"/>
      <c r="CD280" s="126"/>
      <c r="CN280" s="126"/>
      <c r="CX280" s="126"/>
      <c r="DH280" s="126"/>
      <c r="DR280" s="126"/>
      <c r="EB280" s="126"/>
      <c r="EL280" s="126"/>
      <c r="EV280" s="126"/>
      <c r="FF280" s="126"/>
      <c r="FP280" s="126"/>
      <c r="FZ280" s="126"/>
      <c r="GJ280" s="126"/>
      <c r="GT280" s="126"/>
      <c r="HD280" s="126"/>
      <c r="HN280" s="126"/>
      <c r="HX280" s="126"/>
    </row>
    <row xmlns:x14ac="http://schemas.microsoft.com/office/spreadsheetml/2009/9/ac" r="281" s="3" customFormat="true" x14ac:dyDescent="0.25">
      <c r="A281" s="387"/>
      <c r="B281" s="126"/>
      <c r="L281" s="126"/>
      <c r="V281" s="126"/>
      <c r="AF281" s="126"/>
      <c r="AP281" s="126"/>
      <c r="AZ281" s="126"/>
      <c r="BJ281" s="126"/>
      <c r="BK281" s="126"/>
      <c r="BT281" s="126"/>
      <c r="CD281" s="126"/>
      <c r="CN281" s="126"/>
      <c r="CX281" s="126"/>
      <c r="DH281" s="126"/>
      <c r="DR281" s="126"/>
      <c r="EB281" s="126"/>
      <c r="EL281" s="126"/>
      <c r="EV281" s="126"/>
      <c r="FF281" s="126"/>
      <c r="FP281" s="126"/>
      <c r="FZ281" s="126"/>
      <c r="GJ281" s="126"/>
      <c r="GT281" s="126"/>
      <c r="HD281" s="126"/>
      <c r="HN281" s="126"/>
      <c r="HX281" s="126"/>
    </row>
    <row xmlns:x14ac="http://schemas.microsoft.com/office/spreadsheetml/2009/9/ac" r="282" s="3" customFormat="true" x14ac:dyDescent="0.25">
      <c r="A282" s="387"/>
      <c r="B282" s="126"/>
      <c r="L282" s="126"/>
      <c r="V282" s="126"/>
      <c r="AF282" s="126"/>
      <c r="AP282" s="126"/>
      <c r="AZ282" s="126"/>
      <c r="BJ282" s="126"/>
      <c r="BK282" s="126"/>
      <c r="BT282" s="126"/>
      <c r="CD282" s="126"/>
      <c r="CN282" s="126"/>
      <c r="CX282" s="126"/>
      <c r="DH282" s="126"/>
      <c r="DR282" s="126"/>
      <c r="EB282" s="126"/>
      <c r="EL282" s="126"/>
      <c r="EV282" s="126"/>
      <c r="FF282" s="126"/>
      <c r="FP282" s="126"/>
      <c r="FZ282" s="126"/>
      <c r="GJ282" s="126"/>
      <c r="GT282" s="126"/>
      <c r="HD282" s="126"/>
      <c r="HN282" s="126"/>
      <c r="HX282" s="126"/>
    </row>
    <row xmlns:x14ac="http://schemas.microsoft.com/office/spreadsheetml/2009/9/ac" r="283" s="3" customFormat="true" x14ac:dyDescent="0.25">
      <c r="A283" s="387"/>
      <c r="B283" s="126"/>
      <c r="L283" s="126"/>
      <c r="V283" s="126"/>
      <c r="AF283" s="126"/>
      <c r="AP283" s="126"/>
      <c r="AZ283" s="126"/>
      <c r="BJ283" s="126"/>
      <c r="BK283" s="126"/>
      <c r="BT283" s="126"/>
      <c r="CD283" s="126"/>
      <c r="CN283" s="126"/>
      <c r="CX283" s="126"/>
      <c r="DH283" s="126"/>
      <c r="DR283" s="126"/>
      <c r="EB283" s="126"/>
      <c r="EL283" s="126"/>
      <c r="EV283" s="126"/>
      <c r="FF283" s="126"/>
      <c r="FP283" s="126"/>
      <c r="FZ283" s="126"/>
      <c r="GJ283" s="126"/>
      <c r="GT283" s="126"/>
      <c r="HD283" s="126"/>
      <c r="HN283" s="126"/>
      <c r="HX283" s="126"/>
    </row>
    <row xmlns:x14ac="http://schemas.microsoft.com/office/spreadsheetml/2009/9/ac" r="284" s="3" customFormat="true" x14ac:dyDescent="0.25">
      <c r="A284" s="387"/>
      <c r="B284" s="126"/>
      <c r="L284" s="126"/>
      <c r="V284" s="126"/>
      <c r="AF284" s="126"/>
      <c r="AP284" s="126"/>
      <c r="AZ284" s="126"/>
      <c r="BJ284" s="126"/>
      <c r="BK284" s="126"/>
      <c r="BT284" s="126"/>
      <c r="CD284" s="126"/>
      <c r="CN284" s="126"/>
      <c r="CX284" s="126"/>
      <c r="DH284" s="126"/>
      <c r="DR284" s="126"/>
      <c r="EB284" s="126"/>
      <c r="EL284" s="126"/>
      <c r="EV284" s="126"/>
      <c r="FF284" s="126"/>
      <c r="FP284" s="126"/>
      <c r="FZ284" s="126"/>
      <c r="GJ284" s="126"/>
      <c r="GT284" s="126"/>
      <c r="HD284" s="126"/>
      <c r="HN284" s="126"/>
      <c r="HX284" s="126"/>
    </row>
    <row xmlns:x14ac="http://schemas.microsoft.com/office/spreadsheetml/2009/9/ac" r="285" s="3" customFormat="true" x14ac:dyDescent="0.25">
      <c r="A285" s="387"/>
      <c r="B285" s="126"/>
      <c r="L285" s="126"/>
      <c r="V285" s="126"/>
      <c r="AF285" s="126"/>
      <c r="AP285" s="126"/>
      <c r="AZ285" s="126"/>
      <c r="BJ285" s="126"/>
      <c r="BK285" s="126"/>
      <c r="BT285" s="126"/>
      <c r="CD285" s="126"/>
      <c r="CN285" s="126"/>
      <c r="CX285" s="126"/>
      <c r="DH285" s="126"/>
      <c r="DR285" s="126"/>
      <c r="EB285" s="126"/>
      <c r="EL285" s="126"/>
      <c r="EV285" s="126"/>
      <c r="FF285" s="126"/>
      <c r="FP285" s="126"/>
      <c r="FZ285" s="126"/>
      <c r="GJ285" s="126"/>
      <c r="GT285" s="126"/>
      <c r="HD285" s="126"/>
      <c r="HN285" s="126"/>
      <c r="HX285" s="126"/>
    </row>
    <row xmlns:x14ac="http://schemas.microsoft.com/office/spreadsheetml/2009/9/ac" r="286" s="3" customFormat="true" x14ac:dyDescent="0.25">
      <c r="A286" s="387"/>
      <c r="B286" s="126"/>
      <c r="L286" s="126"/>
      <c r="V286" s="126"/>
      <c r="AF286" s="126"/>
      <c r="AP286" s="126"/>
      <c r="AZ286" s="126"/>
      <c r="BJ286" s="126"/>
      <c r="BK286" s="126"/>
      <c r="BT286" s="126"/>
      <c r="CD286" s="126"/>
      <c r="CN286" s="126"/>
      <c r="CX286" s="126"/>
      <c r="DH286" s="126"/>
      <c r="DR286" s="126"/>
      <c r="EB286" s="126"/>
      <c r="EL286" s="126"/>
      <c r="EV286" s="126"/>
      <c r="FF286" s="126"/>
      <c r="FP286" s="126"/>
      <c r="FZ286" s="126"/>
      <c r="GJ286" s="126"/>
      <c r="GT286" s="126"/>
      <c r="HD286" s="126"/>
      <c r="HN286" s="126"/>
      <c r="HX286" s="126"/>
    </row>
    <row xmlns:x14ac="http://schemas.microsoft.com/office/spreadsheetml/2009/9/ac" r="287" s="3" customFormat="true" x14ac:dyDescent="0.25">
      <c r="A287" s="387"/>
      <c r="B287" s="126"/>
      <c r="L287" s="126"/>
      <c r="V287" s="126"/>
      <c r="AF287" s="126"/>
      <c r="AP287" s="126"/>
      <c r="AZ287" s="126"/>
      <c r="BJ287" s="126"/>
      <c r="BK287" s="126"/>
      <c r="BT287" s="126"/>
      <c r="CD287" s="126"/>
      <c r="CN287" s="126"/>
      <c r="CX287" s="126"/>
      <c r="DH287" s="126"/>
      <c r="DR287" s="126"/>
      <c r="EB287" s="126"/>
      <c r="EL287" s="126"/>
      <c r="EV287" s="126"/>
      <c r="FF287" s="126"/>
      <c r="FP287" s="126"/>
      <c r="FZ287" s="126"/>
      <c r="GJ287" s="126"/>
      <c r="GT287" s="126"/>
      <c r="HD287" s="126"/>
      <c r="HN287" s="126"/>
      <c r="HX287" s="126"/>
    </row>
    <row xmlns:x14ac="http://schemas.microsoft.com/office/spreadsheetml/2009/9/ac" r="288" s="3" customFormat="true" x14ac:dyDescent="0.25">
      <c r="A288" s="387"/>
      <c r="B288" s="126"/>
      <c r="L288" s="126"/>
      <c r="V288" s="126"/>
      <c r="AF288" s="126"/>
      <c r="AP288" s="126"/>
      <c r="AZ288" s="126"/>
      <c r="BJ288" s="126"/>
      <c r="BK288" s="126"/>
      <c r="BT288" s="126"/>
      <c r="CD288" s="126"/>
      <c r="CN288" s="126"/>
      <c r="CX288" s="126"/>
      <c r="DH288" s="126"/>
      <c r="DR288" s="126"/>
      <c r="EB288" s="126"/>
      <c r="EL288" s="126"/>
      <c r="EV288" s="126"/>
      <c r="FF288" s="126"/>
      <c r="FP288" s="126"/>
      <c r="FZ288" s="126"/>
      <c r="GJ288" s="126"/>
      <c r="GT288" s="126"/>
      <c r="HD288" s="126"/>
      <c r="HN288" s="126"/>
      <c r="HX288" s="126"/>
    </row>
    <row xmlns:x14ac="http://schemas.microsoft.com/office/spreadsheetml/2009/9/ac" r="289" s="3" customFormat="true" x14ac:dyDescent="0.25">
      <c r="A289" s="387"/>
      <c r="B289" s="126"/>
      <c r="L289" s="126"/>
      <c r="V289" s="126"/>
      <c r="AF289" s="126"/>
      <c r="AP289" s="126"/>
      <c r="AZ289" s="126"/>
      <c r="BJ289" s="126"/>
      <c r="BK289" s="126"/>
      <c r="BT289" s="126"/>
      <c r="CD289" s="126"/>
      <c r="CN289" s="126"/>
      <c r="CX289" s="126"/>
      <c r="DH289" s="126"/>
      <c r="DR289" s="126"/>
      <c r="EB289" s="126"/>
      <c r="EL289" s="126"/>
      <c r="EV289" s="126"/>
      <c r="FF289" s="126"/>
      <c r="FP289" s="126"/>
      <c r="FZ289" s="126"/>
      <c r="GJ289" s="126"/>
      <c r="GT289" s="126"/>
      <c r="HD289" s="126"/>
      <c r="HN289" s="126"/>
      <c r="HX289" s="126"/>
    </row>
    <row xmlns:x14ac="http://schemas.microsoft.com/office/spreadsheetml/2009/9/ac" r="290" s="3" customFormat="true" x14ac:dyDescent="0.25">
      <c r="A290" s="387"/>
      <c r="B290" s="126"/>
      <c r="L290" s="126"/>
      <c r="V290" s="126"/>
      <c r="AF290" s="126"/>
      <c r="AP290" s="126"/>
      <c r="AZ290" s="126"/>
      <c r="BJ290" s="126"/>
      <c r="BK290" s="126"/>
      <c r="BT290" s="126"/>
      <c r="CD290" s="126"/>
      <c r="CN290" s="126"/>
      <c r="CX290" s="126"/>
      <c r="DH290" s="126"/>
      <c r="DR290" s="126"/>
      <c r="EB290" s="126"/>
      <c r="EL290" s="126"/>
      <c r="EV290" s="126"/>
      <c r="FF290" s="126"/>
      <c r="FP290" s="126"/>
      <c r="FZ290" s="126"/>
      <c r="GJ290" s="126"/>
      <c r="GT290" s="126"/>
      <c r="HD290" s="126"/>
      <c r="HN290" s="126"/>
      <c r="HX290" s="126"/>
    </row>
    <row xmlns:x14ac="http://schemas.microsoft.com/office/spreadsheetml/2009/9/ac" r="291" s="3" customFormat="true" x14ac:dyDescent="0.25">
      <c r="A291" s="387"/>
      <c r="B291" s="126"/>
      <c r="L291" s="126"/>
      <c r="V291" s="126"/>
      <c r="AF291" s="126"/>
      <c r="AP291" s="126"/>
      <c r="AZ291" s="126"/>
      <c r="BJ291" s="126"/>
      <c r="BK291" s="126"/>
      <c r="BT291" s="126"/>
      <c r="CD291" s="126"/>
      <c r="CN291" s="126"/>
      <c r="CX291" s="126"/>
      <c r="DH291" s="126"/>
      <c r="DR291" s="126"/>
      <c r="EB291" s="126"/>
      <c r="EL291" s="126"/>
      <c r="EV291" s="126"/>
      <c r="FF291" s="126"/>
      <c r="FP291" s="126"/>
      <c r="FZ291" s="126"/>
      <c r="GJ291" s="126"/>
      <c r="GT291" s="126"/>
      <c r="HD291" s="126"/>
      <c r="HN291" s="126"/>
      <c r="HX291" s="126"/>
    </row>
    <row xmlns:x14ac="http://schemas.microsoft.com/office/spreadsheetml/2009/9/ac" r="292" s="3" customFormat="true" x14ac:dyDescent="0.25">
      <c r="A292" s="387"/>
      <c r="B292" s="126"/>
      <c r="L292" s="126"/>
      <c r="V292" s="126"/>
      <c r="AF292" s="126"/>
      <c r="AP292" s="126"/>
      <c r="AZ292" s="126"/>
      <c r="BJ292" s="126"/>
      <c r="BK292" s="126"/>
      <c r="BT292" s="126"/>
      <c r="CD292" s="126"/>
      <c r="CN292" s="126"/>
      <c r="CX292" s="126"/>
      <c r="DH292" s="126"/>
      <c r="DR292" s="126"/>
      <c r="EB292" s="126"/>
      <c r="EL292" s="126"/>
      <c r="EV292" s="126"/>
      <c r="FF292" s="126"/>
      <c r="FP292" s="126"/>
      <c r="FZ292" s="126"/>
      <c r="GJ292" s="126"/>
      <c r="GT292" s="126"/>
      <c r="HD292" s="126"/>
      <c r="HN292" s="126"/>
      <c r="HX292" s="126"/>
    </row>
    <row xmlns:x14ac="http://schemas.microsoft.com/office/spreadsheetml/2009/9/ac" r="293" s="3" customFormat="true" x14ac:dyDescent="0.25">
      <c r="A293" s="387"/>
      <c r="B293" s="126"/>
      <c r="L293" s="126"/>
      <c r="V293" s="126"/>
      <c r="AF293" s="126"/>
      <c r="AP293" s="126"/>
      <c r="AZ293" s="126"/>
      <c r="BJ293" s="126"/>
      <c r="BK293" s="126"/>
      <c r="BT293" s="126"/>
      <c r="CD293" s="126"/>
      <c r="CN293" s="126"/>
      <c r="CX293" s="126"/>
      <c r="DH293" s="126"/>
      <c r="DR293" s="126"/>
      <c r="EB293" s="126"/>
      <c r="EL293" s="126"/>
      <c r="EV293" s="126"/>
      <c r="FF293" s="126"/>
      <c r="FP293" s="126"/>
      <c r="FZ293" s="126"/>
      <c r="GJ293" s="126"/>
      <c r="GT293" s="126"/>
      <c r="HD293" s="126"/>
      <c r="HN293" s="126"/>
      <c r="HX293" s="126"/>
    </row>
    <row xmlns:x14ac="http://schemas.microsoft.com/office/spreadsheetml/2009/9/ac" r="294" s="3" customFormat="true" x14ac:dyDescent="0.25">
      <c r="A294" s="387"/>
      <c r="B294" s="126"/>
      <c r="L294" s="126"/>
      <c r="V294" s="126"/>
      <c r="AF294" s="126"/>
      <c r="AP294" s="126"/>
      <c r="AZ294" s="126"/>
      <c r="BJ294" s="126"/>
      <c r="BK294" s="126"/>
      <c r="BT294" s="126"/>
      <c r="CD294" s="126"/>
      <c r="CN294" s="126"/>
      <c r="CX294" s="126"/>
      <c r="DH294" s="126"/>
      <c r="DR294" s="126"/>
      <c r="EB294" s="126"/>
      <c r="EL294" s="126"/>
      <c r="EV294" s="126"/>
      <c r="FF294" s="126"/>
      <c r="FP294" s="126"/>
      <c r="FZ294" s="126"/>
      <c r="GJ294" s="126"/>
      <c r="GT294" s="126"/>
      <c r="HD294" s="126"/>
      <c r="HN294" s="126"/>
      <c r="HX294" s="126"/>
    </row>
    <row xmlns:x14ac="http://schemas.microsoft.com/office/spreadsheetml/2009/9/ac" r="295" s="3" customFormat="true" x14ac:dyDescent="0.25">
      <c r="A295" s="387"/>
      <c r="B295" s="126"/>
      <c r="L295" s="126"/>
      <c r="V295" s="126"/>
      <c r="AF295" s="126"/>
      <c r="AP295" s="126"/>
      <c r="AZ295" s="126"/>
      <c r="BJ295" s="126"/>
      <c r="BK295" s="126"/>
      <c r="BT295" s="126"/>
      <c r="CD295" s="126"/>
      <c r="CN295" s="126"/>
      <c r="CX295" s="126"/>
      <c r="DH295" s="126"/>
      <c r="DR295" s="126"/>
      <c r="EB295" s="126"/>
      <c r="EL295" s="126"/>
      <c r="EV295" s="126"/>
      <c r="FF295" s="126"/>
      <c r="FP295" s="126"/>
      <c r="FZ295" s="126"/>
      <c r="GJ295" s="126"/>
      <c r="GT295" s="126"/>
      <c r="HD295" s="126"/>
      <c r="HN295" s="126"/>
      <c r="HX295" s="126"/>
    </row>
    <row xmlns:x14ac="http://schemas.microsoft.com/office/spreadsheetml/2009/9/ac" r="296" s="3" customFormat="true" x14ac:dyDescent="0.25">
      <c r="A296" s="387"/>
      <c r="B296" s="126"/>
      <c r="L296" s="126"/>
      <c r="V296" s="126"/>
      <c r="AF296" s="126"/>
      <c r="AP296" s="126"/>
      <c r="AZ296" s="126"/>
      <c r="BJ296" s="126"/>
      <c r="BK296" s="126"/>
      <c r="BT296" s="126"/>
      <c r="CD296" s="126"/>
      <c r="CN296" s="126"/>
      <c r="CX296" s="126"/>
      <c r="DH296" s="126"/>
      <c r="DR296" s="126"/>
      <c r="EB296" s="126"/>
      <c r="EL296" s="126"/>
      <c r="EV296" s="126"/>
      <c r="FF296" s="126"/>
      <c r="FP296" s="126"/>
      <c r="FZ296" s="126"/>
      <c r="GJ296" s="126"/>
      <c r="GT296" s="126"/>
      <c r="HD296" s="126"/>
      <c r="HN296" s="126"/>
      <c r="HX296" s="126"/>
    </row>
    <row xmlns:x14ac="http://schemas.microsoft.com/office/spreadsheetml/2009/9/ac" r="297" s="3" customFormat="true" x14ac:dyDescent="0.25">
      <c r="A297" s="387"/>
      <c r="B297" s="126"/>
      <c r="L297" s="126"/>
      <c r="V297" s="126"/>
      <c r="AF297" s="126"/>
      <c r="AP297" s="126"/>
      <c r="AZ297" s="126"/>
      <c r="BJ297" s="126"/>
      <c r="BK297" s="126"/>
      <c r="BT297" s="126"/>
      <c r="CD297" s="126"/>
      <c r="CN297" s="126"/>
      <c r="CX297" s="126"/>
      <c r="DH297" s="126"/>
      <c r="DR297" s="126"/>
      <c r="EB297" s="126"/>
      <c r="EL297" s="126"/>
      <c r="EV297" s="126"/>
      <c r="FF297" s="126"/>
      <c r="FP297" s="126"/>
      <c r="FZ297" s="126"/>
      <c r="GJ297" s="126"/>
      <c r="GT297" s="126"/>
      <c r="HD297" s="126"/>
      <c r="HN297" s="126"/>
      <c r="HX297" s="126"/>
    </row>
    <row xmlns:x14ac="http://schemas.microsoft.com/office/spreadsheetml/2009/9/ac" r="298" s="3" customFormat="true" x14ac:dyDescent="0.25">
      <c r="A298" s="387"/>
      <c r="B298" s="126"/>
      <c r="L298" s="126"/>
      <c r="V298" s="126"/>
      <c r="AF298" s="126"/>
      <c r="AP298" s="126"/>
      <c r="AZ298" s="126"/>
      <c r="BJ298" s="126"/>
      <c r="BK298" s="126"/>
      <c r="BT298" s="126"/>
      <c r="CD298" s="126"/>
      <c r="CN298" s="126"/>
      <c r="CX298" s="126"/>
      <c r="DH298" s="126"/>
      <c r="DR298" s="126"/>
      <c r="EB298" s="126"/>
      <c r="EL298" s="126"/>
      <c r="EV298" s="126"/>
      <c r="FF298" s="126"/>
      <c r="FP298" s="126"/>
      <c r="FZ298" s="126"/>
      <c r="GJ298" s="126"/>
      <c r="GT298" s="126"/>
      <c r="HD298" s="126"/>
      <c r="HN298" s="126"/>
      <c r="HX298" s="126"/>
    </row>
    <row xmlns:x14ac="http://schemas.microsoft.com/office/spreadsheetml/2009/9/ac" r="299" s="3" customFormat="true" x14ac:dyDescent="0.25">
      <c r="A299" s="387"/>
      <c r="B299" s="126"/>
      <c r="L299" s="126"/>
      <c r="V299" s="126"/>
      <c r="AF299" s="126"/>
      <c r="AP299" s="126"/>
      <c r="AZ299" s="126"/>
      <c r="BJ299" s="126"/>
      <c r="BK299" s="126"/>
      <c r="BT299" s="126"/>
      <c r="CD299" s="126"/>
      <c r="CN299" s="126"/>
      <c r="CX299" s="126"/>
      <c r="DH299" s="126"/>
      <c r="DR299" s="126"/>
      <c r="EB299" s="126"/>
      <c r="EL299" s="126"/>
      <c r="EV299" s="126"/>
      <c r="FF299" s="126"/>
      <c r="FP299" s="126"/>
      <c r="FZ299" s="126"/>
      <c r="GJ299" s="126"/>
      <c r="GT299" s="126"/>
      <c r="HD299" s="126"/>
      <c r="HN299" s="126"/>
      <c r="HX299" s="126"/>
    </row>
    <row xmlns:x14ac="http://schemas.microsoft.com/office/spreadsheetml/2009/9/ac" r="300" s="3" customFormat="true" x14ac:dyDescent="0.25">
      <c r="A300" s="387"/>
      <c r="B300" s="126"/>
      <c r="L300" s="126"/>
      <c r="V300" s="126"/>
      <c r="AF300" s="126"/>
      <c r="AP300" s="126"/>
      <c r="AZ300" s="126"/>
      <c r="BJ300" s="126"/>
      <c r="BK300" s="126"/>
      <c r="BT300" s="126"/>
      <c r="CD300" s="126"/>
      <c r="CN300" s="126"/>
      <c r="CX300" s="126"/>
      <c r="DH300" s="126"/>
      <c r="DR300" s="126"/>
      <c r="EB300" s="126"/>
      <c r="EL300" s="126"/>
      <c r="EV300" s="126"/>
      <c r="FF300" s="126"/>
      <c r="FP300" s="126"/>
      <c r="FZ300" s="126"/>
      <c r="GJ300" s="126"/>
      <c r="GT300" s="126"/>
      <c r="HD300" s="126"/>
      <c r="HN300" s="126"/>
      <c r="HX300" s="126"/>
    </row>
    <row xmlns:x14ac="http://schemas.microsoft.com/office/spreadsheetml/2009/9/ac" r="301" s="3" customFormat="true" x14ac:dyDescent="0.25">
      <c r="A301" s="387"/>
      <c r="B301" s="126"/>
      <c r="L301" s="126"/>
      <c r="V301" s="126"/>
      <c r="AF301" s="126"/>
      <c r="AP301" s="126"/>
      <c r="AZ301" s="126"/>
      <c r="BJ301" s="126"/>
      <c r="BK301" s="126"/>
      <c r="BT301" s="126"/>
      <c r="CD301" s="126"/>
      <c r="CN301" s="126"/>
      <c r="CX301" s="126"/>
      <c r="DH301" s="126"/>
      <c r="DR301" s="126"/>
      <c r="EB301" s="126"/>
      <c r="EL301" s="126"/>
      <c r="EV301" s="126"/>
      <c r="FF301" s="126"/>
      <c r="FP301" s="126"/>
      <c r="FZ301" s="126"/>
      <c r="GJ301" s="126"/>
      <c r="GT301" s="126"/>
      <c r="HD301" s="126"/>
      <c r="HN301" s="126"/>
      <c r="HX301" s="126"/>
    </row>
    <row xmlns:x14ac="http://schemas.microsoft.com/office/spreadsheetml/2009/9/ac" r="302" s="3" customFormat="true" x14ac:dyDescent="0.25">
      <c r="A302" s="387"/>
      <c r="B302" s="126"/>
      <c r="L302" s="126"/>
      <c r="V302" s="126"/>
      <c r="AF302" s="126"/>
      <c r="AP302" s="126"/>
      <c r="AZ302" s="126"/>
      <c r="BJ302" s="126"/>
      <c r="BK302" s="126"/>
      <c r="BT302" s="126"/>
      <c r="CD302" s="126"/>
      <c r="CN302" s="126"/>
      <c r="CX302" s="126"/>
      <c r="DH302" s="126"/>
      <c r="DR302" s="126"/>
      <c r="EB302" s="126"/>
      <c r="EL302" s="126"/>
      <c r="EV302" s="126"/>
      <c r="FF302" s="126"/>
      <c r="FP302" s="126"/>
      <c r="FZ302" s="126"/>
      <c r="GJ302" s="126"/>
      <c r="GT302" s="126"/>
      <c r="HD302" s="126"/>
      <c r="HN302" s="126"/>
      <c r="HX302" s="126"/>
    </row>
    <row xmlns:x14ac="http://schemas.microsoft.com/office/spreadsheetml/2009/9/ac" r="303" s="3" customFormat="true" x14ac:dyDescent="0.25">
      <c r="A303" s="387"/>
      <c r="B303" s="126"/>
      <c r="L303" s="126"/>
      <c r="V303" s="126"/>
      <c r="AF303" s="126"/>
      <c r="AP303" s="126"/>
      <c r="AZ303" s="126"/>
      <c r="BJ303" s="126"/>
      <c r="BK303" s="126"/>
      <c r="BT303" s="126"/>
      <c r="CD303" s="126"/>
      <c r="CN303" s="126"/>
      <c r="CX303" s="126"/>
      <c r="DH303" s="126"/>
      <c r="DR303" s="126"/>
      <c r="EB303" s="126"/>
      <c r="EL303" s="126"/>
      <c r="EV303" s="126"/>
      <c r="FF303" s="126"/>
      <c r="FP303" s="126"/>
      <c r="FZ303" s="126"/>
      <c r="GJ303" s="126"/>
      <c r="GT303" s="126"/>
      <c r="HD303" s="126"/>
      <c r="HN303" s="126"/>
      <c r="HX303" s="126"/>
    </row>
    <row xmlns:x14ac="http://schemas.microsoft.com/office/spreadsheetml/2009/9/ac" r="304" s="3" customFormat="true" x14ac:dyDescent="0.25">
      <c r="A304" s="387"/>
      <c r="B304" s="126"/>
      <c r="L304" s="126"/>
      <c r="V304" s="126"/>
      <c r="AF304" s="126"/>
      <c r="AP304" s="126"/>
      <c r="AZ304" s="126"/>
      <c r="BJ304" s="126"/>
      <c r="BK304" s="126"/>
      <c r="BT304" s="126"/>
      <c r="CD304" s="126"/>
      <c r="CN304" s="126"/>
      <c r="CX304" s="126"/>
      <c r="DH304" s="126"/>
      <c r="DR304" s="126"/>
      <c r="EB304" s="126"/>
      <c r="EL304" s="126"/>
      <c r="EV304" s="126"/>
      <c r="FF304" s="126"/>
      <c r="FP304" s="126"/>
      <c r="FZ304" s="126"/>
      <c r="GJ304" s="126"/>
      <c r="GT304" s="126"/>
      <c r="HD304" s="126"/>
      <c r="HN304" s="126"/>
      <c r="HX304" s="126"/>
    </row>
    <row xmlns:x14ac="http://schemas.microsoft.com/office/spreadsheetml/2009/9/ac" r="305" s="3" customFormat="true" x14ac:dyDescent="0.25">
      <c r="A305" s="387"/>
      <c r="B305" s="126"/>
      <c r="L305" s="126"/>
      <c r="V305" s="126"/>
      <c r="AF305" s="126"/>
      <c r="AP305" s="126"/>
      <c r="AZ305" s="126"/>
      <c r="BJ305" s="126"/>
      <c r="BK305" s="126"/>
      <c r="BT305" s="126"/>
      <c r="CD305" s="126"/>
      <c r="CN305" s="126"/>
      <c r="CX305" s="126"/>
      <c r="DH305" s="126"/>
      <c r="DR305" s="126"/>
      <c r="EB305" s="126"/>
      <c r="EL305" s="126"/>
      <c r="EV305" s="126"/>
      <c r="FF305" s="126"/>
      <c r="FP305" s="126"/>
      <c r="FZ305" s="126"/>
      <c r="GJ305" s="126"/>
      <c r="GT305" s="126"/>
      <c r="HD305" s="126"/>
      <c r="HN305" s="126"/>
      <c r="HX305" s="126"/>
    </row>
    <row xmlns:x14ac="http://schemas.microsoft.com/office/spreadsheetml/2009/9/ac" r="306" s="3" customFormat="true" x14ac:dyDescent="0.25">
      <c r="A306" s="387"/>
      <c r="B306" s="126"/>
      <c r="L306" s="126"/>
      <c r="V306" s="126"/>
      <c r="AF306" s="126"/>
      <c r="AP306" s="126"/>
      <c r="AZ306" s="126"/>
      <c r="BJ306" s="126"/>
      <c r="BK306" s="126"/>
      <c r="BT306" s="126"/>
      <c r="CD306" s="126"/>
      <c r="CN306" s="126"/>
      <c r="CX306" s="126"/>
      <c r="DH306" s="126"/>
      <c r="DR306" s="126"/>
      <c r="EB306" s="126"/>
      <c r="EL306" s="126"/>
      <c r="EV306" s="126"/>
      <c r="FF306" s="126"/>
      <c r="FP306" s="126"/>
      <c r="FZ306" s="126"/>
      <c r="GJ306" s="126"/>
      <c r="GT306" s="126"/>
      <c r="HD306" s="126"/>
      <c r="HN306" s="126"/>
      <c r="HX306" s="126"/>
    </row>
    <row xmlns:x14ac="http://schemas.microsoft.com/office/spreadsheetml/2009/9/ac" r="307" s="3" customFormat="true" x14ac:dyDescent="0.25">
      <c r="A307" s="387"/>
      <c r="B307" s="126"/>
      <c r="L307" s="126"/>
      <c r="V307" s="126"/>
      <c r="AF307" s="126"/>
      <c r="AP307" s="126"/>
      <c r="AZ307" s="126"/>
      <c r="BJ307" s="126"/>
      <c r="BK307" s="126"/>
      <c r="BT307" s="126"/>
      <c r="CD307" s="126"/>
      <c r="CN307" s="126"/>
      <c r="CX307" s="126"/>
      <c r="DH307" s="126"/>
      <c r="DR307" s="126"/>
      <c r="EB307" s="126"/>
      <c r="EL307" s="126"/>
      <c r="EV307" s="126"/>
      <c r="FF307" s="126"/>
      <c r="FP307" s="126"/>
      <c r="FZ307" s="126"/>
      <c r="GJ307" s="126"/>
      <c r="GT307" s="126"/>
      <c r="HD307" s="126"/>
      <c r="HN307" s="126"/>
      <c r="HX307" s="126"/>
    </row>
    <row xmlns:x14ac="http://schemas.microsoft.com/office/spreadsheetml/2009/9/ac" r="308" s="3" customFormat="true" x14ac:dyDescent="0.25">
      <c r="A308" s="387"/>
      <c r="B308" s="126"/>
      <c r="L308" s="126"/>
      <c r="V308" s="126"/>
      <c r="AF308" s="126"/>
      <c r="AP308" s="126"/>
      <c r="AZ308" s="126"/>
      <c r="BJ308" s="126"/>
      <c r="BK308" s="126"/>
      <c r="BT308" s="126"/>
      <c r="CD308" s="126"/>
      <c r="CN308" s="126"/>
      <c r="CX308" s="126"/>
      <c r="DH308" s="126"/>
      <c r="DR308" s="126"/>
      <c r="EB308" s="126"/>
      <c r="EL308" s="126"/>
      <c r="EV308" s="126"/>
      <c r="FF308" s="126"/>
      <c r="FP308" s="126"/>
      <c r="FZ308" s="126"/>
      <c r="GJ308" s="126"/>
      <c r="GT308" s="126"/>
      <c r="HD308" s="126"/>
      <c r="HN308" s="126"/>
      <c r="HX308" s="126"/>
    </row>
    <row xmlns:x14ac="http://schemas.microsoft.com/office/spreadsheetml/2009/9/ac" r="309" s="3" customFormat="true" x14ac:dyDescent="0.25">
      <c r="A309" s="387"/>
      <c r="B309" s="126"/>
      <c r="L309" s="126"/>
      <c r="V309" s="126"/>
      <c r="AF309" s="126"/>
      <c r="AP309" s="126"/>
      <c r="AZ309" s="126"/>
      <c r="BJ309" s="126"/>
      <c r="BK309" s="126"/>
      <c r="BT309" s="126"/>
      <c r="CD309" s="126"/>
      <c r="CN309" s="126"/>
      <c r="CX309" s="126"/>
      <c r="DH309" s="126"/>
      <c r="DR309" s="126"/>
      <c r="EB309" s="126"/>
      <c r="EL309" s="126"/>
      <c r="EV309" s="126"/>
      <c r="FF309" s="126"/>
      <c r="FP309" s="126"/>
      <c r="FZ309" s="126"/>
      <c r="GJ309" s="126"/>
      <c r="GT309" s="126"/>
      <c r="HD309" s="126"/>
      <c r="HN309" s="126"/>
      <c r="HX309" s="126"/>
    </row>
    <row xmlns:x14ac="http://schemas.microsoft.com/office/spreadsheetml/2009/9/ac" r="310" s="3" customFormat="true" x14ac:dyDescent="0.25">
      <c r="A310" s="387"/>
      <c r="B310" s="126"/>
      <c r="L310" s="126"/>
      <c r="V310" s="126"/>
      <c r="AF310" s="126"/>
      <c r="AP310" s="126"/>
      <c r="AZ310" s="126"/>
      <c r="BJ310" s="126"/>
      <c r="BK310" s="126"/>
      <c r="BT310" s="126"/>
      <c r="CD310" s="126"/>
      <c r="CN310" s="126"/>
      <c r="CX310" s="126"/>
      <c r="DH310" s="126"/>
      <c r="DR310" s="126"/>
      <c r="EB310" s="126"/>
      <c r="EL310" s="126"/>
      <c r="EV310" s="126"/>
      <c r="FF310" s="126"/>
      <c r="FP310" s="126"/>
      <c r="FZ310" s="126"/>
      <c r="GJ310" s="126"/>
      <c r="GT310" s="126"/>
      <c r="HD310" s="126"/>
      <c r="HN310" s="126"/>
      <c r="HX310" s="126"/>
    </row>
    <row xmlns:x14ac="http://schemas.microsoft.com/office/spreadsheetml/2009/9/ac" r="311" s="3" customFormat="true" x14ac:dyDescent="0.25">
      <c r="A311" s="387"/>
      <c r="B311" s="126"/>
      <c r="L311" s="126"/>
      <c r="V311" s="126"/>
      <c r="AF311" s="126"/>
      <c r="AP311" s="126"/>
      <c r="AZ311" s="126"/>
      <c r="BJ311" s="126"/>
      <c r="BK311" s="126"/>
      <c r="BT311" s="126"/>
      <c r="CD311" s="126"/>
      <c r="CN311" s="126"/>
      <c r="CX311" s="126"/>
      <c r="DH311" s="126"/>
      <c r="DR311" s="126"/>
      <c r="EB311" s="126"/>
      <c r="EL311" s="126"/>
      <c r="EV311" s="126"/>
      <c r="FF311" s="126"/>
      <c r="FP311" s="126"/>
      <c r="FZ311" s="126"/>
      <c r="GJ311" s="126"/>
      <c r="GT311" s="126"/>
      <c r="HD311" s="126"/>
      <c r="HN311" s="126"/>
      <c r="HX311" s="126"/>
    </row>
    <row xmlns:x14ac="http://schemas.microsoft.com/office/spreadsheetml/2009/9/ac" r="312" s="3" customFormat="true" x14ac:dyDescent="0.25">
      <c r="A312" s="387"/>
      <c r="B312" s="126"/>
      <c r="L312" s="126"/>
      <c r="V312" s="126"/>
      <c r="AF312" s="126"/>
      <c r="AP312" s="126"/>
      <c r="AZ312" s="126"/>
      <c r="BJ312" s="126"/>
      <c r="BK312" s="126"/>
      <c r="BT312" s="126"/>
      <c r="CD312" s="126"/>
      <c r="CN312" s="126"/>
      <c r="CX312" s="126"/>
      <c r="DH312" s="126"/>
      <c r="DR312" s="126"/>
      <c r="EB312" s="126"/>
      <c r="EL312" s="126"/>
      <c r="EV312" s="126"/>
      <c r="FF312" s="126"/>
      <c r="FP312" s="126"/>
      <c r="FZ312" s="126"/>
      <c r="GJ312" s="126"/>
      <c r="GT312" s="126"/>
      <c r="HD312" s="126"/>
      <c r="HN312" s="126"/>
      <c r="HX312" s="126"/>
    </row>
    <row xmlns:x14ac="http://schemas.microsoft.com/office/spreadsheetml/2009/9/ac" r="313" s="3" customFormat="true" x14ac:dyDescent="0.25">
      <c r="A313" s="387"/>
      <c r="B313" s="126"/>
      <c r="L313" s="126"/>
      <c r="V313" s="126"/>
      <c r="AF313" s="126"/>
      <c r="AP313" s="126"/>
      <c r="AZ313" s="126"/>
      <c r="BJ313" s="126"/>
      <c r="BK313" s="126"/>
      <c r="BT313" s="126"/>
      <c r="CD313" s="126"/>
      <c r="CN313" s="126"/>
      <c r="CX313" s="126"/>
      <c r="DH313" s="126"/>
      <c r="DR313" s="126"/>
      <c r="EB313" s="126"/>
      <c r="EL313" s="126"/>
      <c r="EV313" s="126"/>
      <c r="FF313" s="126"/>
      <c r="FP313" s="126"/>
      <c r="FZ313" s="126"/>
      <c r="GJ313" s="126"/>
      <c r="GT313" s="126"/>
      <c r="HD313" s="126"/>
      <c r="HN313" s="126"/>
      <c r="HX313" s="126"/>
    </row>
    <row xmlns:x14ac="http://schemas.microsoft.com/office/spreadsheetml/2009/9/ac" r="314" s="3" customFormat="true" x14ac:dyDescent="0.25">
      <c r="A314" s="387"/>
      <c r="B314" s="126"/>
      <c r="L314" s="126"/>
      <c r="V314" s="126"/>
      <c r="AF314" s="126"/>
      <c r="AP314" s="126"/>
      <c r="AZ314" s="126"/>
      <c r="BJ314" s="126"/>
      <c r="BK314" s="126"/>
      <c r="BT314" s="126"/>
      <c r="CD314" s="126"/>
      <c r="CN314" s="126"/>
      <c r="CX314" s="126"/>
      <c r="DH314" s="126"/>
      <c r="DR314" s="126"/>
      <c r="EB314" s="126"/>
      <c r="EL314" s="126"/>
      <c r="EV314" s="126"/>
      <c r="FF314" s="126"/>
      <c r="FP314" s="126"/>
      <c r="FZ314" s="126"/>
      <c r="GJ314" s="126"/>
      <c r="GT314" s="126"/>
      <c r="HD314" s="126"/>
      <c r="HN314" s="126"/>
      <c r="HX314" s="126"/>
    </row>
    <row xmlns:x14ac="http://schemas.microsoft.com/office/spreadsheetml/2009/9/ac" r="315" s="3" customFormat="true" x14ac:dyDescent="0.25">
      <c r="A315" s="387"/>
      <c r="B315" s="126"/>
      <c r="L315" s="126"/>
      <c r="V315" s="126"/>
      <c r="AF315" s="126"/>
      <c r="AP315" s="126"/>
      <c r="AZ315" s="126"/>
      <c r="BJ315" s="126"/>
      <c r="BK315" s="126"/>
      <c r="BT315" s="126"/>
      <c r="CD315" s="126"/>
      <c r="CN315" s="126"/>
      <c r="CX315" s="126"/>
      <c r="DH315" s="126"/>
      <c r="DR315" s="126"/>
      <c r="EB315" s="126"/>
      <c r="EL315" s="126"/>
      <c r="EV315" s="126"/>
      <c r="FF315" s="126"/>
      <c r="FP315" s="126"/>
      <c r="FZ315" s="126"/>
      <c r="GJ315" s="126"/>
      <c r="GT315" s="126"/>
      <c r="HD315" s="126"/>
      <c r="HN315" s="126"/>
      <c r="HX315" s="126"/>
    </row>
    <row xmlns:x14ac="http://schemas.microsoft.com/office/spreadsheetml/2009/9/ac" r="316" s="3" customFormat="true" x14ac:dyDescent="0.25">
      <c r="A316" s="387"/>
      <c r="B316" s="126"/>
      <c r="L316" s="126"/>
      <c r="V316" s="126"/>
      <c r="AF316" s="126"/>
      <c r="AP316" s="126"/>
      <c r="AZ316" s="126"/>
      <c r="BJ316" s="126"/>
      <c r="BK316" s="126"/>
      <c r="BT316" s="126"/>
      <c r="CD316" s="126"/>
      <c r="CN316" s="126"/>
      <c r="CX316" s="126"/>
      <c r="DH316" s="126"/>
      <c r="DR316" s="126"/>
      <c r="EB316" s="126"/>
      <c r="EL316" s="126"/>
      <c r="EV316" s="126"/>
      <c r="FF316" s="126"/>
      <c r="FP316" s="126"/>
      <c r="FZ316" s="126"/>
      <c r="GJ316" s="126"/>
      <c r="GT316" s="126"/>
      <c r="HD316" s="126"/>
      <c r="HN316" s="126"/>
      <c r="HX316" s="126"/>
    </row>
    <row xmlns:x14ac="http://schemas.microsoft.com/office/spreadsheetml/2009/9/ac" r="317" s="3" customFormat="true" x14ac:dyDescent="0.25">
      <c r="A317" s="387"/>
      <c r="B317" s="126"/>
      <c r="L317" s="126"/>
      <c r="V317" s="126"/>
      <c r="AF317" s="126"/>
      <c r="AP317" s="126"/>
      <c r="AZ317" s="126"/>
      <c r="BJ317" s="126"/>
      <c r="BK317" s="126"/>
      <c r="BT317" s="126"/>
      <c r="CD317" s="126"/>
      <c r="CN317" s="126"/>
      <c r="CX317" s="126"/>
      <c r="DH317" s="126"/>
      <c r="DR317" s="126"/>
      <c r="EB317" s="126"/>
      <c r="EL317" s="126"/>
      <c r="EV317" s="126"/>
      <c r="FF317" s="126"/>
      <c r="FP317" s="126"/>
      <c r="FZ317" s="126"/>
      <c r="GJ317" s="126"/>
      <c r="GT317" s="126"/>
      <c r="HD317" s="126"/>
      <c r="HN317" s="126"/>
      <c r="HX317" s="126"/>
    </row>
    <row xmlns:x14ac="http://schemas.microsoft.com/office/spreadsheetml/2009/9/ac" r="318" s="3" customFormat="true" x14ac:dyDescent="0.25">
      <c r="A318" s="387"/>
      <c r="B318" s="126"/>
      <c r="L318" s="126"/>
      <c r="V318" s="126"/>
      <c r="AF318" s="126"/>
      <c r="AP318" s="126"/>
      <c r="AZ318" s="126"/>
      <c r="BJ318" s="126"/>
      <c r="BK318" s="126"/>
      <c r="BT318" s="126"/>
      <c r="CD318" s="126"/>
      <c r="CN318" s="126"/>
      <c r="CX318" s="126"/>
      <c r="DH318" s="126"/>
      <c r="DR318" s="126"/>
      <c r="EB318" s="126"/>
      <c r="EL318" s="126"/>
      <c r="EV318" s="126"/>
      <c r="FF318" s="126"/>
      <c r="FP318" s="126"/>
      <c r="FZ318" s="126"/>
      <c r="GJ318" s="126"/>
      <c r="GT318" s="126"/>
      <c r="HD318" s="126"/>
      <c r="HN318" s="126"/>
      <c r="HX318" s="126"/>
    </row>
    <row xmlns:x14ac="http://schemas.microsoft.com/office/spreadsheetml/2009/9/ac" r="319" s="3" customFormat="true" x14ac:dyDescent="0.25">
      <c r="A319" s="387"/>
      <c r="B319" s="126"/>
      <c r="L319" s="126"/>
      <c r="V319" s="126"/>
      <c r="AF319" s="126"/>
      <c r="AP319" s="126"/>
      <c r="AZ319" s="126"/>
      <c r="BJ319" s="126"/>
      <c r="BK319" s="126"/>
      <c r="BT319" s="126"/>
      <c r="CD319" s="126"/>
      <c r="CN319" s="126"/>
      <c r="CX319" s="126"/>
      <c r="DH319" s="126"/>
      <c r="DR319" s="126"/>
      <c r="EB319" s="126"/>
      <c r="EL319" s="126"/>
      <c r="EV319" s="126"/>
      <c r="FF319" s="126"/>
      <c r="FP319" s="126"/>
      <c r="FZ319" s="126"/>
      <c r="GJ319" s="126"/>
      <c r="GT319" s="126"/>
      <c r="HD319" s="126"/>
      <c r="HN319" s="126"/>
      <c r="HX319" s="126"/>
    </row>
    <row xmlns:x14ac="http://schemas.microsoft.com/office/spreadsheetml/2009/9/ac" r="320" s="3" customFormat="true" x14ac:dyDescent="0.25">
      <c r="A320" s="387"/>
      <c r="B320" s="126"/>
      <c r="L320" s="126"/>
      <c r="V320" s="126"/>
      <c r="AF320" s="126"/>
      <c r="AP320" s="126"/>
      <c r="AZ320" s="126"/>
      <c r="BJ320" s="126"/>
      <c r="BK320" s="126"/>
      <c r="BT320" s="126"/>
      <c r="CD320" s="126"/>
      <c r="CN320" s="126"/>
      <c r="CX320" s="126"/>
      <c r="DH320" s="126"/>
      <c r="DR320" s="126"/>
      <c r="EB320" s="126"/>
      <c r="EL320" s="126"/>
      <c r="EV320" s="126"/>
      <c r="FF320" s="126"/>
      <c r="FP320" s="126"/>
      <c r="FZ320" s="126"/>
      <c r="GJ320" s="126"/>
      <c r="GT320" s="126"/>
      <c r="HD320" s="126"/>
      <c r="HN320" s="126"/>
      <c r="HX320" s="126"/>
    </row>
    <row xmlns:x14ac="http://schemas.microsoft.com/office/spreadsheetml/2009/9/ac" r="321" s="3" customFormat="true" x14ac:dyDescent="0.25">
      <c r="A321" s="387"/>
      <c r="B321" s="126"/>
      <c r="L321" s="126"/>
      <c r="V321" s="126"/>
      <c r="AF321" s="126"/>
      <c r="AP321" s="126"/>
      <c r="AZ321" s="126"/>
      <c r="BJ321" s="126"/>
      <c r="BK321" s="126"/>
      <c r="BT321" s="126"/>
      <c r="CD321" s="126"/>
      <c r="CN321" s="126"/>
      <c r="CX321" s="126"/>
      <c r="DH321" s="126"/>
      <c r="DR321" s="126"/>
      <c r="EB321" s="126"/>
      <c r="EL321" s="126"/>
      <c r="EV321" s="126"/>
      <c r="FF321" s="126"/>
      <c r="FP321" s="126"/>
      <c r="FZ321" s="126"/>
      <c r="GJ321" s="126"/>
      <c r="GT321" s="126"/>
      <c r="HD321" s="126"/>
      <c r="HN321" s="126"/>
      <c r="HX321" s="126"/>
    </row>
    <row xmlns:x14ac="http://schemas.microsoft.com/office/spreadsheetml/2009/9/ac" r="322" s="3" customFormat="true" x14ac:dyDescent="0.25">
      <c r="A322" s="387"/>
      <c r="B322" s="126"/>
      <c r="L322" s="126"/>
      <c r="V322" s="126"/>
      <c r="AF322" s="126"/>
      <c r="AP322" s="126"/>
      <c r="AZ322" s="126"/>
      <c r="BJ322" s="126"/>
      <c r="BK322" s="126"/>
      <c r="BT322" s="126"/>
      <c r="CD322" s="126"/>
      <c r="CN322" s="126"/>
      <c r="CX322" s="126"/>
      <c r="DH322" s="126"/>
      <c r="DR322" s="126"/>
      <c r="EB322" s="126"/>
      <c r="EL322" s="126"/>
      <c r="EV322" s="126"/>
      <c r="FF322" s="126"/>
      <c r="FP322" s="126"/>
      <c r="FZ322" s="126"/>
      <c r="GJ322" s="126"/>
      <c r="GT322" s="126"/>
      <c r="HD322" s="126"/>
      <c r="HN322" s="126"/>
      <c r="HX322" s="126"/>
    </row>
    <row xmlns:x14ac="http://schemas.microsoft.com/office/spreadsheetml/2009/9/ac" r="323" s="3" customFormat="true" x14ac:dyDescent="0.25">
      <c r="A323" s="387"/>
      <c r="B323" s="126"/>
      <c r="L323" s="126"/>
      <c r="V323" s="126"/>
      <c r="AF323" s="126"/>
      <c r="AP323" s="126"/>
      <c r="AZ323" s="126"/>
      <c r="BJ323" s="126"/>
      <c r="BK323" s="126"/>
      <c r="BT323" s="126"/>
      <c r="CD323" s="126"/>
      <c r="CN323" s="126"/>
      <c r="CX323" s="126"/>
      <c r="DH323" s="126"/>
      <c r="DR323" s="126"/>
      <c r="EB323" s="126"/>
      <c r="EL323" s="126"/>
      <c r="EV323" s="126"/>
      <c r="FF323" s="126"/>
      <c r="FP323" s="126"/>
      <c r="FZ323" s="126"/>
      <c r="GJ323" s="126"/>
      <c r="GT323" s="126"/>
      <c r="HD323" s="126"/>
      <c r="HN323" s="126"/>
      <c r="HX323" s="126"/>
    </row>
    <row xmlns:x14ac="http://schemas.microsoft.com/office/spreadsheetml/2009/9/ac" r="324" s="3" customFormat="true" x14ac:dyDescent="0.25">
      <c r="A324" s="387"/>
      <c r="B324" s="126"/>
      <c r="L324" s="126"/>
      <c r="V324" s="126"/>
      <c r="AF324" s="126"/>
      <c r="AP324" s="126"/>
      <c r="AZ324" s="126"/>
      <c r="BJ324" s="126"/>
      <c r="BK324" s="126"/>
      <c r="BT324" s="126"/>
      <c r="CD324" s="126"/>
      <c r="CN324" s="126"/>
      <c r="CX324" s="126"/>
      <c r="DH324" s="126"/>
      <c r="DR324" s="126"/>
      <c r="EB324" s="126"/>
      <c r="EL324" s="126"/>
      <c r="EV324" s="126"/>
      <c r="FF324" s="126"/>
      <c r="FP324" s="126"/>
      <c r="FZ324" s="126"/>
      <c r="GJ324" s="126"/>
      <c r="GT324" s="126"/>
      <c r="HD324" s="126"/>
      <c r="HN324" s="126"/>
      <c r="HX324" s="126"/>
    </row>
    <row xmlns:x14ac="http://schemas.microsoft.com/office/spreadsheetml/2009/9/ac" r="325" s="3" customFormat="true" x14ac:dyDescent="0.25">
      <c r="A325" s="387"/>
      <c r="B325" s="126"/>
      <c r="L325" s="126"/>
      <c r="V325" s="126"/>
      <c r="AF325" s="126"/>
      <c r="AP325" s="126"/>
      <c r="AZ325" s="126"/>
      <c r="BJ325" s="126"/>
      <c r="BK325" s="126"/>
      <c r="BT325" s="126"/>
      <c r="CD325" s="126"/>
      <c r="CN325" s="126"/>
      <c r="CX325" s="126"/>
      <c r="DH325" s="126"/>
      <c r="DR325" s="126"/>
      <c r="EB325" s="126"/>
      <c r="EL325" s="126"/>
      <c r="EV325" s="126"/>
      <c r="FF325" s="126"/>
      <c r="FP325" s="126"/>
      <c r="FZ325" s="126"/>
      <c r="GJ325" s="126"/>
      <c r="GT325" s="126"/>
      <c r="HD325" s="126"/>
      <c r="HN325" s="126"/>
      <c r="HX325" s="126"/>
    </row>
    <row xmlns:x14ac="http://schemas.microsoft.com/office/spreadsheetml/2009/9/ac" r="326" s="3" customFormat="true" x14ac:dyDescent="0.25">
      <c r="A326" s="387"/>
      <c r="B326" s="126"/>
      <c r="L326" s="126"/>
      <c r="V326" s="126"/>
      <c r="AF326" s="126"/>
      <c r="AP326" s="126"/>
      <c r="AZ326" s="126"/>
      <c r="BJ326" s="126"/>
      <c r="BK326" s="126"/>
      <c r="BT326" s="126"/>
      <c r="CD326" s="126"/>
      <c r="CN326" s="126"/>
      <c r="CX326" s="126"/>
      <c r="DH326" s="126"/>
      <c r="DR326" s="126"/>
      <c r="EB326" s="126"/>
      <c r="EL326" s="126"/>
      <c r="EV326" s="126"/>
      <c r="FF326" s="126"/>
      <c r="FP326" s="126"/>
      <c r="FZ326" s="126"/>
      <c r="GJ326" s="126"/>
      <c r="GT326" s="126"/>
      <c r="HD326" s="126"/>
      <c r="HN326" s="126"/>
      <c r="HX326" s="126"/>
    </row>
    <row xmlns:x14ac="http://schemas.microsoft.com/office/spreadsheetml/2009/9/ac" r="327" s="3" customFormat="true" x14ac:dyDescent="0.25">
      <c r="A327" s="387"/>
      <c r="B327" s="126"/>
      <c r="L327" s="126"/>
      <c r="V327" s="126"/>
      <c r="AF327" s="126"/>
      <c r="AP327" s="126"/>
      <c r="AZ327" s="126"/>
      <c r="BJ327" s="126"/>
      <c r="BK327" s="126"/>
      <c r="BT327" s="126"/>
      <c r="CD327" s="126"/>
      <c r="CN327" s="126"/>
      <c r="CX327" s="126"/>
      <c r="DH327" s="126"/>
      <c r="DR327" s="126"/>
      <c r="EB327" s="126"/>
      <c r="EL327" s="126"/>
      <c r="EV327" s="126"/>
      <c r="FF327" s="126"/>
      <c r="FP327" s="126"/>
      <c r="FZ327" s="126"/>
      <c r="GJ327" s="126"/>
      <c r="GT327" s="126"/>
      <c r="HD327" s="126"/>
      <c r="HN327" s="126"/>
      <c r="HX327" s="126"/>
    </row>
    <row xmlns:x14ac="http://schemas.microsoft.com/office/spreadsheetml/2009/9/ac" r="328" s="3" customFormat="true" x14ac:dyDescent="0.25">
      <c r="A328" s="387"/>
      <c r="B328" s="126"/>
      <c r="L328" s="126"/>
      <c r="V328" s="126"/>
      <c r="AF328" s="126"/>
      <c r="AP328" s="126"/>
      <c r="AZ328" s="126"/>
      <c r="BJ328" s="126"/>
      <c r="BK328" s="126"/>
      <c r="BT328" s="126"/>
      <c r="CD328" s="126"/>
      <c r="CN328" s="126"/>
      <c r="CX328" s="126"/>
      <c r="DH328" s="126"/>
      <c r="DR328" s="126"/>
      <c r="EB328" s="126"/>
      <c r="EL328" s="126"/>
      <c r="EV328" s="126"/>
      <c r="FF328" s="126"/>
      <c r="FP328" s="126"/>
      <c r="FZ328" s="126"/>
      <c r="GJ328" s="126"/>
      <c r="GT328" s="126"/>
      <c r="HD328" s="126"/>
      <c r="HN328" s="126"/>
      <c r="HX328" s="126"/>
    </row>
    <row xmlns:x14ac="http://schemas.microsoft.com/office/spreadsheetml/2009/9/ac" r="329" s="3" customFormat="true" x14ac:dyDescent="0.25">
      <c r="A329" s="387"/>
      <c r="B329" s="126"/>
      <c r="L329" s="126"/>
      <c r="V329" s="126"/>
      <c r="AF329" s="126"/>
      <c r="AP329" s="126"/>
      <c r="AZ329" s="126"/>
      <c r="BJ329" s="126"/>
      <c r="BK329" s="126"/>
      <c r="BT329" s="126"/>
      <c r="CD329" s="126"/>
      <c r="CN329" s="126"/>
      <c r="CX329" s="126"/>
      <c r="DH329" s="126"/>
      <c r="DR329" s="126"/>
      <c r="EB329" s="126"/>
      <c r="EL329" s="126"/>
      <c r="EV329" s="126"/>
      <c r="FF329" s="126"/>
      <c r="FP329" s="126"/>
      <c r="FZ329" s="126"/>
      <c r="GJ329" s="126"/>
      <c r="GT329" s="126"/>
      <c r="HD329" s="126"/>
      <c r="HN329" s="126"/>
      <c r="HX329" s="126"/>
    </row>
    <row xmlns:x14ac="http://schemas.microsoft.com/office/spreadsheetml/2009/9/ac" r="330" s="3" customFormat="true" x14ac:dyDescent="0.25">
      <c r="A330" s="387"/>
      <c r="B330" s="126"/>
      <c r="L330" s="126"/>
      <c r="V330" s="126"/>
      <c r="AF330" s="126"/>
      <c r="AP330" s="126"/>
      <c r="AZ330" s="126"/>
      <c r="BJ330" s="126"/>
      <c r="BK330" s="126"/>
      <c r="BT330" s="126"/>
      <c r="CD330" s="126"/>
      <c r="CN330" s="126"/>
      <c r="CX330" s="126"/>
      <c r="DH330" s="126"/>
      <c r="DR330" s="126"/>
      <c r="EB330" s="126"/>
      <c r="EL330" s="126"/>
      <c r="EV330" s="126"/>
      <c r="FF330" s="126"/>
      <c r="FP330" s="126"/>
      <c r="FZ330" s="126"/>
      <c r="GJ330" s="126"/>
      <c r="GT330" s="126"/>
      <c r="HD330" s="126"/>
      <c r="HN330" s="126"/>
      <c r="HX330" s="126"/>
    </row>
    <row xmlns:x14ac="http://schemas.microsoft.com/office/spreadsheetml/2009/9/ac" r="331" s="3" customFormat="true" x14ac:dyDescent="0.25">
      <c r="A331" s="387"/>
      <c r="B331" s="126"/>
      <c r="L331" s="126"/>
      <c r="V331" s="126"/>
      <c r="AF331" s="126"/>
      <c r="AP331" s="126"/>
      <c r="AZ331" s="126"/>
      <c r="BJ331" s="126"/>
      <c r="BK331" s="126"/>
      <c r="BT331" s="126"/>
      <c r="CD331" s="126"/>
      <c r="CN331" s="126"/>
      <c r="CX331" s="126"/>
      <c r="DH331" s="126"/>
      <c r="DR331" s="126"/>
      <c r="EB331" s="126"/>
      <c r="EL331" s="126"/>
      <c r="EV331" s="126"/>
      <c r="FF331" s="126"/>
      <c r="FP331" s="126"/>
      <c r="FZ331" s="126"/>
      <c r="GJ331" s="126"/>
      <c r="GT331" s="126"/>
      <c r="HD331" s="126"/>
      <c r="HN331" s="126"/>
      <c r="HX331" s="126"/>
    </row>
    <row xmlns:x14ac="http://schemas.microsoft.com/office/spreadsheetml/2009/9/ac" r="332" s="3" customFormat="true" x14ac:dyDescent="0.25">
      <c r="A332" s="387"/>
      <c r="B332" s="126"/>
      <c r="L332" s="126"/>
      <c r="V332" s="126"/>
      <c r="AF332" s="126"/>
      <c r="AP332" s="126"/>
      <c r="AZ332" s="126"/>
      <c r="BJ332" s="126"/>
      <c r="BK332" s="126"/>
      <c r="BT332" s="126"/>
      <c r="CD332" s="126"/>
      <c r="CN332" s="126"/>
      <c r="CX332" s="126"/>
      <c r="DH332" s="126"/>
      <c r="DR332" s="126"/>
      <c r="EB332" s="126"/>
      <c r="EL332" s="126"/>
      <c r="EV332" s="126"/>
      <c r="FF332" s="126"/>
      <c r="FP332" s="126"/>
      <c r="FZ332" s="126"/>
      <c r="GJ332" s="126"/>
      <c r="GT332" s="126"/>
      <c r="HD332" s="126"/>
      <c r="HN332" s="126"/>
      <c r="HX332" s="126"/>
    </row>
    <row xmlns:x14ac="http://schemas.microsoft.com/office/spreadsheetml/2009/9/ac" r="333" s="3" customFormat="true" x14ac:dyDescent="0.25">
      <c r="A333" s="387"/>
      <c r="B333" s="126"/>
      <c r="L333" s="126"/>
      <c r="V333" s="126"/>
      <c r="AF333" s="126"/>
      <c r="AP333" s="126"/>
      <c r="AZ333" s="126"/>
      <c r="BJ333" s="126"/>
      <c r="BK333" s="126"/>
      <c r="BT333" s="126"/>
      <c r="CD333" s="126"/>
      <c r="CN333" s="126"/>
      <c r="CX333" s="126"/>
      <c r="DH333" s="126"/>
      <c r="DR333" s="126"/>
      <c r="EB333" s="126"/>
      <c r="EL333" s="126"/>
      <c r="EV333" s="126"/>
      <c r="FF333" s="126"/>
      <c r="FP333" s="126"/>
      <c r="FZ333" s="126"/>
      <c r="GJ333" s="126"/>
      <c r="GT333" s="126"/>
      <c r="HD333" s="126"/>
      <c r="HN333" s="126"/>
      <c r="HX333" s="126"/>
    </row>
    <row xmlns:x14ac="http://schemas.microsoft.com/office/spreadsheetml/2009/9/ac" r="334" s="3" customFormat="true" x14ac:dyDescent="0.25">
      <c r="A334" s="387"/>
      <c r="B334" s="126"/>
      <c r="L334" s="126"/>
      <c r="V334" s="126"/>
      <c r="AF334" s="126"/>
      <c r="AP334" s="126"/>
      <c r="AZ334" s="126"/>
      <c r="BJ334" s="126"/>
      <c r="BK334" s="126"/>
      <c r="BT334" s="126"/>
      <c r="CD334" s="126"/>
      <c r="CN334" s="126"/>
      <c r="CX334" s="126"/>
      <c r="DH334" s="126"/>
      <c r="DR334" s="126"/>
      <c r="EB334" s="126"/>
      <c r="EL334" s="126"/>
      <c r="EV334" s="126"/>
      <c r="FF334" s="126"/>
      <c r="FP334" s="126"/>
      <c r="FZ334" s="126"/>
      <c r="GJ334" s="126"/>
      <c r="GT334" s="126"/>
      <c r="HD334" s="126"/>
      <c r="HN334" s="126"/>
      <c r="HX334" s="126"/>
    </row>
    <row xmlns:x14ac="http://schemas.microsoft.com/office/spreadsheetml/2009/9/ac" r="335" s="3" customFormat="true" x14ac:dyDescent="0.25">
      <c r="A335" s="387"/>
      <c r="B335" s="126"/>
      <c r="L335" s="126"/>
      <c r="V335" s="126"/>
      <c r="AF335" s="126"/>
      <c r="AP335" s="126"/>
      <c r="AZ335" s="126"/>
      <c r="BJ335" s="126"/>
      <c r="BK335" s="126"/>
      <c r="BT335" s="126"/>
      <c r="CD335" s="126"/>
      <c r="CN335" s="126"/>
      <c r="CX335" s="126"/>
      <c r="DH335" s="126"/>
      <c r="DR335" s="126"/>
      <c r="EB335" s="126"/>
      <c r="EL335" s="126"/>
      <c r="EV335" s="126"/>
      <c r="FF335" s="126"/>
      <c r="FP335" s="126"/>
      <c r="FZ335" s="126"/>
      <c r="GJ335" s="126"/>
      <c r="GT335" s="126"/>
      <c r="HD335" s="126"/>
      <c r="HN335" s="126"/>
      <c r="HX335" s="126"/>
    </row>
    <row xmlns:x14ac="http://schemas.microsoft.com/office/spreadsheetml/2009/9/ac" r="336" s="3" customFormat="true" x14ac:dyDescent="0.25">
      <c r="A336" s="387"/>
      <c r="B336" s="126"/>
      <c r="L336" s="126"/>
      <c r="V336" s="126"/>
      <c r="AF336" s="126"/>
      <c r="AP336" s="126"/>
      <c r="AZ336" s="126"/>
      <c r="BJ336" s="126"/>
      <c r="BK336" s="126"/>
      <c r="BT336" s="126"/>
      <c r="CD336" s="126"/>
      <c r="CN336" s="126"/>
      <c r="CX336" s="126"/>
      <c r="DH336" s="126"/>
      <c r="DR336" s="126"/>
      <c r="EB336" s="126"/>
      <c r="EL336" s="126"/>
      <c r="EV336" s="126"/>
      <c r="FF336" s="126"/>
      <c r="FP336" s="126"/>
      <c r="FZ336" s="126"/>
      <c r="GJ336" s="126"/>
      <c r="GT336" s="126"/>
      <c r="HD336" s="126"/>
      <c r="HN336" s="126"/>
      <c r="HX336" s="126"/>
    </row>
    <row xmlns:x14ac="http://schemas.microsoft.com/office/spreadsheetml/2009/9/ac" r="337" s="3" customFormat="true" x14ac:dyDescent="0.25">
      <c r="A337" s="387"/>
      <c r="B337" s="126"/>
      <c r="L337" s="126"/>
      <c r="V337" s="126"/>
      <c r="AF337" s="126"/>
      <c r="AP337" s="126"/>
      <c r="AZ337" s="126"/>
      <c r="BJ337" s="126"/>
      <c r="BK337" s="126"/>
      <c r="BT337" s="126"/>
      <c r="CD337" s="126"/>
      <c r="CN337" s="126"/>
      <c r="CX337" s="126"/>
      <c r="DH337" s="126"/>
      <c r="DR337" s="126"/>
      <c r="EB337" s="126"/>
      <c r="EL337" s="126"/>
      <c r="EV337" s="126"/>
      <c r="FF337" s="126"/>
      <c r="FP337" s="126"/>
      <c r="FZ337" s="126"/>
      <c r="GJ337" s="126"/>
      <c r="GT337" s="126"/>
      <c r="HD337" s="126"/>
      <c r="HN337" s="126"/>
      <c r="HX337" s="126"/>
    </row>
    <row xmlns:x14ac="http://schemas.microsoft.com/office/spreadsheetml/2009/9/ac" r="338" s="3" customFormat="true" x14ac:dyDescent="0.25">
      <c r="A338" s="387"/>
      <c r="B338" s="126"/>
      <c r="L338" s="126"/>
      <c r="V338" s="126"/>
      <c r="AF338" s="126"/>
      <c r="AP338" s="126"/>
      <c r="AZ338" s="126"/>
      <c r="BJ338" s="126"/>
      <c r="BK338" s="126"/>
      <c r="BT338" s="126"/>
      <c r="CD338" s="126"/>
      <c r="CN338" s="126"/>
      <c r="CX338" s="126"/>
      <c r="DH338" s="126"/>
      <c r="DR338" s="126"/>
      <c r="EB338" s="126"/>
      <c r="EL338" s="126"/>
      <c r="EV338" s="126"/>
      <c r="FF338" s="126"/>
      <c r="FP338" s="126"/>
      <c r="FZ338" s="126"/>
      <c r="GJ338" s="126"/>
      <c r="GT338" s="126"/>
      <c r="HD338" s="126"/>
      <c r="HN338" s="126"/>
      <c r="HX338" s="126"/>
    </row>
    <row xmlns:x14ac="http://schemas.microsoft.com/office/spreadsheetml/2009/9/ac" r="339" s="3" customFormat="true" x14ac:dyDescent="0.25">
      <c r="A339" s="387"/>
      <c r="B339" s="126"/>
      <c r="L339" s="126"/>
      <c r="V339" s="126"/>
      <c r="AF339" s="126"/>
      <c r="AP339" s="126"/>
      <c r="AZ339" s="126"/>
      <c r="BJ339" s="126"/>
      <c r="BK339" s="126"/>
      <c r="BT339" s="126"/>
      <c r="CD339" s="126"/>
      <c r="CN339" s="126"/>
      <c r="CX339" s="126"/>
      <c r="DH339" s="126"/>
      <c r="DR339" s="126"/>
      <c r="EB339" s="126"/>
      <c r="EL339" s="126"/>
      <c r="EV339" s="126"/>
      <c r="FF339" s="126"/>
      <c r="FP339" s="126"/>
      <c r="FZ339" s="126"/>
      <c r="GJ339" s="126"/>
      <c r="GT339" s="126"/>
      <c r="HD339" s="126"/>
      <c r="HN339" s="126"/>
      <c r="HX339" s="126"/>
    </row>
    <row xmlns:x14ac="http://schemas.microsoft.com/office/spreadsheetml/2009/9/ac" r="340" s="3" customFormat="true" x14ac:dyDescent="0.25">
      <c r="A340" s="387"/>
      <c r="B340" s="126"/>
      <c r="L340" s="126"/>
      <c r="V340" s="126"/>
      <c r="AF340" s="126"/>
      <c r="AP340" s="126"/>
      <c r="AZ340" s="126"/>
      <c r="BJ340" s="126"/>
      <c r="BK340" s="126"/>
      <c r="BT340" s="126"/>
      <c r="CD340" s="126"/>
      <c r="CN340" s="126"/>
      <c r="CX340" s="126"/>
      <c r="DH340" s="126"/>
      <c r="DR340" s="126"/>
      <c r="EB340" s="126"/>
      <c r="EL340" s="126"/>
      <c r="EV340" s="126"/>
      <c r="FF340" s="126"/>
      <c r="FP340" s="126"/>
      <c r="FZ340" s="126"/>
      <c r="GJ340" s="126"/>
      <c r="GT340" s="126"/>
      <c r="HD340" s="126"/>
      <c r="HN340" s="126"/>
      <c r="HX340" s="126"/>
    </row>
    <row xmlns:x14ac="http://schemas.microsoft.com/office/spreadsheetml/2009/9/ac" r="341" s="3" customFormat="true" x14ac:dyDescent="0.25">
      <c r="A341" s="387"/>
      <c r="B341" s="126"/>
      <c r="L341" s="126"/>
      <c r="V341" s="126"/>
      <c r="AF341" s="126"/>
      <c r="AP341" s="126"/>
      <c r="AZ341" s="126"/>
      <c r="BJ341" s="126"/>
      <c r="BK341" s="126"/>
      <c r="BT341" s="126"/>
      <c r="CD341" s="126"/>
      <c r="CN341" s="126"/>
      <c r="CX341" s="126"/>
      <c r="DH341" s="126"/>
      <c r="DR341" s="126"/>
      <c r="EB341" s="126"/>
      <c r="EL341" s="126"/>
      <c r="EV341" s="126"/>
      <c r="FF341" s="126"/>
      <c r="FP341" s="126"/>
      <c r="FZ341" s="126"/>
      <c r="GJ341" s="126"/>
      <c r="GT341" s="126"/>
      <c r="HD341" s="126"/>
      <c r="HN341" s="126"/>
      <c r="HX341" s="126"/>
    </row>
    <row xmlns:x14ac="http://schemas.microsoft.com/office/spreadsheetml/2009/9/ac" r="342" s="3" customFormat="true" x14ac:dyDescent="0.25">
      <c r="A342" s="387"/>
      <c r="B342" s="126"/>
      <c r="L342" s="126"/>
      <c r="V342" s="126"/>
      <c r="AF342" s="126"/>
      <c r="AP342" s="126"/>
      <c r="AZ342" s="126"/>
      <c r="BJ342" s="126"/>
      <c r="BK342" s="126"/>
      <c r="BT342" s="126"/>
      <c r="CD342" s="126"/>
      <c r="CN342" s="126"/>
      <c r="CX342" s="126"/>
      <c r="DH342" s="126"/>
      <c r="DR342" s="126"/>
      <c r="EB342" s="126"/>
      <c r="EL342" s="126"/>
      <c r="EV342" s="126"/>
      <c r="FF342" s="126"/>
      <c r="FP342" s="126"/>
      <c r="FZ342" s="126"/>
      <c r="GJ342" s="126"/>
      <c r="GT342" s="126"/>
      <c r="HD342" s="126"/>
      <c r="HN342" s="126"/>
      <c r="HX342" s="126"/>
    </row>
    <row xmlns:x14ac="http://schemas.microsoft.com/office/spreadsheetml/2009/9/ac" r="343" s="3" customFormat="true" x14ac:dyDescent="0.25">
      <c r="A343" s="387"/>
      <c r="B343" s="126"/>
      <c r="L343" s="126"/>
      <c r="V343" s="126"/>
      <c r="AF343" s="126"/>
      <c r="AP343" s="126"/>
      <c r="AZ343" s="126"/>
      <c r="BJ343" s="126"/>
      <c r="BK343" s="126"/>
      <c r="BT343" s="126"/>
      <c r="CD343" s="126"/>
      <c r="CN343" s="126"/>
      <c r="CX343" s="126"/>
      <c r="DH343" s="126"/>
      <c r="DR343" s="126"/>
      <c r="EB343" s="126"/>
      <c r="EL343" s="126"/>
      <c r="EV343" s="126"/>
      <c r="FF343" s="126"/>
      <c r="FP343" s="126"/>
      <c r="FZ343" s="126"/>
      <c r="GJ343" s="126"/>
      <c r="GT343" s="126"/>
      <c r="HD343" s="126"/>
      <c r="HN343" s="126"/>
      <c r="HX343" s="126"/>
    </row>
    <row xmlns:x14ac="http://schemas.microsoft.com/office/spreadsheetml/2009/9/ac" r="344" s="3" customFormat="true" x14ac:dyDescent="0.25">
      <c r="A344" s="387"/>
      <c r="B344" s="126"/>
      <c r="L344" s="126"/>
      <c r="V344" s="126"/>
      <c r="AF344" s="126"/>
      <c r="AP344" s="126"/>
      <c r="AZ344" s="126"/>
      <c r="BJ344" s="126"/>
      <c r="BK344" s="126"/>
      <c r="BT344" s="126"/>
      <c r="CD344" s="126"/>
      <c r="CN344" s="126"/>
      <c r="CX344" s="126"/>
      <c r="DH344" s="126"/>
      <c r="DR344" s="126"/>
      <c r="EB344" s="126"/>
      <c r="EL344" s="126"/>
      <c r="EV344" s="126"/>
      <c r="FF344" s="126"/>
      <c r="FP344" s="126"/>
      <c r="FZ344" s="126"/>
      <c r="GJ344" s="126"/>
      <c r="GT344" s="126"/>
      <c r="HD344" s="126"/>
      <c r="HN344" s="126"/>
      <c r="HX344" s="126"/>
    </row>
    <row xmlns:x14ac="http://schemas.microsoft.com/office/spreadsheetml/2009/9/ac" r="345" s="3" customFormat="true" x14ac:dyDescent="0.25">
      <c r="A345" s="387"/>
      <c r="B345" s="126"/>
      <c r="L345" s="126"/>
      <c r="V345" s="126"/>
      <c r="AF345" s="126"/>
      <c r="AP345" s="126"/>
      <c r="AZ345" s="126"/>
      <c r="BJ345" s="126"/>
      <c r="BK345" s="126"/>
      <c r="BT345" s="126"/>
      <c r="CD345" s="126"/>
      <c r="CN345" s="126"/>
      <c r="CX345" s="126"/>
      <c r="DH345" s="126"/>
      <c r="DR345" s="126"/>
      <c r="EB345" s="126"/>
      <c r="EL345" s="126"/>
      <c r="EV345" s="126"/>
      <c r="FF345" s="126"/>
      <c r="FP345" s="126"/>
      <c r="FZ345" s="126"/>
      <c r="GJ345" s="126"/>
      <c r="GT345" s="126"/>
      <c r="HD345" s="126"/>
      <c r="HN345" s="126"/>
      <c r="HX345" s="126"/>
    </row>
    <row xmlns:x14ac="http://schemas.microsoft.com/office/spreadsheetml/2009/9/ac" r="346" s="3" customFormat="true" x14ac:dyDescent="0.25">
      <c r="A346" s="387"/>
      <c r="B346" s="126"/>
      <c r="L346" s="126"/>
      <c r="V346" s="126"/>
      <c r="AF346" s="126"/>
      <c r="AP346" s="126"/>
      <c r="AZ346" s="126"/>
      <c r="BJ346" s="126"/>
      <c r="BK346" s="126"/>
      <c r="BT346" s="126"/>
      <c r="CD346" s="126"/>
      <c r="CN346" s="126"/>
      <c r="CX346" s="126"/>
      <c r="DH346" s="126"/>
      <c r="DR346" s="126"/>
      <c r="EB346" s="126"/>
      <c r="EL346" s="126"/>
      <c r="EV346" s="126"/>
      <c r="FF346" s="126"/>
      <c r="FP346" s="126"/>
      <c r="FZ346" s="126"/>
      <c r="GJ346" s="126"/>
      <c r="GT346" s="126"/>
      <c r="HD346" s="126"/>
      <c r="HN346" s="126"/>
      <c r="HX346" s="126"/>
    </row>
    <row xmlns:x14ac="http://schemas.microsoft.com/office/spreadsheetml/2009/9/ac" r="347" s="3" customFormat="true" x14ac:dyDescent="0.25">
      <c r="A347" s="387"/>
      <c r="B347" s="126"/>
      <c r="L347" s="126"/>
      <c r="V347" s="126"/>
      <c r="AF347" s="126"/>
      <c r="AP347" s="126"/>
      <c r="AZ347" s="126"/>
      <c r="BJ347" s="126"/>
      <c r="BK347" s="126"/>
      <c r="BT347" s="126"/>
      <c r="CD347" s="126"/>
      <c r="CN347" s="126"/>
      <c r="CX347" s="126"/>
      <c r="DH347" s="126"/>
      <c r="DR347" s="126"/>
      <c r="EB347" s="126"/>
      <c r="EL347" s="126"/>
      <c r="EV347" s="126"/>
      <c r="FF347" s="126"/>
      <c r="FP347" s="126"/>
      <c r="FZ347" s="126"/>
      <c r="GJ347" s="126"/>
      <c r="GT347" s="126"/>
      <c r="HD347" s="126"/>
      <c r="HN347" s="126"/>
      <c r="HX347" s="126"/>
    </row>
    <row xmlns:x14ac="http://schemas.microsoft.com/office/spreadsheetml/2009/9/ac" r="348" s="3" customFormat="true" x14ac:dyDescent="0.25">
      <c r="A348" s="387"/>
      <c r="B348" s="126"/>
      <c r="L348" s="126"/>
      <c r="V348" s="126"/>
      <c r="AF348" s="126"/>
      <c r="AP348" s="126"/>
      <c r="AZ348" s="126"/>
      <c r="BJ348" s="126"/>
      <c r="BK348" s="126"/>
      <c r="BT348" s="126"/>
      <c r="CD348" s="126"/>
      <c r="CN348" s="126"/>
      <c r="CX348" s="126"/>
      <c r="DH348" s="126"/>
      <c r="DR348" s="126"/>
      <c r="EB348" s="126"/>
      <c r="EL348" s="126"/>
      <c r="EV348" s="126"/>
      <c r="FF348" s="126"/>
      <c r="FP348" s="126"/>
      <c r="FZ348" s="126"/>
      <c r="GJ348" s="126"/>
      <c r="GT348" s="126"/>
      <c r="HD348" s="126"/>
      <c r="HN348" s="126"/>
      <c r="HX348" s="126"/>
    </row>
    <row xmlns:x14ac="http://schemas.microsoft.com/office/spreadsheetml/2009/9/ac" r="349" s="3" customFormat="true" x14ac:dyDescent="0.25">
      <c r="A349" s="387"/>
      <c r="B349" s="126"/>
      <c r="L349" s="126"/>
      <c r="V349" s="126"/>
      <c r="AF349" s="126"/>
      <c r="AP349" s="126"/>
      <c r="AZ349" s="126"/>
      <c r="BJ349" s="126"/>
      <c r="BK349" s="126"/>
      <c r="BT349" s="126"/>
      <c r="CD349" s="126"/>
      <c r="CN349" s="126"/>
      <c r="CX349" s="126"/>
      <c r="DH349" s="126"/>
      <c r="DR349" s="126"/>
      <c r="EB349" s="126"/>
      <c r="EL349" s="126"/>
      <c r="EV349" s="126"/>
      <c r="FF349" s="126"/>
      <c r="FP349" s="126"/>
      <c r="FZ349" s="126"/>
      <c r="GJ349" s="126"/>
      <c r="GT349" s="126"/>
      <c r="HD349" s="126"/>
      <c r="HN349" s="126"/>
      <c r="HX349" s="126"/>
    </row>
    <row xmlns:x14ac="http://schemas.microsoft.com/office/spreadsheetml/2009/9/ac" r="350" s="3" customFormat="true" x14ac:dyDescent="0.25">
      <c r="A350" s="387"/>
      <c r="B350" s="126"/>
      <c r="L350" s="126"/>
      <c r="V350" s="126"/>
      <c r="AF350" s="126"/>
      <c r="AP350" s="126"/>
      <c r="AZ350" s="126"/>
      <c r="BJ350" s="126"/>
      <c r="BK350" s="126"/>
      <c r="BT350" s="126"/>
      <c r="CD350" s="126"/>
      <c r="CN350" s="126"/>
      <c r="CX350" s="126"/>
      <c r="DH350" s="126"/>
      <c r="DR350" s="126"/>
      <c r="EB350" s="126"/>
      <c r="EL350" s="126"/>
      <c r="EV350" s="126"/>
      <c r="FF350" s="126"/>
      <c r="FP350" s="126"/>
      <c r="FZ350" s="126"/>
      <c r="GJ350" s="126"/>
      <c r="GT350" s="126"/>
      <c r="HD350" s="126"/>
      <c r="HN350" s="126"/>
      <c r="HX350" s="126"/>
    </row>
    <row xmlns:x14ac="http://schemas.microsoft.com/office/spreadsheetml/2009/9/ac" r="351" s="3" customFormat="true" x14ac:dyDescent="0.25">
      <c r="A351" s="387"/>
      <c r="B351" s="126"/>
      <c r="L351" s="126"/>
      <c r="V351" s="126"/>
      <c r="AF351" s="126"/>
      <c r="AP351" s="126"/>
      <c r="AZ351" s="126"/>
      <c r="BJ351" s="126"/>
      <c r="BK351" s="126"/>
      <c r="BT351" s="126"/>
      <c r="CD351" s="126"/>
      <c r="CN351" s="126"/>
      <c r="CX351" s="126"/>
      <c r="DH351" s="126"/>
      <c r="DR351" s="126"/>
      <c r="EB351" s="126"/>
      <c r="EL351" s="126"/>
      <c r="EV351" s="126"/>
      <c r="FF351" s="126"/>
      <c r="FP351" s="126"/>
      <c r="FZ351" s="126"/>
      <c r="GJ351" s="126"/>
      <c r="GT351" s="126"/>
      <c r="HD351" s="126"/>
      <c r="HN351" s="126"/>
      <c r="HX351" s="126"/>
    </row>
    <row xmlns:x14ac="http://schemas.microsoft.com/office/spreadsheetml/2009/9/ac" r="352" s="3" customFormat="true" x14ac:dyDescent="0.25">
      <c r="A352" s="387"/>
      <c r="B352" s="126"/>
      <c r="L352" s="126"/>
      <c r="V352" s="126"/>
      <c r="AF352" s="126"/>
      <c r="AP352" s="126"/>
      <c r="AZ352" s="126"/>
      <c r="BJ352" s="126"/>
      <c r="BK352" s="126"/>
      <c r="BT352" s="126"/>
      <c r="CD352" s="126"/>
      <c r="CN352" s="126"/>
      <c r="CX352" s="126"/>
      <c r="DH352" s="126"/>
      <c r="DR352" s="126"/>
      <c r="EB352" s="126"/>
      <c r="EL352" s="126"/>
      <c r="EV352" s="126"/>
      <c r="FF352" s="126"/>
      <c r="FP352" s="126"/>
      <c r="FZ352" s="126"/>
      <c r="GJ352" s="126"/>
      <c r="GT352" s="126"/>
      <c r="HD352" s="126"/>
      <c r="HN352" s="126"/>
      <c r="HX352" s="126"/>
    </row>
    <row xmlns:x14ac="http://schemas.microsoft.com/office/spreadsheetml/2009/9/ac" r="353" s="3" customFormat="true" x14ac:dyDescent="0.25">
      <c r="A353" s="387"/>
      <c r="B353" s="126"/>
      <c r="L353" s="126"/>
      <c r="V353" s="126"/>
      <c r="AF353" s="126"/>
      <c r="AP353" s="126"/>
      <c r="AZ353" s="126"/>
      <c r="BJ353" s="126"/>
      <c r="BK353" s="126"/>
      <c r="BT353" s="126"/>
      <c r="CD353" s="126"/>
      <c r="CN353" s="126"/>
      <c r="CX353" s="126"/>
      <c r="DH353" s="126"/>
      <c r="DR353" s="126"/>
      <c r="EB353" s="126"/>
      <c r="EL353" s="126"/>
      <c r="EV353" s="126"/>
      <c r="FF353" s="126"/>
      <c r="FP353" s="126"/>
      <c r="FZ353" s="126"/>
      <c r="GJ353" s="126"/>
      <c r="GT353" s="126"/>
      <c r="HD353" s="126"/>
      <c r="HN353" s="126"/>
      <c r="HX353" s="126"/>
    </row>
    <row xmlns:x14ac="http://schemas.microsoft.com/office/spreadsheetml/2009/9/ac" r="354" s="3" customFormat="true" x14ac:dyDescent="0.25">
      <c r="A354" s="387"/>
      <c r="B354" s="126"/>
      <c r="L354" s="126"/>
      <c r="V354" s="126"/>
      <c r="AF354" s="126"/>
      <c r="AP354" s="126"/>
      <c r="AZ354" s="126"/>
      <c r="BJ354" s="126"/>
      <c r="BK354" s="126"/>
      <c r="BT354" s="126"/>
      <c r="CD354" s="126"/>
      <c r="CN354" s="126"/>
      <c r="CX354" s="126"/>
      <c r="DH354" s="126"/>
      <c r="DR354" s="126"/>
      <c r="EB354" s="126"/>
      <c r="EL354" s="126"/>
      <c r="EV354" s="126"/>
      <c r="FF354" s="126"/>
      <c r="FP354" s="126"/>
      <c r="FZ354" s="126"/>
      <c r="GJ354" s="126"/>
      <c r="GT354" s="126"/>
      <c r="HD354" s="126"/>
      <c r="HN354" s="126"/>
      <c r="HX354" s="126"/>
    </row>
    <row xmlns:x14ac="http://schemas.microsoft.com/office/spreadsheetml/2009/9/ac" r="355" s="3" customFormat="true" x14ac:dyDescent="0.25">
      <c r="A355" s="387"/>
      <c r="B355" s="126"/>
      <c r="L355" s="126"/>
      <c r="V355" s="126"/>
      <c r="AF355" s="126"/>
      <c r="AP355" s="126"/>
      <c r="AZ355" s="126"/>
      <c r="BJ355" s="126"/>
      <c r="BK355" s="126"/>
      <c r="BT355" s="126"/>
      <c r="CD355" s="126"/>
      <c r="CN355" s="126"/>
      <c r="CX355" s="126"/>
      <c r="DH355" s="126"/>
      <c r="DR355" s="126"/>
      <c r="EB355" s="126"/>
      <c r="EL355" s="126"/>
      <c r="EV355" s="126"/>
      <c r="FF355" s="126"/>
      <c r="FP355" s="126"/>
      <c r="FZ355" s="126"/>
      <c r="GJ355" s="126"/>
      <c r="GT355" s="126"/>
      <c r="HD355" s="126"/>
      <c r="HN355" s="126"/>
      <c r="HX355" s="126"/>
    </row>
    <row xmlns:x14ac="http://schemas.microsoft.com/office/spreadsheetml/2009/9/ac" r="356" s="3" customFormat="true" x14ac:dyDescent="0.25">
      <c r="A356" s="387"/>
      <c r="B356" s="126"/>
      <c r="L356" s="126"/>
      <c r="V356" s="126"/>
      <c r="AF356" s="126"/>
      <c r="AP356" s="126"/>
      <c r="AZ356" s="126"/>
      <c r="BJ356" s="126"/>
      <c r="BK356" s="126"/>
      <c r="BT356" s="126"/>
      <c r="CD356" s="126"/>
      <c r="CN356" s="126"/>
      <c r="CX356" s="126"/>
      <c r="DH356" s="126"/>
      <c r="DR356" s="126"/>
      <c r="EB356" s="126"/>
      <c r="EL356" s="126"/>
      <c r="EV356" s="126"/>
      <c r="FF356" s="126"/>
      <c r="FP356" s="126"/>
      <c r="FZ356" s="126"/>
      <c r="GJ356" s="126"/>
      <c r="GT356" s="126"/>
      <c r="HD356" s="126"/>
      <c r="HN356" s="126"/>
      <c r="HX356" s="126"/>
    </row>
    <row xmlns:x14ac="http://schemas.microsoft.com/office/spreadsheetml/2009/9/ac" r="357" s="3" customFormat="true" x14ac:dyDescent="0.25">
      <c r="A357" s="387"/>
      <c r="B357" s="126"/>
      <c r="L357" s="126"/>
      <c r="V357" s="126"/>
      <c r="AF357" s="126"/>
      <c r="AP357" s="126"/>
      <c r="AZ357" s="126"/>
      <c r="BJ357" s="126"/>
      <c r="BK357" s="126"/>
      <c r="BT357" s="126"/>
      <c r="CD357" s="126"/>
      <c r="CN357" s="126"/>
      <c r="CX357" s="126"/>
      <c r="DH357" s="126"/>
      <c r="DR357" s="126"/>
      <c r="EB357" s="126"/>
      <c r="EL357" s="126"/>
      <c r="EV357" s="126"/>
      <c r="FF357" s="126"/>
      <c r="FP357" s="126"/>
      <c r="FZ357" s="126"/>
      <c r="GJ357" s="126"/>
      <c r="GT357" s="126"/>
      <c r="HD357" s="126"/>
      <c r="HN357" s="126"/>
      <c r="HX357" s="126"/>
    </row>
    <row xmlns:x14ac="http://schemas.microsoft.com/office/spreadsheetml/2009/9/ac" r="358" s="3" customFormat="true" x14ac:dyDescent="0.25">
      <c r="A358" s="387"/>
      <c r="B358" s="126"/>
      <c r="L358" s="126"/>
      <c r="V358" s="126"/>
      <c r="AF358" s="126"/>
      <c r="AP358" s="126"/>
      <c r="AZ358" s="126"/>
      <c r="BJ358" s="126"/>
      <c r="BK358" s="126"/>
      <c r="BT358" s="126"/>
      <c r="CD358" s="126"/>
      <c r="CN358" s="126"/>
      <c r="CX358" s="126"/>
      <c r="DH358" s="126"/>
      <c r="DR358" s="126"/>
      <c r="EB358" s="126"/>
      <c r="EL358" s="126"/>
      <c r="EV358" s="126"/>
      <c r="FF358" s="126"/>
      <c r="FP358" s="126"/>
      <c r="FZ358" s="126"/>
      <c r="GJ358" s="126"/>
      <c r="GT358" s="126"/>
      <c r="HD358" s="126"/>
      <c r="HN358" s="126"/>
      <c r="HX358" s="126"/>
    </row>
    <row xmlns:x14ac="http://schemas.microsoft.com/office/spreadsheetml/2009/9/ac" r="359" s="3" customFormat="true" x14ac:dyDescent="0.25">
      <c r="A359" s="387"/>
      <c r="B359" s="126"/>
      <c r="L359" s="126"/>
      <c r="V359" s="126"/>
      <c r="AF359" s="126"/>
      <c r="AP359" s="126"/>
      <c r="AZ359" s="126"/>
      <c r="BJ359" s="126"/>
      <c r="BK359" s="126"/>
      <c r="BT359" s="126"/>
      <c r="CD359" s="126"/>
      <c r="CN359" s="126"/>
      <c r="CX359" s="126"/>
      <c r="DH359" s="126"/>
      <c r="DR359" s="126"/>
      <c r="EB359" s="126"/>
      <c r="EL359" s="126"/>
      <c r="EV359" s="126"/>
      <c r="FF359" s="126"/>
      <c r="FP359" s="126"/>
      <c r="FZ359" s="126"/>
      <c r="GJ359" s="126"/>
      <c r="GT359" s="126"/>
      <c r="HD359" s="126"/>
      <c r="HN359" s="126"/>
      <c r="HX359" s="126"/>
    </row>
    <row xmlns:x14ac="http://schemas.microsoft.com/office/spreadsheetml/2009/9/ac" r="360" s="3" customFormat="true" x14ac:dyDescent="0.25">
      <c r="A360" s="387"/>
      <c r="B360" s="126"/>
      <c r="L360" s="126"/>
      <c r="V360" s="126"/>
      <c r="AF360" s="126"/>
      <c r="AP360" s="126"/>
      <c r="AZ360" s="126"/>
      <c r="BJ360" s="126"/>
      <c r="BK360" s="126"/>
      <c r="BT360" s="126"/>
      <c r="CD360" s="126"/>
      <c r="CN360" s="126"/>
      <c r="CX360" s="126"/>
      <c r="DH360" s="126"/>
      <c r="DR360" s="126"/>
      <c r="EB360" s="126"/>
      <c r="EL360" s="126"/>
      <c r="EV360" s="126"/>
      <c r="FF360" s="126"/>
      <c r="FP360" s="126"/>
      <c r="FZ360" s="126"/>
      <c r="GJ360" s="126"/>
      <c r="GT360" s="126"/>
      <c r="HD360" s="126"/>
      <c r="HN360" s="126"/>
      <c r="HX360" s="126"/>
    </row>
    <row xmlns:x14ac="http://schemas.microsoft.com/office/spreadsheetml/2009/9/ac" r="361" s="3" customFormat="true" x14ac:dyDescent="0.25">
      <c r="A361" s="387"/>
      <c r="B361" s="126"/>
      <c r="L361" s="126"/>
      <c r="V361" s="126"/>
      <c r="AF361" s="126"/>
      <c r="AP361" s="126"/>
      <c r="AZ361" s="126"/>
      <c r="BJ361" s="126"/>
      <c r="BK361" s="126"/>
      <c r="BT361" s="126"/>
      <c r="CD361" s="126"/>
      <c r="CN361" s="126"/>
      <c r="CX361" s="126"/>
      <c r="DH361" s="126"/>
      <c r="DR361" s="126"/>
      <c r="EB361" s="126"/>
      <c r="EL361" s="126"/>
      <c r="EV361" s="126"/>
      <c r="FF361" s="126"/>
      <c r="FP361" s="126"/>
      <c r="FZ361" s="126"/>
      <c r="GJ361" s="126"/>
      <c r="GT361" s="126"/>
      <c r="HD361" s="126"/>
      <c r="HN361" s="126"/>
      <c r="HX361" s="126"/>
    </row>
    <row xmlns:x14ac="http://schemas.microsoft.com/office/spreadsheetml/2009/9/ac" r="362" s="3" customFormat="true" x14ac:dyDescent="0.25">
      <c r="A362" s="387"/>
      <c r="B362" s="126"/>
      <c r="L362" s="126"/>
      <c r="V362" s="126"/>
      <c r="AF362" s="126"/>
      <c r="AP362" s="126"/>
      <c r="AZ362" s="126"/>
      <c r="BJ362" s="126"/>
      <c r="BK362" s="126"/>
      <c r="BT362" s="126"/>
      <c r="CD362" s="126"/>
      <c r="CN362" s="126"/>
      <c r="CX362" s="126"/>
      <c r="DH362" s="126"/>
      <c r="DR362" s="126"/>
      <c r="EB362" s="126"/>
      <c r="EL362" s="126"/>
      <c r="EV362" s="126"/>
      <c r="FF362" s="126"/>
      <c r="FP362" s="126"/>
      <c r="FZ362" s="126"/>
      <c r="GJ362" s="126"/>
      <c r="GT362" s="126"/>
      <c r="HD362" s="126"/>
      <c r="HN362" s="126"/>
      <c r="HX362" s="126"/>
    </row>
    <row xmlns:x14ac="http://schemas.microsoft.com/office/spreadsheetml/2009/9/ac" r="363" s="3" customFormat="true" x14ac:dyDescent="0.25">
      <c r="A363" s="387"/>
      <c r="B363" s="126"/>
      <c r="L363" s="126"/>
      <c r="V363" s="126"/>
      <c r="AF363" s="126"/>
      <c r="AP363" s="126"/>
      <c r="AZ363" s="126"/>
      <c r="BJ363" s="126"/>
      <c r="BK363" s="126"/>
      <c r="BT363" s="126"/>
      <c r="CD363" s="126"/>
      <c r="CN363" s="126"/>
      <c r="CX363" s="126"/>
      <c r="DH363" s="126"/>
      <c r="DR363" s="126"/>
      <c r="EB363" s="126"/>
      <c r="EL363" s="126"/>
      <c r="EV363" s="126"/>
      <c r="FF363" s="126"/>
      <c r="FP363" s="126"/>
      <c r="FZ363" s="126"/>
      <c r="GJ363" s="126"/>
      <c r="GT363" s="126"/>
      <c r="HD363" s="126"/>
      <c r="HN363" s="126"/>
      <c r="HX363" s="126"/>
    </row>
    <row xmlns:x14ac="http://schemas.microsoft.com/office/spreadsheetml/2009/9/ac" r="364" s="3" customFormat="true" x14ac:dyDescent="0.25">
      <c r="A364" s="387"/>
      <c r="B364" s="126"/>
      <c r="L364" s="126"/>
      <c r="V364" s="126"/>
      <c r="AF364" s="126"/>
      <c r="AP364" s="126"/>
      <c r="AZ364" s="126"/>
      <c r="BJ364" s="126"/>
      <c r="BK364" s="126"/>
      <c r="BT364" s="126"/>
      <c r="CD364" s="126"/>
      <c r="CN364" s="126"/>
      <c r="CX364" s="126"/>
      <c r="DH364" s="126"/>
      <c r="DR364" s="126"/>
      <c r="EB364" s="126"/>
      <c r="EL364" s="126"/>
      <c r="EV364" s="126"/>
      <c r="FF364" s="126"/>
      <c r="FP364" s="126"/>
      <c r="FZ364" s="126"/>
      <c r="GJ364" s="126"/>
      <c r="GT364" s="126"/>
      <c r="HD364" s="126"/>
      <c r="HN364" s="126"/>
      <c r="HX364" s="126"/>
    </row>
    <row xmlns:x14ac="http://schemas.microsoft.com/office/spreadsheetml/2009/9/ac" r="365" s="3" customFormat="true" x14ac:dyDescent="0.25">
      <c r="A365" s="387"/>
      <c r="B365" s="126"/>
      <c r="L365" s="126"/>
      <c r="V365" s="126"/>
      <c r="AF365" s="126"/>
      <c r="AP365" s="126"/>
      <c r="AZ365" s="126"/>
      <c r="BJ365" s="126"/>
      <c r="BK365" s="126"/>
      <c r="BT365" s="126"/>
      <c r="CD365" s="126"/>
      <c r="CN365" s="126"/>
      <c r="CX365" s="126"/>
      <c r="DH365" s="126"/>
      <c r="DR365" s="126"/>
      <c r="EB365" s="126"/>
      <c r="EL365" s="126"/>
      <c r="EV365" s="126"/>
      <c r="FF365" s="126"/>
      <c r="FP365" s="126"/>
      <c r="FZ365" s="126"/>
      <c r="GJ365" s="126"/>
      <c r="GT365" s="126"/>
      <c r="HD365" s="126"/>
      <c r="HN365" s="126"/>
      <c r="HX365" s="126"/>
    </row>
    <row xmlns:x14ac="http://schemas.microsoft.com/office/spreadsheetml/2009/9/ac" r="366" s="3" customFormat="true" x14ac:dyDescent="0.25">
      <c r="A366" s="387"/>
      <c r="B366" s="126"/>
      <c r="L366" s="126"/>
      <c r="V366" s="126"/>
      <c r="AF366" s="126"/>
      <c r="AP366" s="126"/>
      <c r="AZ366" s="126"/>
      <c r="BJ366" s="126"/>
      <c r="BK366" s="126"/>
      <c r="BT366" s="126"/>
      <c r="CD366" s="126"/>
      <c r="CN366" s="126"/>
      <c r="CX366" s="126"/>
      <c r="DH366" s="126"/>
      <c r="DR366" s="126"/>
      <c r="EB366" s="126"/>
      <c r="EL366" s="126"/>
      <c r="EV366" s="126"/>
      <c r="FF366" s="126"/>
      <c r="FP366" s="126"/>
      <c r="FZ366" s="126"/>
      <c r="GJ366" s="126"/>
      <c r="GT366" s="126"/>
      <c r="HD366" s="126"/>
      <c r="HN366" s="126"/>
      <c r="HX366" s="126"/>
    </row>
    <row xmlns:x14ac="http://schemas.microsoft.com/office/spreadsheetml/2009/9/ac" r="367" s="3" customFormat="true" x14ac:dyDescent="0.25">
      <c r="A367" s="387"/>
      <c r="B367" s="126"/>
      <c r="L367" s="126"/>
      <c r="V367" s="126"/>
      <c r="AF367" s="126"/>
      <c r="AP367" s="126"/>
      <c r="AZ367" s="126"/>
      <c r="BJ367" s="126"/>
      <c r="BK367" s="126"/>
      <c r="BT367" s="126"/>
      <c r="CD367" s="126"/>
      <c r="CN367" s="126"/>
      <c r="CX367" s="126"/>
      <c r="DH367" s="126"/>
      <c r="DR367" s="126"/>
      <c r="EB367" s="126"/>
      <c r="EL367" s="126"/>
      <c r="EV367" s="126"/>
      <c r="FF367" s="126"/>
      <c r="FP367" s="126"/>
      <c r="FZ367" s="126"/>
      <c r="GJ367" s="126"/>
      <c r="GT367" s="126"/>
      <c r="HD367" s="126"/>
      <c r="HN367" s="126"/>
      <c r="HX367" s="126"/>
    </row>
    <row xmlns:x14ac="http://schemas.microsoft.com/office/spreadsheetml/2009/9/ac" r="368" s="3" customFormat="true" x14ac:dyDescent="0.25">
      <c r="A368" s="387"/>
      <c r="B368" s="126"/>
      <c r="L368" s="126"/>
      <c r="V368" s="126"/>
      <c r="AF368" s="126"/>
      <c r="AP368" s="126"/>
      <c r="AZ368" s="126"/>
      <c r="BJ368" s="126"/>
      <c r="BK368" s="126"/>
      <c r="BT368" s="126"/>
      <c r="CD368" s="126"/>
      <c r="CN368" s="126"/>
      <c r="CX368" s="126"/>
      <c r="DH368" s="126"/>
      <c r="DR368" s="126"/>
      <c r="EB368" s="126"/>
      <c r="EL368" s="126"/>
      <c r="EV368" s="126"/>
      <c r="FF368" s="126"/>
      <c r="FP368" s="126"/>
      <c r="FZ368" s="126"/>
      <c r="GJ368" s="126"/>
      <c r="GT368" s="126"/>
      <c r="HD368" s="126"/>
      <c r="HN368" s="126"/>
      <c r="HX368" s="126"/>
    </row>
    <row xmlns:x14ac="http://schemas.microsoft.com/office/spreadsheetml/2009/9/ac" r="369" s="3" customFormat="true" x14ac:dyDescent="0.25">
      <c r="A369" s="387"/>
      <c r="B369" s="126"/>
      <c r="L369" s="126"/>
      <c r="V369" s="126"/>
      <c r="AF369" s="126"/>
      <c r="AP369" s="126"/>
      <c r="AZ369" s="126"/>
      <c r="BJ369" s="126"/>
      <c r="BK369" s="126"/>
      <c r="BT369" s="126"/>
      <c r="CD369" s="126"/>
      <c r="CN369" s="126"/>
      <c r="CX369" s="126"/>
      <c r="DH369" s="126"/>
      <c r="DR369" s="126"/>
      <c r="EB369" s="126"/>
      <c r="EL369" s="126"/>
      <c r="EV369" s="126"/>
      <c r="FF369" s="126"/>
      <c r="FP369" s="126"/>
      <c r="FZ369" s="126"/>
      <c r="GJ369" s="126"/>
      <c r="GT369" s="126"/>
      <c r="HD369" s="126"/>
      <c r="HN369" s="126"/>
      <c r="HX369" s="126"/>
    </row>
    <row xmlns:x14ac="http://schemas.microsoft.com/office/spreadsheetml/2009/9/ac" r="370" s="3" customFormat="true" x14ac:dyDescent="0.25">
      <c r="A370" s="387"/>
      <c r="B370" s="126"/>
      <c r="L370" s="126"/>
      <c r="V370" s="126"/>
      <c r="AF370" s="126"/>
      <c r="AP370" s="126"/>
      <c r="AZ370" s="126"/>
      <c r="BJ370" s="126"/>
      <c r="BK370" s="126"/>
      <c r="BT370" s="126"/>
      <c r="CD370" s="126"/>
      <c r="CN370" s="126"/>
      <c r="CX370" s="126"/>
      <c r="DH370" s="126"/>
      <c r="DR370" s="126"/>
      <c r="EB370" s="126"/>
      <c r="EL370" s="126"/>
      <c r="EV370" s="126"/>
      <c r="FF370" s="126"/>
      <c r="FP370" s="126"/>
      <c r="FZ370" s="126"/>
      <c r="GJ370" s="126"/>
      <c r="GT370" s="126"/>
      <c r="HD370" s="126"/>
      <c r="HN370" s="126"/>
      <c r="HX370" s="126"/>
    </row>
    <row xmlns:x14ac="http://schemas.microsoft.com/office/spreadsheetml/2009/9/ac" r="371" s="3" customFormat="true" x14ac:dyDescent="0.25">
      <c r="A371" s="387"/>
      <c r="B371" s="126"/>
      <c r="L371" s="126"/>
      <c r="V371" s="126"/>
      <c r="AF371" s="126"/>
      <c r="AP371" s="126"/>
      <c r="AZ371" s="126"/>
      <c r="BJ371" s="126"/>
      <c r="BK371" s="126"/>
      <c r="BT371" s="126"/>
      <c r="CD371" s="126"/>
      <c r="CN371" s="126"/>
      <c r="CX371" s="126"/>
      <c r="DH371" s="126"/>
      <c r="DR371" s="126"/>
      <c r="EB371" s="126"/>
      <c r="EL371" s="126"/>
      <c r="EV371" s="126"/>
      <c r="FF371" s="126"/>
      <c r="FP371" s="126"/>
      <c r="FZ371" s="126"/>
      <c r="GJ371" s="126"/>
      <c r="GT371" s="126"/>
      <c r="HD371" s="126"/>
      <c r="HN371" s="126"/>
      <c r="HX371" s="126"/>
    </row>
    <row xmlns:x14ac="http://schemas.microsoft.com/office/spreadsheetml/2009/9/ac" r="372" s="3" customFormat="true" x14ac:dyDescent="0.25">
      <c r="A372" s="387"/>
      <c r="B372" s="126"/>
      <c r="L372" s="126"/>
      <c r="V372" s="126"/>
      <c r="AF372" s="126"/>
      <c r="AP372" s="126"/>
      <c r="AZ372" s="126"/>
      <c r="BJ372" s="126"/>
      <c r="BK372" s="126"/>
      <c r="BT372" s="126"/>
      <c r="CD372" s="126"/>
      <c r="CN372" s="126"/>
      <c r="CX372" s="126"/>
      <c r="DH372" s="126"/>
      <c r="DR372" s="126"/>
      <c r="EB372" s="126"/>
      <c r="EL372" s="126"/>
      <c r="EV372" s="126"/>
      <c r="FF372" s="126"/>
      <c r="FP372" s="126"/>
      <c r="FZ372" s="126"/>
      <c r="GJ372" s="126"/>
      <c r="GT372" s="126"/>
      <c r="HD372" s="126"/>
      <c r="HN372" s="126"/>
      <c r="HX372" s="126"/>
    </row>
    <row xmlns:x14ac="http://schemas.microsoft.com/office/spreadsheetml/2009/9/ac" r="373" s="3" customFormat="true" x14ac:dyDescent="0.25">
      <c r="A373" s="387"/>
      <c r="B373" s="126"/>
      <c r="L373" s="126"/>
      <c r="V373" s="126"/>
      <c r="AF373" s="126"/>
      <c r="AP373" s="126"/>
      <c r="AZ373" s="126"/>
      <c r="BJ373" s="126"/>
      <c r="BK373" s="126"/>
      <c r="BT373" s="126"/>
      <c r="CD373" s="126"/>
      <c r="CN373" s="126"/>
      <c r="CX373" s="126"/>
      <c r="DH373" s="126"/>
      <c r="DR373" s="126"/>
      <c r="EB373" s="126"/>
      <c r="EL373" s="126"/>
      <c r="EV373" s="126"/>
      <c r="FF373" s="126"/>
      <c r="FP373" s="126"/>
      <c r="FZ373" s="126"/>
      <c r="GJ373" s="126"/>
      <c r="GT373" s="126"/>
      <c r="HD373" s="126"/>
      <c r="HN373" s="126"/>
      <c r="HX373" s="126"/>
    </row>
    <row xmlns:x14ac="http://schemas.microsoft.com/office/spreadsheetml/2009/9/ac" r="374" s="3" customFormat="true" x14ac:dyDescent="0.25">
      <c r="A374" s="387"/>
      <c r="B374" s="126"/>
      <c r="L374" s="126"/>
      <c r="V374" s="126"/>
      <c r="AF374" s="126"/>
      <c r="AP374" s="126"/>
      <c r="AZ374" s="126"/>
      <c r="BJ374" s="126"/>
      <c r="BK374" s="126"/>
      <c r="BT374" s="126"/>
      <c r="CD374" s="126"/>
      <c r="CN374" s="126"/>
      <c r="CX374" s="126"/>
      <c r="DH374" s="126"/>
      <c r="DR374" s="126"/>
      <c r="EB374" s="126"/>
      <c r="EL374" s="126"/>
      <c r="EV374" s="126"/>
      <c r="FF374" s="126"/>
      <c r="FP374" s="126"/>
      <c r="FZ374" s="126"/>
      <c r="GJ374" s="126"/>
      <c r="GT374" s="126"/>
      <c r="HD374" s="126"/>
      <c r="HN374" s="126"/>
      <c r="HX374" s="126"/>
    </row>
    <row xmlns:x14ac="http://schemas.microsoft.com/office/spreadsheetml/2009/9/ac" r="375" s="3" customFormat="true" x14ac:dyDescent="0.25">
      <c r="A375" s="387"/>
      <c r="B375" s="126"/>
      <c r="L375" s="126"/>
      <c r="V375" s="126"/>
      <c r="AF375" s="126"/>
      <c r="AP375" s="126"/>
      <c r="AZ375" s="126"/>
      <c r="BJ375" s="126"/>
      <c r="BK375" s="126"/>
      <c r="BT375" s="126"/>
      <c r="CD375" s="126"/>
      <c r="CN375" s="126"/>
      <c r="CX375" s="126"/>
      <c r="DH375" s="126"/>
      <c r="DR375" s="126"/>
      <c r="EB375" s="126"/>
      <c r="EL375" s="126"/>
      <c r="EV375" s="126"/>
      <c r="FF375" s="126"/>
      <c r="FP375" s="126"/>
      <c r="FZ375" s="126"/>
      <c r="GJ375" s="126"/>
      <c r="GT375" s="126"/>
      <c r="HD375" s="126"/>
      <c r="HN375" s="126"/>
      <c r="HX375" s="126"/>
    </row>
    <row xmlns:x14ac="http://schemas.microsoft.com/office/spreadsheetml/2009/9/ac" r="376" s="3" customFormat="true" x14ac:dyDescent="0.25">
      <c r="A376" s="387"/>
      <c r="B376" s="126"/>
      <c r="L376" s="126"/>
      <c r="V376" s="126"/>
      <c r="AF376" s="126"/>
      <c r="AP376" s="126"/>
      <c r="AZ376" s="126"/>
      <c r="BJ376" s="126"/>
      <c r="BK376" s="126"/>
      <c r="BT376" s="126"/>
      <c r="CD376" s="126"/>
      <c r="CN376" s="126"/>
      <c r="CX376" s="126"/>
      <c r="DH376" s="126"/>
      <c r="DR376" s="126"/>
      <c r="EB376" s="126"/>
      <c r="EL376" s="126"/>
      <c r="EV376" s="126"/>
      <c r="FF376" s="126"/>
      <c r="FP376" s="126"/>
      <c r="FZ376" s="126"/>
      <c r="GJ376" s="126"/>
      <c r="GT376" s="126"/>
      <c r="HD376" s="126"/>
      <c r="HN376" s="126"/>
      <c r="HX376" s="126"/>
    </row>
    <row xmlns:x14ac="http://schemas.microsoft.com/office/spreadsheetml/2009/9/ac" r="377" s="3" customFormat="true" x14ac:dyDescent="0.25">
      <c r="A377" s="387"/>
      <c r="B377" s="126"/>
      <c r="L377" s="126"/>
      <c r="V377" s="126"/>
      <c r="AF377" s="126"/>
      <c r="AP377" s="126"/>
      <c r="AZ377" s="126"/>
      <c r="BJ377" s="126"/>
      <c r="BK377" s="126"/>
      <c r="BT377" s="126"/>
      <c r="CD377" s="126"/>
      <c r="CN377" s="126"/>
      <c r="CX377" s="126"/>
      <c r="DH377" s="126"/>
      <c r="DR377" s="126"/>
      <c r="EB377" s="126"/>
      <c r="EL377" s="126"/>
      <c r="EV377" s="126"/>
      <c r="FF377" s="126"/>
      <c r="FP377" s="126"/>
      <c r="FZ377" s="126"/>
      <c r="GJ377" s="126"/>
      <c r="GT377" s="126"/>
      <c r="HD377" s="126"/>
      <c r="HN377" s="126"/>
      <c r="HX377" s="126"/>
    </row>
    <row xmlns:x14ac="http://schemas.microsoft.com/office/spreadsheetml/2009/9/ac" r="378" s="3" customFormat="true" x14ac:dyDescent="0.25">
      <c r="A378" s="387"/>
      <c r="B378" s="126"/>
      <c r="L378" s="126"/>
      <c r="V378" s="126"/>
      <c r="AF378" s="126"/>
      <c r="AP378" s="126"/>
      <c r="AZ378" s="126"/>
      <c r="BJ378" s="126"/>
      <c r="BK378" s="126"/>
      <c r="BT378" s="126"/>
      <c r="CD378" s="126"/>
      <c r="CN378" s="126"/>
      <c r="CX378" s="126"/>
      <c r="DH378" s="126"/>
      <c r="DR378" s="126"/>
      <c r="EB378" s="126"/>
      <c r="EL378" s="126"/>
      <c r="EV378" s="126"/>
      <c r="FF378" s="126"/>
      <c r="FP378" s="126"/>
      <c r="FZ378" s="126"/>
      <c r="GJ378" s="126"/>
      <c r="GT378" s="126"/>
      <c r="HD378" s="126"/>
      <c r="HN378" s="126"/>
      <c r="HX378" s="126"/>
    </row>
    <row xmlns:x14ac="http://schemas.microsoft.com/office/spreadsheetml/2009/9/ac" r="379" s="3" customFormat="true" x14ac:dyDescent="0.25">
      <c r="A379" s="387"/>
      <c r="B379" s="126"/>
      <c r="L379" s="126"/>
      <c r="V379" s="126"/>
      <c r="AF379" s="126"/>
      <c r="AP379" s="126"/>
      <c r="AZ379" s="126"/>
      <c r="BJ379" s="126"/>
      <c r="BK379" s="126"/>
      <c r="BT379" s="126"/>
      <c r="CD379" s="126"/>
      <c r="CN379" s="126"/>
      <c r="CX379" s="126"/>
      <c r="DH379" s="126"/>
      <c r="DR379" s="126"/>
      <c r="EB379" s="126"/>
      <c r="EL379" s="126"/>
      <c r="EV379" s="126"/>
      <c r="FF379" s="126"/>
      <c r="FP379" s="126"/>
      <c r="FZ379" s="126"/>
      <c r="GJ379" s="126"/>
      <c r="GT379" s="126"/>
      <c r="HD379" s="126"/>
      <c r="HN379" s="126"/>
      <c r="HX379" s="126"/>
    </row>
    <row xmlns:x14ac="http://schemas.microsoft.com/office/spreadsheetml/2009/9/ac" r="380" s="3" customFormat="true" x14ac:dyDescent="0.25">
      <c r="A380" s="387"/>
      <c r="B380" s="126"/>
      <c r="L380" s="126"/>
      <c r="V380" s="126"/>
      <c r="AF380" s="126"/>
      <c r="AP380" s="126"/>
      <c r="AZ380" s="126"/>
      <c r="BJ380" s="126"/>
      <c r="BK380" s="126"/>
      <c r="BT380" s="126"/>
      <c r="CD380" s="126"/>
      <c r="CN380" s="126"/>
      <c r="CX380" s="126"/>
      <c r="DH380" s="126"/>
      <c r="DR380" s="126"/>
      <c r="EB380" s="126"/>
      <c r="EL380" s="126"/>
      <c r="EV380" s="126"/>
      <c r="FF380" s="126"/>
      <c r="FP380" s="126"/>
      <c r="FZ380" s="126"/>
      <c r="GJ380" s="126"/>
      <c r="GT380" s="126"/>
      <c r="HD380" s="126"/>
      <c r="HN380" s="126"/>
      <c r="HX380" s="126"/>
    </row>
    <row xmlns:x14ac="http://schemas.microsoft.com/office/spreadsheetml/2009/9/ac" r="381" s="3" customFormat="true" x14ac:dyDescent="0.25">
      <c r="A381" s="387"/>
      <c r="B381" s="126"/>
      <c r="L381" s="126"/>
      <c r="V381" s="126"/>
      <c r="AF381" s="126"/>
      <c r="AP381" s="126"/>
      <c r="AZ381" s="126"/>
      <c r="BJ381" s="126"/>
      <c r="BK381" s="126"/>
      <c r="BT381" s="126"/>
      <c r="CD381" s="126"/>
      <c r="CN381" s="126"/>
      <c r="CX381" s="126"/>
      <c r="DH381" s="126"/>
      <c r="DR381" s="126"/>
      <c r="EB381" s="126"/>
      <c r="EL381" s="126"/>
      <c r="EV381" s="126"/>
      <c r="FF381" s="126"/>
      <c r="FP381" s="126"/>
      <c r="FZ381" s="126"/>
      <c r="GJ381" s="126"/>
      <c r="GT381" s="126"/>
      <c r="HD381" s="126"/>
      <c r="HN381" s="126"/>
      <c r="HX381" s="126"/>
    </row>
    <row xmlns:x14ac="http://schemas.microsoft.com/office/spreadsheetml/2009/9/ac" r="382" s="3" customFormat="true" x14ac:dyDescent="0.25">
      <c r="A382" s="387"/>
      <c r="B382" s="126"/>
      <c r="L382" s="126"/>
      <c r="V382" s="126"/>
      <c r="AF382" s="126"/>
      <c r="AP382" s="126"/>
      <c r="AZ382" s="126"/>
      <c r="BJ382" s="126"/>
      <c r="BK382" s="126"/>
      <c r="BT382" s="126"/>
      <c r="CD382" s="126"/>
      <c r="CN382" s="126"/>
      <c r="CX382" s="126"/>
      <c r="DH382" s="126"/>
      <c r="DR382" s="126"/>
      <c r="EB382" s="126"/>
      <c r="EL382" s="126"/>
      <c r="EV382" s="126"/>
      <c r="FF382" s="126"/>
      <c r="FP382" s="126"/>
      <c r="FZ382" s="126"/>
      <c r="GJ382" s="126"/>
      <c r="GT382" s="126"/>
      <c r="HD382" s="126"/>
      <c r="HN382" s="126"/>
      <c r="HX382" s="126"/>
    </row>
    <row xmlns:x14ac="http://schemas.microsoft.com/office/spreadsheetml/2009/9/ac" r="383" s="3" customFormat="true" x14ac:dyDescent="0.25">
      <c r="A383" s="387"/>
      <c r="B383" s="126"/>
      <c r="L383" s="126"/>
      <c r="V383" s="126"/>
      <c r="AF383" s="126"/>
      <c r="AP383" s="126"/>
      <c r="AZ383" s="126"/>
      <c r="BJ383" s="126"/>
      <c r="BK383" s="126"/>
      <c r="BT383" s="126"/>
      <c r="CD383" s="126"/>
      <c r="CN383" s="126"/>
      <c r="CX383" s="126"/>
      <c r="DH383" s="126"/>
      <c r="DR383" s="126"/>
      <c r="EB383" s="126"/>
      <c r="EL383" s="126"/>
      <c r="EV383" s="126"/>
      <c r="FF383" s="126"/>
      <c r="FP383" s="126"/>
      <c r="FZ383" s="126"/>
      <c r="GJ383" s="126"/>
      <c r="GT383" s="126"/>
      <c r="HD383" s="126"/>
      <c r="HN383" s="126"/>
      <c r="HX383" s="126"/>
    </row>
    <row xmlns:x14ac="http://schemas.microsoft.com/office/spreadsheetml/2009/9/ac" r="384" s="3" customFormat="true" x14ac:dyDescent="0.25">
      <c r="A384" s="387"/>
      <c r="B384" s="126"/>
      <c r="L384" s="126"/>
      <c r="V384" s="126"/>
      <c r="AF384" s="126"/>
      <c r="AP384" s="126"/>
      <c r="AZ384" s="126"/>
      <c r="BJ384" s="126"/>
      <c r="BK384" s="126"/>
      <c r="BT384" s="126"/>
      <c r="CD384" s="126"/>
      <c r="CN384" s="126"/>
      <c r="CX384" s="126"/>
      <c r="DH384" s="126"/>
      <c r="DR384" s="126"/>
      <c r="EB384" s="126"/>
      <c r="EL384" s="126"/>
      <c r="EV384" s="126"/>
      <c r="FF384" s="126"/>
      <c r="FP384" s="126"/>
      <c r="FZ384" s="126"/>
      <c r="GJ384" s="126"/>
      <c r="GT384" s="126"/>
      <c r="HD384" s="126"/>
      <c r="HN384" s="126"/>
      <c r="HX384" s="126"/>
    </row>
    <row xmlns:x14ac="http://schemas.microsoft.com/office/spreadsheetml/2009/9/ac" r="385" s="3" customFormat="true" x14ac:dyDescent="0.25">
      <c r="A385" s="387"/>
      <c r="B385" s="126"/>
      <c r="L385" s="126"/>
      <c r="V385" s="126"/>
      <c r="AF385" s="126"/>
      <c r="AP385" s="126"/>
      <c r="AZ385" s="126"/>
      <c r="BJ385" s="126"/>
      <c r="BK385" s="126"/>
      <c r="BT385" s="126"/>
      <c r="CD385" s="126"/>
      <c r="CN385" s="126"/>
      <c r="CX385" s="126"/>
      <c r="DH385" s="126"/>
      <c r="DR385" s="126"/>
      <c r="EB385" s="126"/>
      <c r="EL385" s="126"/>
      <c r="EV385" s="126"/>
      <c r="FF385" s="126"/>
      <c r="FP385" s="126"/>
      <c r="FZ385" s="126"/>
      <c r="GJ385" s="126"/>
      <c r="GT385" s="126"/>
      <c r="HD385" s="126"/>
      <c r="HN385" s="126"/>
      <c r="HX385" s="126"/>
    </row>
    <row xmlns:x14ac="http://schemas.microsoft.com/office/spreadsheetml/2009/9/ac" r="386" s="3" customFormat="true" x14ac:dyDescent="0.25">
      <c r="A386" s="387"/>
      <c r="B386" s="126"/>
      <c r="L386" s="126"/>
      <c r="V386" s="126"/>
      <c r="AF386" s="126"/>
      <c r="AP386" s="126"/>
      <c r="AZ386" s="126"/>
      <c r="BJ386" s="126"/>
      <c r="BK386" s="126"/>
      <c r="BT386" s="126"/>
      <c r="CD386" s="126"/>
      <c r="CN386" s="126"/>
      <c r="CX386" s="126"/>
      <c r="DH386" s="126"/>
      <c r="DR386" s="126"/>
      <c r="EB386" s="126"/>
      <c r="EL386" s="126"/>
      <c r="EV386" s="126"/>
      <c r="FF386" s="126"/>
      <c r="FP386" s="126"/>
      <c r="FZ386" s="126"/>
      <c r="GJ386" s="126"/>
      <c r="GT386" s="126"/>
      <c r="HD386" s="126"/>
      <c r="HN386" s="126"/>
      <c r="HX386" s="126"/>
    </row>
    <row xmlns:x14ac="http://schemas.microsoft.com/office/spreadsheetml/2009/9/ac" r="387" s="3" customFormat="true" x14ac:dyDescent="0.25">
      <c r="A387" s="387"/>
      <c r="B387" s="126"/>
      <c r="L387" s="126"/>
      <c r="V387" s="126"/>
      <c r="AF387" s="126"/>
      <c r="AP387" s="126"/>
      <c r="AZ387" s="126"/>
      <c r="BJ387" s="126"/>
      <c r="BK387" s="126"/>
      <c r="BT387" s="126"/>
      <c r="CD387" s="126"/>
      <c r="CN387" s="126"/>
      <c r="CX387" s="126"/>
      <c r="DH387" s="126"/>
      <c r="DR387" s="126"/>
      <c r="EB387" s="126"/>
      <c r="EL387" s="126"/>
      <c r="EV387" s="126"/>
      <c r="FF387" s="126"/>
      <c r="FP387" s="126"/>
      <c r="FZ387" s="126"/>
      <c r="GJ387" s="126"/>
      <c r="GT387" s="126"/>
      <c r="HD387" s="126"/>
      <c r="HN387" s="126"/>
      <c r="HX387" s="126"/>
    </row>
    <row xmlns:x14ac="http://schemas.microsoft.com/office/spreadsheetml/2009/9/ac" r="388" s="3" customFormat="true" x14ac:dyDescent="0.25">
      <c r="A388" s="387"/>
      <c r="B388" s="126"/>
      <c r="L388" s="126"/>
      <c r="V388" s="126"/>
      <c r="AF388" s="126"/>
      <c r="AP388" s="126"/>
      <c r="AZ388" s="126"/>
      <c r="BJ388" s="126"/>
      <c r="BK388" s="126"/>
      <c r="BT388" s="126"/>
      <c r="CD388" s="126"/>
      <c r="CN388" s="126"/>
      <c r="CX388" s="126"/>
      <c r="DH388" s="126"/>
      <c r="DR388" s="126"/>
      <c r="EB388" s="126"/>
      <c r="EL388" s="126"/>
      <c r="EV388" s="126"/>
      <c r="FF388" s="126"/>
      <c r="FP388" s="126"/>
      <c r="FZ388" s="126"/>
      <c r="GJ388" s="126"/>
      <c r="GT388" s="126"/>
      <c r="HD388" s="126"/>
      <c r="HN388" s="126"/>
      <c r="HX388" s="126"/>
    </row>
    <row xmlns:x14ac="http://schemas.microsoft.com/office/spreadsheetml/2009/9/ac" r="389" s="3" customFormat="true" x14ac:dyDescent="0.25">
      <c r="A389" s="387"/>
      <c r="B389" s="126"/>
      <c r="L389" s="126"/>
      <c r="V389" s="126"/>
      <c r="AF389" s="126"/>
      <c r="AP389" s="126"/>
      <c r="AZ389" s="126"/>
      <c r="BJ389" s="126"/>
      <c r="BK389" s="126"/>
      <c r="BT389" s="126"/>
      <c r="CD389" s="126"/>
      <c r="CN389" s="126"/>
      <c r="CX389" s="126"/>
      <c r="DH389" s="126"/>
      <c r="DR389" s="126"/>
      <c r="EB389" s="126"/>
      <c r="EL389" s="126"/>
      <c r="EV389" s="126"/>
      <c r="FF389" s="126"/>
      <c r="FP389" s="126"/>
      <c r="FZ389" s="126"/>
      <c r="GJ389" s="126"/>
      <c r="GT389" s="126"/>
      <c r="HD389" s="126"/>
      <c r="HN389" s="126"/>
      <c r="HX389" s="126"/>
    </row>
    <row xmlns:x14ac="http://schemas.microsoft.com/office/spreadsheetml/2009/9/ac" r="390" s="3" customFormat="true" x14ac:dyDescent="0.25">
      <c r="A390" s="387"/>
      <c r="B390" s="126"/>
      <c r="L390" s="126"/>
      <c r="V390" s="126"/>
      <c r="AF390" s="126"/>
      <c r="AP390" s="126"/>
      <c r="AZ390" s="126"/>
      <c r="BJ390" s="126"/>
      <c r="BK390" s="126"/>
      <c r="BT390" s="126"/>
      <c r="CD390" s="126"/>
      <c r="CN390" s="126"/>
      <c r="CX390" s="126"/>
      <c r="DH390" s="126"/>
      <c r="DR390" s="126"/>
      <c r="EB390" s="126"/>
      <c r="EL390" s="126"/>
      <c r="EV390" s="126"/>
      <c r="FF390" s="126"/>
      <c r="FP390" s="126"/>
      <c r="FZ390" s="126"/>
      <c r="GJ390" s="126"/>
      <c r="GT390" s="126"/>
      <c r="HD390" s="126"/>
      <c r="HN390" s="126"/>
      <c r="HX390" s="126"/>
    </row>
    <row xmlns:x14ac="http://schemas.microsoft.com/office/spreadsheetml/2009/9/ac" r="391" s="3" customFormat="true" x14ac:dyDescent="0.25">
      <c r="A391" s="387"/>
      <c r="B391" s="126"/>
      <c r="L391" s="126"/>
      <c r="V391" s="126"/>
      <c r="AF391" s="126"/>
      <c r="AP391" s="126"/>
      <c r="AZ391" s="126"/>
      <c r="BJ391" s="126"/>
      <c r="BK391" s="126"/>
      <c r="BT391" s="126"/>
      <c r="CD391" s="126"/>
      <c r="CN391" s="126"/>
      <c r="CX391" s="126"/>
      <c r="DH391" s="126"/>
      <c r="DR391" s="126"/>
      <c r="EB391" s="126"/>
      <c r="EL391" s="126"/>
      <c r="EV391" s="126"/>
      <c r="FF391" s="126"/>
      <c r="FP391" s="126"/>
      <c r="FZ391" s="126"/>
      <c r="GJ391" s="126"/>
      <c r="GT391" s="126"/>
      <c r="HD391" s="126"/>
      <c r="HN391" s="126"/>
      <c r="HX391" s="126"/>
    </row>
    <row xmlns:x14ac="http://schemas.microsoft.com/office/spreadsheetml/2009/9/ac" r="392" s="3" customFormat="true" x14ac:dyDescent="0.25">
      <c r="A392" s="387"/>
      <c r="B392" s="126"/>
      <c r="L392" s="126"/>
      <c r="V392" s="126"/>
      <c r="AF392" s="126"/>
      <c r="AP392" s="126"/>
      <c r="AZ392" s="126"/>
      <c r="BJ392" s="126"/>
      <c r="BK392" s="126"/>
      <c r="BT392" s="126"/>
      <c r="CD392" s="126"/>
      <c r="CN392" s="126"/>
      <c r="CX392" s="126"/>
      <c r="DH392" s="126"/>
      <c r="DR392" s="126"/>
      <c r="EB392" s="126"/>
      <c r="EL392" s="126"/>
      <c r="EV392" s="126"/>
      <c r="FF392" s="126"/>
      <c r="FP392" s="126"/>
      <c r="FZ392" s="126"/>
      <c r="GJ392" s="126"/>
      <c r="GT392" s="126"/>
      <c r="HD392" s="126"/>
      <c r="HN392" s="126"/>
      <c r="HX392" s="126"/>
    </row>
    <row xmlns:x14ac="http://schemas.microsoft.com/office/spreadsheetml/2009/9/ac" r="393" s="3" customFormat="true" x14ac:dyDescent="0.25">
      <c r="A393" s="387"/>
      <c r="B393" s="126"/>
      <c r="L393" s="126"/>
      <c r="V393" s="126"/>
      <c r="AF393" s="126"/>
      <c r="AP393" s="126"/>
      <c r="AZ393" s="126"/>
      <c r="BJ393" s="126"/>
      <c r="BK393" s="126"/>
      <c r="BT393" s="126"/>
      <c r="CD393" s="126"/>
      <c r="CN393" s="126"/>
      <c r="CX393" s="126"/>
      <c r="DH393" s="126"/>
      <c r="DR393" s="126"/>
      <c r="EB393" s="126"/>
      <c r="EL393" s="126"/>
      <c r="EV393" s="126"/>
      <c r="FF393" s="126"/>
      <c r="FP393" s="126"/>
      <c r="FZ393" s="126"/>
      <c r="GJ393" s="126"/>
      <c r="GT393" s="126"/>
      <c r="HD393" s="126"/>
      <c r="HN393" s="126"/>
      <c r="HX393" s="126"/>
    </row>
    <row xmlns:x14ac="http://schemas.microsoft.com/office/spreadsheetml/2009/9/ac" r="394" s="3" customFormat="true" x14ac:dyDescent="0.25">
      <c r="A394" s="387"/>
      <c r="B394" s="126"/>
      <c r="L394" s="126"/>
      <c r="V394" s="126"/>
      <c r="AF394" s="126"/>
      <c r="AP394" s="126"/>
      <c r="AZ394" s="126"/>
      <c r="BJ394" s="126"/>
      <c r="BK394" s="126"/>
      <c r="BT394" s="126"/>
      <c r="CD394" s="126"/>
      <c r="CN394" s="126"/>
      <c r="CX394" s="126"/>
      <c r="DH394" s="126"/>
      <c r="DR394" s="126"/>
      <c r="EB394" s="126"/>
      <c r="EL394" s="126"/>
      <c r="EV394" s="126"/>
      <c r="FF394" s="126"/>
      <c r="FP394" s="126"/>
      <c r="FZ394" s="126"/>
      <c r="GJ394" s="126"/>
      <c r="GT394" s="126"/>
      <c r="HD394" s="126"/>
      <c r="HN394" s="126"/>
      <c r="HX394" s="126"/>
    </row>
    <row xmlns:x14ac="http://schemas.microsoft.com/office/spreadsheetml/2009/9/ac" r="395" s="3" customFormat="true" x14ac:dyDescent="0.25">
      <c r="A395" s="387"/>
      <c r="B395" s="126"/>
      <c r="L395" s="126"/>
      <c r="V395" s="126"/>
      <c r="AF395" s="126"/>
      <c r="AP395" s="126"/>
      <c r="AZ395" s="126"/>
      <c r="BJ395" s="126"/>
      <c r="BK395" s="126"/>
      <c r="BT395" s="126"/>
      <c r="CD395" s="126"/>
      <c r="CN395" s="126"/>
      <c r="CX395" s="126"/>
      <c r="DH395" s="126"/>
      <c r="DR395" s="126"/>
      <c r="EB395" s="126"/>
      <c r="EL395" s="126"/>
      <c r="EV395" s="126"/>
      <c r="FF395" s="126"/>
      <c r="FP395" s="126"/>
      <c r="FZ395" s="126"/>
      <c r="GJ395" s="126"/>
      <c r="GT395" s="126"/>
      <c r="HD395" s="126"/>
      <c r="HN395" s="126"/>
      <c r="HX395" s="126"/>
    </row>
    <row xmlns:x14ac="http://schemas.microsoft.com/office/spreadsheetml/2009/9/ac" r="396" s="3" customFormat="true" x14ac:dyDescent="0.25">
      <c r="A396" s="387"/>
      <c r="B396" s="126"/>
      <c r="L396" s="126"/>
      <c r="V396" s="126"/>
      <c r="AF396" s="126"/>
      <c r="AP396" s="126"/>
      <c r="AZ396" s="126"/>
      <c r="BJ396" s="126"/>
      <c r="BK396" s="126"/>
      <c r="BT396" s="126"/>
      <c r="CD396" s="126"/>
      <c r="CN396" s="126"/>
      <c r="CX396" s="126"/>
      <c r="DH396" s="126"/>
      <c r="DR396" s="126"/>
      <c r="EB396" s="126"/>
      <c r="EL396" s="126"/>
      <c r="EV396" s="126"/>
      <c r="FF396" s="126"/>
      <c r="FP396" s="126"/>
      <c r="FZ396" s="126"/>
      <c r="GJ396" s="126"/>
      <c r="GT396" s="126"/>
      <c r="HD396" s="126"/>
      <c r="HN396" s="126"/>
      <c r="HX396" s="126"/>
    </row>
    <row xmlns:x14ac="http://schemas.microsoft.com/office/spreadsheetml/2009/9/ac" r="397" s="3" customFormat="true" x14ac:dyDescent="0.25">
      <c r="A397" s="387"/>
      <c r="B397" s="126"/>
      <c r="L397" s="126"/>
      <c r="V397" s="126"/>
      <c r="AF397" s="126"/>
      <c r="AP397" s="126"/>
      <c r="AZ397" s="126"/>
      <c r="BJ397" s="126"/>
      <c r="BK397" s="126"/>
      <c r="BT397" s="126"/>
      <c r="CD397" s="126"/>
      <c r="CN397" s="126"/>
      <c r="CX397" s="126"/>
      <c r="DH397" s="126"/>
      <c r="DR397" s="126"/>
      <c r="EB397" s="126"/>
      <c r="EL397" s="126"/>
      <c r="EV397" s="126"/>
      <c r="FF397" s="126"/>
      <c r="FP397" s="126"/>
      <c r="FZ397" s="126"/>
      <c r="GJ397" s="126"/>
      <c r="GT397" s="126"/>
      <c r="HD397" s="126"/>
      <c r="HN397" s="126"/>
      <c r="HX397" s="126"/>
    </row>
    <row xmlns:x14ac="http://schemas.microsoft.com/office/spreadsheetml/2009/9/ac" r="398" s="3" customFormat="true" x14ac:dyDescent="0.25">
      <c r="A398" s="387"/>
      <c r="B398" s="126"/>
      <c r="L398" s="126"/>
      <c r="V398" s="126"/>
      <c r="AF398" s="126"/>
      <c r="AP398" s="126"/>
      <c r="AZ398" s="126"/>
      <c r="BJ398" s="126"/>
      <c r="BK398" s="126"/>
      <c r="BT398" s="126"/>
      <c r="CD398" s="126"/>
      <c r="CN398" s="126"/>
      <c r="CX398" s="126"/>
      <c r="DH398" s="126"/>
      <c r="DR398" s="126"/>
      <c r="EB398" s="126"/>
      <c r="EL398" s="126"/>
      <c r="EV398" s="126"/>
      <c r="FF398" s="126"/>
      <c r="FP398" s="126"/>
      <c r="FZ398" s="126"/>
      <c r="GJ398" s="126"/>
      <c r="GT398" s="126"/>
      <c r="HD398" s="126"/>
      <c r="HN398" s="126"/>
      <c r="HX398" s="126"/>
    </row>
    <row xmlns:x14ac="http://schemas.microsoft.com/office/spreadsheetml/2009/9/ac" r="399" s="3" customFormat="true" x14ac:dyDescent="0.25">
      <c r="A399" s="387"/>
      <c r="B399" s="126"/>
      <c r="L399" s="126"/>
      <c r="V399" s="126"/>
      <c r="AF399" s="126"/>
      <c r="AP399" s="126"/>
      <c r="AZ399" s="126"/>
      <c r="BJ399" s="126"/>
      <c r="BK399" s="126"/>
      <c r="BT399" s="126"/>
      <c r="CD399" s="126"/>
      <c r="CN399" s="126"/>
      <c r="CX399" s="126"/>
      <c r="DH399" s="126"/>
      <c r="DR399" s="126"/>
      <c r="EB399" s="126"/>
      <c r="EL399" s="126"/>
      <c r="EV399" s="126"/>
      <c r="FF399" s="126"/>
      <c r="FP399" s="126"/>
      <c r="FZ399" s="126"/>
      <c r="GJ399" s="126"/>
      <c r="GT399" s="126"/>
      <c r="HD399" s="126"/>
      <c r="HN399" s="126"/>
      <c r="HX399" s="126"/>
    </row>
    <row xmlns:x14ac="http://schemas.microsoft.com/office/spreadsheetml/2009/9/ac" r="400" s="3" customFormat="true" x14ac:dyDescent="0.25">
      <c r="A400" s="387"/>
      <c r="B400" s="126"/>
      <c r="L400" s="126"/>
      <c r="V400" s="126"/>
      <c r="AF400" s="126"/>
      <c r="AP400" s="126"/>
      <c r="AZ400" s="126"/>
      <c r="BJ400" s="126"/>
      <c r="BK400" s="126"/>
      <c r="BT400" s="126"/>
      <c r="CD400" s="126"/>
      <c r="CN400" s="126"/>
      <c r="CX400" s="126"/>
      <c r="DH400" s="126"/>
      <c r="DR400" s="126"/>
      <c r="EB400" s="126"/>
      <c r="EL400" s="126"/>
      <c r="EV400" s="126"/>
      <c r="FF400" s="126"/>
      <c r="FP400" s="126"/>
      <c r="FZ400" s="126"/>
      <c r="GJ400" s="126"/>
      <c r="GT400" s="126"/>
      <c r="HD400" s="126"/>
      <c r="HN400" s="126"/>
      <c r="HX400" s="126"/>
    </row>
    <row xmlns:x14ac="http://schemas.microsoft.com/office/spreadsheetml/2009/9/ac" r="401" s="3" customFormat="true" x14ac:dyDescent="0.25">
      <c r="A401" s="387"/>
      <c r="B401" s="126"/>
      <c r="L401" s="126"/>
      <c r="V401" s="126"/>
      <c r="AF401" s="126"/>
      <c r="AP401" s="126"/>
      <c r="AZ401" s="126"/>
      <c r="BJ401" s="126"/>
      <c r="BK401" s="126"/>
      <c r="BT401" s="126"/>
      <c r="CD401" s="126"/>
      <c r="CN401" s="126"/>
      <c r="CX401" s="126"/>
      <c r="DH401" s="126"/>
      <c r="DR401" s="126"/>
      <c r="EB401" s="126"/>
      <c r="EL401" s="126"/>
      <c r="EV401" s="126"/>
      <c r="FF401" s="126"/>
      <c r="FP401" s="126"/>
      <c r="FZ401" s="126"/>
      <c r="GJ401" s="126"/>
      <c r="GT401" s="126"/>
      <c r="HD401" s="126"/>
      <c r="HN401" s="126"/>
      <c r="HX401" s="126"/>
    </row>
    <row xmlns:x14ac="http://schemas.microsoft.com/office/spreadsheetml/2009/9/ac" r="402" s="3" customFormat="true" x14ac:dyDescent="0.25">
      <c r="A402" s="387"/>
      <c r="B402" s="126"/>
      <c r="L402" s="126"/>
      <c r="V402" s="126"/>
      <c r="AF402" s="126"/>
      <c r="AP402" s="126"/>
      <c r="AZ402" s="126"/>
      <c r="BJ402" s="126"/>
      <c r="BK402" s="126"/>
      <c r="BT402" s="126"/>
      <c r="CD402" s="126"/>
      <c r="CN402" s="126"/>
      <c r="CX402" s="126"/>
      <c r="DH402" s="126"/>
      <c r="DR402" s="126"/>
      <c r="EB402" s="126"/>
      <c r="EL402" s="126"/>
      <c r="EV402" s="126"/>
      <c r="FF402" s="126"/>
      <c r="FP402" s="126"/>
      <c r="FZ402" s="126"/>
      <c r="GJ402" s="126"/>
      <c r="GT402" s="126"/>
      <c r="HD402" s="126"/>
      <c r="HN402" s="126"/>
      <c r="HX402" s="126"/>
    </row>
    <row xmlns:x14ac="http://schemas.microsoft.com/office/spreadsheetml/2009/9/ac" r="403" s="3" customFormat="true" x14ac:dyDescent="0.25">
      <c r="A403" s="387"/>
      <c r="B403" s="126"/>
      <c r="L403" s="126"/>
      <c r="V403" s="126"/>
      <c r="AF403" s="126"/>
      <c r="AP403" s="126"/>
      <c r="AZ403" s="126"/>
      <c r="BJ403" s="126"/>
      <c r="BK403" s="126"/>
      <c r="BT403" s="126"/>
      <c r="CD403" s="126"/>
      <c r="CN403" s="126"/>
      <c r="CX403" s="126"/>
      <c r="DH403" s="126"/>
      <c r="DR403" s="126"/>
      <c r="EB403" s="126"/>
      <c r="EL403" s="126"/>
      <c r="EV403" s="126"/>
      <c r="FF403" s="126"/>
      <c r="FP403" s="126"/>
      <c r="FZ403" s="126"/>
      <c r="GJ403" s="126"/>
      <c r="GT403" s="126"/>
      <c r="HD403" s="126"/>
      <c r="HN403" s="126"/>
      <c r="HX403" s="126"/>
    </row>
    <row xmlns:x14ac="http://schemas.microsoft.com/office/spreadsheetml/2009/9/ac" r="404" s="3" customFormat="true" x14ac:dyDescent="0.25">
      <c r="A404" s="387"/>
      <c r="B404" s="126"/>
      <c r="L404" s="126"/>
      <c r="V404" s="126"/>
      <c r="AF404" s="126"/>
      <c r="AP404" s="126"/>
      <c r="AZ404" s="126"/>
      <c r="BJ404" s="126"/>
      <c r="BK404" s="126"/>
      <c r="BT404" s="126"/>
      <c r="CD404" s="126"/>
      <c r="CN404" s="126"/>
      <c r="CX404" s="126"/>
      <c r="DH404" s="126"/>
      <c r="DR404" s="126"/>
      <c r="EB404" s="126"/>
      <c r="EL404" s="126"/>
      <c r="EV404" s="126"/>
      <c r="FF404" s="126"/>
      <c r="FP404" s="126"/>
      <c r="FZ404" s="126"/>
      <c r="GJ404" s="126"/>
      <c r="GT404" s="126"/>
      <c r="HD404" s="126"/>
      <c r="HN404" s="126"/>
      <c r="HX404" s="126"/>
    </row>
    <row xmlns:x14ac="http://schemas.microsoft.com/office/spreadsheetml/2009/9/ac" r="405" s="3" customFormat="true" x14ac:dyDescent="0.25">
      <c r="A405" s="387"/>
      <c r="B405" s="126"/>
      <c r="L405" s="126"/>
      <c r="V405" s="126"/>
      <c r="AF405" s="126"/>
      <c r="AP405" s="126"/>
      <c r="AZ405" s="126"/>
      <c r="BJ405" s="126"/>
      <c r="BK405" s="126"/>
      <c r="BT405" s="126"/>
      <c r="CD405" s="126"/>
      <c r="CN405" s="126"/>
      <c r="CX405" s="126"/>
      <c r="DH405" s="126"/>
      <c r="DR405" s="126"/>
      <c r="EB405" s="126"/>
      <c r="EL405" s="126"/>
      <c r="EV405" s="126"/>
      <c r="FF405" s="126"/>
      <c r="FP405" s="126"/>
      <c r="FZ405" s="126"/>
      <c r="GJ405" s="126"/>
      <c r="GT405" s="126"/>
      <c r="HD405" s="126"/>
      <c r="HN405" s="126"/>
      <c r="HX405" s="126"/>
    </row>
    <row xmlns:x14ac="http://schemas.microsoft.com/office/spreadsheetml/2009/9/ac" r="406" s="3" customFormat="true" x14ac:dyDescent="0.25">
      <c r="A406" s="387"/>
      <c r="B406" s="126"/>
      <c r="L406" s="126"/>
      <c r="V406" s="126"/>
      <c r="AF406" s="126"/>
      <c r="AP406" s="126"/>
      <c r="AZ406" s="126"/>
      <c r="BJ406" s="126"/>
      <c r="BK406" s="126"/>
      <c r="BT406" s="126"/>
      <c r="CD406" s="126"/>
      <c r="CN406" s="126"/>
      <c r="CX406" s="126"/>
      <c r="DH406" s="126"/>
      <c r="DR406" s="126"/>
      <c r="EB406" s="126"/>
      <c r="EL406" s="126"/>
      <c r="EV406" s="126"/>
      <c r="FF406" s="126"/>
      <c r="FP406" s="126"/>
      <c r="FZ406" s="126"/>
      <c r="GJ406" s="126"/>
      <c r="GT406" s="126"/>
      <c r="HD406" s="126"/>
      <c r="HN406" s="126"/>
      <c r="HX406" s="126"/>
    </row>
    <row xmlns:x14ac="http://schemas.microsoft.com/office/spreadsheetml/2009/9/ac" r="407" s="3" customFormat="true" x14ac:dyDescent="0.25">
      <c r="A407" s="387"/>
      <c r="B407" s="126"/>
      <c r="L407" s="126"/>
      <c r="V407" s="126"/>
      <c r="AF407" s="126"/>
      <c r="AP407" s="126"/>
      <c r="AZ407" s="126"/>
      <c r="BJ407" s="126"/>
      <c r="BK407" s="126"/>
      <c r="BT407" s="126"/>
      <c r="CD407" s="126"/>
      <c r="CN407" s="126"/>
      <c r="CX407" s="126"/>
      <c r="DH407" s="126"/>
      <c r="DR407" s="126"/>
      <c r="EB407" s="126"/>
      <c r="EL407" s="126"/>
      <c r="EV407" s="126"/>
      <c r="FF407" s="126"/>
      <c r="FP407" s="126"/>
      <c r="FZ407" s="126"/>
      <c r="GJ407" s="126"/>
      <c r="GT407" s="126"/>
      <c r="HD407" s="126"/>
      <c r="HN407" s="126"/>
      <c r="HX407" s="126"/>
    </row>
    <row xmlns:x14ac="http://schemas.microsoft.com/office/spreadsheetml/2009/9/ac" r="408" s="3" customFormat="true" x14ac:dyDescent="0.25">
      <c r="A408" s="387"/>
      <c r="B408" s="126"/>
      <c r="L408" s="126"/>
      <c r="V408" s="126"/>
      <c r="AF408" s="126"/>
      <c r="AP408" s="126"/>
      <c r="AZ408" s="126"/>
      <c r="BJ408" s="126"/>
      <c r="BK408" s="126"/>
      <c r="BT408" s="126"/>
      <c r="CD408" s="126"/>
      <c r="CN408" s="126"/>
      <c r="CX408" s="126"/>
      <c r="DH408" s="126"/>
      <c r="DR408" s="126"/>
      <c r="EB408" s="126"/>
      <c r="EL408" s="126"/>
      <c r="EV408" s="126"/>
      <c r="FF408" s="126"/>
      <c r="FP408" s="126"/>
      <c r="FZ408" s="126"/>
      <c r="GJ408" s="126"/>
      <c r="GT408" s="126"/>
      <c r="HD408" s="126"/>
      <c r="HN408" s="126"/>
      <c r="HX408" s="126"/>
    </row>
    <row xmlns:x14ac="http://schemas.microsoft.com/office/spreadsheetml/2009/9/ac" r="409" s="3" customFormat="true" x14ac:dyDescent="0.25">
      <c r="A409" s="387"/>
      <c r="B409" s="126"/>
      <c r="L409" s="126"/>
      <c r="V409" s="126"/>
      <c r="AF409" s="126"/>
      <c r="AP409" s="126"/>
      <c r="AZ409" s="126"/>
      <c r="BJ409" s="126"/>
      <c r="BK409" s="126"/>
      <c r="BT409" s="126"/>
      <c r="CD409" s="126"/>
      <c r="CN409" s="126"/>
      <c r="CX409" s="126"/>
      <c r="DH409" s="126"/>
      <c r="DR409" s="126"/>
      <c r="EB409" s="126"/>
      <c r="EL409" s="126"/>
      <c r="EV409" s="126"/>
      <c r="FF409" s="126"/>
      <c r="FP409" s="126"/>
      <c r="FZ409" s="126"/>
      <c r="GJ409" s="126"/>
      <c r="GT409" s="126"/>
      <c r="HD409" s="126"/>
      <c r="HN409" s="126"/>
      <c r="HX409" s="126"/>
    </row>
    <row xmlns:x14ac="http://schemas.microsoft.com/office/spreadsheetml/2009/9/ac" r="410" s="3" customFormat="true" x14ac:dyDescent="0.25">
      <c r="A410" s="387"/>
      <c r="B410" s="126"/>
      <c r="L410" s="126"/>
      <c r="V410" s="126"/>
      <c r="AF410" s="126"/>
      <c r="AP410" s="126"/>
      <c r="AZ410" s="126"/>
      <c r="BJ410" s="126"/>
      <c r="BK410" s="126"/>
      <c r="BT410" s="126"/>
      <c r="CD410" s="126"/>
      <c r="CN410" s="126"/>
      <c r="CX410" s="126"/>
      <c r="DH410" s="126"/>
      <c r="DR410" s="126"/>
      <c r="EB410" s="126"/>
      <c r="EL410" s="126"/>
      <c r="EV410" s="126"/>
      <c r="FF410" s="126"/>
      <c r="FP410" s="126"/>
      <c r="FZ410" s="126"/>
      <c r="GJ410" s="126"/>
      <c r="GT410" s="126"/>
      <c r="HD410" s="126"/>
      <c r="HN410" s="126"/>
      <c r="HX410" s="126"/>
    </row>
    <row xmlns:x14ac="http://schemas.microsoft.com/office/spreadsheetml/2009/9/ac" r="411" s="3" customFormat="true" x14ac:dyDescent="0.25">
      <c r="A411" s="387"/>
      <c r="B411" s="126"/>
      <c r="L411" s="126"/>
      <c r="V411" s="126"/>
      <c r="AF411" s="126"/>
      <c r="AP411" s="126"/>
      <c r="AZ411" s="126"/>
      <c r="BJ411" s="126"/>
      <c r="BK411" s="126"/>
      <c r="BT411" s="126"/>
      <c r="CD411" s="126"/>
      <c r="CN411" s="126"/>
      <c r="CX411" s="126"/>
      <c r="DH411" s="126"/>
      <c r="DR411" s="126"/>
      <c r="EB411" s="126"/>
      <c r="EL411" s="126"/>
      <c r="EV411" s="126"/>
      <c r="FF411" s="126"/>
      <c r="FP411" s="126"/>
      <c r="FZ411" s="126"/>
      <c r="GJ411" s="126"/>
      <c r="GT411" s="126"/>
      <c r="HD411" s="126"/>
      <c r="HN411" s="126"/>
      <c r="HX411" s="126"/>
    </row>
    <row xmlns:x14ac="http://schemas.microsoft.com/office/spreadsheetml/2009/9/ac" r="412" s="3" customFormat="true" x14ac:dyDescent="0.25">
      <c r="A412" s="387"/>
      <c r="B412" s="126"/>
      <c r="L412" s="126"/>
      <c r="V412" s="126"/>
      <c r="AF412" s="126"/>
      <c r="AP412" s="126"/>
      <c r="AZ412" s="126"/>
      <c r="BJ412" s="126"/>
      <c r="BK412" s="126"/>
      <c r="BT412" s="126"/>
      <c r="CD412" s="126"/>
      <c r="CN412" s="126"/>
      <c r="CX412" s="126"/>
      <c r="DH412" s="126"/>
      <c r="DR412" s="126"/>
      <c r="EB412" s="126"/>
      <c r="EL412" s="126"/>
      <c r="EV412" s="126"/>
      <c r="FF412" s="126"/>
      <c r="FP412" s="126"/>
      <c r="FZ412" s="126"/>
      <c r="GJ412" s="126"/>
      <c r="GT412" s="126"/>
      <c r="HD412" s="126"/>
      <c r="HN412" s="126"/>
      <c r="HX412" s="126"/>
    </row>
    <row xmlns:x14ac="http://schemas.microsoft.com/office/spreadsheetml/2009/9/ac" r="413" s="3" customFormat="true" x14ac:dyDescent="0.25">
      <c r="A413" s="387"/>
      <c r="B413" s="126"/>
      <c r="L413" s="126"/>
      <c r="V413" s="126"/>
      <c r="AF413" s="126"/>
      <c r="AP413" s="126"/>
      <c r="AZ413" s="126"/>
      <c r="BJ413" s="126"/>
      <c r="BK413" s="126"/>
      <c r="BT413" s="126"/>
      <c r="CD413" s="126"/>
      <c r="CN413" s="126"/>
      <c r="CX413" s="126"/>
      <c r="DH413" s="126"/>
      <c r="DR413" s="126"/>
      <c r="EB413" s="126"/>
      <c r="EL413" s="126"/>
      <c r="EV413" s="126"/>
      <c r="FF413" s="126"/>
      <c r="FP413" s="126"/>
      <c r="FZ413" s="126"/>
      <c r="GJ413" s="126"/>
      <c r="GT413" s="126"/>
      <c r="HD413" s="126"/>
      <c r="HN413" s="126"/>
      <c r="HX413" s="126"/>
    </row>
    <row xmlns:x14ac="http://schemas.microsoft.com/office/spreadsheetml/2009/9/ac" r="414" s="3" customFormat="true" x14ac:dyDescent="0.25">
      <c r="A414" s="387"/>
      <c r="B414" s="126"/>
      <c r="L414" s="126"/>
      <c r="V414" s="126"/>
      <c r="AF414" s="126"/>
      <c r="AP414" s="126"/>
      <c r="AZ414" s="126"/>
      <c r="BJ414" s="126"/>
      <c r="BK414" s="126"/>
      <c r="BT414" s="126"/>
      <c r="CD414" s="126"/>
      <c r="CN414" s="126"/>
      <c r="CX414" s="126"/>
      <c r="DH414" s="126"/>
      <c r="DR414" s="126"/>
      <c r="EB414" s="126"/>
      <c r="EL414" s="126"/>
      <c r="EV414" s="126"/>
      <c r="FF414" s="126"/>
      <c r="FP414" s="126"/>
      <c r="FZ414" s="126"/>
      <c r="GJ414" s="126"/>
      <c r="GT414" s="126"/>
      <c r="HD414" s="126"/>
      <c r="HN414" s="126"/>
      <c r="HX414" s="126"/>
    </row>
    <row xmlns:x14ac="http://schemas.microsoft.com/office/spreadsheetml/2009/9/ac" r="415" s="3" customFormat="true" x14ac:dyDescent="0.25">
      <c r="A415" s="387"/>
      <c r="B415" s="126"/>
      <c r="L415" s="126"/>
      <c r="V415" s="126"/>
      <c r="AF415" s="126"/>
      <c r="AP415" s="126"/>
      <c r="AZ415" s="126"/>
      <c r="BJ415" s="126"/>
      <c r="BK415" s="126"/>
      <c r="BT415" s="126"/>
      <c r="CD415" s="126"/>
      <c r="CN415" s="126"/>
      <c r="CX415" s="126"/>
      <c r="DH415" s="126"/>
      <c r="DR415" s="126"/>
      <c r="EB415" s="126"/>
      <c r="EL415" s="126"/>
      <c r="EV415" s="126"/>
      <c r="FF415" s="126"/>
      <c r="FP415" s="126"/>
      <c r="FZ415" s="126"/>
      <c r="GJ415" s="126"/>
      <c r="GT415" s="126"/>
      <c r="HD415" s="126"/>
      <c r="HN415" s="126"/>
      <c r="HX415" s="126"/>
    </row>
    <row xmlns:x14ac="http://schemas.microsoft.com/office/spreadsheetml/2009/9/ac" r="416" s="3" customFormat="true" x14ac:dyDescent="0.25">
      <c r="A416" s="387"/>
      <c r="B416" s="126"/>
      <c r="L416" s="126"/>
      <c r="V416" s="126"/>
      <c r="AF416" s="126"/>
      <c r="AP416" s="126"/>
      <c r="AZ416" s="126"/>
      <c r="BJ416" s="126"/>
      <c r="BK416" s="126"/>
      <c r="BT416" s="126"/>
      <c r="CD416" s="126"/>
      <c r="CN416" s="126"/>
      <c r="CX416" s="126"/>
      <c r="DH416" s="126"/>
      <c r="DR416" s="126"/>
      <c r="EB416" s="126"/>
      <c r="EL416" s="126"/>
      <c r="EV416" s="126"/>
      <c r="FF416" s="126"/>
      <c r="FP416" s="126"/>
      <c r="FZ416" s="126"/>
      <c r="GJ416" s="126"/>
      <c r="GT416" s="126"/>
      <c r="HD416" s="126"/>
      <c r="HN416" s="126"/>
      <c r="HX416" s="126"/>
    </row>
    <row xmlns:x14ac="http://schemas.microsoft.com/office/spreadsheetml/2009/9/ac" r="417" s="3" customFormat="true" x14ac:dyDescent="0.25">
      <c r="A417" s="387"/>
      <c r="B417" s="126"/>
      <c r="L417" s="126"/>
      <c r="V417" s="126"/>
      <c r="AF417" s="126"/>
      <c r="AP417" s="126"/>
      <c r="AZ417" s="126"/>
      <c r="BJ417" s="126"/>
      <c r="BK417" s="126"/>
      <c r="BT417" s="126"/>
      <c r="CD417" s="126"/>
      <c r="CN417" s="126"/>
      <c r="CX417" s="126"/>
      <c r="DH417" s="126"/>
      <c r="DR417" s="126"/>
      <c r="EB417" s="126"/>
      <c r="EL417" s="126"/>
      <c r="EV417" s="126"/>
      <c r="FF417" s="126"/>
      <c r="FP417" s="126"/>
      <c r="FZ417" s="126"/>
      <c r="GJ417" s="126"/>
      <c r="GT417" s="126"/>
      <c r="HD417" s="126"/>
      <c r="HN417" s="126"/>
      <c r="HX417" s="126"/>
    </row>
    <row xmlns:x14ac="http://schemas.microsoft.com/office/spreadsheetml/2009/9/ac" r="418" s="3" customFormat="true" x14ac:dyDescent="0.25">
      <c r="A418" s="387"/>
      <c r="B418" s="126"/>
      <c r="L418" s="126"/>
      <c r="V418" s="126"/>
      <c r="AF418" s="126"/>
      <c r="AP418" s="126"/>
      <c r="AZ418" s="126"/>
      <c r="BJ418" s="126"/>
      <c r="BK418" s="126"/>
      <c r="BT418" s="126"/>
      <c r="CD418" s="126"/>
      <c r="CN418" s="126"/>
      <c r="CX418" s="126"/>
      <c r="DH418" s="126"/>
      <c r="DR418" s="126"/>
      <c r="EB418" s="126"/>
      <c r="EL418" s="126"/>
      <c r="EV418" s="126"/>
      <c r="FF418" s="126"/>
      <c r="FP418" s="126"/>
      <c r="FZ418" s="126"/>
      <c r="GJ418" s="126"/>
      <c r="GT418" s="126"/>
      <c r="HD418" s="126"/>
      <c r="HN418" s="126"/>
      <c r="HX418" s="126"/>
    </row>
    <row xmlns:x14ac="http://schemas.microsoft.com/office/spreadsheetml/2009/9/ac" r="419" s="3" customFormat="true" x14ac:dyDescent="0.25">
      <c r="A419" s="387"/>
      <c r="B419" s="126"/>
      <c r="L419" s="126"/>
      <c r="V419" s="126"/>
      <c r="AF419" s="126"/>
      <c r="AP419" s="126"/>
      <c r="AZ419" s="126"/>
      <c r="BJ419" s="126"/>
      <c r="BK419" s="126"/>
      <c r="BT419" s="126"/>
      <c r="CD419" s="126"/>
      <c r="CN419" s="126"/>
      <c r="CX419" s="126"/>
      <c r="DH419" s="126"/>
      <c r="DR419" s="126"/>
      <c r="EB419" s="126"/>
      <c r="EL419" s="126"/>
      <c r="EV419" s="126"/>
      <c r="FF419" s="126"/>
      <c r="FP419" s="126"/>
      <c r="FZ419" s="126"/>
      <c r="GJ419" s="126"/>
      <c r="GT419" s="126"/>
      <c r="HD419" s="126"/>
      <c r="HN419" s="126"/>
      <c r="HX419" s="126"/>
    </row>
    <row xmlns:x14ac="http://schemas.microsoft.com/office/spreadsheetml/2009/9/ac" r="420" s="3" customFormat="true" x14ac:dyDescent="0.25">
      <c r="A420" s="387"/>
      <c r="B420" s="126"/>
      <c r="L420" s="126"/>
      <c r="V420" s="126"/>
      <c r="AF420" s="126"/>
      <c r="AP420" s="126"/>
      <c r="AZ420" s="126"/>
      <c r="BJ420" s="126"/>
      <c r="BK420" s="126"/>
      <c r="BT420" s="126"/>
      <c r="CD420" s="126"/>
      <c r="CN420" s="126"/>
      <c r="CX420" s="126"/>
      <c r="DH420" s="126"/>
      <c r="DR420" s="126"/>
      <c r="EB420" s="126"/>
      <c r="EL420" s="126"/>
      <c r="EV420" s="126"/>
      <c r="FF420" s="126"/>
      <c r="FP420" s="126"/>
      <c r="FZ420" s="126"/>
      <c r="GJ420" s="126"/>
      <c r="GT420" s="126"/>
      <c r="HD420" s="126"/>
      <c r="HN420" s="126"/>
      <c r="HX420" s="126"/>
    </row>
    <row xmlns:x14ac="http://schemas.microsoft.com/office/spreadsheetml/2009/9/ac" r="421" s="3" customFormat="true" x14ac:dyDescent="0.25">
      <c r="A421" s="387"/>
      <c r="B421" s="126"/>
      <c r="L421" s="126"/>
      <c r="V421" s="126"/>
      <c r="AF421" s="126"/>
      <c r="AP421" s="126"/>
      <c r="AZ421" s="126"/>
      <c r="BJ421" s="126"/>
      <c r="BK421" s="126"/>
      <c r="BT421" s="126"/>
      <c r="CD421" s="126"/>
      <c r="CN421" s="126"/>
      <c r="CX421" s="126"/>
      <c r="DH421" s="126"/>
      <c r="DR421" s="126"/>
      <c r="EB421" s="126"/>
      <c r="EL421" s="126"/>
      <c r="EV421" s="126"/>
      <c r="FF421" s="126"/>
      <c r="FP421" s="126"/>
      <c r="FZ421" s="126"/>
      <c r="GJ421" s="126"/>
      <c r="GT421" s="126"/>
      <c r="HD421" s="126"/>
      <c r="HN421" s="126"/>
      <c r="HX421" s="126"/>
    </row>
    <row xmlns:x14ac="http://schemas.microsoft.com/office/spreadsheetml/2009/9/ac" r="422" s="3" customFormat="true" x14ac:dyDescent="0.25">
      <c r="A422" s="387"/>
      <c r="B422" s="126"/>
      <c r="L422" s="126"/>
      <c r="V422" s="126"/>
      <c r="AF422" s="126"/>
      <c r="AP422" s="126"/>
      <c r="AZ422" s="126"/>
      <c r="BJ422" s="126"/>
      <c r="BK422" s="126"/>
      <c r="BT422" s="126"/>
      <c r="CD422" s="126"/>
      <c r="CN422" s="126"/>
      <c r="CX422" s="126"/>
      <c r="DH422" s="126"/>
      <c r="DR422" s="126"/>
      <c r="EB422" s="126"/>
      <c r="EL422" s="126"/>
      <c r="EV422" s="126"/>
      <c r="FF422" s="126"/>
      <c r="FP422" s="126"/>
      <c r="FZ422" s="126"/>
      <c r="GJ422" s="126"/>
      <c r="GT422" s="126"/>
      <c r="HD422" s="126"/>
      <c r="HN422" s="126"/>
      <c r="HX422" s="126"/>
    </row>
    <row xmlns:x14ac="http://schemas.microsoft.com/office/spreadsheetml/2009/9/ac" r="423" s="3" customFormat="true" x14ac:dyDescent="0.25">
      <c r="A423" s="387"/>
      <c r="B423" s="126"/>
      <c r="L423" s="126"/>
      <c r="V423" s="126"/>
      <c r="AF423" s="126"/>
      <c r="AP423" s="126"/>
      <c r="AZ423" s="126"/>
      <c r="BJ423" s="126"/>
      <c r="BK423" s="126"/>
      <c r="BT423" s="126"/>
      <c r="CD423" s="126"/>
      <c r="CN423" s="126"/>
      <c r="CX423" s="126"/>
      <c r="DH423" s="126"/>
      <c r="DR423" s="126"/>
      <c r="EB423" s="126"/>
      <c r="EL423" s="126"/>
      <c r="EV423" s="126"/>
      <c r="FF423" s="126"/>
      <c r="FP423" s="126"/>
      <c r="FZ423" s="126"/>
      <c r="GJ423" s="126"/>
      <c r="GT423" s="126"/>
      <c r="HD423" s="126"/>
      <c r="HN423" s="126"/>
      <c r="HX423" s="126"/>
    </row>
    <row xmlns:x14ac="http://schemas.microsoft.com/office/spreadsheetml/2009/9/ac" r="424" s="3" customFormat="true" x14ac:dyDescent="0.25">
      <c r="A424" s="387"/>
      <c r="B424" s="126"/>
      <c r="L424" s="126"/>
      <c r="V424" s="126"/>
      <c r="AF424" s="126"/>
      <c r="AP424" s="126"/>
      <c r="AZ424" s="126"/>
      <c r="BJ424" s="126"/>
      <c r="BK424" s="126"/>
      <c r="BT424" s="126"/>
      <c r="CD424" s="126"/>
      <c r="CN424" s="126"/>
      <c r="CX424" s="126"/>
      <c r="DH424" s="126"/>
      <c r="DR424" s="126"/>
      <c r="EB424" s="126"/>
      <c r="EL424" s="126"/>
      <c r="EV424" s="126"/>
      <c r="FF424" s="126"/>
      <c r="FP424" s="126"/>
      <c r="FZ424" s="126"/>
      <c r="GJ424" s="126"/>
      <c r="GT424" s="126"/>
      <c r="HD424" s="126"/>
      <c r="HN424" s="126"/>
      <c r="HX424" s="126"/>
    </row>
    <row xmlns:x14ac="http://schemas.microsoft.com/office/spreadsheetml/2009/9/ac" r="425" s="3" customFormat="true" x14ac:dyDescent="0.25">
      <c r="A425" s="387"/>
      <c r="B425" s="126"/>
      <c r="L425" s="126"/>
      <c r="V425" s="126"/>
      <c r="AF425" s="126"/>
      <c r="AP425" s="126"/>
      <c r="AZ425" s="126"/>
      <c r="BJ425" s="126"/>
      <c r="BK425" s="126"/>
      <c r="BT425" s="126"/>
      <c r="CD425" s="126"/>
      <c r="CN425" s="126"/>
      <c r="CX425" s="126"/>
      <c r="DH425" s="126"/>
      <c r="DR425" s="126"/>
      <c r="EB425" s="126"/>
      <c r="EL425" s="126"/>
      <c r="EV425" s="126"/>
      <c r="FF425" s="126"/>
      <c r="FP425" s="126"/>
      <c r="FZ425" s="126"/>
      <c r="GJ425" s="126"/>
      <c r="GT425" s="126"/>
      <c r="HD425" s="126"/>
      <c r="HN425" s="126"/>
      <c r="HX425" s="126"/>
    </row>
    <row xmlns:x14ac="http://schemas.microsoft.com/office/spreadsheetml/2009/9/ac" r="426" s="3" customFormat="true" x14ac:dyDescent="0.25">
      <c r="A426" s="387"/>
      <c r="B426" s="126"/>
      <c r="L426" s="126"/>
      <c r="V426" s="126"/>
      <c r="AF426" s="126"/>
      <c r="AP426" s="126"/>
      <c r="AZ426" s="126"/>
      <c r="BJ426" s="126"/>
      <c r="BK426" s="126"/>
      <c r="BT426" s="126"/>
      <c r="CD426" s="126"/>
      <c r="CN426" s="126"/>
      <c r="CX426" s="126"/>
      <c r="DH426" s="126"/>
      <c r="DR426" s="126"/>
      <c r="EB426" s="126"/>
      <c r="EL426" s="126"/>
      <c r="EV426" s="126"/>
      <c r="FF426" s="126"/>
      <c r="FP426" s="126"/>
      <c r="FZ426" s="126"/>
      <c r="GJ426" s="126"/>
      <c r="GT426" s="126"/>
      <c r="HD426" s="126"/>
      <c r="HN426" s="126"/>
      <c r="HX426" s="126"/>
    </row>
    <row xmlns:x14ac="http://schemas.microsoft.com/office/spreadsheetml/2009/9/ac" r="427" s="3" customFormat="true" x14ac:dyDescent="0.25">
      <c r="A427" s="387"/>
      <c r="B427" s="126"/>
      <c r="L427" s="126"/>
      <c r="V427" s="126"/>
      <c r="AF427" s="126"/>
      <c r="AP427" s="126"/>
      <c r="AZ427" s="126"/>
      <c r="BJ427" s="126"/>
      <c r="BK427" s="126"/>
      <c r="BT427" s="126"/>
      <c r="CD427" s="126"/>
      <c r="CN427" s="126"/>
      <c r="CX427" s="126"/>
      <c r="DH427" s="126"/>
      <c r="DR427" s="126"/>
      <c r="EB427" s="126"/>
      <c r="EL427" s="126"/>
      <c r="EV427" s="126"/>
      <c r="FF427" s="126"/>
      <c r="FP427" s="126"/>
      <c r="FZ427" s="126"/>
      <c r="GJ427" s="126"/>
      <c r="GT427" s="126"/>
      <c r="HD427" s="126"/>
      <c r="HN427" s="126"/>
      <c r="HX427" s="126"/>
    </row>
    <row xmlns:x14ac="http://schemas.microsoft.com/office/spreadsheetml/2009/9/ac" r="428" s="3" customFormat="true" x14ac:dyDescent="0.25">
      <c r="A428" s="387"/>
      <c r="B428" s="126"/>
      <c r="L428" s="126"/>
      <c r="V428" s="126"/>
      <c r="AF428" s="126"/>
      <c r="AP428" s="126"/>
      <c r="AZ428" s="126"/>
      <c r="BJ428" s="126"/>
      <c r="BK428" s="126"/>
      <c r="BT428" s="126"/>
      <c r="CD428" s="126"/>
      <c r="CN428" s="126"/>
      <c r="CX428" s="126"/>
      <c r="DH428" s="126"/>
      <c r="DR428" s="126"/>
      <c r="EB428" s="126"/>
      <c r="EL428" s="126"/>
      <c r="EV428" s="126"/>
      <c r="FF428" s="126"/>
      <c r="FP428" s="126"/>
      <c r="FZ428" s="126"/>
      <c r="GJ428" s="126"/>
      <c r="GT428" s="126"/>
      <c r="HD428" s="126"/>
      <c r="HN428" s="126"/>
      <c r="HX428" s="126"/>
    </row>
    <row xmlns:x14ac="http://schemas.microsoft.com/office/spreadsheetml/2009/9/ac" r="429" s="3" customFormat="true" x14ac:dyDescent="0.25">
      <c r="A429" s="387"/>
      <c r="B429" s="126"/>
      <c r="L429" s="126"/>
      <c r="V429" s="126"/>
      <c r="AF429" s="126"/>
      <c r="AP429" s="126"/>
      <c r="AZ429" s="126"/>
      <c r="BJ429" s="126"/>
      <c r="BK429" s="126"/>
      <c r="BT429" s="126"/>
      <c r="CD429" s="126"/>
      <c r="CN429" s="126"/>
      <c r="CX429" s="126"/>
      <c r="DH429" s="126"/>
      <c r="DR429" s="126"/>
      <c r="EB429" s="126"/>
      <c r="EL429" s="126"/>
      <c r="EV429" s="126"/>
      <c r="FF429" s="126"/>
      <c r="FP429" s="126"/>
      <c r="FZ429" s="126"/>
      <c r="GJ429" s="126"/>
      <c r="GT429" s="126"/>
      <c r="HD429" s="126"/>
      <c r="HN429" s="126"/>
      <c r="HX429" s="126"/>
    </row>
    <row xmlns:x14ac="http://schemas.microsoft.com/office/spreadsheetml/2009/9/ac" r="430" s="3" customFormat="true" x14ac:dyDescent="0.25">
      <c r="A430" s="387"/>
      <c r="B430" s="126"/>
      <c r="L430" s="126"/>
      <c r="V430" s="126"/>
      <c r="AF430" s="126"/>
      <c r="AP430" s="126"/>
      <c r="AZ430" s="126"/>
      <c r="BJ430" s="126"/>
      <c r="BK430" s="126"/>
      <c r="BT430" s="126"/>
      <c r="CD430" s="126"/>
      <c r="CN430" s="126"/>
      <c r="CX430" s="126"/>
      <c r="DH430" s="126"/>
      <c r="DR430" s="126"/>
      <c r="EB430" s="126"/>
      <c r="EL430" s="126"/>
      <c r="EV430" s="126"/>
      <c r="FF430" s="126"/>
      <c r="FP430" s="126"/>
      <c r="FZ430" s="126"/>
      <c r="GJ430" s="126"/>
      <c r="GT430" s="126"/>
      <c r="HD430" s="126"/>
      <c r="HN430" s="126"/>
      <c r="HX430" s="126"/>
    </row>
    <row xmlns:x14ac="http://schemas.microsoft.com/office/spreadsheetml/2009/9/ac" r="431" s="3" customFormat="true" x14ac:dyDescent="0.25">
      <c r="A431" s="387"/>
      <c r="B431" s="126"/>
      <c r="L431" s="126"/>
      <c r="V431" s="126"/>
      <c r="AF431" s="126"/>
      <c r="AP431" s="126"/>
      <c r="AZ431" s="126"/>
      <c r="BJ431" s="126"/>
      <c r="BK431" s="126"/>
      <c r="BT431" s="126"/>
      <c r="CD431" s="126"/>
      <c r="CN431" s="126"/>
      <c r="CX431" s="126"/>
      <c r="DH431" s="126"/>
      <c r="DR431" s="126"/>
      <c r="EB431" s="126"/>
      <c r="EL431" s="126"/>
      <c r="EV431" s="126"/>
      <c r="FF431" s="126"/>
      <c r="FP431" s="126"/>
      <c r="FZ431" s="126"/>
      <c r="GJ431" s="126"/>
      <c r="GT431" s="126"/>
      <c r="HD431" s="126"/>
      <c r="HN431" s="126"/>
      <c r="HX431" s="126"/>
    </row>
    <row xmlns:x14ac="http://schemas.microsoft.com/office/spreadsheetml/2009/9/ac" r="432" s="3" customFormat="true" x14ac:dyDescent="0.25">
      <c r="A432" s="387"/>
      <c r="B432" s="126"/>
      <c r="L432" s="126"/>
      <c r="V432" s="126"/>
      <c r="AF432" s="126"/>
      <c r="AP432" s="126"/>
      <c r="AZ432" s="126"/>
      <c r="BJ432" s="126"/>
      <c r="BK432" s="126"/>
      <c r="BT432" s="126"/>
      <c r="CD432" s="126"/>
      <c r="CN432" s="126"/>
      <c r="CX432" s="126"/>
      <c r="DH432" s="126"/>
      <c r="DR432" s="126"/>
      <c r="EB432" s="126"/>
      <c r="EL432" s="126"/>
      <c r="EV432" s="126"/>
      <c r="FF432" s="126"/>
      <c r="FP432" s="126"/>
      <c r="FZ432" s="126"/>
      <c r="GJ432" s="126"/>
      <c r="GT432" s="126"/>
      <c r="HD432" s="126"/>
      <c r="HN432" s="126"/>
      <c r="HX432" s="126"/>
    </row>
    <row xmlns:x14ac="http://schemas.microsoft.com/office/spreadsheetml/2009/9/ac" r="433" s="3" customFormat="true" x14ac:dyDescent="0.25">
      <c r="A433" s="387"/>
      <c r="B433" s="126"/>
      <c r="L433" s="126"/>
      <c r="V433" s="126"/>
      <c r="AF433" s="126"/>
      <c r="AP433" s="126"/>
      <c r="AZ433" s="126"/>
      <c r="BJ433" s="126"/>
      <c r="BK433" s="126"/>
      <c r="BT433" s="126"/>
      <c r="CD433" s="126"/>
      <c r="CN433" s="126"/>
      <c r="CX433" s="126"/>
      <c r="DH433" s="126"/>
      <c r="DR433" s="126"/>
      <c r="EB433" s="126"/>
      <c r="EL433" s="126"/>
      <c r="EV433" s="126"/>
      <c r="FF433" s="126"/>
      <c r="FP433" s="126"/>
      <c r="FZ433" s="126"/>
      <c r="GJ433" s="126"/>
      <c r="GT433" s="126"/>
      <c r="HD433" s="126"/>
      <c r="HN433" s="126"/>
      <c r="HX433" s="126"/>
    </row>
    <row xmlns:x14ac="http://schemas.microsoft.com/office/spreadsheetml/2009/9/ac" r="434" s="3" customFormat="true" x14ac:dyDescent="0.25">
      <c r="A434" s="387"/>
      <c r="B434" s="126"/>
      <c r="L434" s="126"/>
      <c r="V434" s="126"/>
      <c r="AF434" s="126"/>
      <c r="AP434" s="126"/>
      <c r="AZ434" s="126"/>
      <c r="BJ434" s="126"/>
      <c r="BK434" s="126"/>
      <c r="BT434" s="126"/>
      <c r="CD434" s="126"/>
      <c r="CN434" s="126"/>
      <c r="CX434" s="126"/>
      <c r="DH434" s="126"/>
      <c r="DR434" s="126"/>
      <c r="EB434" s="126"/>
      <c r="EL434" s="126"/>
      <c r="EV434" s="126"/>
      <c r="FF434" s="126"/>
      <c r="FP434" s="126"/>
      <c r="FZ434" s="126"/>
      <c r="GJ434" s="126"/>
      <c r="GT434" s="126"/>
      <c r="HD434" s="126"/>
      <c r="HN434" s="126"/>
      <c r="HX434" s="126"/>
    </row>
    <row xmlns:x14ac="http://schemas.microsoft.com/office/spreadsheetml/2009/9/ac" r="435" s="3" customFormat="true" x14ac:dyDescent="0.25">
      <c r="A435" s="387"/>
      <c r="B435" s="126"/>
      <c r="L435" s="126"/>
      <c r="V435" s="126"/>
      <c r="AF435" s="126"/>
      <c r="AP435" s="126"/>
      <c r="AZ435" s="126"/>
      <c r="BJ435" s="126"/>
      <c r="BK435" s="126"/>
      <c r="BT435" s="126"/>
      <c r="CD435" s="126"/>
      <c r="CN435" s="126"/>
      <c r="CX435" s="126"/>
      <c r="DH435" s="126"/>
      <c r="DR435" s="126"/>
      <c r="EB435" s="126"/>
      <c r="EL435" s="126"/>
      <c r="EV435" s="126"/>
      <c r="FF435" s="126"/>
      <c r="FP435" s="126"/>
      <c r="FZ435" s="126"/>
      <c r="GJ435" s="126"/>
      <c r="GT435" s="126"/>
      <c r="HD435" s="126"/>
      <c r="HN435" s="126"/>
      <c r="HX435" s="126"/>
    </row>
    <row xmlns:x14ac="http://schemas.microsoft.com/office/spreadsheetml/2009/9/ac" r="436" s="3" customFormat="true" x14ac:dyDescent="0.25">
      <c r="A436" s="387"/>
      <c r="B436" s="126"/>
      <c r="L436" s="126"/>
      <c r="V436" s="126"/>
      <c r="AF436" s="126"/>
      <c r="AP436" s="126"/>
      <c r="AZ436" s="126"/>
      <c r="BJ436" s="126"/>
      <c r="BK436" s="126"/>
      <c r="BT436" s="126"/>
      <c r="CD436" s="126"/>
      <c r="CN436" s="126"/>
      <c r="CX436" s="126"/>
      <c r="DH436" s="126"/>
      <c r="DR436" s="126"/>
      <c r="EB436" s="126"/>
      <c r="EL436" s="126"/>
      <c r="EV436" s="126"/>
      <c r="FF436" s="126"/>
      <c r="FP436" s="126"/>
      <c r="FZ436" s="126"/>
      <c r="GJ436" s="126"/>
      <c r="GT436" s="126"/>
      <c r="HD436" s="126"/>
      <c r="HN436" s="126"/>
      <c r="HX436" s="126"/>
    </row>
    <row xmlns:x14ac="http://schemas.microsoft.com/office/spreadsheetml/2009/9/ac" r="437" s="3" customFormat="true" x14ac:dyDescent="0.25">
      <c r="A437" s="387"/>
      <c r="B437" s="126"/>
      <c r="L437" s="126"/>
      <c r="V437" s="126"/>
      <c r="AF437" s="126"/>
      <c r="AP437" s="126"/>
      <c r="AZ437" s="126"/>
      <c r="BJ437" s="126"/>
      <c r="BK437" s="126"/>
      <c r="BT437" s="126"/>
      <c r="CD437" s="126"/>
      <c r="CN437" s="126"/>
      <c r="CX437" s="126"/>
      <c r="DH437" s="126"/>
      <c r="DR437" s="126"/>
      <c r="EB437" s="126"/>
      <c r="EL437" s="126"/>
      <c r="EV437" s="126"/>
      <c r="FF437" s="126"/>
      <c r="FP437" s="126"/>
      <c r="FZ437" s="126"/>
      <c r="GJ437" s="126"/>
      <c r="GT437" s="126"/>
      <c r="HD437" s="126"/>
      <c r="HN437" s="126"/>
      <c r="HX437" s="126"/>
    </row>
    <row xmlns:x14ac="http://schemas.microsoft.com/office/spreadsheetml/2009/9/ac" r="438" s="3" customFormat="true" x14ac:dyDescent="0.25">
      <c r="A438" s="387"/>
      <c r="B438" s="126"/>
      <c r="L438" s="126"/>
      <c r="V438" s="126"/>
      <c r="AF438" s="126"/>
      <c r="AP438" s="126"/>
      <c r="AZ438" s="126"/>
      <c r="BJ438" s="126"/>
      <c r="BK438" s="126"/>
      <c r="BT438" s="126"/>
      <c r="CD438" s="126"/>
      <c r="CN438" s="126"/>
      <c r="CX438" s="126"/>
      <c r="DH438" s="126"/>
      <c r="DR438" s="126"/>
      <c r="EB438" s="126"/>
      <c r="EL438" s="126"/>
      <c r="EV438" s="126"/>
      <c r="FF438" s="126"/>
      <c r="FP438" s="126"/>
      <c r="FZ438" s="126"/>
      <c r="GJ438" s="126"/>
      <c r="GT438" s="126"/>
      <c r="HD438" s="126"/>
      <c r="HN438" s="126"/>
      <c r="HX438" s="126"/>
    </row>
    <row xmlns:x14ac="http://schemas.microsoft.com/office/spreadsheetml/2009/9/ac" r="439" s="3" customFormat="true" x14ac:dyDescent="0.25">
      <c r="A439" s="387"/>
      <c r="B439" s="126"/>
      <c r="L439" s="126"/>
      <c r="V439" s="126"/>
      <c r="AF439" s="126"/>
      <c r="AP439" s="126"/>
      <c r="AZ439" s="126"/>
      <c r="BJ439" s="126"/>
      <c r="BK439" s="126"/>
      <c r="BT439" s="126"/>
      <c r="CD439" s="126"/>
      <c r="CN439" s="126"/>
      <c r="CX439" s="126"/>
      <c r="DH439" s="126"/>
      <c r="DR439" s="126"/>
      <c r="EB439" s="126"/>
      <c r="EL439" s="126"/>
      <c r="EV439" s="126"/>
      <c r="FF439" s="126"/>
      <c r="FP439" s="126"/>
      <c r="FZ439" s="126"/>
      <c r="GJ439" s="126"/>
      <c r="GT439" s="126"/>
      <c r="HD439" s="126"/>
      <c r="HN439" s="126"/>
      <c r="HX439" s="126"/>
    </row>
    <row xmlns:x14ac="http://schemas.microsoft.com/office/spreadsheetml/2009/9/ac" r="440" s="3" customFormat="true" x14ac:dyDescent="0.25">
      <c r="A440" s="387"/>
      <c r="B440" s="126"/>
      <c r="L440" s="126"/>
      <c r="V440" s="126"/>
      <c r="AF440" s="126"/>
      <c r="AP440" s="126"/>
      <c r="AZ440" s="126"/>
      <c r="BJ440" s="126"/>
      <c r="BK440" s="126"/>
      <c r="BT440" s="126"/>
      <c r="CD440" s="126"/>
      <c r="CN440" s="126"/>
      <c r="CX440" s="126"/>
      <c r="DH440" s="126"/>
      <c r="DR440" s="126"/>
      <c r="EB440" s="126"/>
      <c r="EL440" s="126"/>
      <c r="EV440" s="126"/>
      <c r="FF440" s="126"/>
      <c r="FP440" s="126"/>
      <c r="FZ440" s="126"/>
      <c r="GJ440" s="126"/>
      <c r="GT440" s="126"/>
      <c r="HD440" s="126"/>
      <c r="HN440" s="126"/>
      <c r="HX440" s="126"/>
    </row>
    <row xmlns:x14ac="http://schemas.microsoft.com/office/spreadsheetml/2009/9/ac" r="441" s="3" customFormat="true" x14ac:dyDescent="0.25">
      <c r="A441" s="387"/>
      <c r="B441" s="126"/>
      <c r="L441" s="126"/>
      <c r="V441" s="126"/>
      <c r="AF441" s="126"/>
      <c r="AP441" s="126"/>
      <c r="AZ441" s="126"/>
      <c r="BJ441" s="126"/>
      <c r="BK441" s="126"/>
      <c r="BT441" s="126"/>
      <c r="CD441" s="126"/>
      <c r="CN441" s="126"/>
      <c r="CX441" s="126"/>
      <c r="DH441" s="126"/>
      <c r="DR441" s="126"/>
      <c r="EB441" s="126"/>
      <c r="EL441" s="126"/>
      <c r="EV441" s="126"/>
      <c r="FF441" s="126"/>
      <c r="FP441" s="126"/>
      <c r="FZ441" s="126"/>
      <c r="GJ441" s="126"/>
      <c r="GT441" s="126"/>
      <c r="HD441" s="126"/>
      <c r="HN441" s="126"/>
      <c r="HX441" s="126"/>
    </row>
    <row xmlns:x14ac="http://schemas.microsoft.com/office/spreadsheetml/2009/9/ac" r="442" s="3" customFormat="true" x14ac:dyDescent="0.25">
      <c r="A442" s="387"/>
      <c r="B442" s="126"/>
      <c r="L442" s="126"/>
      <c r="V442" s="126"/>
      <c r="AF442" s="126"/>
      <c r="AP442" s="126"/>
      <c r="AZ442" s="126"/>
      <c r="BJ442" s="126"/>
      <c r="BK442" s="126"/>
      <c r="BT442" s="126"/>
      <c r="CD442" s="126"/>
      <c r="CN442" s="126"/>
      <c r="CX442" s="126"/>
      <c r="DH442" s="126"/>
      <c r="DR442" s="126"/>
      <c r="EB442" s="126"/>
      <c r="EL442" s="126"/>
      <c r="EV442" s="126"/>
      <c r="FF442" s="126"/>
      <c r="FP442" s="126"/>
      <c r="FZ442" s="126"/>
      <c r="GJ442" s="126"/>
      <c r="GT442" s="126"/>
      <c r="HD442" s="126"/>
      <c r="HN442" s="126"/>
      <c r="HX442" s="126"/>
    </row>
    <row xmlns:x14ac="http://schemas.microsoft.com/office/spreadsheetml/2009/9/ac" r="443" s="3" customFormat="true" x14ac:dyDescent="0.25">
      <c r="A443" s="387"/>
      <c r="B443" s="126"/>
      <c r="L443" s="126"/>
      <c r="V443" s="126"/>
      <c r="AF443" s="126"/>
      <c r="AP443" s="126"/>
      <c r="AZ443" s="126"/>
      <c r="BJ443" s="126"/>
      <c r="BK443" s="126"/>
      <c r="BT443" s="126"/>
      <c r="CD443" s="126"/>
      <c r="CN443" s="126"/>
      <c r="CX443" s="126"/>
      <c r="DH443" s="126"/>
      <c r="DR443" s="126"/>
      <c r="EB443" s="126"/>
      <c r="EL443" s="126"/>
      <c r="EV443" s="126"/>
      <c r="FF443" s="126"/>
      <c r="FP443" s="126"/>
      <c r="FZ443" s="126"/>
      <c r="GJ443" s="126"/>
      <c r="GT443" s="126"/>
      <c r="HD443" s="126"/>
      <c r="HN443" s="126"/>
      <c r="HX443" s="126"/>
    </row>
    <row xmlns:x14ac="http://schemas.microsoft.com/office/spreadsheetml/2009/9/ac" r="444" s="3" customFormat="true" x14ac:dyDescent="0.25">
      <c r="A444" s="387"/>
      <c r="B444" s="126"/>
      <c r="L444" s="126"/>
      <c r="V444" s="126"/>
      <c r="AF444" s="126"/>
      <c r="AP444" s="126"/>
      <c r="AZ444" s="126"/>
      <c r="BJ444" s="126"/>
      <c r="BK444" s="126"/>
      <c r="BT444" s="126"/>
      <c r="CD444" s="126"/>
      <c r="CN444" s="126"/>
      <c r="CX444" s="126"/>
      <c r="DH444" s="126"/>
      <c r="DR444" s="126"/>
      <c r="EB444" s="126"/>
      <c r="EL444" s="126"/>
      <c r="EV444" s="126"/>
      <c r="FF444" s="126"/>
      <c r="FP444" s="126"/>
      <c r="FZ444" s="126"/>
      <c r="GJ444" s="126"/>
      <c r="GT444" s="126"/>
      <c r="HD444" s="126"/>
      <c r="HN444" s="126"/>
      <c r="HX444" s="126"/>
    </row>
    <row xmlns:x14ac="http://schemas.microsoft.com/office/spreadsheetml/2009/9/ac" r="445" s="3" customFormat="true" x14ac:dyDescent="0.25">
      <c r="A445" s="387"/>
      <c r="B445" s="126"/>
      <c r="L445" s="126"/>
      <c r="V445" s="126"/>
      <c r="AF445" s="126"/>
      <c r="AP445" s="126"/>
      <c r="AZ445" s="126"/>
      <c r="BJ445" s="126"/>
      <c r="BK445" s="126"/>
      <c r="BT445" s="126"/>
      <c r="CD445" s="126"/>
      <c r="CN445" s="126"/>
      <c r="CX445" s="126"/>
      <c r="DH445" s="126"/>
      <c r="DR445" s="126"/>
      <c r="EB445" s="126"/>
      <c r="EL445" s="126"/>
      <c r="EV445" s="126"/>
      <c r="FF445" s="126"/>
      <c r="FP445" s="126"/>
      <c r="FZ445" s="126"/>
      <c r="GJ445" s="126"/>
      <c r="GT445" s="126"/>
      <c r="HD445" s="126"/>
      <c r="HN445" s="126"/>
      <c r="HX445" s="126"/>
    </row>
    <row xmlns:x14ac="http://schemas.microsoft.com/office/spreadsheetml/2009/9/ac" r="446" s="3" customFormat="true" x14ac:dyDescent="0.25">
      <c r="A446" s="387"/>
      <c r="B446" s="126"/>
      <c r="L446" s="126"/>
      <c r="V446" s="126"/>
      <c r="AF446" s="126"/>
      <c r="AP446" s="126"/>
      <c r="AZ446" s="126"/>
      <c r="BJ446" s="126"/>
      <c r="BK446" s="126"/>
      <c r="BT446" s="126"/>
      <c r="CD446" s="126"/>
      <c r="CN446" s="126"/>
      <c r="CX446" s="126"/>
      <c r="DH446" s="126"/>
      <c r="DR446" s="126"/>
      <c r="EB446" s="126"/>
      <c r="EL446" s="126"/>
      <c r="EV446" s="126"/>
      <c r="FF446" s="126"/>
      <c r="FP446" s="126"/>
      <c r="FZ446" s="126"/>
      <c r="GJ446" s="126"/>
      <c r="GT446" s="126"/>
      <c r="HD446" s="126"/>
      <c r="HN446" s="126"/>
      <c r="HX446" s="126"/>
    </row>
    <row xmlns:x14ac="http://schemas.microsoft.com/office/spreadsheetml/2009/9/ac" r="447" s="3" customFormat="true" x14ac:dyDescent="0.25">
      <c r="A447" s="387"/>
      <c r="B447" s="126"/>
      <c r="L447" s="126"/>
      <c r="V447" s="126"/>
      <c r="AF447" s="126"/>
      <c r="AP447" s="126"/>
      <c r="AZ447" s="126"/>
      <c r="BJ447" s="126"/>
      <c r="BK447" s="126"/>
      <c r="BT447" s="126"/>
      <c r="CD447" s="126"/>
      <c r="CN447" s="126"/>
      <c r="CX447" s="126"/>
      <c r="DH447" s="126"/>
      <c r="DR447" s="126"/>
      <c r="EB447" s="126"/>
      <c r="EL447" s="126"/>
      <c r="EV447" s="126"/>
      <c r="FF447" s="126"/>
      <c r="FP447" s="126"/>
      <c r="FZ447" s="126"/>
      <c r="GJ447" s="126"/>
      <c r="GT447" s="126"/>
      <c r="HD447" s="126"/>
      <c r="HN447" s="126"/>
      <c r="HX447" s="126"/>
    </row>
    <row xmlns:x14ac="http://schemas.microsoft.com/office/spreadsheetml/2009/9/ac" r="448" s="3" customFormat="true" x14ac:dyDescent="0.25">
      <c r="A448" s="387"/>
      <c r="B448" s="126"/>
      <c r="L448" s="126"/>
      <c r="V448" s="126"/>
      <c r="AF448" s="126"/>
      <c r="AP448" s="126"/>
      <c r="AZ448" s="126"/>
      <c r="BJ448" s="126"/>
      <c r="BK448" s="126"/>
      <c r="BT448" s="126"/>
      <c r="CD448" s="126"/>
      <c r="CN448" s="126"/>
      <c r="CX448" s="126"/>
      <c r="DH448" s="126"/>
      <c r="DR448" s="126"/>
      <c r="EB448" s="126"/>
      <c r="EL448" s="126"/>
      <c r="EV448" s="126"/>
      <c r="FF448" s="126"/>
      <c r="FP448" s="126"/>
      <c r="FZ448" s="126"/>
      <c r="GJ448" s="126"/>
      <c r="GT448" s="126"/>
      <c r="HD448" s="126"/>
      <c r="HN448" s="126"/>
      <c r="HX448" s="126"/>
    </row>
    <row xmlns:x14ac="http://schemas.microsoft.com/office/spreadsheetml/2009/9/ac" r="449" s="3" customFormat="true" x14ac:dyDescent="0.25">
      <c r="A449" s="387"/>
      <c r="B449" s="126"/>
      <c r="L449" s="126"/>
      <c r="V449" s="126"/>
      <c r="AF449" s="126"/>
      <c r="AP449" s="126"/>
      <c r="AZ449" s="126"/>
      <c r="BJ449" s="126"/>
      <c r="BK449" s="126"/>
      <c r="BT449" s="126"/>
      <c r="CD449" s="126"/>
      <c r="CN449" s="126"/>
      <c r="CX449" s="126"/>
      <c r="DH449" s="126"/>
      <c r="DR449" s="126"/>
      <c r="EB449" s="126"/>
      <c r="EL449" s="126"/>
      <c r="EV449" s="126"/>
      <c r="FF449" s="126"/>
      <c r="FP449" s="126"/>
      <c r="FZ449" s="126"/>
      <c r="GJ449" s="126"/>
      <c r="GT449" s="126"/>
      <c r="HD449" s="126"/>
      <c r="HN449" s="126"/>
      <c r="HX449" s="126"/>
    </row>
    <row xmlns:x14ac="http://schemas.microsoft.com/office/spreadsheetml/2009/9/ac" r="450" s="3" customFormat="true" x14ac:dyDescent="0.25">
      <c r="A450" s="387"/>
      <c r="B450" s="126"/>
      <c r="L450" s="126"/>
      <c r="V450" s="126"/>
      <c r="AF450" s="126"/>
      <c r="AP450" s="126"/>
      <c r="AZ450" s="126"/>
      <c r="BJ450" s="126"/>
      <c r="BK450" s="126"/>
      <c r="BT450" s="126"/>
      <c r="CD450" s="126"/>
      <c r="CN450" s="126"/>
      <c r="CX450" s="126"/>
      <c r="DH450" s="126"/>
      <c r="DR450" s="126"/>
      <c r="EB450" s="126"/>
      <c r="EL450" s="126"/>
      <c r="EV450" s="126"/>
      <c r="FF450" s="126"/>
      <c r="FP450" s="126"/>
      <c r="FZ450" s="126"/>
      <c r="GJ450" s="126"/>
      <c r="GT450" s="126"/>
      <c r="HD450" s="126"/>
      <c r="HN450" s="126"/>
      <c r="HX450" s="126"/>
    </row>
    <row xmlns:x14ac="http://schemas.microsoft.com/office/spreadsheetml/2009/9/ac" r="451" s="3" customFormat="true" x14ac:dyDescent="0.25">
      <c r="A451" s="387"/>
      <c r="B451" s="126"/>
      <c r="L451" s="126"/>
      <c r="V451" s="126"/>
      <c r="AF451" s="126"/>
      <c r="AP451" s="126"/>
      <c r="AZ451" s="126"/>
      <c r="BJ451" s="126"/>
      <c r="BK451" s="126"/>
      <c r="BT451" s="126"/>
      <c r="CD451" s="126"/>
      <c r="CN451" s="126"/>
      <c r="CX451" s="126"/>
      <c r="DH451" s="126"/>
      <c r="DR451" s="126"/>
      <c r="EB451" s="126"/>
      <c r="EL451" s="126"/>
      <c r="EV451" s="126"/>
      <c r="FF451" s="126"/>
      <c r="FP451" s="126"/>
      <c r="FZ451" s="126"/>
      <c r="GJ451" s="126"/>
      <c r="GT451" s="126"/>
      <c r="HD451" s="126"/>
      <c r="HN451" s="126"/>
      <c r="HX451" s="126"/>
    </row>
    <row xmlns:x14ac="http://schemas.microsoft.com/office/spreadsheetml/2009/9/ac" r="452" s="3" customFormat="true" x14ac:dyDescent="0.25">
      <c r="A452" s="387"/>
      <c r="B452" s="126"/>
      <c r="L452" s="126"/>
      <c r="V452" s="126"/>
      <c r="AF452" s="126"/>
      <c r="AP452" s="126"/>
      <c r="AZ452" s="126"/>
      <c r="BJ452" s="126"/>
      <c r="BK452" s="126"/>
      <c r="BT452" s="126"/>
      <c r="CD452" s="126"/>
      <c r="CN452" s="126"/>
      <c r="CX452" s="126"/>
      <c r="DH452" s="126"/>
      <c r="DR452" s="126"/>
      <c r="EB452" s="126"/>
      <c r="EL452" s="126"/>
      <c r="EV452" s="126"/>
      <c r="FF452" s="126"/>
      <c r="FP452" s="126"/>
      <c r="FZ452" s="126"/>
      <c r="GJ452" s="126"/>
      <c r="GT452" s="126"/>
      <c r="HD452" s="126"/>
      <c r="HN452" s="126"/>
      <c r="HX452" s="126"/>
    </row>
    <row xmlns:x14ac="http://schemas.microsoft.com/office/spreadsheetml/2009/9/ac" r="453" s="3" customFormat="true" x14ac:dyDescent="0.25">
      <c r="A453" s="387"/>
      <c r="B453" s="126"/>
      <c r="L453" s="126"/>
      <c r="V453" s="126"/>
      <c r="AF453" s="126"/>
      <c r="AP453" s="126"/>
      <c r="AZ453" s="126"/>
      <c r="BJ453" s="126"/>
      <c r="BK453" s="126"/>
      <c r="BT453" s="126"/>
      <c r="CD453" s="126"/>
      <c r="CN453" s="126"/>
      <c r="CX453" s="126"/>
      <c r="DH453" s="126"/>
      <c r="DR453" s="126"/>
      <c r="EB453" s="126"/>
      <c r="EL453" s="126"/>
      <c r="EV453" s="126"/>
      <c r="FF453" s="126"/>
      <c r="FP453" s="126"/>
      <c r="FZ453" s="126"/>
      <c r="GJ453" s="126"/>
      <c r="GT453" s="126"/>
      <c r="HD453" s="126"/>
      <c r="HN453" s="126"/>
      <c r="HX453" s="126"/>
    </row>
    <row xmlns:x14ac="http://schemas.microsoft.com/office/spreadsheetml/2009/9/ac" r="454" s="3" customFormat="true" x14ac:dyDescent="0.25">
      <c r="A454" s="387"/>
      <c r="B454" s="126"/>
      <c r="L454" s="126"/>
      <c r="V454" s="126"/>
      <c r="AF454" s="126"/>
      <c r="AP454" s="126"/>
      <c r="AZ454" s="126"/>
      <c r="BJ454" s="126"/>
      <c r="BK454" s="126"/>
      <c r="BT454" s="126"/>
      <c r="CD454" s="126"/>
      <c r="CN454" s="126"/>
      <c r="CX454" s="126"/>
      <c r="DH454" s="126"/>
      <c r="DR454" s="126"/>
      <c r="EB454" s="126"/>
      <c r="EL454" s="126"/>
      <c r="EV454" s="126"/>
      <c r="FF454" s="126"/>
      <c r="FP454" s="126"/>
      <c r="FZ454" s="126"/>
      <c r="GJ454" s="126"/>
      <c r="GT454" s="126"/>
      <c r="HD454" s="126"/>
      <c r="HN454" s="126"/>
      <c r="HX454" s="126"/>
    </row>
    <row xmlns:x14ac="http://schemas.microsoft.com/office/spreadsheetml/2009/9/ac" r="455" s="3" customFormat="true" x14ac:dyDescent="0.25">
      <c r="A455" s="387"/>
      <c r="B455" s="126"/>
      <c r="L455" s="126"/>
      <c r="V455" s="126"/>
      <c r="AF455" s="126"/>
      <c r="AP455" s="126"/>
      <c r="AZ455" s="126"/>
      <c r="BJ455" s="126"/>
      <c r="BK455" s="126"/>
      <c r="BT455" s="126"/>
      <c r="CD455" s="126"/>
      <c r="CN455" s="126"/>
      <c r="CX455" s="126"/>
      <c r="DH455" s="126"/>
      <c r="DR455" s="126"/>
      <c r="EB455" s="126"/>
      <c r="EL455" s="126"/>
      <c r="EV455" s="126"/>
      <c r="FF455" s="126"/>
      <c r="FP455" s="126"/>
      <c r="FZ455" s="126"/>
      <c r="GJ455" s="126"/>
      <c r="GT455" s="126"/>
      <c r="HD455" s="126"/>
      <c r="HN455" s="126"/>
      <c r="HX455" s="126"/>
    </row>
    <row xmlns:x14ac="http://schemas.microsoft.com/office/spreadsheetml/2009/9/ac" r="456" s="3" customFormat="true" x14ac:dyDescent="0.25">
      <c r="A456" s="387"/>
      <c r="B456" s="126"/>
      <c r="L456" s="126"/>
      <c r="V456" s="126"/>
      <c r="AF456" s="126"/>
      <c r="AP456" s="126"/>
      <c r="AZ456" s="126"/>
      <c r="BJ456" s="126"/>
      <c r="BK456" s="126"/>
      <c r="BT456" s="126"/>
      <c r="CD456" s="126"/>
      <c r="CN456" s="126"/>
      <c r="CX456" s="126"/>
      <c r="DH456" s="126"/>
      <c r="DR456" s="126"/>
      <c r="EB456" s="126"/>
      <c r="EL456" s="126"/>
      <c r="EV456" s="126"/>
      <c r="FF456" s="126"/>
      <c r="FP456" s="126"/>
      <c r="FZ456" s="126"/>
      <c r="GJ456" s="126"/>
      <c r="GT456" s="126"/>
      <c r="HD456" s="126"/>
      <c r="HN456" s="126"/>
      <c r="HX456" s="126"/>
    </row>
    <row xmlns:x14ac="http://schemas.microsoft.com/office/spreadsheetml/2009/9/ac" r="457" s="3" customFormat="true" x14ac:dyDescent="0.25">
      <c r="A457" s="387"/>
      <c r="B457" s="126"/>
      <c r="L457" s="126"/>
      <c r="V457" s="126"/>
      <c r="AF457" s="126"/>
      <c r="AP457" s="126"/>
      <c r="AZ457" s="126"/>
      <c r="BJ457" s="126"/>
      <c r="BK457" s="126"/>
      <c r="BT457" s="126"/>
      <c r="CD457" s="126"/>
      <c r="CN457" s="126"/>
      <c r="CX457" s="126"/>
      <c r="DH457" s="126"/>
      <c r="DR457" s="126"/>
      <c r="EB457" s="126"/>
      <c r="EL457" s="126"/>
      <c r="EV457" s="126"/>
      <c r="FF457" s="126"/>
      <c r="FP457" s="126"/>
      <c r="FZ457" s="126"/>
      <c r="GJ457" s="126"/>
      <c r="GT457" s="126"/>
      <c r="HD457" s="126"/>
      <c r="HN457" s="126"/>
      <c r="HX457" s="126"/>
    </row>
    <row xmlns:x14ac="http://schemas.microsoft.com/office/spreadsheetml/2009/9/ac" r="458" s="3" customFormat="true" x14ac:dyDescent="0.25">
      <c r="A458" s="387"/>
      <c r="B458" s="126"/>
      <c r="L458" s="126"/>
      <c r="V458" s="126"/>
      <c r="AF458" s="126"/>
      <c r="AP458" s="126"/>
      <c r="AZ458" s="126"/>
      <c r="BJ458" s="126"/>
      <c r="BK458" s="126"/>
      <c r="BT458" s="126"/>
      <c r="CD458" s="126"/>
      <c r="CN458" s="126"/>
      <c r="CX458" s="126"/>
      <c r="DH458" s="126"/>
      <c r="DR458" s="126"/>
      <c r="EB458" s="126"/>
      <c r="EL458" s="126"/>
      <c r="EV458" s="126"/>
      <c r="FF458" s="126"/>
      <c r="FP458" s="126"/>
      <c r="FZ458" s="126"/>
      <c r="GJ458" s="126"/>
      <c r="GT458" s="126"/>
      <c r="HD458" s="126"/>
      <c r="HN458" s="126"/>
      <c r="HX458" s="126"/>
    </row>
    <row xmlns:x14ac="http://schemas.microsoft.com/office/spreadsheetml/2009/9/ac" r="459" s="3" customFormat="true" x14ac:dyDescent="0.25">
      <c r="A459" s="387"/>
      <c r="B459" s="126"/>
      <c r="L459" s="126"/>
      <c r="V459" s="126"/>
      <c r="AF459" s="126"/>
      <c r="AP459" s="126"/>
      <c r="AZ459" s="126"/>
      <c r="BJ459" s="126"/>
      <c r="BK459" s="126"/>
      <c r="BT459" s="126"/>
      <c r="CD459" s="126"/>
      <c r="CN459" s="126"/>
      <c r="CX459" s="126"/>
      <c r="DH459" s="126"/>
      <c r="DR459" s="126"/>
      <c r="EB459" s="126"/>
      <c r="EL459" s="126"/>
      <c r="EV459" s="126"/>
      <c r="FF459" s="126"/>
      <c r="FP459" s="126"/>
      <c r="FZ459" s="126"/>
      <c r="GJ459" s="126"/>
      <c r="GT459" s="126"/>
      <c r="HD459" s="126"/>
      <c r="HN459" s="126"/>
      <c r="HX459" s="126"/>
    </row>
    <row xmlns:x14ac="http://schemas.microsoft.com/office/spreadsheetml/2009/9/ac" r="460" s="3" customFormat="true" x14ac:dyDescent="0.25">
      <c r="A460" s="387"/>
      <c r="B460" s="126"/>
      <c r="L460" s="126"/>
      <c r="V460" s="126"/>
      <c r="AF460" s="126"/>
      <c r="AP460" s="126"/>
      <c r="AZ460" s="126"/>
      <c r="BJ460" s="126"/>
      <c r="BK460" s="126"/>
      <c r="BT460" s="126"/>
      <c r="CD460" s="126"/>
      <c r="CN460" s="126"/>
      <c r="CX460" s="126"/>
      <c r="DH460" s="126"/>
      <c r="DR460" s="126"/>
      <c r="EB460" s="126"/>
      <c r="EL460" s="126"/>
      <c r="EV460" s="126"/>
      <c r="FF460" s="126"/>
      <c r="FP460" s="126"/>
      <c r="FZ460" s="126"/>
      <c r="GJ460" s="126"/>
      <c r="GT460" s="126"/>
      <c r="HD460" s="126"/>
      <c r="HN460" s="126"/>
      <c r="HX460" s="126"/>
    </row>
    <row xmlns:x14ac="http://schemas.microsoft.com/office/spreadsheetml/2009/9/ac" r="461" s="3" customFormat="true" x14ac:dyDescent="0.25">
      <c r="A461" s="387"/>
      <c r="B461" s="126"/>
      <c r="L461" s="126"/>
      <c r="V461" s="126"/>
      <c r="AF461" s="126"/>
      <c r="AP461" s="126"/>
      <c r="AZ461" s="126"/>
      <c r="BJ461" s="126"/>
      <c r="BK461" s="126"/>
      <c r="BT461" s="126"/>
      <c r="CD461" s="126"/>
      <c r="CN461" s="126"/>
      <c r="CX461" s="126"/>
      <c r="DH461" s="126"/>
      <c r="DR461" s="126"/>
      <c r="EB461" s="126"/>
      <c r="EL461" s="126"/>
      <c r="EV461" s="126"/>
      <c r="FF461" s="126"/>
      <c r="FP461" s="126"/>
      <c r="FZ461" s="126"/>
      <c r="GJ461" s="126"/>
      <c r="GT461" s="126"/>
      <c r="HD461" s="126"/>
      <c r="HN461" s="126"/>
      <c r="HX461" s="126"/>
    </row>
    <row xmlns:x14ac="http://schemas.microsoft.com/office/spreadsheetml/2009/9/ac" r="462" s="3" customFormat="true" x14ac:dyDescent="0.25">
      <c r="A462" s="387"/>
      <c r="B462" s="126"/>
      <c r="L462" s="126"/>
      <c r="V462" s="126"/>
      <c r="AF462" s="126"/>
      <c r="AP462" s="126"/>
      <c r="AZ462" s="126"/>
      <c r="BJ462" s="126"/>
      <c r="BK462" s="126"/>
      <c r="BT462" s="126"/>
      <c r="CD462" s="126"/>
      <c r="CN462" s="126"/>
      <c r="CX462" s="126"/>
      <c r="DH462" s="126"/>
      <c r="DR462" s="126"/>
      <c r="EB462" s="126"/>
      <c r="EL462" s="126"/>
      <c r="EV462" s="126"/>
      <c r="FF462" s="126"/>
      <c r="FP462" s="126"/>
      <c r="FZ462" s="126"/>
      <c r="GJ462" s="126"/>
      <c r="GT462" s="126"/>
      <c r="HD462" s="126"/>
      <c r="HN462" s="126"/>
      <c r="HX462" s="126"/>
    </row>
    <row xmlns:x14ac="http://schemas.microsoft.com/office/spreadsheetml/2009/9/ac" r="463" s="3" customFormat="true" x14ac:dyDescent="0.25">
      <c r="A463" s="387"/>
      <c r="B463" s="126"/>
      <c r="L463" s="126"/>
      <c r="V463" s="126"/>
      <c r="AF463" s="126"/>
      <c r="AP463" s="126"/>
      <c r="AZ463" s="126"/>
      <c r="BJ463" s="126"/>
      <c r="BK463" s="126"/>
      <c r="BT463" s="126"/>
      <c r="CD463" s="126"/>
      <c r="CN463" s="126"/>
      <c r="CX463" s="126"/>
      <c r="DH463" s="126"/>
      <c r="DR463" s="126"/>
      <c r="EB463" s="126"/>
      <c r="EL463" s="126"/>
      <c r="EV463" s="126"/>
      <c r="FF463" s="126"/>
      <c r="FP463" s="126"/>
      <c r="FZ463" s="126"/>
      <c r="GJ463" s="126"/>
      <c r="GT463" s="126"/>
      <c r="HD463" s="126"/>
      <c r="HN463" s="126"/>
      <c r="HX463" s="126"/>
    </row>
    <row xmlns:x14ac="http://schemas.microsoft.com/office/spreadsheetml/2009/9/ac" r="464" s="3" customFormat="true" x14ac:dyDescent="0.25">
      <c r="A464" s="387"/>
      <c r="B464" s="126"/>
      <c r="L464" s="126"/>
      <c r="V464" s="126"/>
      <c r="AF464" s="126"/>
      <c r="AP464" s="126"/>
      <c r="AZ464" s="126"/>
      <c r="BJ464" s="126"/>
      <c r="BK464" s="126"/>
      <c r="BT464" s="126"/>
      <c r="CD464" s="126"/>
      <c r="CN464" s="126"/>
      <c r="CX464" s="126"/>
      <c r="DH464" s="126"/>
      <c r="DR464" s="126"/>
      <c r="EB464" s="126"/>
      <c r="EL464" s="126"/>
      <c r="EV464" s="126"/>
      <c r="FF464" s="126"/>
      <c r="FP464" s="126"/>
      <c r="FZ464" s="126"/>
      <c r="GJ464" s="126"/>
      <c r="GT464" s="126"/>
      <c r="HD464" s="126"/>
      <c r="HN464" s="126"/>
      <c r="HX464" s="126"/>
    </row>
    <row xmlns:x14ac="http://schemas.microsoft.com/office/spreadsheetml/2009/9/ac" r="465" s="3" customFormat="true" x14ac:dyDescent="0.25">
      <c r="A465" s="387"/>
      <c r="B465" s="126"/>
      <c r="L465" s="126"/>
      <c r="V465" s="126"/>
      <c r="AF465" s="126"/>
      <c r="AP465" s="126"/>
      <c r="AZ465" s="126"/>
      <c r="BJ465" s="126"/>
      <c r="BK465" s="126"/>
      <c r="BT465" s="126"/>
      <c r="CD465" s="126"/>
      <c r="CN465" s="126"/>
      <c r="CX465" s="126"/>
      <c r="DH465" s="126"/>
      <c r="DR465" s="126"/>
      <c r="EB465" s="126"/>
      <c r="EL465" s="126"/>
      <c r="EV465" s="126"/>
      <c r="FF465" s="126"/>
      <c r="FP465" s="126"/>
      <c r="FZ465" s="126"/>
      <c r="GJ465" s="126"/>
      <c r="GT465" s="126"/>
      <c r="HD465" s="126"/>
      <c r="HN465" s="126"/>
      <c r="HX465" s="126"/>
    </row>
    <row xmlns:x14ac="http://schemas.microsoft.com/office/spreadsheetml/2009/9/ac" r="466" s="3" customFormat="true" x14ac:dyDescent="0.25">
      <c r="A466" s="387"/>
      <c r="B466" s="126"/>
      <c r="L466" s="126"/>
      <c r="V466" s="126"/>
      <c r="AF466" s="126"/>
      <c r="AP466" s="126"/>
      <c r="AZ466" s="126"/>
      <c r="BJ466" s="126"/>
      <c r="BK466" s="126"/>
      <c r="BT466" s="126"/>
      <c r="CD466" s="126"/>
      <c r="CN466" s="126"/>
      <c r="CX466" s="126"/>
      <c r="DH466" s="126"/>
      <c r="DR466" s="126"/>
      <c r="EB466" s="126"/>
      <c r="EL466" s="126"/>
      <c r="EV466" s="126"/>
      <c r="FF466" s="126"/>
      <c r="FP466" s="126"/>
      <c r="FZ466" s="126"/>
      <c r="GJ466" s="126"/>
      <c r="GT466" s="126"/>
      <c r="HD466" s="126"/>
      <c r="HN466" s="126"/>
      <c r="HX466" s="126"/>
    </row>
    <row xmlns:x14ac="http://schemas.microsoft.com/office/spreadsheetml/2009/9/ac" r="467" s="3" customFormat="true" x14ac:dyDescent="0.25">
      <c r="A467" s="387"/>
      <c r="B467" s="126"/>
      <c r="L467" s="126"/>
      <c r="V467" s="126"/>
      <c r="AF467" s="126"/>
      <c r="AP467" s="126"/>
      <c r="AZ467" s="126"/>
      <c r="BJ467" s="126"/>
      <c r="BK467" s="126"/>
      <c r="BT467" s="126"/>
      <c r="CD467" s="126"/>
      <c r="CN467" s="126"/>
      <c r="CX467" s="126"/>
      <c r="DH467" s="126"/>
      <c r="DR467" s="126"/>
      <c r="EB467" s="126"/>
      <c r="EL467" s="126"/>
      <c r="EV467" s="126"/>
      <c r="FF467" s="126"/>
      <c r="FP467" s="126"/>
      <c r="FZ467" s="126"/>
      <c r="GJ467" s="126"/>
      <c r="GT467" s="126"/>
      <c r="HD467" s="126"/>
      <c r="HN467" s="126"/>
      <c r="HX467" s="126"/>
    </row>
    <row xmlns:x14ac="http://schemas.microsoft.com/office/spreadsheetml/2009/9/ac" r="468" s="3" customFormat="true" x14ac:dyDescent="0.25">
      <c r="A468" s="387"/>
      <c r="B468" s="126"/>
      <c r="L468" s="126"/>
      <c r="V468" s="126"/>
      <c r="AF468" s="126"/>
      <c r="AP468" s="126"/>
      <c r="AZ468" s="126"/>
      <c r="BJ468" s="126"/>
      <c r="BK468" s="126"/>
      <c r="BT468" s="126"/>
      <c r="CD468" s="126"/>
      <c r="CN468" s="126"/>
      <c r="CX468" s="126"/>
      <c r="DH468" s="126"/>
      <c r="DR468" s="126"/>
      <c r="EB468" s="126"/>
      <c r="EL468" s="126"/>
      <c r="EV468" s="126"/>
      <c r="FF468" s="126"/>
      <c r="FP468" s="126"/>
      <c r="FZ468" s="126"/>
      <c r="GJ468" s="126"/>
      <c r="GT468" s="126"/>
      <c r="HD468" s="126"/>
      <c r="HN468" s="126"/>
      <c r="HX468" s="126"/>
    </row>
    <row xmlns:x14ac="http://schemas.microsoft.com/office/spreadsheetml/2009/9/ac" r="469" s="3" customFormat="true" x14ac:dyDescent="0.25">
      <c r="A469" s="387"/>
      <c r="B469" s="126"/>
      <c r="L469" s="126"/>
      <c r="V469" s="126"/>
      <c r="AF469" s="126"/>
      <c r="AP469" s="126"/>
      <c r="AZ469" s="126"/>
      <c r="BJ469" s="126"/>
      <c r="BK469" s="126"/>
      <c r="BT469" s="126"/>
      <c r="CD469" s="126"/>
      <c r="CN469" s="126"/>
      <c r="CX469" s="126"/>
      <c r="DH469" s="126"/>
      <c r="DR469" s="126"/>
      <c r="EB469" s="126"/>
      <c r="EL469" s="126"/>
      <c r="EV469" s="126"/>
      <c r="FF469" s="126"/>
      <c r="FP469" s="126"/>
      <c r="FZ469" s="126"/>
      <c r="GJ469" s="126"/>
      <c r="GT469" s="126"/>
      <c r="HD469" s="126"/>
      <c r="HN469" s="126"/>
      <c r="HX469" s="126"/>
    </row>
    <row xmlns:x14ac="http://schemas.microsoft.com/office/spreadsheetml/2009/9/ac" r="470" s="3" customFormat="true" x14ac:dyDescent="0.25">
      <c r="A470" s="387"/>
      <c r="B470" s="126"/>
      <c r="L470" s="126"/>
      <c r="V470" s="126"/>
      <c r="AF470" s="126"/>
      <c r="AP470" s="126"/>
      <c r="AZ470" s="126"/>
      <c r="BJ470" s="126"/>
      <c r="BK470" s="126"/>
      <c r="BT470" s="126"/>
      <c r="CD470" s="126"/>
      <c r="CN470" s="126"/>
      <c r="CX470" s="126"/>
      <c r="DH470" s="126"/>
      <c r="DR470" s="126"/>
      <c r="EB470" s="126"/>
      <c r="EL470" s="126"/>
      <c r="EV470" s="126"/>
      <c r="FF470" s="126"/>
      <c r="FP470" s="126"/>
      <c r="FZ470" s="126"/>
      <c r="GJ470" s="126"/>
      <c r="GT470" s="126"/>
      <c r="HD470" s="126"/>
      <c r="HN470" s="126"/>
      <c r="HX470" s="126"/>
    </row>
    <row xmlns:x14ac="http://schemas.microsoft.com/office/spreadsheetml/2009/9/ac" r="471" s="3" customFormat="true" x14ac:dyDescent="0.25">
      <c r="A471" s="387"/>
      <c r="B471" s="126"/>
      <c r="L471" s="126"/>
      <c r="V471" s="126"/>
      <c r="AF471" s="126"/>
      <c r="AP471" s="126"/>
      <c r="AZ471" s="126"/>
      <c r="BJ471" s="126"/>
      <c r="BK471" s="126"/>
      <c r="BT471" s="126"/>
      <c r="CD471" s="126"/>
      <c r="CN471" s="126"/>
      <c r="CX471" s="126"/>
      <c r="DH471" s="126"/>
      <c r="DR471" s="126"/>
      <c r="EB471" s="126"/>
      <c r="EL471" s="126"/>
      <c r="EV471" s="126"/>
      <c r="FF471" s="126"/>
      <c r="FP471" s="126"/>
      <c r="FZ471" s="126"/>
      <c r="GJ471" s="126"/>
      <c r="GT471" s="126"/>
      <c r="HD471" s="126"/>
      <c r="HN471" s="126"/>
      <c r="HX471" s="126"/>
    </row>
    <row xmlns:x14ac="http://schemas.microsoft.com/office/spreadsheetml/2009/9/ac" r="472" s="3" customFormat="true" x14ac:dyDescent="0.25">
      <c r="A472" s="387"/>
      <c r="B472" s="126"/>
      <c r="L472" s="126"/>
      <c r="V472" s="126"/>
      <c r="AF472" s="126"/>
      <c r="AP472" s="126"/>
      <c r="AZ472" s="126"/>
      <c r="BJ472" s="126"/>
      <c r="BK472" s="126"/>
      <c r="BT472" s="126"/>
      <c r="CD472" s="126"/>
      <c r="CN472" s="126"/>
      <c r="CX472" s="126"/>
      <c r="DH472" s="126"/>
      <c r="DR472" s="126"/>
      <c r="EB472" s="126"/>
      <c r="EL472" s="126"/>
      <c r="EV472" s="126"/>
      <c r="FF472" s="126"/>
      <c r="FP472" s="126"/>
      <c r="FZ472" s="126"/>
      <c r="GJ472" s="126"/>
      <c r="GT472" s="126"/>
      <c r="HD472" s="126"/>
      <c r="HN472" s="126"/>
      <c r="HX472" s="126"/>
    </row>
    <row xmlns:x14ac="http://schemas.microsoft.com/office/spreadsheetml/2009/9/ac" r="473" s="3" customFormat="true" x14ac:dyDescent="0.25">
      <c r="A473" s="387"/>
      <c r="B473" s="126"/>
      <c r="L473" s="126"/>
      <c r="V473" s="126"/>
      <c r="AF473" s="126"/>
      <c r="AP473" s="126"/>
      <c r="AZ473" s="126"/>
      <c r="BJ473" s="126"/>
      <c r="BK473" s="126"/>
      <c r="BT473" s="126"/>
      <c r="CD473" s="126"/>
      <c r="CN473" s="126"/>
      <c r="CX473" s="126"/>
      <c r="DH473" s="126"/>
      <c r="DR473" s="126"/>
      <c r="EB473" s="126"/>
      <c r="EL473" s="126"/>
      <c r="EV473" s="126"/>
      <c r="FF473" s="126"/>
      <c r="FP473" s="126"/>
      <c r="FZ473" s="126"/>
      <c r="GJ473" s="126"/>
      <c r="GT473" s="126"/>
      <c r="HD473" s="126"/>
      <c r="HN473" s="126"/>
      <c r="HX473" s="126"/>
    </row>
    <row xmlns:x14ac="http://schemas.microsoft.com/office/spreadsheetml/2009/9/ac" r="474" s="3" customFormat="true" x14ac:dyDescent="0.25">
      <c r="A474" s="387"/>
      <c r="B474" s="126"/>
      <c r="L474" s="126"/>
      <c r="V474" s="126"/>
      <c r="AF474" s="126"/>
      <c r="AP474" s="126"/>
      <c r="AZ474" s="126"/>
      <c r="BJ474" s="126"/>
      <c r="BK474" s="126"/>
      <c r="BT474" s="126"/>
      <c r="CD474" s="126"/>
      <c r="CN474" s="126"/>
      <c r="CX474" s="126"/>
      <c r="DH474" s="126"/>
      <c r="DR474" s="126"/>
      <c r="EB474" s="126"/>
      <c r="EL474" s="126"/>
      <c r="EV474" s="126"/>
      <c r="FF474" s="126"/>
      <c r="FP474" s="126"/>
      <c r="FZ474" s="126"/>
      <c r="GJ474" s="126"/>
      <c r="GT474" s="126"/>
      <c r="HD474" s="126"/>
      <c r="HN474" s="126"/>
      <c r="HX474" s="126"/>
    </row>
    <row xmlns:x14ac="http://schemas.microsoft.com/office/spreadsheetml/2009/9/ac" r="475" s="3" customFormat="true" x14ac:dyDescent="0.25">
      <c r="A475" s="387"/>
      <c r="B475" s="126"/>
      <c r="L475" s="126"/>
      <c r="V475" s="126"/>
      <c r="AF475" s="126"/>
      <c r="AP475" s="126"/>
      <c r="AZ475" s="126"/>
      <c r="BJ475" s="126"/>
      <c r="BK475" s="126"/>
      <c r="BT475" s="126"/>
      <c r="CD475" s="126"/>
      <c r="CN475" s="126"/>
      <c r="CX475" s="126"/>
      <c r="DH475" s="126"/>
      <c r="DR475" s="126"/>
      <c r="EB475" s="126"/>
      <c r="EL475" s="126"/>
      <c r="EV475" s="126"/>
      <c r="FF475" s="126"/>
      <c r="FP475" s="126"/>
      <c r="FZ475" s="126"/>
      <c r="GJ475" s="126"/>
      <c r="GT475" s="126"/>
      <c r="HD475" s="126"/>
      <c r="HN475" s="126"/>
      <c r="HX475" s="126"/>
    </row>
    <row xmlns:x14ac="http://schemas.microsoft.com/office/spreadsheetml/2009/9/ac" r="476" s="3" customFormat="true" x14ac:dyDescent="0.25">
      <c r="A476" s="387"/>
      <c r="B476" s="126"/>
      <c r="L476" s="126"/>
      <c r="V476" s="126"/>
      <c r="AF476" s="126"/>
      <c r="AP476" s="126"/>
      <c r="AZ476" s="126"/>
      <c r="BJ476" s="126"/>
      <c r="BK476" s="126"/>
      <c r="BT476" s="126"/>
      <c r="CD476" s="126"/>
      <c r="CN476" s="126"/>
      <c r="CX476" s="126"/>
      <c r="DH476" s="126"/>
      <c r="DR476" s="126"/>
      <c r="EB476" s="126"/>
      <c r="EL476" s="126"/>
      <c r="EV476" s="126"/>
      <c r="FF476" s="126"/>
      <c r="FP476" s="126"/>
      <c r="FZ476" s="126"/>
      <c r="GJ476" s="126"/>
      <c r="GT476" s="126"/>
      <c r="HD476" s="126"/>
      <c r="HN476" s="126"/>
      <c r="HX476" s="126"/>
    </row>
    <row xmlns:x14ac="http://schemas.microsoft.com/office/spreadsheetml/2009/9/ac" r="477" s="3" customFormat="true" x14ac:dyDescent="0.25">
      <c r="A477" s="387"/>
      <c r="B477" s="126"/>
      <c r="L477" s="126"/>
      <c r="V477" s="126"/>
      <c r="AF477" s="126"/>
      <c r="AP477" s="126"/>
      <c r="AZ477" s="126"/>
      <c r="BJ477" s="126"/>
      <c r="BK477" s="126"/>
      <c r="BT477" s="126"/>
      <c r="CD477" s="126"/>
      <c r="CN477" s="126"/>
      <c r="CX477" s="126"/>
      <c r="DH477" s="126"/>
      <c r="DR477" s="126"/>
      <c r="EB477" s="126"/>
      <c r="EL477" s="126"/>
      <c r="EV477" s="126"/>
      <c r="FF477" s="126"/>
      <c r="FP477" s="126"/>
      <c r="FZ477" s="126"/>
      <c r="GJ477" s="126"/>
      <c r="GT477" s="126"/>
      <c r="HD477" s="126"/>
      <c r="HN477" s="126"/>
      <c r="HX477" s="126"/>
    </row>
    <row xmlns:x14ac="http://schemas.microsoft.com/office/spreadsheetml/2009/9/ac" r="478" s="3" customFormat="true" x14ac:dyDescent="0.25">
      <c r="A478" s="387"/>
      <c r="B478" s="126"/>
      <c r="L478" s="126"/>
      <c r="V478" s="126"/>
      <c r="AF478" s="126"/>
      <c r="AP478" s="126"/>
      <c r="AZ478" s="126"/>
      <c r="BJ478" s="126"/>
      <c r="BK478" s="126"/>
      <c r="BT478" s="126"/>
      <c r="CD478" s="126"/>
      <c r="CN478" s="126"/>
      <c r="CX478" s="126"/>
      <c r="DH478" s="126"/>
      <c r="DR478" s="126"/>
      <c r="EB478" s="126"/>
      <c r="EL478" s="126"/>
      <c r="EV478" s="126"/>
      <c r="FF478" s="126"/>
      <c r="FP478" s="126"/>
      <c r="FZ478" s="126"/>
      <c r="GJ478" s="126"/>
      <c r="GT478" s="126"/>
      <c r="HD478" s="126"/>
      <c r="HN478" s="126"/>
      <c r="HX478" s="126"/>
    </row>
    <row xmlns:x14ac="http://schemas.microsoft.com/office/spreadsheetml/2009/9/ac" r="479" s="3" customFormat="true" x14ac:dyDescent="0.25">
      <c r="A479" s="387"/>
      <c r="B479" s="126"/>
      <c r="L479" s="126"/>
      <c r="V479" s="126"/>
      <c r="AF479" s="126"/>
      <c r="AP479" s="126"/>
      <c r="AZ479" s="126"/>
      <c r="BJ479" s="126"/>
      <c r="BK479" s="126"/>
      <c r="BT479" s="126"/>
      <c r="CD479" s="126"/>
      <c r="CN479" s="126"/>
      <c r="CX479" s="126"/>
      <c r="DH479" s="126"/>
      <c r="DR479" s="126"/>
      <c r="EB479" s="126"/>
      <c r="EL479" s="126"/>
      <c r="EV479" s="126"/>
      <c r="FF479" s="126"/>
      <c r="FP479" s="126"/>
      <c r="FZ479" s="126"/>
      <c r="GJ479" s="126"/>
      <c r="GT479" s="126"/>
      <c r="HD479" s="126"/>
      <c r="HN479" s="126"/>
      <c r="HX479" s="126"/>
    </row>
    <row xmlns:x14ac="http://schemas.microsoft.com/office/spreadsheetml/2009/9/ac" r="480" s="3" customFormat="true" x14ac:dyDescent="0.25">
      <c r="A480" s="387"/>
      <c r="B480" s="126"/>
      <c r="L480" s="126"/>
      <c r="V480" s="126"/>
      <c r="AF480" s="126"/>
      <c r="AP480" s="126"/>
      <c r="AZ480" s="126"/>
      <c r="BJ480" s="126"/>
      <c r="BK480" s="126"/>
      <c r="BT480" s="126"/>
      <c r="CD480" s="126"/>
      <c r="CN480" s="126"/>
      <c r="CX480" s="126"/>
      <c r="DH480" s="126"/>
      <c r="DR480" s="126"/>
      <c r="EB480" s="126"/>
      <c r="EL480" s="126"/>
      <c r="EV480" s="126"/>
      <c r="FF480" s="126"/>
      <c r="FP480" s="126"/>
      <c r="FZ480" s="126"/>
      <c r="GJ480" s="126"/>
      <c r="GT480" s="126"/>
      <c r="HD480" s="126"/>
      <c r="HN480" s="126"/>
      <c r="HX480" s="126"/>
    </row>
    <row xmlns:x14ac="http://schemas.microsoft.com/office/spreadsheetml/2009/9/ac" r="481" s="3" customFormat="true" x14ac:dyDescent="0.25">
      <c r="A481" s="387"/>
      <c r="B481" s="126"/>
      <c r="L481" s="126"/>
      <c r="V481" s="126"/>
      <c r="AF481" s="126"/>
      <c r="AP481" s="126"/>
      <c r="AZ481" s="126"/>
      <c r="BJ481" s="126"/>
      <c r="BK481" s="126"/>
      <c r="BT481" s="126"/>
      <c r="CD481" s="126"/>
      <c r="CN481" s="126"/>
      <c r="CX481" s="126"/>
      <c r="DH481" s="126"/>
      <c r="DR481" s="126"/>
      <c r="EB481" s="126"/>
      <c r="EL481" s="126"/>
      <c r="EV481" s="126"/>
      <c r="FF481" s="126"/>
      <c r="FP481" s="126"/>
      <c r="FZ481" s="126"/>
      <c r="GJ481" s="126"/>
      <c r="GT481" s="126"/>
      <c r="HD481" s="126"/>
      <c r="HN481" s="126"/>
      <c r="HX481" s="126"/>
    </row>
    <row xmlns:x14ac="http://schemas.microsoft.com/office/spreadsheetml/2009/9/ac" r="482" s="3" customFormat="true" x14ac:dyDescent="0.25">
      <c r="A482" s="387"/>
      <c r="B482" s="126"/>
      <c r="L482" s="126"/>
      <c r="V482" s="126"/>
      <c r="AF482" s="126"/>
      <c r="AP482" s="126"/>
      <c r="AZ482" s="126"/>
      <c r="BJ482" s="126"/>
      <c r="BK482" s="126"/>
      <c r="BT482" s="126"/>
      <c r="CD482" s="126"/>
      <c r="CN482" s="126"/>
      <c r="CX482" s="126"/>
      <c r="DH482" s="126"/>
      <c r="DR482" s="126"/>
      <c r="EB482" s="126"/>
      <c r="EL482" s="126"/>
      <c r="EV482" s="126"/>
      <c r="FF482" s="126"/>
      <c r="FP482" s="126"/>
      <c r="FZ482" s="126"/>
      <c r="GJ482" s="126"/>
      <c r="GT482" s="126"/>
      <c r="HD482" s="126"/>
      <c r="HN482" s="126"/>
      <c r="HX482" s="126"/>
    </row>
    <row xmlns:x14ac="http://schemas.microsoft.com/office/spreadsheetml/2009/9/ac" r="483" s="3" customFormat="true" x14ac:dyDescent="0.25">
      <c r="A483" s="387"/>
      <c r="B483" s="126"/>
      <c r="L483" s="126"/>
      <c r="V483" s="126"/>
      <c r="AF483" s="126"/>
      <c r="AP483" s="126"/>
      <c r="AZ483" s="126"/>
      <c r="BJ483" s="126"/>
      <c r="BK483" s="126"/>
      <c r="BT483" s="126"/>
      <c r="CD483" s="126"/>
      <c r="CN483" s="126"/>
      <c r="CX483" s="126"/>
      <c r="DH483" s="126"/>
      <c r="DR483" s="126"/>
      <c r="EB483" s="126"/>
      <c r="EL483" s="126"/>
      <c r="EV483" s="126"/>
      <c r="FF483" s="126"/>
      <c r="FP483" s="126"/>
      <c r="FZ483" s="126"/>
      <c r="GJ483" s="126"/>
      <c r="GT483" s="126"/>
      <c r="HD483" s="126"/>
      <c r="HN483" s="126"/>
      <c r="HX483" s="126"/>
    </row>
    <row xmlns:x14ac="http://schemas.microsoft.com/office/spreadsheetml/2009/9/ac" r="484" s="3" customFormat="true" x14ac:dyDescent="0.25">
      <c r="A484" s="387"/>
      <c r="B484" s="126"/>
      <c r="L484" s="126"/>
      <c r="V484" s="126"/>
      <c r="AF484" s="126"/>
      <c r="AP484" s="126"/>
      <c r="AZ484" s="126"/>
      <c r="BJ484" s="126"/>
      <c r="BK484" s="126"/>
      <c r="BT484" s="126"/>
      <c r="CD484" s="126"/>
      <c r="CN484" s="126"/>
      <c r="CX484" s="126"/>
      <c r="DH484" s="126"/>
      <c r="DR484" s="126"/>
      <c r="EB484" s="126"/>
      <c r="EL484" s="126"/>
      <c r="EV484" s="126"/>
      <c r="FF484" s="126"/>
      <c r="FP484" s="126"/>
      <c r="FZ484" s="126"/>
      <c r="GJ484" s="126"/>
      <c r="GT484" s="126"/>
      <c r="HD484" s="126"/>
      <c r="HN484" s="126"/>
      <c r="HX484" s="126"/>
    </row>
    <row xmlns:x14ac="http://schemas.microsoft.com/office/spreadsheetml/2009/9/ac" r="485" s="3" customFormat="true" x14ac:dyDescent="0.25">
      <c r="A485" s="387"/>
      <c r="B485" s="126"/>
      <c r="L485" s="126"/>
      <c r="V485" s="126"/>
      <c r="AF485" s="126"/>
      <c r="AP485" s="126"/>
      <c r="AZ485" s="126"/>
      <c r="BJ485" s="126"/>
      <c r="BK485" s="126"/>
      <c r="BT485" s="126"/>
      <c r="CD485" s="126"/>
      <c r="CN485" s="126"/>
      <c r="CX485" s="126"/>
      <c r="DH485" s="126"/>
      <c r="DR485" s="126"/>
      <c r="EB485" s="126"/>
      <c r="EL485" s="126"/>
      <c r="EV485" s="126"/>
      <c r="FF485" s="126"/>
      <c r="FP485" s="126"/>
      <c r="FZ485" s="126"/>
      <c r="GJ485" s="126"/>
      <c r="GT485" s="126"/>
      <c r="HD485" s="126"/>
      <c r="HN485" s="126"/>
      <c r="HX485" s="126"/>
    </row>
    <row xmlns:x14ac="http://schemas.microsoft.com/office/spreadsheetml/2009/9/ac" r="486" s="3" customFormat="true" x14ac:dyDescent="0.25">
      <c r="A486" s="387"/>
      <c r="B486" s="126"/>
      <c r="L486" s="126"/>
      <c r="V486" s="126"/>
      <c r="AF486" s="126"/>
      <c r="AP486" s="126"/>
      <c r="AZ486" s="126"/>
      <c r="BJ486" s="126"/>
      <c r="BK486" s="126"/>
      <c r="BT486" s="126"/>
      <c r="CD486" s="126"/>
      <c r="CN486" s="126"/>
      <c r="CX486" s="126"/>
      <c r="DH486" s="126"/>
      <c r="DR486" s="126"/>
      <c r="EB486" s="126"/>
      <c r="EL486" s="126"/>
      <c r="EV486" s="126"/>
      <c r="FF486" s="126"/>
      <c r="FP486" s="126"/>
      <c r="FZ486" s="126"/>
      <c r="GJ486" s="126"/>
      <c r="GT486" s="126"/>
      <c r="HD486" s="126"/>
      <c r="HN486" s="126"/>
      <c r="HX486" s="126"/>
    </row>
    <row xmlns:x14ac="http://schemas.microsoft.com/office/spreadsheetml/2009/9/ac" r="487" s="3" customFormat="true" x14ac:dyDescent="0.25">
      <c r="A487" s="387"/>
      <c r="B487" s="126"/>
      <c r="L487" s="126"/>
      <c r="V487" s="126"/>
      <c r="AF487" s="126"/>
      <c r="AP487" s="126"/>
      <c r="AZ487" s="126"/>
      <c r="BJ487" s="126"/>
      <c r="BK487" s="126"/>
      <c r="BT487" s="126"/>
      <c r="CD487" s="126"/>
      <c r="CN487" s="126"/>
      <c r="CX487" s="126"/>
      <c r="DH487" s="126"/>
      <c r="DR487" s="126"/>
      <c r="EB487" s="126"/>
      <c r="EL487" s="126"/>
      <c r="EV487" s="126"/>
      <c r="FF487" s="126"/>
      <c r="FP487" s="126"/>
      <c r="FZ487" s="126"/>
      <c r="GJ487" s="126"/>
      <c r="GT487" s="126"/>
      <c r="HD487" s="126"/>
      <c r="HN487" s="126"/>
      <c r="HX487" s="126"/>
    </row>
    <row xmlns:x14ac="http://schemas.microsoft.com/office/spreadsheetml/2009/9/ac" r="488" s="3" customFormat="true" x14ac:dyDescent="0.25">
      <c r="A488" s="387"/>
      <c r="B488" s="126"/>
      <c r="L488" s="126"/>
      <c r="V488" s="126"/>
      <c r="AF488" s="126"/>
      <c r="AP488" s="126"/>
      <c r="AZ488" s="126"/>
      <c r="BJ488" s="126"/>
      <c r="BK488" s="126"/>
      <c r="BT488" s="126"/>
      <c r="CD488" s="126"/>
      <c r="CN488" s="126"/>
      <c r="CX488" s="126"/>
      <c r="DH488" s="126"/>
      <c r="DR488" s="126"/>
      <c r="EB488" s="126"/>
      <c r="EL488" s="126"/>
      <c r="EV488" s="126"/>
      <c r="FF488" s="126"/>
      <c r="FP488" s="126"/>
      <c r="FZ488" s="126"/>
      <c r="GJ488" s="126"/>
      <c r="GT488" s="126"/>
      <c r="HD488" s="126"/>
      <c r="HN488" s="126"/>
      <c r="HX488" s="126"/>
    </row>
    <row xmlns:x14ac="http://schemas.microsoft.com/office/spreadsheetml/2009/9/ac" r="489" s="3" customFormat="true" x14ac:dyDescent="0.25">
      <c r="A489" s="387"/>
      <c r="B489" s="126"/>
      <c r="L489" s="126"/>
      <c r="V489" s="126"/>
      <c r="AF489" s="126"/>
      <c r="AP489" s="126"/>
      <c r="AZ489" s="126"/>
      <c r="BJ489" s="126"/>
      <c r="BK489" s="126"/>
      <c r="BT489" s="126"/>
      <c r="CD489" s="126"/>
      <c r="CN489" s="126"/>
      <c r="CX489" s="126"/>
      <c r="DH489" s="126"/>
      <c r="DR489" s="126"/>
      <c r="EB489" s="126"/>
      <c r="EL489" s="126"/>
      <c r="EV489" s="126"/>
      <c r="FF489" s="126"/>
      <c r="FP489" s="126"/>
      <c r="FZ489" s="126"/>
      <c r="GJ489" s="126"/>
      <c r="GT489" s="126"/>
      <c r="HD489" s="126"/>
      <c r="HN489" s="126"/>
      <c r="HX489" s="126"/>
    </row>
    <row xmlns:x14ac="http://schemas.microsoft.com/office/spreadsheetml/2009/9/ac" r="490" s="3" customFormat="true" x14ac:dyDescent="0.25">
      <c r="A490" s="387"/>
      <c r="B490" s="126"/>
      <c r="L490" s="126"/>
      <c r="V490" s="126"/>
      <c r="AF490" s="126"/>
      <c r="AP490" s="126"/>
      <c r="AZ490" s="126"/>
      <c r="BJ490" s="126"/>
      <c r="BK490" s="126"/>
      <c r="BT490" s="126"/>
      <c r="CD490" s="126"/>
      <c r="CN490" s="126"/>
      <c r="CX490" s="126"/>
      <c r="DH490" s="126"/>
      <c r="DR490" s="126"/>
      <c r="EB490" s="126"/>
      <c r="EL490" s="126"/>
      <c r="EV490" s="126"/>
      <c r="FF490" s="126"/>
      <c r="FP490" s="126"/>
      <c r="FZ490" s="126"/>
      <c r="GJ490" s="126"/>
      <c r="GT490" s="126"/>
      <c r="HD490" s="126"/>
      <c r="HN490" s="126"/>
      <c r="HX490" s="126"/>
    </row>
    <row xmlns:x14ac="http://schemas.microsoft.com/office/spreadsheetml/2009/9/ac" r="491" s="3" customFormat="true" x14ac:dyDescent="0.25">
      <c r="A491" s="387"/>
      <c r="B491" s="126"/>
      <c r="L491" s="126"/>
      <c r="V491" s="126"/>
      <c r="AF491" s="126"/>
      <c r="AP491" s="126"/>
      <c r="AZ491" s="126"/>
      <c r="BJ491" s="126"/>
      <c r="BK491" s="126"/>
      <c r="BT491" s="126"/>
      <c r="CD491" s="126"/>
      <c r="CN491" s="126"/>
      <c r="CX491" s="126"/>
      <c r="DH491" s="126"/>
      <c r="DR491" s="126"/>
      <c r="EB491" s="126"/>
      <c r="EL491" s="126"/>
      <c r="EV491" s="126"/>
      <c r="FF491" s="126"/>
      <c r="FP491" s="126"/>
      <c r="FZ491" s="126"/>
      <c r="GJ491" s="126"/>
      <c r="GT491" s="126"/>
      <c r="HD491" s="126"/>
      <c r="HN491" s="126"/>
      <c r="HX491" s="126"/>
    </row>
    <row xmlns:x14ac="http://schemas.microsoft.com/office/spreadsheetml/2009/9/ac" r="492" s="3" customFormat="true" x14ac:dyDescent="0.25">
      <c r="A492" s="387"/>
      <c r="B492" s="126"/>
      <c r="L492" s="126"/>
      <c r="V492" s="126"/>
      <c r="AF492" s="126"/>
      <c r="AP492" s="126"/>
      <c r="AZ492" s="126"/>
      <c r="BJ492" s="126"/>
      <c r="BK492" s="126"/>
      <c r="BT492" s="126"/>
      <c r="CD492" s="126"/>
      <c r="CN492" s="126"/>
      <c r="CX492" s="126"/>
      <c r="DH492" s="126"/>
      <c r="DR492" s="126"/>
      <c r="EB492" s="126"/>
      <c r="EL492" s="126"/>
      <c r="EV492" s="126"/>
      <c r="FF492" s="126"/>
      <c r="FP492" s="126"/>
      <c r="FZ492" s="126"/>
      <c r="GJ492" s="126"/>
      <c r="GT492" s="126"/>
      <c r="HD492" s="126"/>
      <c r="HN492" s="126"/>
      <c r="HX492" s="126"/>
    </row>
    <row xmlns:x14ac="http://schemas.microsoft.com/office/spreadsheetml/2009/9/ac" r="493" s="3" customFormat="true" x14ac:dyDescent="0.25">
      <c r="A493" s="387"/>
      <c r="B493" s="126"/>
      <c r="L493" s="126"/>
      <c r="V493" s="126"/>
      <c r="AF493" s="126"/>
      <c r="AP493" s="126"/>
      <c r="AZ493" s="126"/>
      <c r="BJ493" s="126"/>
      <c r="BK493" s="126"/>
      <c r="BT493" s="126"/>
      <c r="CD493" s="126"/>
      <c r="CN493" s="126"/>
      <c r="CX493" s="126"/>
      <c r="DH493" s="126"/>
      <c r="DR493" s="126"/>
      <c r="EB493" s="126"/>
      <c r="EL493" s="126"/>
      <c r="EV493" s="126"/>
      <c r="FF493" s="126"/>
      <c r="FP493" s="126"/>
      <c r="FZ493" s="126"/>
      <c r="GJ493" s="126"/>
      <c r="GT493" s="126"/>
      <c r="HD493" s="126"/>
      <c r="HN493" s="126"/>
      <c r="HX493" s="126"/>
    </row>
    <row xmlns:x14ac="http://schemas.microsoft.com/office/spreadsheetml/2009/9/ac" r="494" s="3" customFormat="true" x14ac:dyDescent="0.25">
      <c r="A494" s="387"/>
      <c r="B494" s="126"/>
      <c r="L494" s="126"/>
      <c r="V494" s="126"/>
      <c r="AF494" s="126"/>
      <c r="AP494" s="126"/>
      <c r="AZ494" s="126"/>
      <c r="BJ494" s="126"/>
      <c r="BK494" s="126"/>
      <c r="BT494" s="126"/>
      <c r="CD494" s="126"/>
      <c r="CN494" s="126"/>
      <c r="CX494" s="126"/>
      <c r="DH494" s="126"/>
      <c r="DR494" s="126"/>
      <c r="EB494" s="126"/>
      <c r="EL494" s="126"/>
      <c r="EV494" s="126"/>
      <c r="FF494" s="126"/>
      <c r="FP494" s="126"/>
      <c r="FZ494" s="126"/>
      <c r="GJ494" s="126"/>
      <c r="GT494" s="126"/>
      <c r="HD494" s="126"/>
      <c r="HN494" s="126"/>
      <c r="HX494" s="126"/>
    </row>
    <row xmlns:x14ac="http://schemas.microsoft.com/office/spreadsheetml/2009/9/ac" r="495" s="3" customFormat="true" x14ac:dyDescent="0.25">
      <c r="A495" s="387"/>
      <c r="B495" s="126"/>
      <c r="L495" s="126"/>
      <c r="V495" s="126"/>
      <c r="AF495" s="126"/>
      <c r="AP495" s="126"/>
      <c r="AZ495" s="126"/>
      <c r="BJ495" s="126"/>
      <c r="BK495" s="126"/>
      <c r="BT495" s="126"/>
      <c r="CD495" s="126"/>
      <c r="CN495" s="126"/>
      <c r="CX495" s="126"/>
      <c r="DH495" s="126"/>
      <c r="DR495" s="126"/>
      <c r="EB495" s="126"/>
      <c r="EL495" s="126"/>
      <c r="EV495" s="126"/>
      <c r="FF495" s="126"/>
      <c r="FP495" s="126"/>
      <c r="FZ495" s="126"/>
      <c r="GJ495" s="126"/>
      <c r="GT495" s="126"/>
      <c r="HD495" s="126"/>
      <c r="HN495" s="126"/>
      <c r="HX495" s="126"/>
    </row>
    <row xmlns:x14ac="http://schemas.microsoft.com/office/spreadsheetml/2009/9/ac" r="496" s="3" customFormat="true" x14ac:dyDescent="0.25">
      <c r="A496" s="387"/>
      <c r="B496" s="126"/>
      <c r="L496" s="126"/>
      <c r="V496" s="126"/>
      <c r="AF496" s="126"/>
      <c r="AP496" s="126"/>
      <c r="AZ496" s="126"/>
      <c r="BJ496" s="126"/>
      <c r="BK496" s="126"/>
      <c r="BT496" s="126"/>
      <c r="CD496" s="126"/>
      <c r="CN496" s="126"/>
      <c r="CX496" s="126"/>
      <c r="DH496" s="126"/>
      <c r="DR496" s="126"/>
      <c r="EB496" s="126"/>
      <c r="EL496" s="126"/>
      <c r="EV496" s="126"/>
      <c r="FF496" s="126"/>
      <c r="FP496" s="126"/>
      <c r="FZ496" s="126"/>
      <c r="GJ496" s="126"/>
      <c r="GT496" s="126"/>
      <c r="HD496" s="126"/>
      <c r="HN496" s="126"/>
      <c r="HX496" s="126"/>
    </row>
    <row xmlns:x14ac="http://schemas.microsoft.com/office/spreadsheetml/2009/9/ac" r="497" s="3" customFormat="true" x14ac:dyDescent="0.25">
      <c r="A497" s="387"/>
      <c r="B497" s="126"/>
      <c r="L497" s="126"/>
      <c r="V497" s="126"/>
      <c r="AF497" s="126"/>
      <c r="AP497" s="126"/>
      <c r="AZ497" s="126"/>
      <c r="BJ497" s="126"/>
      <c r="BK497" s="126"/>
      <c r="BT497" s="126"/>
      <c r="CD497" s="126"/>
      <c r="CN497" s="126"/>
      <c r="CX497" s="126"/>
      <c r="DH497" s="126"/>
      <c r="DR497" s="126"/>
      <c r="EB497" s="126"/>
      <c r="EL497" s="126"/>
      <c r="EV497" s="126"/>
      <c r="FF497" s="126"/>
      <c r="FP497" s="126"/>
      <c r="FZ497" s="126"/>
      <c r="GJ497" s="126"/>
      <c r="GT497" s="126"/>
      <c r="HD497" s="126"/>
      <c r="HN497" s="126"/>
      <c r="HX497" s="126"/>
    </row>
    <row xmlns:x14ac="http://schemas.microsoft.com/office/spreadsheetml/2009/9/ac" r="498" s="3" customFormat="true" x14ac:dyDescent="0.25">
      <c r="A498" s="387"/>
      <c r="B498" s="126"/>
      <c r="L498" s="126"/>
      <c r="V498" s="126"/>
      <c r="AF498" s="126"/>
      <c r="AP498" s="126"/>
      <c r="AZ498" s="126"/>
      <c r="BJ498" s="126"/>
      <c r="BK498" s="126"/>
      <c r="BT498" s="126"/>
      <c r="CD498" s="126"/>
      <c r="CN498" s="126"/>
      <c r="CX498" s="126"/>
      <c r="DH498" s="126"/>
      <c r="DR498" s="126"/>
      <c r="EB498" s="126"/>
      <c r="EL498" s="126"/>
      <c r="EV498" s="126"/>
      <c r="FF498" s="126"/>
      <c r="FP498" s="126"/>
      <c r="FZ498" s="126"/>
      <c r="GJ498" s="126"/>
      <c r="GT498" s="126"/>
      <c r="HD498" s="126"/>
      <c r="HN498" s="126"/>
      <c r="HX498" s="126"/>
    </row>
    <row xmlns:x14ac="http://schemas.microsoft.com/office/spreadsheetml/2009/9/ac" r="499" s="3" customFormat="true" x14ac:dyDescent="0.25">
      <c r="A499" s="387"/>
      <c r="B499" s="126"/>
      <c r="L499" s="126"/>
      <c r="V499" s="126"/>
      <c r="AF499" s="126"/>
      <c r="AP499" s="126"/>
      <c r="AZ499" s="126"/>
      <c r="BJ499" s="126"/>
      <c r="BK499" s="126"/>
      <c r="BT499" s="126"/>
      <c r="CD499" s="126"/>
      <c r="CN499" s="126"/>
      <c r="CX499" s="126"/>
      <c r="DH499" s="126"/>
      <c r="DR499" s="126"/>
      <c r="EB499" s="126"/>
      <c r="EL499" s="126"/>
      <c r="EV499" s="126"/>
      <c r="FF499" s="126"/>
      <c r="FP499" s="126"/>
      <c r="FZ499" s="126"/>
      <c r="GJ499" s="126"/>
      <c r="GT499" s="126"/>
      <c r="HD499" s="126"/>
      <c r="HN499" s="126"/>
      <c r="HX499" s="126"/>
    </row>
    <row xmlns:x14ac="http://schemas.microsoft.com/office/spreadsheetml/2009/9/ac" r="500" s="3" customFormat="true" x14ac:dyDescent="0.25">
      <c r="A500" s="387"/>
      <c r="B500" s="126"/>
      <c r="L500" s="126"/>
      <c r="V500" s="126"/>
      <c r="AF500" s="126"/>
      <c r="AP500" s="126"/>
      <c r="AZ500" s="126"/>
      <c r="BJ500" s="126"/>
      <c r="BK500" s="126"/>
      <c r="BT500" s="126"/>
      <c r="CD500" s="126"/>
      <c r="CN500" s="126"/>
      <c r="CX500" s="126"/>
      <c r="DH500" s="126"/>
      <c r="DR500" s="126"/>
      <c r="EB500" s="126"/>
      <c r="EL500" s="126"/>
      <c r="EV500" s="126"/>
      <c r="FF500" s="126"/>
      <c r="FP500" s="126"/>
      <c r="FZ500" s="126"/>
      <c r="GJ500" s="126"/>
      <c r="GT500" s="126"/>
      <c r="HD500" s="126"/>
      <c r="HN500" s="126"/>
      <c r="HX500" s="126"/>
    </row>
    <row xmlns:x14ac="http://schemas.microsoft.com/office/spreadsheetml/2009/9/ac" r="501" s="3" customFormat="true" x14ac:dyDescent="0.25">
      <c r="A501" s="387"/>
      <c r="B501" s="126"/>
      <c r="L501" s="126"/>
      <c r="V501" s="126"/>
      <c r="AF501" s="126"/>
      <c r="AP501" s="126"/>
      <c r="AZ501" s="126"/>
      <c r="BJ501" s="126"/>
      <c r="BK501" s="126"/>
      <c r="BT501" s="126"/>
      <c r="CD501" s="126"/>
      <c r="CN501" s="126"/>
      <c r="CX501" s="126"/>
      <c r="DH501" s="126"/>
      <c r="DR501" s="126"/>
      <c r="EB501" s="126"/>
      <c r="EL501" s="126"/>
      <c r="EV501" s="126"/>
      <c r="FF501" s="126"/>
      <c r="FP501" s="126"/>
      <c r="FZ501" s="126"/>
      <c r="GJ501" s="126"/>
      <c r="GT501" s="126"/>
      <c r="HD501" s="126"/>
      <c r="HN501" s="126"/>
      <c r="HX501" s="126"/>
    </row>
    <row xmlns:x14ac="http://schemas.microsoft.com/office/spreadsheetml/2009/9/ac" r="502" s="3" customFormat="true" x14ac:dyDescent="0.25">
      <c r="A502" s="387"/>
      <c r="B502" s="126"/>
      <c r="L502" s="126"/>
      <c r="V502" s="126"/>
      <c r="AF502" s="126"/>
      <c r="AP502" s="126"/>
      <c r="AZ502" s="126"/>
      <c r="BJ502" s="126"/>
      <c r="BK502" s="126"/>
      <c r="BT502" s="126"/>
      <c r="CD502" s="126"/>
      <c r="CN502" s="126"/>
      <c r="CX502" s="126"/>
      <c r="DH502" s="126"/>
      <c r="DR502" s="126"/>
      <c r="EB502" s="126"/>
      <c r="EL502" s="126"/>
      <c r="EV502" s="126"/>
      <c r="FF502" s="126"/>
      <c r="FP502" s="126"/>
      <c r="FZ502" s="126"/>
      <c r="GJ502" s="126"/>
      <c r="GT502" s="126"/>
      <c r="HD502" s="126"/>
      <c r="HN502" s="126"/>
      <c r="HX502" s="126"/>
    </row>
    <row xmlns:x14ac="http://schemas.microsoft.com/office/spreadsheetml/2009/9/ac" r="503" s="3" customFormat="true" x14ac:dyDescent="0.25">
      <c r="A503" s="387"/>
      <c r="B503" s="126"/>
      <c r="L503" s="126"/>
      <c r="V503" s="126"/>
      <c r="AF503" s="126"/>
      <c r="AP503" s="126"/>
      <c r="AZ503" s="126"/>
      <c r="BJ503" s="126"/>
      <c r="BK503" s="126"/>
      <c r="BT503" s="126"/>
      <c r="CD503" s="126"/>
      <c r="CN503" s="126"/>
      <c r="CX503" s="126"/>
      <c r="DH503" s="126"/>
      <c r="DR503" s="126"/>
      <c r="EB503" s="126"/>
      <c r="EL503" s="126"/>
      <c r="EV503" s="126"/>
      <c r="FF503" s="126"/>
      <c r="FP503" s="126"/>
      <c r="FZ503" s="126"/>
      <c r="GJ503" s="126"/>
      <c r="GT503" s="126"/>
      <c r="HD503" s="126"/>
      <c r="HN503" s="126"/>
      <c r="HX503" s="126"/>
    </row>
    <row xmlns:x14ac="http://schemas.microsoft.com/office/spreadsheetml/2009/9/ac" r="504" s="3" customFormat="true" x14ac:dyDescent="0.25">
      <c r="A504" s="387"/>
      <c r="B504" s="126"/>
      <c r="L504" s="126"/>
      <c r="V504" s="126"/>
      <c r="AF504" s="126"/>
      <c r="AP504" s="126"/>
      <c r="AZ504" s="126"/>
      <c r="BJ504" s="126"/>
      <c r="BK504" s="126"/>
      <c r="BT504" s="126"/>
      <c r="CD504" s="126"/>
      <c r="CN504" s="126"/>
      <c r="CX504" s="126"/>
      <c r="DH504" s="126"/>
      <c r="DR504" s="126"/>
      <c r="EB504" s="126"/>
      <c r="EL504" s="126"/>
      <c r="EV504" s="126"/>
      <c r="FF504" s="126"/>
      <c r="FP504" s="126"/>
      <c r="FZ504" s="126"/>
      <c r="GJ504" s="126"/>
      <c r="GT504" s="126"/>
      <c r="HD504" s="126"/>
      <c r="HN504" s="126"/>
      <c r="HX504" s="126"/>
    </row>
    <row xmlns:x14ac="http://schemas.microsoft.com/office/spreadsheetml/2009/9/ac" r="505" s="3" customFormat="true" x14ac:dyDescent="0.25">
      <c r="A505" s="387"/>
      <c r="B505" s="126"/>
      <c r="L505" s="126"/>
      <c r="V505" s="126"/>
      <c r="AF505" s="126"/>
      <c r="AP505" s="126"/>
      <c r="AZ505" s="126"/>
      <c r="BJ505" s="126"/>
      <c r="BK505" s="126"/>
      <c r="BT505" s="126"/>
      <c r="CD505" s="126"/>
      <c r="CN505" s="126"/>
      <c r="CX505" s="126"/>
      <c r="DH505" s="126"/>
      <c r="DR505" s="126"/>
      <c r="EB505" s="126"/>
      <c r="EL505" s="126"/>
      <c r="EV505" s="126"/>
      <c r="FF505" s="126"/>
      <c r="FP505" s="126"/>
      <c r="FZ505" s="126"/>
      <c r="GJ505" s="126"/>
      <c r="GT505" s="126"/>
      <c r="HD505" s="126"/>
      <c r="HN505" s="126"/>
      <c r="HX505" s="126"/>
    </row>
    <row xmlns:x14ac="http://schemas.microsoft.com/office/spreadsheetml/2009/9/ac" r="506" s="3" customFormat="true" x14ac:dyDescent="0.25">
      <c r="A506" s="387"/>
      <c r="B506" s="126"/>
      <c r="L506" s="126"/>
      <c r="V506" s="126"/>
      <c r="AF506" s="126"/>
      <c r="AP506" s="126"/>
      <c r="AZ506" s="126"/>
      <c r="BJ506" s="126"/>
      <c r="BK506" s="126"/>
      <c r="BT506" s="126"/>
      <c r="CD506" s="126"/>
      <c r="CN506" s="126"/>
      <c r="CX506" s="126"/>
      <c r="DH506" s="126"/>
      <c r="DR506" s="126"/>
      <c r="EB506" s="126"/>
      <c r="EL506" s="126"/>
      <c r="EV506" s="126"/>
      <c r="FF506" s="126"/>
      <c r="FP506" s="126"/>
      <c r="FZ506" s="126"/>
      <c r="GJ506" s="126"/>
      <c r="GT506" s="126"/>
      <c r="HD506" s="126"/>
      <c r="HN506" s="126"/>
      <c r="HX506" s="126"/>
    </row>
    <row xmlns:x14ac="http://schemas.microsoft.com/office/spreadsheetml/2009/9/ac" r="507" s="3" customFormat="true" x14ac:dyDescent="0.25">
      <c r="A507" s="387"/>
      <c r="B507" s="126"/>
      <c r="L507" s="126"/>
      <c r="V507" s="126"/>
      <c r="AF507" s="126"/>
      <c r="AP507" s="126"/>
      <c r="AZ507" s="126"/>
      <c r="BJ507" s="126"/>
      <c r="BK507" s="126"/>
      <c r="BT507" s="126"/>
      <c r="CD507" s="126"/>
      <c r="CN507" s="126"/>
      <c r="CX507" s="126"/>
      <c r="DH507" s="126"/>
      <c r="DR507" s="126"/>
      <c r="EB507" s="126"/>
      <c r="EL507" s="126"/>
      <c r="EV507" s="126"/>
      <c r="FF507" s="126"/>
      <c r="FP507" s="126"/>
      <c r="FZ507" s="126"/>
      <c r="GJ507" s="126"/>
      <c r="GT507" s="126"/>
      <c r="HD507" s="126"/>
      <c r="HN507" s="126"/>
      <c r="HX507" s="126"/>
    </row>
    <row xmlns:x14ac="http://schemas.microsoft.com/office/spreadsheetml/2009/9/ac" r="508" s="3" customFormat="true" x14ac:dyDescent="0.25">
      <c r="A508" s="387"/>
      <c r="B508" s="126"/>
      <c r="L508" s="126"/>
      <c r="V508" s="126"/>
      <c r="AF508" s="126"/>
      <c r="AP508" s="126"/>
      <c r="AZ508" s="126"/>
      <c r="BJ508" s="126"/>
      <c r="BK508" s="126"/>
      <c r="BT508" s="126"/>
      <c r="CD508" s="126"/>
      <c r="CN508" s="126"/>
      <c r="CX508" s="126"/>
      <c r="DH508" s="126"/>
      <c r="DR508" s="126"/>
      <c r="EB508" s="126"/>
      <c r="EL508" s="126"/>
      <c r="EV508" s="126"/>
      <c r="FF508" s="126"/>
      <c r="FP508" s="126"/>
      <c r="FZ508" s="126"/>
      <c r="GJ508" s="126"/>
      <c r="GT508" s="126"/>
      <c r="HD508" s="126"/>
      <c r="HN508" s="126"/>
      <c r="HX508" s="126"/>
    </row>
    <row xmlns:x14ac="http://schemas.microsoft.com/office/spreadsheetml/2009/9/ac" r="509" s="3" customFormat="true" x14ac:dyDescent="0.25">
      <c r="A509" s="387"/>
      <c r="B509" s="126"/>
      <c r="L509" s="126"/>
      <c r="V509" s="126"/>
      <c r="AF509" s="126"/>
      <c r="AP509" s="126"/>
      <c r="AZ509" s="126"/>
      <c r="BJ509" s="126"/>
      <c r="BK509" s="126"/>
      <c r="BT509" s="126"/>
      <c r="CD509" s="126"/>
      <c r="CN509" s="126"/>
      <c r="CX509" s="126"/>
      <c r="DH509" s="126"/>
      <c r="DR509" s="126"/>
      <c r="EB509" s="126"/>
      <c r="EL509" s="126"/>
      <c r="EV509" s="126"/>
      <c r="FF509" s="126"/>
      <c r="FP509" s="126"/>
      <c r="FZ509" s="126"/>
      <c r="GJ509" s="126"/>
      <c r="GT509" s="126"/>
      <c r="HD509" s="126"/>
      <c r="HN509" s="126"/>
      <c r="HX509" s="126"/>
    </row>
    <row xmlns:x14ac="http://schemas.microsoft.com/office/spreadsheetml/2009/9/ac" r="510" s="3" customFormat="true" x14ac:dyDescent="0.25">
      <c r="A510" s="387"/>
      <c r="B510" s="126"/>
      <c r="L510" s="126"/>
      <c r="V510" s="126"/>
      <c r="AF510" s="126"/>
      <c r="AP510" s="126"/>
      <c r="AZ510" s="126"/>
      <c r="BJ510" s="126"/>
      <c r="BK510" s="126"/>
      <c r="BT510" s="126"/>
      <c r="CD510" s="126"/>
      <c r="CN510" s="126"/>
      <c r="CX510" s="126"/>
      <c r="DH510" s="126"/>
      <c r="DR510" s="126"/>
      <c r="EB510" s="126"/>
      <c r="EL510" s="126"/>
      <c r="EV510" s="126"/>
      <c r="FF510" s="126"/>
      <c r="FP510" s="126"/>
      <c r="FZ510" s="126"/>
      <c r="GJ510" s="126"/>
      <c r="GT510" s="126"/>
      <c r="HD510" s="126"/>
      <c r="HN510" s="126"/>
      <c r="HX510" s="126"/>
    </row>
    <row xmlns:x14ac="http://schemas.microsoft.com/office/spreadsheetml/2009/9/ac" r="511" s="3" customFormat="true" x14ac:dyDescent="0.25">
      <c r="A511" s="387"/>
      <c r="B511" s="126"/>
      <c r="L511" s="126"/>
      <c r="V511" s="126"/>
      <c r="AF511" s="126"/>
      <c r="AP511" s="126"/>
      <c r="AZ511" s="126"/>
      <c r="BJ511" s="126"/>
      <c r="BK511" s="126"/>
      <c r="BT511" s="126"/>
      <c r="CD511" s="126"/>
      <c r="CN511" s="126"/>
      <c r="CX511" s="126"/>
      <c r="DH511" s="126"/>
      <c r="DR511" s="126"/>
      <c r="EB511" s="126"/>
      <c r="EL511" s="126"/>
      <c r="EV511" s="126"/>
      <c r="FF511" s="126"/>
      <c r="FP511" s="126"/>
      <c r="FZ511" s="126"/>
      <c r="GJ511" s="126"/>
      <c r="GT511" s="126"/>
      <c r="HD511" s="126"/>
      <c r="HN511" s="126"/>
      <c r="HX511" s="126"/>
    </row>
    <row xmlns:x14ac="http://schemas.microsoft.com/office/spreadsheetml/2009/9/ac" r="512" s="3" customFormat="true" x14ac:dyDescent="0.25">
      <c r="A512" s="387"/>
      <c r="B512" s="126"/>
      <c r="L512" s="126"/>
      <c r="V512" s="126"/>
      <c r="AF512" s="126"/>
      <c r="AP512" s="126"/>
      <c r="AZ512" s="126"/>
      <c r="BJ512" s="126"/>
      <c r="BK512" s="126"/>
      <c r="BT512" s="126"/>
      <c r="CD512" s="126"/>
      <c r="CN512" s="126"/>
      <c r="CX512" s="126"/>
      <c r="DH512" s="126"/>
      <c r="DR512" s="126"/>
      <c r="EB512" s="126"/>
      <c r="EL512" s="126"/>
      <c r="EV512" s="126"/>
      <c r="FF512" s="126"/>
      <c r="FP512" s="126"/>
      <c r="FZ512" s="126"/>
      <c r="GJ512" s="126"/>
      <c r="GT512" s="126"/>
      <c r="HD512" s="126"/>
      <c r="HN512" s="126"/>
      <c r="HX512" s="126"/>
    </row>
    <row xmlns:x14ac="http://schemas.microsoft.com/office/spreadsheetml/2009/9/ac" r="513" s="3" customFormat="true" x14ac:dyDescent="0.25">
      <c r="A513" s="387"/>
      <c r="B513" s="126"/>
      <c r="L513" s="126"/>
      <c r="V513" s="126"/>
      <c r="AF513" s="126"/>
      <c r="AP513" s="126"/>
      <c r="AZ513" s="126"/>
      <c r="BJ513" s="126"/>
      <c r="BK513" s="126"/>
      <c r="BT513" s="126"/>
      <c r="CD513" s="126"/>
      <c r="CN513" s="126"/>
      <c r="CX513" s="126"/>
      <c r="DH513" s="126"/>
      <c r="DR513" s="126"/>
      <c r="EB513" s="126"/>
      <c r="EL513" s="126"/>
      <c r="EV513" s="126"/>
      <c r="FF513" s="126"/>
      <c r="FP513" s="126"/>
      <c r="FZ513" s="126"/>
      <c r="GJ513" s="126"/>
      <c r="GT513" s="126"/>
      <c r="HD513" s="126"/>
      <c r="HN513" s="126"/>
      <c r="HX513" s="126"/>
    </row>
    <row xmlns:x14ac="http://schemas.microsoft.com/office/spreadsheetml/2009/9/ac" r="514" s="3" customFormat="true" x14ac:dyDescent="0.25">
      <c r="A514" s="387"/>
      <c r="B514" s="126"/>
      <c r="L514" s="126"/>
      <c r="V514" s="126"/>
      <c r="AF514" s="126"/>
      <c r="AP514" s="126"/>
      <c r="AZ514" s="126"/>
      <c r="BJ514" s="126"/>
      <c r="BK514" s="126"/>
      <c r="BT514" s="126"/>
      <c r="CD514" s="126"/>
      <c r="CN514" s="126"/>
      <c r="CX514" s="126"/>
      <c r="DH514" s="126"/>
      <c r="DR514" s="126"/>
      <c r="EB514" s="126"/>
      <c r="EL514" s="126"/>
      <c r="EV514" s="126"/>
      <c r="FF514" s="126"/>
      <c r="FP514" s="126"/>
      <c r="FZ514" s="126"/>
      <c r="GJ514" s="126"/>
      <c r="GT514" s="126"/>
      <c r="HD514" s="126"/>
      <c r="HN514" s="126"/>
      <c r="HX514" s="126"/>
    </row>
    <row xmlns:x14ac="http://schemas.microsoft.com/office/spreadsheetml/2009/9/ac" r="515" s="3" customFormat="true" x14ac:dyDescent="0.25">
      <c r="A515" s="387"/>
      <c r="B515" s="126"/>
      <c r="L515" s="126"/>
      <c r="V515" s="126"/>
      <c r="AF515" s="126"/>
      <c r="AP515" s="126"/>
      <c r="AZ515" s="126"/>
      <c r="BJ515" s="126"/>
      <c r="BK515" s="126"/>
      <c r="BT515" s="126"/>
      <c r="CD515" s="126"/>
      <c r="CN515" s="126"/>
      <c r="CX515" s="126"/>
      <c r="DH515" s="126"/>
      <c r="DR515" s="126"/>
      <c r="EB515" s="126"/>
      <c r="EL515" s="126"/>
      <c r="EV515" s="126"/>
      <c r="FF515" s="126"/>
      <c r="FP515" s="126"/>
      <c r="FZ515" s="126"/>
      <c r="GJ515" s="126"/>
      <c r="GT515" s="126"/>
      <c r="HD515" s="126"/>
      <c r="HN515" s="126"/>
      <c r="HX515" s="126"/>
    </row>
    <row xmlns:x14ac="http://schemas.microsoft.com/office/spreadsheetml/2009/9/ac" r="516" s="3" customFormat="true" x14ac:dyDescent="0.25">
      <c r="A516" s="387"/>
      <c r="B516" s="126"/>
      <c r="L516" s="126"/>
      <c r="V516" s="126"/>
      <c r="AF516" s="126"/>
      <c r="AP516" s="126"/>
      <c r="AZ516" s="126"/>
      <c r="BJ516" s="126"/>
      <c r="BK516" s="126"/>
      <c r="BT516" s="126"/>
      <c r="CD516" s="126"/>
      <c r="CN516" s="126"/>
      <c r="CX516" s="126"/>
      <c r="DH516" s="126"/>
      <c r="DR516" s="126"/>
      <c r="EB516" s="126"/>
      <c r="EL516" s="126"/>
      <c r="EV516" s="126"/>
      <c r="FF516" s="126"/>
      <c r="FP516" s="126"/>
      <c r="FZ516" s="126"/>
      <c r="GJ516" s="126"/>
      <c r="GT516" s="126"/>
      <c r="HD516" s="126"/>
      <c r="HN516" s="126"/>
      <c r="HX516" s="126"/>
    </row>
    <row xmlns:x14ac="http://schemas.microsoft.com/office/spreadsheetml/2009/9/ac" r="517" s="3" customFormat="true" x14ac:dyDescent="0.25">
      <c r="A517" s="387"/>
      <c r="B517" s="126"/>
      <c r="L517" s="126"/>
      <c r="V517" s="126"/>
      <c r="AF517" s="126"/>
      <c r="AP517" s="126"/>
      <c r="AZ517" s="126"/>
      <c r="BJ517" s="126"/>
      <c r="BK517" s="126"/>
      <c r="BT517" s="126"/>
      <c r="CD517" s="126"/>
      <c r="CN517" s="126"/>
      <c r="CX517" s="126"/>
      <c r="DH517" s="126"/>
      <c r="DR517" s="126"/>
      <c r="EB517" s="126"/>
      <c r="EL517" s="126"/>
      <c r="EV517" s="126"/>
      <c r="FF517" s="126"/>
      <c r="FP517" s="126"/>
      <c r="FZ517" s="126"/>
      <c r="GJ517" s="126"/>
      <c r="GT517" s="126"/>
      <c r="HD517" s="126"/>
      <c r="HN517" s="126"/>
      <c r="HX517" s="126"/>
    </row>
    <row xmlns:x14ac="http://schemas.microsoft.com/office/spreadsheetml/2009/9/ac" r="518" s="3" customFormat="true" x14ac:dyDescent="0.25">
      <c r="A518" s="387"/>
      <c r="B518" s="126"/>
      <c r="L518" s="126"/>
      <c r="V518" s="126"/>
      <c r="AF518" s="126"/>
      <c r="AP518" s="126"/>
      <c r="AZ518" s="126"/>
      <c r="BJ518" s="126"/>
      <c r="BK518" s="126"/>
      <c r="BT518" s="126"/>
      <c r="CD518" s="126"/>
      <c r="CN518" s="126"/>
      <c r="CX518" s="126"/>
      <c r="DH518" s="126"/>
      <c r="DR518" s="126"/>
      <c r="EB518" s="126"/>
      <c r="EL518" s="126"/>
      <c r="EV518" s="126"/>
      <c r="FF518" s="126"/>
      <c r="FP518" s="126"/>
      <c r="FZ518" s="126"/>
      <c r="GJ518" s="126"/>
      <c r="GT518" s="126"/>
      <c r="HD518" s="126"/>
      <c r="HN518" s="126"/>
      <c r="HX518" s="126"/>
    </row>
    <row xmlns:x14ac="http://schemas.microsoft.com/office/spreadsheetml/2009/9/ac" r="519" s="3" customFormat="true" x14ac:dyDescent="0.25">
      <c r="A519" s="387"/>
      <c r="B519" s="126"/>
      <c r="L519" s="126"/>
      <c r="V519" s="126"/>
      <c r="AF519" s="126"/>
      <c r="AP519" s="126"/>
      <c r="AZ519" s="126"/>
      <c r="BJ519" s="126"/>
      <c r="BK519" s="126"/>
      <c r="BT519" s="126"/>
      <c r="CD519" s="126"/>
      <c r="CN519" s="126"/>
      <c r="CX519" s="126"/>
      <c r="DH519" s="126"/>
      <c r="DR519" s="126"/>
      <c r="EB519" s="126"/>
      <c r="EL519" s="126"/>
      <c r="EV519" s="126"/>
      <c r="FF519" s="126"/>
      <c r="FP519" s="126"/>
      <c r="FZ519" s="126"/>
      <c r="GJ519" s="126"/>
      <c r="GT519" s="126"/>
      <c r="HD519" s="126"/>
      <c r="HN519" s="126"/>
      <c r="HX519" s="126"/>
    </row>
    <row xmlns:x14ac="http://schemas.microsoft.com/office/spreadsheetml/2009/9/ac" r="520" s="3" customFormat="true" x14ac:dyDescent="0.25">
      <c r="A520" s="387"/>
      <c r="B520" s="126"/>
      <c r="L520" s="126"/>
      <c r="V520" s="126"/>
      <c r="AF520" s="126"/>
      <c r="AP520" s="126"/>
      <c r="AZ520" s="126"/>
      <c r="BJ520" s="126"/>
      <c r="BK520" s="126"/>
      <c r="BT520" s="126"/>
      <c r="CD520" s="126"/>
      <c r="CN520" s="126"/>
      <c r="CX520" s="126"/>
      <c r="DH520" s="126"/>
      <c r="DR520" s="126"/>
      <c r="EB520" s="126"/>
      <c r="EL520" s="126"/>
      <c r="EV520" s="126"/>
      <c r="FF520" s="126"/>
      <c r="FP520" s="126"/>
      <c r="FZ520" s="126"/>
      <c r="GJ520" s="126"/>
      <c r="GT520" s="126"/>
      <c r="HD520" s="126"/>
      <c r="HN520" s="126"/>
      <c r="HX520" s="126"/>
    </row>
    <row xmlns:x14ac="http://schemas.microsoft.com/office/spreadsheetml/2009/9/ac" r="521" s="3" customFormat="true" x14ac:dyDescent="0.25">
      <c r="A521" s="387"/>
      <c r="B521" s="126"/>
      <c r="L521" s="126"/>
      <c r="V521" s="126"/>
      <c r="AF521" s="126"/>
      <c r="AP521" s="126"/>
      <c r="AZ521" s="126"/>
      <c r="BJ521" s="126"/>
      <c r="BK521" s="126"/>
      <c r="BT521" s="126"/>
      <c r="CD521" s="126"/>
      <c r="CN521" s="126"/>
      <c r="CX521" s="126"/>
      <c r="DH521" s="126"/>
      <c r="DR521" s="126"/>
      <c r="EB521" s="126"/>
      <c r="EL521" s="126"/>
      <c r="EV521" s="126"/>
      <c r="FF521" s="126"/>
      <c r="FP521" s="126"/>
      <c r="FZ521" s="126"/>
      <c r="GJ521" s="126"/>
      <c r="GT521" s="126"/>
      <c r="HD521" s="126"/>
      <c r="HN521" s="126"/>
      <c r="HX521" s="126"/>
    </row>
    <row xmlns:x14ac="http://schemas.microsoft.com/office/spreadsheetml/2009/9/ac" r="522" s="3" customFormat="true" x14ac:dyDescent="0.25">
      <c r="A522" s="387"/>
      <c r="B522" s="126"/>
      <c r="L522" s="126"/>
      <c r="V522" s="126"/>
      <c r="AF522" s="126"/>
      <c r="AP522" s="126"/>
      <c r="AZ522" s="126"/>
      <c r="BJ522" s="126"/>
      <c r="BK522" s="126"/>
      <c r="BT522" s="126"/>
      <c r="CD522" s="126"/>
      <c r="CN522" s="126"/>
      <c r="CX522" s="126"/>
      <c r="DH522" s="126"/>
      <c r="DR522" s="126"/>
      <c r="EB522" s="126"/>
      <c r="EL522" s="126"/>
      <c r="EV522" s="126"/>
      <c r="FF522" s="126"/>
      <c r="FP522" s="126"/>
      <c r="FZ522" s="126"/>
      <c r="GJ522" s="126"/>
      <c r="GT522" s="126"/>
      <c r="HD522" s="126"/>
      <c r="HN522" s="126"/>
      <c r="HX522" s="126"/>
    </row>
    <row xmlns:x14ac="http://schemas.microsoft.com/office/spreadsheetml/2009/9/ac" r="523" s="3" customFormat="true" x14ac:dyDescent="0.25">
      <c r="A523" s="387"/>
      <c r="B523" s="126"/>
      <c r="L523" s="126"/>
      <c r="V523" s="126"/>
      <c r="AF523" s="126"/>
      <c r="AP523" s="126"/>
      <c r="AZ523" s="126"/>
      <c r="BJ523" s="126"/>
      <c r="BK523" s="126"/>
      <c r="BT523" s="126"/>
      <c r="CD523" s="126"/>
      <c r="CN523" s="126"/>
      <c r="CX523" s="126"/>
      <c r="DH523" s="126"/>
      <c r="DR523" s="126"/>
      <c r="EB523" s="126"/>
      <c r="EL523" s="126"/>
      <c r="EV523" s="126"/>
      <c r="FF523" s="126"/>
      <c r="FP523" s="126"/>
      <c r="FZ523" s="126"/>
      <c r="GJ523" s="126"/>
      <c r="GT523" s="126"/>
      <c r="HD523" s="126"/>
      <c r="HN523" s="126"/>
      <c r="HX523" s="126"/>
    </row>
    <row xmlns:x14ac="http://schemas.microsoft.com/office/spreadsheetml/2009/9/ac" r="524" s="3" customFormat="true" x14ac:dyDescent="0.25">
      <c r="A524" s="387"/>
      <c r="B524" s="126"/>
      <c r="L524" s="126"/>
      <c r="V524" s="126"/>
      <c r="AF524" s="126"/>
      <c r="AP524" s="126"/>
      <c r="AZ524" s="126"/>
      <c r="BJ524" s="126"/>
      <c r="BK524" s="126"/>
      <c r="BT524" s="126"/>
      <c r="CD524" s="126"/>
      <c r="CN524" s="126"/>
      <c r="CX524" s="126"/>
      <c r="DH524" s="126"/>
      <c r="DR524" s="126"/>
      <c r="EB524" s="126"/>
      <c r="EL524" s="126"/>
      <c r="EV524" s="126"/>
      <c r="FF524" s="126"/>
      <c r="FP524" s="126"/>
      <c r="FZ524" s="126"/>
      <c r="GJ524" s="126"/>
      <c r="GT524" s="126"/>
      <c r="HD524" s="126"/>
      <c r="HN524" s="126"/>
      <c r="HX524" s="126"/>
    </row>
    <row xmlns:x14ac="http://schemas.microsoft.com/office/spreadsheetml/2009/9/ac" r="525" s="3" customFormat="true" x14ac:dyDescent="0.25">
      <c r="A525" s="387"/>
      <c r="B525" s="126"/>
      <c r="L525" s="126"/>
      <c r="V525" s="126"/>
      <c r="AF525" s="126"/>
      <c r="AP525" s="126"/>
      <c r="AZ525" s="126"/>
      <c r="BJ525" s="126"/>
      <c r="BK525" s="126"/>
      <c r="BT525" s="126"/>
      <c r="CD525" s="126"/>
      <c r="CN525" s="126"/>
      <c r="CX525" s="126"/>
      <c r="DH525" s="126"/>
      <c r="DR525" s="126"/>
      <c r="EB525" s="126"/>
      <c r="EL525" s="126"/>
      <c r="EV525" s="126"/>
      <c r="FF525" s="126"/>
      <c r="FP525" s="126"/>
      <c r="FZ525" s="126"/>
      <c r="GJ525" s="126"/>
      <c r="GT525" s="126"/>
      <c r="HD525" s="126"/>
      <c r="HN525" s="126"/>
      <c r="HX525" s="126"/>
    </row>
    <row xmlns:x14ac="http://schemas.microsoft.com/office/spreadsheetml/2009/9/ac" r="526" s="3" customFormat="true" x14ac:dyDescent="0.25">
      <c r="A526" s="387"/>
      <c r="B526" s="126"/>
      <c r="L526" s="126"/>
      <c r="V526" s="126"/>
      <c r="AF526" s="126"/>
      <c r="AP526" s="126"/>
      <c r="AZ526" s="126"/>
      <c r="BJ526" s="126"/>
      <c r="BK526" s="126"/>
      <c r="BT526" s="126"/>
      <c r="CD526" s="126"/>
      <c r="CN526" s="126"/>
      <c r="CX526" s="126"/>
      <c r="DH526" s="126"/>
      <c r="DR526" s="126"/>
      <c r="EB526" s="126"/>
      <c r="EL526" s="126"/>
      <c r="EV526" s="126"/>
      <c r="FF526" s="126"/>
      <c r="FP526" s="126"/>
      <c r="FZ526" s="126"/>
      <c r="GJ526" s="126"/>
      <c r="GT526" s="126"/>
      <c r="HD526" s="126"/>
      <c r="HN526" s="126"/>
      <c r="HX526" s="126"/>
    </row>
    <row xmlns:x14ac="http://schemas.microsoft.com/office/spreadsheetml/2009/9/ac" r="527" s="3" customFormat="true" x14ac:dyDescent="0.25">
      <c r="A527" s="387"/>
      <c r="B527" s="126"/>
      <c r="L527" s="126"/>
      <c r="V527" s="126"/>
      <c r="AF527" s="126"/>
      <c r="AP527" s="126"/>
      <c r="AZ527" s="126"/>
      <c r="BJ527" s="126"/>
      <c r="BK527" s="126"/>
      <c r="BT527" s="126"/>
      <c r="CD527" s="126"/>
      <c r="CN527" s="126"/>
      <c r="CX527" s="126"/>
      <c r="DH527" s="126"/>
      <c r="DR527" s="126"/>
      <c r="EB527" s="126"/>
      <c r="EL527" s="126"/>
      <c r="EV527" s="126"/>
      <c r="FF527" s="126"/>
      <c r="FP527" s="126"/>
      <c r="FZ527" s="126"/>
      <c r="GJ527" s="126"/>
      <c r="GT527" s="126"/>
      <c r="HD527" s="126"/>
      <c r="HN527" s="126"/>
      <c r="HX527" s="126"/>
    </row>
    <row xmlns:x14ac="http://schemas.microsoft.com/office/spreadsheetml/2009/9/ac" r="528" s="3" customFormat="true" x14ac:dyDescent="0.25">
      <c r="A528" s="387"/>
      <c r="B528" s="126"/>
      <c r="L528" s="126"/>
      <c r="V528" s="126"/>
      <c r="AF528" s="126"/>
      <c r="AP528" s="126"/>
      <c r="AZ528" s="126"/>
      <c r="BJ528" s="126"/>
      <c r="BK528" s="126"/>
      <c r="BT528" s="126"/>
      <c r="CD528" s="126"/>
      <c r="CN528" s="126"/>
      <c r="CX528" s="126"/>
      <c r="DH528" s="126"/>
      <c r="DR528" s="126"/>
      <c r="EB528" s="126"/>
      <c r="EL528" s="126"/>
      <c r="EV528" s="126"/>
      <c r="FF528" s="126"/>
      <c r="FP528" s="126"/>
      <c r="FZ528" s="126"/>
      <c r="GJ528" s="126"/>
      <c r="GT528" s="126"/>
      <c r="HD528" s="126"/>
      <c r="HN528" s="126"/>
      <c r="HX528" s="126"/>
    </row>
    <row xmlns:x14ac="http://schemas.microsoft.com/office/spreadsheetml/2009/9/ac" r="529" s="3" customFormat="true" x14ac:dyDescent="0.25">
      <c r="A529" s="387"/>
      <c r="B529" s="126"/>
      <c r="L529" s="126"/>
      <c r="V529" s="126"/>
      <c r="AF529" s="126"/>
      <c r="AP529" s="126"/>
      <c r="AZ529" s="126"/>
      <c r="BJ529" s="126"/>
      <c r="BK529" s="126"/>
      <c r="BT529" s="126"/>
      <c r="CD529" s="126"/>
      <c r="CN529" s="126"/>
      <c r="CX529" s="126"/>
      <c r="DH529" s="126"/>
      <c r="DR529" s="126"/>
      <c r="EB529" s="126"/>
      <c r="EL529" s="126"/>
      <c r="EV529" s="126"/>
      <c r="FF529" s="126"/>
      <c r="FP529" s="126"/>
      <c r="FZ529" s="126"/>
      <c r="GJ529" s="126"/>
      <c r="GT529" s="126"/>
      <c r="HD529" s="126"/>
      <c r="HN529" s="126"/>
      <c r="HX529" s="126"/>
    </row>
    <row xmlns:x14ac="http://schemas.microsoft.com/office/spreadsheetml/2009/9/ac" r="530" s="3" customFormat="true" x14ac:dyDescent="0.25">
      <c r="A530" s="387"/>
      <c r="B530" s="126"/>
      <c r="L530" s="126"/>
      <c r="V530" s="126"/>
      <c r="AF530" s="126"/>
      <c r="AP530" s="126"/>
      <c r="AZ530" s="126"/>
      <c r="BJ530" s="126"/>
      <c r="BK530" s="126"/>
      <c r="BT530" s="126"/>
      <c r="CD530" s="126"/>
      <c r="CN530" s="126"/>
      <c r="CX530" s="126"/>
      <c r="DH530" s="126"/>
      <c r="DR530" s="126"/>
      <c r="EB530" s="126"/>
      <c r="EL530" s="126"/>
      <c r="EV530" s="126"/>
      <c r="FF530" s="126"/>
      <c r="FP530" s="126"/>
      <c r="FZ530" s="126"/>
      <c r="GJ530" s="126"/>
      <c r="GT530" s="126"/>
      <c r="HD530" s="126"/>
      <c r="HN530" s="126"/>
      <c r="HX530" s="126"/>
    </row>
    <row xmlns:x14ac="http://schemas.microsoft.com/office/spreadsheetml/2009/9/ac" r="531" s="3" customFormat="true" x14ac:dyDescent="0.25">
      <c r="A531" s="387"/>
      <c r="B531" s="126"/>
      <c r="L531" s="126"/>
      <c r="V531" s="126"/>
      <c r="AF531" s="126"/>
      <c r="AP531" s="126"/>
      <c r="AZ531" s="126"/>
      <c r="BJ531" s="126"/>
      <c r="BK531" s="126"/>
      <c r="BT531" s="126"/>
      <c r="CD531" s="126"/>
      <c r="CN531" s="126"/>
      <c r="CX531" s="126"/>
      <c r="DH531" s="126"/>
      <c r="DR531" s="126"/>
      <c r="EB531" s="126"/>
      <c r="EL531" s="126"/>
      <c r="EV531" s="126"/>
      <c r="FF531" s="126"/>
      <c r="FP531" s="126"/>
      <c r="FZ531" s="126"/>
      <c r="GJ531" s="126"/>
      <c r="GT531" s="126"/>
      <c r="HD531" s="126"/>
      <c r="HN531" s="126"/>
      <c r="HX531" s="126"/>
    </row>
    <row xmlns:x14ac="http://schemas.microsoft.com/office/spreadsheetml/2009/9/ac" r="532" s="3" customFormat="true" x14ac:dyDescent="0.25">
      <c r="A532" s="387"/>
      <c r="B532" s="126"/>
      <c r="L532" s="126"/>
      <c r="V532" s="126"/>
      <c r="AF532" s="126"/>
      <c r="AP532" s="126"/>
      <c r="AZ532" s="126"/>
      <c r="BJ532" s="126"/>
      <c r="BK532" s="126"/>
      <c r="BT532" s="126"/>
      <c r="CD532" s="126"/>
      <c r="CN532" s="126"/>
      <c r="CX532" s="126"/>
      <c r="DH532" s="126"/>
      <c r="DR532" s="126"/>
      <c r="EB532" s="126"/>
      <c r="EL532" s="126"/>
      <c r="EV532" s="126"/>
      <c r="FF532" s="126"/>
      <c r="FP532" s="126"/>
      <c r="FZ532" s="126"/>
      <c r="GJ532" s="126"/>
      <c r="GT532" s="126"/>
      <c r="HD532" s="126"/>
      <c r="HN532" s="126"/>
      <c r="HX532" s="126"/>
    </row>
    <row xmlns:x14ac="http://schemas.microsoft.com/office/spreadsheetml/2009/9/ac" r="533" s="3" customFormat="true" x14ac:dyDescent="0.25">
      <c r="A533" s="387"/>
      <c r="B533" s="126"/>
      <c r="L533" s="126"/>
      <c r="V533" s="126"/>
      <c r="AF533" s="126"/>
      <c r="AP533" s="126"/>
      <c r="AZ533" s="126"/>
      <c r="BJ533" s="126"/>
      <c r="BK533" s="126"/>
      <c r="BT533" s="126"/>
      <c r="CD533" s="126"/>
      <c r="CN533" s="126"/>
      <c r="CX533" s="126"/>
      <c r="DH533" s="126"/>
      <c r="DR533" s="126"/>
      <c r="EB533" s="126"/>
      <c r="EL533" s="126"/>
      <c r="EV533" s="126"/>
      <c r="FF533" s="126"/>
      <c r="FP533" s="126"/>
      <c r="FZ533" s="126"/>
      <c r="GJ533" s="126"/>
      <c r="GT533" s="126"/>
      <c r="HD533" s="126"/>
      <c r="HN533" s="126"/>
      <c r="HX533" s="126"/>
    </row>
    <row xmlns:x14ac="http://schemas.microsoft.com/office/spreadsheetml/2009/9/ac" r="534" s="3" customFormat="true" x14ac:dyDescent="0.25">
      <c r="A534" s="387"/>
      <c r="B534" s="126"/>
      <c r="L534" s="126"/>
      <c r="V534" s="126"/>
      <c r="AF534" s="126"/>
      <c r="AP534" s="126"/>
      <c r="AZ534" s="126"/>
      <c r="BJ534" s="126"/>
      <c r="BK534" s="126"/>
      <c r="BT534" s="126"/>
      <c r="CD534" s="126"/>
      <c r="CN534" s="126"/>
      <c r="CX534" s="126"/>
      <c r="DH534" s="126"/>
      <c r="DR534" s="126"/>
      <c r="EB534" s="126"/>
      <c r="EL534" s="126"/>
      <c r="EV534" s="126"/>
      <c r="FF534" s="126"/>
      <c r="FP534" s="126"/>
      <c r="FZ534" s="126"/>
      <c r="GJ534" s="126"/>
      <c r="GT534" s="126"/>
      <c r="HD534" s="126"/>
      <c r="HN534" s="126"/>
      <c r="HX534" s="126"/>
    </row>
    <row xmlns:x14ac="http://schemas.microsoft.com/office/spreadsheetml/2009/9/ac" r="535" s="3" customFormat="true" x14ac:dyDescent="0.25">
      <c r="A535" s="387"/>
      <c r="B535" s="126"/>
      <c r="L535" s="126"/>
      <c r="V535" s="126"/>
      <c r="AF535" s="126"/>
      <c r="AP535" s="126"/>
      <c r="AZ535" s="126"/>
      <c r="BJ535" s="126"/>
      <c r="BK535" s="126"/>
      <c r="BT535" s="126"/>
      <c r="CD535" s="126"/>
      <c r="CN535" s="126"/>
      <c r="CX535" s="126"/>
      <c r="DH535" s="126"/>
      <c r="DR535" s="126"/>
      <c r="EB535" s="126"/>
      <c r="EL535" s="126"/>
      <c r="EV535" s="126"/>
      <c r="FF535" s="126"/>
      <c r="FP535" s="126"/>
      <c r="FZ535" s="126"/>
      <c r="GJ535" s="126"/>
      <c r="GT535" s="126"/>
      <c r="HD535" s="126"/>
      <c r="HN535" s="126"/>
      <c r="HX535" s="126"/>
    </row>
    <row xmlns:x14ac="http://schemas.microsoft.com/office/spreadsheetml/2009/9/ac" r="536" s="3" customFormat="true" x14ac:dyDescent="0.25">
      <c r="A536" s="387"/>
      <c r="B536" s="126"/>
      <c r="L536" s="126"/>
      <c r="V536" s="126"/>
      <c r="AF536" s="126"/>
      <c r="AP536" s="126"/>
      <c r="AZ536" s="126"/>
      <c r="BJ536" s="126"/>
      <c r="BK536" s="126"/>
      <c r="BT536" s="126"/>
      <c r="CD536" s="126"/>
      <c r="CN536" s="126"/>
      <c r="CX536" s="126"/>
      <c r="DH536" s="126"/>
      <c r="DR536" s="126"/>
      <c r="EB536" s="126"/>
      <c r="EL536" s="126"/>
      <c r="EV536" s="126"/>
      <c r="FF536" s="126"/>
      <c r="FP536" s="126"/>
      <c r="FZ536" s="126"/>
      <c r="GJ536" s="126"/>
      <c r="GT536" s="126"/>
      <c r="HD536" s="126"/>
      <c r="HN536" s="126"/>
      <c r="HX536" s="126"/>
    </row>
    <row xmlns:x14ac="http://schemas.microsoft.com/office/spreadsheetml/2009/9/ac" r="537" s="3" customFormat="true" x14ac:dyDescent="0.25">
      <c r="A537" s="387"/>
      <c r="B537" s="126"/>
      <c r="L537" s="126"/>
      <c r="V537" s="126"/>
      <c r="AF537" s="126"/>
      <c r="AP537" s="126"/>
      <c r="AZ537" s="126"/>
      <c r="BJ537" s="126"/>
      <c r="BK537" s="126"/>
      <c r="BT537" s="126"/>
      <c r="CD537" s="126"/>
      <c r="CN537" s="126"/>
      <c r="CX537" s="126"/>
      <c r="DH537" s="126"/>
      <c r="DR537" s="126"/>
      <c r="EB537" s="126"/>
      <c r="EL537" s="126"/>
      <c r="EV537" s="126"/>
      <c r="FF537" s="126"/>
      <c r="FP537" s="126"/>
      <c r="FZ537" s="126"/>
      <c r="GJ537" s="126"/>
      <c r="GT537" s="126"/>
      <c r="HD537" s="126"/>
      <c r="HN537" s="126"/>
      <c r="HX537" s="126"/>
    </row>
    <row xmlns:x14ac="http://schemas.microsoft.com/office/spreadsheetml/2009/9/ac" r="538" s="3" customFormat="true" x14ac:dyDescent="0.25">
      <c r="A538" s="387"/>
      <c r="B538" s="126"/>
      <c r="L538" s="126"/>
      <c r="V538" s="126"/>
      <c r="AF538" s="126"/>
      <c r="AP538" s="126"/>
      <c r="AZ538" s="126"/>
      <c r="BJ538" s="126"/>
      <c r="BK538" s="126"/>
      <c r="BT538" s="126"/>
      <c r="CD538" s="126"/>
      <c r="CN538" s="126"/>
      <c r="CX538" s="126"/>
      <c r="DH538" s="126"/>
      <c r="DR538" s="126"/>
      <c r="EB538" s="126"/>
      <c r="EL538" s="126"/>
      <c r="EV538" s="126"/>
      <c r="FF538" s="126"/>
      <c r="FP538" s="126"/>
      <c r="FZ538" s="126"/>
      <c r="GJ538" s="126"/>
      <c r="GT538" s="126"/>
      <c r="HD538" s="126"/>
      <c r="HN538" s="126"/>
      <c r="HX538" s="126"/>
    </row>
    <row xmlns:x14ac="http://schemas.microsoft.com/office/spreadsheetml/2009/9/ac" r="539" s="3" customFormat="true" x14ac:dyDescent="0.25">
      <c r="A539" s="387"/>
      <c r="B539" s="126"/>
      <c r="L539" s="126"/>
      <c r="V539" s="126"/>
      <c r="AF539" s="126"/>
      <c r="AP539" s="126"/>
      <c r="AZ539" s="126"/>
      <c r="BJ539" s="126"/>
      <c r="BK539" s="126"/>
      <c r="BT539" s="126"/>
      <c r="CD539" s="126"/>
      <c r="CN539" s="126"/>
      <c r="CX539" s="126"/>
      <c r="DH539" s="126"/>
      <c r="DR539" s="126"/>
      <c r="EB539" s="126"/>
      <c r="EL539" s="126"/>
      <c r="EV539" s="126"/>
      <c r="FF539" s="126"/>
      <c r="FP539" s="126"/>
      <c r="FZ539" s="126"/>
      <c r="GJ539" s="126"/>
      <c r="GT539" s="126"/>
      <c r="HD539" s="126"/>
      <c r="HN539" s="126"/>
      <c r="HX539" s="126"/>
    </row>
    <row xmlns:x14ac="http://schemas.microsoft.com/office/spreadsheetml/2009/9/ac" r="540" s="3" customFormat="true" x14ac:dyDescent="0.25">
      <c r="A540" s="387"/>
      <c r="B540" s="126"/>
      <c r="L540" s="126"/>
      <c r="V540" s="126"/>
      <c r="AF540" s="126"/>
      <c r="AP540" s="126"/>
      <c r="AZ540" s="126"/>
      <c r="BJ540" s="126"/>
      <c r="BK540" s="126"/>
      <c r="BT540" s="126"/>
      <c r="CD540" s="126"/>
      <c r="CN540" s="126"/>
      <c r="CX540" s="126"/>
      <c r="DH540" s="126"/>
      <c r="DR540" s="126"/>
      <c r="EB540" s="126"/>
      <c r="EL540" s="126"/>
      <c r="EV540" s="126"/>
      <c r="FF540" s="126"/>
      <c r="FP540" s="126"/>
      <c r="FZ540" s="126"/>
      <c r="GJ540" s="126"/>
      <c r="GT540" s="126"/>
      <c r="HD540" s="126"/>
      <c r="HN540" s="126"/>
      <c r="HX540" s="126"/>
    </row>
    <row xmlns:x14ac="http://schemas.microsoft.com/office/spreadsheetml/2009/9/ac" r="541" s="3" customFormat="true" x14ac:dyDescent="0.25">
      <c r="A541" s="387"/>
      <c r="B541" s="126"/>
      <c r="L541" s="126"/>
      <c r="V541" s="126"/>
      <c r="AF541" s="126"/>
      <c r="AP541" s="126"/>
      <c r="AZ541" s="126"/>
      <c r="BJ541" s="126"/>
      <c r="BK541" s="126"/>
      <c r="BT541" s="126"/>
      <c r="CD541" s="126"/>
      <c r="CN541" s="126"/>
      <c r="CX541" s="126"/>
      <c r="DH541" s="126"/>
      <c r="DR541" s="126"/>
      <c r="EB541" s="126"/>
      <c r="EL541" s="126"/>
      <c r="EV541" s="126"/>
      <c r="FF541" s="126"/>
      <c r="FP541" s="126"/>
      <c r="FZ541" s="126"/>
      <c r="GJ541" s="126"/>
      <c r="GT541" s="126"/>
      <c r="HD541" s="126"/>
      <c r="HN541" s="126"/>
      <c r="HX541" s="126"/>
    </row>
    <row xmlns:x14ac="http://schemas.microsoft.com/office/spreadsheetml/2009/9/ac" r="542" s="3" customFormat="true" x14ac:dyDescent="0.25">
      <c r="A542" s="387"/>
      <c r="B542" s="126"/>
      <c r="L542" s="126"/>
      <c r="V542" s="126"/>
      <c r="AF542" s="126"/>
      <c r="AP542" s="126"/>
      <c r="AZ542" s="126"/>
      <c r="BJ542" s="126"/>
      <c r="BK542" s="126"/>
      <c r="BT542" s="126"/>
      <c r="CD542" s="126"/>
      <c r="CN542" s="126"/>
      <c r="CX542" s="126"/>
      <c r="DH542" s="126"/>
      <c r="DR542" s="126"/>
      <c r="EB542" s="126"/>
      <c r="EL542" s="126"/>
      <c r="EV542" s="126"/>
      <c r="FF542" s="126"/>
      <c r="FP542" s="126"/>
      <c r="FZ542" s="126"/>
      <c r="GJ542" s="126"/>
      <c r="GT542" s="126"/>
      <c r="HD542" s="126"/>
      <c r="HN542" s="126"/>
      <c r="HX542" s="126"/>
    </row>
    <row xmlns:x14ac="http://schemas.microsoft.com/office/spreadsheetml/2009/9/ac" r="543" s="3" customFormat="true" x14ac:dyDescent="0.25">
      <c r="A543" s="387"/>
      <c r="B543" s="126"/>
      <c r="L543" s="126"/>
      <c r="V543" s="126"/>
      <c r="AF543" s="126"/>
      <c r="AP543" s="126"/>
      <c r="AZ543" s="126"/>
      <c r="BJ543" s="126"/>
      <c r="BK543" s="126"/>
      <c r="BT543" s="126"/>
      <c r="CD543" s="126"/>
      <c r="CN543" s="126"/>
      <c r="CX543" s="126"/>
      <c r="DH543" s="126"/>
      <c r="DR543" s="126"/>
      <c r="EB543" s="126"/>
      <c r="EL543" s="126"/>
      <c r="EV543" s="126"/>
      <c r="FF543" s="126"/>
      <c r="FP543" s="126"/>
      <c r="FZ543" s="126"/>
      <c r="GJ543" s="126"/>
      <c r="GT543" s="126"/>
      <c r="HD543" s="126"/>
      <c r="HN543" s="126"/>
      <c r="HX543" s="126"/>
    </row>
    <row xmlns:x14ac="http://schemas.microsoft.com/office/spreadsheetml/2009/9/ac" r="544" s="3" customFormat="true" x14ac:dyDescent="0.25">
      <c r="A544" s="387"/>
      <c r="B544" s="126"/>
      <c r="L544" s="126"/>
      <c r="V544" s="126"/>
      <c r="AF544" s="126"/>
      <c r="AP544" s="126"/>
      <c r="AZ544" s="126"/>
      <c r="BJ544" s="126"/>
      <c r="BK544" s="126"/>
      <c r="BT544" s="126"/>
      <c r="CD544" s="126"/>
      <c r="CN544" s="126"/>
      <c r="CX544" s="126"/>
      <c r="DH544" s="126"/>
      <c r="DR544" s="126"/>
      <c r="EB544" s="126"/>
      <c r="EL544" s="126"/>
      <c r="EV544" s="126"/>
      <c r="FF544" s="126"/>
      <c r="FP544" s="126"/>
      <c r="FZ544" s="126"/>
      <c r="GJ544" s="126"/>
      <c r="GT544" s="126"/>
      <c r="HD544" s="126"/>
      <c r="HN544" s="126"/>
      <c r="HX544" s="126"/>
    </row>
    <row xmlns:x14ac="http://schemas.microsoft.com/office/spreadsheetml/2009/9/ac" r="545" s="3" customFormat="true" x14ac:dyDescent="0.25">
      <c r="A545" s="387"/>
      <c r="B545" s="126"/>
      <c r="L545" s="126"/>
      <c r="V545" s="126"/>
      <c r="AF545" s="126"/>
      <c r="AP545" s="126"/>
      <c r="AZ545" s="126"/>
      <c r="BJ545" s="126"/>
      <c r="BK545" s="126"/>
      <c r="BT545" s="126"/>
      <c r="CD545" s="126"/>
      <c r="CN545" s="126"/>
      <c r="CX545" s="126"/>
      <c r="DH545" s="126"/>
      <c r="DR545" s="126"/>
      <c r="EB545" s="126"/>
      <c r="EL545" s="126"/>
      <c r="EV545" s="126"/>
      <c r="FF545" s="126"/>
      <c r="FP545" s="126"/>
      <c r="FZ545" s="126"/>
      <c r="GJ545" s="126"/>
      <c r="GT545" s="126"/>
      <c r="HD545" s="126"/>
      <c r="HN545" s="126"/>
      <c r="HX545" s="126"/>
    </row>
    <row xmlns:x14ac="http://schemas.microsoft.com/office/spreadsheetml/2009/9/ac" r="546" s="3" customFormat="true" x14ac:dyDescent="0.25">
      <c r="A546" s="387"/>
      <c r="B546" s="126"/>
      <c r="L546" s="126"/>
      <c r="V546" s="126"/>
      <c r="AF546" s="126"/>
      <c r="AP546" s="126"/>
      <c r="AZ546" s="126"/>
      <c r="BJ546" s="126"/>
      <c r="BK546" s="126"/>
      <c r="BT546" s="126"/>
      <c r="CD546" s="126"/>
      <c r="CN546" s="126"/>
      <c r="CX546" s="126"/>
      <c r="DH546" s="126"/>
      <c r="DR546" s="126"/>
      <c r="EB546" s="126"/>
      <c r="EL546" s="126"/>
      <c r="EV546" s="126"/>
      <c r="FF546" s="126"/>
      <c r="FP546" s="126"/>
      <c r="FZ546" s="126"/>
      <c r="GJ546" s="126"/>
      <c r="GT546" s="126"/>
      <c r="HD546" s="126"/>
      <c r="HN546" s="126"/>
      <c r="HX546" s="126"/>
    </row>
    <row xmlns:x14ac="http://schemas.microsoft.com/office/spreadsheetml/2009/9/ac" r="547" s="3" customFormat="true" x14ac:dyDescent="0.25">
      <c r="A547" s="387"/>
      <c r="B547" s="126"/>
      <c r="L547" s="126"/>
      <c r="V547" s="126"/>
      <c r="AF547" s="126"/>
      <c r="AP547" s="126"/>
      <c r="AZ547" s="126"/>
      <c r="BJ547" s="126"/>
      <c r="BK547" s="126"/>
      <c r="BT547" s="126"/>
      <c r="CD547" s="126"/>
      <c r="CN547" s="126"/>
      <c r="CX547" s="126"/>
      <c r="DH547" s="126"/>
      <c r="DR547" s="126"/>
      <c r="EB547" s="126"/>
      <c r="EL547" s="126"/>
      <c r="EV547" s="126"/>
      <c r="FF547" s="126"/>
      <c r="FP547" s="126"/>
      <c r="FZ547" s="126"/>
      <c r="GJ547" s="126"/>
      <c r="GT547" s="126"/>
      <c r="HD547" s="126"/>
      <c r="HN547" s="126"/>
      <c r="HX547" s="126"/>
    </row>
    <row xmlns:x14ac="http://schemas.microsoft.com/office/spreadsheetml/2009/9/ac" r="548" s="3" customFormat="true" x14ac:dyDescent="0.25">
      <c r="A548" s="387"/>
      <c r="B548" s="126"/>
      <c r="L548" s="126"/>
      <c r="V548" s="126"/>
      <c r="AF548" s="126"/>
      <c r="AP548" s="126"/>
      <c r="AZ548" s="126"/>
      <c r="BJ548" s="126"/>
      <c r="BK548" s="126"/>
      <c r="BT548" s="126"/>
      <c r="CD548" s="126"/>
      <c r="CN548" s="126"/>
      <c r="CX548" s="126"/>
      <c r="DH548" s="126"/>
      <c r="DR548" s="126"/>
      <c r="EB548" s="126"/>
      <c r="EL548" s="126"/>
      <c r="EV548" s="126"/>
      <c r="FF548" s="126"/>
      <c r="FP548" s="126"/>
      <c r="FZ548" s="126"/>
      <c r="GJ548" s="126"/>
      <c r="GT548" s="126"/>
      <c r="HD548" s="126"/>
      <c r="HN548" s="126"/>
      <c r="HX548" s="126"/>
    </row>
    <row xmlns:x14ac="http://schemas.microsoft.com/office/spreadsheetml/2009/9/ac" r="549" s="3" customFormat="true" x14ac:dyDescent="0.25">
      <c r="A549" s="387"/>
      <c r="B549" s="126"/>
      <c r="L549" s="126"/>
      <c r="V549" s="126"/>
      <c r="AF549" s="126"/>
      <c r="AP549" s="126"/>
      <c r="AZ549" s="126"/>
      <c r="BJ549" s="126"/>
      <c r="BK549" s="126"/>
      <c r="BT549" s="126"/>
      <c r="CD549" s="126"/>
      <c r="CN549" s="126"/>
      <c r="CX549" s="126"/>
      <c r="DH549" s="126"/>
      <c r="DR549" s="126"/>
      <c r="EB549" s="126"/>
      <c r="EL549" s="126"/>
      <c r="EV549" s="126"/>
      <c r="FF549" s="126"/>
      <c r="FP549" s="126"/>
      <c r="FZ549" s="126"/>
      <c r="GJ549" s="126"/>
      <c r="GT549" s="126"/>
      <c r="HD549" s="126"/>
      <c r="HN549" s="126"/>
      <c r="HX549" s="126"/>
    </row>
    <row xmlns:x14ac="http://schemas.microsoft.com/office/spreadsheetml/2009/9/ac" r="550" s="3" customFormat="true" x14ac:dyDescent="0.25">
      <c r="A550" s="387"/>
      <c r="B550" s="126"/>
      <c r="L550" s="126"/>
      <c r="V550" s="126"/>
      <c r="AF550" s="126"/>
      <c r="AP550" s="126"/>
      <c r="AZ550" s="126"/>
      <c r="BJ550" s="126"/>
      <c r="BK550" s="126"/>
      <c r="BT550" s="126"/>
      <c r="CD550" s="126"/>
      <c r="CN550" s="126"/>
      <c r="CX550" s="126"/>
      <c r="DH550" s="126"/>
      <c r="DR550" s="126"/>
      <c r="EB550" s="126"/>
      <c r="EL550" s="126"/>
      <c r="EV550" s="126"/>
      <c r="FF550" s="126"/>
      <c r="FP550" s="126"/>
      <c r="FZ550" s="126"/>
      <c r="GJ550" s="126"/>
      <c r="GT550" s="126"/>
      <c r="HD550" s="126"/>
      <c r="HN550" s="126"/>
      <c r="HX550" s="126"/>
    </row>
    <row xmlns:x14ac="http://schemas.microsoft.com/office/spreadsheetml/2009/9/ac" r="551" s="3" customFormat="true" x14ac:dyDescent="0.25">
      <c r="A551" s="387"/>
      <c r="B551" s="126"/>
      <c r="L551" s="126"/>
      <c r="V551" s="126"/>
      <c r="AF551" s="126"/>
      <c r="AP551" s="126"/>
      <c r="AZ551" s="126"/>
      <c r="BJ551" s="126"/>
      <c r="BK551" s="126"/>
      <c r="BT551" s="126"/>
      <c r="CD551" s="126"/>
      <c r="CN551" s="126"/>
      <c r="CX551" s="126"/>
      <c r="DH551" s="126"/>
      <c r="DR551" s="126"/>
      <c r="EB551" s="126"/>
      <c r="EL551" s="126"/>
      <c r="EV551" s="126"/>
      <c r="FF551" s="126"/>
      <c r="FP551" s="126"/>
      <c r="FZ551" s="126"/>
      <c r="GJ551" s="126"/>
      <c r="GT551" s="126"/>
      <c r="HD551" s="126"/>
      <c r="HN551" s="126"/>
      <c r="HX551" s="126"/>
    </row>
    <row xmlns:x14ac="http://schemas.microsoft.com/office/spreadsheetml/2009/9/ac" r="552" s="3" customFormat="true" x14ac:dyDescent="0.25">
      <c r="A552" s="387"/>
      <c r="B552" s="126"/>
      <c r="L552" s="126"/>
      <c r="V552" s="126"/>
      <c r="AF552" s="126"/>
      <c r="AP552" s="126"/>
      <c r="AZ552" s="126"/>
      <c r="BJ552" s="126"/>
      <c r="BK552" s="126"/>
      <c r="BT552" s="126"/>
      <c r="CD552" s="126"/>
      <c r="CN552" s="126"/>
      <c r="CX552" s="126"/>
      <c r="DH552" s="126"/>
      <c r="DR552" s="126"/>
      <c r="EB552" s="126"/>
      <c r="EL552" s="126"/>
      <c r="EV552" s="126"/>
      <c r="FF552" s="126"/>
      <c r="FP552" s="126"/>
      <c r="FZ552" s="126"/>
      <c r="GJ552" s="126"/>
      <c r="GT552" s="126"/>
      <c r="HD552" s="126"/>
      <c r="HN552" s="126"/>
      <c r="HX552" s="126"/>
    </row>
    <row xmlns:x14ac="http://schemas.microsoft.com/office/spreadsheetml/2009/9/ac" r="553" s="3" customFormat="true" x14ac:dyDescent="0.25">
      <c r="A553" s="387"/>
      <c r="B553" s="126"/>
      <c r="L553" s="126"/>
      <c r="V553" s="126"/>
      <c r="AF553" s="126"/>
      <c r="AP553" s="126"/>
      <c r="AZ553" s="126"/>
      <c r="BJ553" s="126"/>
      <c r="BK553" s="126"/>
      <c r="BT553" s="126"/>
      <c r="CD553" s="126"/>
      <c r="CN553" s="126"/>
      <c r="CX553" s="126"/>
      <c r="DH553" s="126"/>
      <c r="DR553" s="126"/>
      <c r="EB553" s="126"/>
      <c r="EL553" s="126"/>
      <c r="EV553" s="126"/>
      <c r="FF553" s="126"/>
      <c r="FP553" s="126"/>
      <c r="FZ553" s="126"/>
      <c r="GJ553" s="126"/>
      <c r="GT553" s="126"/>
      <c r="HD553" s="126"/>
      <c r="HN553" s="126"/>
      <c r="HX553" s="126"/>
    </row>
    <row xmlns:x14ac="http://schemas.microsoft.com/office/spreadsheetml/2009/9/ac" r="554" s="3" customFormat="true" x14ac:dyDescent="0.25">
      <c r="A554" s="387"/>
      <c r="B554" s="126"/>
      <c r="L554" s="126"/>
      <c r="V554" s="126"/>
      <c r="AF554" s="126"/>
      <c r="AP554" s="126"/>
      <c r="AZ554" s="126"/>
      <c r="BJ554" s="126"/>
      <c r="BK554" s="126"/>
      <c r="BT554" s="126"/>
      <c r="CD554" s="126"/>
      <c r="CN554" s="126"/>
      <c r="CX554" s="126"/>
      <c r="DH554" s="126"/>
      <c r="DR554" s="126"/>
      <c r="EB554" s="126"/>
      <c r="EL554" s="126"/>
      <c r="EV554" s="126"/>
      <c r="FF554" s="126"/>
      <c r="FP554" s="126"/>
      <c r="FZ554" s="126"/>
      <c r="GJ554" s="126"/>
      <c r="GT554" s="126"/>
      <c r="HD554" s="126"/>
      <c r="HN554" s="126"/>
      <c r="HX554" s="126"/>
    </row>
    <row xmlns:x14ac="http://schemas.microsoft.com/office/spreadsheetml/2009/9/ac" r="555" s="3" customFormat="true" x14ac:dyDescent="0.25">
      <c r="A555" s="387"/>
      <c r="B555" s="126"/>
      <c r="L555" s="126"/>
      <c r="V555" s="126"/>
      <c r="AF555" s="126"/>
      <c r="AP555" s="126"/>
      <c r="AZ555" s="126"/>
      <c r="BJ555" s="126"/>
      <c r="BK555" s="126"/>
      <c r="BT555" s="126"/>
      <c r="CD555" s="126"/>
      <c r="CN555" s="126"/>
      <c r="CX555" s="126"/>
      <c r="DH555" s="126"/>
      <c r="DR555" s="126"/>
      <c r="EB555" s="126"/>
      <c r="EL555" s="126"/>
      <c r="EV555" s="126"/>
      <c r="FF555" s="126"/>
      <c r="FP555" s="126"/>
      <c r="FZ555" s="126"/>
      <c r="GJ555" s="126"/>
      <c r="GT555" s="126"/>
      <c r="HD555" s="126"/>
      <c r="HN555" s="126"/>
      <c r="HX555" s="126"/>
    </row>
    <row xmlns:x14ac="http://schemas.microsoft.com/office/spreadsheetml/2009/9/ac" r="556" s="3" customFormat="true" x14ac:dyDescent="0.25">
      <c r="A556" s="387"/>
      <c r="B556" s="126"/>
      <c r="L556" s="126"/>
      <c r="V556" s="126"/>
      <c r="AF556" s="126"/>
      <c r="AP556" s="126"/>
      <c r="AZ556" s="126"/>
      <c r="BJ556" s="126"/>
      <c r="BK556" s="126"/>
      <c r="BT556" s="126"/>
      <c r="CD556" s="126"/>
      <c r="CN556" s="126"/>
      <c r="CX556" s="126"/>
      <c r="DH556" s="126"/>
      <c r="DR556" s="126"/>
      <c r="EB556" s="126"/>
      <c r="EL556" s="126"/>
      <c r="EV556" s="126"/>
      <c r="FF556" s="126"/>
      <c r="FP556" s="126"/>
      <c r="FZ556" s="126"/>
      <c r="GJ556" s="126"/>
      <c r="GT556" s="126"/>
      <c r="HD556" s="126"/>
      <c r="HN556" s="126"/>
      <c r="HX556" s="126"/>
    </row>
    <row xmlns:x14ac="http://schemas.microsoft.com/office/spreadsheetml/2009/9/ac" r="557" s="3" customFormat="true" x14ac:dyDescent="0.25">
      <c r="A557" s="387"/>
      <c r="B557" s="126"/>
      <c r="L557" s="126"/>
      <c r="V557" s="126"/>
      <c r="AF557" s="126"/>
      <c r="AP557" s="126"/>
      <c r="AZ557" s="126"/>
      <c r="BJ557" s="126"/>
      <c r="BK557" s="126"/>
      <c r="BT557" s="126"/>
      <c r="CD557" s="126"/>
      <c r="CN557" s="126"/>
      <c r="CX557" s="126"/>
      <c r="DH557" s="126"/>
      <c r="DR557" s="126"/>
      <c r="EB557" s="126"/>
      <c r="EL557" s="126"/>
      <c r="EV557" s="126"/>
      <c r="FF557" s="126"/>
      <c r="FP557" s="126"/>
      <c r="FZ557" s="126"/>
      <c r="GJ557" s="126"/>
      <c r="GT557" s="126"/>
      <c r="HD557" s="126"/>
      <c r="HN557" s="126"/>
      <c r="HX557" s="126"/>
    </row>
    <row xmlns:x14ac="http://schemas.microsoft.com/office/spreadsheetml/2009/9/ac" r="558" s="3" customFormat="true" x14ac:dyDescent="0.25">
      <c r="A558" s="387"/>
      <c r="B558" s="126"/>
      <c r="L558" s="126"/>
      <c r="V558" s="126"/>
      <c r="AF558" s="126"/>
      <c r="AP558" s="126"/>
      <c r="AZ558" s="126"/>
      <c r="BJ558" s="126"/>
      <c r="BK558" s="126"/>
      <c r="BT558" s="126"/>
      <c r="CD558" s="126"/>
      <c r="CN558" s="126"/>
      <c r="CX558" s="126"/>
      <c r="DH558" s="126"/>
      <c r="DR558" s="126"/>
      <c r="EB558" s="126"/>
      <c r="EL558" s="126"/>
      <c r="EV558" s="126"/>
      <c r="FF558" s="126"/>
      <c r="FP558" s="126"/>
      <c r="FZ558" s="126"/>
      <c r="GJ558" s="126"/>
      <c r="GT558" s="126"/>
      <c r="HD558" s="126"/>
      <c r="HN558" s="126"/>
      <c r="HX558" s="126"/>
    </row>
    <row xmlns:x14ac="http://schemas.microsoft.com/office/spreadsheetml/2009/9/ac" r="559" s="3" customFormat="true" x14ac:dyDescent="0.25">
      <c r="A559" s="387"/>
      <c r="B559" s="126"/>
      <c r="L559" s="126"/>
      <c r="V559" s="126"/>
      <c r="AF559" s="126"/>
      <c r="AP559" s="126"/>
      <c r="AZ559" s="126"/>
      <c r="BJ559" s="126"/>
      <c r="BK559" s="126"/>
      <c r="BT559" s="126"/>
      <c r="CD559" s="126"/>
      <c r="CN559" s="126"/>
      <c r="CX559" s="126"/>
      <c r="DH559" s="126"/>
      <c r="DR559" s="126"/>
      <c r="EB559" s="126"/>
      <c r="EL559" s="126"/>
      <c r="EV559" s="126"/>
      <c r="FF559" s="126"/>
      <c r="FP559" s="126"/>
      <c r="FZ559" s="126"/>
      <c r="GJ559" s="126"/>
      <c r="GT559" s="126"/>
      <c r="HD559" s="126"/>
      <c r="HN559" s="126"/>
      <c r="HX559" s="126"/>
    </row>
    <row xmlns:x14ac="http://schemas.microsoft.com/office/spreadsheetml/2009/9/ac" r="560" s="3" customFormat="true" x14ac:dyDescent="0.25">
      <c r="A560" s="387"/>
      <c r="B560" s="126"/>
      <c r="L560" s="126"/>
      <c r="V560" s="126"/>
      <c r="AF560" s="126"/>
      <c r="AP560" s="126"/>
      <c r="AZ560" s="126"/>
      <c r="BJ560" s="126"/>
      <c r="BK560" s="126"/>
      <c r="BT560" s="126"/>
      <c r="CD560" s="126"/>
      <c r="CN560" s="126"/>
      <c r="CX560" s="126"/>
      <c r="DH560" s="126"/>
      <c r="DR560" s="126"/>
      <c r="EB560" s="126"/>
      <c r="EL560" s="126"/>
      <c r="EV560" s="126"/>
      <c r="FF560" s="126"/>
      <c r="FP560" s="126"/>
      <c r="FZ560" s="126"/>
      <c r="GJ560" s="126"/>
      <c r="GT560" s="126"/>
      <c r="HD560" s="126"/>
      <c r="HN560" s="126"/>
      <c r="HX560" s="126"/>
    </row>
    <row xmlns:x14ac="http://schemas.microsoft.com/office/spreadsheetml/2009/9/ac" r="561" s="3" customFormat="true" x14ac:dyDescent="0.25">
      <c r="A561" s="387"/>
      <c r="B561" s="126"/>
      <c r="L561" s="126"/>
      <c r="V561" s="126"/>
      <c r="AF561" s="126"/>
      <c r="AP561" s="126"/>
      <c r="AZ561" s="126"/>
      <c r="BJ561" s="126"/>
      <c r="BK561" s="126"/>
      <c r="BT561" s="126"/>
      <c r="CD561" s="126"/>
      <c r="CN561" s="126"/>
      <c r="CX561" s="126"/>
      <c r="DH561" s="126"/>
      <c r="DR561" s="126"/>
      <c r="EB561" s="126"/>
      <c r="EL561" s="126"/>
      <c r="EV561" s="126"/>
      <c r="FF561" s="126"/>
      <c r="FP561" s="126"/>
      <c r="FZ561" s="126"/>
      <c r="GJ561" s="126"/>
      <c r="GT561" s="126"/>
      <c r="HD561" s="126"/>
      <c r="HN561" s="126"/>
      <c r="HX561" s="126"/>
    </row>
    <row xmlns:x14ac="http://schemas.microsoft.com/office/spreadsheetml/2009/9/ac" r="562" s="3" customFormat="true" x14ac:dyDescent="0.25">
      <c r="A562" s="387"/>
      <c r="B562" s="126"/>
      <c r="L562" s="126"/>
      <c r="V562" s="126"/>
      <c r="AF562" s="126"/>
      <c r="AP562" s="126"/>
      <c r="AZ562" s="126"/>
      <c r="BJ562" s="126"/>
      <c r="BK562" s="126"/>
      <c r="BT562" s="126"/>
      <c r="CD562" s="126"/>
      <c r="CN562" s="126"/>
      <c r="CX562" s="126"/>
      <c r="DH562" s="126"/>
      <c r="DR562" s="126"/>
      <c r="EB562" s="126"/>
      <c r="EL562" s="126"/>
      <c r="EV562" s="126"/>
      <c r="FF562" s="126"/>
      <c r="FP562" s="126"/>
      <c r="FZ562" s="126"/>
      <c r="GJ562" s="126"/>
      <c r="GT562" s="126"/>
      <c r="HD562" s="126"/>
      <c r="HN562" s="126"/>
      <c r="HX562" s="126"/>
    </row>
    <row xmlns:x14ac="http://schemas.microsoft.com/office/spreadsheetml/2009/9/ac" r="563" s="3" customFormat="true" x14ac:dyDescent="0.25">
      <c r="A563" s="387"/>
      <c r="B563" s="126"/>
      <c r="L563" s="126"/>
      <c r="V563" s="126"/>
      <c r="AF563" s="126"/>
      <c r="AP563" s="126"/>
      <c r="AZ563" s="126"/>
      <c r="BJ563" s="126"/>
      <c r="BK563" s="126"/>
      <c r="BT563" s="126"/>
      <c r="CD563" s="126"/>
      <c r="CN563" s="126"/>
      <c r="CX563" s="126"/>
      <c r="DH563" s="126"/>
      <c r="DR563" s="126"/>
      <c r="EB563" s="126"/>
      <c r="EL563" s="126"/>
      <c r="EV563" s="126"/>
      <c r="FF563" s="126"/>
      <c r="FP563" s="126"/>
      <c r="FZ563" s="126"/>
      <c r="GJ563" s="126"/>
      <c r="GT563" s="126"/>
      <c r="HD563" s="126"/>
      <c r="HN563" s="126"/>
      <c r="HX563" s="126"/>
    </row>
    <row xmlns:x14ac="http://schemas.microsoft.com/office/spreadsheetml/2009/9/ac" r="564" s="3" customFormat="true" x14ac:dyDescent="0.25">
      <c r="A564" s="387"/>
      <c r="B564" s="126"/>
      <c r="L564" s="126"/>
      <c r="V564" s="126"/>
      <c r="AF564" s="126"/>
      <c r="AP564" s="126"/>
      <c r="AZ564" s="126"/>
      <c r="BJ564" s="126"/>
      <c r="BK564" s="126"/>
      <c r="BT564" s="126"/>
      <c r="CD564" s="126"/>
      <c r="CN564" s="126"/>
      <c r="CX564" s="126"/>
      <c r="DH564" s="126"/>
      <c r="DR564" s="126"/>
      <c r="EB564" s="126"/>
      <c r="EL564" s="126"/>
      <c r="EV564" s="126"/>
      <c r="FF564" s="126"/>
      <c r="FP564" s="126"/>
      <c r="FZ564" s="126"/>
      <c r="GJ564" s="126"/>
      <c r="GT564" s="126"/>
      <c r="HD564" s="126"/>
      <c r="HN564" s="126"/>
      <c r="HX564" s="126"/>
    </row>
    <row xmlns:x14ac="http://schemas.microsoft.com/office/spreadsheetml/2009/9/ac" r="565" s="3" customFormat="true" x14ac:dyDescent="0.25">
      <c r="A565" s="387"/>
      <c r="B565" s="126"/>
      <c r="L565" s="126"/>
      <c r="V565" s="126"/>
      <c r="AF565" s="126"/>
      <c r="AP565" s="126"/>
      <c r="AZ565" s="126"/>
      <c r="BJ565" s="126"/>
      <c r="BK565" s="126"/>
      <c r="BT565" s="126"/>
      <c r="CD565" s="126"/>
      <c r="CN565" s="126"/>
      <c r="CX565" s="126"/>
      <c r="DH565" s="126"/>
      <c r="DR565" s="126"/>
      <c r="EB565" s="126"/>
      <c r="EL565" s="126"/>
      <c r="EV565" s="126"/>
      <c r="FF565" s="126"/>
      <c r="FP565" s="126"/>
      <c r="FZ565" s="126"/>
      <c r="GJ565" s="126"/>
      <c r="GT565" s="126"/>
      <c r="HD565" s="126"/>
      <c r="HN565" s="126"/>
      <c r="HX565" s="126"/>
    </row>
    <row xmlns:x14ac="http://schemas.microsoft.com/office/spreadsheetml/2009/9/ac" r="566" s="3" customFormat="true" x14ac:dyDescent="0.25">
      <c r="A566" s="387"/>
      <c r="B566" s="126"/>
      <c r="L566" s="126"/>
      <c r="V566" s="126"/>
      <c r="AF566" s="126"/>
      <c r="AP566" s="126"/>
      <c r="AZ566" s="126"/>
      <c r="BJ566" s="126"/>
      <c r="BK566" s="126"/>
      <c r="BT566" s="126"/>
      <c r="CD566" s="126"/>
      <c r="CN566" s="126"/>
      <c r="CX566" s="126"/>
      <c r="DH566" s="126"/>
      <c r="DR566" s="126"/>
      <c r="EB566" s="126"/>
      <c r="EL566" s="126"/>
      <c r="EV566" s="126"/>
      <c r="FF566" s="126"/>
      <c r="FP566" s="126"/>
      <c r="FZ566" s="126"/>
      <c r="GJ566" s="126"/>
      <c r="GT566" s="126"/>
      <c r="HD566" s="126"/>
      <c r="HN566" s="126"/>
      <c r="HX566" s="126"/>
    </row>
    <row xmlns:x14ac="http://schemas.microsoft.com/office/spreadsheetml/2009/9/ac" r="567" s="3" customFormat="true" x14ac:dyDescent="0.25">
      <c r="A567" s="387"/>
      <c r="B567" s="126"/>
      <c r="L567" s="126"/>
      <c r="V567" s="126"/>
      <c r="AF567" s="126"/>
      <c r="AP567" s="126"/>
      <c r="AZ567" s="126"/>
      <c r="BJ567" s="126"/>
      <c r="BK567" s="126"/>
      <c r="BT567" s="126"/>
      <c r="CD567" s="126"/>
      <c r="CN567" s="126"/>
      <c r="CX567" s="126"/>
      <c r="DH567" s="126"/>
      <c r="DR567" s="126"/>
      <c r="EB567" s="126"/>
      <c r="EL567" s="126"/>
      <c r="EV567" s="126"/>
      <c r="FF567" s="126"/>
      <c r="FP567" s="126"/>
      <c r="FZ567" s="126"/>
      <c r="GJ567" s="126"/>
      <c r="GT567" s="126"/>
      <c r="HD567" s="126"/>
      <c r="HN567" s="126"/>
      <c r="HX567" s="126"/>
    </row>
    <row xmlns:x14ac="http://schemas.microsoft.com/office/spreadsheetml/2009/9/ac" r="568" s="3" customFormat="true" x14ac:dyDescent="0.25">
      <c r="A568" s="387"/>
      <c r="B568" s="126"/>
      <c r="L568" s="126"/>
      <c r="V568" s="126"/>
      <c r="AF568" s="126"/>
      <c r="AP568" s="126"/>
      <c r="AZ568" s="126"/>
      <c r="BJ568" s="126"/>
      <c r="BK568" s="126"/>
      <c r="BT568" s="126"/>
      <c r="CD568" s="126"/>
      <c r="CN568" s="126"/>
      <c r="CX568" s="126"/>
      <c r="DH568" s="126"/>
      <c r="DR568" s="126"/>
      <c r="EB568" s="126"/>
      <c r="EL568" s="126"/>
      <c r="EV568" s="126"/>
      <c r="FF568" s="126"/>
      <c r="FP568" s="126"/>
      <c r="FZ568" s="126"/>
      <c r="GJ568" s="126"/>
      <c r="GT568" s="126"/>
      <c r="HD568" s="126"/>
      <c r="HN568" s="126"/>
      <c r="HX568" s="126"/>
    </row>
    <row xmlns:x14ac="http://schemas.microsoft.com/office/spreadsheetml/2009/9/ac" r="569" s="3" customFormat="true" x14ac:dyDescent="0.25">
      <c r="A569" s="387"/>
      <c r="B569" s="126"/>
      <c r="L569" s="126"/>
      <c r="V569" s="126"/>
      <c r="AF569" s="126"/>
      <c r="AP569" s="126"/>
      <c r="AZ569" s="126"/>
      <c r="BJ569" s="126"/>
      <c r="BK569" s="126"/>
      <c r="BT569" s="126"/>
      <c r="CD569" s="126"/>
      <c r="CN569" s="126"/>
      <c r="CX569" s="126"/>
      <c r="DH569" s="126"/>
      <c r="DR569" s="126"/>
      <c r="EB569" s="126"/>
      <c r="EL569" s="126"/>
      <c r="EV569" s="126"/>
      <c r="FF569" s="126"/>
      <c r="FP569" s="126"/>
      <c r="FZ569" s="126"/>
      <c r="GJ569" s="126"/>
      <c r="GT569" s="126"/>
      <c r="HD569" s="126"/>
      <c r="HN569" s="126"/>
      <c r="HX569" s="126"/>
    </row>
    <row xmlns:x14ac="http://schemas.microsoft.com/office/spreadsheetml/2009/9/ac" r="570" s="3" customFormat="true" x14ac:dyDescent="0.25">
      <c r="A570" s="387"/>
      <c r="B570" s="126"/>
      <c r="L570" s="126"/>
      <c r="V570" s="126"/>
      <c r="AF570" s="126"/>
      <c r="AP570" s="126"/>
      <c r="AZ570" s="126"/>
      <c r="BJ570" s="126"/>
      <c r="BK570" s="126"/>
      <c r="BT570" s="126"/>
      <c r="CD570" s="126"/>
      <c r="CN570" s="126"/>
      <c r="CX570" s="126"/>
      <c r="DH570" s="126"/>
      <c r="DR570" s="126"/>
      <c r="EB570" s="126"/>
      <c r="EL570" s="126"/>
      <c r="EV570" s="126"/>
      <c r="FF570" s="126"/>
      <c r="FP570" s="126"/>
      <c r="FZ570" s="126"/>
      <c r="GJ570" s="126"/>
      <c r="GT570" s="126"/>
      <c r="HD570" s="126"/>
      <c r="HN570" s="126"/>
      <c r="HX570" s="126"/>
    </row>
    <row xmlns:x14ac="http://schemas.microsoft.com/office/spreadsheetml/2009/9/ac" r="571" s="3" customFormat="true" x14ac:dyDescent="0.25">
      <c r="A571" s="387"/>
      <c r="B571" s="126"/>
      <c r="L571" s="126"/>
      <c r="V571" s="126"/>
      <c r="AF571" s="126"/>
      <c r="AP571" s="126"/>
      <c r="AZ571" s="126"/>
      <c r="BJ571" s="126"/>
      <c r="BK571" s="126"/>
      <c r="BT571" s="126"/>
      <c r="CD571" s="126"/>
      <c r="CN571" s="126"/>
      <c r="CX571" s="126"/>
      <c r="DH571" s="126"/>
      <c r="DR571" s="126"/>
      <c r="EB571" s="126"/>
      <c r="EL571" s="126"/>
      <c r="EV571" s="126"/>
      <c r="FF571" s="126"/>
      <c r="FP571" s="126"/>
      <c r="FZ571" s="126"/>
      <c r="GJ571" s="126"/>
      <c r="GT571" s="126"/>
      <c r="HD571" s="126"/>
      <c r="HN571" s="126"/>
      <c r="HX571" s="126"/>
    </row>
    <row xmlns:x14ac="http://schemas.microsoft.com/office/spreadsheetml/2009/9/ac" r="572" s="3" customFormat="true" x14ac:dyDescent="0.25">
      <c r="A572" s="387"/>
      <c r="B572" s="126"/>
      <c r="L572" s="126"/>
      <c r="V572" s="126"/>
      <c r="AF572" s="126"/>
      <c r="AP572" s="126"/>
      <c r="AZ572" s="126"/>
      <c r="BJ572" s="126"/>
      <c r="BK572" s="126"/>
      <c r="BT572" s="126"/>
      <c r="CD572" s="126"/>
      <c r="CN572" s="126"/>
      <c r="CX572" s="126"/>
      <c r="DH572" s="126"/>
      <c r="DR572" s="126"/>
      <c r="EB572" s="126"/>
      <c r="EL572" s="126"/>
      <c r="EV572" s="126"/>
      <c r="FF572" s="126"/>
      <c r="FP572" s="126"/>
      <c r="FZ572" s="126"/>
      <c r="GJ572" s="126"/>
      <c r="GT572" s="126"/>
      <c r="HD572" s="126"/>
      <c r="HN572" s="126"/>
      <c r="HX572" s="126"/>
    </row>
    <row xmlns:x14ac="http://schemas.microsoft.com/office/spreadsheetml/2009/9/ac" r="573" s="3" customFormat="true" x14ac:dyDescent="0.25">
      <c r="A573" s="387"/>
      <c r="B573" s="126"/>
      <c r="L573" s="126"/>
      <c r="V573" s="126"/>
      <c r="AF573" s="126"/>
      <c r="AP573" s="126"/>
      <c r="AZ573" s="126"/>
      <c r="BJ573" s="126"/>
      <c r="BK573" s="126"/>
      <c r="BT573" s="126"/>
      <c r="CD573" s="126"/>
      <c r="CN573" s="126"/>
      <c r="CX573" s="126"/>
      <c r="DH573" s="126"/>
      <c r="DR573" s="126"/>
      <c r="EB573" s="126"/>
      <c r="EL573" s="126"/>
      <c r="EV573" s="126"/>
      <c r="FF573" s="126"/>
      <c r="FP573" s="126"/>
      <c r="FZ573" s="126"/>
      <c r="GJ573" s="126"/>
      <c r="GT573" s="126"/>
      <c r="HD573" s="126"/>
      <c r="HN573" s="126"/>
      <c r="HX573" s="126"/>
    </row>
    <row xmlns:x14ac="http://schemas.microsoft.com/office/spreadsheetml/2009/9/ac" r="574" s="3" customFormat="true" x14ac:dyDescent="0.25">
      <c r="A574" s="387"/>
      <c r="B574" s="126"/>
      <c r="L574" s="126"/>
      <c r="V574" s="126"/>
      <c r="AF574" s="126"/>
      <c r="AP574" s="126"/>
      <c r="AZ574" s="126"/>
      <c r="BJ574" s="126"/>
      <c r="BK574" s="126"/>
      <c r="BT574" s="126"/>
      <c r="CD574" s="126"/>
      <c r="CN574" s="126"/>
      <c r="CX574" s="126"/>
      <c r="DH574" s="126"/>
      <c r="DR574" s="126"/>
      <c r="EB574" s="126"/>
      <c r="EL574" s="126"/>
      <c r="EV574" s="126"/>
      <c r="FF574" s="126"/>
      <c r="FP574" s="126"/>
      <c r="FZ574" s="126"/>
      <c r="GJ574" s="126"/>
      <c r="GT574" s="126"/>
      <c r="HD574" s="126"/>
      <c r="HN574" s="126"/>
      <c r="HX574" s="126"/>
    </row>
    <row xmlns:x14ac="http://schemas.microsoft.com/office/spreadsheetml/2009/9/ac" r="575" s="3" customFormat="true" x14ac:dyDescent="0.25">
      <c r="A575" s="387"/>
      <c r="B575" s="126"/>
      <c r="L575" s="126"/>
      <c r="V575" s="126"/>
      <c r="AF575" s="126"/>
      <c r="AP575" s="126"/>
      <c r="AZ575" s="126"/>
      <c r="BJ575" s="126"/>
      <c r="BK575" s="126"/>
      <c r="BT575" s="126"/>
      <c r="CD575" s="126"/>
      <c r="CN575" s="126"/>
      <c r="CX575" s="126"/>
      <c r="DH575" s="126"/>
      <c r="DR575" s="126"/>
      <c r="EB575" s="126"/>
      <c r="EL575" s="126"/>
      <c r="EV575" s="126"/>
      <c r="FF575" s="126"/>
      <c r="FP575" s="126"/>
      <c r="FZ575" s="126"/>
      <c r="GJ575" s="126"/>
      <c r="GT575" s="126"/>
      <c r="HD575" s="126"/>
      <c r="HN575" s="126"/>
      <c r="HX575" s="126"/>
    </row>
    <row xmlns:x14ac="http://schemas.microsoft.com/office/spreadsheetml/2009/9/ac" r="576" s="3" customFormat="true" x14ac:dyDescent="0.25">
      <c r="A576" s="387"/>
      <c r="B576" s="126"/>
      <c r="L576" s="126"/>
      <c r="V576" s="126"/>
      <c r="AF576" s="126"/>
      <c r="AP576" s="126"/>
      <c r="AZ576" s="126"/>
      <c r="BJ576" s="126"/>
      <c r="BK576" s="126"/>
      <c r="BT576" s="126"/>
      <c r="CD576" s="126"/>
      <c r="CN576" s="126"/>
      <c r="CX576" s="126"/>
      <c r="DH576" s="126"/>
      <c r="DR576" s="126"/>
      <c r="EB576" s="126"/>
      <c r="EL576" s="126"/>
      <c r="EV576" s="126"/>
      <c r="FF576" s="126"/>
      <c r="FP576" s="126"/>
      <c r="FZ576" s="126"/>
      <c r="GJ576" s="126"/>
      <c r="GT576" s="126"/>
      <c r="HD576" s="126"/>
      <c r="HN576" s="126"/>
      <c r="HX576" s="126"/>
    </row>
    <row xmlns:x14ac="http://schemas.microsoft.com/office/spreadsheetml/2009/9/ac" r="577" s="3" customFormat="true" x14ac:dyDescent="0.25">
      <c r="A577" s="387"/>
      <c r="B577" s="126"/>
      <c r="L577" s="126"/>
      <c r="V577" s="126"/>
      <c r="AF577" s="126"/>
      <c r="AP577" s="126"/>
      <c r="AZ577" s="126"/>
      <c r="BJ577" s="126"/>
      <c r="BK577" s="126"/>
      <c r="BT577" s="126"/>
      <c r="CD577" s="126"/>
      <c r="CN577" s="126"/>
      <c r="CX577" s="126"/>
      <c r="DH577" s="126"/>
      <c r="DR577" s="126"/>
      <c r="EB577" s="126"/>
      <c r="EL577" s="126"/>
      <c r="EV577" s="126"/>
      <c r="FF577" s="126"/>
      <c r="FP577" s="126"/>
      <c r="FZ577" s="126"/>
      <c r="GJ577" s="126"/>
      <c r="GT577" s="126"/>
      <c r="HD577" s="126"/>
      <c r="HN577" s="126"/>
      <c r="HX577" s="126"/>
    </row>
    <row xmlns:x14ac="http://schemas.microsoft.com/office/spreadsheetml/2009/9/ac" r="578" s="3" customFormat="true" x14ac:dyDescent="0.25">
      <c r="A578" s="387"/>
      <c r="B578" s="126"/>
      <c r="L578" s="126"/>
      <c r="V578" s="126"/>
      <c r="AF578" s="126"/>
      <c r="AP578" s="126"/>
      <c r="AZ578" s="126"/>
      <c r="BJ578" s="126"/>
      <c r="BK578" s="126"/>
      <c r="BT578" s="126"/>
      <c r="CD578" s="126"/>
      <c r="CN578" s="126"/>
      <c r="CX578" s="126"/>
      <c r="DH578" s="126"/>
      <c r="DR578" s="126"/>
      <c r="EB578" s="126"/>
      <c r="EL578" s="126"/>
      <c r="EV578" s="126"/>
      <c r="FF578" s="126"/>
      <c r="FP578" s="126"/>
      <c r="FZ578" s="126"/>
      <c r="GJ578" s="126"/>
      <c r="GT578" s="126"/>
      <c r="HD578" s="126"/>
      <c r="HN578" s="126"/>
      <c r="HX578" s="126"/>
    </row>
    <row xmlns:x14ac="http://schemas.microsoft.com/office/spreadsheetml/2009/9/ac" r="579" s="3" customFormat="true" x14ac:dyDescent="0.25">
      <c r="A579" s="387"/>
      <c r="B579" s="126"/>
      <c r="L579" s="126"/>
      <c r="V579" s="126"/>
      <c r="AF579" s="126"/>
      <c r="AP579" s="126"/>
      <c r="AZ579" s="126"/>
      <c r="BJ579" s="126"/>
      <c r="BK579" s="126"/>
      <c r="BT579" s="126"/>
      <c r="CD579" s="126"/>
      <c r="CN579" s="126"/>
      <c r="CX579" s="126"/>
      <c r="DH579" s="126"/>
      <c r="DR579" s="126"/>
      <c r="EB579" s="126"/>
      <c r="EL579" s="126"/>
      <c r="EV579" s="126"/>
      <c r="FF579" s="126"/>
      <c r="FP579" s="126"/>
      <c r="FZ579" s="126"/>
      <c r="GJ579" s="126"/>
      <c r="GT579" s="126"/>
      <c r="HD579" s="126"/>
      <c r="HN579" s="126"/>
      <c r="HX579" s="126"/>
    </row>
    <row xmlns:x14ac="http://schemas.microsoft.com/office/spreadsheetml/2009/9/ac" r="580" s="3" customFormat="true" x14ac:dyDescent="0.25">
      <c r="A580" s="387"/>
      <c r="B580" s="126"/>
      <c r="L580" s="126"/>
      <c r="V580" s="126"/>
      <c r="AF580" s="126"/>
      <c r="AP580" s="126"/>
      <c r="AZ580" s="126"/>
      <c r="BJ580" s="126"/>
      <c r="BK580" s="126"/>
      <c r="BT580" s="126"/>
      <c r="CD580" s="126"/>
      <c r="CN580" s="126"/>
      <c r="CX580" s="126"/>
      <c r="DH580" s="126"/>
      <c r="DR580" s="126"/>
      <c r="EB580" s="126"/>
      <c r="EL580" s="126"/>
      <c r="EV580" s="126"/>
      <c r="FF580" s="126"/>
      <c r="FP580" s="126"/>
      <c r="FZ580" s="126"/>
      <c r="GJ580" s="126"/>
      <c r="GT580" s="126"/>
      <c r="HD580" s="126"/>
      <c r="HN580" s="126"/>
      <c r="HX580" s="126"/>
    </row>
    <row xmlns:x14ac="http://schemas.microsoft.com/office/spreadsheetml/2009/9/ac" r="581" s="3" customFormat="true" x14ac:dyDescent="0.25">
      <c r="A581" s="387"/>
      <c r="B581" s="126"/>
      <c r="L581" s="126"/>
      <c r="V581" s="126"/>
      <c r="AF581" s="126"/>
      <c r="AP581" s="126"/>
      <c r="AZ581" s="126"/>
      <c r="BJ581" s="126"/>
      <c r="BK581" s="126"/>
      <c r="BT581" s="126"/>
      <c r="CD581" s="126"/>
      <c r="CN581" s="126"/>
      <c r="CX581" s="126"/>
      <c r="DH581" s="126"/>
      <c r="DR581" s="126"/>
      <c r="EB581" s="126"/>
      <c r="EL581" s="126"/>
      <c r="EV581" s="126"/>
      <c r="FF581" s="126"/>
      <c r="FP581" s="126"/>
      <c r="FZ581" s="126"/>
      <c r="GJ581" s="126"/>
      <c r="GT581" s="126"/>
      <c r="HD581" s="126"/>
      <c r="HN581" s="126"/>
      <c r="HX581" s="126"/>
    </row>
    <row xmlns:x14ac="http://schemas.microsoft.com/office/spreadsheetml/2009/9/ac" r="582" s="3" customFormat="true" x14ac:dyDescent="0.25">
      <c r="A582" s="387"/>
      <c r="B582" s="126"/>
      <c r="L582" s="126"/>
      <c r="V582" s="126"/>
      <c r="AF582" s="126"/>
      <c r="AP582" s="126"/>
      <c r="AZ582" s="126"/>
      <c r="BJ582" s="126"/>
      <c r="BK582" s="126"/>
      <c r="BT582" s="126"/>
      <c r="CD582" s="126"/>
      <c r="CN582" s="126"/>
      <c r="CX582" s="126"/>
      <c r="DH582" s="126"/>
      <c r="DR582" s="126"/>
      <c r="EB582" s="126"/>
      <c r="EL582" s="126"/>
      <c r="EV582" s="126"/>
      <c r="FF582" s="126"/>
      <c r="FP582" s="126"/>
      <c r="FZ582" s="126"/>
      <c r="GJ582" s="126"/>
      <c r="GT582" s="126"/>
      <c r="HD582" s="126"/>
      <c r="HN582" s="126"/>
      <c r="HX582" s="126"/>
    </row>
    <row xmlns:x14ac="http://schemas.microsoft.com/office/spreadsheetml/2009/9/ac" r="583" s="3" customFormat="true" x14ac:dyDescent="0.25">
      <c r="A583" s="387"/>
      <c r="B583" s="126"/>
      <c r="L583" s="126"/>
      <c r="V583" s="126"/>
      <c r="AF583" s="126"/>
      <c r="AP583" s="126"/>
      <c r="AZ583" s="126"/>
      <c r="BJ583" s="126"/>
      <c r="BK583" s="126"/>
      <c r="BT583" s="126"/>
      <c r="CD583" s="126"/>
      <c r="CN583" s="126"/>
      <c r="CX583" s="126"/>
      <c r="DH583" s="126"/>
      <c r="DR583" s="126"/>
      <c r="EB583" s="126"/>
      <c r="EL583" s="126"/>
      <c r="EV583" s="126"/>
      <c r="FF583" s="126"/>
      <c r="FP583" s="126"/>
      <c r="FZ583" s="126"/>
      <c r="GJ583" s="126"/>
      <c r="GT583" s="126"/>
      <c r="HD583" s="126"/>
      <c r="HN583" s="126"/>
      <c r="HX583" s="126"/>
    </row>
    <row xmlns:x14ac="http://schemas.microsoft.com/office/spreadsheetml/2009/9/ac" r="584" s="3" customFormat="true" x14ac:dyDescent="0.25">
      <c r="A584" s="387"/>
      <c r="B584" s="126"/>
      <c r="L584" s="126"/>
      <c r="V584" s="126"/>
      <c r="AF584" s="126"/>
      <c r="AP584" s="126"/>
      <c r="AZ584" s="126"/>
      <c r="BJ584" s="126"/>
      <c r="BK584" s="126"/>
      <c r="BT584" s="126"/>
      <c r="CD584" s="126"/>
      <c r="CN584" s="126"/>
      <c r="CX584" s="126"/>
      <c r="DH584" s="126"/>
      <c r="DR584" s="126"/>
      <c r="EB584" s="126"/>
      <c r="EL584" s="126"/>
      <c r="EV584" s="126"/>
      <c r="FF584" s="126"/>
      <c r="FP584" s="126"/>
      <c r="FZ584" s="126"/>
      <c r="GJ584" s="126"/>
      <c r="GT584" s="126"/>
      <c r="HD584" s="126"/>
      <c r="HN584" s="126"/>
      <c r="HX584" s="126"/>
    </row>
    <row xmlns:x14ac="http://schemas.microsoft.com/office/spreadsheetml/2009/9/ac" r="585" s="3" customFormat="true" x14ac:dyDescent="0.25">
      <c r="A585" s="387"/>
      <c r="B585" s="126"/>
      <c r="L585" s="126"/>
      <c r="V585" s="126"/>
      <c r="AF585" s="126"/>
      <c r="AP585" s="126"/>
      <c r="AZ585" s="126"/>
      <c r="BJ585" s="126"/>
      <c r="BK585" s="126"/>
      <c r="BT585" s="126"/>
      <c r="CD585" s="126"/>
      <c r="CN585" s="126"/>
      <c r="CX585" s="126"/>
      <c r="DH585" s="126"/>
      <c r="DR585" s="126"/>
      <c r="EB585" s="126"/>
      <c r="EL585" s="126"/>
      <c r="EV585" s="126"/>
      <c r="FF585" s="126"/>
      <c r="FP585" s="126"/>
      <c r="FZ585" s="126"/>
      <c r="GJ585" s="126"/>
      <c r="GT585" s="126"/>
      <c r="HD585" s="126"/>
      <c r="HN585" s="126"/>
      <c r="HX585" s="126"/>
    </row>
    <row xmlns:x14ac="http://schemas.microsoft.com/office/spreadsheetml/2009/9/ac" r="586" s="3" customFormat="true" x14ac:dyDescent="0.25">
      <c r="A586" s="387"/>
      <c r="B586" s="126"/>
      <c r="L586" s="126"/>
      <c r="V586" s="126"/>
      <c r="AF586" s="126"/>
      <c r="AP586" s="126"/>
      <c r="AZ586" s="126"/>
      <c r="BJ586" s="126"/>
      <c r="BK586" s="126"/>
      <c r="BT586" s="126"/>
      <c r="CD586" s="126"/>
      <c r="CN586" s="126"/>
      <c r="CX586" s="126"/>
      <c r="DH586" s="126"/>
      <c r="DR586" s="126"/>
      <c r="EB586" s="126"/>
      <c r="EL586" s="126"/>
      <c r="EV586" s="126"/>
      <c r="FF586" s="126"/>
      <c r="FP586" s="126"/>
      <c r="FZ586" s="126"/>
      <c r="GJ586" s="126"/>
      <c r="GT586" s="126"/>
      <c r="HD586" s="126"/>
      <c r="HN586" s="126"/>
      <c r="HX586" s="126"/>
    </row>
    <row xmlns:x14ac="http://schemas.microsoft.com/office/spreadsheetml/2009/9/ac" r="587" s="3" customFormat="true" x14ac:dyDescent="0.25">
      <c r="A587" s="387"/>
      <c r="B587" s="126"/>
      <c r="L587" s="126"/>
      <c r="V587" s="126"/>
      <c r="AF587" s="126"/>
      <c r="AP587" s="126"/>
      <c r="AZ587" s="126"/>
      <c r="BJ587" s="126"/>
      <c r="BK587" s="126"/>
      <c r="BT587" s="126"/>
      <c r="CD587" s="126"/>
      <c r="CN587" s="126"/>
      <c r="CX587" s="126"/>
      <c r="DH587" s="126"/>
      <c r="DR587" s="126"/>
      <c r="EB587" s="126"/>
      <c r="EL587" s="126"/>
      <c r="EV587" s="126"/>
      <c r="FF587" s="126"/>
      <c r="FP587" s="126"/>
      <c r="FZ587" s="126"/>
      <c r="GJ587" s="126"/>
      <c r="GT587" s="126"/>
      <c r="HD587" s="126"/>
      <c r="HN587" s="126"/>
      <c r="HX587" s="126"/>
    </row>
    <row xmlns:x14ac="http://schemas.microsoft.com/office/spreadsheetml/2009/9/ac" r="588" s="3" customFormat="true" x14ac:dyDescent="0.25">
      <c r="A588" s="387"/>
      <c r="B588" s="126"/>
      <c r="L588" s="126"/>
      <c r="V588" s="126"/>
      <c r="AF588" s="126"/>
      <c r="AP588" s="126"/>
      <c r="AZ588" s="126"/>
      <c r="BJ588" s="126"/>
      <c r="BK588" s="126"/>
      <c r="BT588" s="126"/>
      <c r="CD588" s="126"/>
      <c r="CN588" s="126"/>
      <c r="CX588" s="126"/>
      <c r="DH588" s="126"/>
      <c r="DR588" s="126"/>
      <c r="EB588" s="126"/>
      <c r="EL588" s="126"/>
      <c r="EV588" s="126"/>
      <c r="FF588" s="126"/>
      <c r="FP588" s="126"/>
      <c r="FZ588" s="126"/>
      <c r="GJ588" s="126"/>
      <c r="GT588" s="126"/>
      <c r="HD588" s="126"/>
      <c r="HN588" s="126"/>
      <c r="HX588" s="126"/>
    </row>
    <row xmlns:x14ac="http://schemas.microsoft.com/office/spreadsheetml/2009/9/ac" r="589" s="3" customFormat="true" x14ac:dyDescent="0.25">
      <c r="A589" s="387"/>
      <c r="B589" s="126"/>
      <c r="L589" s="126"/>
      <c r="V589" s="126"/>
      <c r="AF589" s="126"/>
      <c r="AP589" s="126"/>
      <c r="AZ589" s="126"/>
      <c r="BJ589" s="126"/>
      <c r="BK589" s="126"/>
      <c r="BT589" s="126"/>
      <c r="CD589" s="126"/>
      <c r="CN589" s="126"/>
      <c r="CX589" s="126"/>
      <c r="DH589" s="126"/>
      <c r="DR589" s="126"/>
      <c r="EB589" s="126"/>
      <c r="EL589" s="126"/>
      <c r="EV589" s="126"/>
      <c r="FF589" s="126"/>
      <c r="FP589" s="126"/>
      <c r="FZ589" s="126"/>
      <c r="GJ589" s="126"/>
      <c r="GT589" s="126"/>
      <c r="HD589" s="126"/>
      <c r="HN589" s="126"/>
      <c r="HX589" s="126"/>
    </row>
    <row xmlns:x14ac="http://schemas.microsoft.com/office/spreadsheetml/2009/9/ac" r="590" s="3" customFormat="true" x14ac:dyDescent="0.25">
      <c r="A590" s="387"/>
      <c r="B590" s="126"/>
      <c r="L590" s="126"/>
      <c r="V590" s="126"/>
      <c r="AF590" s="126"/>
      <c r="AP590" s="126"/>
      <c r="AZ590" s="126"/>
      <c r="BJ590" s="126"/>
      <c r="BK590" s="126"/>
      <c r="BT590" s="126"/>
      <c r="CD590" s="126"/>
      <c r="CN590" s="126"/>
      <c r="CX590" s="126"/>
      <c r="DH590" s="126"/>
      <c r="DR590" s="126"/>
      <c r="EB590" s="126"/>
      <c r="EL590" s="126"/>
      <c r="EV590" s="126"/>
      <c r="FF590" s="126"/>
      <c r="FP590" s="126"/>
      <c r="FZ590" s="126"/>
      <c r="GJ590" s="126"/>
      <c r="GT590" s="126"/>
      <c r="HD590" s="126"/>
      <c r="HN590" s="126"/>
      <c r="HX590" s="126"/>
    </row>
    <row xmlns:x14ac="http://schemas.microsoft.com/office/spreadsheetml/2009/9/ac" r="591" s="3" customFormat="true" x14ac:dyDescent="0.25">
      <c r="A591" s="387"/>
      <c r="B591" s="126"/>
      <c r="L591" s="126"/>
      <c r="V591" s="126"/>
      <c r="AF591" s="126"/>
      <c r="AP591" s="126"/>
      <c r="AZ591" s="126"/>
      <c r="BJ591" s="126"/>
      <c r="BK591" s="126"/>
      <c r="BT591" s="126"/>
      <c r="CD591" s="126"/>
      <c r="CN591" s="126"/>
      <c r="CX591" s="126"/>
      <c r="DH591" s="126"/>
      <c r="DR591" s="126"/>
      <c r="EB591" s="126"/>
      <c r="EL591" s="126"/>
      <c r="EV591" s="126"/>
      <c r="FF591" s="126"/>
      <c r="FP591" s="126"/>
      <c r="FZ591" s="126"/>
      <c r="GJ591" s="126"/>
      <c r="GT591" s="126"/>
      <c r="HD591" s="126"/>
      <c r="HN591" s="126"/>
      <c r="HX591" s="126"/>
    </row>
    <row xmlns:x14ac="http://schemas.microsoft.com/office/spreadsheetml/2009/9/ac" r="592" s="3" customFormat="true" x14ac:dyDescent="0.25">
      <c r="A592" s="387"/>
      <c r="B592" s="126"/>
      <c r="L592" s="126"/>
      <c r="V592" s="126"/>
      <c r="AF592" s="126"/>
      <c r="AP592" s="126"/>
      <c r="AZ592" s="126"/>
      <c r="BJ592" s="126"/>
      <c r="BK592" s="126"/>
      <c r="BT592" s="126"/>
      <c r="CD592" s="126"/>
      <c r="CN592" s="126"/>
      <c r="CX592" s="126"/>
      <c r="DH592" s="126"/>
      <c r="DR592" s="126"/>
      <c r="EB592" s="126"/>
      <c r="EL592" s="126"/>
      <c r="EV592" s="126"/>
      <c r="FF592" s="126"/>
      <c r="FP592" s="126"/>
      <c r="FZ592" s="126"/>
      <c r="GJ592" s="126"/>
      <c r="GT592" s="126"/>
      <c r="HD592" s="126"/>
      <c r="HN592" s="126"/>
      <c r="HX592" s="126"/>
    </row>
    <row xmlns:x14ac="http://schemas.microsoft.com/office/spreadsheetml/2009/9/ac" r="593" s="3" customFormat="true" x14ac:dyDescent="0.25">
      <c r="A593" s="387"/>
      <c r="B593" s="126"/>
      <c r="L593" s="126"/>
      <c r="V593" s="126"/>
      <c r="AF593" s="126"/>
      <c r="AP593" s="126"/>
      <c r="AZ593" s="126"/>
      <c r="BJ593" s="126"/>
      <c r="BK593" s="126"/>
      <c r="BT593" s="126"/>
      <c r="CD593" s="126"/>
      <c r="CN593" s="126"/>
      <c r="CX593" s="126"/>
      <c r="DH593" s="126"/>
      <c r="DR593" s="126"/>
      <c r="EB593" s="126"/>
      <c r="EL593" s="126"/>
      <c r="EV593" s="126"/>
      <c r="FF593" s="126"/>
      <c r="FP593" s="126"/>
      <c r="FZ593" s="126"/>
      <c r="GJ593" s="126"/>
      <c r="GT593" s="126"/>
      <c r="HD593" s="126"/>
      <c r="HN593" s="126"/>
      <c r="HX593" s="126"/>
    </row>
    <row xmlns:x14ac="http://schemas.microsoft.com/office/spreadsheetml/2009/9/ac" r="594" s="3" customFormat="true" x14ac:dyDescent="0.25">
      <c r="A594" s="387"/>
      <c r="B594" s="126"/>
      <c r="L594" s="126"/>
      <c r="V594" s="126"/>
      <c r="AF594" s="126"/>
      <c r="AP594" s="126"/>
      <c r="AZ594" s="126"/>
      <c r="BJ594" s="126"/>
      <c r="BK594" s="126"/>
      <c r="BT594" s="126"/>
      <c r="CD594" s="126"/>
      <c r="CN594" s="126"/>
      <c r="CX594" s="126"/>
      <c r="DH594" s="126"/>
      <c r="DR594" s="126"/>
      <c r="EB594" s="126"/>
      <c r="EL594" s="126"/>
      <c r="EV594" s="126"/>
      <c r="FF594" s="126"/>
      <c r="FP594" s="126"/>
      <c r="FZ594" s="126"/>
      <c r="GJ594" s="126"/>
      <c r="GT594" s="126"/>
      <c r="HD594" s="126"/>
      <c r="HN594" s="126"/>
      <c r="HX594" s="126"/>
    </row>
    <row xmlns:x14ac="http://schemas.microsoft.com/office/spreadsheetml/2009/9/ac" r="595" s="3" customFormat="true" x14ac:dyDescent="0.25">
      <c r="A595" s="387"/>
      <c r="B595" s="126"/>
      <c r="L595" s="126"/>
      <c r="V595" s="126"/>
      <c r="AF595" s="126"/>
      <c r="AP595" s="126"/>
      <c r="AZ595" s="126"/>
      <c r="BJ595" s="126"/>
      <c r="BK595" s="126"/>
      <c r="BT595" s="126"/>
      <c r="CD595" s="126"/>
      <c r="CN595" s="126"/>
      <c r="CX595" s="126"/>
      <c r="DH595" s="126"/>
      <c r="DR595" s="126"/>
      <c r="EB595" s="126"/>
      <c r="EL595" s="126"/>
      <c r="EV595" s="126"/>
      <c r="FF595" s="126"/>
      <c r="FP595" s="126"/>
      <c r="FZ595" s="126"/>
      <c r="GJ595" s="126"/>
      <c r="GT595" s="126"/>
      <c r="HD595" s="126"/>
      <c r="HN595" s="126"/>
      <c r="HX595" s="126"/>
    </row>
    <row xmlns:x14ac="http://schemas.microsoft.com/office/spreadsheetml/2009/9/ac" r="596" s="3" customFormat="true" x14ac:dyDescent="0.25">
      <c r="A596" s="387"/>
      <c r="B596" s="126"/>
      <c r="L596" s="126"/>
      <c r="V596" s="126"/>
      <c r="AF596" s="126"/>
      <c r="AP596" s="126"/>
      <c r="AZ596" s="126"/>
      <c r="BJ596" s="126"/>
      <c r="BK596" s="126"/>
      <c r="BT596" s="126"/>
      <c r="CD596" s="126"/>
      <c r="CN596" s="126"/>
      <c r="CX596" s="126"/>
      <c r="DH596" s="126"/>
      <c r="DR596" s="126"/>
      <c r="EB596" s="126"/>
      <c r="EL596" s="126"/>
      <c r="EV596" s="126"/>
      <c r="FF596" s="126"/>
      <c r="FP596" s="126"/>
      <c r="FZ596" s="126"/>
      <c r="GJ596" s="126"/>
      <c r="GT596" s="126"/>
      <c r="HD596" s="126"/>
      <c r="HN596" s="126"/>
      <c r="HX596" s="126"/>
    </row>
    <row xmlns:x14ac="http://schemas.microsoft.com/office/spreadsheetml/2009/9/ac" r="597" s="3" customFormat="true" x14ac:dyDescent="0.25">
      <c r="A597" s="387"/>
      <c r="B597" s="126"/>
      <c r="L597" s="126"/>
      <c r="V597" s="126"/>
      <c r="AF597" s="126"/>
      <c r="AP597" s="126"/>
      <c r="AZ597" s="126"/>
      <c r="BJ597" s="126"/>
      <c r="BK597" s="126"/>
      <c r="BT597" s="126"/>
      <c r="CD597" s="126"/>
      <c r="CN597" s="126"/>
      <c r="CX597" s="126"/>
      <c r="DH597" s="126"/>
      <c r="DR597" s="126"/>
      <c r="EB597" s="126"/>
      <c r="EL597" s="126"/>
      <c r="EV597" s="126"/>
      <c r="FF597" s="126"/>
      <c r="FP597" s="126"/>
      <c r="FZ597" s="126"/>
      <c r="GJ597" s="126"/>
      <c r="GT597" s="126"/>
      <c r="HD597" s="126"/>
      <c r="HN597" s="126"/>
      <c r="HX597" s="126"/>
    </row>
    <row xmlns:x14ac="http://schemas.microsoft.com/office/spreadsheetml/2009/9/ac" r="598" s="3" customFormat="true" x14ac:dyDescent="0.25">
      <c r="A598" s="387"/>
      <c r="B598" s="126"/>
      <c r="L598" s="126"/>
      <c r="V598" s="126"/>
      <c r="AF598" s="126"/>
      <c r="AP598" s="126"/>
      <c r="AZ598" s="126"/>
      <c r="BJ598" s="126"/>
      <c r="BK598" s="126"/>
      <c r="BT598" s="126"/>
      <c r="CD598" s="126"/>
      <c r="CN598" s="126"/>
      <c r="CX598" s="126"/>
      <c r="DH598" s="126"/>
      <c r="DR598" s="126"/>
      <c r="EB598" s="126"/>
      <c r="EL598" s="126"/>
      <c r="EV598" s="126"/>
      <c r="FF598" s="126"/>
      <c r="FP598" s="126"/>
      <c r="FZ598" s="126"/>
      <c r="GJ598" s="126"/>
      <c r="GT598" s="126"/>
      <c r="HD598" s="126"/>
      <c r="HN598" s="126"/>
      <c r="HX598" s="126"/>
    </row>
    <row xmlns:x14ac="http://schemas.microsoft.com/office/spreadsheetml/2009/9/ac" r="599" s="3" customFormat="true" x14ac:dyDescent="0.25">
      <c r="A599" s="387"/>
      <c r="B599" s="126"/>
      <c r="L599" s="126"/>
      <c r="V599" s="126"/>
      <c r="AF599" s="126"/>
      <c r="AP599" s="126"/>
      <c r="AZ599" s="126"/>
      <c r="BJ599" s="126"/>
      <c r="BK599" s="126"/>
      <c r="BT599" s="126"/>
      <c r="CD599" s="126"/>
      <c r="CN599" s="126"/>
      <c r="CX599" s="126"/>
      <c r="DH599" s="126"/>
      <c r="DR599" s="126"/>
      <c r="EB599" s="126"/>
      <c r="EL599" s="126"/>
      <c r="EV599" s="126"/>
      <c r="FF599" s="126"/>
      <c r="FP599" s="126"/>
      <c r="FZ599" s="126"/>
      <c r="GJ599" s="126"/>
      <c r="GT599" s="126"/>
      <c r="HD599" s="126"/>
      <c r="HN599" s="126"/>
      <c r="HX599" s="126"/>
    </row>
    <row xmlns:x14ac="http://schemas.microsoft.com/office/spreadsheetml/2009/9/ac" r="600" s="3" customFormat="true" x14ac:dyDescent="0.25">
      <c r="A600" s="387"/>
      <c r="B600" s="126"/>
      <c r="L600" s="126"/>
      <c r="V600" s="126"/>
      <c r="AF600" s="126"/>
      <c r="AP600" s="126"/>
      <c r="AZ600" s="126"/>
      <c r="BJ600" s="126"/>
      <c r="BK600" s="126"/>
      <c r="BT600" s="126"/>
      <c r="CD600" s="126"/>
      <c r="CN600" s="126"/>
      <c r="CX600" s="126"/>
      <c r="DH600" s="126"/>
      <c r="DR600" s="126"/>
      <c r="EB600" s="126"/>
      <c r="EL600" s="126"/>
      <c r="EV600" s="126"/>
      <c r="FF600" s="126"/>
      <c r="FP600" s="126"/>
      <c r="FZ600" s="126"/>
      <c r="GJ600" s="126"/>
      <c r="GT600" s="126"/>
      <c r="HD600" s="126"/>
      <c r="HN600" s="126"/>
      <c r="HX600" s="126"/>
    </row>
    <row xmlns:x14ac="http://schemas.microsoft.com/office/spreadsheetml/2009/9/ac" r="601" s="3" customFormat="true" x14ac:dyDescent="0.25">
      <c r="A601" s="387"/>
      <c r="B601" s="126"/>
      <c r="L601" s="126"/>
      <c r="V601" s="126"/>
      <c r="AF601" s="126"/>
      <c r="AP601" s="126"/>
      <c r="AZ601" s="126"/>
      <c r="BJ601" s="126"/>
      <c r="BK601" s="126"/>
      <c r="BT601" s="126"/>
      <c r="CD601" s="126"/>
      <c r="CN601" s="126"/>
      <c r="CX601" s="126"/>
      <c r="DH601" s="126"/>
      <c r="DR601" s="126"/>
      <c r="EB601" s="126"/>
      <c r="EL601" s="126"/>
      <c r="EV601" s="126"/>
      <c r="FF601" s="126"/>
      <c r="FP601" s="126"/>
      <c r="FZ601" s="126"/>
      <c r="GJ601" s="126"/>
      <c r="GT601" s="126"/>
      <c r="HD601" s="126"/>
      <c r="HN601" s="126"/>
      <c r="HX601" s="126"/>
    </row>
    <row xmlns:x14ac="http://schemas.microsoft.com/office/spreadsheetml/2009/9/ac" r="602" s="3" customFormat="true" x14ac:dyDescent="0.25">
      <c r="A602" s="387"/>
      <c r="B602" s="126"/>
      <c r="L602" s="126"/>
      <c r="V602" s="126"/>
      <c r="AF602" s="126"/>
      <c r="AP602" s="126"/>
      <c r="AZ602" s="126"/>
      <c r="BJ602" s="126"/>
      <c r="BK602" s="126"/>
      <c r="BT602" s="126"/>
      <c r="CD602" s="126"/>
      <c r="CN602" s="126"/>
      <c r="CX602" s="126"/>
      <c r="DH602" s="126"/>
      <c r="DR602" s="126"/>
      <c r="EB602" s="126"/>
      <c r="EL602" s="126"/>
      <c r="EV602" s="126"/>
      <c r="FF602" s="126"/>
      <c r="FP602" s="126"/>
      <c r="FZ602" s="126"/>
      <c r="GJ602" s="126"/>
      <c r="GT602" s="126"/>
      <c r="HD602" s="126"/>
      <c r="HN602" s="126"/>
      <c r="HX602" s="126"/>
    </row>
    <row xmlns:x14ac="http://schemas.microsoft.com/office/spreadsheetml/2009/9/ac" r="603" s="3" customFormat="true" x14ac:dyDescent="0.25">
      <c r="A603" s="387"/>
      <c r="B603" s="126"/>
      <c r="L603" s="126"/>
      <c r="V603" s="126"/>
      <c r="AF603" s="126"/>
      <c r="AP603" s="126"/>
      <c r="AZ603" s="126"/>
      <c r="BJ603" s="126"/>
      <c r="BK603" s="126"/>
      <c r="BT603" s="126"/>
      <c r="CD603" s="126"/>
      <c r="CN603" s="126"/>
      <c r="CX603" s="126"/>
      <c r="DH603" s="126"/>
      <c r="DR603" s="126"/>
      <c r="EB603" s="126"/>
      <c r="EL603" s="126"/>
      <c r="EV603" s="126"/>
      <c r="FF603" s="126"/>
      <c r="FP603" s="126"/>
      <c r="FZ603" s="126"/>
      <c r="GJ603" s="126"/>
      <c r="GT603" s="126"/>
      <c r="HD603" s="126"/>
      <c r="HN603" s="126"/>
      <c r="HX603" s="126"/>
    </row>
    <row xmlns:x14ac="http://schemas.microsoft.com/office/spreadsheetml/2009/9/ac" r="604" s="3" customFormat="true" x14ac:dyDescent="0.25">
      <c r="A604" s="387"/>
      <c r="B604" s="126"/>
      <c r="L604" s="126"/>
      <c r="V604" s="126"/>
      <c r="AF604" s="126"/>
      <c r="AP604" s="126"/>
      <c r="AZ604" s="126"/>
      <c r="BJ604" s="126"/>
      <c r="BK604" s="126"/>
      <c r="BT604" s="126"/>
      <c r="CD604" s="126"/>
      <c r="CN604" s="126"/>
      <c r="CX604" s="126"/>
      <c r="DH604" s="126"/>
      <c r="DR604" s="126"/>
      <c r="EB604" s="126"/>
      <c r="EL604" s="126"/>
      <c r="EV604" s="126"/>
      <c r="FF604" s="126"/>
      <c r="FP604" s="126"/>
      <c r="FZ604" s="126"/>
      <c r="GJ604" s="126"/>
      <c r="GT604" s="126"/>
      <c r="HD604" s="126"/>
      <c r="HN604" s="126"/>
      <c r="HX604" s="126"/>
    </row>
    <row xmlns:x14ac="http://schemas.microsoft.com/office/spreadsheetml/2009/9/ac" r="605" s="3" customFormat="true" x14ac:dyDescent="0.25">
      <c r="A605" s="387"/>
      <c r="B605" s="126"/>
      <c r="L605" s="126"/>
      <c r="V605" s="126"/>
      <c r="AF605" s="126"/>
      <c r="AP605" s="126"/>
      <c r="AZ605" s="126"/>
      <c r="BJ605" s="126"/>
      <c r="BK605" s="126"/>
      <c r="BT605" s="126"/>
      <c r="CD605" s="126"/>
      <c r="CN605" s="126"/>
      <c r="CX605" s="126"/>
      <c r="DH605" s="126"/>
      <c r="DR605" s="126"/>
      <c r="EB605" s="126"/>
      <c r="EL605" s="126"/>
      <c r="EV605" s="126"/>
      <c r="FF605" s="126"/>
      <c r="FP605" s="126"/>
      <c r="FZ605" s="126"/>
      <c r="GJ605" s="126"/>
      <c r="GT605" s="126"/>
      <c r="HD605" s="126"/>
      <c r="HN605" s="126"/>
      <c r="HX605" s="126"/>
    </row>
    <row xmlns:x14ac="http://schemas.microsoft.com/office/spreadsheetml/2009/9/ac" r="606" s="3" customFormat="true" x14ac:dyDescent="0.25">
      <c r="A606" s="387"/>
      <c r="B606" s="126"/>
      <c r="L606" s="126"/>
      <c r="V606" s="126"/>
      <c r="AF606" s="126"/>
      <c r="AP606" s="126"/>
      <c r="AZ606" s="126"/>
      <c r="BJ606" s="126"/>
      <c r="BK606" s="126"/>
      <c r="BT606" s="126"/>
      <c r="CD606" s="126"/>
      <c r="CN606" s="126"/>
      <c r="CX606" s="126"/>
      <c r="DH606" s="126"/>
      <c r="DR606" s="126"/>
      <c r="EB606" s="126"/>
      <c r="EL606" s="126"/>
      <c r="EV606" s="126"/>
      <c r="FF606" s="126"/>
      <c r="FP606" s="126"/>
      <c r="FZ606" s="126"/>
      <c r="GJ606" s="126"/>
      <c r="GT606" s="126"/>
      <c r="HD606" s="126"/>
      <c r="HN606" s="126"/>
      <c r="HX606" s="126"/>
    </row>
    <row xmlns:x14ac="http://schemas.microsoft.com/office/spreadsheetml/2009/9/ac" r="607" s="3" customFormat="true" x14ac:dyDescent="0.25">
      <c r="A607" s="387"/>
      <c r="B607" s="126"/>
      <c r="L607" s="126"/>
      <c r="V607" s="126"/>
      <c r="AF607" s="126"/>
      <c r="AP607" s="126"/>
      <c r="AZ607" s="126"/>
      <c r="BJ607" s="126"/>
      <c r="BK607" s="126"/>
      <c r="BT607" s="126"/>
      <c r="CD607" s="126"/>
      <c r="CN607" s="126"/>
      <c r="CX607" s="126"/>
      <c r="DH607" s="126"/>
      <c r="DR607" s="126"/>
      <c r="EB607" s="126"/>
      <c r="EL607" s="126"/>
      <c r="EV607" s="126"/>
      <c r="FF607" s="126"/>
      <c r="FP607" s="126"/>
      <c r="FZ607" s="126"/>
      <c r="GJ607" s="126"/>
      <c r="GT607" s="126"/>
      <c r="HD607" s="126"/>
      <c r="HN607" s="126"/>
      <c r="HX607" s="126"/>
    </row>
    <row xmlns:x14ac="http://schemas.microsoft.com/office/spreadsheetml/2009/9/ac" r="608" s="3" customFormat="true" x14ac:dyDescent="0.25">
      <c r="A608" s="387"/>
      <c r="B608" s="126"/>
      <c r="L608" s="126"/>
      <c r="V608" s="126"/>
      <c r="AF608" s="126"/>
      <c r="AP608" s="126"/>
      <c r="AZ608" s="126"/>
      <c r="BJ608" s="126"/>
      <c r="BK608" s="126"/>
      <c r="BT608" s="126"/>
      <c r="CD608" s="126"/>
      <c r="CN608" s="126"/>
      <c r="CX608" s="126"/>
      <c r="DH608" s="126"/>
      <c r="DR608" s="126"/>
      <c r="EB608" s="126"/>
      <c r="EL608" s="126"/>
      <c r="EV608" s="126"/>
      <c r="FF608" s="126"/>
      <c r="FP608" s="126"/>
      <c r="FZ608" s="126"/>
      <c r="GJ608" s="126"/>
      <c r="GT608" s="126"/>
      <c r="HD608" s="126"/>
      <c r="HN608" s="126"/>
      <c r="HX608" s="126"/>
    </row>
    <row xmlns:x14ac="http://schemas.microsoft.com/office/spreadsheetml/2009/9/ac" r="609" s="3" customFormat="true" x14ac:dyDescent="0.25">
      <c r="A609" s="387"/>
      <c r="B609" s="126"/>
      <c r="L609" s="126"/>
      <c r="V609" s="126"/>
      <c r="AF609" s="126"/>
      <c r="AP609" s="126"/>
      <c r="AZ609" s="126"/>
      <c r="BJ609" s="126"/>
      <c r="BK609" s="126"/>
      <c r="BT609" s="126"/>
      <c r="CD609" s="126"/>
      <c r="CN609" s="126"/>
      <c r="CX609" s="126"/>
      <c r="DH609" s="126"/>
      <c r="DR609" s="126"/>
      <c r="EB609" s="126"/>
      <c r="EL609" s="126"/>
      <c r="EV609" s="126"/>
      <c r="FF609" s="126"/>
      <c r="FP609" s="126"/>
      <c r="FZ609" s="126"/>
      <c r="GJ609" s="126"/>
      <c r="GT609" s="126"/>
      <c r="HD609" s="126"/>
      <c r="HN609" s="126"/>
      <c r="HX609" s="126"/>
    </row>
    <row xmlns:x14ac="http://schemas.microsoft.com/office/spreadsheetml/2009/9/ac" r="610" s="3" customFormat="true" x14ac:dyDescent="0.25">
      <c r="A610" s="387"/>
      <c r="B610" s="126"/>
      <c r="L610" s="126"/>
      <c r="V610" s="126"/>
      <c r="AF610" s="126"/>
      <c r="AP610" s="126"/>
      <c r="AZ610" s="126"/>
      <c r="BJ610" s="126"/>
      <c r="BK610" s="126"/>
      <c r="BT610" s="126"/>
      <c r="CD610" s="126"/>
      <c r="CN610" s="126"/>
      <c r="CX610" s="126"/>
      <c r="DH610" s="126"/>
      <c r="DR610" s="126"/>
      <c r="EB610" s="126"/>
      <c r="EL610" s="126"/>
      <c r="EV610" s="126"/>
      <c r="FF610" s="126"/>
      <c r="FP610" s="126"/>
      <c r="FZ610" s="126"/>
      <c r="GJ610" s="126"/>
      <c r="GT610" s="126"/>
      <c r="HD610" s="126"/>
      <c r="HN610" s="126"/>
      <c r="HX610" s="126"/>
    </row>
    <row xmlns:x14ac="http://schemas.microsoft.com/office/spreadsheetml/2009/9/ac" r="611" s="3" customFormat="true" x14ac:dyDescent="0.25">
      <c r="A611" s="387"/>
      <c r="B611" s="126"/>
      <c r="L611" s="126"/>
      <c r="V611" s="126"/>
      <c r="AF611" s="126"/>
      <c r="AP611" s="126"/>
      <c r="AZ611" s="126"/>
      <c r="BJ611" s="126"/>
      <c r="BK611" s="126"/>
      <c r="BT611" s="126"/>
      <c r="CD611" s="126"/>
      <c r="CN611" s="126"/>
      <c r="CX611" s="126"/>
      <c r="DH611" s="126"/>
      <c r="DR611" s="126"/>
      <c r="EB611" s="126"/>
      <c r="EL611" s="126"/>
      <c r="EV611" s="126"/>
      <c r="FF611" s="126"/>
      <c r="FP611" s="126"/>
      <c r="FZ611" s="126"/>
      <c r="GJ611" s="126"/>
      <c r="GT611" s="126"/>
      <c r="HD611" s="126"/>
      <c r="HN611" s="126"/>
      <c r="HX611" s="126"/>
    </row>
    <row xmlns:x14ac="http://schemas.microsoft.com/office/spreadsheetml/2009/9/ac" r="612" s="3" customFormat="true" x14ac:dyDescent="0.25">
      <c r="A612" s="387"/>
      <c r="B612" s="126"/>
      <c r="L612" s="126"/>
      <c r="V612" s="126"/>
      <c r="AF612" s="126"/>
      <c r="AP612" s="126"/>
      <c r="AZ612" s="126"/>
      <c r="BJ612" s="126"/>
      <c r="BK612" s="126"/>
      <c r="BT612" s="126"/>
      <c r="CD612" s="126"/>
      <c r="CN612" s="126"/>
      <c r="CX612" s="126"/>
      <c r="DH612" s="126"/>
      <c r="DR612" s="126"/>
      <c r="EB612" s="126"/>
      <c r="EL612" s="126"/>
      <c r="EV612" s="126"/>
      <c r="FF612" s="126"/>
      <c r="FP612" s="126"/>
      <c r="FZ612" s="126"/>
      <c r="GJ612" s="126"/>
      <c r="GT612" s="126"/>
      <c r="HD612" s="126"/>
      <c r="HN612" s="126"/>
      <c r="HX612" s="126"/>
    </row>
    <row xmlns:x14ac="http://schemas.microsoft.com/office/spreadsheetml/2009/9/ac" r="613" s="3" customFormat="true" x14ac:dyDescent="0.25">
      <c r="A613" s="387"/>
      <c r="B613" s="126"/>
      <c r="L613" s="126"/>
      <c r="V613" s="126"/>
      <c r="AF613" s="126"/>
      <c r="AP613" s="126"/>
      <c r="AZ613" s="126"/>
      <c r="BJ613" s="126"/>
      <c r="BK613" s="126"/>
      <c r="BT613" s="126"/>
      <c r="CD613" s="126"/>
      <c r="CN613" s="126"/>
      <c r="CX613" s="126"/>
      <c r="DH613" s="126"/>
      <c r="DR613" s="126"/>
      <c r="EB613" s="126"/>
      <c r="EL613" s="126"/>
      <c r="EV613" s="126"/>
      <c r="FF613" s="126"/>
      <c r="FP613" s="126"/>
      <c r="FZ613" s="126"/>
      <c r="GJ613" s="126"/>
      <c r="GT613" s="126"/>
      <c r="HD613" s="126"/>
      <c r="HN613" s="126"/>
      <c r="HX613" s="126"/>
    </row>
    <row xmlns:x14ac="http://schemas.microsoft.com/office/spreadsheetml/2009/9/ac" r="614" s="3" customFormat="true" x14ac:dyDescent="0.25">
      <c r="A614" s="387"/>
      <c r="B614" s="126"/>
      <c r="L614" s="126"/>
      <c r="V614" s="126"/>
      <c r="AF614" s="126"/>
      <c r="AP614" s="126"/>
      <c r="AZ614" s="126"/>
      <c r="BJ614" s="126"/>
      <c r="BK614" s="126"/>
      <c r="BT614" s="126"/>
      <c r="CD614" s="126"/>
      <c r="CN614" s="126"/>
      <c r="CX614" s="126"/>
      <c r="DH614" s="126"/>
      <c r="DR614" s="126"/>
      <c r="EB614" s="126"/>
      <c r="EL614" s="126"/>
      <c r="EV614" s="126"/>
      <c r="FF614" s="126"/>
      <c r="FP614" s="126"/>
      <c r="FZ614" s="126"/>
      <c r="GJ614" s="126"/>
      <c r="GT614" s="126"/>
      <c r="HD614" s="126"/>
      <c r="HN614" s="126"/>
      <c r="HX614" s="126"/>
    </row>
    <row xmlns:x14ac="http://schemas.microsoft.com/office/spreadsheetml/2009/9/ac" r="615" s="3" customFormat="true" x14ac:dyDescent="0.25">
      <c r="A615" s="387"/>
      <c r="B615" s="126"/>
      <c r="L615" s="126"/>
      <c r="V615" s="126"/>
      <c r="AF615" s="126"/>
      <c r="AP615" s="126"/>
      <c r="AZ615" s="126"/>
      <c r="BJ615" s="126"/>
      <c r="BK615" s="126"/>
      <c r="BT615" s="126"/>
      <c r="CD615" s="126"/>
      <c r="CN615" s="126"/>
      <c r="CX615" s="126"/>
      <c r="DH615" s="126"/>
      <c r="DR615" s="126"/>
      <c r="EB615" s="126"/>
      <c r="EL615" s="126"/>
      <c r="EV615" s="126"/>
      <c r="FF615" s="126"/>
      <c r="FP615" s="126"/>
      <c r="FZ615" s="126"/>
      <c r="GJ615" s="126"/>
      <c r="GT615" s="126"/>
      <c r="HD615" s="126"/>
      <c r="HN615" s="126"/>
      <c r="HX615" s="126"/>
    </row>
    <row xmlns:x14ac="http://schemas.microsoft.com/office/spreadsheetml/2009/9/ac" r="616" s="3" customFormat="true" x14ac:dyDescent="0.25">
      <c r="A616" s="387"/>
      <c r="B616" s="126"/>
      <c r="L616" s="126"/>
      <c r="V616" s="126"/>
      <c r="AF616" s="126"/>
      <c r="AP616" s="126"/>
      <c r="AZ616" s="126"/>
      <c r="BJ616" s="126"/>
      <c r="BK616" s="126"/>
      <c r="BT616" s="126"/>
      <c r="CD616" s="126"/>
      <c r="CN616" s="126"/>
      <c r="CX616" s="126"/>
      <c r="DH616" s="126"/>
      <c r="DR616" s="126"/>
      <c r="EB616" s="126"/>
      <c r="EL616" s="126"/>
      <c r="EV616" s="126"/>
      <c r="FF616" s="126"/>
      <c r="FP616" s="126"/>
      <c r="FZ616" s="126"/>
      <c r="GJ616" s="126"/>
      <c r="GT616" s="126"/>
      <c r="HD616" s="126"/>
      <c r="HN616" s="126"/>
      <c r="HX616" s="126"/>
    </row>
    <row xmlns:x14ac="http://schemas.microsoft.com/office/spreadsheetml/2009/9/ac" r="617" s="3" customFormat="true" x14ac:dyDescent="0.25">
      <c r="A617" s="387"/>
      <c r="B617" s="126"/>
      <c r="L617" s="126"/>
      <c r="V617" s="126"/>
      <c r="AF617" s="126"/>
      <c r="AP617" s="126"/>
      <c r="AZ617" s="126"/>
      <c r="BJ617" s="126"/>
      <c r="BK617" s="126"/>
      <c r="BT617" s="126"/>
      <c r="CD617" s="126"/>
      <c r="CN617" s="126"/>
      <c r="CX617" s="126"/>
      <c r="DH617" s="126"/>
      <c r="DR617" s="126"/>
      <c r="EB617" s="126"/>
      <c r="EL617" s="126"/>
      <c r="EV617" s="126"/>
      <c r="FF617" s="126"/>
      <c r="FP617" s="126"/>
      <c r="FZ617" s="126"/>
      <c r="GJ617" s="126"/>
      <c r="GT617" s="126"/>
      <c r="HD617" s="126"/>
      <c r="HN617" s="126"/>
      <c r="HX617" s="126"/>
    </row>
    <row xmlns:x14ac="http://schemas.microsoft.com/office/spreadsheetml/2009/9/ac" r="618" s="3" customFormat="true" x14ac:dyDescent="0.25">
      <c r="A618" s="387"/>
      <c r="B618" s="126"/>
      <c r="L618" s="126"/>
      <c r="V618" s="126"/>
      <c r="AF618" s="126"/>
      <c r="AP618" s="126"/>
      <c r="AZ618" s="126"/>
      <c r="BJ618" s="126"/>
      <c r="BK618" s="126"/>
      <c r="BT618" s="126"/>
      <c r="CD618" s="126"/>
      <c r="CN618" s="126"/>
      <c r="CX618" s="126"/>
      <c r="DH618" s="126"/>
      <c r="DR618" s="126"/>
      <c r="EB618" s="126"/>
      <c r="EL618" s="126"/>
      <c r="EV618" s="126"/>
      <c r="FF618" s="126"/>
      <c r="FP618" s="126"/>
      <c r="FZ618" s="126"/>
      <c r="GJ618" s="126"/>
      <c r="GT618" s="126"/>
      <c r="HD618" s="126"/>
      <c r="HN618" s="126"/>
      <c r="HX618" s="126"/>
    </row>
    <row xmlns:x14ac="http://schemas.microsoft.com/office/spreadsheetml/2009/9/ac" r="619" s="3" customFormat="true" x14ac:dyDescent="0.25">
      <c r="A619" s="387"/>
      <c r="B619" s="126"/>
      <c r="L619" s="126"/>
      <c r="V619" s="126"/>
      <c r="AF619" s="126"/>
      <c r="AP619" s="126"/>
      <c r="AZ619" s="126"/>
      <c r="BJ619" s="126"/>
      <c r="BK619" s="126"/>
      <c r="BT619" s="126"/>
      <c r="CD619" s="126"/>
      <c r="CN619" s="126"/>
      <c r="CX619" s="126"/>
      <c r="DH619" s="126"/>
      <c r="DR619" s="126"/>
      <c r="EB619" s="126"/>
      <c r="EL619" s="126"/>
      <c r="EV619" s="126"/>
      <c r="FF619" s="126"/>
      <c r="FP619" s="126"/>
      <c r="FZ619" s="126"/>
      <c r="GJ619" s="126"/>
      <c r="GT619" s="126"/>
      <c r="HD619" s="126"/>
      <c r="HN619" s="126"/>
      <c r="HX619" s="126"/>
    </row>
    <row xmlns:x14ac="http://schemas.microsoft.com/office/spreadsheetml/2009/9/ac" r="620" s="3" customFormat="true" x14ac:dyDescent="0.25">
      <c r="A620" s="387"/>
      <c r="B620" s="126"/>
      <c r="L620" s="126"/>
      <c r="V620" s="126"/>
      <c r="AF620" s="126"/>
      <c r="AP620" s="126"/>
      <c r="AZ620" s="126"/>
      <c r="BJ620" s="126"/>
      <c r="BK620" s="126"/>
      <c r="BT620" s="126"/>
      <c r="CD620" s="126"/>
      <c r="CN620" s="126"/>
      <c r="CX620" s="126"/>
      <c r="DH620" s="126"/>
      <c r="DR620" s="126"/>
      <c r="EB620" s="126"/>
      <c r="EL620" s="126"/>
      <c r="EV620" s="126"/>
      <c r="FF620" s="126"/>
      <c r="FP620" s="126"/>
      <c r="FZ620" s="126"/>
      <c r="GJ620" s="126"/>
      <c r="GT620" s="126"/>
      <c r="HD620" s="126"/>
      <c r="HN620" s="126"/>
      <c r="HX620" s="126"/>
    </row>
    <row xmlns:x14ac="http://schemas.microsoft.com/office/spreadsheetml/2009/9/ac" r="621" s="3" customFormat="true" x14ac:dyDescent="0.25">
      <c r="A621" s="387"/>
      <c r="B621" s="126"/>
      <c r="L621" s="126"/>
      <c r="V621" s="126"/>
      <c r="AF621" s="126"/>
      <c r="AP621" s="126"/>
      <c r="AZ621" s="126"/>
      <c r="BJ621" s="126"/>
      <c r="BK621" s="126"/>
      <c r="BT621" s="126"/>
      <c r="CD621" s="126"/>
      <c r="CN621" s="126"/>
      <c r="CX621" s="126"/>
      <c r="DH621" s="126"/>
      <c r="DR621" s="126"/>
      <c r="EB621" s="126"/>
      <c r="EL621" s="126"/>
      <c r="EV621" s="126"/>
      <c r="FF621" s="126"/>
      <c r="FP621" s="126"/>
      <c r="FZ621" s="126"/>
      <c r="GJ621" s="126"/>
      <c r="GT621" s="126"/>
      <c r="HD621" s="126"/>
      <c r="HN621" s="126"/>
      <c r="HX621" s="126"/>
    </row>
    <row xmlns:x14ac="http://schemas.microsoft.com/office/spreadsheetml/2009/9/ac" r="622" s="3" customFormat="true" x14ac:dyDescent="0.25">
      <c r="A622" s="387"/>
      <c r="B622" s="126"/>
      <c r="L622" s="126"/>
      <c r="V622" s="126"/>
      <c r="AF622" s="126"/>
      <c r="AP622" s="126"/>
      <c r="AZ622" s="126"/>
      <c r="BJ622" s="126"/>
      <c r="BK622" s="126"/>
      <c r="BT622" s="126"/>
      <c r="CD622" s="126"/>
      <c r="CN622" s="126"/>
      <c r="CX622" s="126"/>
      <c r="DH622" s="126"/>
      <c r="DR622" s="126"/>
      <c r="EB622" s="126"/>
      <c r="EL622" s="126"/>
      <c r="EV622" s="126"/>
      <c r="FF622" s="126"/>
      <c r="FP622" s="126"/>
      <c r="FZ622" s="126"/>
      <c r="GJ622" s="126"/>
      <c r="GT622" s="126"/>
      <c r="HD622" s="126"/>
      <c r="HN622" s="126"/>
      <c r="HX622" s="126"/>
    </row>
    <row xmlns:x14ac="http://schemas.microsoft.com/office/spreadsheetml/2009/9/ac" r="623" s="3" customFormat="true" x14ac:dyDescent="0.25">
      <c r="A623" s="387"/>
      <c r="B623" s="126"/>
      <c r="L623" s="126"/>
      <c r="V623" s="126"/>
      <c r="AF623" s="126"/>
      <c r="AP623" s="126"/>
      <c r="AZ623" s="126"/>
      <c r="BJ623" s="126"/>
      <c r="BK623" s="126"/>
      <c r="BT623" s="126"/>
      <c r="CD623" s="126"/>
      <c r="CN623" s="126"/>
      <c r="CX623" s="126"/>
      <c r="DH623" s="126"/>
      <c r="DR623" s="126"/>
      <c r="EB623" s="126"/>
      <c r="EL623" s="126"/>
      <c r="EV623" s="126"/>
      <c r="FF623" s="126"/>
      <c r="FP623" s="126"/>
      <c r="FZ623" s="126"/>
      <c r="GJ623" s="126"/>
      <c r="GT623" s="126"/>
      <c r="HD623" s="126"/>
      <c r="HN623" s="126"/>
      <c r="HX623" s="126"/>
    </row>
    <row xmlns:x14ac="http://schemas.microsoft.com/office/spreadsheetml/2009/9/ac" r="624" s="3" customFormat="true" x14ac:dyDescent="0.25">
      <c r="A624" s="387"/>
      <c r="B624" s="126"/>
      <c r="L624" s="126"/>
      <c r="V624" s="126"/>
      <c r="AF624" s="126"/>
      <c r="AP624" s="126"/>
      <c r="AZ624" s="126"/>
      <c r="BJ624" s="126"/>
      <c r="BK624" s="126"/>
      <c r="BT624" s="126"/>
      <c r="CD624" s="126"/>
      <c r="CN624" s="126"/>
      <c r="CX624" s="126"/>
      <c r="DH624" s="126"/>
      <c r="DR624" s="126"/>
      <c r="EB624" s="126"/>
      <c r="EL624" s="126"/>
      <c r="EV624" s="126"/>
      <c r="FF624" s="126"/>
      <c r="FP624" s="126"/>
      <c r="FZ624" s="126"/>
      <c r="GJ624" s="126"/>
      <c r="GT624" s="126"/>
      <c r="HD624" s="126"/>
      <c r="HN624" s="126"/>
      <c r="HX624" s="126"/>
    </row>
    <row xmlns:x14ac="http://schemas.microsoft.com/office/spreadsheetml/2009/9/ac" r="625" s="3" customFormat="true" x14ac:dyDescent="0.25">
      <c r="A625" s="387"/>
      <c r="B625" s="126"/>
      <c r="L625" s="126"/>
      <c r="V625" s="126"/>
      <c r="AF625" s="126"/>
      <c r="AP625" s="126"/>
      <c r="AZ625" s="126"/>
      <c r="BJ625" s="126"/>
      <c r="BK625" s="126"/>
      <c r="BT625" s="126"/>
      <c r="CD625" s="126"/>
      <c r="CN625" s="126"/>
      <c r="CX625" s="126"/>
      <c r="DH625" s="126"/>
      <c r="DR625" s="126"/>
      <c r="EB625" s="126"/>
      <c r="EL625" s="126"/>
      <c r="EV625" s="126"/>
      <c r="FF625" s="126"/>
      <c r="FP625" s="126"/>
      <c r="FZ625" s="126"/>
      <c r="GJ625" s="126"/>
      <c r="GT625" s="126"/>
      <c r="HD625" s="126"/>
      <c r="HN625" s="126"/>
      <c r="HX625" s="126"/>
    </row>
    <row xmlns:x14ac="http://schemas.microsoft.com/office/spreadsheetml/2009/9/ac" r="626" s="3" customFormat="true" x14ac:dyDescent="0.25">
      <c r="A626" s="387"/>
      <c r="B626" s="126"/>
      <c r="L626" s="126"/>
      <c r="V626" s="126"/>
      <c r="AF626" s="126"/>
      <c r="AP626" s="126"/>
      <c r="AZ626" s="126"/>
      <c r="BJ626" s="126"/>
      <c r="BK626" s="126"/>
      <c r="BT626" s="126"/>
      <c r="CD626" s="126"/>
      <c r="CN626" s="126"/>
      <c r="CX626" s="126"/>
      <c r="DH626" s="126"/>
      <c r="DR626" s="126"/>
      <c r="EB626" s="126"/>
      <c r="EL626" s="126"/>
      <c r="EV626" s="126"/>
      <c r="FF626" s="126"/>
      <c r="FP626" s="126"/>
      <c r="FZ626" s="126"/>
      <c r="GJ626" s="126"/>
      <c r="GT626" s="126"/>
      <c r="HD626" s="126"/>
      <c r="HN626" s="126"/>
      <c r="HX626" s="126"/>
    </row>
    <row xmlns:x14ac="http://schemas.microsoft.com/office/spreadsheetml/2009/9/ac" r="627" s="3" customFormat="true" x14ac:dyDescent="0.25">
      <c r="A627" s="387"/>
      <c r="B627" s="126"/>
      <c r="L627" s="126"/>
      <c r="V627" s="126"/>
      <c r="AF627" s="126"/>
      <c r="AP627" s="126"/>
      <c r="AZ627" s="126"/>
      <c r="BJ627" s="126"/>
      <c r="BK627" s="126"/>
      <c r="BT627" s="126"/>
      <c r="CD627" s="126"/>
      <c r="CN627" s="126"/>
      <c r="CX627" s="126"/>
      <c r="DH627" s="126"/>
      <c r="DR627" s="126"/>
      <c r="EB627" s="126"/>
      <c r="EL627" s="126"/>
      <c r="EV627" s="126"/>
      <c r="FF627" s="126"/>
      <c r="FP627" s="126"/>
      <c r="FZ627" s="126"/>
      <c r="GJ627" s="126"/>
      <c r="GT627" s="126"/>
      <c r="HD627" s="126"/>
      <c r="HN627" s="126"/>
      <c r="HX627" s="126"/>
    </row>
    <row xmlns:x14ac="http://schemas.microsoft.com/office/spreadsheetml/2009/9/ac" r="628" s="3" customFormat="true" x14ac:dyDescent="0.25">
      <c r="A628" s="387"/>
      <c r="B628" s="126"/>
      <c r="L628" s="126"/>
      <c r="V628" s="126"/>
      <c r="AF628" s="126"/>
      <c r="AP628" s="126"/>
      <c r="AZ628" s="126"/>
      <c r="BJ628" s="126"/>
      <c r="BK628" s="126"/>
      <c r="BT628" s="126"/>
      <c r="CD628" s="126"/>
      <c r="CN628" s="126"/>
      <c r="CX628" s="126"/>
      <c r="DH628" s="126"/>
      <c r="DR628" s="126"/>
      <c r="EB628" s="126"/>
      <c r="EL628" s="126"/>
      <c r="EV628" s="126"/>
      <c r="FF628" s="126"/>
      <c r="FP628" s="126"/>
      <c r="FZ628" s="126"/>
      <c r="GJ628" s="126"/>
      <c r="GT628" s="126"/>
      <c r="HD628" s="126"/>
      <c r="HN628" s="126"/>
      <c r="HX628" s="126"/>
    </row>
    <row xmlns:x14ac="http://schemas.microsoft.com/office/spreadsheetml/2009/9/ac" r="629" s="3" customFormat="true" x14ac:dyDescent="0.25">
      <c r="A629" s="387"/>
      <c r="B629" s="126"/>
      <c r="L629" s="126"/>
      <c r="V629" s="126"/>
      <c r="AF629" s="126"/>
      <c r="AP629" s="126"/>
      <c r="AZ629" s="126"/>
      <c r="BJ629" s="126"/>
      <c r="BK629" s="126"/>
      <c r="BT629" s="126"/>
      <c r="CD629" s="126"/>
      <c r="CN629" s="126"/>
      <c r="CX629" s="126"/>
      <c r="DH629" s="126"/>
      <c r="DR629" s="126"/>
      <c r="EB629" s="126"/>
      <c r="EL629" s="126"/>
      <c r="EV629" s="126"/>
      <c r="FF629" s="126"/>
      <c r="FP629" s="126"/>
      <c r="FZ629" s="126"/>
      <c r="GJ629" s="126"/>
      <c r="GT629" s="126"/>
      <c r="HD629" s="126"/>
      <c r="HN629" s="126"/>
      <c r="HX629" s="126"/>
    </row>
    <row xmlns:x14ac="http://schemas.microsoft.com/office/spreadsheetml/2009/9/ac" r="630" s="3" customFormat="true" x14ac:dyDescent="0.25">
      <c r="A630" s="387"/>
      <c r="B630" s="126"/>
      <c r="L630" s="126"/>
      <c r="V630" s="126"/>
      <c r="AF630" s="126"/>
      <c r="AP630" s="126"/>
      <c r="AZ630" s="126"/>
      <c r="BJ630" s="126"/>
      <c r="BK630" s="126"/>
      <c r="BT630" s="126"/>
      <c r="CD630" s="126"/>
      <c r="CN630" s="126"/>
      <c r="CX630" s="126"/>
      <c r="DH630" s="126"/>
      <c r="DR630" s="126"/>
      <c r="EB630" s="126"/>
      <c r="EL630" s="126"/>
      <c r="EV630" s="126"/>
      <c r="FF630" s="126"/>
      <c r="FP630" s="126"/>
      <c r="FZ630" s="126"/>
      <c r="GJ630" s="126"/>
      <c r="GT630" s="126"/>
      <c r="HD630" s="126"/>
      <c r="HN630" s="126"/>
      <c r="HX630" s="126"/>
    </row>
    <row xmlns:x14ac="http://schemas.microsoft.com/office/spreadsheetml/2009/9/ac" r="631" s="3" customFormat="true" x14ac:dyDescent="0.25">
      <c r="A631" s="387"/>
      <c r="B631" s="126"/>
      <c r="L631" s="126"/>
      <c r="V631" s="126"/>
      <c r="AF631" s="126"/>
      <c r="AP631" s="126"/>
      <c r="AZ631" s="126"/>
      <c r="BJ631" s="126"/>
      <c r="BK631" s="126"/>
      <c r="BT631" s="126"/>
      <c r="CD631" s="126"/>
      <c r="CN631" s="126"/>
      <c r="CX631" s="126"/>
      <c r="DH631" s="126"/>
      <c r="DR631" s="126"/>
      <c r="EB631" s="126"/>
      <c r="EL631" s="126"/>
      <c r="EV631" s="126"/>
      <c r="FF631" s="126"/>
      <c r="FP631" s="126"/>
      <c r="FZ631" s="126"/>
      <c r="GJ631" s="126"/>
      <c r="GT631" s="126"/>
      <c r="HD631" s="126"/>
      <c r="HN631" s="126"/>
      <c r="HX631" s="126"/>
    </row>
    <row xmlns:x14ac="http://schemas.microsoft.com/office/spreadsheetml/2009/9/ac" r="632" s="3" customFormat="true" x14ac:dyDescent="0.25">
      <c r="A632" s="387"/>
      <c r="B632" s="126"/>
      <c r="L632" s="126"/>
      <c r="V632" s="126"/>
      <c r="AF632" s="126"/>
      <c r="AP632" s="126"/>
      <c r="AZ632" s="126"/>
      <c r="BJ632" s="126"/>
      <c r="BK632" s="126"/>
      <c r="BT632" s="126"/>
      <c r="CD632" s="126"/>
      <c r="CN632" s="126"/>
      <c r="CX632" s="126"/>
      <c r="DH632" s="126"/>
      <c r="DR632" s="126"/>
      <c r="EB632" s="126"/>
      <c r="EL632" s="126"/>
      <c r="EV632" s="126"/>
      <c r="FF632" s="126"/>
      <c r="FP632" s="126"/>
      <c r="FZ632" s="126"/>
      <c r="GJ632" s="126"/>
      <c r="GT632" s="126"/>
      <c r="HD632" s="126"/>
      <c r="HN632" s="126"/>
      <c r="HX632" s="126"/>
    </row>
    <row xmlns:x14ac="http://schemas.microsoft.com/office/spreadsheetml/2009/9/ac" r="633" s="3" customFormat="true" x14ac:dyDescent="0.25">
      <c r="A633" s="387"/>
      <c r="B633" s="126"/>
      <c r="L633" s="126"/>
      <c r="V633" s="126"/>
      <c r="AF633" s="126"/>
      <c r="AP633" s="126"/>
      <c r="AZ633" s="126"/>
      <c r="BJ633" s="126"/>
      <c r="BK633" s="126"/>
      <c r="BT633" s="126"/>
      <c r="CD633" s="126"/>
      <c r="CN633" s="126"/>
      <c r="CX633" s="126"/>
      <c r="DH633" s="126"/>
      <c r="DR633" s="126"/>
      <c r="EB633" s="126"/>
      <c r="EL633" s="126"/>
      <c r="EV633" s="126"/>
      <c r="FF633" s="126"/>
      <c r="FP633" s="126"/>
      <c r="FZ633" s="126"/>
      <c r="GJ633" s="126"/>
      <c r="GT633" s="126"/>
      <c r="HD633" s="126"/>
      <c r="HN633" s="126"/>
      <c r="HX633" s="126"/>
    </row>
    <row xmlns:x14ac="http://schemas.microsoft.com/office/spreadsheetml/2009/9/ac" r="634" s="3" customFormat="true" x14ac:dyDescent="0.25">
      <c r="A634" s="387"/>
      <c r="B634" s="126"/>
      <c r="L634" s="126"/>
      <c r="V634" s="126"/>
      <c r="AF634" s="126"/>
      <c r="AP634" s="126"/>
      <c r="AZ634" s="126"/>
      <c r="BJ634" s="126"/>
      <c r="BK634" s="126"/>
      <c r="BT634" s="126"/>
      <c r="CD634" s="126"/>
      <c r="CN634" s="126"/>
      <c r="CX634" s="126"/>
      <c r="DH634" s="126"/>
      <c r="DR634" s="126"/>
      <c r="EB634" s="126"/>
      <c r="EL634" s="126"/>
      <c r="EV634" s="126"/>
      <c r="FF634" s="126"/>
      <c r="FP634" s="126"/>
      <c r="FZ634" s="126"/>
      <c r="GJ634" s="126"/>
      <c r="GT634" s="126"/>
      <c r="HD634" s="126"/>
      <c r="HN634" s="126"/>
      <c r="HX634" s="126"/>
    </row>
    <row xmlns:x14ac="http://schemas.microsoft.com/office/spreadsheetml/2009/9/ac" r="635" s="3" customFormat="true" x14ac:dyDescent="0.25">
      <c r="A635" s="387"/>
      <c r="B635" s="126"/>
      <c r="L635" s="126"/>
      <c r="V635" s="126"/>
      <c r="AF635" s="126"/>
      <c r="AP635" s="126"/>
      <c r="AZ635" s="126"/>
      <c r="BJ635" s="126"/>
      <c r="BK635" s="126"/>
      <c r="BT635" s="126"/>
      <c r="CD635" s="126"/>
      <c r="CN635" s="126"/>
      <c r="CX635" s="126"/>
      <c r="DH635" s="126"/>
      <c r="DR635" s="126"/>
      <c r="EB635" s="126"/>
      <c r="EL635" s="126"/>
      <c r="EV635" s="126"/>
      <c r="FF635" s="126"/>
      <c r="FP635" s="126"/>
      <c r="FZ635" s="126"/>
      <c r="GJ635" s="126"/>
      <c r="GT635" s="126"/>
      <c r="HD635" s="126"/>
      <c r="HN635" s="126"/>
      <c r="HX635" s="126"/>
    </row>
    <row xmlns:x14ac="http://schemas.microsoft.com/office/spreadsheetml/2009/9/ac" r="636" s="3" customFormat="true" x14ac:dyDescent="0.25">
      <c r="A636" s="387"/>
      <c r="B636" s="126"/>
      <c r="L636" s="126"/>
      <c r="V636" s="126"/>
      <c r="AF636" s="126"/>
      <c r="AP636" s="126"/>
      <c r="AZ636" s="126"/>
      <c r="BJ636" s="126"/>
      <c r="BK636" s="126"/>
      <c r="BT636" s="126"/>
      <c r="CD636" s="126"/>
      <c r="CN636" s="126"/>
      <c r="CX636" s="126"/>
      <c r="DH636" s="126"/>
      <c r="DR636" s="126"/>
      <c r="EB636" s="126"/>
      <c r="EL636" s="126"/>
      <c r="EV636" s="126"/>
      <c r="FF636" s="126"/>
      <c r="FP636" s="126"/>
      <c r="FZ636" s="126"/>
      <c r="GJ636" s="126"/>
      <c r="GT636" s="126"/>
      <c r="HD636" s="126"/>
      <c r="HN636" s="126"/>
      <c r="HX636" s="126"/>
    </row>
    <row xmlns:x14ac="http://schemas.microsoft.com/office/spreadsheetml/2009/9/ac" r="637" s="3" customFormat="true" x14ac:dyDescent="0.25">
      <c r="A637" s="387"/>
      <c r="B637" s="126"/>
      <c r="L637" s="126"/>
      <c r="V637" s="126"/>
      <c r="AF637" s="126"/>
      <c r="AP637" s="126"/>
      <c r="AZ637" s="126"/>
      <c r="BJ637" s="126"/>
      <c r="BK637" s="126"/>
      <c r="BT637" s="126"/>
      <c r="CD637" s="126"/>
      <c r="CN637" s="126"/>
      <c r="CX637" s="126"/>
      <c r="DH637" s="126"/>
      <c r="DR637" s="126"/>
      <c r="EB637" s="126"/>
      <c r="EL637" s="126"/>
      <c r="EV637" s="126"/>
      <c r="FF637" s="126"/>
      <c r="FP637" s="126"/>
      <c r="FZ637" s="126"/>
      <c r="GJ637" s="126"/>
      <c r="GT637" s="126"/>
      <c r="HD637" s="126"/>
      <c r="HN637" s="126"/>
      <c r="HX637" s="126"/>
    </row>
  </sheetData>
  <mergeCells count="13">
    <mergeCell ref="CO26:CU26"/>
    <mergeCell ref="CY26:DE26"/>
    <mergeCell ref="DI26:DO26"/>
    <mergeCell ref="A2:A3"/>
    <mergeCell ref="BK26:BQ26"/>
    <mergeCell ref="BU26:CA26"/>
    <mergeCell ref="CE26:CK26"/>
    <mergeCell ref="BA26:BG26"/>
    <mergeCell ref="C26:I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customWidth="true"/>
    <col min="54" max="59" width="7.875" customWidth="true"/>
    <col min="60" max="61" width="1.125" customWidth="true"/>
    <col min="62" max="62" width="24.625" style="127" customWidth="true"/>
    <col min="63" max="63" width="29.75" style="127"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27" t="s">
        <v>22</v>
      </c>
      <c r="C1" s="381" t="s">
        <v>246</v>
      </c>
      <c r="D1" s="308" t="s">
        <v>157</v>
      </c>
      <c r="E1" s="308"/>
      <c r="F1" s="308"/>
      <c r="G1" s="308"/>
      <c r="H1" s="308"/>
      <c r="I1" s="326"/>
      <c r="J1" s="309"/>
      <c r="K1" s="310"/>
      <c r="L1" s="327" t="s">
        <v>22</v>
      </c>
      <c r="M1" s="381" t="s">
        <v>247</v>
      </c>
      <c r="N1" s="308" t="s">
        <v>157</v>
      </c>
      <c r="O1" s="308"/>
      <c r="P1" s="308"/>
      <c r="Q1" s="308"/>
      <c r="R1" s="308"/>
      <c r="S1" s="326"/>
      <c r="T1" s="309"/>
      <c r="U1" s="310"/>
      <c r="V1" s="327" t="s">
        <v>22</v>
      </c>
      <c r="W1" s="381" t="s">
        <v>247</v>
      </c>
      <c r="X1" s="308" t="s">
        <v>157</v>
      </c>
      <c r="Y1" s="308"/>
      <c r="Z1" s="308"/>
      <c r="AA1" s="308"/>
      <c r="AB1" s="308"/>
      <c r="AC1" s="326"/>
      <c r="AD1" s="309"/>
      <c r="AE1" s="310"/>
      <c r="AF1" s="327" t="s">
        <v>22</v>
      </c>
      <c r="AG1" s="381" t="s">
        <v>248</v>
      </c>
      <c r="AH1" s="308" t="s">
        <v>157</v>
      </c>
      <c r="AI1" s="308"/>
      <c r="AJ1" s="308"/>
      <c r="AK1" s="308"/>
      <c r="AL1" s="308"/>
      <c r="AM1" s="326"/>
      <c r="AN1" s="309"/>
      <c r="AO1" s="310"/>
      <c r="AP1" s="327" t="s">
        <v>22</v>
      </c>
      <c r="AQ1" s="381">
        <v>2013</v>
      </c>
      <c r="AR1" s="308" t="s">
        <v>157</v>
      </c>
      <c r="AS1" s="308"/>
      <c r="AT1" s="308"/>
      <c r="AU1" s="308"/>
      <c r="AV1" s="308"/>
      <c r="AW1" s="326"/>
      <c r="AX1" s="309"/>
      <c r="AY1" s="310"/>
      <c r="AZ1" s="327" t="s">
        <v>22</v>
      </c>
      <c r="BA1" s="381">
        <v>2017</v>
      </c>
      <c r="BB1" s="308" t="s">
        <v>157</v>
      </c>
      <c r="BC1" s="308"/>
      <c r="BD1" s="308"/>
      <c r="BE1" s="308"/>
      <c r="BF1" s="308"/>
      <c r="BG1" s="326"/>
      <c r="BH1" s="309"/>
      <c r="BI1" s="310"/>
      <c r="BJ1" s="327" t="s">
        <v>22</v>
      </c>
      <c r="BK1" s="381">
        <v>2018</v>
      </c>
      <c r="BL1" s="308" t="s">
        <v>157</v>
      </c>
      <c r="BM1" s="308"/>
      <c r="BN1" s="308"/>
      <c r="BO1" s="308"/>
      <c r="BP1" s="308"/>
      <c r="BQ1" s="326"/>
      <c r="BR1" s="309"/>
      <c r="BS1" s="310"/>
      <c r="BT1" s="327" t="s">
        <v>22</v>
      </c>
      <c r="BU1" s="381">
        <v>2019</v>
      </c>
      <c r="BV1" s="308" t="s">
        <v>157</v>
      </c>
      <c r="BW1" s="308"/>
      <c r="BX1" s="308"/>
      <c r="BY1" s="308"/>
      <c r="BZ1" s="308"/>
      <c r="CA1" s="326"/>
      <c r="CB1" s="309"/>
      <c r="CC1" s="310"/>
      <c r="CD1" s="327" t="s">
        <v>22</v>
      </c>
      <c r="CE1" s="381">
        <v>2019</v>
      </c>
      <c r="CF1" s="308" t="s">
        <v>157</v>
      </c>
      <c r="CG1" s="308"/>
      <c r="CH1" s="308"/>
      <c r="CI1" s="308"/>
      <c r="CJ1" s="308"/>
      <c r="CK1" s="326"/>
      <c r="CL1" s="309"/>
      <c r="CM1" s="310"/>
      <c r="CN1" s="327" t="s">
        <v>22</v>
      </c>
      <c r="CO1" s="381">
        <v>2019</v>
      </c>
      <c r="CP1" s="308" t="s">
        <v>157</v>
      </c>
      <c r="CQ1" s="308"/>
      <c r="CR1" s="308"/>
      <c r="CS1" s="308"/>
      <c r="CT1" s="308"/>
      <c r="CU1" s="326"/>
      <c r="CV1" s="309"/>
      <c r="CW1" s="310"/>
      <c r="CX1" s="327" t="s">
        <v>22</v>
      </c>
      <c r="CY1" s="381">
        <v>2020</v>
      </c>
      <c r="CZ1" s="308" t="s">
        <v>157</v>
      </c>
      <c r="DA1" s="308"/>
      <c r="DB1" s="308"/>
      <c r="DC1" s="308"/>
      <c r="DD1" s="308"/>
      <c r="DE1" s="326"/>
      <c r="DF1" s="309"/>
      <c r="DG1" s="310"/>
      <c r="DH1" s="327" t="s">
        <v>22</v>
      </c>
      <c r="DI1" s="381">
        <v>2021</v>
      </c>
      <c r="DJ1" s="308" t="s">
        <v>157</v>
      </c>
      <c r="DK1" s="308"/>
      <c r="DL1" s="308"/>
      <c r="DM1" s="308"/>
      <c r="DN1" s="308"/>
      <c r="DO1" s="326"/>
      <c r="DP1" s="309"/>
      <c r="DQ1" s="310"/>
    </row>
    <row xmlns:x14ac="http://schemas.microsoft.com/office/spreadsheetml/2009/9/ac" r="2" s="311" customFormat="true" ht="30" customHeight="true" x14ac:dyDescent="0.25">
      <c r="A2" s="570" t="s">
        <v>280</v>
      </c>
      <c r="B2" s="314" t="s">
        <v>242</v>
      </c>
      <c r="C2" s="258" t="s">
        <v>162</v>
      </c>
      <c r="D2" s="258" t="s">
        <v>158</v>
      </c>
      <c r="E2" s="315"/>
      <c r="F2" s="315"/>
      <c r="G2" s="315"/>
      <c r="H2" s="315"/>
      <c r="I2" s="316"/>
      <c r="J2" s="312" t="s">
        <v>249</v>
      </c>
      <c r="K2" s="358"/>
      <c r="L2" s="314" t="s">
        <v>243</v>
      </c>
      <c r="M2" s="258" t="s">
        <v>206</v>
      </c>
      <c r="N2" s="258" t="s">
        <v>159</v>
      </c>
      <c r="O2" s="315"/>
      <c r="P2" s="315"/>
      <c r="Q2" s="315"/>
      <c r="R2" s="315"/>
      <c r="S2" s="316"/>
      <c r="T2" s="312" t="s">
        <v>249</v>
      </c>
      <c r="U2" s="358"/>
      <c r="V2" s="314" t="s">
        <v>244</v>
      </c>
      <c r="W2" s="258" t="s">
        <v>162</v>
      </c>
      <c r="X2" s="258" t="s">
        <v>160</v>
      </c>
      <c r="Y2" s="315"/>
      <c r="Z2" s="315"/>
      <c r="AA2" s="315"/>
      <c r="AB2" s="315"/>
      <c r="AC2" s="316"/>
      <c r="AD2" s="312" t="s">
        <v>249</v>
      </c>
      <c r="AE2" s="358"/>
      <c r="AF2" s="314" t="s">
        <v>245</v>
      </c>
      <c r="AG2" s="258" t="s">
        <v>162</v>
      </c>
      <c r="AH2" s="258" t="s">
        <v>161</v>
      </c>
      <c r="AI2" s="315"/>
      <c r="AJ2" s="315"/>
      <c r="AK2" s="315"/>
      <c r="AL2" s="315"/>
      <c r="AM2" s="316"/>
      <c r="AN2" s="312" t="s">
        <v>249</v>
      </c>
      <c r="AO2" s="313"/>
      <c r="AP2" s="314" t="s">
        <v>285</v>
      </c>
      <c r="AQ2" s="258" t="s">
        <v>211</v>
      </c>
      <c r="AR2" s="258" t="s">
        <v>286</v>
      </c>
      <c r="AS2" s="315"/>
      <c r="AT2" s="315"/>
      <c r="AU2" s="315"/>
      <c r="AV2" s="315"/>
      <c r="AW2" s="316"/>
      <c r="AX2" s="312" t="s">
        <v>249</v>
      </c>
      <c r="AY2" s="313"/>
      <c r="AZ2" s="314" t="s">
        <v>265</v>
      </c>
      <c r="BA2" s="258" t="s">
        <v>162</v>
      </c>
      <c r="BB2" s="258" t="s">
        <v>266</v>
      </c>
      <c r="BC2" s="315"/>
      <c r="BD2" s="315"/>
      <c r="BE2" s="315"/>
      <c r="BF2" s="315"/>
      <c r="BG2" s="316"/>
      <c r="BH2" s="312" t="s">
        <v>249</v>
      </c>
      <c r="BI2" s="313"/>
      <c r="BJ2" s="314" t="s">
        <v>272</v>
      </c>
      <c r="BK2" s="258" t="s">
        <v>162</v>
      </c>
      <c r="BL2" s="258" t="s">
        <v>266</v>
      </c>
      <c r="BM2" s="315"/>
      <c r="BN2" s="315"/>
      <c r="BO2" s="315"/>
      <c r="BP2" s="315"/>
      <c r="BQ2" s="316"/>
      <c r="BR2" s="312" t="s">
        <v>249</v>
      </c>
      <c r="BS2" s="313"/>
      <c r="BT2" s="314" t="s">
        <v>273</v>
      </c>
      <c r="BU2" s="258" t="s">
        <v>162</v>
      </c>
      <c r="BV2" s="258" t="s">
        <v>266</v>
      </c>
      <c r="BW2" s="315"/>
      <c r="BX2" s="315"/>
      <c r="BY2" s="315"/>
      <c r="BZ2" s="315"/>
      <c r="CA2" s="316"/>
      <c r="CB2" s="312" t="s">
        <v>249</v>
      </c>
      <c r="CC2" s="313"/>
      <c r="CD2" s="314" t="s">
        <v>290</v>
      </c>
      <c r="CE2" s="258" t="s">
        <v>211</v>
      </c>
      <c r="CF2" s="258" t="s">
        <v>286</v>
      </c>
      <c r="CG2" s="315"/>
      <c r="CH2" s="315"/>
      <c r="CI2" s="315"/>
      <c r="CJ2" s="315"/>
      <c r="CK2" s="316"/>
      <c r="CL2" s="312" t="s">
        <v>249</v>
      </c>
      <c r="CM2" s="313"/>
      <c r="CN2" s="314" t="s">
        <v>292</v>
      </c>
      <c r="CO2" s="258" t="s">
        <v>162</v>
      </c>
      <c r="CP2" s="258" t="s">
        <v>293</v>
      </c>
      <c r="CQ2" s="315"/>
      <c r="CR2" s="315"/>
      <c r="CS2" s="315"/>
      <c r="CT2" s="315"/>
      <c r="CU2" s="316"/>
      <c r="CV2" s="312" t="s">
        <v>249</v>
      </c>
      <c r="CW2" s="313"/>
      <c r="CX2" s="314" t="s">
        <v>274</v>
      </c>
      <c r="CY2" s="258" t="s">
        <v>162</v>
      </c>
      <c r="CZ2" s="258" t="s">
        <v>266</v>
      </c>
      <c r="DA2" s="315"/>
      <c r="DB2" s="315"/>
      <c r="DC2" s="315"/>
      <c r="DD2" s="315"/>
      <c r="DE2" s="316"/>
      <c r="DF2" s="312" t="s">
        <v>249</v>
      </c>
      <c r="DG2" s="313"/>
      <c r="DH2" s="314" t="s">
        <v>275</v>
      </c>
      <c r="DI2" s="258" t="s">
        <v>162</v>
      </c>
      <c r="DJ2" s="258" t="s">
        <v>266</v>
      </c>
      <c r="DK2" s="315"/>
      <c r="DL2" s="315"/>
      <c r="DM2" s="315"/>
      <c r="DN2" s="315"/>
      <c r="DO2" s="316"/>
      <c r="DP2" s="312" t="s">
        <v>249</v>
      </c>
      <c r="DQ2" s="313"/>
    </row>
    <row xmlns:x14ac="http://schemas.microsoft.com/office/spreadsheetml/2009/9/ac" r="3" s="251" customFormat="true" ht="18" customHeight="true" x14ac:dyDescent="0.25">
      <c r="A3" s="570"/>
      <c r="B3" s="357" t="s">
        <v>198</v>
      </c>
      <c r="C3" s="260" t="s">
        <v>56</v>
      </c>
      <c r="D3" s="261" t="s">
        <v>7</v>
      </c>
      <c r="E3" s="262" t="s">
        <v>1</v>
      </c>
      <c r="F3" s="262" t="s">
        <v>2</v>
      </c>
      <c r="G3" s="262" t="s">
        <v>16</v>
      </c>
      <c r="H3" s="262" t="s">
        <v>17</v>
      </c>
      <c r="I3" s="263" t="s">
        <v>18</v>
      </c>
      <c r="J3" s="249"/>
      <c r="K3" s="264"/>
      <c r="L3" s="357" t="s">
        <v>198</v>
      </c>
      <c r="M3" s="260" t="s">
        <v>56</v>
      </c>
      <c r="N3" s="261" t="s">
        <v>7</v>
      </c>
      <c r="O3" s="262" t="s">
        <v>1</v>
      </c>
      <c r="P3" s="262" t="s">
        <v>2</v>
      </c>
      <c r="Q3" s="262" t="s">
        <v>16</v>
      </c>
      <c r="R3" s="262" t="s">
        <v>17</v>
      </c>
      <c r="S3" s="263" t="s">
        <v>18</v>
      </c>
      <c r="T3" s="249"/>
      <c r="U3" s="264"/>
      <c r="V3" s="357" t="s">
        <v>198</v>
      </c>
      <c r="W3" s="260" t="s">
        <v>56</v>
      </c>
      <c r="X3" s="261" t="s">
        <v>7</v>
      </c>
      <c r="Y3" s="262" t="s">
        <v>1</v>
      </c>
      <c r="Z3" s="262" t="s">
        <v>2</v>
      </c>
      <c r="AA3" s="262" t="s">
        <v>16</v>
      </c>
      <c r="AB3" s="262" t="s">
        <v>17</v>
      </c>
      <c r="AC3" s="263" t="s">
        <v>18</v>
      </c>
      <c r="AD3" s="249"/>
      <c r="AE3" s="264"/>
      <c r="AF3" s="357" t="s">
        <v>198</v>
      </c>
      <c r="AG3" s="260" t="s">
        <v>56</v>
      </c>
      <c r="AH3" s="261" t="s">
        <v>7</v>
      </c>
      <c r="AI3" s="262" t="s">
        <v>1</v>
      </c>
      <c r="AJ3" s="262" t="s">
        <v>2</v>
      </c>
      <c r="AK3" s="262" t="s">
        <v>16</v>
      </c>
      <c r="AL3" s="262" t="s">
        <v>17</v>
      </c>
      <c r="AM3" s="263" t="s">
        <v>18</v>
      </c>
      <c r="AN3" s="249"/>
      <c r="AO3" s="264"/>
      <c r="AP3" s="357" t="s">
        <v>198</v>
      </c>
      <c r="AQ3" s="260" t="s">
        <v>56</v>
      </c>
      <c r="AR3" s="261" t="s">
        <v>7</v>
      </c>
      <c r="AS3" s="262" t="s">
        <v>1</v>
      </c>
      <c r="AT3" s="262" t="s">
        <v>2</v>
      </c>
      <c r="AU3" s="262" t="s">
        <v>16</v>
      </c>
      <c r="AV3" s="262" t="s">
        <v>17</v>
      </c>
      <c r="AW3" s="263" t="s">
        <v>18</v>
      </c>
      <c r="AX3" s="249"/>
      <c r="AY3" s="264"/>
      <c r="AZ3" s="357" t="s">
        <v>198</v>
      </c>
      <c r="BA3" s="260" t="s">
        <v>56</v>
      </c>
      <c r="BB3" s="261" t="s">
        <v>7</v>
      </c>
      <c r="BC3" s="262" t="s">
        <v>1</v>
      </c>
      <c r="BD3" s="262" t="s">
        <v>2</v>
      </c>
      <c r="BE3" s="262" t="s">
        <v>16</v>
      </c>
      <c r="BF3" s="262" t="s">
        <v>17</v>
      </c>
      <c r="BG3" s="263" t="s">
        <v>18</v>
      </c>
      <c r="BH3" s="249"/>
      <c r="BI3" s="264"/>
      <c r="BJ3" s="357" t="s">
        <v>198</v>
      </c>
      <c r="BK3" s="260" t="s">
        <v>56</v>
      </c>
      <c r="BL3" s="261" t="s">
        <v>7</v>
      </c>
      <c r="BM3" s="262" t="s">
        <v>1</v>
      </c>
      <c r="BN3" s="262" t="s">
        <v>2</v>
      </c>
      <c r="BO3" s="262" t="s">
        <v>16</v>
      </c>
      <c r="BP3" s="262" t="s">
        <v>17</v>
      </c>
      <c r="BQ3" s="263" t="s">
        <v>18</v>
      </c>
      <c r="BR3" s="249"/>
      <c r="BS3" s="264"/>
      <c r="BT3" s="357" t="s">
        <v>198</v>
      </c>
      <c r="BU3" s="260" t="s">
        <v>56</v>
      </c>
      <c r="BV3" s="261" t="s">
        <v>7</v>
      </c>
      <c r="BW3" s="262" t="s">
        <v>1</v>
      </c>
      <c r="BX3" s="262" t="s">
        <v>2</v>
      </c>
      <c r="BY3" s="262" t="s">
        <v>16</v>
      </c>
      <c r="BZ3" s="262" t="s">
        <v>17</v>
      </c>
      <c r="CA3" s="263" t="s">
        <v>18</v>
      </c>
      <c r="CB3" s="249"/>
      <c r="CC3" s="264"/>
      <c r="CD3" s="357" t="s">
        <v>198</v>
      </c>
      <c r="CE3" s="260" t="s">
        <v>56</v>
      </c>
      <c r="CF3" s="261" t="s">
        <v>7</v>
      </c>
      <c r="CG3" s="262" t="s">
        <v>1</v>
      </c>
      <c r="CH3" s="262" t="s">
        <v>2</v>
      </c>
      <c r="CI3" s="262" t="s">
        <v>16</v>
      </c>
      <c r="CJ3" s="262" t="s">
        <v>17</v>
      </c>
      <c r="CK3" s="263" t="s">
        <v>18</v>
      </c>
      <c r="CL3" s="249"/>
      <c r="CM3" s="264"/>
      <c r="CN3" s="357" t="s">
        <v>198</v>
      </c>
      <c r="CO3" s="260" t="s">
        <v>56</v>
      </c>
      <c r="CP3" s="261" t="s">
        <v>7</v>
      </c>
      <c r="CQ3" s="262" t="s">
        <v>1</v>
      </c>
      <c r="CR3" s="262" t="s">
        <v>2</v>
      </c>
      <c r="CS3" s="262" t="s">
        <v>16</v>
      </c>
      <c r="CT3" s="262" t="s">
        <v>17</v>
      </c>
      <c r="CU3" s="263" t="s">
        <v>18</v>
      </c>
      <c r="CV3" s="249"/>
      <c r="CW3" s="264"/>
      <c r="CX3" s="357" t="s">
        <v>198</v>
      </c>
      <c r="CY3" s="260" t="s">
        <v>56</v>
      </c>
      <c r="CZ3" s="261" t="s">
        <v>7</v>
      </c>
      <c r="DA3" s="262" t="s">
        <v>1</v>
      </c>
      <c r="DB3" s="262" t="s">
        <v>2</v>
      </c>
      <c r="DC3" s="262" t="s">
        <v>16</v>
      </c>
      <c r="DD3" s="262" t="s">
        <v>17</v>
      </c>
      <c r="DE3" s="263" t="s">
        <v>18</v>
      </c>
      <c r="DF3" s="249"/>
      <c r="DG3" s="264"/>
      <c r="DH3" s="357" t="s">
        <v>198</v>
      </c>
      <c r="DI3" s="260" t="s">
        <v>56</v>
      </c>
      <c r="DJ3" s="261" t="s">
        <v>7</v>
      </c>
      <c r="DK3" s="262" t="s">
        <v>1</v>
      </c>
      <c r="DL3" s="262" t="s">
        <v>2</v>
      </c>
      <c r="DM3" s="262" t="s">
        <v>16</v>
      </c>
      <c r="DN3" s="262" t="s">
        <v>17</v>
      </c>
      <c r="DO3" s="263" t="s">
        <v>18</v>
      </c>
      <c r="DP3" s="249"/>
      <c r="DQ3" s="264"/>
      <c r="DR3" s="250"/>
      <c r="EB3" s="250"/>
      <c r="EL3" s="250"/>
      <c r="EV3" s="250"/>
      <c r="FF3" s="250"/>
      <c r="FP3" s="250"/>
      <c r="FZ3" s="250"/>
      <c r="GJ3" s="250"/>
      <c r="GT3" s="250"/>
      <c r="HD3" s="250"/>
      <c r="HN3" s="250"/>
      <c r="HX3" s="250"/>
    </row>
    <row xmlns:x14ac="http://schemas.microsoft.com/office/spreadsheetml/2009/9/ac" r="4" s="4" customFormat="true" x14ac:dyDescent="0.25">
      <c r="A4" s="390" t="str">
        <f>IF(ISBLANK('Data Summary'!A6),"",'Data Summary'!A6)</f>
        <v>COL_2006_LLECE</v>
      </c>
      <c r="B4" s="120"/>
      <c r="C4" s="15" t="s">
        <v>3</v>
      </c>
      <c r="D4" s="9" t="str">
        <f t="shared" ref="D4:I4" si="0">IF(COUNTA(D14)=0,"",D14)</f>
        <v/>
      </c>
      <c r="E4" s="9" t="str">
        <f t="shared" si="0"/>
        <v/>
      </c>
      <c r="F4" s="9" t="str">
        <f t="shared" si="0"/>
        <v/>
      </c>
      <c r="G4" s="9" t="str">
        <f t="shared" si="0"/>
        <v/>
      </c>
      <c r="H4" s="9" t="str">
        <f t="shared" si="0"/>
        <v/>
      </c>
      <c r="I4" s="31" t="str">
        <f t="shared" si="0"/>
        <v/>
      </c>
      <c r="J4" s="24"/>
      <c r="K4" s="17"/>
      <c r="L4" s="120"/>
      <c r="M4" s="15" t="s">
        <v>3</v>
      </c>
      <c r="N4" s="9" t="str">
        <f t="shared" ref="N4:S4" si="1">IF(COUNTA(N14)=0,"",N14)</f>
        <v/>
      </c>
      <c r="O4" s="9" t="str">
        <f t="shared" si="1"/>
        <v/>
      </c>
      <c r="P4" s="9" t="str">
        <f t="shared" si="1"/>
        <v/>
      </c>
      <c r="Q4" s="9" t="str">
        <f t="shared" si="1"/>
        <v/>
      </c>
      <c r="R4" s="9" t="str">
        <f t="shared" si="1"/>
        <v/>
      </c>
      <c r="S4" s="31" t="str">
        <f t="shared" si="1"/>
        <v/>
      </c>
      <c r="T4" s="24"/>
      <c r="U4" s="17"/>
      <c r="V4" s="120"/>
      <c r="W4" s="15" t="s">
        <v>3</v>
      </c>
      <c r="X4" s="9" t="str">
        <f t="shared" ref="X4:AC4" si="2">IF(COUNTA(X14)=0,"",X14)</f>
        <v/>
      </c>
      <c r="Y4" s="9" t="str">
        <f t="shared" si="2"/>
        <v/>
      </c>
      <c r="Z4" s="9" t="str">
        <f t="shared" si="2"/>
        <v/>
      </c>
      <c r="AA4" s="9">
        <f t="shared" si="2"/>
        <v>7.9000000000000057</v>
      </c>
      <c r="AB4" s="9" t="str">
        <f t="shared" si="2"/>
        <v/>
      </c>
      <c r="AC4" s="31" t="str">
        <f t="shared" si="2"/>
        <v/>
      </c>
      <c r="AD4" s="24"/>
      <c r="AE4" s="17"/>
      <c r="AF4" s="120"/>
      <c r="AG4" s="15" t="s">
        <v>3</v>
      </c>
      <c r="AH4" s="9" t="str">
        <f t="shared" ref="AH4:AM4" si="3">IF(COUNTA(AH14)=0,"",AH14)</f>
        <v/>
      </c>
      <c r="AI4" s="9" t="str">
        <f t="shared" si="3"/>
        <v/>
      </c>
      <c r="AJ4" s="9" t="str">
        <f t="shared" si="3"/>
        <v/>
      </c>
      <c r="AK4" s="9" t="str">
        <f t="shared" si="3"/>
        <v/>
      </c>
      <c r="AL4" s="9" t="str">
        <f t="shared" si="3"/>
        <v/>
      </c>
      <c r="AM4" s="31" t="str">
        <f t="shared" si="3"/>
        <v/>
      </c>
      <c r="AN4" s="24"/>
      <c r="AO4" s="17"/>
      <c r="AP4" s="120"/>
      <c r="AQ4" s="15" t="s">
        <v>3</v>
      </c>
      <c r="AR4" s="9" t="str">
        <f t="shared" ref="AR4:AW4" si="4">IF(COUNTA(AR14)=0,"",AR14)</f>
        <v/>
      </c>
      <c r="AS4" s="9" t="str">
        <f t="shared" si="4"/>
        <v/>
      </c>
      <c r="AT4" s="9" t="str">
        <f t="shared" si="4"/>
        <v/>
      </c>
      <c r="AU4" s="9" t="str">
        <f t="shared" si="4"/>
        <v/>
      </c>
      <c r="AV4" s="9" t="str">
        <f t="shared" si="4"/>
        <v/>
      </c>
      <c r="AW4" s="31" t="str">
        <f t="shared" si="4"/>
        <v/>
      </c>
      <c r="AX4" s="24"/>
      <c r="AY4" s="17"/>
      <c r="AZ4" s="120"/>
      <c r="BA4" s="15" t="s">
        <v>3</v>
      </c>
      <c r="BB4" s="9" t="str">
        <f t="shared" ref="BB4:BG4" si="5">IF(COUNTA(BB14)=0,"",BB14)</f>
        <v/>
      </c>
      <c r="BC4" s="9" t="str">
        <f t="shared" si="5"/>
        <v/>
      </c>
      <c r="BD4" s="9" t="str">
        <f t="shared" si="5"/>
        <v/>
      </c>
      <c r="BE4" s="9" t="str">
        <f t="shared" si="5"/>
        <v/>
      </c>
      <c r="BF4" s="9" t="str">
        <f t="shared" si="5"/>
        <v/>
      </c>
      <c r="BG4" s="31" t="str">
        <f t="shared" si="5"/>
        <v/>
      </c>
      <c r="BH4" s="24"/>
      <c r="BI4" s="17"/>
      <c r="BJ4" s="120"/>
      <c r="BK4" s="15" t="s">
        <v>3</v>
      </c>
      <c r="BL4" s="9" t="str">
        <f t="shared" ref="BL4:BQ4" si="6">IF(COUNTA(BL14)=0,"",BL14)</f>
        <v/>
      </c>
      <c r="BM4" s="9" t="str">
        <f t="shared" si="6"/>
        <v/>
      </c>
      <c r="BN4" s="9" t="str">
        <f t="shared" si="6"/>
        <v/>
      </c>
      <c r="BO4" s="9" t="str">
        <f t="shared" si="6"/>
        <v/>
      </c>
      <c r="BP4" s="9" t="str">
        <f t="shared" si="6"/>
        <v/>
      </c>
      <c r="BQ4" s="31" t="str">
        <f t="shared" si="6"/>
        <v/>
      </c>
      <c r="BR4" s="24"/>
      <c r="BS4" s="17"/>
      <c r="BT4" s="120"/>
      <c r="BU4" s="15" t="s">
        <v>3</v>
      </c>
      <c r="BV4" s="9" t="str">
        <f t="shared" ref="BV4:CA4" si="7">IF(COUNTA(BV14)=0,"",BV14)</f>
        <v/>
      </c>
      <c r="BW4" s="9" t="str">
        <f t="shared" si="7"/>
        <v/>
      </c>
      <c r="BX4" s="9" t="str">
        <f t="shared" si="7"/>
        <v/>
      </c>
      <c r="BY4" s="9" t="str">
        <f t="shared" si="7"/>
        <v/>
      </c>
      <c r="BZ4" s="9" t="str">
        <f t="shared" si="7"/>
        <v/>
      </c>
      <c r="CA4" s="31" t="str">
        <f t="shared" si="7"/>
        <v/>
      </c>
      <c r="CB4" s="24"/>
      <c r="CC4" s="17"/>
      <c r="CD4" s="120"/>
      <c r="CE4" s="15" t="s">
        <v>3</v>
      </c>
      <c r="CF4" s="9" t="str">
        <f t="shared" ref="CF4:CK4" si="8">IF(COUNTA(CF14)=0,"",CF14)</f>
        <v/>
      </c>
      <c r="CG4" s="9" t="str">
        <f t="shared" si="8"/>
        <v/>
      </c>
      <c r="CH4" s="9" t="str">
        <f t="shared" si="8"/>
        <v/>
      </c>
      <c r="CI4" s="9" t="str">
        <f t="shared" si="8"/>
        <v/>
      </c>
      <c r="CJ4" s="9" t="str">
        <f t="shared" si="8"/>
        <v/>
      </c>
      <c r="CK4" s="31" t="str">
        <f t="shared" si="8"/>
        <v/>
      </c>
      <c r="CL4" s="24"/>
      <c r="CM4" s="17"/>
      <c r="CN4" s="120"/>
      <c r="CO4" s="15" t="s">
        <v>3</v>
      </c>
      <c r="CP4" s="9" t="str">
        <f t="shared" ref="CP4:CU4" si="9">IF(COUNTA(CP14)=0,"",CP14)</f>
        <v/>
      </c>
      <c r="CQ4" s="9" t="str">
        <f t="shared" si="9"/>
        <v/>
      </c>
      <c r="CR4" s="9" t="str">
        <f t="shared" si="9"/>
        <v/>
      </c>
      <c r="CS4" s="9" t="str">
        <f t="shared" si="9"/>
        <v/>
      </c>
      <c r="CT4" s="9" t="str">
        <f t="shared" si="9"/>
        <v/>
      </c>
      <c r="CU4" s="31" t="str">
        <f t="shared" si="9"/>
        <v/>
      </c>
      <c r="CV4" s="24"/>
      <c r="CW4" s="17"/>
      <c r="CX4" s="120"/>
      <c r="CY4" s="15" t="s">
        <v>3</v>
      </c>
      <c r="CZ4" s="9" t="str">
        <f t="shared" ref="CZ4:DE4" si="10">IF(COUNTA(CZ14)=0,"",CZ14)</f>
        <v/>
      </c>
      <c r="DA4" s="9" t="str">
        <f t="shared" si="10"/>
        <v/>
      </c>
      <c r="DB4" s="9" t="str">
        <f t="shared" si="10"/>
        <v/>
      </c>
      <c r="DC4" s="9" t="str">
        <f t="shared" si="10"/>
        <v/>
      </c>
      <c r="DD4" s="9" t="str">
        <f t="shared" si="10"/>
        <v/>
      </c>
      <c r="DE4" s="31" t="str">
        <f t="shared" si="10"/>
        <v/>
      </c>
      <c r="DF4" s="24"/>
      <c r="DG4" s="17"/>
      <c r="DH4" s="120"/>
      <c r="DI4" s="15" t="s">
        <v>3</v>
      </c>
      <c r="DJ4" s="9" t="str">
        <f t="shared" ref="DJ4:DO4" si="11">IF(COUNTA(DJ14)=0,"",DJ14)</f>
        <v/>
      </c>
      <c r="DK4" s="9" t="str">
        <f t="shared" si="11"/>
        <v/>
      </c>
      <c r="DL4" s="9" t="str">
        <f t="shared" si="11"/>
        <v/>
      </c>
      <c r="DM4" s="9" t="str">
        <f t="shared" si="11"/>
        <v/>
      </c>
      <c r="DN4" s="9" t="str">
        <f t="shared" si="11"/>
        <v/>
      </c>
      <c r="DO4" s="31" t="str">
        <f t="shared" si="11"/>
        <v/>
      </c>
      <c r="DP4" s="24"/>
      <c r="DQ4" s="17"/>
      <c r="DR4" s="128"/>
      <c r="EB4" s="128"/>
      <c r="EL4" s="128"/>
      <c r="EV4" s="128"/>
      <c r="FF4" s="128"/>
      <c r="FP4" s="128"/>
      <c r="FZ4" s="128"/>
      <c r="GJ4" s="128"/>
      <c r="GT4" s="128"/>
      <c r="HD4" s="128"/>
      <c r="HN4" s="128"/>
      <c r="HX4" s="128"/>
    </row>
    <row xmlns:x14ac="http://schemas.microsoft.com/office/spreadsheetml/2009/9/ac" r="5" s="4" customFormat="true" x14ac:dyDescent="0.25">
      <c r="A5" s="390" t="str">
        <f ca="true">IF(ISBLANK('Data Summary'!A7),"",'Data Summary'!A7)</f>
        <v>COL_2012_EMIS</v>
      </c>
      <c r="B5" s="120"/>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20"/>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20"/>
      <c r="W5" s="15" t="s">
        <v>0</v>
      </c>
      <c r="X5" s="9" t="str">
        <f>IF((COUNTA(X15:X26)=0)+(COUNTA(X14)=0),"",100-X14-SUMPRODUCT(W15:W26,X15:X26))</f>
        <v/>
      </c>
      <c r="Y5" s="9" t="str">
        <f>IF((COUNTA(Y15:Y26)=0)+(COUNTA(Y14)=0),"",100-Y14-SUMPRODUCT(W15:W26,Y15:Y26))</f>
        <v/>
      </c>
      <c r="Z5" s="9" t="str">
        <f>IF((COUNTA(Z15:Z26)=0)+(COUNTA(Z14)=0),"",100-Z14-SUMPRODUCT(W15:W26,Z15:Z26))</f>
        <v/>
      </c>
      <c r="AA5" s="9">
        <f>IF((COUNTA(AA15:AA26)=0)+(COUNTA(AA14)=0),"",100-AA14-SUMPRODUCT(W15:W26,AA15:AA26))</f>
        <v>15.099999999999994</v>
      </c>
      <c r="AB5" s="9" t="str">
        <f>IF((COUNTA(AB15:AB26)=0)+(COUNTA(AB14)=0),"",100-AB14-SUMPRODUCT(W15:W26,AB15:AB26))</f>
        <v/>
      </c>
      <c r="AC5" s="31" t="str">
        <f>IF((COUNTA(AC15:AC26)=0)+(COUNTA(AC14)=0),"",100-AC14-SUMPRODUCT(W15:W26,AC15:AC26))</f>
        <v/>
      </c>
      <c r="AD5" s="24"/>
      <c r="AE5" s="17"/>
      <c r="AF5" s="120"/>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20"/>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20"/>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20"/>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1" t="str">
        <f>IF((COUNTA(BQ15:BQ26)=0)+(COUNTA(BQ14)=0),"",100-BQ14-SUMPRODUCT(BK15:BK26,BQ15:BQ26))</f>
        <v/>
      </c>
      <c r="BR5" s="24"/>
      <c r="BS5" s="17"/>
      <c r="BT5" s="120"/>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20"/>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20"/>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20"/>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31" t="str">
        <f>IF((COUNTA(DE15:DE26)=0)+(COUNTA(DE14)=0),"",100-DE14-SUMPRODUCT(CY15:CY26,DE15:DE26))</f>
        <v/>
      </c>
      <c r="DF5" s="24"/>
      <c r="DG5" s="17"/>
      <c r="DH5" s="120"/>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31" t="str">
        <f>IF((COUNTA(DO15:DO26)=0)+(COUNTA(DO14)=0),"",100-DO14-SUMPRODUCT(DI15:DI26,DO15:DO26))</f>
        <v/>
      </c>
      <c r="DP5" s="24"/>
      <c r="DQ5" s="17"/>
      <c r="DR5" s="128"/>
      <c r="EB5" s="128"/>
      <c r="EL5" s="128"/>
      <c r="EV5" s="128"/>
      <c r="FF5" s="128"/>
      <c r="FP5" s="128"/>
      <c r="FZ5" s="128"/>
      <c r="GJ5" s="128"/>
      <c r="GT5" s="128"/>
      <c r="HD5" s="128"/>
      <c r="HN5" s="128"/>
      <c r="HX5" s="128"/>
    </row>
    <row xmlns:x14ac="http://schemas.microsoft.com/office/spreadsheetml/2009/9/ac" r="6" s="4" customFormat="true" x14ac:dyDescent="0.25">
      <c r="A6" s="390" t="str">
        <f ca="true">IF(ISBLANK('Data Summary'!A8),"",'Data Summary'!A8)</f>
        <v>COL_2012_SUR</v>
      </c>
      <c r="B6" s="120"/>
      <c r="C6" s="15" t="s">
        <v>19</v>
      </c>
      <c r="D6" s="9">
        <f>IF(COUNTA(D15:D26)=0,"",SUMPRODUCT(D15:D26,C15:C26))</f>
        <v>76.96335078534031</v>
      </c>
      <c r="E6" s="9">
        <f>IF(COUNTA(E15:E26)=0,"",SUMPRODUCT(E15:E26,C15:C26))</f>
        <v>96.3</v>
      </c>
      <c r="F6" s="9">
        <f>IF(COUNTA(F15:F26)=0,"",SUMPRODUCT(F15:F26,C15:C26))</f>
        <v>56.6</v>
      </c>
      <c r="G6" s="9" t="str">
        <f>IF(COUNTA(G15:G26)=0,"",SUMPRODUCT(G15:G26,C15:C26))</f>
        <v/>
      </c>
      <c r="H6" s="9">
        <f>IF(COUNTA(H15:H26)=0,"",SUMPRODUCT(H15:H26,C15:C26))</f>
        <v>76.96335078534031</v>
      </c>
      <c r="I6" s="31" t="str">
        <f>IF(COUNTA(I15:I26)=0,"",SUMPRODUCT(I15:I26,C15:C26))</f>
        <v/>
      </c>
      <c r="J6" s="24"/>
      <c r="K6" s="17"/>
      <c r="L6" s="120"/>
      <c r="M6" s="15" t="s">
        <v>19</v>
      </c>
      <c r="N6" s="9">
        <f>N16</f>
        <v>77.8</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20"/>
      <c r="W6" s="15" t="s">
        <v>19</v>
      </c>
      <c r="X6" s="9" t="str">
        <f>IF(COUNTA(X15:X26)=0,"",SUMPRODUCT(X15:X26,W15:W26))</f>
        <v/>
      </c>
      <c r="Y6" s="9" t="str">
        <f>IF(COUNTA(Y15:Y26)=0,"",SUMPRODUCT(Y15:Y26,W15:W26))</f>
        <v/>
      </c>
      <c r="Z6" s="9" t="str">
        <f>IF(COUNTA(Z15:Z26)=0,"",SUMPRODUCT(Z15:Z26,W15:W26))</f>
        <v/>
      </c>
      <c r="AA6" s="9">
        <f>IF(COUNTA(AA15:AA26)=0,"",SUMPRODUCT(AA15:AA26,W15:W26))</f>
        <v>77</v>
      </c>
      <c r="AB6" s="9" t="str">
        <f>IF(COUNTA(AB15:AB26)=0,"",SUMPRODUCT(AB15:AB26,W15:W26))</f>
        <v/>
      </c>
      <c r="AC6" s="31" t="str">
        <f>IF(COUNTA(AC15:AC26)=0,"",SUMPRODUCT(AC15:AC26,W15:W26))</f>
        <v/>
      </c>
      <c r="AD6" s="24"/>
      <c r="AE6" s="17"/>
      <c r="AF6" s="120"/>
      <c r="AG6" s="15" t="s">
        <v>19</v>
      </c>
      <c r="AH6" s="9">
        <f>IF(COUNTA(AH15:AH26)=0,"",SUMPRODUCT(AH15:AH26,AG15:AG26))</f>
        <v>79.93421052631578</v>
      </c>
      <c r="AI6" s="9">
        <f>IF(COUNTA(AI15:AI26)=0,"",SUMPRODUCT(AI15:AI26,AG15:AG26))</f>
        <v>97.005988023952085</v>
      </c>
      <c r="AJ6" s="9">
        <f>IF(COUNTA(AJ15:AJ26)=0,"",SUMPRODUCT(AJ15:AJ26,AG15:AG26))</f>
        <v>62.773722627737229</v>
      </c>
      <c r="AK6" s="9" t="str">
        <f>IF(COUNTA(AK15:AK26)=0,"",SUMPRODUCT(AK15:AK26,AG15:AG26))</f>
        <v/>
      </c>
      <c r="AL6" s="9">
        <f>IF(COUNTA(AL15:AL26)=0,"",SUMPRODUCT(AL15:AL26,AG15:AG26))</f>
        <v>79.93421052631578</v>
      </c>
      <c r="AM6" s="31" t="str">
        <f>IF(COUNTA(AM15:AM26)=0,"",SUMPRODUCT(AM15:AM26,AG15:AG26))</f>
        <v/>
      </c>
      <c r="AN6" s="24"/>
      <c r="AO6" s="17"/>
      <c r="AP6" s="120"/>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20"/>
      <c r="BA6" s="15" t="s">
        <v>19</v>
      </c>
      <c r="BB6" s="9" t="str">
        <f>IF(COUNTA(BB15:BB26)=0,"",SUMPRODUCT(BB15:BB26,BA15:BA26))</f>
        <v/>
      </c>
      <c r="BC6" s="9" t="str">
        <f>IF(COUNTA(BC15:BC26)=0,"",SUMPRODUCT(BC15:BC26,BA15:BA26))</f>
        <v/>
      </c>
      <c r="BD6" s="9">
        <f>IF(COUNTA(BD15:BD26)=0,"",SUMPRODUCT(BD15:BD26,BA15:BA26))</f>
        <v>85.091700000000003</v>
      </c>
      <c r="BE6" s="9" t="str">
        <f>IF(COUNTA(BE15:BE26)=0,"",SUMPRODUCT(BE15:BE26,BA15:BA26))</f>
        <v/>
      </c>
      <c r="BF6" s="9" t="str">
        <f>IF(COUNTA(BF15:BF26)=0,"",SUMPRODUCT(BF15:BF26,BA15:BA26))</f>
        <v/>
      </c>
      <c r="BG6" s="31" t="str">
        <f>IF(COUNTA(BG15:BG26)=0,"",SUMPRODUCT(BG15:BG26,BA15:BA26))</f>
        <v/>
      </c>
      <c r="BH6" s="24"/>
      <c r="BI6" s="17"/>
      <c r="BJ6" s="120"/>
      <c r="BK6" s="15" t="s">
        <v>19</v>
      </c>
      <c r="BL6" s="9" t="str">
        <f>IF(COUNTA(BL15:BL26)=0,"",SUMPRODUCT(BL15:BL26,BK15:BK26))</f>
        <v/>
      </c>
      <c r="BM6" s="9" t="str">
        <f>IF(COUNTA(BM15:BM26)=0,"",SUMPRODUCT(BM15:BM26,BK15:BK26))</f>
        <v/>
      </c>
      <c r="BN6" s="9">
        <f>IF(COUNTA(BN15:BN26)=0,"",SUMPRODUCT(BN15:BN26,BK15:BK26))</f>
        <v>81.151399999999995</v>
      </c>
      <c r="BO6" s="9" t="str">
        <f>IF(COUNTA(BO15:BO26)=0,"",SUMPRODUCT(BO15:BO26,BK15:BK26))</f>
        <v/>
      </c>
      <c r="BP6" s="9" t="str">
        <f>IF(COUNTA(BP15:BP26)=0,"",SUMPRODUCT(BP15:BP26,BK15:BK26))</f>
        <v/>
      </c>
      <c r="BQ6" s="31" t="str">
        <f>IF(COUNTA(BQ15:BQ26)=0,"",SUMPRODUCT(BQ15:BQ26,BK15:BK26))</f>
        <v/>
      </c>
      <c r="BR6" s="24"/>
      <c r="BS6" s="17"/>
      <c r="BT6" s="120"/>
      <c r="BU6" s="15" t="s">
        <v>19</v>
      </c>
      <c r="BV6" s="9" t="str">
        <f>IF(COUNTA(BV15:BV26)=0,"",SUMPRODUCT(BV15:BV26,BU15:BU26))</f>
        <v/>
      </c>
      <c r="BW6" s="9" t="str">
        <f>IF(COUNTA(BW15:BW26)=0,"",SUMPRODUCT(BW15:BW26,BU15:BU26))</f>
        <v/>
      </c>
      <c r="BX6" s="9">
        <f>IF(COUNTA(BX15:BX26)=0,"",SUMPRODUCT(BX15:BX26,BU15:BU26))</f>
        <v>72.250299999999996</v>
      </c>
      <c r="BY6" s="9" t="str">
        <f>IF(COUNTA(BY15:BY26)=0,"",SUMPRODUCT(BY15:BY26,BU15:BU26))</f>
        <v/>
      </c>
      <c r="BZ6" s="9" t="str">
        <f>IF(COUNTA(BZ15:BZ26)=0,"",SUMPRODUCT(BZ15:BZ26,BU15:BU26))</f>
        <v/>
      </c>
      <c r="CA6" s="31" t="str">
        <f>IF(COUNTA(CA15:CA26)=0,"",SUMPRODUCT(CA15:CA26,BU15:BU26))</f>
        <v/>
      </c>
      <c r="CB6" s="24"/>
      <c r="CC6" s="17"/>
      <c r="CD6" s="120"/>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31" t="str">
        <f>IF(COUNTA(CK15:CK26)=0,"",SUMPRODUCT(CK15:CK26,CE15:CE26))</f>
        <v/>
      </c>
      <c r="CL6" s="24"/>
      <c r="CM6" s="17"/>
      <c r="CN6" s="120"/>
      <c r="CO6" s="15" t="s">
        <v>19</v>
      </c>
      <c r="CP6" s="9">
        <f>IF(COUNTA(CP15:CP26)=0,"",SUMPRODUCT(CP15:CP26,CO15:CO26))</f>
        <v>78.977272727272734</v>
      </c>
      <c r="CQ6" s="9">
        <f>IF(COUNTA(CQ15:CQ26)=0,"",SUMPRODUCT(CQ15:CQ26,CO15:CO26))</f>
        <v>96.09375</v>
      </c>
      <c r="CR6" s="9">
        <f>IF(COUNTA(CR15:CR26)=0,"",SUMPRODUCT(CR15:CR26,CO15:CO26))</f>
        <v>43.75</v>
      </c>
      <c r="CS6" s="9" t="str">
        <f>IF(COUNTA(CS15:CS26)=0,"",SUMPRODUCT(CS15:CS26,CO15:CO26))</f>
        <v/>
      </c>
      <c r="CT6" s="9">
        <f>IF(COUNTA(CT15:CT26)=0,"",SUMPRODUCT(CT15:CT26,CO15:CO26))</f>
        <v>78.977272727272734</v>
      </c>
      <c r="CU6" s="31">
        <f>IF(COUNTA(CU15:CU26)=0,"",SUMPRODUCT(CU15:CU26,CO15:CO26))</f>
        <v>78.235294117647058</v>
      </c>
      <c r="CV6" s="24"/>
      <c r="CW6" s="17"/>
      <c r="CX6" s="120"/>
      <c r="CY6" s="15" t="s">
        <v>19</v>
      </c>
      <c r="CZ6" s="9" t="str">
        <f>IF(COUNTA(CZ15:CZ26)=0,"",SUMPRODUCT(CZ15:CZ26,CY15:CY26))</f>
        <v/>
      </c>
      <c r="DA6" s="9" t="str">
        <f>IF(COUNTA(DA15:DA26)=0,"",SUMPRODUCT(DA15:DA26,CY15:CY26))</f>
        <v/>
      </c>
      <c r="DB6" s="9">
        <f>IF(COUNTA(DB15:DB26)=0,"",SUMPRODUCT(DB15:DB26,CY15:CY26))</f>
        <v>67.911699999999996</v>
      </c>
      <c r="DC6" s="9" t="str">
        <f>IF(COUNTA(DC15:DC26)=0,"",SUMPRODUCT(DC15:DC26,CY15:CY26))</f>
        <v/>
      </c>
      <c r="DD6" s="9" t="str">
        <f>IF(COUNTA(DD15:DD26)=0,"",SUMPRODUCT(DD15:DD26,CY15:CY26))</f>
        <v/>
      </c>
      <c r="DE6" s="31" t="str">
        <f>IF(COUNTA(DE15:DE26)=0,"",SUMPRODUCT(DE15:DE26,CY15:CY26))</f>
        <v/>
      </c>
      <c r="DF6" s="24"/>
      <c r="DG6" s="17"/>
      <c r="DH6" s="120"/>
      <c r="DI6" s="15" t="s">
        <v>19</v>
      </c>
      <c r="DJ6" s="9" t="str">
        <f>IF(COUNTA(DJ15:DJ26)=0,"",SUMPRODUCT(DJ15:DJ26,DI15:DI26))</f>
        <v/>
      </c>
      <c r="DK6" s="9" t="str">
        <f>IF(COUNTA(DK15:DK26)=0,"",SUMPRODUCT(DK15:DK26,DI15:DI26))</f>
        <v/>
      </c>
      <c r="DL6" s="9">
        <f>IF(COUNTA(DL15:DL26)=0,"",SUMPRODUCT(DL15:DL26,DI15:DI26))</f>
        <v>71.681399999999996</v>
      </c>
      <c r="DM6" s="9" t="str">
        <f>IF(COUNTA(DM15:DM26)=0,"",SUMPRODUCT(DM15:DM26,DI15:DI26))</f>
        <v/>
      </c>
      <c r="DN6" s="9" t="str">
        <f>IF(COUNTA(DN15:DN26)=0,"",SUMPRODUCT(DN15:DN26,DI15:DI26))</f>
        <v/>
      </c>
      <c r="DO6" s="31" t="str">
        <f>IF(COUNTA(DO15:DO26)=0,"",SUMPRODUCT(DO15:DO26,DI15:DI26))</f>
        <v/>
      </c>
      <c r="DP6" s="24"/>
      <c r="DQ6" s="17"/>
      <c r="DR6" s="128"/>
      <c r="EB6" s="128"/>
      <c r="EL6" s="128"/>
      <c r="EV6" s="128"/>
      <c r="FF6" s="128"/>
      <c r="FP6" s="128"/>
      <c r="FZ6" s="128"/>
      <c r="GJ6" s="128"/>
      <c r="GT6" s="128"/>
      <c r="HD6" s="128"/>
      <c r="HN6" s="128"/>
      <c r="HX6" s="128"/>
    </row>
    <row xmlns:x14ac="http://schemas.microsoft.com/office/spreadsheetml/2009/9/ac" r="7" s="4" customFormat="true" x14ac:dyDescent="0.25">
      <c r="A7" s="390" t="str">
        <f ca="true">IF(ISBLANK('Data Summary'!A9),"",'Data Summary'!A9)</f>
        <v>COL_2013_LLECE</v>
      </c>
      <c r="B7" s="120"/>
      <c r="C7" s="48" t="s">
        <v>53</v>
      </c>
      <c r="D7" s="19"/>
      <c r="E7" s="19"/>
      <c r="F7" s="19"/>
      <c r="G7" s="19"/>
      <c r="H7" s="19"/>
      <c r="I7" s="80"/>
      <c r="J7" s="24"/>
      <c r="K7" s="17"/>
      <c r="L7" s="120"/>
      <c r="M7" s="48" t="s">
        <v>53</v>
      </c>
      <c r="N7" s="19"/>
      <c r="O7" s="19"/>
      <c r="P7" s="19"/>
      <c r="Q7" s="19"/>
      <c r="R7" s="19"/>
      <c r="S7" s="80"/>
      <c r="T7" s="24"/>
      <c r="U7" s="17"/>
      <c r="V7" s="120"/>
      <c r="W7" s="48" t="s">
        <v>53</v>
      </c>
      <c r="X7" s="19"/>
      <c r="Y7" s="19"/>
      <c r="Z7" s="19"/>
      <c r="AA7" s="19"/>
      <c r="AB7" s="19"/>
      <c r="AC7" s="80"/>
      <c r="AD7" s="24"/>
      <c r="AE7" s="17"/>
      <c r="AF7" s="120"/>
      <c r="AG7" s="48" t="s">
        <v>53</v>
      </c>
      <c r="AH7" s="19"/>
      <c r="AI7" s="19"/>
      <c r="AJ7" s="19"/>
      <c r="AK7" s="19"/>
      <c r="AL7" s="19"/>
      <c r="AM7" s="80"/>
      <c r="AN7" s="24"/>
      <c r="AO7" s="17"/>
      <c r="AP7" s="120"/>
      <c r="AQ7" s="48" t="s">
        <v>53</v>
      </c>
      <c r="AR7" s="19"/>
      <c r="AS7" s="19"/>
      <c r="AT7" s="19"/>
      <c r="AU7" s="19"/>
      <c r="AV7" s="19"/>
      <c r="AW7" s="80"/>
      <c r="AX7" s="24"/>
      <c r="AY7" s="17"/>
      <c r="AZ7" s="120"/>
      <c r="BA7" s="48" t="s">
        <v>53</v>
      </c>
      <c r="BB7" s="19"/>
      <c r="BC7" s="19"/>
      <c r="BD7" s="19"/>
      <c r="BE7" s="19"/>
      <c r="BF7" s="19"/>
      <c r="BG7" s="80"/>
      <c r="BH7" s="24"/>
      <c r="BI7" s="17"/>
      <c r="BJ7" s="120"/>
      <c r="BK7" s="48" t="s">
        <v>53</v>
      </c>
      <c r="BL7" s="19"/>
      <c r="BM7" s="19"/>
      <c r="BN7" s="19"/>
      <c r="BO7" s="19"/>
      <c r="BP7" s="19"/>
      <c r="BQ7" s="80"/>
      <c r="BR7" s="24"/>
      <c r="BS7" s="17"/>
      <c r="BT7" s="120"/>
      <c r="BU7" s="48" t="s">
        <v>53</v>
      </c>
      <c r="BV7" s="19"/>
      <c r="BW7" s="19"/>
      <c r="BX7" s="19"/>
      <c r="BY7" s="19"/>
      <c r="BZ7" s="19"/>
      <c r="CA7" s="80"/>
      <c r="CB7" s="24"/>
      <c r="CC7" s="17"/>
      <c r="CD7" s="120"/>
      <c r="CE7" s="48" t="s">
        <v>53</v>
      </c>
      <c r="CF7" s="19"/>
      <c r="CG7" s="19"/>
      <c r="CH7" s="19"/>
      <c r="CI7" s="19"/>
      <c r="CJ7" s="19"/>
      <c r="CK7" s="80"/>
      <c r="CL7" s="24"/>
      <c r="CM7" s="17"/>
      <c r="CN7" s="120"/>
      <c r="CO7" s="48" t="s">
        <v>53</v>
      </c>
      <c r="CP7" s="19"/>
      <c r="CQ7" s="19"/>
      <c r="CR7" s="19"/>
      <c r="CS7" s="19"/>
      <c r="CT7" s="19"/>
      <c r="CU7" s="80"/>
      <c r="CV7" s="24"/>
      <c r="CW7" s="17"/>
      <c r="CX7" s="120"/>
      <c r="CY7" s="48" t="s">
        <v>53</v>
      </c>
      <c r="CZ7" s="19"/>
      <c r="DA7" s="19"/>
      <c r="DB7" s="19"/>
      <c r="DC7" s="19"/>
      <c r="DD7" s="19"/>
      <c r="DE7" s="80"/>
      <c r="DF7" s="24"/>
      <c r="DG7" s="17"/>
      <c r="DH7" s="120"/>
      <c r="DI7" s="48" t="s">
        <v>53</v>
      </c>
      <c r="DJ7" s="19"/>
      <c r="DK7" s="19"/>
      <c r="DL7" s="19"/>
      <c r="DM7" s="19"/>
      <c r="DN7" s="19"/>
      <c r="DO7" s="80"/>
      <c r="DP7" s="24"/>
      <c r="DQ7" s="17"/>
      <c r="DR7" s="128"/>
      <c r="EB7" s="128"/>
      <c r="EL7" s="128"/>
      <c r="EV7" s="128"/>
      <c r="FF7" s="128"/>
      <c r="FP7" s="128"/>
      <c r="FZ7" s="128"/>
      <c r="GJ7" s="128"/>
      <c r="GT7" s="128"/>
      <c r="HD7" s="128"/>
      <c r="HN7" s="128"/>
      <c r="HX7" s="128"/>
    </row>
    <row xmlns:x14ac="http://schemas.microsoft.com/office/spreadsheetml/2009/9/ac" r="8" s="4" customFormat="true" x14ac:dyDescent="0.25">
      <c r="A8" s="390" t="str">
        <f ca="true">IF(ISBLANK('Data Summary'!A10),"",'Data Summary'!A10)</f>
        <v>COL_2013_UIS</v>
      </c>
      <c r="B8" s="120"/>
      <c r="C8" s="48" t="s">
        <v>58</v>
      </c>
      <c r="D8" s="19"/>
      <c r="E8" s="19"/>
      <c r="F8" s="19"/>
      <c r="G8" s="19"/>
      <c r="H8" s="19"/>
      <c r="I8" s="80"/>
      <c r="J8" s="24"/>
      <c r="K8" s="17"/>
      <c r="L8" s="120"/>
      <c r="M8" s="48" t="s">
        <v>58</v>
      </c>
      <c r="N8" s="19"/>
      <c r="O8" s="19"/>
      <c r="P8" s="19"/>
      <c r="Q8" s="19"/>
      <c r="R8" s="19"/>
      <c r="S8" s="80"/>
      <c r="T8" s="24"/>
      <c r="U8" s="17"/>
      <c r="V8" s="120"/>
      <c r="W8" s="48" t="s">
        <v>58</v>
      </c>
      <c r="X8" s="19"/>
      <c r="Y8" s="19"/>
      <c r="Z8" s="19"/>
      <c r="AA8" s="19">
        <v>47.2</v>
      </c>
      <c r="AB8" s="19"/>
      <c r="AC8" s="80"/>
      <c r="AD8" s="24"/>
      <c r="AE8" s="17"/>
      <c r="AF8" s="120"/>
      <c r="AG8" s="48" t="s">
        <v>58</v>
      </c>
      <c r="AH8" s="19"/>
      <c r="AI8" s="19"/>
      <c r="AJ8" s="19"/>
      <c r="AK8" s="19"/>
      <c r="AL8" s="19"/>
      <c r="AM8" s="80"/>
      <c r="AN8" s="24"/>
      <c r="AO8" s="17"/>
      <c r="AP8" s="120"/>
      <c r="AQ8" s="48" t="s">
        <v>58</v>
      </c>
      <c r="AR8" s="19"/>
      <c r="AS8" s="19"/>
      <c r="AT8" s="19"/>
      <c r="AU8" s="19"/>
      <c r="AV8" s="19"/>
      <c r="AW8" s="80"/>
      <c r="AX8" s="24"/>
      <c r="AY8" s="17"/>
      <c r="AZ8" s="120" t="s">
        <v>276</v>
      </c>
      <c r="BA8" s="48" t="s">
        <v>58</v>
      </c>
      <c r="BB8" s="19"/>
      <c r="BC8" s="19"/>
      <c r="BD8" s="19">
        <v>62.385300000000001</v>
      </c>
      <c r="BE8" s="19"/>
      <c r="BF8" s="19"/>
      <c r="BG8" s="80"/>
      <c r="BH8" s="24"/>
      <c r="BI8" s="17"/>
      <c r="BJ8" s="120" t="s">
        <v>276</v>
      </c>
      <c r="BK8" s="48" t="s">
        <v>58</v>
      </c>
      <c r="BL8" s="19"/>
      <c r="BM8" s="19"/>
      <c r="BN8" s="19">
        <v>58.438499999999998</v>
      </c>
      <c r="BO8" s="19"/>
      <c r="BP8" s="19"/>
      <c r="BQ8" s="80"/>
      <c r="BR8" s="24"/>
      <c r="BS8" s="17"/>
      <c r="BT8" s="120" t="s">
        <v>276</v>
      </c>
      <c r="BU8" s="48" t="s">
        <v>58</v>
      </c>
      <c r="BV8" s="19"/>
      <c r="BW8" s="19"/>
      <c r="BX8" s="19">
        <v>53.33</v>
      </c>
      <c r="BY8" s="19"/>
      <c r="BZ8" s="19"/>
      <c r="CA8" s="80"/>
      <c r="CB8" s="24"/>
      <c r="CC8" s="17"/>
      <c r="CD8" s="120"/>
      <c r="CE8" s="48" t="s">
        <v>58</v>
      </c>
      <c r="CF8" s="19"/>
      <c r="CG8" s="19"/>
      <c r="CH8" s="19"/>
      <c r="CI8" s="19"/>
      <c r="CJ8" s="19"/>
      <c r="CK8" s="80"/>
      <c r="CL8" s="24"/>
      <c r="CM8" s="17"/>
      <c r="CN8" s="120"/>
      <c r="CO8" s="48" t="s">
        <v>58</v>
      </c>
      <c r="CP8" s="19"/>
      <c r="CQ8" s="19"/>
      <c r="CR8" s="19"/>
      <c r="CS8" s="19"/>
      <c r="CT8" s="19"/>
      <c r="CU8" s="80"/>
      <c r="CV8" s="24"/>
      <c r="CW8" s="17"/>
      <c r="CX8" s="120" t="s">
        <v>276</v>
      </c>
      <c r="CY8" s="48" t="s">
        <v>58</v>
      </c>
      <c r="CZ8" s="19"/>
      <c r="DA8" s="19"/>
      <c r="DB8" s="19">
        <v>46.18</v>
      </c>
      <c r="DC8" s="19"/>
      <c r="DD8" s="19"/>
      <c r="DE8" s="80"/>
      <c r="DF8" s="24"/>
      <c r="DG8" s="17"/>
      <c r="DH8" s="120" t="s">
        <v>276</v>
      </c>
      <c r="DI8" s="48" t="s">
        <v>58</v>
      </c>
      <c r="DJ8" s="19"/>
      <c r="DK8" s="19"/>
      <c r="DL8" s="19">
        <v>55.899700000000003</v>
      </c>
      <c r="DM8" s="19"/>
      <c r="DN8" s="19"/>
      <c r="DO8" s="80"/>
      <c r="DP8" s="24"/>
      <c r="DQ8" s="17"/>
      <c r="DR8" s="128"/>
      <c r="EB8" s="128"/>
      <c r="EL8" s="128"/>
      <c r="EV8" s="128"/>
      <c r="FF8" s="128"/>
      <c r="FP8" s="128"/>
      <c r="FZ8" s="128"/>
      <c r="GJ8" s="128"/>
      <c r="GT8" s="128"/>
      <c r="HD8" s="128"/>
      <c r="HN8" s="128"/>
      <c r="HX8" s="128"/>
    </row>
    <row xmlns:x14ac="http://schemas.microsoft.com/office/spreadsheetml/2009/9/ac" r="9" s="4" customFormat="true" x14ac:dyDescent="0.25">
      <c r="A9" s="390" t="str">
        <f ca="true">IF(ISBLANK('Data Summary'!A11),"",'Data Summary'!A11)</f>
        <v>COL_2017_SIASAR</v>
      </c>
      <c r="B9" s="120"/>
      <c r="C9" s="48" t="s">
        <v>109</v>
      </c>
      <c r="D9" s="19"/>
      <c r="E9" s="19"/>
      <c r="F9" s="19"/>
      <c r="G9" s="19"/>
      <c r="H9" s="19"/>
      <c r="I9" s="80"/>
      <c r="J9" s="24"/>
      <c r="K9" s="17"/>
      <c r="L9" s="120"/>
      <c r="M9" s="48" t="s">
        <v>109</v>
      </c>
      <c r="N9" s="19"/>
      <c r="O9" s="19"/>
      <c r="P9" s="19"/>
      <c r="Q9" s="19"/>
      <c r="R9" s="19"/>
      <c r="S9" s="80"/>
      <c r="T9" s="24"/>
      <c r="U9" s="17"/>
      <c r="V9" s="120"/>
      <c r="W9" s="48" t="s">
        <v>109</v>
      </c>
      <c r="X9" s="19"/>
      <c r="Y9" s="19"/>
      <c r="Z9" s="19"/>
      <c r="AA9" s="19"/>
      <c r="AB9" s="19"/>
      <c r="AC9" s="80"/>
      <c r="AD9" s="24"/>
      <c r="AE9" s="17"/>
      <c r="AF9" s="120"/>
      <c r="AG9" s="48" t="s">
        <v>109</v>
      </c>
      <c r="AH9" s="19"/>
      <c r="AI9" s="19"/>
      <c r="AJ9" s="19"/>
      <c r="AK9" s="19"/>
      <c r="AL9" s="19"/>
      <c r="AM9" s="80"/>
      <c r="AN9" s="24"/>
      <c r="AO9" s="17"/>
      <c r="AP9" s="120"/>
      <c r="AQ9" s="48" t="s">
        <v>109</v>
      </c>
      <c r="AR9" s="19"/>
      <c r="AS9" s="19"/>
      <c r="AT9" s="19"/>
      <c r="AU9" s="19"/>
      <c r="AV9" s="19"/>
      <c r="AW9" s="80"/>
      <c r="AX9" s="24"/>
      <c r="AY9" s="17"/>
      <c r="AZ9" s="120"/>
      <c r="BA9" s="48" t="s">
        <v>109</v>
      </c>
      <c r="BB9" s="19"/>
      <c r="BC9" s="19"/>
      <c r="BD9" s="19"/>
      <c r="BE9" s="19"/>
      <c r="BF9" s="19"/>
      <c r="BG9" s="80"/>
      <c r="BH9" s="24"/>
      <c r="BI9" s="17"/>
      <c r="BJ9" s="120"/>
      <c r="BK9" s="48" t="s">
        <v>109</v>
      </c>
      <c r="BL9" s="19"/>
      <c r="BM9" s="19"/>
      <c r="BN9" s="19"/>
      <c r="BO9" s="19"/>
      <c r="BP9" s="19"/>
      <c r="BQ9" s="80"/>
      <c r="BR9" s="24"/>
      <c r="BS9" s="17"/>
      <c r="BT9" s="120"/>
      <c r="BU9" s="48" t="s">
        <v>109</v>
      </c>
      <c r="BV9" s="19"/>
      <c r="BW9" s="19"/>
      <c r="BX9" s="19"/>
      <c r="BY9" s="19"/>
      <c r="BZ9" s="19"/>
      <c r="CA9" s="80"/>
      <c r="CB9" s="24"/>
      <c r="CC9" s="17"/>
      <c r="CD9" s="120"/>
      <c r="CE9" s="48" t="s">
        <v>109</v>
      </c>
      <c r="CF9" s="19"/>
      <c r="CG9" s="19"/>
      <c r="CH9" s="19"/>
      <c r="CI9" s="19"/>
      <c r="CJ9" s="19"/>
      <c r="CK9" s="80"/>
      <c r="CL9" s="24"/>
      <c r="CM9" s="17"/>
      <c r="CN9" s="120"/>
      <c r="CO9" s="48" t="s">
        <v>109</v>
      </c>
      <c r="CP9" s="19"/>
      <c r="CQ9" s="19"/>
      <c r="CR9" s="19"/>
      <c r="CS9" s="19"/>
      <c r="CT9" s="19"/>
      <c r="CU9" s="80"/>
      <c r="CV9" s="24"/>
      <c r="CW9" s="17"/>
      <c r="CX9" s="120"/>
      <c r="CY9" s="48" t="s">
        <v>109</v>
      </c>
      <c r="CZ9" s="19"/>
      <c r="DA9" s="19"/>
      <c r="DB9" s="19"/>
      <c r="DC9" s="19"/>
      <c r="DD9" s="19"/>
      <c r="DE9" s="80"/>
      <c r="DF9" s="24"/>
      <c r="DG9" s="17"/>
      <c r="DH9" s="120"/>
      <c r="DI9" s="48" t="s">
        <v>109</v>
      </c>
      <c r="DJ9" s="19"/>
      <c r="DK9" s="19"/>
      <c r="DL9" s="19"/>
      <c r="DM9" s="19"/>
      <c r="DN9" s="19"/>
      <c r="DO9" s="80"/>
      <c r="DP9" s="24"/>
      <c r="DQ9" s="17"/>
      <c r="DR9" s="128"/>
      <c r="EB9" s="128"/>
      <c r="EL9" s="128"/>
      <c r="EV9" s="128"/>
      <c r="FF9" s="128"/>
      <c r="FP9" s="128"/>
      <c r="FZ9" s="128"/>
      <c r="GJ9" s="128"/>
      <c r="GT9" s="128"/>
      <c r="HD9" s="128"/>
      <c r="HN9" s="128"/>
      <c r="HX9" s="128"/>
    </row>
    <row xmlns:x14ac="http://schemas.microsoft.com/office/spreadsheetml/2009/9/ac" r="10" s="4" customFormat="true" x14ac:dyDescent="0.25">
      <c r="A10" s="390" t="str">
        <f ca="true">IF(ISBLANK('Data Summary'!A12),"",'Data Summary'!A12)</f>
        <v>COL_2018_SIASAR</v>
      </c>
      <c r="B10" s="120"/>
      <c r="C10" s="67" t="s">
        <v>21</v>
      </c>
      <c r="D10" s="19"/>
      <c r="E10" s="19"/>
      <c r="F10" s="19"/>
      <c r="G10" s="19"/>
      <c r="H10" s="19"/>
      <c r="I10" s="80"/>
      <c r="J10" s="24"/>
      <c r="K10" s="17"/>
      <c r="L10" s="120" t="s">
        <v>176</v>
      </c>
      <c r="M10" s="67" t="s">
        <v>21</v>
      </c>
      <c r="N10" s="19">
        <v>70.5</v>
      </c>
      <c r="O10" s="19"/>
      <c r="P10" s="19"/>
      <c r="Q10" s="19"/>
      <c r="R10" s="19"/>
      <c r="S10" s="80"/>
      <c r="T10" s="24"/>
      <c r="U10" s="17"/>
      <c r="V10" s="120"/>
      <c r="W10" s="67" t="s">
        <v>21</v>
      </c>
      <c r="X10" s="19"/>
      <c r="Y10" s="19"/>
      <c r="Z10" s="19"/>
      <c r="AA10" s="19"/>
      <c r="AB10" s="19"/>
      <c r="AC10" s="80"/>
      <c r="AD10" s="24"/>
      <c r="AE10" s="17"/>
      <c r="AF10" s="120" t="s">
        <v>177</v>
      </c>
      <c r="AG10" s="67" t="s">
        <v>21</v>
      </c>
      <c r="AH10" s="19">
        <f>AL10</f>
        <v>79.276315789473685</v>
      </c>
      <c r="AI10" s="19">
        <f>155/167*100</f>
        <v>92.814371257485035</v>
      </c>
      <c r="AJ10" s="19">
        <f>86/137*100</f>
        <v>62.773722627737229</v>
      </c>
      <c r="AK10" s="19"/>
      <c r="AL10" s="19">
        <f>241/304*100</f>
        <v>79.276315789473685</v>
      </c>
      <c r="AM10" s="80"/>
      <c r="AN10" s="24"/>
      <c r="AO10" s="17"/>
      <c r="AP10" s="120"/>
      <c r="AQ10" s="67" t="s">
        <v>21</v>
      </c>
      <c r="AR10" s="19"/>
      <c r="AS10" s="19"/>
      <c r="AT10" s="19"/>
      <c r="AU10" s="19"/>
      <c r="AV10" s="19"/>
      <c r="AW10" s="80"/>
      <c r="AX10" s="24"/>
      <c r="AY10" s="17"/>
      <c r="AZ10" s="120"/>
      <c r="BA10" s="67" t="s">
        <v>21</v>
      </c>
      <c r="BB10" s="19"/>
      <c r="BC10" s="19"/>
      <c r="BD10" s="19"/>
      <c r="BE10" s="19"/>
      <c r="BF10" s="19"/>
      <c r="BG10" s="80"/>
      <c r="BH10" s="24"/>
      <c r="BI10" s="17"/>
      <c r="BJ10" s="120"/>
      <c r="BK10" s="67" t="s">
        <v>21</v>
      </c>
      <c r="BL10" s="19"/>
      <c r="BM10" s="19"/>
      <c r="BN10" s="19"/>
      <c r="BO10" s="19"/>
      <c r="BP10" s="19"/>
      <c r="BQ10" s="80"/>
      <c r="BR10" s="24"/>
      <c r="BS10" s="17"/>
      <c r="BT10" s="120"/>
      <c r="BU10" s="67" t="s">
        <v>21</v>
      </c>
      <c r="BV10" s="19"/>
      <c r="BW10" s="19"/>
      <c r="BX10" s="19"/>
      <c r="BY10" s="19"/>
      <c r="BZ10" s="19"/>
      <c r="CA10" s="80"/>
      <c r="CB10" s="24"/>
      <c r="CC10" s="17"/>
      <c r="CD10" s="120"/>
      <c r="CE10" s="67" t="s">
        <v>21</v>
      </c>
      <c r="CF10" s="19"/>
      <c r="CG10" s="19"/>
      <c r="CH10" s="19"/>
      <c r="CI10" s="19"/>
      <c r="CJ10" s="19"/>
      <c r="CK10" s="80"/>
      <c r="CL10" s="24"/>
      <c r="CM10" s="17"/>
      <c r="CN10" s="120" t="s">
        <v>177</v>
      </c>
      <c r="CO10" s="67" t="s">
        <v>21</v>
      </c>
      <c r="CP10" s="19">
        <v>79.428571428571431</v>
      </c>
      <c r="CQ10" s="19">
        <v>85.039370078740163</v>
      </c>
      <c r="CR10" s="19">
        <v>64.583333333333343</v>
      </c>
      <c r="CS10" s="19"/>
      <c r="CT10" s="19">
        <v>79.428571428571431</v>
      </c>
      <c r="CU10" s="80">
        <v>80.588235294117652</v>
      </c>
      <c r="CV10" s="24"/>
      <c r="CW10" s="17"/>
      <c r="CX10" s="120"/>
      <c r="CY10" s="67" t="s">
        <v>21</v>
      </c>
      <c r="CZ10" s="19"/>
      <c r="DA10" s="19"/>
      <c r="DB10" s="19"/>
      <c r="DC10" s="19"/>
      <c r="DD10" s="19"/>
      <c r="DE10" s="80"/>
      <c r="DF10" s="24"/>
      <c r="DG10" s="17"/>
      <c r="DH10" s="120"/>
      <c r="DI10" s="67" t="s">
        <v>21</v>
      </c>
      <c r="DJ10" s="19"/>
      <c r="DK10" s="19"/>
      <c r="DL10" s="19"/>
      <c r="DM10" s="19"/>
      <c r="DN10" s="19"/>
      <c r="DO10" s="80"/>
      <c r="DP10" s="24"/>
      <c r="DQ10" s="17"/>
      <c r="DR10" s="128"/>
      <c r="EB10" s="128"/>
      <c r="EL10" s="128"/>
      <c r="EV10" s="128"/>
      <c r="FF10" s="128"/>
      <c r="FP10" s="128"/>
      <c r="FZ10" s="128"/>
      <c r="GJ10" s="128"/>
      <c r="GT10" s="128"/>
      <c r="HD10" s="128"/>
      <c r="HN10" s="128"/>
      <c r="HX10" s="128"/>
    </row>
    <row xmlns:x14ac="http://schemas.microsoft.com/office/spreadsheetml/2009/9/ac" r="11" s="4" customFormat="true" x14ac:dyDescent="0.25">
      <c r="A11" s="390" t="str">
        <f ca="true">IF(ISBLANK('Data Summary'!A13),"",'Data Summary'!A13)</f>
        <v>COL_2019_SIASAR</v>
      </c>
      <c r="B11" s="120"/>
      <c r="C11" s="67" t="s">
        <v>29</v>
      </c>
      <c r="D11" s="19"/>
      <c r="E11" s="7"/>
      <c r="F11" s="7"/>
      <c r="G11" s="7"/>
      <c r="H11" s="7"/>
      <c r="I11" s="26"/>
      <c r="J11" s="24"/>
      <c r="K11" s="17"/>
      <c r="L11" s="120"/>
      <c r="M11" s="67" t="s">
        <v>29</v>
      </c>
      <c r="N11" s="19"/>
      <c r="O11" s="7"/>
      <c r="P11" s="7"/>
      <c r="Q11" s="7"/>
      <c r="R11" s="7"/>
      <c r="S11" s="26"/>
      <c r="T11" s="24"/>
      <c r="U11" s="17"/>
      <c r="V11" s="120"/>
      <c r="W11" s="67" t="s">
        <v>29</v>
      </c>
      <c r="X11" s="19"/>
      <c r="Y11" s="7"/>
      <c r="Z11" s="7"/>
      <c r="AA11" s="7"/>
      <c r="AB11" s="7"/>
      <c r="AC11" s="26"/>
      <c r="AD11" s="24"/>
      <c r="AE11" s="17"/>
      <c r="AF11" s="120"/>
      <c r="AG11" s="67" t="s">
        <v>29</v>
      </c>
      <c r="AH11" s="19"/>
      <c r="AI11" s="7"/>
      <c r="AJ11" s="7"/>
      <c r="AK11" s="7"/>
      <c r="AL11" s="7"/>
      <c r="AM11" s="26"/>
      <c r="AN11" s="24"/>
      <c r="AO11" s="17"/>
      <c r="AP11" s="120"/>
      <c r="AQ11" s="67" t="s">
        <v>29</v>
      </c>
      <c r="AR11" s="19"/>
      <c r="AS11" s="7"/>
      <c r="AT11" s="7"/>
      <c r="AU11" s="7"/>
      <c r="AV11" s="7"/>
      <c r="AW11" s="26"/>
      <c r="AX11" s="24"/>
      <c r="AY11" s="17"/>
      <c r="AZ11" s="120"/>
      <c r="BA11" s="67" t="s">
        <v>29</v>
      </c>
      <c r="BB11" s="19"/>
      <c r="BC11" s="7"/>
      <c r="BD11" s="7">
        <v>62.385300000000001</v>
      </c>
      <c r="BE11" s="7"/>
      <c r="BF11" s="7"/>
      <c r="BG11" s="26"/>
      <c r="BH11" s="24"/>
      <c r="BI11" s="17"/>
      <c r="BJ11" s="120"/>
      <c r="BK11" s="67" t="s">
        <v>29</v>
      </c>
      <c r="BL11" s="19"/>
      <c r="BM11" s="7"/>
      <c r="BN11" s="7">
        <v>58.438499999999998</v>
      </c>
      <c r="BO11" s="7"/>
      <c r="BP11" s="7"/>
      <c r="BQ11" s="26"/>
      <c r="BR11" s="24"/>
      <c r="BS11" s="17"/>
      <c r="BT11" s="120"/>
      <c r="BU11" s="67" t="s">
        <v>29</v>
      </c>
      <c r="BV11" s="19"/>
      <c r="BW11" s="7"/>
      <c r="BX11" s="7">
        <v>53.33</v>
      </c>
      <c r="BY11" s="7"/>
      <c r="BZ11" s="7"/>
      <c r="CA11" s="26"/>
      <c r="CB11" s="24"/>
      <c r="CC11" s="17"/>
      <c r="CD11" s="120"/>
      <c r="CE11" s="67" t="s">
        <v>29</v>
      </c>
      <c r="CF11" s="19"/>
      <c r="CG11" s="7"/>
      <c r="CH11" s="7"/>
      <c r="CI11" s="7"/>
      <c r="CJ11" s="7"/>
      <c r="CK11" s="26"/>
      <c r="CL11" s="24"/>
      <c r="CM11" s="17"/>
      <c r="CN11" s="120"/>
      <c r="CO11" s="67" t="s">
        <v>29</v>
      </c>
      <c r="CP11" s="19"/>
      <c r="CQ11" s="7"/>
      <c r="CR11" s="7"/>
      <c r="CS11" s="7"/>
      <c r="CT11" s="7"/>
      <c r="CU11" s="26"/>
      <c r="CV11" s="24"/>
      <c r="CW11" s="17"/>
      <c r="CX11" s="120"/>
      <c r="CY11" s="67" t="s">
        <v>29</v>
      </c>
      <c r="CZ11" s="19"/>
      <c r="DA11" s="7"/>
      <c r="DB11" s="7">
        <v>46.18</v>
      </c>
      <c r="DC11" s="7"/>
      <c r="DD11" s="7"/>
      <c r="DE11" s="26"/>
      <c r="DF11" s="24"/>
      <c r="DG11" s="17"/>
      <c r="DH11" s="120"/>
      <c r="DI11" s="67" t="s">
        <v>29</v>
      </c>
      <c r="DJ11" s="19"/>
      <c r="DK11" s="7"/>
      <c r="DL11" s="7">
        <v>55.899700000000003</v>
      </c>
      <c r="DM11" s="7"/>
      <c r="DN11" s="7"/>
      <c r="DO11" s="26"/>
      <c r="DP11" s="24"/>
      <c r="DQ11" s="17"/>
      <c r="DR11" s="128"/>
      <c r="EB11" s="128"/>
      <c r="EL11" s="128"/>
      <c r="EV11" s="128"/>
      <c r="FF11" s="128"/>
      <c r="FP11" s="128"/>
      <c r="FZ11" s="128"/>
      <c r="GJ11" s="128"/>
      <c r="GT11" s="128"/>
      <c r="HD11" s="128"/>
      <c r="HN11" s="128"/>
      <c r="HX11" s="128"/>
    </row>
    <row xmlns:x14ac="http://schemas.microsoft.com/office/spreadsheetml/2009/9/ac" r="12" s="1" customFormat="true" ht="15.75" customHeight="true" x14ac:dyDescent="0.2">
      <c r="A12" s="390" t="str">
        <f ca="true">IF(ISBLANK('Data Summary'!A14),"",'Data Summary'!A14)</f>
        <v>COL_2019_UIS</v>
      </c>
      <c r="B12" s="120"/>
      <c r="C12" s="67" t="s">
        <v>200</v>
      </c>
      <c r="D12" s="19"/>
      <c r="E12" s="19"/>
      <c r="F12" s="19"/>
      <c r="G12" s="19"/>
      <c r="H12" s="19"/>
      <c r="I12" s="80"/>
      <c r="J12" s="24"/>
      <c r="K12" s="17"/>
      <c r="L12" s="120" t="s">
        <v>178</v>
      </c>
      <c r="M12" s="67" t="s">
        <v>200</v>
      </c>
      <c r="N12" s="19">
        <v>61.4</v>
      </c>
      <c r="O12" s="19"/>
      <c r="P12" s="19"/>
      <c r="Q12" s="19"/>
      <c r="R12" s="19"/>
      <c r="S12" s="80"/>
      <c r="T12" s="24"/>
      <c r="U12" s="17"/>
      <c r="V12" s="120"/>
      <c r="W12" s="67" t="s">
        <v>200</v>
      </c>
      <c r="X12" s="19"/>
      <c r="Y12" s="19"/>
      <c r="Z12" s="19"/>
      <c r="AA12" s="19"/>
      <c r="AB12" s="19"/>
      <c r="AC12" s="80"/>
      <c r="AD12" s="24"/>
      <c r="AE12" s="17"/>
      <c r="AF12" s="120" t="s">
        <v>191</v>
      </c>
      <c r="AG12" s="67" t="s">
        <v>200</v>
      </c>
      <c r="AH12" s="19">
        <f>AH10</f>
        <v>79.276315789473685</v>
      </c>
      <c r="AI12" s="19">
        <f t="shared" ref="AI12:AL12" si="12">AI10</f>
        <v>92.814371257485035</v>
      </c>
      <c r="AJ12" s="19">
        <f t="shared" si="12"/>
        <v>62.773722627737229</v>
      </c>
      <c r="AK12" s="19"/>
      <c r="AL12" s="19">
        <f t="shared" si="12"/>
        <v>79.276315789473685</v>
      </c>
      <c r="AM12" s="80"/>
      <c r="AN12" s="24"/>
      <c r="AO12" s="17"/>
      <c r="AP12" s="120"/>
      <c r="AQ12" s="67" t="s">
        <v>200</v>
      </c>
      <c r="AR12" s="19"/>
      <c r="AS12" s="19"/>
      <c r="AT12" s="19"/>
      <c r="AU12" s="19"/>
      <c r="AV12" s="19"/>
      <c r="AW12" s="80"/>
      <c r="AX12" s="24"/>
      <c r="AY12" s="17"/>
      <c r="AZ12" s="120"/>
      <c r="BA12" s="67" t="s">
        <v>200</v>
      </c>
      <c r="BB12" s="19"/>
      <c r="BC12" s="19"/>
      <c r="BD12" s="19"/>
      <c r="BE12" s="19"/>
      <c r="BF12" s="19"/>
      <c r="BG12" s="80"/>
      <c r="BH12" s="24"/>
      <c r="BI12" s="17"/>
      <c r="BJ12" s="120"/>
      <c r="BK12" s="67" t="s">
        <v>200</v>
      </c>
      <c r="BL12" s="19"/>
      <c r="BM12" s="19"/>
      <c r="BN12" s="19"/>
      <c r="BO12" s="19"/>
      <c r="BP12" s="19"/>
      <c r="BQ12" s="80"/>
      <c r="BR12" s="24"/>
      <c r="BS12" s="17"/>
      <c r="BT12" s="120"/>
      <c r="BU12" s="67" t="s">
        <v>200</v>
      </c>
      <c r="BV12" s="19"/>
      <c r="BW12" s="19"/>
      <c r="BX12" s="19"/>
      <c r="BY12" s="19"/>
      <c r="BZ12" s="19"/>
      <c r="CA12" s="80"/>
      <c r="CB12" s="24"/>
      <c r="CC12" s="17"/>
      <c r="CD12" s="120"/>
      <c r="CE12" s="67" t="s">
        <v>200</v>
      </c>
      <c r="CF12" s="19"/>
      <c r="CG12" s="19"/>
      <c r="CH12" s="19"/>
      <c r="CI12" s="19"/>
      <c r="CJ12" s="19"/>
      <c r="CK12" s="80"/>
      <c r="CL12" s="24"/>
      <c r="CM12" s="17"/>
      <c r="CN12" s="120" t="s">
        <v>191</v>
      </c>
      <c r="CO12" s="67" t="s">
        <v>200</v>
      </c>
      <c r="CP12" s="19">
        <v>79.428571428571431</v>
      </c>
      <c r="CQ12" s="19">
        <v>85.039370078740163</v>
      </c>
      <c r="CR12" s="19">
        <v>64.583333333333343</v>
      </c>
      <c r="CS12" s="19"/>
      <c r="CT12" s="19">
        <v>79.428571428571431</v>
      </c>
      <c r="CU12" s="80">
        <v>80.588235294117652</v>
      </c>
      <c r="CV12" s="24"/>
      <c r="CW12" s="17"/>
      <c r="CX12" s="120"/>
      <c r="CY12" s="67" t="s">
        <v>200</v>
      </c>
      <c r="CZ12" s="19"/>
      <c r="DA12" s="19"/>
      <c r="DB12" s="19"/>
      <c r="DC12" s="19"/>
      <c r="DD12" s="19"/>
      <c r="DE12" s="80"/>
      <c r="DF12" s="24"/>
      <c r="DG12" s="17"/>
      <c r="DH12" s="120"/>
      <c r="DI12" s="67" t="s">
        <v>200</v>
      </c>
      <c r="DJ12" s="19"/>
      <c r="DK12" s="19"/>
      <c r="DL12" s="19"/>
      <c r="DM12" s="19"/>
      <c r="DN12" s="19"/>
      <c r="DO12" s="80"/>
      <c r="DP12" s="24"/>
      <c r="DQ12" s="17"/>
      <c r="DR12" s="129"/>
      <c r="EB12" s="129"/>
      <c r="EL12" s="129"/>
      <c r="EV12" s="129"/>
      <c r="FF12" s="129"/>
      <c r="FP12" s="129"/>
      <c r="FZ12" s="129"/>
      <c r="GJ12" s="129"/>
      <c r="GT12" s="129"/>
      <c r="HD12" s="129"/>
      <c r="HN12" s="129"/>
      <c r="HX12" s="129"/>
    </row>
    <row xmlns:x14ac="http://schemas.microsoft.com/office/spreadsheetml/2009/9/ac" r="13" s="270" customFormat="true" ht="18" customHeight="true" x14ac:dyDescent="0.25">
      <c r="A13" s="390" t="str">
        <f ca="true">IF(ISBLANK('Data Summary'!A15),"",'Data Summary'!A15)</f>
        <v>COL_2019_LLECE</v>
      </c>
      <c r="B13" s="259" t="s">
        <v>57</v>
      </c>
      <c r="C13" s="265" t="s">
        <v>27</v>
      </c>
      <c r="D13" s="266"/>
      <c r="E13" s="266"/>
      <c r="F13" s="266"/>
      <c r="G13" s="267"/>
      <c r="H13" s="267"/>
      <c r="I13" s="268"/>
      <c r="J13" s="249"/>
      <c r="K13" s="264"/>
      <c r="L13" s="259" t="s">
        <v>57</v>
      </c>
      <c r="M13" s="265" t="s">
        <v>27</v>
      </c>
      <c r="N13" s="266"/>
      <c r="O13" s="266"/>
      <c r="P13" s="266"/>
      <c r="Q13" s="267"/>
      <c r="R13" s="267"/>
      <c r="S13" s="268"/>
      <c r="T13" s="249"/>
      <c r="U13" s="264"/>
      <c r="V13" s="259" t="s">
        <v>57</v>
      </c>
      <c r="W13" s="265" t="s">
        <v>27</v>
      </c>
      <c r="X13" s="266"/>
      <c r="Y13" s="266"/>
      <c r="Z13" s="266"/>
      <c r="AA13" s="267"/>
      <c r="AB13" s="267"/>
      <c r="AC13" s="268"/>
      <c r="AD13" s="249"/>
      <c r="AE13" s="264"/>
      <c r="AF13" s="259" t="s">
        <v>57</v>
      </c>
      <c r="AG13" s="265" t="s">
        <v>27</v>
      </c>
      <c r="AH13" s="266"/>
      <c r="AI13" s="266"/>
      <c r="AJ13" s="266"/>
      <c r="AK13" s="267"/>
      <c r="AL13" s="267"/>
      <c r="AM13" s="268"/>
      <c r="AN13" s="249"/>
      <c r="AO13" s="264"/>
      <c r="AP13" s="259" t="s">
        <v>57</v>
      </c>
      <c r="AQ13" s="265" t="s">
        <v>27</v>
      </c>
      <c r="AR13" s="266"/>
      <c r="AS13" s="266"/>
      <c r="AT13" s="266"/>
      <c r="AU13" s="267"/>
      <c r="AV13" s="267"/>
      <c r="AW13" s="268"/>
      <c r="AX13" s="249"/>
      <c r="AY13" s="264"/>
      <c r="AZ13" s="259" t="s">
        <v>57</v>
      </c>
      <c r="BA13" s="265" t="s">
        <v>27</v>
      </c>
      <c r="BB13" s="266"/>
      <c r="BC13" s="266"/>
      <c r="BD13" s="266"/>
      <c r="BE13" s="267"/>
      <c r="BF13" s="267"/>
      <c r="BG13" s="268"/>
      <c r="BH13" s="249"/>
      <c r="BI13" s="264"/>
      <c r="BJ13" s="259" t="s">
        <v>57</v>
      </c>
      <c r="BK13" s="265" t="s">
        <v>27</v>
      </c>
      <c r="BL13" s="266"/>
      <c r="BM13" s="266"/>
      <c r="BN13" s="266"/>
      <c r="BO13" s="267"/>
      <c r="BP13" s="267"/>
      <c r="BQ13" s="268"/>
      <c r="BR13" s="249"/>
      <c r="BS13" s="264"/>
      <c r="BT13" s="259" t="s">
        <v>57</v>
      </c>
      <c r="BU13" s="265" t="s">
        <v>27</v>
      </c>
      <c r="BV13" s="266"/>
      <c r="BW13" s="266"/>
      <c r="BX13" s="266"/>
      <c r="BY13" s="267"/>
      <c r="BZ13" s="267"/>
      <c r="CA13" s="268"/>
      <c r="CB13" s="249"/>
      <c r="CC13" s="264"/>
      <c r="CD13" s="259" t="s">
        <v>57</v>
      </c>
      <c r="CE13" s="265" t="s">
        <v>27</v>
      </c>
      <c r="CF13" s="266"/>
      <c r="CG13" s="266"/>
      <c r="CH13" s="266"/>
      <c r="CI13" s="267"/>
      <c r="CJ13" s="267"/>
      <c r="CK13" s="268"/>
      <c r="CL13" s="249"/>
      <c r="CM13" s="264"/>
      <c r="CN13" s="259" t="s">
        <v>57</v>
      </c>
      <c r="CO13" s="265" t="s">
        <v>27</v>
      </c>
      <c r="CP13" s="266"/>
      <c r="CQ13" s="266"/>
      <c r="CR13" s="266"/>
      <c r="CS13" s="267"/>
      <c r="CT13" s="267"/>
      <c r="CU13" s="268"/>
      <c r="CV13" s="249"/>
      <c r="CW13" s="264"/>
      <c r="CX13" s="259" t="s">
        <v>57</v>
      </c>
      <c r="CY13" s="265" t="s">
        <v>27</v>
      </c>
      <c r="CZ13" s="266"/>
      <c r="DA13" s="266"/>
      <c r="DB13" s="266"/>
      <c r="DC13" s="267"/>
      <c r="DD13" s="267"/>
      <c r="DE13" s="268"/>
      <c r="DF13" s="249"/>
      <c r="DG13" s="264"/>
      <c r="DH13" s="259" t="s">
        <v>57</v>
      </c>
      <c r="DI13" s="265" t="s">
        <v>27</v>
      </c>
      <c r="DJ13" s="266"/>
      <c r="DK13" s="266"/>
      <c r="DL13" s="266"/>
      <c r="DM13" s="267"/>
      <c r="DN13" s="267"/>
      <c r="DO13" s="268"/>
      <c r="DP13" s="249"/>
      <c r="DQ13" s="264"/>
      <c r="DR13" s="269"/>
      <c r="EB13" s="269"/>
      <c r="EL13" s="269"/>
      <c r="EV13" s="269"/>
      <c r="FF13" s="269"/>
      <c r="FP13" s="269"/>
      <c r="FZ13" s="269"/>
      <c r="GJ13" s="269"/>
      <c r="GT13" s="269"/>
      <c r="HD13" s="269"/>
      <c r="HN13" s="269"/>
      <c r="HX13" s="269"/>
    </row>
    <row xmlns:x14ac="http://schemas.microsoft.com/office/spreadsheetml/2009/9/ac" r="14" x14ac:dyDescent="0.25">
      <c r="A14" s="390" t="str">
        <f ca="true">IF(ISBLANK('Data Summary'!A16),"",'Data Summary'!A16)</f>
        <v>COL_2020_SIASAR</v>
      </c>
      <c r="B14" s="121" t="s">
        <v>30</v>
      </c>
      <c r="C14" s="20">
        <v>0</v>
      </c>
      <c r="D14" s="81"/>
      <c r="E14" s="47"/>
      <c r="F14" s="47"/>
      <c r="G14" s="7"/>
      <c r="H14" s="7"/>
      <c r="I14" s="26"/>
      <c r="J14" s="11"/>
      <c r="K14" s="16"/>
      <c r="L14" s="121" t="s">
        <v>30</v>
      </c>
      <c r="M14" s="20">
        <v>0</v>
      </c>
      <c r="N14" s="81"/>
      <c r="O14" s="47"/>
      <c r="P14" s="47"/>
      <c r="Q14" s="7"/>
      <c r="R14" s="7"/>
      <c r="S14" s="26"/>
      <c r="T14" s="11"/>
      <c r="U14" s="16"/>
      <c r="V14" s="121" t="s">
        <v>30</v>
      </c>
      <c r="W14" s="20">
        <v>0</v>
      </c>
      <c r="X14" s="81"/>
      <c r="Y14" s="47"/>
      <c r="Z14" s="47"/>
      <c r="AA14" s="7">
        <f>100-92.1</f>
        <v>7.9000000000000057</v>
      </c>
      <c r="AB14" s="7"/>
      <c r="AC14" s="26"/>
      <c r="AD14" s="11"/>
      <c r="AE14" s="16"/>
      <c r="AF14" s="121" t="s">
        <v>30</v>
      </c>
      <c r="AG14" s="20">
        <v>0</v>
      </c>
      <c r="AH14" s="81"/>
      <c r="AI14" s="47"/>
      <c r="AJ14" s="47"/>
      <c r="AK14" s="7"/>
      <c r="AL14" s="7"/>
      <c r="AM14" s="26"/>
      <c r="AN14" s="11"/>
      <c r="AO14" s="16"/>
      <c r="AP14" s="121" t="s">
        <v>30</v>
      </c>
      <c r="AQ14" s="20">
        <v>0</v>
      </c>
      <c r="AR14" s="81"/>
      <c r="AS14" s="47"/>
      <c r="AT14" s="47"/>
      <c r="AU14" s="7"/>
      <c r="AV14" s="7"/>
      <c r="AW14" s="26"/>
      <c r="AX14" s="11"/>
      <c r="AY14" s="16"/>
      <c r="AZ14" s="121" t="s">
        <v>30</v>
      </c>
      <c r="BA14" s="20">
        <v>0</v>
      </c>
      <c r="BB14" s="81"/>
      <c r="BC14" s="47"/>
      <c r="BD14" s="47"/>
      <c r="BE14" s="7"/>
      <c r="BF14" s="7"/>
      <c r="BG14" s="26"/>
      <c r="BH14" s="11"/>
      <c r="BI14" s="16"/>
      <c r="BJ14" s="121" t="s">
        <v>30</v>
      </c>
      <c r="BK14" s="20">
        <v>0</v>
      </c>
      <c r="BL14" s="81"/>
      <c r="BM14" s="47"/>
      <c r="BN14" s="47"/>
      <c r="BO14" s="7"/>
      <c r="BP14" s="7"/>
      <c r="BQ14" s="26"/>
      <c r="BR14" s="11"/>
      <c r="BS14" s="16"/>
      <c r="BT14" s="121" t="s">
        <v>30</v>
      </c>
      <c r="BU14" s="20">
        <v>0</v>
      </c>
      <c r="BV14" s="81"/>
      <c r="BW14" s="47"/>
      <c r="BX14" s="47"/>
      <c r="BY14" s="7"/>
      <c r="BZ14" s="7"/>
      <c r="CA14" s="26"/>
      <c r="CB14" s="11"/>
      <c r="CC14" s="16"/>
      <c r="CD14" s="121" t="s">
        <v>30</v>
      </c>
      <c r="CE14" s="20">
        <v>0</v>
      </c>
      <c r="CF14" s="81"/>
      <c r="CG14" s="47"/>
      <c r="CH14" s="47"/>
      <c r="CI14" s="7"/>
      <c r="CJ14" s="7"/>
      <c r="CK14" s="26"/>
      <c r="CL14" s="11"/>
      <c r="CM14" s="16"/>
      <c r="CN14" s="121" t="s">
        <v>30</v>
      </c>
      <c r="CO14" s="20">
        <v>0</v>
      </c>
      <c r="CP14" s="81"/>
      <c r="CQ14" s="47"/>
      <c r="CR14" s="47"/>
      <c r="CS14" s="7"/>
      <c r="CT14" s="7"/>
      <c r="CU14" s="26"/>
      <c r="CV14" s="11"/>
      <c r="CW14" s="16"/>
      <c r="CX14" s="121" t="s">
        <v>30</v>
      </c>
      <c r="CY14" s="20">
        <v>0</v>
      </c>
      <c r="CZ14" s="81"/>
      <c r="DA14" s="47"/>
      <c r="DB14" s="47"/>
      <c r="DC14" s="7"/>
      <c r="DD14" s="7"/>
      <c r="DE14" s="26"/>
      <c r="DF14" s="11"/>
      <c r="DG14" s="16"/>
      <c r="DH14" s="121" t="s">
        <v>30</v>
      </c>
      <c r="DI14" s="20">
        <v>0</v>
      </c>
      <c r="DJ14" s="81"/>
      <c r="DK14" s="47"/>
      <c r="DL14" s="47"/>
      <c r="DM14" s="7"/>
      <c r="DN14" s="7"/>
      <c r="DO14" s="26"/>
      <c r="DP14" s="11"/>
      <c r="DQ14" s="16"/>
    </row>
    <row xmlns:x14ac="http://schemas.microsoft.com/office/spreadsheetml/2009/9/ac" r="15" s="2" customFormat="true" x14ac:dyDescent="0.25">
      <c r="A15" s="390" t="str">
        <f ca="true">IF(ISBLANK('Data Summary'!A17),"",'Data Summary'!A17)</f>
        <v>COL_2021_SIASAR</v>
      </c>
      <c r="B15" s="121" t="s">
        <v>105</v>
      </c>
      <c r="C15" s="82">
        <v>0</v>
      </c>
      <c r="D15" s="47"/>
      <c r="E15" s="47"/>
      <c r="F15" s="47"/>
      <c r="G15" s="7"/>
      <c r="H15" s="7"/>
      <c r="I15" s="26"/>
      <c r="J15" s="11"/>
      <c r="K15" s="16"/>
      <c r="L15" s="121" t="s">
        <v>105</v>
      </c>
      <c r="M15" s="82">
        <v>0</v>
      </c>
      <c r="N15" s="47"/>
      <c r="O15" s="47"/>
      <c r="P15" s="47"/>
      <c r="Q15" s="7"/>
      <c r="R15" s="7"/>
      <c r="S15" s="26"/>
      <c r="T15" s="11"/>
      <c r="U15" s="16"/>
      <c r="V15" s="121" t="s">
        <v>105</v>
      </c>
      <c r="W15" s="82">
        <v>0</v>
      </c>
      <c r="X15" s="47"/>
      <c r="Y15" s="47"/>
      <c r="Z15" s="47"/>
      <c r="AA15" s="7"/>
      <c r="AB15" s="7"/>
      <c r="AC15" s="26"/>
      <c r="AD15" s="11"/>
      <c r="AE15" s="16"/>
      <c r="AF15" s="121" t="s">
        <v>105</v>
      </c>
      <c r="AG15" s="82">
        <v>0</v>
      </c>
      <c r="AH15" s="47"/>
      <c r="AI15" s="47"/>
      <c r="AJ15" s="47"/>
      <c r="AK15" s="7"/>
      <c r="AL15" s="7"/>
      <c r="AM15" s="26"/>
      <c r="AN15" s="11"/>
      <c r="AO15" s="16"/>
      <c r="AP15" s="121" t="s">
        <v>105</v>
      </c>
      <c r="AQ15" s="82">
        <v>0</v>
      </c>
      <c r="AR15" s="47"/>
      <c r="AS15" s="47"/>
      <c r="AT15" s="47"/>
      <c r="AU15" s="7"/>
      <c r="AV15" s="7"/>
      <c r="AW15" s="26"/>
      <c r="AX15" s="11"/>
      <c r="AY15" s="16"/>
      <c r="AZ15" s="121" t="s">
        <v>105</v>
      </c>
      <c r="BA15" s="82">
        <v>0</v>
      </c>
      <c r="BB15" s="47"/>
      <c r="BC15" s="47"/>
      <c r="BD15" s="47"/>
      <c r="BE15" s="7"/>
      <c r="BF15" s="7"/>
      <c r="BG15" s="26"/>
      <c r="BH15" s="11"/>
      <c r="BI15" s="16"/>
      <c r="BJ15" s="121" t="s">
        <v>105</v>
      </c>
      <c r="BK15" s="82">
        <v>0</v>
      </c>
      <c r="BL15" s="47"/>
      <c r="BM15" s="47"/>
      <c r="BN15" s="47"/>
      <c r="BO15" s="7"/>
      <c r="BP15" s="7"/>
      <c r="BQ15" s="26"/>
      <c r="BR15" s="11"/>
      <c r="BS15" s="16"/>
      <c r="BT15" s="121" t="s">
        <v>105</v>
      </c>
      <c r="BU15" s="82">
        <v>0</v>
      </c>
      <c r="BV15" s="47"/>
      <c r="BW15" s="47"/>
      <c r="BX15" s="47"/>
      <c r="BY15" s="7"/>
      <c r="BZ15" s="7"/>
      <c r="CA15" s="26"/>
      <c r="CB15" s="11"/>
      <c r="CC15" s="16"/>
      <c r="CD15" s="121" t="s">
        <v>105</v>
      </c>
      <c r="CE15" s="82">
        <v>0</v>
      </c>
      <c r="CF15" s="47"/>
      <c r="CG15" s="47"/>
      <c r="CH15" s="47"/>
      <c r="CI15" s="7"/>
      <c r="CJ15" s="7"/>
      <c r="CK15" s="26"/>
      <c r="CL15" s="11"/>
      <c r="CM15" s="16"/>
      <c r="CN15" s="121" t="s">
        <v>105</v>
      </c>
      <c r="CO15" s="82">
        <v>0</v>
      </c>
      <c r="CP15" s="47"/>
      <c r="CQ15" s="47"/>
      <c r="CR15" s="47"/>
      <c r="CS15" s="7"/>
      <c r="CT15" s="7"/>
      <c r="CU15" s="26"/>
      <c r="CV15" s="11"/>
      <c r="CW15" s="16"/>
      <c r="CX15" s="121" t="s">
        <v>105</v>
      </c>
      <c r="CY15" s="82">
        <v>0</v>
      </c>
      <c r="CZ15" s="47"/>
      <c r="DA15" s="47"/>
      <c r="DB15" s="47"/>
      <c r="DC15" s="7"/>
      <c r="DD15" s="7"/>
      <c r="DE15" s="26"/>
      <c r="DF15" s="11"/>
      <c r="DG15" s="16"/>
      <c r="DH15" s="121" t="s">
        <v>105</v>
      </c>
      <c r="DI15" s="82">
        <v>0</v>
      </c>
      <c r="DJ15" s="47"/>
      <c r="DK15" s="47"/>
      <c r="DL15" s="47"/>
      <c r="DM15" s="7"/>
      <c r="DN15" s="7"/>
      <c r="DO15" s="26"/>
      <c r="DP15" s="11"/>
      <c r="DQ15" s="16"/>
      <c r="DR15" s="131"/>
      <c r="EB15" s="131"/>
      <c r="EL15" s="131"/>
      <c r="EV15" s="131"/>
      <c r="FF15" s="131"/>
      <c r="FP15" s="131"/>
      <c r="FZ15" s="131"/>
      <c r="GJ15" s="131"/>
      <c r="GT15" s="131"/>
      <c r="HD15" s="131"/>
      <c r="HN15" s="131"/>
      <c r="HX15" s="131"/>
    </row>
    <row xmlns:x14ac="http://schemas.microsoft.com/office/spreadsheetml/2009/9/ac" r="16" s="2" customFormat="true" x14ac:dyDescent="0.25">
      <c r="A16" s="391" t="str">
        <f ca="true">IF(ISBLANK('Data Summary'!A18),"",'Data Summary'!A18)</f>
        <v/>
      </c>
      <c r="B16" s="122" t="s">
        <v>192</v>
      </c>
      <c r="C16" s="21">
        <v>1</v>
      </c>
      <c r="D16" s="81">
        <f>H16</f>
        <v>76.96335078534031</v>
      </c>
      <c r="E16" s="47">
        <v>92.6</v>
      </c>
      <c r="F16" s="7">
        <v>56.6</v>
      </c>
      <c r="G16" s="7"/>
      <c r="H16" s="7">
        <f>147/(147+44)*100</f>
        <v>76.96335078534031</v>
      </c>
      <c r="I16" s="26"/>
      <c r="J16" s="11"/>
      <c r="K16" s="16"/>
      <c r="L16" s="122" t="s">
        <v>179</v>
      </c>
      <c r="M16" s="21">
        <v>1</v>
      </c>
      <c r="N16" s="81">
        <v>77.8</v>
      </c>
      <c r="O16" s="47"/>
      <c r="P16" s="47"/>
      <c r="Q16" s="7"/>
      <c r="R16" s="7"/>
      <c r="S16" s="26"/>
      <c r="T16" s="11"/>
      <c r="U16" s="16"/>
      <c r="V16" s="122" t="s">
        <v>180</v>
      </c>
      <c r="W16" s="21">
        <v>1</v>
      </c>
      <c r="X16" s="81"/>
      <c r="Y16" s="47"/>
      <c r="Z16" s="7"/>
      <c r="AA16" s="7">
        <v>77</v>
      </c>
      <c r="AB16" s="7"/>
      <c r="AC16" s="26"/>
      <c r="AD16" s="11"/>
      <c r="AE16" s="16"/>
      <c r="AF16" s="122" t="s">
        <v>180</v>
      </c>
      <c r="AG16" s="21">
        <v>1</v>
      </c>
      <c r="AH16" s="81">
        <f>AL16</f>
        <v>79.93421052631578</v>
      </c>
      <c r="AI16" s="47">
        <f>157/167*100</f>
        <v>94.011976047904184</v>
      </c>
      <c r="AJ16" s="7">
        <f>86/137*100</f>
        <v>62.773722627737229</v>
      </c>
      <c r="AK16" s="7"/>
      <c r="AL16" s="7">
        <f>243/304*100</f>
        <v>79.93421052631578</v>
      </c>
      <c r="AM16" s="26"/>
      <c r="AN16" s="11"/>
      <c r="AO16" s="16"/>
      <c r="AP16" s="122"/>
      <c r="AQ16" s="21"/>
      <c r="AR16" s="81"/>
      <c r="AS16" s="47"/>
      <c r="AT16" s="7"/>
      <c r="AU16" s="7"/>
      <c r="AV16" s="7"/>
      <c r="AW16" s="26"/>
      <c r="AX16" s="11"/>
      <c r="AY16" s="16"/>
      <c r="AZ16" s="122" t="s">
        <v>277</v>
      </c>
      <c r="BA16" s="21">
        <v>1</v>
      </c>
      <c r="BB16" s="81"/>
      <c r="BC16" s="47"/>
      <c r="BD16" s="7">
        <v>85.091700000000003</v>
      </c>
      <c r="BE16" s="7"/>
      <c r="BF16" s="7"/>
      <c r="BG16" s="26"/>
      <c r="BH16" s="11"/>
      <c r="BI16" s="16"/>
      <c r="BJ16" s="122" t="s">
        <v>277</v>
      </c>
      <c r="BK16" s="21">
        <v>1</v>
      </c>
      <c r="BL16" s="81"/>
      <c r="BM16" s="47"/>
      <c r="BN16" s="7">
        <v>81.151399999999995</v>
      </c>
      <c r="BO16" s="7"/>
      <c r="BP16" s="7"/>
      <c r="BQ16" s="26"/>
      <c r="BR16" s="11"/>
      <c r="BS16" s="16"/>
      <c r="BT16" s="122" t="s">
        <v>277</v>
      </c>
      <c r="BU16" s="21">
        <v>1</v>
      </c>
      <c r="BV16" s="81"/>
      <c r="BW16" s="47"/>
      <c r="BX16" s="7">
        <v>72.250299999999996</v>
      </c>
      <c r="BY16" s="7"/>
      <c r="BZ16" s="7"/>
      <c r="CA16" s="26"/>
      <c r="CB16" s="11"/>
      <c r="CC16" s="16"/>
      <c r="CD16" s="122"/>
      <c r="CE16" s="21"/>
      <c r="CF16" s="81"/>
      <c r="CG16" s="47"/>
      <c r="CH16" s="7"/>
      <c r="CI16" s="7"/>
      <c r="CJ16" s="7"/>
      <c r="CK16" s="26"/>
      <c r="CL16" s="11"/>
      <c r="CM16" s="16"/>
      <c r="CN16" s="122" t="s">
        <v>295</v>
      </c>
      <c r="CO16" s="21">
        <v>1</v>
      </c>
      <c r="CP16" s="81">
        <v>78.977272727272734</v>
      </c>
      <c r="CQ16" s="47">
        <v>92.1875</v>
      </c>
      <c r="CR16" s="7">
        <v>43.75</v>
      </c>
      <c r="CS16" s="7"/>
      <c r="CT16" s="7">
        <v>78.977272727272734</v>
      </c>
      <c r="CU16" s="26">
        <v>78.235294117647058</v>
      </c>
      <c r="CV16" s="11"/>
      <c r="CW16" s="16"/>
      <c r="CX16" s="122" t="s">
        <v>277</v>
      </c>
      <c r="CY16" s="21">
        <v>1</v>
      </c>
      <c r="CZ16" s="81"/>
      <c r="DA16" s="47"/>
      <c r="DB16" s="7">
        <v>67.911699999999996</v>
      </c>
      <c r="DC16" s="7"/>
      <c r="DD16" s="7"/>
      <c r="DE16" s="26"/>
      <c r="DF16" s="11"/>
      <c r="DG16" s="16"/>
      <c r="DH16" s="122" t="s">
        <v>277</v>
      </c>
      <c r="DI16" s="21">
        <v>1</v>
      </c>
      <c r="DJ16" s="81"/>
      <c r="DK16" s="47"/>
      <c r="DL16" s="7">
        <v>71.681399999999996</v>
      </c>
      <c r="DM16" s="7"/>
      <c r="DN16" s="7"/>
      <c r="DO16" s="26"/>
      <c r="DP16" s="11"/>
      <c r="DQ16" s="16"/>
      <c r="DR16" s="131"/>
      <c r="EB16" s="131"/>
      <c r="EL16" s="131"/>
      <c r="EV16" s="131"/>
      <c r="FF16" s="131"/>
      <c r="FP16" s="131"/>
      <c r="FZ16" s="131"/>
      <c r="GJ16" s="131"/>
      <c r="GT16" s="131"/>
      <c r="HD16" s="131"/>
      <c r="HN16" s="131"/>
      <c r="HX16" s="131"/>
    </row>
    <row xmlns:x14ac="http://schemas.microsoft.com/office/spreadsheetml/2009/9/ac" r="17" s="2" customFormat="true" x14ac:dyDescent="0.25">
      <c r="A17" s="391" t="str">
        <f ca="true">IF(ISBLANK('Data Summary'!A19),"",'Data Summary'!A19)</f>
        <v/>
      </c>
      <c r="B17" s="122" t="s">
        <v>211</v>
      </c>
      <c r="C17" s="22">
        <v>0.5</v>
      </c>
      <c r="D17" s="47"/>
      <c r="E17" s="47">
        <f>100-E16</f>
        <v>7.4000000000000057</v>
      </c>
      <c r="F17" s="47"/>
      <c r="G17" s="47"/>
      <c r="H17" s="47"/>
      <c r="I17" s="26"/>
      <c r="J17" s="11"/>
      <c r="K17" s="16"/>
      <c r="L17" s="122" t="s">
        <v>180</v>
      </c>
      <c r="M17" s="22" t="s">
        <v>190</v>
      </c>
      <c r="N17" s="47">
        <v>52.4</v>
      </c>
      <c r="O17" s="7"/>
      <c r="P17" s="7"/>
      <c r="Q17" s="7"/>
      <c r="R17" s="7"/>
      <c r="S17" s="26"/>
      <c r="T17" s="11"/>
      <c r="U17" s="16"/>
      <c r="V17" s="122"/>
      <c r="W17" s="22"/>
      <c r="X17" s="47"/>
      <c r="Y17" s="7"/>
      <c r="Z17" s="7"/>
      <c r="AA17" s="7"/>
      <c r="AB17" s="7"/>
      <c r="AC17" s="26"/>
      <c r="AD17" s="11"/>
      <c r="AE17" s="16"/>
      <c r="AF17" s="122" t="s">
        <v>213</v>
      </c>
      <c r="AG17" s="22">
        <v>0.5</v>
      </c>
      <c r="AH17" s="47"/>
      <c r="AI17" s="47">
        <f>100-AI16</f>
        <v>5.9880239520958156</v>
      </c>
      <c r="AJ17" s="47"/>
      <c r="AK17" s="47"/>
      <c r="AL17" s="47"/>
      <c r="AM17" s="26"/>
      <c r="AN17" s="11"/>
      <c r="AO17" s="16"/>
      <c r="AP17" s="122"/>
      <c r="AQ17" s="22"/>
      <c r="AR17" s="47"/>
      <c r="AS17" s="47"/>
      <c r="AT17" s="47"/>
      <c r="AU17" s="47"/>
      <c r="AV17" s="47"/>
      <c r="AW17" s="26"/>
      <c r="AX17" s="11"/>
      <c r="AY17" s="16"/>
      <c r="AZ17" s="122"/>
      <c r="BA17" s="22"/>
      <c r="BB17" s="47"/>
      <c r="BC17" s="47"/>
      <c r="BD17" s="47"/>
      <c r="BE17" s="47"/>
      <c r="BF17" s="47"/>
      <c r="BG17" s="26"/>
      <c r="BH17" s="11"/>
      <c r="BI17" s="16"/>
      <c r="BJ17" s="122"/>
      <c r="BK17" s="22"/>
      <c r="BL17" s="47"/>
      <c r="BM17" s="47"/>
      <c r="BN17" s="47"/>
      <c r="BO17" s="47"/>
      <c r="BP17" s="47"/>
      <c r="BQ17" s="26"/>
      <c r="BR17" s="11"/>
      <c r="BS17" s="16"/>
      <c r="BT17" s="122"/>
      <c r="BU17" s="22"/>
      <c r="BV17" s="47"/>
      <c r="BW17" s="47"/>
      <c r="BX17" s="47"/>
      <c r="BY17" s="47"/>
      <c r="BZ17" s="47"/>
      <c r="CA17" s="26"/>
      <c r="CB17" s="11"/>
      <c r="CC17" s="16"/>
      <c r="CD17" s="122"/>
      <c r="CE17" s="22"/>
      <c r="CF17" s="47"/>
      <c r="CG17" s="47"/>
      <c r="CH17" s="47"/>
      <c r="CI17" s="47"/>
      <c r="CJ17" s="47"/>
      <c r="CK17" s="26"/>
      <c r="CL17" s="11"/>
      <c r="CM17" s="16"/>
      <c r="CN17" s="122" t="s">
        <v>213</v>
      </c>
      <c r="CO17" s="22">
        <v>0.5</v>
      </c>
      <c r="CP17" s="47"/>
      <c r="CQ17" s="47">
        <f>100-CQ16</f>
        <v>7.8125</v>
      </c>
      <c r="CR17" s="47"/>
      <c r="CS17" s="47"/>
      <c r="CT17" s="47"/>
      <c r="CU17" s="26"/>
      <c r="CV17" s="11"/>
      <c r="CW17" s="16"/>
      <c r="CX17" s="122"/>
      <c r="CY17" s="22"/>
      <c r="CZ17" s="47"/>
      <c r="DA17" s="47"/>
      <c r="DB17" s="47"/>
      <c r="DC17" s="47"/>
      <c r="DD17" s="47"/>
      <c r="DE17" s="26"/>
      <c r="DF17" s="11"/>
      <c r="DG17" s="16"/>
      <c r="DH17" s="122"/>
      <c r="DI17" s="22"/>
      <c r="DJ17" s="47"/>
      <c r="DK17" s="47"/>
      <c r="DL17" s="47"/>
      <c r="DM17" s="47"/>
      <c r="DN17" s="47"/>
      <c r="DO17" s="26"/>
      <c r="DP17" s="11"/>
      <c r="DQ17" s="16"/>
      <c r="DR17" s="131"/>
      <c r="EB17" s="131"/>
      <c r="EL17" s="131"/>
      <c r="EV17" s="131"/>
      <c r="FF17" s="131"/>
      <c r="FP17" s="131"/>
      <c r="FZ17" s="131"/>
      <c r="GJ17" s="131"/>
      <c r="GT17" s="131"/>
      <c r="HD17" s="131"/>
      <c r="HN17" s="131"/>
      <c r="HX17" s="131"/>
    </row>
    <row xmlns:x14ac="http://schemas.microsoft.com/office/spreadsheetml/2009/9/ac" r="18" s="2" customFormat="true" x14ac:dyDescent="0.25">
      <c r="A18" s="391" t="str">
        <f ca="true">IF(ISBLANK('Data Summary'!A20),"",'Data Summary'!A20)</f>
        <v/>
      </c>
      <c r="B18" s="122"/>
      <c r="C18" s="22"/>
      <c r="D18" s="7"/>
      <c r="E18" s="7"/>
      <c r="F18" s="7"/>
      <c r="G18" s="7"/>
      <c r="H18" s="7"/>
      <c r="I18" s="26"/>
      <c r="J18" s="11"/>
      <c r="K18" s="16"/>
      <c r="L18" s="122"/>
      <c r="M18" s="22"/>
      <c r="N18" s="7"/>
      <c r="O18" s="7"/>
      <c r="P18" s="7"/>
      <c r="Q18" s="7"/>
      <c r="R18" s="7"/>
      <c r="S18" s="26"/>
      <c r="T18" s="11"/>
      <c r="U18" s="16"/>
      <c r="V18" s="122"/>
      <c r="W18" s="22"/>
      <c r="X18" s="7"/>
      <c r="Y18" s="7"/>
      <c r="Z18" s="7"/>
      <c r="AA18" s="7"/>
      <c r="AB18" s="7"/>
      <c r="AC18" s="26"/>
      <c r="AD18" s="11"/>
      <c r="AE18" s="16"/>
      <c r="AF18" s="122"/>
      <c r="AG18" s="22"/>
      <c r="AH18" s="7"/>
      <c r="AI18" s="7"/>
      <c r="AJ18" s="7"/>
      <c r="AK18" s="7"/>
      <c r="AL18" s="7"/>
      <c r="AM18" s="26"/>
      <c r="AN18" s="11"/>
      <c r="AO18" s="16"/>
      <c r="AP18" s="122"/>
      <c r="AQ18" s="22"/>
      <c r="AR18" s="7"/>
      <c r="AS18" s="7"/>
      <c r="AT18" s="7"/>
      <c r="AU18" s="7"/>
      <c r="AV18" s="7"/>
      <c r="AW18" s="26"/>
      <c r="AX18" s="11"/>
      <c r="AY18" s="16"/>
      <c r="AZ18" s="122"/>
      <c r="BA18" s="22"/>
      <c r="BB18" s="7"/>
      <c r="BC18" s="7"/>
      <c r="BD18" s="7"/>
      <c r="BE18" s="7"/>
      <c r="BF18" s="7"/>
      <c r="BG18" s="26"/>
      <c r="BH18" s="11"/>
      <c r="BI18" s="16"/>
      <c r="BJ18" s="122"/>
      <c r="BK18" s="22"/>
      <c r="BL18" s="7"/>
      <c r="BM18" s="7"/>
      <c r="BN18" s="7"/>
      <c r="BO18" s="7"/>
      <c r="BP18" s="7"/>
      <c r="BQ18" s="26"/>
      <c r="BR18" s="11"/>
      <c r="BS18" s="16"/>
      <c r="BT18" s="122"/>
      <c r="BU18" s="22"/>
      <c r="BV18" s="7"/>
      <c r="BW18" s="7"/>
      <c r="BX18" s="7"/>
      <c r="BY18" s="7"/>
      <c r="BZ18" s="7"/>
      <c r="CA18" s="26"/>
      <c r="CB18" s="11"/>
      <c r="CC18" s="16"/>
      <c r="CD18" s="122"/>
      <c r="CE18" s="22"/>
      <c r="CF18" s="7"/>
      <c r="CG18" s="7"/>
      <c r="CH18" s="7"/>
      <c r="CI18" s="7"/>
      <c r="CJ18" s="7"/>
      <c r="CK18" s="26"/>
      <c r="CL18" s="11"/>
      <c r="CM18" s="16"/>
      <c r="CN18" s="122"/>
      <c r="CO18" s="22"/>
      <c r="CP18" s="7"/>
      <c r="CQ18" s="7"/>
      <c r="CR18" s="7"/>
      <c r="CS18" s="7"/>
      <c r="CT18" s="7"/>
      <c r="CU18" s="26"/>
      <c r="CV18" s="11"/>
      <c r="CW18" s="16"/>
      <c r="CX18" s="122"/>
      <c r="CY18" s="22"/>
      <c r="CZ18" s="7"/>
      <c r="DA18" s="7"/>
      <c r="DB18" s="7"/>
      <c r="DC18" s="7"/>
      <c r="DD18" s="7"/>
      <c r="DE18" s="26"/>
      <c r="DF18" s="11"/>
      <c r="DG18" s="16"/>
      <c r="DH18" s="122"/>
      <c r="DI18" s="22"/>
      <c r="DJ18" s="7"/>
      <c r="DK18" s="7"/>
      <c r="DL18" s="7"/>
      <c r="DM18" s="7"/>
      <c r="DN18" s="7"/>
      <c r="DO18" s="26"/>
      <c r="DP18" s="11"/>
      <c r="DQ18" s="16"/>
      <c r="DR18" s="131"/>
      <c r="EB18" s="131"/>
      <c r="EL18" s="131"/>
      <c r="EV18" s="131"/>
      <c r="FF18" s="131"/>
      <c r="FP18" s="131"/>
      <c r="FZ18" s="131"/>
      <c r="GJ18" s="131"/>
      <c r="GT18" s="131"/>
      <c r="HD18" s="131"/>
      <c r="HN18" s="131"/>
      <c r="HX18" s="131"/>
    </row>
    <row xmlns:x14ac="http://schemas.microsoft.com/office/spreadsheetml/2009/9/ac" r="19" s="2" customFormat="true" x14ac:dyDescent="0.25">
      <c r="A19" s="391" t="str">
        <f ca="true">IF(ISBLANK('Data Summary'!A21),"",'Data Summary'!A21)</f>
        <v/>
      </c>
      <c r="B19" s="122"/>
      <c r="C19" s="22"/>
      <c r="D19" s="7"/>
      <c r="E19" s="7"/>
      <c r="F19" s="69"/>
      <c r="G19" s="7"/>
      <c r="H19" s="7"/>
      <c r="I19" s="26"/>
      <c r="J19" s="11"/>
      <c r="K19" s="16"/>
      <c r="L19" s="122"/>
      <c r="M19" s="22"/>
      <c r="N19" s="7"/>
      <c r="O19" s="7"/>
      <c r="P19" s="7"/>
      <c r="Q19" s="7"/>
      <c r="R19" s="7"/>
      <c r="S19" s="26"/>
      <c r="T19" s="11"/>
      <c r="U19" s="16"/>
      <c r="V19" s="122"/>
      <c r="W19" s="22"/>
      <c r="X19" s="7"/>
      <c r="Y19" s="7"/>
      <c r="Z19" s="69"/>
      <c r="AA19" s="7"/>
      <c r="AB19" s="7"/>
      <c r="AC19" s="26"/>
      <c r="AD19" s="11"/>
      <c r="AE19" s="16"/>
      <c r="AF19" s="122"/>
      <c r="AG19" s="22"/>
      <c r="AH19" s="7"/>
      <c r="AI19" s="7"/>
      <c r="AJ19" s="69"/>
      <c r="AK19" s="7"/>
      <c r="AL19" s="7"/>
      <c r="AM19" s="26"/>
      <c r="AN19" s="11"/>
      <c r="AO19" s="16"/>
      <c r="AP19" s="122"/>
      <c r="AQ19" s="22"/>
      <c r="AR19" s="7"/>
      <c r="AS19" s="7"/>
      <c r="AT19" s="69"/>
      <c r="AU19" s="7"/>
      <c r="AV19" s="7"/>
      <c r="AW19" s="26"/>
      <c r="AX19" s="11"/>
      <c r="AY19" s="16"/>
      <c r="AZ19" s="122"/>
      <c r="BA19" s="22"/>
      <c r="BB19" s="7"/>
      <c r="BC19" s="7"/>
      <c r="BD19" s="69"/>
      <c r="BE19" s="7"/>
      <c r="BF19" s="7"/>
      <c r="BG19" s="26"/>
      <c r="BH19" s="11"/>
      <c r="BI19" s="16"/>
      <c r="BJ19" s="122"/>
      <c r="BK19" s="22"/>
      <c r="BL19" s="7"/>
      <c r="BM19" s="7"/>
      <c r="BN19" s="69"/>
      <c r="BO19" s="7"/>
      <c r="BP19" s="7"/>
      <c r="BQ19" s="26"/>
      <c r="BR19" s="11"/>
      <c r="BS19" s="16"/>
      <c r="BT19" s="122"/>
      <c r="BU19" s="22"/>
      <c r="BV19" s="7"/>
      <c r="BW19" s="7"/>
      <c r="BX19" s="69"/>
      <c r="BY19" s="7"/>
      <c r="BZ19" s="7"/>
      <c r="CA19" s="26"/>
      <c r="CB19" s="11"/>
      <c r="CC19" s="16"/>
      <c r="CD19" s="122"/>
      <c r="CE19" s="22"/>
      <c r="CF19" s="7"/>
      <c r="CG19" s="7"/>
      <c r="CH19" s="69"/>
      <c r="CI19" s="7"/>
      <c r="CJ19" s="7"/>
      <c r="CK19" s="26"/>
      <c r="CL19" s="11"/>
      <c r="CM19" s="16"/>
      <c r="CN19" s="122"/>
      <c r="CO19" s="22"/>
      <c r="CP19" s="7"/>
      <c r="CQ19" s="7"/>
      <c r="CR19" s="69"/>
      <c r="CS19" s="7"/>
      <c r="CT19" s="7"/>
      <c r="CU19" s="26"/>
      <c r="CV19" s="11"/>
      <c r="CW19" s="16"/>
      <c r="CX19" s="122"/>
      <c r="CY19" s="22"/>
      <c r="CZ19" s="7"/>
      <c r="DA19" s="7"/>
      <c r="DB19" s="69"/>
      <c r="DC19" s="7"/>
      <c r="DD19" s="7"/>
      <c r="DE19" s="26"/>
      <c r="DF19" s="11"/>
      <c r="DG19" s="16"/>
      <c r="DH19" s="122"/>
      <c r="DI19" s="22"/>
      <c r="DJ19" s="7"/>
      <c r="DK19" s="7"/>
      <c r="DL19" s="69"/>
      <c r="DM19" s="7"/>
      <c r="DN19" s="7"/>
      <c r="DO19" s="26"/>
      <c r="DP19" s="11"/>
      <c r="DQ19" s="16"/>
      <c r="DR19" s="131"/>
      <c r="EB19" s="131"/>
      <c r="EL19" s="131"/>
      <c r="EV19" s="131"/>
      <c r="FF19" s="131"/>
      <c r="FP19" s="131"/>
      <c r="FZ19" s="131"/>
      <c r="GJ19" s="131"/>
      <c r="GT19" s="131"/>
      <c r="HD19" s="131"/>
      <c r="HN19" s="131"/>
      <c r="HX19" s="131"/>
    </row>
    <row xmlns:x14ac="http://schemas.microsoft.com/office/spreadsheetml/2009/9/ac" r="20" s="2" customFormat="true" x14ac:dyDescent="0.25">
      <c r="A20" s="391" t="str">
        <f ca="true">IF(ISBLANK('Data Summary'!A22),"",'Data Summary'!A22)</f>
        <v/>
      </c>
      <c r="B20" s="122"/>
      <c r="C20" s="21"/>
      <c r="D20" s="7"/>
      <c r="E20" s="69"/>
      <c r="F20" s="69"/>
      <c r="G20" s="7"/>
      <c r="H20" s="7"/>
      <c r="I20" s="26"/>
      <c r="J20" s="11"/>
      <c r="K20" s="16"/>
      <c r="L20" s="122"/>
      <c r="M20" s="21"/>
      <c r="N20" s="7"/>
      <c r="O20" s="69"/>
      <c r="P20" s="69"/>
      <c r="Q20" s="7"/>
      <c r="R20" s="7"/>
      <c r="S20" s="26"/>
      <c r="T20" s="11"/>
      <c r="U20" s="16"/>
      <c r="V20" s="122"/>
      <c r="W20" s="21"/>
      <c r="X20" s="7"/>
      <c r="Y20" s="69"/>
      <c r="Z20" s="69"/>
      <c r="AA20" s="7"/>
      <c r="AB20" s="7"/>
      <c r="AC20" s="26"/>
      <c r="AD20" s="11"/>
      <c r="AE20" s="16"/>
      <c r="AF20" s="122"/>
      <c r="AG20" s="21"/>
      <c r="AH20" s="7"/>
      <c r="AI20" s="69"/>
      <c r="AJ20" s="69"/>
      <c r="AK20" s="7"/>
      <c r="AL20" s="7"/>
      <c r="AM20" s="26"/>
      <c r="AN20" s="11"/>
      <c r="AO20" s="16"/>
      <c r="AP20" s="122"/>
      <c r="AQ20" s="21"/>
      <c r="AR20" s="7"/>
      <c r="AS20" s="69"/>
      <c r="AT20" s="69"/>
      <c r="AU20" s="7"/>
      <c r="AV20" s="7"/>
      <c r="AW20" s="26"/>
      <c r="AX20" s="11"/>
      <c r="AY20" s="16"/>
      <c r="AZ20" s="122"/>
      <c r="BA20" s="21"/>
      <c r="BB20" s="7"/>
      <c r="BC20" s="69"/>
      <c r="BD20" s="69"/>
      <c r="BE20" s="7"/>
      <c r="BF20" s="7"/>
      <c r="BG20" s="26"/>
      <c r="BH20" s="11"/>
      <c r="BI20" s="16"/>
      <c r="BJ20" s="122"/>
      <c r="BK20" s="21"/>
      <c r="BL20" s="7"/>
      <c r="BM20" s="69"/>
      <c r="BN20" s="69"/>
      <c r="BO20" s="7"/>
      <c r="BP20" s="7"/>
      <c r="BQ20" s="26"/>
      <c r="BR20" s="11"/>
      <c r="BS20" s="16"/>
      <c r="BT20" s="122"/>
      <c r="BU20" s="21"/>
      <c r="BV20" s="7"/>
      <c r="BW20" s="69"/>
      <c r="BX20" s="69"/>
      <c r="BY20" s="7"/>
      <c r="BZ20" s="7"/>
      <c r="CA20" s="26"/>
      <c r="CB20" s="11"/>
      <c r="CC20" s="16"/>
      <c r="CD20" s="122"/>
      <c r="CE20" s="21"/>
      <c r="CF20" s="7"/>
      <c r="CG20" s="69"/>
      <c r="CH20" s="69"/>
      <c r="CI20" s="7"/>
      <c r="CJ20" s="7"/>
      <c r="CK20" s="26"/>
      <c r="CL20" s="11"/>
      <c r="CM20" s="16"/>
      <c r="CN20" s="122"/>
      <c r="CO20" s="21"/>
      <c r="CP20" s="7"/>
      <c r="CQ20" s="69"/>
      <c r="CR20" s="69"/>
      <c r="CS20" s="7"/>
      <c r="CT20" s="7"/>
      <c r="CU20" s="26"/>
      <c r="CV20" s="11"/>
      <c r="CW20" s="16"/>
      <c r="CX20" s="122"/>
      <c r="CY20" s="21"/>
      <c r="CZ20" s="7"/>
      <c r="DA20" s="69"/>
      <c r="DB20" s="69"/>
      <c r="DC20" s="7"/>
      <c r="DD20" s="7"/>
      <c r="DE20" s="26"/>
      <c r="DF20" s="11"/>
      <c r="DG20" s="16"/>
      <c r="DH20" s="122"/>
      <c r="DI20" s="21"/>
      <c r="DJ20" s="7"/>
      <c r="DK20" s="69"/>
      <c r="DL20" s="69"/>
      <c r="DM20" s="7"/>
      <c r="DN20" s="7"/>
      <c r="DO20" s="26"/>
      <c r="DP20" s="11"/>
      <c r="DQ20" s="16"/>
      <c r="DR20" s="131"/>
      <c r="EB20" s="131"/>
      <c r="EL20" s="131"/>
      <c r="EV20" s="131"/>
      <c r="FF20" s="131"/>
      <c r="FP20" s="131"/>
      <c r="FZ20" s="131"/>
      <c r="GJ20" s="131"/>
      <c r="GT20" s="131"/>
      <c r="HD20" s="131"/>
      <c r="HN20" s="131"/>
      <c r="HX20" s="131"/>
    </row>
    <row xmlns:x14ac="http://schemas.microsoft.com/office/spreadsheetml/2009/9/ac" r="21" s="2" customFormat="true" x14ac:dyDescent="0.25">
      <c r="A21" s="391" t="str">
        <f ca="true">IF(ISBLANK('Data Summary'!A23),"",'Data Summary'!A23)</f>
        <v/>
      </c>
      <c r="B21" s="122"/>
      <c r="C21" s="21"/>
      <c r="D21" s="69"/>
      <c r="E21" s="69"/>
      <c r="F21" s="69"/>
      <c r="G21" s="69"/>
      <c r="H21" s="69"/>
      <c r="I21" s="70"/>
      <c r="J21" s="11"/>
      <c r="K21" s="16"/>
      <c r="L21" s="122"/>
      <c r="M21" s="21"/>
      <c r="N21" s="69"/>
      <c r="O21" s="69"/>
      <c r="P21" s="69"/>
      <c r="Q21" s="69"/>
      <c r="R21" s="69"/>
      <c r="S21" s="70"/>
      <c r="T21" s="11"/>
      <c r="U21" s="16"/>
      <c r="V21" s="122"/>
      <c r="W21" s="21"/>
      <c r="X21" s="69"/>
      <c r="Y21" s="69"/>
      <c r="Z21" s="69"/>
      <c r="AA21" s="69"/>
      <c r="AB21" s="69"/>
      <c r="AC21" s="70"/>
      <c r="AD21" s="11"/>
      <c r="AE21" s="16"/>
      <c r="AF21" s="122"/>
      <c r="AG21" s="21"/>
      <c r="AH21" s="69"/>
      <c r="AI21" s="69"/>
      <c r="AJ21" s="69"/>
      <c r="AK21" s="69"/>
      <c r="AL21" s="69"/>
      <c r="AM21" s="70"/>
      <c r="AN21" s="11"/>
      <c r="AO21" s="16"/>
      <c r="AP21" s="122"/>
      <c r="AQ21" s="21"/>
      <c r="AR21" s="69"/>
      <c r="AS21" s="69"/>
      <c r="AT21" s="69"/>
      <c r="AU21" s="69"/>
      <c r="AV21" s="69"/>
      <c r="AW21" s="70"/>
      <c r="AX21" s="11"/>
      <c r="AY21" s="16"/>
      <c r="AZ21" s="122"/>
      <c r="BA21" s="21"/>
      <c r="BB21" s="69"/>
      <c r="BC21" s="69"/>
      <c r="BD21" s="69"/>
      <c r="BE21" s="69"/>
      <c r="BF21" s="69"/>
      <c r="BG21" s="70"/>
      <c r="BH21" s="11"/>
      <c r="BI21" s="16"/>
      <c r="BJ21" s="122"/>
      <c r="BK21" s="21"/>
      <c r="BL21" s="69"/>
      <c r="BM21" s="69"/>
      <c r="BN21" s="69"/>
      <c r="BO21" s="69"/>
      <c r="BP21" s="69"/>
      <c r="BQ21" s="70"/>
      <c r="BR21" s="11"/>
      <c r="BS21" s="16"/>
      <c r="BT21" s="122"/>
      <c r="BU21" s="21"/>
      <c r="BV21" s="69"/>
      <c r="BW21" s="69"/>
      <c r="BX21" s="69"/>
      <c r="BY21" s="69"/>
      <c r="BZ21" s="69"/>
      <c r="CA21" s="70"/>
      <c r="CB21" s="11"/>
      <c r="CC21" s="16"/>
      <c r="CD21" s="122"/>
      <c r="CE21" s="21"/>
      <c r="CF21" s="69"/>
      <c r="CG21" s="69"/>
      <c r="CH21" s="69"/>
      <c r="CI21" s="69"/>
      <c r="CJ21" s="69"/>
      <c r="CK21" s="70"/>
      <c r="CL21" s="11"/>
      <c r="CM21" s="16"/>
      <c r="CN21" s="122"/>
      <c r="CO21" s="21"/>
      <c r="CP21" s="69"/>
      <c r="CQ21" s="69"/>
      <c r="CR21" s="69"/>
      <c r="CS21" s="69"/>
      <c r="CT21" s="69"/>
      <c r="CU21" s="70"/>
      <c r="CV21" s="11"/>
      <c r="CW21" s="16"/>
      <c r="CX21" s="122"/>
      <c r="CY21" s="21"/>
      <c r="CZ21" s="69"/>
      <c r="DA21" s="69"/>
      <c r="DB21" s="69"/>
      <c r="DC21" s="69"/>
      <c r="DD21" s="69"/>
      <c r="DE21" s="70"/>
      <c r="DF21" s="11"/>
      <c r="DG21" s="16"/>
      <c r="DH21" s="122"/>
      <c r="DI21" s="21"/>
      <c r="DJ21" s="69"/>
      <c r="DK21" s="69"/>
      <c r="DL21" s="69"/>
      <c r="DM21" s="69"/>
      <c r="DN21" s="69"/>
      <c r="DO21" s="70"/>
      <c r="DP21" s="11"/>
      <c r="DQ21" s="16"/>
      <c r="DR21" s="131"/>
      <c r="EB21" s="131"/>
      <c r="EL21" s="131"/>
      <c r="EV21" s="131"/>
      <c r="FF21" s="131"/>
      <c r="FP21" s="131"/>
      <c r="FZ21" s="131"/>
      <c r="GJ21" s="131"/>
      <c r="GT21" s="131"/>
      <c r="HD21" s="131"/>
      <c r="HN21" s="131"/>
      <c r="HX21" s="131"/>
    </row>
    <row xmlns:x14ac="http://schemas.microsoft.com/office/spreadsheetml/2009/9/ac" r="22" s="2" customFormat="true" x14ac:dyDescent="0.25">
      <c r="A22" s="391" t="str">
        <f ca="true">IF(ISBLANK('Data Summary'!A24),"",'Data Summary'!A24)</f>
        <v/>
      </c>
      <c r="B22" s="122"/>
      <c r="C22" s="21"/>
      <c r="D22" s="69"/>
      <c r="E22" s="69"/>
      <c r="F22" s="69"/>
      <c r="G22" s="69"/>
      <c r="H22" s="69"/>
      <c r="I22" s="70"/>
      <c r="J22" s="11"/>
      <c r="K22" s="16"/>
      <c r="L22" s="122"/>
      <c r="M22" s="21"/>
      <c r="N22" s="69"/>
      <c r="O22" s="69"/>
      <c r="P22" s="69"/>
      <c r="Q22" s="69"/>
      <c r="R22" s="69"/>
      <c r="S22" s="70"/>
      <c r="T22" s="11"/>
      <c r="U22" s="16"/>
      <c r="V22" s="122"/>
      <c r="W22" s="21"/>
      <c r="X22" s="69"/>
      <c r="Y22" s="69"/>
      <c r="Z22" s="69"/>
      <c r="AA22" s="69"/>
      <c r="AB22" s="69"/>
      <c r="AC22" s="70"/>
      <c r="AD22" s="11"/>
      <c r="AE22" s="16"/>
      <c r="AF22" s="122"/>
      <c r="AG22" s="21"/>
      <c r="AH22" s="69"/>
      <c r="AI22" s="69"/>
      <c r="AJ22" s="69"/>
      <c r="AK22" s="69"/>
      <c r="AL22" s="69"/>
      <c r="AM22" s="70"/>
      <c r="AN22" s="11"/>
      <c r="AO22" s="16"/>
      <c r="AP22" s="122"/>
      <c r="AQ22" s="21"/>
      <c r="AR22" s="69"/>
      <c r="AS22" s="69"/>
      <c r="AT22" s="69"/>
      <c r="AU22" s="69"/>
      <c r="AV22" s="69"/>
      <c r="AW22" s="70"/>
      <c r="AX22" s="11"/>
      <c r="AY22" s="16"/>
      <c r="AZ22" s="122"/>
      <c r="BA22" s="21"/>
      <c r="BB22" s="69"/>
      <c r="BC22" s="69"/>
      <c r="BD22" s="69"/>
      <c r="BE22" s="69"/>
      <c r="BF22" s="69"/>
      <c r="BG22" s="70"/>
      <c r="BH22" s="11"/>
      <c r="BI22" s="16"/>
      <c r="BJ22" s="122"/>
      <c r="BK22" s="21"/>
      <c r="BL22" s="69"/>
      <c r="BM22" s="69"/>
      <c r="BN22" s="69"/>
      <c r="BO22" s="69"/>
      <c r="BP22" s="69"/>
      <c r="BQ22" s="70"/>
      <c r="BR22" s="11"/>
      <c r="BS22" s="16"/>
      <c r="BT22" s="122"/>
      <c r="BU22" s="21"/>
      <c r="BV22" s="69"/>
      <c r="BW22" s="69"/>
      <c r="BX22" s="69"/>
      <c r="BY22" s="69"/>
      <c r="BZ22" s="69"/>
      <c r="CA22" s="70"/>
      <c r="CB22" s="11"/>
      <c r="CC22" s="16"/>
      <c r="CD22" s="122"/>
      <c r="CE22" s="21"/>
      <c r="CF22" s="69"/>
      <c r="CG22" s="69"/>
      <c r="CH22" s="69"/>
      <c r="CI22" s="69"/>
      <c r="CJ22" s="69"/>
      <c r="CK22" s="70"/>
      <c r="CL22" s="11"/>
      <c r="CM22" s="16"/>
      <c r="CN22" s="122"/>
      <c r="CO22" s="21"/>
      <c r="CP22" s="69"/>
      <c r="CQ22" s="69"/>
      <c r="CR22" s="69"/>
      <c r="CS22" s="69"/>
      <c r="CT22" s="69"/>
      <c r="CU22" s="70"/>
      <c r="CV22" s="11"/>
      <c r="CW22" s="16"/>
      <c r="CX22" s="122"/>
      <c r="CY22" s="21"/>
      <c r="CZ22" s="69"/>
      <c r="DA22" s="69"/>
      <c r="DB22" s="69"/>
      <c r="DC22" s="69"/>
      <c r="DD22" s="69"/>
      <c r="DE22" s="70"/>
      <c r="DF22" s="11"/>
      <c r="DG22" s="16"/>
      <c r="DH22" s="122"/>
      <c r="DI22" s="21"/>
      <c r="DJ22" s="69"/>
      <c r="DK22" s="69"/>
      <c r="DL22" s="69"/>
      <c r="DM22" s="69"/>
      <c r="DN22" s="69"/>
      <c r="DO22" s="70"/>
      <c r="DP22" s="11"/>
      <c r="DQ22" s="16"/>
      <c r="DR22" s="131"/>
      <c r="EB22" s="131"/>
      <c r="EL22" s="131"/>
      <c r="EV22" s="131"/>
      <c r="FF22" s="131"/>
      <c r="FP22" s="131"/>
      <c r="FZ22" s="131"/>
      <c r="GJ22" s="131"/>
      <c r="GT22" s="131"/>
      <c r="HD22" s="131"/>
      <c r="HN22" s="131"/>
      <c r="HX22" s="131"/>
    </row>
    <row xmlns:x14ac="http://schemas.microsoft.com/office/spreadsheetml/2009/9/ac" r="23" s="2" customFormat="true" x14ac:dyDescent="0.25">
      <c r="A23" s="391" t="str">
        <f ca="true">IF(ISBLANK('Data Summary'!A25),"",'Data Summary'!A25)</f>
        <v/>
      </c>
      <c r="B23" s="122"/>
      <c r="C23" s="21"/>
      <c r="D23" s="69"/>
      <c r="E23" s="69"/>
      <c r="F23" s="69"/>
      <c r="G23" s="69"/>
      <c r="H23" s="69"/>
      <c r="I23" s="70"/>
      <c r="J23" s="11"/>
      <c r="K23" s="16"/>
      <c r="L23" s="122"/>
      <c r="M23" s="21"/>
      <c r="N23" s="69"/>
      <c r="O23" s="69"/>
      <c r="P23" s="69"/>
      <c r="Q23" s="69"/>
      <c r="R23" s="69"/>
      <c r="S23" s="70"/>
      <c r="T23" s="11"/>
      <c r="U23" s="16"/>
      <c r="V23" s="122"/>
      <c r="W23" s="21"/>
      <c r="X23" s="69"/>
      <c r="Y23" s="69"/>
      <c r="Z23" s="69"/>
      <c r="AA23" s="69"/>
      <c r="AB23" s="69"/>
      <c r="AC23" s="70"/>
      <c r="AD23" s="11"/>
      <c r="AE23" s="16"/>
      <c r="AF23" s="122"/>
      <c r="AG23" s="21"/>
      <c r="AH23" s="69"/>
      <c r="AI23" s="69"/>
      <c r="AJ23" s="69"/>
      <c r="AK23" s="69"/>
      <c r="AL23" s="69"/>
      <c r="AM23" s="70"/>
      <c r="AN23" s="11"/>
      <c r="AO23" s="16"/>
      <c r="AP23" s="122"/>
      <c r="AQ23" s="21"/>
      <c r="AR23" s="69"/>
      <c r="AS23" s="69"/>
      <c r="AT23" s="69"/>
      <c r="AU23" s="69"/>
      <c r="AV23" s="69"/>
      <c r="AW23" s="70"/>
      <c r="AX23" s="11"/>
      <c r="AY23" s="16"/>
      <c r="AZ23" s="122"/>
      <c r="BA23" s="21"/>
      <c r="BB23" s="69"/>
      <c r="BC23" s="69"/>
      <c r="BD23" s="69"/>
      <c r="BE23" s="69"/>
      <c r="BF23" s="69"/>
      <c r="BG23" s="70"/>
      <c r="BH23" s="11"/>
      <c r="BI23" s="16"/>
      <c r="BJ23" s="122"/>
      <c r="BK23" s="21"/>
      <c r="BL23" s="69"/>
      <c r="BM23" s="69"/>
      <c r="BN23" s="69"/>
      <c r="BO23" s="69"/>
      <c r="BP23" s="69"/>
      <c r="BQ23" s="70"/>
      <c r="BR23" s="11"/>
      <c r="BS23" s="16"/>
      <c r="BT23" s="122"/>
      <c r="BU23" s="21"/>
      <c r="BV23" s="69"/>
      <c r="BW23" s="69"/>
      <c r="BX23" s="69"/>
      <c r="BY23" s="69"/>
      <c r="BZ23" s="69"/>
      <c r="CA23" s="70"/>
      <c r="CB23" s="11"/>
      <c r="CC23" s="16"/>
      <c r="CD23" s="122"/>
      <c r="CE23" s="21"/>
      <c r="CF23" s="69"/>
      <c r="CG23" s="69"/>
      <c r="CH23" s="69"/>
      <c r="CI23" s="69"/>
      <c r="CJ23" s="69"/>
      <c r="CK23" s="70"/>
      <c r="CL23" s="11"/>
      <c r="CM23" s="16"/>
      <c r="CN23" s="122"/>
      <c r="CO23" s="21"/>
      <c r="CP23" s="69"/>
      <c r="CQ23" s="69"/>
      <c r="CR23" s="69"/>
      <c r="CS23" s="69"/>
      <c r="CT23" s="69"/>
      <c r="CU23" s="70"/>
      <c r="CV23" s="11"/>
      <c r="CW23" s="16"/>
      <c r="CX23" s="122"/>
      <c r="CY23" s="21"/>
      <c r="CZ23" s="69"/>
      <c r="DA23" s="69"/>
      <c r="DB23" s="69"/>
      <c r="DC23" s="69"/>
      <c r="DD23" s="69"/>
      <c r="DE23" s="70"/>
      <c r="DF23" s="11"/>
      <c r="DG23" s="16"/>
      <c r="DH23" s="122"/>
      <c r="DI23" s="21"/>
      <c r="DJ23" s="69"/>
      <c r="DK23" s="69"/>
      <c r="DL23" s="69"/>
      <c r="DM23" s="69"/>
      <c r="DN23" s="69"/>
      <c r="DO23" s="70"/>
      <c r="DP23" s="11"/>
      <c r="DQ23" s="16"/>
      <c r="DR23" s="131"/>
      <c r="EB23" s="131"/>
      <c r="EL23" s="131"/>
      <c r="EV23" s="131"/>
      <c r="FF23" s="131"/>
      <c r="FP23" s="131"/>
      <c r="FZ23" s="131"/>
      <c r="GJ23" s="131"/>
      <c r="GT23" s="131"/>
      <c r="HD23" s="131"/>
      <c r="HN23" s="131"/>
      <c r="HX23" s="131"/>
    </row>
    <row xmlns:x14ac="http://schemas.microsoft.com/office/spreadsheetml/2009/9/ac" r="24" s="2" customFormat="true" x14ac:dyDescent="0.25">
      <c r="A24" s="391" t="str">
        <f ca="true">IF(ISBLANK('Data Summary'!A26),"",'Data Summary'!A26)</f>
        <v/>
      </c>
      <c r="B24" s="122"/>
      <c r="C24" s="21"/>
      <c r="D24" s="69"/>
      <c r="E24" s="69"/>
      <c r="F24" s="69"/>
      <c r="G24" s="69"/>
      <c r="H24" s="69"/>
      <c r="I24" s="70"/>
      <c r="J24" s="11"/>
      <c r="K24" s="16"/>
      <c r="L24" s="122"/>
      <c r="M24" s="21"/>
      <c r="N24" s="69"/>
      <c r="O24" s="69"/>
      <c r="P24" s="69"/>
      <c r="Q24" s="69"/>
      <c r="R24" s="69"/>
      <c r="S24" s="70"/>
      <c r="T24" s="11"/>
      <c r="U24" s="16"/>
      <c r="V24" s="122"/>
      <c r="W24" s="21"/>
      <c r="X24" s="69"/>
      <c r="Y24" s="69"/>
      <c r="Z24" s="69"/>
      <c r="AA24" s="69"/>
      <c r="AB24" s="69"/>
      <c r="AC24" s="70"/>
      <c r="AD24" s="11"/>
      <c r="AE24" s="16"/>
      <c r="AF24" s="122"/>
      <c r="AG24" s="21"/>
      <c r="AH24" s="69"/>
      <c r="AI24" s="69"/>
      <c r="AJ24" s="69"/>
      <c r="AK24" s="69"/>
      <c r="AL24" s="69"/>
      <c r="AM24" s="70"/>
      <c r="AN24" s="11"/>
      <c r="AO24" s="16"/>
      <c r="AP24" s="122"/>
      <c r="AQ24" s="21"/>
      <c r="AR24" s="69"/>
      <c r="AS24" s="69"/>
      <c r="AT24" s="69"/>
      <c r="AU24" s="69"/>
      <c r="AV24" s="69"/>
      <c r="AW24" s="70"/>
      <c r="AX24" s="11"/>
      <c r="AY24" s="16"/>
      <c r="AZ24" s="122"/>
      <c r="BA24" s="21"/>
      <c r="BB24" s="69"/>
      <c r="BC24" s="69"/>
      <c r="BD24" s="69"/>
      <c r="BE24" s="69"/>
      <c r="BF24" s="69"/>
      <c r="BG24" s="70"/>
      <c r="BH24" s="11"/>
      <c r="BI24" s="16"/>
      <c r="BJ24" s="122"/>
      <c r="BK24" s="21"/>
      <c r="BL24" s="69"/>
      <c r="BM24" s="69"/>
      <c r="BN24" s="69"/>
      <c r="BO24" s="69"/>
      <c r="BP24" s="69"/>
      <c r="BQ24" s="70"/>
      <c r="BR24" s="11"/>
      <c r="BS24" s="16"/>
      <c r="BT24" s="122"/>
      <c r="BU24" s="21"/>
      <c r="BV24" s="69"/>
      <c r="BW24" s="69"/>
      <c r="BX24" s="69"/>
      <c r="BY24" s="69"/>
      <c r="BZ24" s="69"/>
      <c r="CA24" s="70"/>
      <c r="CB24" s="11"/>
      <c r="CC24" s="16"/>
      <c r="CD24" s="122"/>
      <c r="CE24" s="21"/>
      <c r="CF24" s="69"/>
      <c r="CG24" s="69"/>
      <c r="CH24" s="69"/>
      <c r="CI24" s="69"/>
      <c r="CJ24" s="69"/>
      <c r="CK24" s="70"/>
      <c r="CL24" s="11"/>
      <c r="CM24" s="16"/>
      <c r="CN24" s="122"/>
      <c r="CO24" s="21"/>
      <c r="CP24" s="69"/>
      <c r="CQ24" s="69"/>
      <c r="CR24" s="69"/>
      <c r="CS24" s="69"/>
      <c r="CT24" s="69"/>
      <c r="CU24" s="70"/>
      <c r="CV24" s="11"/>
      <c r="CW24" s="16"/>
      <c r="CX24" s="122"/>
      <c r="CY24" s="21"/>
      <c r="CZ24" s="69"/>
      <c r="DA24" s="69"/>
      <c r="DB24" s="69"/>
      <c r="DC24" s="69"/>
      <c r="DD24" s="69"/>
      <c r="DE24" s="70"/>
      <c r="DF24" s="11"/>
      <c r="DG24" s="16"/>
      <c r="DH24" s="122"/>
      <c r="DI24" s="21"/>
      <c r="DJ24" s="69"/>
      <c r="DK24" s="69"/>
      <c r="DL24" s="69"/>
      <c r="DM24" s="69"/>
      <c r="DN24" s="69"/>
      <c r="DO24" s="70"/>
      <c r="DP24" s="11"/>
      <c r="DQ24" s="16"/>
      <c r="DR24" s="131"/>
      <c r="EB24" s="131"/>
      <c r="EL24" s="131"/>
      <c r="EV24" s="131"/>
      <c r="FF24" s="131"/>
      <c r="FP24" s="131"/>
      <c r="FZ24" s="131"/>
      <c r="GJ24" s="131"/>
      <c r="GT24" s="131"/>
      <c r="HD24" s="131"/>
      <c r="HN24" s="131"/>
      <c r="HX24" s="131"/>
    </row>
    <row xmlns:x14ac="http://schemas.microsoft.com/office/spreadsheetml/2009/9/ac" r="25" s="2" customFormat="true" x14ac:dyDescent="0.25">
      <c r="A25" s="391" t="str">
        <f ca="true">IF(ISBLANK('Data Summary'!A27),"",'Data Summary'!A27)</f>
        <v/>
      </c>
      <c r="B25" s="122"/>
      <c r="C25" s="21"/>
      <c r="D25" s="69"/>
      <c r="E25" s="69"/>
      <c r="F25" s="69"/>
      <c r="G25" s="69"/>
      <c r="H25" s="69"/>
      <c r="I25" s="70"/>
      <c r="J25" s="11"/>
      <c r="K25" s="16"/>
      <c r="L25" s="122"/>
      <c r="M25" s="21"/>
      <c r="N25" s="69"/>
      <c r="O25" s="69"/>
      <c r="P25" s="69"/>
      <c r="Q25" s="69"/>
      <c r="R25" s="69"/>
      <c r="S25" s="70"/>
      <c r="T25" s="11"/>
      <c r="U25" s="16"/>
      <c r="V25" s="122"/>
      <c r="W25" s="21"/>
      <c r="X25" s="69"/>
      <c r="Y25" s="69"/>
      <c r="Z25" s="69"/>
      <c r="AA25" s="69"/>
      <c r="AB25" s="69"/>
      <c r="AC25" s="70"/>
      <c r="AD25" s="11"/>
      <c r="AE25" s="16"/>
      <c r="AF25" s="122"/>
      <c r="AG25" s="21"/>
      <c r="AH25" s="69"/>
      <c r="AI25" s="69"/>
      <c r="AJ25" s="69"/>
      <c r="AK25" s="69"/>
      <c r="AL25" s="69"/>
      <c r="AM25" s="70"/>
      <c r="AN25" s="11"/>
      <c r="AO25" s="16"/>
      <c r="AP25" s="122"/>
      <c r="AQ25" s="21"/>
      <c r="AR25" s="69"/>
      <c r="AS25" s="69"/>
      <c r="AT25" s="69"/>
      <c r="AU25" s="69"/>
      <c r="AV25" s="69"/>
      <c r="AW25" s="70"/>
      <c r="AX25" s="11"/>
      <c r="AY25" s="16"/>
      <c r="AZ25" s="122"/>
      <c r="BA25" s="21"/>
      <c r="BB25" s="69"/>
      <c r="BC25" s="69"/>
      <c r="BD25" s="69"/>
      <c r="BE25" s="69"/>
      <c r="BF25" s="69"/>
      <c r="BG25" s="70"/>
      <c r="BH25" s="11"/>
      <c r="BI25" s="16"/>
      <c r="BJ25" s="122"/>
      <c r="BK25" s="21"/>
      <c r="BL25" s="69"/>
      <c r="BM25" s="69"/>
      <c r="BN25" s="69"/>
      <c r="BO25" s="69"/>
      <c r="BP25" s="69"/>
      <c r="BQ25" s="70"/>
      <c r="BR25" s="11"/>
      <c r="BS25" s="16"/>
      <c r="BT25" s="122"/>
      <c r="BU25" s="21"/>
      <c r="BV25" s="69"/>
      <c r="BW25" s="69"/>
      <c r="BX25" s="69"/>
      <c r="BY25" s="69"/>
      <c r="BZ25" s="69"/>
      <c r="CA25" s="70"/>
      <c r="CB25" s="11"/>
      <c r="CC25" s="16"/>
      <c r="CD25" s="122"/>
      <c r="CE25" s="21"/>
      <c r="CF25" s="69"/>
      <c r="CG25" s="69"/>
      <c r="CH25" s="69"/>
      <c r="CI25" s="69"/>
      <c r="CJ25" s="69"/>
      <c r="CK25" s="70"/>
      <c r="CL25" s="11"/>
      <c r="CM25" s="16"/>
      <c r="CN25" s="122"/>
      <c r="CO25" s="21"/>
      <c r="CP25" s="69"/>
      <c r="CQ25" s="69"/>
      <c r="CR25" s="69"/>
      <c r="CS25" s="69"/>
      <c r="CT25" s="69"/>
      <c r="CU25" s="70"/>
      <c r="CV25" s="11"/>
      <c r="CW25" s="16"/>
      <c r="CX25" s="122"/>
      <c r="CY25" s="21"/>
      <c r="CZ25" s="69"/>
      <c r="DA25" s="69"/>
      <c r="DB25" s="69"/>
      <c r="DC25" s="69"/>
      <c r="DD25" s="69"/>
      <c r="DE25" s="70"/>
      <c r="DF25" s="11"/>
      <c r="DG25" s="16"/>
      <c r="DH25" s="122"/>
      <c r="DI25" s="21"/>
      <c r="DJ25" s="69"/>
      <c r="DK25" s="69"/>
      <c r="DL25" s="69"/>
      <c r="DM25" s="69"/>
      <c r="DN25" s="69"/>
      <c r="DO25" s="70"/>
      <c r="DP25" s="11"/>
      <c r="DQ25" s="16"/>
      <c r="DR25" s="131"/>
      <c r="EB25" s="131"/>
      <c r="EL25" s="131"/>
      <c r="EV25" s="131"/>
      <c r="FF25" s="131"/>
      <c r="FP25" s="131"/>
      <c r="FZ25" s="131"/>
      <c r="GJ25" s="131"/>
      <c r="GT25" s="131"/>
      <c r="HD25" s="131"/>
      <c r="HN25" s="131"/>
      <c r="HX25" s="131"/>
    </row>
    <row xmlns:x14ac="http://schemas.microsoft.com/office/spreadsheetml/2009/9/ac" r="26" s="2" customFormat="true" x14ac:dyDescent="0.25">
      <c r="A26" s="391" t="str">
        <f ca="true">IF(ISBLANK('Data Summary'!A28),"",'Data Summary'!A28)</f>
        <v/>
      </c>
      <c r="B26" s="122"/>
      <c r="C26" s="23"/>
      <c r="D26" s="6"/>
      <c r="E26" s="6"/>
      <c r="F26" s="6"/>
      <c r="G26" s="6"/>
      <c r="H26" s="6"/>
      <c r="I26" s="27"/>
      <c r="J26" s="11"/>
      <c r="K26" s="16"/>
      <c r="L26" s="122"/>
      <c r="M26" s="23"/>
      <c r="N26" s="6"/>
      <c r="O26" s="6"/>
      <c r="P26" s="6"/>
      <c r="Q26" s="6"/>
      <c r="R26" s="6"/>
      <c r="S26" s="27"/>
      <c r="T26" s="11"/>
      <c r="U26" s="16"/>
      <c r="V26" s="122"/>
      <c r="W26" s="23"/>
      <c r="X26" s="6"/>
      <c r="Y26" s="6"/>
      <c r="Z26" s="6"/>
      <c r="AA26" s="6"/>
      <c r="AB26" s="6"/>
      <c r="AC26" s="27"/>
      <c r="AD26" s="11"/>
      <c r="AE26" s="16"/>
      <c r="AF26" s="122"/>
      <c r="AG26" s="23"/>
      <c r="AH26" s="6"/>
      <c r="AI26" s="6"/>
      <c r="AJ26" s="6"/>
      <c r="AK26" s="6"/>
      <c r="AL26" s="6"/>
      <c r="AM26" s="27"/>
      <c r="AN26" s="11"/>
      <c r="AO26" s="16"/>
      <c r="AP26" s="122"/>
      <c r="AQ26" s="23"/>
      <c r="AR26" s="6"/>
      <c r="AS26" s="6"/>
      <c r="AT26" s="6"/>
      <c r="AU26" s="6"/>
      <c r="AV26" s="6"/>
      <c r="AW26" s="27"/>
      <c r="AX26" s="11"/>
      <c r="AY26" s="16"/>
      <c r="AZ26" s="122"/>
      <c r="BA26" s="23"/>
      <c r="BB26" s="6"/>
      <c r="BC26" s="6"/>
      <c r="BD26" s="6"/>
      <c r="BE26" s="6"/>
      <c r="BF26" s="6"/>
      <c r="BG26" s="27"/>
      <c r="BH26" s="11"/>
      <c r="BI26" s="16"/>
      <c r="BJ26" s="122"/>
      <c r="BK26" s="23"/>
      <c r="BL26" s="6"/>
      <c r="BM26" s="6"/>
      <c r="BN26" s="6"/>
      <c r="BO26" s="6"/>
      <c r="BP26" s="6"/>
      <c r="BQ26" s="27"/>
      <c r="BR26" s="11"/>
      <c r="BS26" s="16"/>
      <c r="BT26" s="122"/>
      <c r="BU26" s="23"/>
      <c r="BV26" s="6"/>
      <c r="BW26" s="6"/>
      <c r="BX26" s="6"/>
      <c r="BY26" s="6"/>
      <c r="BZ26" s="6"/>
      <c r="CA26" s="27"/>
      <c r="CB26" s="11"/>
      <c r="CC26" s="16"/>
      <c r="CD26" s="122"/>
      <c r="CE26" s="23"/>
      <c r="CF26" s="6"/>
      <c r="CG26" s="6"/>
      <c r="CH26" s="6"/>
      <c r="CI26" s="6"/>
      <c r="CJ26" s="6"/>
      <c r="CK26" s="27"/>
      <c r="CL26" s="11"/>
      <c r="CM26" s="16"/>
      <c r="CN26" s="122"/>
      <c r="CO26" s="23"/>
      <c r="CP26" s="6"/>
      <c r="CQ26" s="6"/>
      <c r="CR26" s="6"/>
      <c r="CS26" s="6"/>
      <c r="CT26" s="6"/>
      <c r="CU26" s="27"/>
      <c r="CV26" s="11"/>
      <c r="CW26" s="16"/>
      <c r="CX26" s="122"/>
      <c r="CY26" s="23"/>
      <c r="CZ26" s="6"/>
      <c r="DA26" s="6"/>
      <c r="DB26" s="6"/>
      <c r="DC26" s="6"/>
      <c r="DD26" s="6"/>
      <c r="DE26" s="27"/>
      <c r="DF26" s="11"/>
      <c r="DG26" s="16"/>
      <c r="DH26" s="122"/>
      <c r="DI26" s="23"/>
      <c r="DJ26" s="6"/>
      <c r="DK26" s="6"/>
      <c r="DL26" s="6"/>
      <c r="DM26" s="6"/>
      <c r="DN26" s="6"/>
      <c r="DO26" s="27"/>
      <c r="DP26" s="11"/>
      <c r="DQ26" s="16"/>
      <c r="DR26" s="131"/>
      <c r="EB26" s="131"/>
      <c r="EL26" s="131"/>
      <c r="EV26" s="131"/>
      <c r="FF26" s="131"/>
      <c r="FP26" s="131"/>
      <c r="FZ26" s="131"/>
      <c r="GJ26" s="131"/>
      <c r="GT26" s="131"/>
      <c r="HD26" s="131"/>
      <c r="HN26" s="131"/>
      <c r="HX26" s="131"/>
    </row>
    <row xmlns:x14ac="http://schemas.microsoft.com/office/spreadsheetml/2009/9/ac" r="27" s="2" customFormat="true" ht="93" customHeight="true" x14ac:dyDescent="0.25">
      <c r="A27" s="391" t="str">
        <f ca="true">IF(ISBLANK('Data Summary'!A29),"",'Data Summary'!A29)</f>
        <v/>
      </c>
      <c r="B27" s="123" t="s">
        <v>12</v>
      </c>
      <c r="C27" s="571" t="s">
        <v>212</v>
      </c>
      <c r="D27" s="573"/>
      <c r="E27" s="573"/>
      <c r="F27" s="573"/>
      <c r="G27" s="573"/>
      <c r="H27" s="573"/>
      <c r="I27" s="574"/>
      <c r="J27" s="11"/>
      <c r="K27" s="16"/>
      <c r="L27" s="123" t="s">
        <v>12</v>
      </c>
      <c r="M27" s="571" t="s">
        <v>181</v>
      </c>
      <c r="N27" s="571"/>
      <c r="O27" s="571"/>
      <c r="P27" s="571"/>
      <c r="Q27" s="571"/>
      <c r="R27" s="571"/>
      <c r="S27" s="572"/>
      <c r="T27" s="11"/>
      <c r="U27" s="16"/>
      <c r="V27" s="123" t="s">
        <v>12</v>
      </c>
      <c r="W27" s="571" t="s">
        <v>182</v>
      </c>
      <c r="X27" s="571"/>
      <c r="Y27" s="571"/>
      <c r="Z27" s="571"/>
      <c r="AA27" s="571"/>
      <c r="AB27" s="571"/>
      <c r="AC27" s="572"/>
      <c r="AD27" s="11"/>
      <c r="AE27" s="16"/>
      <c r="AF27" s="123" t="s">
        <v>12</v>
      </c>
      <c r="AG27" s="571" t="s">
        <v>214</v>
      </c>
      <c r="AH27" s="571"/>
      <c r="AI27" s="571"/>
      <c r="AJ27" s="571"/>
      <c r="AK27" s="571"/>
      <c r="AL27" s="571"/>
      <c r="AM27" s="572"/>
      <c r="AN27" s="11"/>
      <c r="AO27" s="16"/>
      <c r="AP27" s="123" t="s">
        <v>12</v>
      </c>
      <c r="AQ27" s="567" t="s">
        <v>288</v>
      </c>
      <c r="AR27" s="568"/>
      <c r="AS27" s="568"/>
      <c r="AT27" s="568"/>
      <c r="AU27" s="568"/>
      <c r="AV27" s="568"/>
      <c r="AW27" s="569"/>
      <c r="AX27" s="11"/>
      <c r="AY27" s="16"/>
      <c r="AZ27" s="123" t="s">
        <v>12</v>
      </c>
      <c r="BA27" s="571"/>
      <c r="BB27" s="571"/>
      <c r="BC27" s="571"/>
      <c r="BD27" s="571"/>
      <c r="BE27" s="571"/>
      <c r="BF27" s="571"/>
      <c r="BG27" s="572"/>
      <c r="BH27" s="11"/>
      <c r="BI27" s="16"/>
      <c r="BJ27" s="123" t="s">
        <v>12</v>
      </c>
      <c r="BK27" s="567"/>
      <c r="BL27" s="568"/>
      <c r="BM27" s="568"/>
      <c r="BN27" s="568"/>
      <c r="BO27" s="568"/>
      <c r="BP27" s="568"/>
      <c r="BQ27" s="569"/>
      <c r="BR27" s="11"/>
      <c r="BS27" s="16"/>
      <c r="BT27" s="123" t="s">
        <v>12</v>
      </c>
      <c r="BU27" s="567"/>
      <c r="BV27" s="568"/>
      <c r="BW27" s="568"/>
      <c r="BX27" s="568"/>
      <c r="BY27" s="568"/>
      <c r="BZ27" s="568"/>
      <c r="CA27" s="569"/>
      <c r="CB27" s="11"/>
      <c r="CC27" s="16"/>
      <c r="CD27" s="123" t="s">
        <v>12</v>
      </c>
      <c r="CE27" s="567" t="s">
        <v>288</v>
      </c>
      <c r="CF27" s="568"/>
      <c r="CG27" s="568"/>
      <c r="CH27" s="568"/>
      <c r="CI27" s="568"/>
      <c r="CJ27" s="568"/>
      <c r="CK27" s="569"/>
      <c r="CL27" s="11"/>
      <c r="CM27" s="16"/>
      <c r="CN27" s="123" t="s">
        <v>12</v>
      </c>
      <c r="CO27" s="567" t="s">
        <v>298</v>
      </c>
      <c r="CP27" s="568"/>
      <c r="CQ27" s="568"/>
      <c r="CR27" s="568"/>
      <c r="CS27" s="568"/>
      <c r="CT27" s="568"/>
      <c r="CU27" s="569"/>
      <c r="CV27" s="11"/>
      <c r="CW27" s="16"/>
      <c r="CX27" s="123" t="s">
        <v>12</v>
      </c>
      <c r="CY27" s="567"/>
      <c r="CZ27" s="568"/>
      <c r="DA27" s="568"/>
      <c r="DB27" s="568"/>
      <c r="DC27" s="568"/>
      <c r="DD27" s="568"/>
      <c r="DE27" s="569"/>
      <c r="DF27" s="11"/>
      <c r="DG27" s="16"/>
      <c r="DH27" s="123" t="s">
        <v>12</v>
      </c>
      <c r="DI27" s="567"/>
      <c r="DJ27" s="568"/>
      <c r="DK27" s="568"/>
      <c r="DL27" s="568"/>
      <c r="DM27" s="568"/>
      <c r="DN27" s="568"/>
      <c r="DO27" s="569"/>
      <c r="DP27" s="11"/>
      <c r="DQ27" s="16"/>
      <c r="DR27" s="131"/>
      <c r="EB27" s="131"/>
      <c r="EL27" s="131"/>
      <c r="EV27" s="131"/>
      <c r="FF27" s="131"/>
      <c r="FP27" s="131"/>
      <c r="FZ27" s="131"/>
      <c r="GJ27" s="131"/>
      <c r="GT27" s="131"/>
      <c r="HD27" s="131"/>
      <c r="HN27" s="131"/>
      <c r="HX27" s="131"/>
    </row>
    <row xmlns:x14ac="http://schemas.microsoft.com/office/spreadsheetml/2009/9/ac" r="28" s="2" customFormat="true" ht="15.75" customHeight="true" x14ac:dyDescent="0.25">
      <c r="A28" s="391" t="str">
        <f ca="true">IF(ISBLANK('Data Summary'!A30),"",'Data Summary'!A30)</f>
        <v/>
      </c>
      <c r="B28" s="123"/>
      <c r="C28" s="66" t="s">
        <v>120</v>
      </c>
      <c r="D28" s="107"/>
      <c r="E28" s="107"/>
      <c r="F28" s="107"/>
      <c r="G28" s="107"/>
      <c r="H28" s="107"/>
      <c r="I28" s="108"/>
      <c r="J28" s="11"/>
      <c r="K28" s="16"/>
      <c r="L28" s="123"/>
      <c r="M28" s="66" t="s">
        <v>120</v>
      </c>
      <c r="N28" s="109"/>
      <c r="O28" s="109"/>
      <c r="P28" s="109"/>
      <c r="Q28" s="109"/>
      <c r="R28" s="109"/>
      <c r="S28" s="105"/>
      <c r="T28" s="11"/>
      <c r="U28" s="16"/>
      <c r="V28" s="123"/>
      <c r="W28" s="66" t="s">
        <v>120</v>
      </c>
      <c r="X28" s="109"/>
      <c r="Y28" s="109"/>
      <c r="Z28" s="109"/>
      <c r="AA28" s="54" t="s">
        <v>175</v>
      </c>
      <c r="AB28" s="109"/>
      <c r="AC28" s="105"/>
      <c r="AD28" s="11"/>
      <c r="AE28" s="16"/>
      <c r="AF28" s="123"/>
      <c r="AG28" s="66" t="s">
        <v>120</v>
      </c>
      <c r="AH28" s="109"/>
      <c r="AI28" s="109"/>
      <c r="AJ28" s="109"/>
      <c r="AK28" s="109"/>
      <c r="AL28" s="109"/>
      <c r="AM28" s="105"/>
      <c r="AN28" s="11"/>
      <c r="AO28" s="16"/>
      <c r="AP28" s="123"/>
      <c r="AQ28" s="66" t="s">
        <v>120</v>
      </c>
      <c r="AR28" s="109"/>
      <c r="AS28" s="109"/>
      <c r="AT28" s="109"/>
      <c r="AU28" s="109"/>
      <c r="AV28" s="109"/>
      <c r="AW28" s="377"/>
      <c r="AX28" s="11"/>
      <c r="AY28" s="16"/>
      <c r="AZ28" s="123"/>
      <c r="BA28" s="66" t="s">
        <v>120</v>
      </c>
      <c r="BB28" s="109"/>
      <c r="BC28" s="109"/>
      <c r="BD28" s="109"/>
      <c r="BE28" s="109"/>
      <c r="BF28" s="109"/>
      <c r="BG28" s="384"/>
      <c r="BH28" s="11"/>
      <c r="BI28" s="16"/>
      <c r="BJ28" s="123"/>
      <c r="BK28" s="66" t="s">
        <v>120</v>
      </c>
      <c r="BL28" s="109"/>
      <c r="BM28" s="109"/>
      <c r="BN28" s="109"/>
      <c r="BO28" s="109"/>
      <c r="BP28" s="109"/>
      <c r="BQ28" s="384"/>
      <c r="BR28" s="11"/>
      <c r="BS28" s="16"/>
      <c r="BT28" s="123"/>
      <c r="BU28" s="66" t="s">
        <v>120</v>
      </c>
      <c r="BV28" s="109"/>
      <c r="BW28" s="109"/>
      <c r="BX28" s="109"/>
      <c r="BY28" s="109"/>
      <c r="BZ28" s="109"/>
      <c r="CA28" s="384"/>
      <c r="CB28" s="11"/>
      <c r="CC28" s="16"/>
      <c r="CD28" s="123"/>
      <c r="CE28" s="66" t="s">
        <v>120</v>
      </c>
      <c r="CF28" s="109"/>
      <c r="CG28" s="109"/>
      <c r="CH28" s="109"/>
      <c r="CI28" s="109"/>
      <c r="CJ28" s="109"/>
      <c r="CK28" s="384"/>
      <c r="CL28" s="11"/>
      <c r="CM28" s="16"/>
      <c r="CN28" s="123"/>
      <c r="CO28" s="66" t="s">
        <v>120</v>
      </c>
      <c r="CP28" s="109"/>
      <c r="CQ28" s="109"/>
      <c r="CR28" s="109"/>
      <c r="CS28" s="109"/>
      <c r="CT28" s="109"/>
      <c r="CU28" s="384"/>
      <c r="CV28" s="11"/>
      <c r="CW28" s="16"/>
      <c r="CX28" s="123"/>
      <c r="CY28" s="66" t="s">
        <v>120</v>
      </c>
      <c r="CZ28" s="109"/>
      <c r="DA28" s="109"/>
      <c r="DB28" s="109"/>
      <c r="DC28" s="109"/>
      <c r="DD28" s="109"/>
      <c r="DE28" s="384"/>
      <c r="DF28" s="11"/>
      <c r="DG28" s="16"/>
      <c r="DH28" s="123"/>
      <c r="DI28" s="66" t="s">
        <v>120</v>
      </c>
      <c r="DJ28" s="109"/>
      <c r="DK28" s="109"/>
      <c r="DL28" s="109"/>
      <c r="DM28" s="109"/>
      <c r="DN28" s="109"/>
      <c r="DO28" s="384"/>
      <c r="DP28" s="11"/>
      <c r="DQ28" s="16"/>
      <c r="DR28" s="131"/>
      <c r="EB28" s="131"/>
      <c r="EL28" s="131"/>
      <c r="EV28" s="131"/>
      <c r="FF28" s="131"/>
      <c r="FP28" s="131"/>
      <c r="FZ28" s="131"/>
      <c r="GJ28" s="131"/>
      <c r="GT28" s="131"/>
      <c r="HD28" s="131"/>
      <c r="HN28" s="131"/>
      <c r="HX28" s="131"/>
    </row>
    <row xmlns:x14ac="http://schemas.microsoft.com/office/spreadsheetml/2009/9/ac" r="29" s="2" customFormat="true" ht="15" customHeight="true" x14ac:dyDescent="0.25">
      <c r="A29" s="391" t="str">
        <f ca="true">IF(ISBLANK('Data Summary'!A31),"",'Data Summary'!A31)</f>
        <v/>
      </c>
      <c r="B29" s="123"/>
      <c r="C29" s="66" t="s">
        <v>102</v>
      </c>
      <c r="D29" s="54" t="s">
        <v>183</v>
      </c>
      <c r="E29" s="54" t="s">
        <v>175</v>
      </c>
      <c r="F29" s="54" t="s">
        <v>183</v>
      </c>
      <c r="G29" s="54"/>
      <c r="H29" s="54" t="s">
        <v>183</v>
      </c>
      <c r="I29" s="102"/>
      <c r="J29" s="11"/>
      <c r="K29" s="16"/>
      <c r="L29" s="123"/>
      <c r="M29" s="66" t="s">
        <v>102</v>
      </c>
      <c r="N29" s="54" t="s">
        <v>175</v>
      </c>
      <c r="O29" s="54"/>
      <c r="P29" s="54"/>
      <c r="Q29" s="54"/>
      <c r="R29" s="54"/>
      <c r="S29" s="102"/>
      <c r="T29" s="11"/>
      <c r="U29" s="16"/>
      <c r="V29" s="123"/>
      <c r="W29" s="66" t="s">
        <v>102</v>
      </c>
      <c r="X29" s="54"/>
      <c r="Y29" s="54"/>
      <c r="Z29" s="54"/>
      <c r="AA29" s="54" t="s">
        <v>183</v>
      </c>
      <c r="AB29" s="54"/>
      <c r="AC29" s="102"/>
      <c r="AD29" s="11"/>
      <c r="AE29" s="16"/>
      <c r="AF29" s="123"/>
      <c r="AG29" s="66" t="s">
        <v>102</v>
      </c>
      <c r="AH29" s="54" t="s">
        <v>183</v>
      </c>
      <c r="AI29" s="54" t="s">
        <v>175</v>
      </c>
      <c r="AJ29" s="54" t="s">
        <v>183</v>
      </c>
      <c r="AK29" s="54"/>
      <c r="AL29" s="54" t="s">
        <v>183</v>
      </c>
      <c r="AM29" s="102"/>
      <c r="AN29" s="11"/>
      <c r="AO29" s="16"/>
      <c r="AP29" s="123"/>
      <c r="AQ29" s="66" t="s">
        <v>102</v>
      </c>
      <c r="AR29" s="54"/>
      <c r="AS29" s="54"/>
      <c r="AT29" s="54"/>
      <c r="AU29" s="54"/>
      <c r="AV29" s="54"/>
      <c r="AW29" s="102"/>
      <c r="AX29" s="11"/>
      <c r="AY29" s="16"/>
      <c r="AZ29" s="123"/>
      <c r="BA29" s="66" t="s">
        <v>102</v>
      </c>
      <c r="BB29" s="54"/>
      <c r="BC29" s="54"/>
      <c r="BD29" s="54" t="s">
        <v>175</v>
      </c>
      <c r="BE29" s="54"/>
      <c r="BF29" s="54"/>
      <c r="BG29" s="102"/>
      <c r="BH29" s="11"/>
      <c r="BI29" s="16"/>
      <c r="BJ29" s="123"/>
      <c r="BK29" s="66" t="s">
        <v>102</v>
      </c>
      <c r="BL29" s="54"/>
      <c r="BM29" s="54"/>
      <c r="BN29" s="54" t="s">
        <v>175</v>
      </c>
      <c r="BO29" s="54"/>
      <c r="BP29" s="54"/>
      <c r="BQ29" s="102"/>
      <c r="BR29" s="11"/>
      <c r="BS29" s="16"/>
      <c r="BT29" s="123"/>
      <c r="BU29" s="66" t="s">
        <v>102</v>
      </c>
      <c r="BV29" s="54"/>
      <c r="BW29" s="54"/>
      <c r="BX29" s="54" t="s">
        <v>175</v>
      </c>
      <c r="BY29" s="54"/>
      <c r="BZ29" s="54"/>
      <c r="CA29" s="102"/>
      <c r="CB29" s="11"/>
      <c r="CC29" s="16"/>
      <c r="CD29" s="123"/>
      <c r="CE29" s="66" t="s">
        <v>102</v>
      </c>
      <c r="CF29" s="54"/>
      <c r="CG29" s="54"/>
      <c r="CH29" s="54"/>
      <c r="CI29" s="54"/>
      <c r="CJ29" s="54"/>
      <c r="CK29" s="102"/>
      <c r="CL29" s="11"/>
      <c r="CM29" s="16"/>
      <c r="CN29" s="123"/>
      <c r="CO29" s="66" t="s">
        <v>102</v>
      </c>
      <c r="CP29" s="54" t="s">
        <v>183</v>
      </c>
      <c r="CQ29" s="54" t="s">
        <v>175</v>
      </c>
      <c r="CR29" s="54" t="s">
        <v>183</v>
      </c>
      <c r="CS29" s="54"/>
      <c r="CT29" s="54" t="s">
        <v>183</v>
      </c>
      <c r="CU29" s="102" t="s">
        <v>183</v>
      </c>
      <c r="CV29" s="11"/>
      <c r="CW29" s="16"/>
      <c r="CX29" s="123"/>
      <c r="CY29" s="66" t="s">
        <v>102</v>
      </c>
      <c r="CZ29" s="54"/>
      <c r="DA29" s="54"/>
      <c r="DB29" s="54" t="s">
        <v>175</v>
      </c>
      <c r="DC29" s="54"/>
      <c r="DD29" s="54"/>
      <c r="DE29" s="102"/>
      <c r="DF29" s="11"/>
      <c r="DG29" s="16"/>
      <c r="DH29" s="123"/>
      <c r="DI29" s="66" t="s">
        <v>102</v>
      </c>
      <c r="DJ29" s="54"/>
      <c r="DK29" s="54"/>
      <c r="DL29" s="54" t="s">
        <v>175</v>
      </c>
      <c r="DM29" s="54"/>
      <c r="DN29" s="54"/>
      <c r="DO29" s="102"/>
      <c r="DP29" s="11"/>
      <c r="DQ29" s="16"/>
      <c r="DR29" s="131"/>
      <c r="EB29" s="131"/>
      <c r="EL29" s="131"/>
      <c r="EV29" s="131"/>
      <c r="FF29" s="131"/>
      <c r="FP29" s="131"/>
      <c r="FZ29" s="131"/>
      <c r="GJ29" s="131"/>
      <c r="GT29" s="131"/>
      <c r="HD29" s="131"/>
      <c r="HN29" s="131"/>
      <c r="HX29" s="131"/>
    </row>
    <row xmlns:x14ac="http://schemas.microsoft.com/office/spreadsheetml/2009/9/ac" r="30" s="2" customFormat="true" ht="15" customHeight="true" x14ac:dyDescent="0.25">
      <c r="A30" s="391" t="str">
        <f ca="true">IF(ISBLANK('Data Summary'!A32),"",'Data Summary'!A32)</f>
        <v/>
      </c>
      <c r="B30" s="123"/>
      <c r="C30" s="66" t="s">
        <v>299</v>
      </c>
      <c r="D30" s="54"/>
      <c r="E30" s="54"/>
      <c r="F30" s="54"/>
      <c r="G30" s="54"/>
      <c r="H30" s="54"/>
      <c r="I30" s="102"/>
      <c r="J30" s="11"/>
      <c r="K30" s="16"/>
      <c r="L30" s="123"/>
      <c r="M30" s="66" t="s">
        <v>299</v>
      </c>
      <c r="N30" s="54" t="s">
        <v>175</v>
      </c>
      <c r="O30" s="54"/>
      <c r="P30" s="54"/>
      <c r="Q30" s="54"/>
      <c r="R30" s="54"/>
      <c r="S30" s="102"/>
      <c r="T30" s="11"/>
      <c r="U30" s="16"/>
      <c r="V30" s="123"/>
      <c r="W30" s="66" t="s">
        <v>299</v>
      </c>
      <c r="X30" s="54"/>
      <c r="Y30" s="54"/>
      <c r="Z30" s="54"/>
      <c r="AA30" s="54"/>
      <c r="AB30" s="54"/>
      <c r="AC30" s="102"/>
      <c r="AD30" s="11"/>
      <c r="AE30" s="16"/>
      <c r="AF30" s="123"/>
      <c r="AG30" s="66" t="s">
        <v>299</v>
      </c>
      <c r="AH30" s="54" t="s">
        <v>175</v>
      </c>
      <c r="AI30" s="54" t="s">
        <v>175</v>
      </c>
      <c r="AJ30" s="54" t="s">
        <v>175</v>
      </c>
      <c r="AK30" s="54"/>
      <c r="AL30" s="54" t="s">
        <v>175</v>
      </c>
      <c r="AM30" s="102"/>
      <c r="AN30" s="11"/>
      <c r="AO30" s="16"/>
      <c r="AP30" s="123"/>
      <c r="AQ30" s="66" t="s">
        <v>299</v>
      </c>
      <c r="AR30" s="54"/>
      <c r="AS30" s="54"/>
      <c r="AT30" s="54"/>
      <c r="AU30" s="54"/>
      <c r="AV30" s="54"/>
      <c r="AW30" s="102"/>
      <c r="AX30" s="11"/>
      <c r="AY30" s="16"/>
      <c r="AZ30" s="123"/>
      <c r="BA30" s="66" t="s">
        <v>299</v>
      </c>
      <c r="BB30" s="54"/>
      <c r="BC30" s="54"/>
      <c r="BD30" s="54"/>
      <c r="BE30" s="54"/>
      <c r="BF30" s="54"/>
      <c r="BG30" s="102"/>
      <c r="BH30" s="11"/>
      <c r="BI30" s="16"/>
      <c r="BJ30" s="123"/>
      <c r="BK30" s="66" t="s">
        <v>299</v>
      </c>
      <c r="BL30" s="54"/>
      <c r="BM30" s="54"/>
      <c r="BN30" s="54"/>
      <c r="BO30" s="54"/>
      <c r="BP30" s="54"/>
      <c r="BQ30" s="102"/>
      <c r="BR30" s="11"/>
      <c r="BS30" s="16"/>
      <c r="BT30" s="123"/>
      <c r="BU30" s="66" t="s">
        <v>299</v>
      </c>
      <c r="BV30" s="54"/>
      <c r="BW30" s="54"/>
      <c r="BX30" s="54"/>
      <c r="BY30" s="54"/>
      <c r="BZ30" s="54"/>
      <c r="CA30" s="102"/>
      <c r="CB30" s="11"/>
      <c r="CC30" s="16"/>
      <c r="CD30" s="123"/>
      <c r="CE30" s="66" t="s">
        <v>299</v>
      </c>
      <c r="CF30" s="54"/>
      <c r="CG30" s="54"/>
      <c r="CH30" s="54"/>
      <c r="CI30" s="54"/>
      <c r="CJ30" s="54"/>
      <c r="CK30" s="102"/>
      <c r="CL30" s="11"/>
      <c r="CM30" s="16"/>
      <c r="CN30" s="123"/>
      <c r="CO30" s="66" t="s">
        <v>299</v>
      </c>
      <c r="CP30" s="54" t="s">
        <v>175</v>
      </c>
      <c r="CQ30" s="54" t="s">
        <v>175</v>
      </c>
      <c r="CR30" s="54" t="s">
        <v>175</v>
      </c>
      <c r="CS30" s="54"/>
      <c r="CT30" s="54" t="s">
        <v>175</v>
      </c>
      <c r="CU30" s="102" t="s">
        <v>175</v>
      </c>
      <c r="CV30" s="11"/>
      <c r="CW30" s="16"/>
      <c r="CX30" s="123"/>
      <c r="CY30" s="66" t="s">
        <v>299</v>
      </c>
      <c r="CZ30" s="54"/>
      <c r="DA30" s="54"/>
      <c r="DB30" s="54"/>
      <c r="DC30" s="54"/>
      <c r="DD30" s="54"/>
      <c r="DE30" s="102"/>
      <c r="DF30" s="11"/>
      <c r="DG30" s="16"/>
      <c r="DH30" s="123"/>
      <c r="DI30" s="66" t="s">
        <v>299</v>
      </c>
      <c r="DJ30" s="54"/>
      <c r="DK30" s="54"/>
      <c r="DL30" s="54"/>
      <c r="DM30" s="54"/>
      <c r="DN30" s="54"/>
      <c r="DO30" s="102"/>
      <c r="DP30" s="11"/>
      <c r="DQ30" s="16"/>
      <c r="DR30" s="131"/>
      <c r="EB30" s="131"/>
      <c r="EL30" s="131"/>
      <c r="EV30" s="131"/>
      <c r="FF30" s="131"/>
      <c r="FP30" s="131"/>
      <c r="FZ30" s="131"/>
      <c r="GJ30" s="131"/>
      <c r="GT30" s="131"/>
      <c r="HD30" s="131"/>
      <c r="HN30" s="131"/>
      <c r="HX30" s="131"/>
    </row>
    <row xmlns:x14ac="http://schemas.microsoft.com/office/spreadsheetml/2009/9/ac" r="31" ht="16.5" customHeight="true" x14ac:dyDescent="0.25">
      <c r="A31" s="391" t="str">
        <f ca="true">IF(ISBLANK('Data Summary'!A33),"",'Data Summary'!A33)</f>
        <v/>
      </c>
      <c r="B31" s="123"/>
      <c r="C31" s="66" t="s">
        <v>300</v>
      </c>
      <c r="D31" s="54"/>
      <c r="E31" s="54"/>
      <c r="F31" s="54"/>
      <c r="G31" s="54"/>
      <c r="H31" s="54"/>
      <c r="I31" s="102"/>
      <c r="J31" s="11"/>
      <c r="K31" s="16"/>
      <c r="L31" s="123"/>
      <c r="M31" s="66" t="s">
        <v>300</v>
      </c>
      <c r="N31" s="54"/>
      <c r="O31" s="54"/>
      <c r="P31" s="54"/>
      <c r="Q31" s="54"/>
      <c r="R31" s="54"/>
      <c r="S31" s="102"/>
      <c r="T31" s="11"/>
      <c r="U31" s="16"/>
      <c r="V31" s="123"/>
      <c r="W31" s="66" t="s">
        <v>300</v>
      </c>
      <c r="X31" s="54"/>
      <c r="Y31" s="54"/>
      <c r="Z31" s="54"/>
      <c r="AA31" s="54"/>
      <c r="AB31" s="54"/>
      <c r="AC31" s="102"/>
      <c r="AD31" s="11"/>
      <c r="AE31" s="16"/>
      <c r="AF31" s="123"/>
      <c r="AG31" s="66" t="s">
        <v>300</v>
      </c>
      <c r="AH31" s="54"/>
      <c r="AI31" s="54"/>
      <c r="AJ31" s="54"/>
      <c r="AK31" s="54"/>
      <c r="AL31" s="54"/>
      <c r="AM31" s="102"/>
      <c r="AN31" s="11"/>
      <c r="AO31" s="16"/>
      <c r="AP31" s="123"/>
      <c r="AQ31" s="66" t="s">
        <v>300</v>
      </c>
      <c r="AR31" s="54"/>
      <c r="AS31" s="54"/>
      <c r="AT31" s="54"/>
      <c r="AU31" s="54"/>
      <c r="AV31" s="54"/>
      <c r="AW31" s="102"/>
      <c r="AX31" s="11"/>
      <c r="AY31" s="16"/>
      <c r="AZ31" s="123"/>
      <c r="BA31" s="66" t="s">
        <v>300</v>
      </c>
      <c r="BB31" s="54"/>
      <c r="BC31" s="54"/>
      <c r="BD31" s="54" t="s">
        <v>175</v>
      </c>
      <c r="BE31" s="54"/>
      <c r="BF31" s="54"/>
      <c r="BG31" s="102"/>
      <c r="BH31" s="11"/>
      <c r="BI31" s="16"/>
      <c r="BJ31" s="123"/>
      <c r="BK31" s="66" t="s">
        <v>300</v>
      </c>
      <c r="BL31" s="54"/>
      <c r="BM31" s="54"/>
      <c r="BN31" s="54" t="s">
        <v>175</v>
      </c>
      <c r="BO31" s="54"/>
      <c r="BP31" s="54"/>
      <c r="BQ31" s="102"/>
      <c r="BR31" s="11"/>
      <c r="BS31" s="16"/>
      <c r="BT31" s="123"/>
      <c r="BU31" s="66" t="s">
        <v>300</v>
      </c>
      <c r="BV31" s="54"/>
      <c r="BW31" s="54"/>
      <c r="BX31" s="54" t="s">
        <v>175</v>
      </c>
      <c r="BY31" s="54"/>
      <c r="BZ31" s="54"/>
      <c r="CA31" s="102"/>
      <c r="CB31" s="11"/>
      <c r="CC31" s="16"/>
      <c r="CD31" s="123"/>
      <c r="CE31" s="66" t="s">
        <v>300</v>
      </c>
      <c r="CF31" s="54"/>
      <c r="CG31" s="54"/>
      <c r="CH31" s="54"/>
      <c r="CI31" s="54"/>
      <c r="CJ31" s="54"/>
      <c r="CK31" s="102"/>
      <c r="CL31" s="11"/>
      <c r="CM31" s="16"/>
      <c r="CN31" s="123"/>
      <c r="CO31" s="66" t="s">
        <v>300</v>
      </c>
      <c r="CP31" s="54"/>
      <c r="CQ31" s="54"/>
      <c r="CR31" s="54"/>
      <c r="CS31" s="54"/>
      <c r="CT31" s="54"/>
      <c r="CU31" s="102"/>
      <c r="CV31" s="11"/>
      <c r="CW31" s="16"/>
      <c r="CX31" s="123"/>
      <c r="CY31" s="66" t="s">
        <v>300</v>
      </c>
      <c r="CZ31" s="54"/>
      <c r="DA31" s="54"/>
      <c r="DB31" s="54" t="s">
        <v>175</v>
      </c>
      <c r="DC31" s="54"/>
      <c r="DD31" s="54"/>
      <c r="DE31" s="102"/>
      <c r="DF31" s="11"/>
      <c r="DG31" s="16"/>
      <c r="DH31" s="123"/>
      <c r="DI31" s="66" t="s">
        <v>300</v>
      </c>
      <c r="DJ31" s="54"/>
      <c r="DK31" s="54"/>
      <c r="DL31" s="54" t="s">
        <v>175</v>
      </c>
      <c r="DM31" s="54"/>
      <c r="DN31" s="54"/>
      <c r="DO31" s="102"/>
      <c r="DP31" s="11"/>
      <c r="DQ31" s="16"/>
    </row>
    <row xmlns:x14ac="http://schemas.microsoft.com/office/spreadsheetml/2009/9/ac" r="32" ht="16.5" customHeight="true" x14ac:dyDescent="0.25">
      <c r="A32" s="391" t="str">
        <f ca="true">IF(ISBLANK('Data Summary'!A34),"",'Data Summary'!A34)</f>
        <v/>
      </c>
      <c r="B32" s="123"/>
      <c r="C32" s="66" t="s">
        <v>103</v>
      </c>
      <c r="D32" s="54"/>
      <c r="E32" s="54"/>
      <c r="F32" s="54"/>
      <c r="G32" s="54"/>
      <c r="H32" s="54"/>
      <c r="I32" s="102"/>
      <c r="J32" s="11"/>
      <c r="K32" s="16"/>
      <c r="L32" s="123"/>
      <c r="M32" s="66" t="s">
        <v>103</v>
      </c>
      <c r="N32" s="54" t="s">
        <v>175</v>
      </c>
      <c r="O32" s="54"/>
      <c r="P32" s="54"/>
      <c r="Q32" s="54"/>
      <c r="R32" s="54"/>
      <c r="S32" s="102"/>
      <c r="T32" s="11"/>
      <c r="U32" s="16"/>
      <c r="V32" s="123"/>
      <c r="W32" s="66" t="s">
        <v>103</v>
      </c>
      <c r="X32" s="54"/>
      <c r="Y32" s="54"/>
      <c r="Z32" s="54"/>
      <c r="AA32" s="54"/>
      <c r="AB32" s="54"/>
      <c r="AC32" s="102"/>
      <c r="AD32" s="11"/>
      <c r="AE32" s="16"/>
      <c r="AF32" s="123"/>
      <c r="AG32" s="66" t="s">
        <v>103</v>
      </c>
      <c r="AH32" s="54" t="s">
        <v>183</v>
      </c>
      <c r="AI32" s="54" t="s">
        <v>183</v>
      </c>
      <c r="AJ32" s="54" t="s">
        <v>183</v>
      </c>
      <c r="AK32" s="54"/>
      <c r="AL32" s="54" t="s">
        <v>183</v>
      </c>
      <c r="AM32" s="102"/>
      <c r="AN32" s="11"/>
      <c r="AO32" s="16"/>
      <c r="AP32" s="123"/>
      <c r="AQ32" s="66" t="s">
        <v>103</v>
      </c>
      <c r="AR32" s="54"/>
      <c r="AS32" s="54"/>
      <c r="AT32" s="54"/>
      <c r="AU32" s="54"/>
      <c r="AV32" s="54"/>
      <c r="AW32" s="102"/>
      <c r="AX32" s="11"/>
      <c r="AY32" s="16"/>
      <c r="AZ32" s="123"/>
      <c r="BA32" s="66" t="s">
        <v>103</v>
      </c>
      <c r="BB32" s="54"/>
      <c r="BC32" s="54"/>
      <c r="BD32" s="54"/>
      <c r="BE32" s="54"/>
      <c r="BF32" s="54"/>
      <c r="BG32" s="102"/>
      <c r="BH32" s="11"/>
      <c r="BI32" s="16"/>
      <c r="BJ32" s="123"/>
      <c r="BK32" s="66" t="s">
        <v>103</v>
      </c>
      <c r="BL32" s="54"/>
      <c r="BM32" s="54"/>
      <c r="BN32" s="54"/>
      <c r="BO32" s="54"/>
      <c r="BP32" s="54"/>
      <c r="BQ32" s="102"/>
      <c r="BR32" s="11"/>
      <c r="BS32" s="16"/>
      <c r="BT32" s="123"/>
      <c r="BU32" s="66" t="s">
        <v>103</v>
      </c>
      <c r="BV32" s="54"/>
      <c r="BW32" s="54"/>
      <c r="BX32" s="54"/>
      <c r="BY32" s="54"/>
      <c r="BZ32" s="54"/>
      <c r="CA32" s="102"/>
      <c r="CB32" s="11"/>
      <c r="CC32" s="16"/>
      <c r="CD32" s="123"/>
      <c r="CE32" s="66" t="s">
        <v>103</v>
      </c>
      <c r="CF32" s="54"/>
      <c r="CG32" s="54"/>
      <c r="CH32" s="54"/>
      <c r="CI32" s="54"/>
      <c r="CJ32" s="54"/>
      <c r="CK32" s="102"/>
      <c r="CL32" s="11"/>
      <c r="CM32" s="16"/>
      <c r="CN32" s="123"/>
      <c r="CO32" s="66" t="s">
        <v>103</v>
      </c>
      <c r="CP32" s="54" t="s">
        <v>175</v>
      </c>
      <c r="CQ32" s="54" t="s">
        <v>175</v>
      </c>
      <c r="CR32" s="54" t="s">
        <v>175</v>
      </c>
      <c r="CS32" s="54"/>
      <c r="CT32" s="54" t="s">
        <v>175</v>
      </c>
      <c r="CU32" s="102" t="s">
        <v>175</v>
      </c>
      <c r="CV32" s="11"/>
      <c r="CW32" s="16"/>
      <c r="CX32" s="123"/>
      <c r="CY32" s="66" t="s">
        <v>103</v>
      </c>
      <c r="CZ32" s="54"/>
      <c r="DA32" s="54"/>
      <c r="DB32" s="54"/>
      <c r="DC32" s="54"/>
      <c r="DD32" s="54"/>
      <c r="DE32" s="102"/>
      <c r="DF32" s="11"/>
      <c r="DG32" s="16"/>
      <c r="DH32" s="123"/>
      <c r="DI32" s="66" t="s">
        <v>103</v>
      </c>
      <c r="DJ32" s="54"/>
      <c r="DK32" s="54"/>
      <c r="DL32" s="54"/>
      <c r="DM32" s="54"/>
      <c r="DN32" s="54"/>
      <c r="DO32" s="102"/>
      <c r="DP32" s="11"/>
      <c r="DQ32" s="16"/>
    </row>
    <row xmlns:x14ac="http://schemas.microsoft.com/office/spreadsheetml/2009/9/ac" r="33" ht="16.5" customHeight="true" x14ac:dyDescent="0.25">
      <c r="A33" s="391" t="str">
        <f ca="true">IF(ISBLANK('Data Summary'!A35),"",'Data Summary'!A35)</f>
        <v/>
      </c>
      <c r="B33" s="124"/>
      <c r="C33" s="12" t="s">
        <v>23</v>
      </c>
      <c r="D33" s="10"/>
      <c r="E33" s="10"/>
      <c r="F33" s="10"/>
      <c r="G33" s="74"/>
      <c r="H33" s="75"/>
      <c r="I33" s="76"/>
      <c r="J33" s="11"/>
      <c r="K33" s="16"/>
      <c r="L33" s="124"/>
      <c r="M33" s="12" t="s">
        <v>23</v>
      </c>
      <c r="N33" s="10"/>
      <c r="O33" s="10"/>
      <c r="P33" s="10"/>
      <c r="Q33" s="74"/>
      <c r="R33" s="75"/>
      <c r="S33" s="76"/>
      <c r="T33" s="11"/>
      <c r="U33" s="16"/>
      <c r="V33" s="124"/>
      <c r="W33" s="12" t="s">
        <v>23</v>
      </c>
      <c r="X33" s="10"/>
      <c r="Y33" s="10"/>
      <c r="Z33" s="10"/>
      <c r="AA33" s="74"/>
      <c r="AB33" s="75"/>
      <c r="AC33" s="76"/>
      <c r="AD33" s="11"/>
      <c r="AE33" s="16"/>
      <c r="AF33" s="124"/>
      <c r="AG33" s="12" t="s">
        <v>23</v>
      </c>
      <c r="AH33" s="10"/>
      <c r="AI33" s="10"/>
      <c r="AJ33" s="10"/>
      <c r="AK33" s="74"/>
      <c r="AL33" s="75"/>
      <c r="AM33" s="76"/>
      <c r="AN33" s="11"/>
      <c r="AO33" s="16"/>
      <c r="AP33" s="124"/>
      <c r="AQ33" s="12" t="s">
        <v>23</v>
      </c>
      <c r="AR33" s="10"/>
      <c r="AS33" s="10"/>
      <c r="AT33" s="10"/>
      <c r="AU33" s="74"/>
      <c r="AV33" s="75"/>
      <c r="AW33" s="76"/>
      <c r="AX33" s="11"/>
      <c r="AY33" s="16"/>
      <c r="AZ33" s="124"/>
      <c r="BA33" s="12" t="s">
        <v>23</v>
      </c>
      <c r="BB33" s="10"/>
      <c r="BC33" s="10"/>
      <c r="BD33" s="10" t="s">
        <v>271</v>
      </c>
      <c r="BE33" s="74"/>
      <c r="BF33" s="75"/>
      <c r="BG33" s="76"/>
      <c r="BH33" s="11"/>
      <c r="BI33" s="16"/>
      <c r="BJ33" s="124"/>
      <c r="BK33" s="12" t="s">
        <v>23</v>
      </c>
      <c r="BL33" s="10"/>
      <c r="BM33" s="10"/>
      <c r="BN33" s="10" t="s">
        <v>271</v>
      </c>
      <c r="BO33" s="74"/>
      <c r="BP33" s="75"/>
      <c r="BQ33" s="76"/>
      <c r="BR33" s="11"/>
      <c r="BS33" s="16"/>
      <c r="BT33" s="124"/>
      <c r="BU33" s="12" t="s">
        <v>23</v>
      </c>
      <c r="BV33" s="10"/>
      <c r="BW33" s="10"/>
      <c r="BX33" s="10" t="s">
        <v>271</v>
      </c>
      <c r="BY33" s="74"/>
      <c r="BZ33" s="75"/>
      <c r="CA33" s="76"/>
      <c r="CB33" s="11"/>
      <c r="CC33" s="16"/>
      <c r="CD33" s="124"/>
      <c r="CE33" s="12" t="s">
        <v>23</v>
      </c>
      <c r="CF33" s="10"/>
      <c r="CG33" s="10"/>
      <c r="CH33" s="10"/>
      <c r="CI33" s="74"/>
      <c r="CJ33" s="75"/>
      <c r="CK33" s="76"/>
      <c r="CL33" s="11"/>
      <c r="CM33" s="16"/>
      <c r="CN33" s="124"/>
      <c r="CO33" s="12" t="s">
        <v>23</v>
      </c>
      <c r="CP33" s="10" t="s">
        <v>271</v>
      </c>
      <c r="CQ33" s="10" t="s">
        <v>271</v>
      </c>
      <c r="CR33" s="10" t="s">
        <v>271</v>
      </c>
      <c r="CS33" s="74" t="s">
        <v>271</v>
      </c>
      <c r="CT33" s="75" t="s">
        <v>271</v>
      </c>
      <c r="CU33" s="76" t="s">
        <v>271</v>
      </c>
      <c r="CV33" s="11"/>
      <c r="CW33" s="16"/>
      <c r="CX33" s="124"/>
      <c r="CY33" s="12" t="s">
        <v>23</v>
      </c>
      <c r="CZ33" s="10"/>
      <c r="DA33" s="10"/>
      <c r="DB33" s="10" t="s">
        <v>271</v>
      </c>
      <c r="DC33" s="74"/>
      <c r="DD33" s="75"/>
      <c r="DE33" s="76"/>
      <c r="DF33" s="11"/>
      <c r="DG33" s="16"/>
      <c r="DH33" s="124"/>
      <c r="DI33" s="12" t="s">
        <v>23</v>
      </c>
      <c r="DJ33" s="10"/>
      <c r="DK33" s="10"/>
      <c r="DL33" s="10" t="s">
        <v>271</v>
      </c>
      <c r="DM33" s="74"/>
      <c r="DN33" s="75"/>
      <c r="DO33" s="76"/>
      <c r="DP33" s="11"/>
      <c r="DQ33" s="16"/>
    </row>
    <row xmlns:x14ac="http://schemas.microsoft.com/office/spreadsheetml/2009/9/ac" r="34" s="3" customFormat="true" ht="16.5" customHeight="true" thickBot="true" x14ac:dyDescent="0.3">
      <c r="A34" s="391" t="str">
        <f ca="true">IF(ISBLANK('Data Summary'!A36),"",'Data Summary'!A36)</f>
        <v/>
      </c>
      <c r="B34" s="125"/>
      <c r="C34" s="28" t="s">
        <v>20</v>
      </c>
      <c r="D34" s="83">
        <v>191</v>
      </c>
      <c r="E34" s="83">
        <f>1+27+64+16</f>
        <v>108</v>
      </c>
      <c r="F34" s="83">
        <v>83</v>
      </c>
      <c r="G34" s="84"/>
      <c r="H34" s="83">
        <v>191</v>
      </c>
      <c r="I34" s="85"/>
      <c r="J34" s="25"/>
      <c r="K34" s="18"/>
      <c r="L34" s="125"/>
      <c r="M34" s="28" t="s">
        <v>20</v>
      </c>
      <c r="N34" s="83">
        <v>21799</v>
      </c>
      <c r="O34" s="83"/>
      <c r="P34" s="83"/>
      <c r="Q34" s="84"/>
      <c r="R34" s="83"/>
      <c r="S34" s="85"/>
      <c r="T34" s="25"/>
      <c r="U34" s="18"/>
      <c r="V34" s="125"/>
      <c r="W34" s="28" t="s">
        <v>20</v>
      </c>
      <c r="X34" s="83"/>
      <c r="Y34" s="83"/>
      <c r="Z34" s="83"/>
      <c r="AA34" s="78">
        <v>3664</v>
      </c>
      <c r="AB34" s="83"/>
      <c r="AC34" s="85"/>
      <c r="AD34" s="25"/>
      <c r="AE34" s="18"/>
      <c r="AF34" s="125"/>
      <c r="AG34" s="28" t="s">
        <v>20</v>
      </c>
      <c r="AH34" s="78">
        <v>304</v>
      </c>
      <c r="AI34" s="78">
        <v>167</v>
      </c>
      <c r="AJ34" s="78">
        <v>137</v>
      </c>
      <c r="AK34" s="78"/>
      <c r="AL34" s="78">
        <v>304</v>
      </c>
      <c r="AM34" s="85"/>
      <c r="AN34" s="25"/>
      <c r="AO34" s="18"/>
      <c r="AP34" s="125"/>
      <c r="AQ34" s="28" t="s">
        <v>20</v>
      </c>
      <c r="AR34" s="78"/>
      <c r="AS34" s="78"/>
      <c r="AT34" s="78"/>
      <c r="AU34" s="78"/>
      <c r="AV34" s="78"/>
      <c r="AW34" s="85"/>
      <c r="AX34" s="25"/>
      <c r="AY34" s="18"/>
      <c r="AZ34" s="125"/>
      <c r="BA34" s="28" t="s">
        <v>20</v>
      </c>
      <c r="BB34" s="78"/>
      <c r="BC34" s="78"/>
      <c r="BD34" s="78">
        <v>436</v>
      </c>
      <c r="BE34" s="78"/>
      <c r="BF34" s="78"/>
      <c r="BG34" s="85"/>
      <c r="BH34" s="25"/>
      <c r="BI34" s="18"/>
      <c r="BJ34" s="125"/>
      <c r="BK34" s="28" t="s">
        <v>20</v>
      </c>
      <c r="BL34" s="78"/>
      <c r="BM34" s="78"/>
      <c r="BN34" s="78">
        <v>1268</v>
      </c>
      <c r="BO34" s="78"/>
      <c r="BP34" s="78"/>
      <c r="BQ34" s="85"/>
      <c r="BR34" s="25"/>
      <c r="BS34" s="18"/>
      <c r="BT34" s="125"/>
      <c r="BU34" s="28" t="s">
        <v>20</v>
      </c>
      <c r="BV34" s="78"/>
      <c r="BW34" s="78"/>
      <c r="BX34" s="78">
        <v>1982</v>
      </c>
      <c r="BY34" s="78"/>
      <c r="BZ34" s="78"/>
      <c r="CA34" s="85"/>
      <c r="CB34" s="25"/>
      <c r="CC34" s="18"/>
      <c r="CD34" s="125"/>
      <c r="CE34" s="28" t="s">
        <v>20</v>
      </c>
      <c r="CF34" s="78"/>
      <c r="CG34" s="78"/>
      <c r="CH34" s="78"/>
      <c r="CI34" s="78"/>
      <c r="CJ34" s="78"/>
      <c r="CK34" s="85"/>
      <c r="CL34" s="25"/>
      <c r="CM34" s="18"/>
      <c r="CN34" s="125"/>
      <c r="CO34" s="28" t="s">
        <v>20</v>
      </c>
      <c r="CP34" s="78">
        <v>189</v>
      </c>
      <c r="CQ34" s="78">
        <v>139</v>
      </c>
      <c r="CR34" s="78">
        <v>50</v>
      </c>
      <c r="CS34" s="78" t="s">
        <v>271</v>
      </c>
      <c r="CT34" s="78">
        <v>189</v>
      </c>
      <c r="CU34" s="85">
        <v>171</v>
      </c>
      <c r="CV34" s="25"/>
      <c r="CW34" s="18"/>
      <c r="CX34" s="125"/>
      <c r="CY34" s="28" t="s">
        <v>20</v>
      </c>
      <c r="CZ34" s="78"/>
      <c r="DA34" s="78"/>
      <c r="DB34" s="78">
        <v>589</v>
      </c>
      <c r="DC34" s="78"/>
      <c r="DD34" s="78"/>
      <c r="DE34" s="85"/>
      <c r="DF34" s="25"/>
      <c r="DG34" s="18"/>
      <c r="DH34" s="125"/>
      <c r="DI34" s="28" t="s">
        <v>20</v>
      </c>
      <c r="DJ34" s="78"/>
      <c r="DK34" s="78"/>
      <c r="DL34" s="78">
        <v>678</v>
      </c>
      <c r="DM34" s="78"/>
      <c r="DN34" s="78"/>
      <c r="DO34" s="85"/>
      <c r="DP34" s="25"/>
      <c r="DQ34" s="18"/>
      <c r="DR34" s="126"/>
      <c r="EB34" s="126"/>
      <c r="EL34" s="126"/>
      <c r="EV34" s="126"/>
      <c r="FF34" s="126"/>
      <c r="FP34" s="126"/>
      <c r="FZ34" s="126"/>
      <c r="GJ34" s="126"/>
      <c r="GT34" s="126"/>
      <c r="HD34" s="126"/>
      <c r="HN34" s="126"/>
      <c r="HX34" s="126"/>
    </row>
    <row xmlns:x14ac="http://schemas.microsoft.com/office/spreadsheetml/2009/9/ac" r="35" s="3" customFormat="true" x14ac:dyDescent="0.25">
      <c r="A35" s="391" t="str">
        <f ca="true">IF(ISBLANK('Data Summary'!A37),"",'Data Summary'!A37)</f>
        <v/>
      </c>
      <c r="B35" s="126"/>
      <c r="L35" s="126"/>
      <c r="V35" s="126"/>
      <c r="AF35" s="126"/>
      <c r="AP35" s="126"/>
      <c r="AZ35" s="126"/>
      <c r="BJ35" s="126"/>
      <c r="BK35" s="126"/>
      <c r="BT35" s="126"/>
      <c r="CD35" s="126"/>
      <c r="CN35" s="126"/>
      <c r="CX35" s="126"/>
      <c r="DH35" s="126"/>
      <c r="DR35" s="126"/>
      <c r="EB35" s="126"/>
      <c r="EL35" s="126"/>
      <c r="EV35" s="126"/>
      <c r="FF35" s="126"/>
      <c r="FP35" s="126"/>
      <c r="FZ35" s="126"/>
      <c r="GJ35" s="126"/>
      <c r="GT35" s="126"/>
      <c r="HD35" s="126"/>
      <c r="HN35" s="126"/>
      <c r="HX35" s="126"/>
    </row>
    <row xmlns:x14ac="http://schemas.microsoft.com/office/spreadsheetml/2009/9/ac" r="36" s="3" customFormat="true" x14ac:dyDescent="0.25">
      <c r="A36" s="391" t="str">
        <f ca="true">IF(ISBLANK('Data Summary'!A38),"",'Data Summary'!A38)</f>
        <v/>
      </c>
      <c r="B36" s="126"/>
      <c r="L36" s="126"/>
      <c r="V36" s="126"/>
      <c r="AF36" s="126"/>
      <c r="AP36" s="126"/>
      <c r="AZ36" s="126"/>
      <c r="BJ36" s="126"/>
      <c r="BK36" s="126"/>
      <c r="BT36" s="126"/>
      <c r="CD36" s="126"/>
      <c r="CN36" s="126"/>
      <c r="CX36" s="126"/>
      <c r="DH36" s="126"/>
      <c r="DR36" s="126"/>
      <c r="EB36" s="126"/>
      <c r="EL36" s="126"/>
      <c r="EV36" s="126"/>
      <c r="FF36" s="126"/>
      <c r="FP36" s="126"/>
      <c r="FZ36" s="126"/>
      <c r="GJ36" s="126"/>
      <c r="GT36" s="126"/>
      <c r="HD36" s="126"/>
      <c r="HN36" s="126"/>
      <c r="HX36" s="126"/>
    </row>
    <row xmlns:x14ac="http://schemas.microsoft.com/office/spreadsheetml/2009/9/ac" r="37" s="3" customFormat="true" x14ac:dyDescent="0.25">
      <c r="A37" s="391" t="str">
        <f ca="true">IF(ISBLANK('Data Summary'!A39),"",'Data Summary'!A39)</f>
        <v/>
      </c>
      <c r="B37" s="126"/>
      <c r="L37" s="126"/>
      <c r="V37" s="126"/>
      <c r="AF37" s="126"/>
      <c r="AP37" s="126"/>
      <c r="AZ37" s="126"/>
      <c r="BJ37" s="126"/>
      <c r="BK37" s="126"/>
      <c r="BT37" s="126"/>
      <c r="CD37" s="126"/>
      <c r="CN37" s="126"/>
      <c r="CX37" s="126"/>
      <c r="DH37" s="126"/>
      <c r="DR37" s="126"/>
      <c r="EB37" s="126"/>
      <c r="EL37" s="126"/>
      <c r="EV37" s="126"/>
      <c r="FF37" s="126"/>
      <c r="FP37" s="126"/>
      <c r="FZ37" s="126"/>
      <c r="GJ37" s="126"/>
      <c r="GT37" s="126"/>
      <c r="HD37" s="126"/>
      <c r="HN37" s="126"/>
      <c r="HX37" s="126"/>
    </row>
    <row xmlns:x14ac="http://schemas.microsoft.com/office/spreadsheetml/2009/9/ac" r="38" s="3" customFormat="true" x14ac:dyDescent="0.25">
      <c r="A38" s="391" t="str">
        <f ca="true">IF(ISBLANK('Data Summary'!A40),"",'Data Summary'!A40)</f>
        <v/>
      </c>
      <c r="B38" s="126"/>
      <c r="L38" s="126"/>
      <c r="V38" s="126"/>
      <c r="AF38" s="126"/>
      <c r="AP38" s="126"/>
      <c r="AZ38" s="126"/>
      <c r="BJ38" s="126"/>
      <c r="BK38" s="126"/>
      <c r="BT38" s="126"/>
      <c r="CD38" s="126"/>
      <c r="CN38" s="126"/>
      <c r="CX38" s="126"/>
      <c r="DH38" s="126"/>
      <c r="DR38" s="126"/>
      <c r="EB38" s="126"/>
      <c r="EL38" s="126"/>
      <c r="EV38" s="126"/>
      <c r="FF38" s="126"/>
      <c r="FP38" s="126"/>
      <c r="FZ38" s="126"/>
      <c r="GJ38" s="126"/>
      <c r="GT38" s="126"/>
      <c r="HD38" s="126"/>
      <c r="HN38" s="126"/>
      <c r="HX38" s="126"/>
    </row>
    <row xmlns:x14ac="http://schemas.microsoft.com/office/spreadsheetml/2009/9/ac" r="39" s="3" customFormat="true" x14ac:dyDescent="0.25">
      <c r="A39" s="391" t="str">
        <f ca="true">IF(ISBLANK('Data Summary'!A41),"",'Data Summary'!A41)</f>
        <v/>
      </c>
      <c r="B39" s="126"/>
      <c r="L39" s="126"/>
      <c r="V39" s="126"/>
      <c r="AF39" s="126"/>
      <c r="AP39" s="126"/>
      <c r="AZ39" s="126"/>
      <c r="BJ39" s="126"/>
      <c r="BK39" s="126"/>
      <c r="BT39" s="126"/>
      <c r="CD39" s="126"/>
      <c r="CN39" s="126"/>
      <c r="CX39" s="126"/>
      <c r="DH39" s="126"/>
      <c r="DR39" s="126"/>
      <c r="EB39" s="126"/>
      <c r="EL39" s="126"/>
      <c r="EV39" s="126"/>
      <c r="FF39" s="126"/>
      <c r="FP39" s="126"/>
      <c r="FZ39" s="126"/>
      <c r="GJ39" s="126"/>
      <c r="GT39" s="126"/>
      <c r="HD39" s="126"/>
      <c r="HN39" s="126"/>
      <c r="HX39" s="126"/>
    </row>
    <row xmlns:x14ac="http://schemas.microsoft.com/office/spreadsheetml/2009/9/ac" r="40" s="3" customFormat="true" x14ac:dyDescent="0.25">
      <c r="A40" s="391" t="str">
        <f ca="true">IF(ISBLANK('Data Summary'!A42),"",'Data Summary'!A42)</f>
        <v/>
      </c>
      <c r="B40" s="126"/>
      <c r="L40" s="126"/>
      <c r="V40" s="126"/>
      <c r="AF40" s="126"/>
      <c r="AP40" s="126"/>
      <c r="AZ40" s="126"/>
      <c r="BJ40" s="126"/>
      <c r="BK40" s="126"/>
      <c r="BT40" s="126"/>
      <c r="CD40" s="126"/>
      <c r="CN40" s="126"/>
      <c r="CX40" s="126"/>
      <c r="DH40" s="126"/>
      <c r="DR40" s="126"/>
      <c r="EB40" s="126"/>
      <c r="EL40" s="126"/>
      <c r="EV40" s="126"/>
      <c r="FF40" s="126"/>
      <c r="FP40" s="126"/>
      <c r="FZ40" s="126"/>
      <c r="GJ40" s="126"/>
      <c r="GT40" s="126"/>
      <c r="HD40" s="126"/>
      <c r="HN40" s="126"/>
      <c r="HX40" s="126"/>
    </row>
    <row xmlns:x14ac="http://schemas.microsoft.com/office/spreadsheetml/2009/9/ac" r="41" s="3" customFormat="true" x14ac:dyDescent="0.25">
      <c r="A41" s="391" t="str">
        <f ca="true">IF(ISBLANK('Data Summary'!A43),"",'Data Summary'!A43)</f>
        <v/>
      </c>
      <c r="B41" s="126"/>
      <c r="L41" s="126"/>
      <c r="V41" s="126"/>
      <c r="AF41" s="126"/>
      <c r="AP41" s="126"/>
      <c r="AZ41" s="126"/>
      <c r="BJ41" s="126"/>
      <c r="BK41" s="126"/>
      <c r="BT41" s="126"/>
      <c r="CD41" s="126"/>
      <c r="CN41" s="126"/>
      <c r="CX41" s="126"/>
      <c r="DH41" s="126"/>
      <c r="DR41" s="126"/>
      <c r="EB41" s="126"/>
      <c r="EL41" s="126"/>
      <c r="EV41" s="126"/>
      <c r="FF41" s="126"/>
      <c r="FP41" s="126"/>
      <c r="FZ41" s="126"/>
      <c r="GJ41" s="126"/>
      <c r="GT41" s="126"/>
      <c r="HD41" s="126"/>
      <c r="HN41" s="126"/>
      <c r="HX41" s="126"/>
    </row>
    <row xmlns:x14ac="http://schemas.microsoft.com/office/spreadsheetml/2009/9/ac" r="42" s="3" customFormat="true" x14ac:dyDescent="0.25">
      <c r="A42" s="391" t="str">
        <f ca="true">IF(ISBLANK('Data Summary'!A44),"",'Data Summary'!A44)</f>
        <v/>
      </c>
      <c r="B42" s="126"/>
      <c r="L42" s="126"/>
      <c r="V42" s="126"/>
      <c r="AF42" s="126"/>
      <c r="AP42" s="126"/>
      <c r="AZ42" s="126"/>
      <c r="BJ42" s="126"/>
      <c r="BK42" s="126"/>
      <c r="BT42" s="126"/>
      <c r="CD42" s="126"/>
      <c r="CN42" s="126"/>
      <c r="CX42" s="126"/>
      <c r="DH42" s="126"/>
      <c r="DR42" s="126"/>
      <c r="EB42" s="126"/>
      <c r="EL42" s="126"/>
      <c r="EV42" s="126"/>
      <c r="FF42" s="126"/>
      <c r="FP42" s="126"/>
      <c r="FZ42" s="126"/>
      <c r="GJ42" s="126"/>
      <c r="GT42" s="126"/>
      <c r="HD42" s="126"/>
      <c r="HN42" s="126"/>
      <c r="HX42" s="126"/>
    </row>
    <row xmlns:x14ac="http://schemas.microsoft.com/office/spreadsheetml/2009/9/ac" r="43" s="3" customFormat="true" x14ac:dyDescent="0.25">
      <c r="A43" s="391" t="str">
        <f ca="true">IF(ISBLANK('Data Summary'!A45),"",'Data Summary'!A45)</f>
        <v/>
      </c>
      <c r="B43" s="126"/>
      <c r="L43" s="126"/>
      <c r="V43" s="126"/>
      <c r="AF43" s="126"/>
      <c r="AP43" s="126"/>
      <c r="AZ43" s="126"/>
      <c r="BJ43" s="126"/>
      <c r="BK43" s="126"/>
      <c r="BT43" s="126"/>
      <c r="CD43" s="126"/>
      <c r="CN43" s="126"/>
      <c r="CX43" s="126"/>
      <c r="DH43" s="126"/>
      <c r="DR43" s="126"/>
      <c r="EB43" s="126"/>
      <c r="EL43" s="126"/>
      <c r="EV43" s="126"/>
      <c r="FF43" s="126"/>
      <c r="FP43" s="126"/>
      <c r="FZ43" s="126"/>
      <c r="GJ43" s="126"/>
      <c r="GT43" s="126"/>
      <c r="HD43" s="126"/>
      <c r="HN43" s="126"/>
      <c r="HX43" s="126"/>
    </row>
    <row xmlns:x14ac="http://schemas.microsoft.com/office/spreadsheetml/2009/9/ac" r="44" s="3" customFormat="true" x14ac:dyDescent="0.25">
      <c r="A44" s="391" t="str">
        <f ca="true">IF(ISBLANK('Data Summary'!A46),"",'Data Summary'!A46)</f>
        <v/>
      </c>
      <c r="B44" s="126"/>
      <c r="L44" s="126"/>
      <c r="V44" s="126"/>
      <c r="AF44" s="126"/>
      <c r="AP44" s="126"/>
      <c r="AZ44" s="126"/>
      <c r="BJ44" s="126"/>
      <c r="BK44" s="126"/>
      <c r="BT44" s="126"/>
      <c r="CD44" s="126"/>
      <c r="CN44" s="126"/>
      <c r="CX44" s="126"/>
      <c r="DH44" s="126"/>
      <c r="DR44" s="126"/>
      <c r="EB44" s="126"/>
      <c r="EL44" s="126"/>
      <c r="EV44" s="126"/>
      <c r="FF44" s="126"/>
      <c r="FP44" s="126"/>
      <c r="FZ44" s="126"/>
      <c r="GJ44" s="126"/>
      <c r="GT44" s="126"/>
      <c r="HD44" s="126"/>
      <c r="HN44" s="126"/>
      <c r="HX44" s="126"/>
    </row>
    <row xmlns:x14ac="http://schemas.microsoft.com/office/spreadsheetml/2009/9/ac" r="45" s="3" customFormat="true" x14ac:dyDescent="0.25">
      <c r="A45" s="391" t="str">
        <f ca="true">IF(ISBLANK('Data Summary'!A47),"",'Data Summary'!A47)</f>
        <v/>
      </c>
      <c r="B45" s="126"/>
      <c r="L45" s="126"/>
      <c r="V45" s="126"/>
      <c r="AF45" s="126"/>
      <c r="AP45" s="126"/>
      <c r="AZ45" s="126"/>
      <c r="BJ45" s="126"/>
      <c r="BK45" s="126"/>
      <c r="BT45" s="126"/>
      <c r="CD45" s="126"/>
      <c r="CN45" s="126"/>
      <c r="CX45" s="126"/>
      <c r="DH45" s="126"/>
      <c r="DR45" s="126"/>
      <c r="EB45" s="126"/>
      <c r="EL45" s="126"/>
      <c r="EV45" s="126"/>
      <c r="FF45" s="126"/>
      <c r="FP45" s="126"/>
      <c r="FZ45" s="126"/>
      <c r="GJ45" s="126"/>
      <c r="GT45" s="126"/>
      <c r="HD45" s="126"/>
      <c r="HN45" s="126"/>
      <c r="HX45" s="126"/>
    </row>
    <row xmlns:x14ac="http://schemas.microsoft.com/office/spreadsheetml/2009/9/ac" r="46" s="3" customFormat="true" x14ac:dyDescent="0.25">
      <c r="A46" s="391" t="str">
        <f ca="true">IF(ISBLANK('Data Summary'!A48),"",'Data Summary'!A48)</f>
        <v/>
      </c>
      <c r="B46" s="126"/>
      <c r="L46" s="126"/>
      <c r="V46" s="126"/>
      <c r="AF46" s="126"/>
      <c r="AP46" s="126"/>
      <c r="AZ46" s="126"/>
      <c r="BJ46" s="126"/>
      <c r="BK46" s="126"/>
      <c r="BT46" s="126"/>
      <c r="CD46" s="126"/>
      <c r="CN46" s="126"/>
      <c r="CX46" s="126"/>
      <c r="DH46" s="126"/>
      <c r="DR46" s="126"/>
      <c r="EB46" s="126"/>
      <c r="EL46" s="126"/>
      <c r="EV46" s="126"/>
      <c r="FF46" s="126"/>
      <c r="FP46" s="126"/>
      <c r="FZ46" s="126"/>
      <c r="GJ46" s="126"/>
      <c r="GT46" s="126"/>
      <c r="HD46" s="126"/>
      <c r="HN46" s="126"/>
      <c r="HX46" s="126"/>
    </row>
    <row xmlns:x14ac="http://schemas.microsoft.com/office/spreadsheetml/2009/9/ac" r="47" s="3" customFormat="true" x14ac:dyDescent="0.25">
      <c r="A47" s="391" t="str">
        <f ca="true">IF(ISBLANK('Data Summary'!A49),"",'Data Summary'!A49)</f>
        <v/>
      </c>
      <c r="B47" s="126"/>
      <c r="L47" s="126"/>
      <c r="V47" s="126"/>
      <c r="AF47" s="126"/>
      <c r="AP47" s="126"/>
      <c r="AZ47" s="126"/>
      <c r="BJ47" s="126"/>
      <c r="BK47" s="126"/>
      <c r="BT47" s="126"/>
      <c r="CD47" s="126"/>
      <c r="CN47" s="126"/>
      <c r="CX47" s="126"/>
      <c r="DH47" s="126"/>
      <c r="DR47" s="126"/>
      <c r="EB47" s="126"/>
      <c r="EL47" s="126"/>
      <c r="EV47" s="126"/>
      <c r="FF47" s="126"/>
      <c r="FP47" s="126"/>
      <c r="FZ47" s="126"/>
      <c r="GJ47" s="126"/>
      <c r="GT47" s="126"/>
      <c r="HD47" s="126"/>
      <c r="HN47" s="126"/>
      <c r="HX47" s="126"/>
    </row>
    <row xmlns:x14ac="http://schemas.microsoft.com/office/spreadsheetml/2009/9/ac" r="48" s="3" customFormat="true" x14ac:dyDescent="0.25">
      <c r="A48" s="391" t="str">
        <f ca="true">IF(ISBLANK('Data Summary'!A50),"",'Data Summary'!A50)</f>
        <v/>
      </c>
      <c r="B48" s="126"/>
      <c r="L48" s="126"/>
      <c r="V48" s="126"/>
      <c r="AF48" s="126"/>
      <c r="AP48" s="126"/>
      <c r="AZ48" s="126"/>
      <c r="BJ48" s="126"/>
      <c r="BK48" s="126"/>
      <c r="BT48" s="126"/>
      <c r="CD48" s="126"/>
      <c r="CN48" s="126"/>
      <c r="CX48" s="126"/>
      <c r="DH48" s="126"/>
      <c r="DR48" s="126"/>
      <c r="EB48" s="126"/>
      <c r="EL48" s="126"/>
      <c r="EV48" s="126"/>
      <c r="FF48" s="126"/>
      <c r="FP48" s="126"/>
      <c r="FZ48" s="126"/>
      <c r="GJ48" s="126"/>
      <c r="GT48" s="126"/>
      <c r="HD48" s="126"/>
      <c r="HN48" s="126"/>
      <c r="HX48" s="126"/>
    </row>
    <row xmlns:x14ac="http://schemas.microsoft.com/office/spreadsheetml/2009/9/ac" r="49" s="3" customFormat="true" x14ac:dyDescent="0.25">
      <c r="A49" s="391" t="str">
        <f ca="true">IF(ISBLANK('Data Summary'!A51),"",'Data Summary'!A51)</f>
        <v/>
      </c>
      <c r="B49" s="126"/>
      <c r="L49" s="126"/>
      <c r="V49" s="126"/>
      <c r="AF49" s="126"/>
      <c r="AP49" s="126"/>
      <c r="AZ49" s="126"/>
      <c r="BJ49" s="126"/>
      <c r="BK49" s="126"/>
      <c r="BT49" s="126"/>
      <c r="CD49" s="126"/>
      <c r="CN49" s="126"/>
      <c r="CX49" s="126"/>
      <c r="DH49" s="126"/>
      <c r="DR49" s="126"/>
      <c r="EB49" s="126"/>
      <c r="EL49" s="126"/>
      <c r="EV49" s="126"/>
      <c r="FF49" s="126"/>
      <c r="FP49" s="126"/>
      <c r="FZ49" s="126"/>
      <c r="GJ49" s="126"/>
      <c r="GT49" s="126"/>
      <c r="HD49" s="126"/>
      <c r="HN49" s="126"/>
      <c r="HX49" s="126"/>
    </row>
    <row xmlns:x14ac="http://schemas.microsoft.com/office/spreadsheetml/2009/9/ac" r="50" s="3" customFormat="true" x14ac:dyDescent="0.25">
      <c r="A50" s="391" t="str">
        <f ca="true">IF(ISBLANK('Data Summary'!A52),"",'Data Summary'!A52)</f>
        <v/>
      </c>
      <c r="B50" s="126"/>
      <c r="L50" s="126"/>
      <c r="V50" s="126"/>
      <c r="AF50" s="126"/>
      <c r="AP50" s="126"/>
      <c r="AZ50" s="126"/>
      <c r="BJ50" s="126"/>
      <c r="BK50" s="126"/>
      <c r="BT50" s="126"/>
      <c r="CD50" s="126"/>
      <c r="CN50" s="126"/>
      <c r="CX50" s="126"/>
      <c r="DH50" s="126"/>
      <c r="DR50" s="126"/>
      <c r="EB50" s="126"/>
      <c r="EL50" s="126"/>
      <c r="EV50" s="126"/>
      <c r="FF50" s="126"/>
      <c r="FP50" s="126"/>
      <c r="FZ50" s="126"/>
      <c r="GJ50" s="126"/>
      <c r="GT50" s="126"/>
      <c r="HD50" s="126"/>
      <c r="HN50" s="126"/>
      <c r="HX50" s="126"/>
    </row>
    <row xmlns:x14ac="http://schemas.microsoft.com/office/spreadsheetml/2009/9/ac" r="51" s="3" customFormat="true" x14ac:dyDescent="0.25">
      <c r="A51" s="391" t="str">
        <f ca="true">IF(ISBLANK('Data Summary'!A53),"",'Data Summary'!A53)</f>
        <v/>
      </c>
      <c r="B51" s="126"/>
      <c r="L51" s="126"/>
      <c r="V51" s="126"/>
      <c r="AF51" s="126"/>
      <c r="AP51" s="126"/>
      <c r="AZ51" s="126"/>
      <c r="BJ51" s="126"/>
      <c r="BK51" s="126"/>
      <c r="BT51" s="126"/>
      <c r="CD51" s="126"/>
      <c r="CN51" s="126"/>
      <c r="CX51" s="126"/>
      <c r="DH51" s="126"/>
      <c r="DR51" s="126"/>
      <c r="EB51" s="126"/>
      <c r="EL51" s="126"/>
      <c r="EV51" s="126"/>
      <c r="FF51" s="126"/>
      <c r="FP51" s="126"/>
      <c r="FZ51" s="126"/>
      <c r="GJ51" s="126"/>
      <c r="GT51" s="126"/>
      <c r="HD51" s="126"/>
      <c r="HN51" s="126"/>
      <c r="HX51" s="126"/>
    </row>
    <row xmlns:x14ac="http://schemas.microsoft.com/office/spreadsheetml/2009/9/ac" r="52" s="3" customFormat="true" x14ac:dyDescent="0.25">
      <c r="A52" s="391" t="str">
        <f ca="true">IF(ISBLANK('Data Summary'!A54),"",'Data Summary'!A54)</f>
        <v/>
      </c>
      <c r="B52" s="126"/>
      <c r="L52" s="126"/>
      <c r="V52" s="126"/>
      <c r="AF52" s="126"/>
      <c r="AP52" s="126"/>
      <c r="AZ52" s="126"/>
      <c r="BJ52" s="126"/>
      <c r="BK52" s="126"/>
      <c r="BT52" s="126"/>
      <c r="CD52" s="126"/>
      <c r="CN52" s="126"/>
      <c r="CX52" s="126"/>
      <c r="DH52" s="126"/>
      <c r="DR52" s="126"/>
      <c r="EB52" s="126"/>
      <c r="EL52" s="126"/>
      <c r="EV52" s="126"/>
      <c r="FF52" s="126"/>
      <c r="FP52" s="126"/>
      <c r="FZ52" s="126"/>
      <c r="GJ52" s="126"/>
      <c r="GT52" s="126"/>
      <c r="HD52" s="126"/>
      <c r="HN52" s="126"/>
      <c r="HX52" s="126"/>
    </row>
    <row xmlns:x14ac="http://schemas.microsoft.com/office/spreadsheetml/2009/9/ac" r="53" s="3" customFormat="true" x14ac:dyDescent="0.25">
      <c r="A53" s="391" t="str">
        <f ca="true">IF(ISBLANK('Data Summary'!A55),"",'Data Summary'!A55)</f>
        <v/>
      </c>
      <c r="B53" s="126"/>
      <c r="L53" s="126"/>
      <c r="V53" s="126"/>
      <c r="AF53" s="126"/>
      <c r="AP53" s="126"/>
      <c r="AZ53" s="126"/>
      <c r="BJ53" s="126"/>
      <c r="BK53" s="126"/>
      <c r="BT53" s="126"/>
      <c r="CD53" s="126"/>
      <c r="CN53" s="126"/>
      <c r="CX53" s="126"/>
      <c r="DH53" s="126"/>
      <c r="DR53" s="126"/>
      <c r="EB53" s="126"/>
      <c r="EL53" s="126"/>
      <c r="EV53" s="126"/>
      <c r="FF53" s="126"/>
      <c r="FP53" s="126"/>
      <c r="FZ53" s="126"/>
      <c r="GJ53" s="126"/>
      <c r="GT53" s="126"/>
      <c r="HD53" s="126"/>
      <c r="HN53" s="126"/>
      <c r="HX53" s="126"/>
    </row>
    <row xmlns:x14ac="http://schemas.microsoft.com/office/spreadsheetml/2009/9/ac" r="54" s="3" customFormat="true" x14ac:dyDescent="0.25">
      <c r="A54" s="391" t="str">
        <f ca="true">IF(ISBLANK('Data Summary'!A56),"",'Data Summary'!A56)</f>
        <v/>
      </c>
      <c r="B54" s="126"/>
      <c r="L54" s="126"/>
      <c r="V54" s="126"/>
      <c r="AF54" s="126"/>
      <c r="AP54" s="126"/>
      <c r="AZ54" s="126"/>
      <c r="BJ54" s="126"/>
      <c r="BK54" s="126"/>
      <c r="BT54" s="126"/>
      <c r="CD54" s="126"/>
      <c r="CN54" s="126"/>
      <c r="CX54" s="126"/>
      <c r="DH54" s="126"/>
      <c r="DR54" s="126"/>
      <c r="EB54" s="126"/>
      <c r="EL54" s="126"/>
      <c r="EV54" s="126"/>
      <c r="FF54" s="126"/>
      <c r="FP54" s="126"/>
      <c r="FZ54" s="126"/>
      <c r="GJ54" s="126"/>
      <c r="GT54" s="126"/>
      <c r="HD54" s="126"/>
      <c r="HN54" s="126"/>
      <c r="HX54" s="126"/>
    </row>
    <row xmlns:x14ac="http://schemas.microsoft.com/office/spreadsheetml/2009/9/ac" r="55" s="3" customFormat="true" x14ac:dyDescent="0.25">
      <c r="A55" s="391" t="str">
        <f ca="true">IF(ISBLANK('Data Summary'!A57),"",'Data Summary'!A57)</f>
        <v/>
      </c>
      <c r="B55" s="126"/>
      <c r="L55" s="126"/>
      <c r="V55" s="126"/>
      <c r="AF55" s="126"/>
      <c r="AP55" s="126"/>
      <c r="AZ55" s="126"/>
      <c r="BJ55" s="126"/>
      <c r="BK55" s="126"/>
      <c r="BT55" s="126"/>
      <c r="CD55" s="126"/>
      <c r="CN55" s="126"/>
      <c r="CX55" s="126"/>
      <c r="DH55" s="126"/>
      <c r="DR55" s="126"/>
      <c r="EB55" s="126"/>
      <c r="EL55" s="126"/>
      <c r="EV55" s="126"/>
      <c r="FF55" s="126"/>
      <c r="FP55" s="126"/>
      <c r="FZ55" s="126"/>
      <c r="GJ55" s="126"/>
      <c r="GT55" s="126"/>
      <c r="HD55" s="126"/>
      <c r="HN55" s="126"/>
      <c r="HX55" s="126"/>
    </row>
    <row xmlns:x14ac="http://schemas.microsoft.com/office/spreadsheetml/2009/9/ac" r="56" s="3" customFormat="true" x14ac:dyDescent="0.25">
      <c r="A56" s="391" t="str">
        <f ca="true">IF(ISBLANK('Data Summary'!A58),"",'Data Summary'!A58)</f>
        <v/>
      </c>
      <c r="B56" s="126"/>
      <c r="L56" s="126"/>
      <c r="V56" s="126"/>
      <c r="AF56" s="126"/>
      <c r="AP56" s="126"/>
      <c r="AZ56" s="126"/>
      <c r="BJ56" s="126"/>
      <c r="BK56" s="126"/>
      <c r="BT56" s="126"/>
      <c r="CD56" s="126"/>
      <c r="CN56" s="126"/>
      <c r="CX56" s="126"/>
      <c r="DH56" s="126"/>
      <c r="DR56" s="126"/>
      <c r="EB56" s="126"/>
      <c r="EL56" s="126"/>
      <c r="EV56" s="126"/>
      <c r="FF56" s="126"/>
      <c r="FP56" s="126"/>
      <c r="FZ56" s="126"/>
      <c r="GJ56" s="126"/>
      <c r="GT56" s="126"/>
      <c r="HD56" s="126"/>
      <c r="HN56" s="126"/>
      <c r="HX56" s="126"/>
    </row>
    <row xmlns:x14ac="http://schemas.microsoft.com/office/spreadsheetml/2009/9/ac" r="57" s="3" customFormat="true" x14ac:dyDescent="0.25">
      <c r="A57" s="391" t="str">
        <f ca="true">IF(ISBLANK('Data Summary'!A59),"",'Data Summary'!A59)</f>
        <v/>
      </c>
      <c r="B57" s="126"/>
      <c r="L57" s="126"/>
      <c r="V57" s="126"/>
      <c r="AF57" s="126"/>
      <c r="AP57" s="126"/>
      <c r="AZ57" s="126"/>
      <c r="BJ57" s="126"/>
      <c r="BK57" s="126"/>
      <c r="BT57" s="126"/>
      <c r="CD57" s="126"/>
      <c r="CN57" s="126"/>
      <c r="CX57" s="126"/>
      <c r="DH57" s="126"/>
      <c r="DR57" s="126"/>
      <c r="EB57" s="126"/>
      <c r="EL57" s="126"/>
      <c r="EV57" s="126"/>
      <c r="FF57" s="126"/>
      <c r="FP57" s="126"/>
      <c r="FZ57" s="126"/>
      <c r="GJ57" s="126"/>
      <c r="GT57" s="126"/>
      <c r="HD57" s="126"/>
      <c r="HN57" s="126"/>
      <c r="HX57" s="126"/>
    </row>
    <row xmlns:x14ac="http://schemas.microsoft.com/office/spreadsheetml/2009/9/ac" r="58" s="3" customFormat="true" x14ac:dyDescent="0.25">
      <c r="A58" s="391" t="str">
        <f ca="true">IF(ISBLANK('Data Summary'!A60),"",'Data Summary'!A60)</f>
        <v/>
      </c>
      <c r="B58" s="126"/>
      <c r="L58" s="126"/>
      <c r="V58" s="126"/>
      <c r="AF58" s="126"/>
      <c r="AP58" s="126"/>
      <c r="AZ58" s="126"/>
      <c r="BJ58" s="126"/>
      <c r="BK58" s="126"/>
      <c r="BT58" s="126"/>
      <c r="CD58" s="126"/>
      <c r="CN58" s="126"/>
      <c r="CX58" s="126"/>
      <c r="DH58" s="126"/>
      <c r="DR58" s="126"/>
      <c r="EB58" s="126"/>
      <c r="EL58" s="126"/>
      <c r="EV58" s="126"/>
      <c r="FF58" s="126"/>
      <c r="FP58" s="126"/>
      <c r="FZ58" s="126"/>
      <c r="GJ58" s="126"/>
      <c r="GT58" s="126"/>
      <c r="HD58" s="126"/>
      <c r="HN58" s="126"/>
      <c r="HX58" s="126"/>
    </row>
    <row xmlns:x14ac="http://schemas.microsoft.com/office/spreadsheetml/2009/9/ac" r="59" s="3" customFormat="true" x14ac:dyDescent="0.25">
      <c r="A59" s="391" t="str">
        <f ca="true">IF(ISBLANK('Data Summary'!A61),"",'Data Summary'!A61)</f>
        <v/>
      </c>
      <c r="B59" s="126"/>
      <c r="L59" s="126"/>
      <c r="V59" s="126"/>
      <c r="AF59" s="126"/>
      <c r="AP59" s="126"/>
      <c r="AZ59" s="126"/>
      <c r="BJ59" s="126"/>
      <c r="BK59" s="126"/>
      <c r="BT59" s="126"/>
      <c r="CD59" s="126"/>
      <c r="CN59" s="126"/>
      <c r="CX59" s="126"/>
      <c r="DH59" s="126"/>
      <c r="DR59" s="126"/>
      <c r="EB59" s="126"/>
      <c r="EL59" s="126"/>
      <c r="EV59" s="126"/>
      <c r="FF59" s="126"/>
      <c r="FP59" s="126"/>
      <c r="FZ59" s="126"/>
      <c r="GJ59" s="126"/>
      <c r="GT59" s="126"/>
      <c r="HD59" s="126"/>
      <c r="HN59" s="126"/>
      <c r="HX59" s="126"/>
    </row>
    <row xmlns:x14ac="http://schemas.microsoft.com/office/spreadsheetml/2009/9/ac" r="60" s="3" customFormat="true" x14ac:dyDescent="0.25">
      <c r="A60" s="391" t="str">
        <f ca="true">IF(ISBLANK('Data Summary'!A62),"",'Data Summary'!A62)</f>
        <v/>
      </c>
      <c r="B60" s="126"/>
      <c r="L60" s="126"/>
      <c r="V60" s="126"/>
      <c r="AF60" s="126"/>
      <c r="AP60" s="126"/>
      <c r="AZ60" s="126"/>
      <c r="BJ60" s="126"/>
      <c r="BK60" s="126"/>
      <c r="BT60" s="126"/>
      <c r="CD60" s="126"/>
      <c r="CN60" s="126"/>
      <c r="CX60" s="126"/>
      <c r="DH60" s="126"/>
      <c r="DR60" s="126"/>
      <c r="EB60" s="126"/>
      <c r="EL60" s="126"/>
      <c r="EV60" s="126"/>
      <c r="FF60" s="126"/>
      <c r="FP60" s="126"/>
      <c r="FZ60" s="126"/>
      <c r="GJ60" s="126"/>
      <c r="GT60" s="126"/>
      <c r="HD60" s="126"/>
      <c r="HN60" s="126"/>
      <c r="HX60" s="126"/>
    </row>
    <row xmlns:x14ac="http://schemas.microsoft.com/office/spreadsheetml/2009/9/ac" r="61" s="3" customFormat="true" x14ac:dyDescent="0.25">
      <c r="A61" s="391" t="str">
        <f ca="true">IF(ISBLANK('Data Summary'!A63),"",'Data Summary'!A63)</f>
        <v/>
      </c>
      <c r="B61" s="126"/>
      <c r="L61" s="126"/>
      <c r="V61" s="126"/>
      <c r="AF61" s="126"/>
      <c r="AP61" s="126"/>
      <c r="AZ61" s="126"/>
      <c r="BJ61" s="126"/>
      <c r="BK61" s="126"/>
      <c r="BT61" s="126"/>
      <c r="CD61" s="126"/>
      <c r="CN61" s="126"/>
      <c r="CX61" s="126"/>
      <c r="DH61" s="126"/>
      <c r="DR61" s="126"/>
      <c r="EB61" s="126"/>
      <c r="EL61" s="126"/>
      <c r="EV61" s="126"/>
      <c r="FF61" s="126"/>
      <c r="FP61" s="126"/>
      <c r="FZ61" s="126"/>
      <c r="GJ61" s="126"/>
      <c r="GT61" s="126"/>
      <c r="HD61" s="126"/>
      <c r="HN61" s="126"/>
      <c r="HX61" s="126"/>
    </row>
    <row xmlns:x14ac="http://schemas.microsoft.com/office/spreadsheetml/2009/9/ac" r="62" s="3" customFormat="true" x14ac:dyDescent="0.25">
      <c r="A62" s="391" t="str">
        <f ca="true">IF(ISBLANK('Data Summary'!A64),"",'Data Summary'!A64)</f>
        <v/>
      </c>
      <c r="B62" s="126"/>
      <c r="L62" s="126"/>
      <c r="V62" s="126"/>
      <c r="AF62" s="126"/>
      <c r="AP62" s="126"/>
      <c r="AZ62" s="126"/>
      <c r="BJ62" s="126"/>
      <c r="BK62" s="126"/>
      <c r="BT62" s="126"/>
      <c r="CD62" s="126"/>
      <c r="CN62" s="126"/>
      <c r="CX62" s="126"/>
      <c r="DH62" s="126"/>
      <c r="DR62" s="126"/>
      <c r="EB62" s="126"/>
      <c r="EL62" s="126"/>
      <c r="EV62" s="126"/>
      <c r="FF62" s="126"/>
      <c r="FP62" s="126"/>
      <c r="FZ62" s="126"/>
      <c r="GJ62" s="126"/>
      <c r="GT62" s="126"/>
      <c r="HD62" s="126"/>
      <c r="HN62" s="126"/>
      <c r="HX62" s="126"/>
    </row>
    <row xmlns:x14ac="http://schemas.microsoft.com/office/spreadsheetml/2009/9/ac" r="63" s="3" customFormat="true" x14ac:dyDescent="0.25">
      <c r="A63" s="391" t="str">
        <f ca="true">IF(ISBLANK('Data Summary'!A65),"",'Data Summary'!A65)</f>
        <v/>
      </c>
      <c r="B63" s="126"/>
      <c r="L63" s="126"/>
      <c r="V63" s="126"/>
      <c r="AF63" s="126"/>
      <c r="AP63" s="126"/>
      <c r="AZ63" s="126"/>
      <c r="BJ63" s="126"/>
      <c r="BK63" s="126"/>
      <c r="BT63" s="126"/>
      <c r="CD63" s="126"/>
      <c r="CN63" s="126"/>
      <c r="CX63" s="126"/>
      <c r="DH63" s="126"/>
      <c r="DR63" s="126"/>
      <c r="EB63" s="126"/>
      <c r="EL63" s="126"/>
      <c r="EV63" s="126"/>
      <c r="FF63" s="126"/>
      <c r="FP63" s="126"/>
      <c r="FZ63" s="126"/>
      <c r="GJ63" s="126"/>
      <c r="GT63" s="126"/>
      <c r="HD63" s="126"/>
      <c r="HN63" s="126"/>
      <c r="HX63" s="126"/>
    </row>
    <row xmlns:x14ac="http://schemas.microsoft.com/office/spreadsheetml/2009/9/ac" r="64" s="3" customFormat="true" x14ac:dyDescent="0.25">
      <c r="A64" s="391" t="str">
        <f ca="true">IF(ISBLANK('Data Summary'!A66),"",'Data Summary'!A66)</f>
        <v/>
      </c>
      <c r="B64" s="126"/>
      <c r="L64" s="126"/>
      <c r="V64" s="126"/>
      <c r="AF64" s="126"/>
      <c r="AP64" s="126"/>
      <c r="AZ64" s="126"/>
      <c r="BJ64" s="126"/>
      <c r="BK64" s="126"/>
      <c r="BT64" s="126"/>
      <c r="CD64" s="126"/>
      <c r="CN64" s="126"/>
      <c r="CX64" s="126"/>
      <c r="DH64" s="126"/>
      <c r="DR64" s="126"/>
      <c r="EB64" s="126"/>
      <c r="EL64" s="126"/>
      <c r="EV64" s="126"/>
      <c r="FF64" s="126"/>
      <c r="FP64" s="126"/>
      <c r="FZ64" s="126"/>
      <c r="GJ64" s="126"/>
      <c r="GT64" s="126"/>
      <c r="HD64" s="126"/>
      <c r="HN64" s="126"/>
      <c r="HX64" s="126"/>
    </row>
    <row xmlns:x14ac="http://schemas.microsoft.com/office/spreadsheetml/2009/9/ac" r="65" s="3" customFormat="true" x14ac:dyDescent="0.25">
      <c r="A65" s="391" t="str">
        <f ca="true">IF(ISBLANK('Data Summary'!A67),"",'Data Summary'!A67)</f>
        <v/>
      </c>
      <c r="B65" s="126"/>
      <c r="L65" s="126"/>
      <c r="V65" s="126"/>
      <c r="AF65" s="126"/>
      <c r="AP65" s="126"/>
      <c r="AZ65" s="126"/>
      <c r="BJ65" s="126"/>
      <c r="BK65" s="126"/>
      <c r="BT65" s="126"/>
      <c r="CD65" s="126"/>
      <c r="CN65" s="126"/>
      <c r="CX65" s="126"/>
      <c r="DH65" s="126"/>
      <c r="DR65" s="126"/>
      <c r="EB65" s="126"/>
      <c r="EL65" s="126"/>
      <c r="EV65" s="126"/>
      <c r="FF65" s="126"/>
      <c r="FP65" s="126"/>
      <c r="FZ65" s="126"/>
      <c r="GJ65" s="126"/>
      <c r="GT65" s="126"/>
      <c r="HD65" s="126"/>
      <c r="HN65" s="126"/>
      <c r="HX65" s="126"/>
    </row>
    <row xmlns:x14ac="http://schemas.microsoft.com/office/spreadsheetml/2009/9/ac" r="66" s="3" customFormat="true" x14ac:dyDescent="0.25">
      <c r="A66" s="391" t="str">
        <f ca="true">IF(ISBLANK('Data Summary'!A68),"",'Data Summary'!A68)</f>
        <v/>
      </c>
      <c r="B66" s="126"/>
      <c r="L66" s="126"/>
      <c r="V66" s="126"/>
      <c r="AF66" s="126"/>
      <c r="AP66" s="126"/>
      <c r="AZ66" s="126"/>
      <c r="BJ66" s="126"/>
      <c r="BK66" s="126"/>
      <c r="BT66" s="126"/>
      <c r="CD66" s="126"/>
      <c r="CN66" s="126"/>
      <c r="CX66" s="126"/>
      <c r="DH66" s="126"/>
      <c r="DR66" s="126"/>
      <c r="EB66" s="126"/>
      <c r="EL66" s="126"/>
      <c r="EV66" s="126"/>
      <c r="FF66" s="126"/>
      <c r="FP66" s="126"/>
      <c r="FZ66" s="126"/>
      <c r="GJ66" s="126"/>
      <c r="GT66" s="126"/>
      <c r="HD66" s="126"/>
      <c r="HN66" s="126"/>
      <c r="HX66" s="126"/>
    </row>
    <row xmlns:x14ac="http://schemas.microsoft.com/office/spreadsheetml/2009/9/ac" r="67" s="3" customFormat="true" x14ac:dyDescent="0.25">
      <c r="A67" s="391" t="str">
        <f ca="true">IF(ISBLANK('Data Summary'!A69),"",'Data Summary'!A69)</f>
        <v/>
      </c>
      <c r="B67" s="126"/>
      <c r="L67" s="126"/>
      <c r="V67" s="126"/>
      <c r="AF67" s="126"/>
      <c r="AP67" s="126"/>
      <c r="AZ67" s="126"/>
      <c r="BJ67" s="126"/>
      <c r="BK67" s="126"/>
      <c r="BT67" s="126"/>
      <c r="CD67" s="126"/>
      <c r="CN67" s="126"/>
      <c r="CX67" s="126"/>
      <c r="DH67" s="126"/>
      <c r="DR67" s="126"/>
      <c r="EB67" s="126"/>
      <c r="EL67" s="126"/>
      <c r="EV67" s="126"/>
      <c r="FF67" s="126"/>
      <c r="FP67" s="126"/>
      <c r="FZ67" s="126"/>
      <c r="GJ67" s="126"/>
      <c r="GT67" s="126"/>
      <c r="HD67" s="126"/>
      <c r="HN67" s="126"/>
      <c r="HX67" s="126"/>
    </row>
    <row xmlns:x14ac="http://schemas.microsoft.com/office/spreadsheetml/2009/9/ac" r="68" s="3" customFormat="true" x14ac:dyDescent="0.25">
      <c r="A68" s="391" t="str">
        <f ca="true">IF(ISBLANK('Data Summary'!A70),"",'Data Summary'!A70)</f>
        <v/>
      </c>
      <c r="B68" s="126"/>
      <c r="L68" s="126"/>
      <c r="V68" s="126"/>
      <c r="AF68" s="126"/>
      <c r="AP68" s="126"/>
      <c r="AZ68" s="126"/>
      <c r="BJ68" s="126"/>
      <c r="BK68" s="126"/>
      <c r="BT68" s="126"/>
      <c r="CD68" s="126"/>
      <c r="CN68" s="126"/>
      <c r="CX68" s="126"/>
      <c r="DH68" s="126"/>
      <c r="DR68" s="126"/>
      <c r="EB68" s="126"/>
      <c r="EL68" s="126"/>
      <c r="EV68" s="126"/>
      <c r="FF68" s="126"/>
      <c r="FP68" s="126"/>
      <c r="FZ68" s="126"/>
      <c r="GJ68" s="126"/>
      <c r="GT68" s="126"/>
      <c r="HD68" s="126"/>
      <c r="HN68" s="126"/>
      <c r="HX68" s="126"/>
    </row>
    <row xmlns:x14ac="http://schemas.microsoft.com/office/spreadsheetml/2009/9/ac" r="69" s="3" customFormat="true" x14ac:dyDescent="0.25">
      <c r="A69" s="391" t="str">
        <f ca="true">IF(ISBLANK('Data Summary'!A71),"",'Data Summary'!A71)</f>
        <v/>
      </c>
      <c r="B69" s="126"/>
      <c r="L69" s="126"/>
      <c r="V69" s="126"/>
      <c r="AF69" s="126"/>
      <c r="AP69" s="126"/>
      <c r="AZ69" s="126"/>
      <c r="BJ69" s="126"/>
      <c r="BK69" s="126"/>
      <c r="BT69" s="126"/>
      <c r="CD69" s="126"/>
      <c r="CN69" s="126"/>
      <c r="CX69" s="126"/>
      <c r="DH69" s="126"/>
      <c r="DR69" s="126"/>
      <c r="EB69" s="126"/>
      <c r="EL69" s="126"/>
      <c r="EV69" s="126"/>
      <c r="FF69" s="126"/>
      <c r="FP69" s="126"/>
      <c r="FZ69" s="126"/>
      <c r="GJ69" s="126"/>
      <c r="GT69" s="126"/>
      <c r="HD69" s="126"/>
      <c r="HN69" s="126"/>
      <c r="HX69" s="126"/>
    </row>
    <row xmlns:x14ac="http://schemas.microsoft.com/office/spreadsheetml/2009/9/ac" r="70" s="3" customFormat="true" x14ac:dyDescent="0.25">
      <c r="A70" s="391" t="str">
        <f ca="true">IF(ISBLANK('Data Summary'!A72),"",'Data Summary'!A72)</f>
        <v/>
      </c>
      <c r="B70" s="126"/>
      <c r="L70" s="126"/>
      <c r="V70" s="126"/>
      <c r="AF70" s="126"/>
      <c r="AP70" s="126"/>
      <c r="AZ70" s="126"/>
      <c r="BJ70" s="126"/>
      <c r="BK70" s="126"/>
      <c r="BT70" s="126"/>
      <c r="CD70" s="126"/>
      <c r="CN70" s="126"/>
      <c r="CX70" s="126"/>
      <c r="DH70" s="126"/>
      <c r="DR70" s="126"/>
      <c r="EB70" s="126"/>
      <c r="EL70" s="126"/>
      <c r="EV70" s="126"/>
      <c r="FF70" s="126"/>
      <c r="FP70" s="126"/>
      <c r="FZ70" s="126"/>
      <c r="GJ70" s="126"/>
      <c r="GT70" s="126"/>
      <c r="HD70" s="126"/>
      <c r="HN70" s="126"/>
      <c r="HX70" s="126"/>
    </row>
    <row xmlns:x14ac="http://schemas.microsoft.com/office/spreadsheetml/2009/9/ac" r="71" s="3" customFormat="true" x14ac:dyDescent="0.25">
      <c r="A71" s="391" t="str">
        <f ca="true">IF(ISBLANK('Data Summary'!A73),"",'Data Summary'!A73)</f>
        <v/>
      </c>
      <c r="B71" s="126"/>
      <c r="L71" s="126"/>
      <c r="V71" s="126"/>
      <c r="AF71" s="126"/>
      <c r="AP71" s="126"/>
      <c r="AZ71" s="126"/>
      <c r="BJ71" s="126"/>
      <c r="BK71" s="126"/>
      <c r="BT71" s="126"/>
      <c r="CD71" s="126"/>
      <c r="CN71" s="126"/>
      <c r="CX71" s="126"/>
      <c r="DH71" s="126"/>
      <c r="DR71" s="126"/>
      <c r="EB71" s="126"/>
      <c r="EL71" s="126"/>
      <c r="EV71" s="126"/>
      <c r="FF71" s="126"/>
      <c r="FP71" s="126"/>
      <c r="FZ71" s="126"/>
      <c r="GJ71" s="126"/>
      <c r="GT71" s="126"/>
      <c r="HD71" s="126"/>
      <c r="HN71" s="126"/>
      <c r="HX71" s="126"/>
    </row>
    <row xmlns:x14ac="http://schemas.microsoft.com/office/spreadsheetml/2009/9/ac" r="72" s="3" customFormat="true" x14ac:dyDescent="0.25">
      <c r="A72" s="391" t="str">
        <f ca="true">IF(ISBLANK('Data Summary'!A74),"",'Data Summary'!A74)</f>
        <v/>
      </c>
      <c r="B72" s="126"/>
      <c r="L72" s="126"/>
      <c r="V72" s="126"/>
      <c r="AF72" s="126"/>
      <c r="AP72" s="126"/>
      <c r="AZ72" s="126"/>
      <c r="BJ72" s="126"/>
      <c r="BK72" s="126"/>
      <c r="BT72" s="126"/>
      <c r="CD72" s="126"/>
      <c r="CN72" s="126"/>
      <c r="CX72" s="126"/>
      <c r="DH72" s="126"/>
      <c r="DR72" s="126"/>
      <c r="EB72" s="126"/>
      <c r="EL72" s="126"/>
      <c r="EV72" s="126"/>
      <c r="FF72" s="126"/>
      <c r="FP72" s="126"/>
      <c r="FZ72" s="126"/>
      <c r="GJ72" s="126"/>
      <c r="GT72" s="126"/>
      <c r="HD72" s="126"/>
      <c r="HN72" s="126"/>
      <c r="HX72" s="126"/>
    </row>
    <row xmlns:x14ac="http://schemas.microsoft.com/office/spreadsheetml/2009/9/ac" r="73" s="3" customFormat="true" x14ac:dyDescent="0.25">
      <c r="A73" s="391" t="str">
        <f ca="true">IF(ISBLANK('Data Summary'!A75),"",'Data Summary'!A75)</f>
        <v/>
      </c>
      <c r="B73" s="126"/>
      <c r="L73" s="126"/>
      <c r="V73" s="126"/>
      <c r="AF73" s="126"/>
      <c r="AP73" s="126"/>
      <c r="AZ73" s="126"/>
      <c r="BJ73" s="126"/>
      <c r="BK73" s="126"/>
      <c r="BT73" s="126"/>
      <c r="CD73" s="126"/>
      <c r="CN73" s="126"/>
      <c r="CX73" s="126"/>
      <c r="DH73" s="126"/>
      <c r="DR73" s="126"/>
      <c r="EB73" s="126"/>
      <c r="EL73" s="126"/>
      <c r="EV73" s="126"/>
      <c r="FF73" s="126"/>
      <c r="FP73" s="126"/>
      <c r="FZ73" s="126"/>
      <c r="GJ73" s="126"/>
      <c r="GT73" s="126"/>
      <c r="HD73" s="126"/>
      <c r="HN73" s="126"/>
      <c r="HX73" s="126"/>
    </row>
    <row xmlns:x14ac="http://schemas.microsoft.com/office/spreadsheetml/2009/9/ac" r="74" s="3" customFormat="true" x14ac:dyDescent="0.25">
      <c r="A74" s="391" t="str">
        <f ca="true">IF(ISBLANK('Data Summary'!A76),"",'Data Summary'!A76)</f>
        <v/>
      </c>
      <c r="B74" s="126"/>
      <c r="L74" s="126"/>
      <c r="V74" s="126"/>
      <c r="AF74" s="126"/>
      <c r="AP74" s="126"/>
      <c r="AZ74" s="126"/>
      <c r="BJ74" s="126"/>
      <c r="BK74" s="126"/>
      <c r="BT74" s="126"/>
      <c r="CD74" s="126"/>
      <c r="CN74" s="126"/>
      <c r="CX74" s="126"/>
      <c r="DH74" s="126"/>
      <c r="DR74" s="126"/>
      <c r="EB74" s="126"/>
      <c r="EL74" s="126"/>
      <c r="EV74" s="126"/>
      <c r="FF74" s="126"/>
      <c r="FP74" s="126"/>
      <c r="FZ74" s="126"/>
      <c r="GJ74" s="126"/>
      <c r="GT74" s="126"/>
      <c r="HD74" s="126"/>
      <c r="HN74" s="126"/>
      <c r="HX74" s="126"/>
    </row>
    <row xmlns:x14ac="http://schemas.microsoft.com/office/spreadsheetml/2009/9/ac" r="75" s="3" customFormat="true" x14ac:dyDescent="0.25">
      <c r="A75" s="391" t="str">
        <f ca="true">IF(ISBLANK('Data Summary'!A77),"",'Data Summary'!A77)</f>
        <v/>
      </c>
      <c r="B75" s="126"/>
      <c r="L75" s="126"/>
      <c r="V75" s="126"/>
      <c r="AF75" s="126"/>
      <c r="AP75" s="126"/>
      <c r="AZ75" s="126"/>
      <c r="BJ75" s="126"/>
      <c r="BK75" s="126"/>
      <c r="BT75" s="126"/>
      <c r="CD75" s="126"/>
      <c r="CN75" s="126"/>
      <c r="CX75" s="126"/>
      <c r="DH75" s="126"/>
      <c r="DR75" s="126"/>
      <c r="EB75" s="126"/>
      <c r="EL75" s="126"/>
      <c r="EV75" s="126"/>
      <c r="FF75" s="126"/>
      <c r="FP75" s="126"/>
      <c r="FZ75" s="126"/>
      <c r="GJ75" s="126"/>
      <c r="GT75" s="126"/>
      <c r="HD75" s="126"/>
      <c r="HN75" s="126"/>
      <c r="HX75" s="126"/>
    </row>
    <row xmlns:x14ac="http://schemas.microsoft.com/office/spreadsheetml/2009/9/ac" r="76" s="3" customFormat="true" x14ac:dyDescent="0.25">
      <c r="A76" s="391" t="str">
        <f ca="true">IF(ISBLANK('Data Summary'!A78),"",'Data Summary'!A78)</f>
        <v/>
      </c>
      <c r="B76" s="126"/>
      <c r="L76" s="126"/>
      <c r="V76" s="126"/>
      <c r="AF76" s="126"/>
      <c r="AP76" s="126"/>
      <c r="AZ76" s="126"/>
      <c r="BJ76" s="126"/>
      <c r="BK76" s="126"/>
      <c r="BT76" s="126"/>
      <c r="CD76" s="126"/>
      <c r="CN76" s="126"/>
      <c r="CX76" s="126"/>
      <c r="DH76" s="126"/>
      <c r="DR76" s="126"/>
      <c r="EB76" s="126"/>
      <c r="EL76" s="126"/>
      <c r="EV76" s="126"/>
      <c r="FF76" s="126"/>
      <c r="FP76" s="126"/>
      <c r="FZ76" s="126"/>
      <c r="GJ76" s="126"/>
      <c r="GT76" s="126"/>
      <c r="HD76" s="126"/>
      <c r="HN76" s="126"/>
      <c r="HX76" s="126"/>
    </row>
    <row xmlns:x14ac="http://schemas.microsoft.com/office/spreadsheetml/2009/9/ac" r="77" s="3" customFormat="true" x14ac:dyDescent="0.25">
      <c r="A77" s="391" t="str">
        <f ca="true">IF(ISBLANK('Data Summary'!A79),"",'Data Summary'!A79)</f>
        <v/>
      </c>
      <c r="B77" s="126"/>
      <c r="L77" s="126"/>
      <c r="V77" s="126"/>
      <c r="AF77" s="126"/>
      <c r="AP77" s="126"/>
      <c r="AZ77" s="126"/>
      <c r="BJ77" s="126"/>
      <c r="BK77" s="126"/>
      <c r="BT77" s="126"/>
      <c r="CD77" s="126"/>
      <c r="CN77" s="126"/>
      <c r="CX77" s="126"/>
      <c r="DH77" s="126"/>
      <c r="DR77" s="126"/>
      <c r="EB77" s="126"/>
      <c r="EL77" s="126"/>
      <c r="EV77" s="126"/>
      <c r="FF77" s="126"/>
      <c r="FP77" s="126"/>
      <c r="FZ77" s="126"/>
      <c r="GJ77" s="126"/>
      <c r="GT77" s="126"/>
      <c r="HD77" s="126"/>
      <c r="HN77" s="126"/>
      <c r="HX77" s="126"/>
    </row>
    <row xmlns:x14ac="http://schemas.microsoft.com/office/spreadsheetml/2009/9/ac" r="78" s="3" customFormat="true" x14ac:dyDescent="0.25">
      <c r="A78" s="391" t="str">
        <f ca="true">IF(ISBLANK('Data Summary'!A80),"",'Data Summary'!A80)</f>
        <v/>
      </c>
      <c r="B78" s="126"/>
      <c r="L78" s="126"/>
      <c r="V78" s="126"/>
      <c r="AF78" s="126"/>
      <c r="AP78" s="126"/>
      <c r="AZ78" s="126"/>
      <c r="BJ78" s="126"/>
      <c r="BK78" s="126"/>
      <c r="BT78" s="126"/>
      <c r="CD78" s="126"/>
      <c r="CN78" s="126"/>
      <c r="CX78" s="126"/>
      <c r="DH78" s="126"/>
      <c r="DR78" s="126"/>
      <c r="EB78" s="126"/>
      <c r="EL78" s="126"/>
      <c r="EV78" s="126"/>
      <c r="FF78" s="126"/>
      <c r="FP78" s="126"/>
      <c r="FZ78" s="126"/>
      <c r="GJ78" s="126"/>
      <c r="GT78" s="126"/>
      <c r="HD78" s="126"/>
      <c r="HN78" s="126"/>
      <c r="HX78" s="126"/>
    </row>
    <row xmlns:x14ac="http://schemas.microsoft.com/office/spreadsheetml/2009/9/ac" r="79" s="3" customFormat="true" x14ac:dyDescent="0.25">
      <c r="A79" s="391" t="str">
        <f ca="true">IF(ISBLANK('Data Summary'!A81),"",'Data Summary'!A81)</f>
        <v/>
      </c>
      <c r="B79" s="126"/>
      <c r="L79" s="126"/>
      <c r="V79" s="126"/>
      <c r="AF79" s="126"/>
      <c r="AP79" s="126"/>
      <c r="AZ79" s="126"/>
      <c r="BJ79" s="126"/>
      <c r="BK79" s="126"/>
      <c r="BT79" s="126"/>
      <c r="CD79" s="126"/>
      <c r="CN79" s="126"/>
      <c r="CX79" s="126"/>
      <c r="DH79" s="126"/>
      <c r="DR79" s="126"/>
      <c r="EB79" s="126"/>
      <c r="EL79" s="126"/>
      <c r="EV79" s="126"/>
      <c r="FF79" s="126"/>
      <c r="FP79" s="126"/>
      <c r="FZ79" s="126"/>
      <c r="GJ79" s="126"/>
      <c r="GT79" s="126"/>
      <c r="HD79" s="126"/>
      <c r="HN79" s="126"/>
      <c r="HX79" s="126"/>
    </row>
    <row xmlns:x14ac="http://schemas.microsoft.com/office/spreadsheetml/2009/9/ac" r="80" s="3" customFormat="true" x14ac:dyDescent="0.25">
      <c r="A80" s="391" t="str">
        <f ca="true">IF(ISBLANK('Data Summary'!A82),"",'Data Summary'!A82)</f>
        <v/>
      </c>
      <c r="B80" s="126"/>
      <c r="L80" s="126"/>
      <c r="V80" s="126"/>
      <c r="AF80" s="126"/>
      <c r="AP80" s="126"/>
      <c r="AZ80" s="126"/>
      <c r="BJ80" s="126"/>
      <c r="BK80" s="126"/>
      <c r="BT80" s="126"/>
      <c r="CD80" s="126"/>
      <c r="CN80" s="126"/>
      <c r="CX80" s="126"/>
      <c r="DH80" s="126"/>
      <c r="DR80" s="126"/>
      <c r="EB80" s="126"/>
      <c r="EL80" s="126"/>
      <c r="EV80" s="126"/>
      <c r="FF80" s="126"/>
      <c r="FP80" s="126"/>
      <c r="FZ80" s="126"/>
      <c r="GJ80" s="126"/>
      <c r="GT80" s="126"/>
      <c r="HD80" s="126"/>
      <c r="HN80" s="126"/>
      <c r="HX80" s="126"/>
    </row>
    <row xmlns:x14ac="http://schemas.microsoft.com/office/spreadsheetml/2009/9/ac" r="81" s="3" customFormat="true" x14ac:dyDescent="0.25">
      <c r="A81" s="391" t="str">
        <f ca="true">IF(ISBLANK('Data Summary'!A83),"",'Data Summary'!A83)</f>
        <v/>
      </c>
      <c r="B81" s="126"/>
      <c r="L81" s="126"/>
      <c r="V81" s="126"/>
      <c r="AF81" s="126"/>
      <c r="AP81" s="126"/>
      <c r="AZ81" s="126"/>
      <c r="BJ81" s="126"/>
      <c r="BK81" s="126"/>
      <c r="BT81" s="126"/>
      <c r="CD81" s="126"/>
      <c r="CN81" s="126"/>
      <c r="CX81" s="126"/>
      <c r="DH81" s="126"/>
      <c r="DR81" s="126"/>
      <c r="EB81" s="126"/>
      <c r="EL81" s="126"/>
      <c r="EV81" s="126"/>
      <c r="FF81" s="126"/>
      <c r="FP81" s="126"/>
      <c r="FZ81" s="126"/>
      <c r="GJ81" s="126"/>
      <c r="GT81" s="126"/>
      <c r="HD81" s="126"/>
      <c r="HN81" s="126"/>
      <c r="HX81" s="126"/>
    </row>
    <row xmlns:x14ac="http://schemas.microsoft.com/office/spreadsheetml/2009/9/ac" r="82" s="3" customFormat="true" x14ac:dyDescent="0.25">
      <c r="A82" s="391" t="str">
        <f ca="true">IF(ISBLANK('Data Summary'!A84),"",'Data Summary'!A84)</f>
        <v/>
      </c>
      <c r="B82" s="126"/>
      <c r="L82" s="126"/>
      <c r="V82" s="126"/>
      <c r="AF82" s="126"/>
      <c r="AP82" s="126"/>
      <c r="AZ82" s="126"/>
      <c r="BJ82" s="126"/>
      <c r="BK82" s="126"/>
      <c r="BT82" s="126"/>
      <c r="CD82" s="126"/>
      <c r="CN82" s="126"/>
      <c r="CX82" s="126"/>
      <c r="DH82" s="126"/>
      <c r="DR82" s="126"/>
      <c r="EB82" s="126"/>
      <c r="EL82" s="126"/>
      <c r="EV82" s="126"/>
      <c r="FF82" s="126"/>
      <c r="FP82" s="126"/>
      <c r="FZ82" s="126"/>
      <c r="GJ82" s="126"/>
      <c r="GT82" s="126"/>
      <c r="HD82" s="126"/>
      <c r="HN82" s="126"/>
      <c r="HX82" s="126"/>
    </row>
    <row xmlns:x14ac="http://schemas.microsoft.com/office/spreadsheetml/2009/9/ac" r="83" s="3" customFormat="true" x14ac:dyDescent="0.25">
      <c r="A83" s="391" t="str">
        <f ca="true">IF(ISBLANK('Data Summary'!A85),"",'Data Summary'!A85)</f>
        <v/>
      </c>
      <c r="B83" s="126"/>
      <c r="L83" s="126"/>
      <c r="V83" s="126"/>
      <c r="AF83" s="126"/>
      <c r="AP83" s="126"/>
      <c r="AZ83" s="126"/>
      <c r="BJ83" s="126"/>
      <c r="BK83" s="126"/>
      <c r="BT83" s="126"/>
      <c r="CD83" s="126"/>
      <c r="CN83" s="126"/>
      <c r="CX83" s="126"/>
      <c r="DH83" s="126"/>
      <c r="DR83" s="126"/>
      <c r="EB83" s="126"/>
      <c r="EL83" s="126"/>
      <c r="EV83" s="126"/>
      <c r="FF83" s="126"/>
      <c r="FP83" s="126"/>
      <c r="FZ83" s="126"/>
      <c r="GJ83" s="126"/>
      <c r="GT83" s="126"/>
      <c r="HD83" s="126"/>
      <c r="HN83" s="126"/>
      <c r="HX83" s="126"/>
    </row>
    <row xmlns:x14ac="http://schemas.microsoft.com/office/spreadsheetml/2009/9/ac" r="84" s="3" customFormat="true" x14ac:dyDescent="0.25">
      <c r="A84" s="391" t="str">
        <f ca="true">IF(ISBLANK('Data Summary'!A86),"",'Data Summary'!A86)</f>
        <v/>
      </c>
      <c r="B84" s="126"/>
      <c r="L84" s="126"/>
      <c r="V84" s="126"/>
      <c r="AF84" s="126"/>
      <c r="AP84" s="126"/>
      <c r="AZ84" s="126"/>
      <c r="BJ84" s="126"/>
      <c r="BK84" s="126"/>
      <c r="BT84" s="126"/>
      <c r="CD84" s="126"/>
      <c r="CN84" s="126"/>
      <c r="CX84" s="126"/>
      <c r="DH84" s="126"/>
      <c r="DR84" s="126"/>
      <c r="EB84" s="126"/>
      <c r="EL84" s="126"/>
      <c r="EV84" s="126"/>
      <c r="FF84" s="126"/>
      <c r="FP84" s="126"/>
      <c r="FZ84" s="126"/>
      <c r="GJ84" s="126"/>
      <c r="GT84" s="126"/>
      <c r="HD84" s="126"/>
      <c r="HN84" s="126"/>
      <c r="HX84" s="126"/>
    </row>
    <row xmlns:x14ac="http://schemas.microsoft.com/office/spreadsheetml/2009/9/ac" r="85" s="3" customFormat="true" x14ac:dyDescent="0.25">
      <c r="A85" s="391" t="str">
        <f ca="true">IF(ISBLANK('Data Summary'!A87),"",'Data Summary'!A87)</f>
        <v/>
      </c>
      <c r="B85" s="126"/>
      <c r="L85" s="126"/>
      <c r="V85" s="126"/>
      <c r="AF85" s="126"/>
      <c r="AP85" s="126"/>
      <c r="AZ85" s="126"/>
      <c r="BJ85" s="126"/>
      <c r="BK85" s="126"/>
      <c r="BT85" s="126"/>
      <c r="CD85" s="126"/>
      <c r="CN85" s="126"/>
      <c r="CX85" s="126"/>
      <c r="DH85" s="126"/>
      <c r="DR85" s="126"/>
      <c r="EB85" s="126"/>
      <c r="EL85" s="126"/>
      <c r="EV85" s="126"/>
      <c r="FF85" s="126"/>
      <c r="FP85" s="126"/>
      <c r="FZ85" s="126"/>
      <c r="GJ85" s="126"/>
      <c r="GT85" s="126"/>
      <c r="HD85" s="126"/>
      <c r="HN85" s="126"/>
      <c r="HX85" s="126"/>
    </row>
    <row xmlns:x14ac="http://schemas.microsoft.com/office/spreadsheetml/2009/9/ac" r="86" s="3" customFormat="true" x14ac:dyDescent="0.25">
      <c r="A86" s="391" t="str">
        <f ca="true">IF(ISBLANK('Data Summary'!A88),"",'Data Summary'!A88)</f>
        <v/>
      </c>
      <c r="B86" s="126"/>
      <c r="L86" s="126"/>
      <c r="V86" s="126"/>
      <c r="AF86" s="126"/>
      <c r="AP86" s="126"/>
      <c r="AZ86" s="126"/>
      <c r="BJ86" s="126"/>
      <c r="BK86" s="126"/>
      <c r="BT86" s="126"/>
      <c r="CD86" s="126"/>
      <c r="CN86" s="126"/>
      <c r="CX86" s="126"/>
      <c r="DH86" s="126"/>
      <c r="DR86" s="126"/>
      <c r="EB86" s="126"/>
      <c r="EL86" s="126"/>
      <c r="EV86" s="126"/>
      <c r="FF86" s="126"/>
      <c r="FP86" s="126"/>
      <c r="FZ86" s="126"/>
      <c r="GJ86" s="126"/>
      <c r="GT86" s="126"/>
      <c r="HD86" s="126"/>
      <c r="HN86" s="126"/>
      <c r="HX86" s="126"/>
    </row>
    <row xmlns:x14ac="http://schemas.microsoft.com/office/spreadsheetml/2009/9/ac" r="87" s="3" customFormat="true" x14ac:dyDescent="0.25">
      <c r="A87" s="391" t="str">
        <f ca="true">IF(ISBLANK('Data Summary'!A89),"",'Data Summary'!A89)</f>
        <v/>
      </c>
      <c r="B87" s="126"/>
      <c r="L87" s="126"/>
      <c r="V87" s="126"/>
      <c r="AF87" s="126"/>
      <c r="AP87" s="126"/>
      <c r="AZ87" s="126"/>
      <c r="BJ87" s="126"/>
      <c r="BK87" s="126"/>
      <c r="BT87" s="126"/>
      <c r="CD87" s="126"/>
      <c r="CN87" s="126"/>
      <c r="CX87" s="126"/>
      <c r="DH87" s="126"/>
      <c r="DR87" s="126"/>
      <c r="EB87" s="126"/>
      <c r="EL87" s="126"/>
      <c r="EV87" s="126"/>
      <c r="FF87" s="126"/>
      <c r="FP87" s="126"/>
      <c r="FZ87" s="126"/>
      <c r="GJ87" s="126"/>
      <c r="GT87" s="126"/>
      <c r="HD87" s="126"/>
      <c r="HN87" s="126"/>
      <c r="HX87" s="126"/>
    </row>
    <row xmlns:x14ac="http://schemas.microsoft.com/office/spreadsheetml/2009/9/ac" r="88" s="3" customFormat="true" x14ac:dyDescent="0.25">
      <c r="A88" s="391" t="str">
        <f ca="true">IF(ISBLANK('Data Summary'!A90),"",'Data Summary'!A90)</f>
        <v/>
      </c>
      <c r="B88" s="126"/>
      <c r="L88" s="126"/>
      <c r="V88" s="126"/>
      <c r="AF88" s="126"/>
      <c r="AP88" s="126"/>
      <c r="AZ88" s="126"/>
      <c r="BJ88" s="126"/>
      <c r="BK88" s="126"/>
      <c r="BT88" s="126"/>
      <c r="CD88" s="126"/>
      <c r="CN88" s="126"/>
      <c r="CX88" s="126"/>
      <c r="DH88" s="126"/>
      <c r="DR88" s="126"/>
      <c r="EB88" s="126"/>
      <c r="EL88" s="126"/>
      <c r="EV88" s="126"/>
      <c r="FF88" s="126"/>
      <c r="FP88" s="126"/>
      <c r="FZ88" s="126"/>
      <c r="GJ88" s="126"/>
      <c r="GT88" s="126"/>
      <c r="HD88" s="126"/>
      <c r="HN88" s="126"/>
      <c r="HX88" s="126"/>
    </row>
    <row xmlns:x14ac="http://schemas.microsoft.com/office/spreadsheetml/2009/9/ac" r="89" s="3" customFormat="true" x14ac:dyDescent="0.25">
      <c r="A89" s="391" t="str">
        <f ca="true">IF(ISBLANK('Data Summary'!A91),"",'Data Summary'!A91)</f>
        <v/>
      </c>
      <c r="B89" s="126"/>
      <c r="L89" s="126"/>
      <c r="V89" s="126"/>
      <c r="AF89" s="126"/>
      <c r="AP89" s="126"/>
      <c r="AZ89" s="126"/>
      <c r="BJ89" s="126"/>
      <c r="BK89" s="126"/>
      <c r="BT89" s="126"/>
      <c r="CD89" s="126"/>
      <c r="CN89" s="126"/>
      <c r="CX89" s="126"/>
      <c r="DH89" s="126"/>
      <c r="DR89" s="126"/>
      <c r="EB89" s="126"/>
      <c r="EL89" s="126"/>
      <c r="EV89" s="126"/>
      <c r="FF89" s="126"/>
      <c r="FP89" s="126"/>
      <c r="FZ89" s="126"/>
      <c r="GJ89" s="126"/>
      <c r="GT89" s="126"/>
      <c r="HD89" s="126"/>
      <c r="HN89" s="126"/>
      <c r="HX89" s="126"/>
    </row>
    <row xmlns:x14ac="http://schemas.microsoft.com/office/spreadsheetml/2009/9/ac" r="90" s="3" customFormat="true" x14ac:dyDescent="0.25">
      <c r="A90" s="391" t="str">
        <f ca="true">IF(ISBLANK('Data Summary'!A92),"",'Data Summary'!A92)</f>
        <v/>
      </c>
      <c r="B90" s="126"/>
      <c r="L90" s="126"/>
      <c r="V90" s="126"/>
      <c r="AF90" s="126"/>
      <c r="AP90" s="126"/>
      <c r="AZ90" s="126"/>
      <c r="BJ90" s="126"/>
      <c r="BK90" s="126"/>
      <c r="BT90" s="126"/>
      <c r="CD90" s="126"/>
      <c r="CN90" s="126"/>
      <c r="CX90" s="126"/>
      <c r="DH90" s="126"/>
      <c r="DR90" s="126"/>
      <c r="EB90" s="126"/>
      <c r="EL90" s="126"/>
      <c r="EV90" s="126"/>
      <c r="FF90" s="126"/>
      <c r="FP90" s="126"/>
      <c r="FZ90" s="126"/>
      <c r="GJ90" s="126"/>
      <c r="GT90" s="126"/>
      <c r="HD90" s="126"/>
      <c r="HN90" s="126"/>
      <c r="HX90" s="126"/>
    </row>
    <row xmlns:x14ac="http://schemas.microsoft.com/office/spreadsheetml/2009/9/ac" r="91" s="3" customFormat="true" x14ac:dyDescent="0.25">
      <c r="A91" s="391" t="str">
        <f ca="true">IF(ISBLANK('Data Summary'!A93),"",'Data Summary'!A93)</f>
        <v/>
      </c>
      <c r="B91" s="126"/>
      <c r="L91" s="126"/>
      <c r="V91" s="126"/>
      <c r="AF91" s="126"/>
      <c r="AP91" s="126"/>
      <c r="AZ91" s="126"/>
      <c r="BJ91" s="126"/>
      <c r="BK91" s="126"/>
      <c r="BT91" s="126"/>
      <c r="CD91" s="126"/>
      <c r="CN91" s="126"/>
      <c r="CX91" s="126"/>
      <c r="DH91" s="126"/>
      <c r="DR91" s="126"/>
      <c r="EB91" s="126"/>
      <c r="EL91" s="126"/>
      <c r="EV91" s="126"/>
      <c r="FF91" s="126"/>
      <c r="FP91" s="126"/>
      <c r="FZ91" s="126"/>
      <c r="GJ91" s="126"/>
      <c r="GT91" s="126"/>
      <c r="HD91" s="126"/>
      <c r="HN91" s="126"/>
      <c r="HX91" s="126"/>
    </row>
    <row xmlns:x14ac="http://schemas.microsoft.com/office/spreadsheetml/2009/9/ac" r="92" s="3" customFormat="true" x14ac:dyDescent="0.25">
      <c r="A92" s="391" t="str">
        <f ca="true">IF(ISBLANK('Data Summary'!A94),"",'Data Summary'!A94)</f>
        <v/>
      </c>
      <c r="B92" s="126"/>
      <c r="L92" s="126"/>
      <c r="V92" s="126"/>
      <c r="AF92" s="126"/>
      <c r="AP92" s="126"/>
      <c r="AZ92" s="126"/>
      <c r="BJ92" s="126"/>
      <c r="BK92" s="126"/>
      <c r="BT92" s="126"/>
      <c r="CD92" s="126"/>
      <c r="CN92" s="126"/>
      <c r="CX92" s="126"/>
      <c r="DH92" s="126"/>
      <c r="DR92" s="126"/>
      <c r="EB92" s="126"/>
      <c r="EL92" s="126"/>
      <c r="EV92" s="126"/>
      <c r="FF92" s="126"/>
      <c r="FP92" s="126"/>
      <c r="FZ92" s="126"/>
      <c r="GJ92" s="126"/>
      <c r="GT92" s="126"/>
      <c r="HD92" s="126"/>
      <c r="HN92" s="126"/>
      <c r="HX92" s="126"/>
    </row>
    <row xmlns:x14ac="http://schemas.microsoft.com/office/spreadsheetml/2009/9/ac" r="93" s="3" customFormat="true" x14ac:dyDescent="0.25">
      <c r="A93" s="391" t="str">
        <f ca="true">IF(ISBLANK('Data Summary'!A95),"",'Data Summary'!A95)</f>
        <v/>
      </c>
      <c r="B93" s="126"/>
      <c r="L93" s="126"/>
      <c r="V93" s="126"/>
      <c r="AF93" s="126"/>
      <c r="AP93" s="126"/>
      <c r="AZ93" s="126"/>
      <c r="BJ93" s="126"/>
      <c r="BK93" s="126"/>
      <c r="BT93" s="126"/>
      <c r="CD93" s="126"/>
      <c r="CN93" s="126"/>
      <c r="CX93" s="126"/>
      <c r="DH93" s="126"/>
      <c r="DR93" s="126"/>
      <c r="EB93" s="126"/>
      <c r="EL93" s="126"/>
      <c r="EV93" s="126"/>
      <c r="FF93" s="126"/>
      <c r="FP93" s="126"/>
      <c r="FZ93" s="126"/>
      <c r="GJ93" s="126"/>
      <c r="GT93" s="126"/>
      <c r="HD93" s="126"/>
      <c r="HN93" s="126"/>
      <c r="HX93" s="126"/>
    </row>
    <row xmlns:x14ac="http://schemas.microsoft.com/office/spreadsheetml/2009/9/ac" r="94" s="3" customFormat="true" x14ac:dyDescent="0.25">
      <c r="A94" s="391" t="str">
        <f ca="true">IF(ISBLANK('Data Summary'!A96),"",'Data Summary'!A96)</f>
        <v/>
      </c>
      <c r="B94" s="126"/>
      <c r="L94" s="126"/>
      <c r="V94" s="126"/>
      <c r="AF94" s="126"/>
      <c r="AP94" s="126"/>
      <c r="AZ94" s="126"/>
      <c r="BJ94" s="126"/>
      <c r="BK94" s="126"/>
      <c r="BT94" s="126"/>
      <c r="CD94" s="126"/>
      <c r="CN94" s="126"/>
      <c r="CX94" s="126"/>
      <c r="DH94" s="126"/>
      <c r="DR94" s="126"/>
      <c r="EB94" s="126"/>
      <c r="EL94" s="126"/>
      <c r="EV94" s="126"/>
      <c r="FF94" s="126"/>
      <c r="FP94" s="126"/>
      <c r="FZ94" s="126"/>
      <c r="GJ94" s="126"/>
      <c r="GT94" s="126"/>
      <c r="HD94" s="126"/>
      <c r="HN94" s="126"/>
      <c r="HX94" s="126"/>
    </row>
    <row xmlns:x14ac="http://schemas.microsoft.com/office/spreadsheetml/2009/9/ac" r="95" s="3" customFormat="true" x14ac:dyDescent="0.25">
      <c r="A95" s="391" t="str">
        <f ca="true">IF(ISBLANK('Data Summary'!A97),"",'Data Summary'!A97)</f>
        <v/>
      </c>
      <c r="B95" s="126"/>
      <c r="L95" s="126"/>
      <c r="V95" s="126"/>
      <c r="AF95" s="126"/>
      <c r="AP95" s="126"/>
      <c r="AZ95" s="126"/>
      <c r="BJ95" s="126"/>
      <c r="BK95" s="126"/>
      <c r="BT95" s="126"/>
      <c r="CD95" s="126"/>
      <c r="CN95" s="126"/>
      <c r="CX95" s="126"/>
      <c r="DH95" s="126"/>
      <c r="DR95" s="126"/>
      <c r="EB95" s="126"/>
      <c r="EL95" s="126"/>
      <c r="EV95" s="126"/>
      <c r="FF95" s="126"/>
      <c r="FP95" s="126"/>
      <c r="FZ95" s="126"/>
      <c r="GJ95" s="126"/>
      <c r="GT95" s="126"/>
      <c r="HD95" s="126"/>
      <c r="HN95" s="126"/>
      <c r="HX95" s="126"/>
    </row>
    <row xmlns:x14ac="http://schemas.microsoft.com/office/spreadsheetml/2009/9/ac" r="96" s="3" customFormat="true" x14ac:dyDescent="0.25">
      <c r="A96" s="391" t="str">
        <f ca="true">IF(ISBLANK('Data Summary'!A98),"",'Data Summary'!A98)</f>
        <v/>
      </c>
      <c r="B96" s="126"/>
      <c r="L96" s="126"/>
      <c r="V96" s="126"/>
      <c r="AF96" s="126"/>
      <c r="AP96" s="126"/>
      <c r="AZ96" s="126"/>
      <c r="BJ96" s="126"/>
      <c r="BK96" s="126"/>
      <c r="BT96" s="126"/>
      <c r="CD96" s="126"/>
      <c r="CN96" s="126"/>
      <c r="CX96" s="126"/>
      <c r="DH96" s="126"/>
      <c r="DR96" s="126"/>
      <c r="EB96" s="126"/>
      <c r="EL96" s="126"/>
      <c r="EV96" s="126"/>
      <c r="FF96" s="126"/>
      <c r="FP96" s="126"/>
      <c r="FZ96" s="126"/>
      <c r="GJ96" s="126"/>
      <c r="GT96" s="126"/>
      <c r="HD96" s="126"/>
      <c r="HN96" s="126"/>
      <c r="HX96" s="126"/>
    </row>
    <row xmlns:x14ac="http://schemas.microsoft.com/office/spreadsheetml/2009/9/ac" r="97" s="3" customFormat="true" x14ac:dyDescent="0.25">
      <c r="A97" s="391" t="str">
        <f ca="true">IF(ISBLANK('Data Summary'!A99),"",'Data Summary'!A99)</f>
        <v/>
      </c>
      <c r="B97" s="126"/>
      <c r="L97" s="126"/>
      <c r="V97" s="126"/>
      <c r="AF97" s="126"/>
      <c r="AP97" s="126"/>
      <c r="AZ97" s="126"/>
      <c r="BJ97" s="126"/>
      <c r="BK97" s="126"/>
      <c r="BT97" s="126"/>
      <c r="CD97" s="126"/>
      <c r="CN97" s="126"/>
      <c r="CX97" s="126"/>
      <c r="DH97" s="126"/>
      <c r="DR97" s="126"/>
      <c r="EB97" s="126"/>
      <c r="EL97" s="126"/>
      <c r="EV97" s="126"/>
      <c r="FF97" s="126"/>
      <c r="FP97" s="126"/>
      <c r="FZ97" s="126"/>
      <c r="GJ97" s="126"/>
      <c r="GT97" s="126"/>
      <c r="HD97" s="126"/>
      <c r="HN97" s="126"/>
      <c r="HX97" s="126"/>
    </row>
    <row xmlns:x14ac="http://schemas.microsoft.com/office/spreadsheetml/2009/9/ac" r="98" s="3" customFormat="true" x14ac:dyDescent="0.25">
      <c r="A98" s="391" t="str">
        <f ca="true">IF(ISBLANK('Data Summary'!A100),"",'Data Summary'!A100)</f>
        <v/>
      </c>
      <c r="B98" s="126"/>
      <c r="L98" s="126"/>
      <c r="V98" s="126"/>
      <c r="AF98" s="126"/>
      <c r="AP98" s="126"/>
      <c r="AZ98" s="126"/>
      <c r="BJ98" s="126"/>
      <c r="BK98" s="126"/>
      <c r="BT98" s="126"/>
      <c r="CD98" s="126"/>
      <c r="CN98" s="126"/>
      <c r="CX98" s="126"/>
      <c r="DH98" s="126"/>
      <c r="DR98" s="126"/>
      <c r="EB98" s="126"/>
      <c r="EL98" s="126"/>
      <c r="EV98" s="126"/>
      <c r="FF98" s="126"/>
      <c r="FP98" s="126"/>
      <c r="FZ98" s="126"/>
      <c r="GJ98" s="126"/>
      <c r="GT98" s="126"/>
      <c r="HD98" s="126"/>
      <c r="HN98" s="126"/>
      <c r="HX98" s="126"/>
    </row>
    <row xmlns:x14ac="http://schemas.microsoft.com/office/spreadsheetml/2009/9/ac" r="99" s="3" customFormat="true" x14ac:dyDescent="0.25">
      <c r="A99" s="391" t="str">
        <f ca="true">IF(ISBLANK('Data Summary'!A101),"",'Data Summary'!A101)</f>
        <v/>
      </c>
      <c r="B99" s="126"/>
      <c r="L99" s="126"/>
      <c r="V99" s="126"/>
      <c r="AF99" s="126"/>
      <c r="AP99" s="126"/>
      <c r="AZ99" s="126"/>
      <c r="BJ99" s="126"/>
      <c r="BK99" s="126"/>
      <c r="BT99" s="126"/>
      <c r="CD99" s="126"/>
      <c r="CN99" s="126"/>
      <c r="CX99" s="126"/>
      <c r="DH99" s="126"/>
      <c r="DR99" s="126"/>
      <c r="EB99" s="126"/>
      <c r="EL99" s="126"/>
      <c r="EV99" s="126"/>
      <c r="FF99" s="126"/>
      <c r="FP99" s="126"/>
      <c r="FZ99" s="126"/>
      <c r="GJ99" s="126"/>
      <c r="GT99" s="126"/>
      <c r="HD99" s="126"/>
      <c r="HN99" s="126"/>
      <c r="HX99" s="126"/>
    </row>
    <row xmlns:x14ac="http://schemas.microsoft.com/office/spreadsheetml/2009/9/ac" r="100" s="3" customFormat="true" x14ac:dyDescent="0.25">
      <c r="A100" s="391" t="str">
        <f ca="true">IF(ISBLANK('Data Summary'!A102),"",'Data Summary'!A102)</f>
        <v/>
      </c>
      <c r="B100" s="126"/>
      <c r="L100" s="126"/>
      <c r="V100" s="126"/>
      <c r="AF100" s="126"/>
      <c r="AP100" s="126"/>
      <c r="AZ100" s="126"/>
      <c r="BJ100" s="126"/>
      <c r="BK100" s="126"/>
      <c r="BT100" s="126"/>
      <c r="CD100" s="126"/>
      <c r="CN100" s="126"/>
      <c r="CX100" s="126"/>
      <c r="DH100" s="126"/>
      <c r="DR100" s="126"/>
      <c r="EB100" s="126"/>
      <c r="EL100" s="126"/>
      <c r="EV100" s="126"/>
      <c r="FF100" s="126"/>
      <c r="FP100" s="126"/>
      <c r="FZ100" s="126"/>
      <c r="GJ100" s="126"/>
      <c r="GT100" s="126"/>
      <c r="HD100" s="126"/>
      <c r="HN100" s="126"/>
      <c r="HX100" s="126"/>
    </row>
    <row xmlns:x14ac="http://schemas.microsoft.com/office/spreadsheetml/2009/9/ac" r="101" s="3" customFormat="true" x14ac:dyDescent="0.25">
      <c r="A101" s="391" t="str">
        <f ca="true">IF(ISBLANK('Data Summary'!A103),"",'Data Summary'!A103)</f>
        <v/>
      </c>
      <c r="B101" s="126"/>
      <c r="L101" s="126"/>
      <c r="V101" s="126"/>
      <c r="AF101" s="126"/>
      <c r="AP101" s="126"/>
      <c r="AZ101" s="126"/>
      <c r="BJ101" s="126"/>
      <c r="BK101" s="126"/>
      <c r="BT101" s="126"/>
      <c r="CD101" s="126"/>
      <c r="CN101" s="126"/>
      <c r="CX101" s="126"/>
      <c r="DH101" s="126"/>
      <c r="DR101" s="126"/>
      <c r="EB101" s="126"/>
      <c r="EL101" s="126"/>
      <c r="EV101" s="126"/>
      <c r="FF101" s="126"/>
      <c r="FP101" s="126"/>
      <c r="FZ101" s="126"/>
      <c r="GJ101" s="126"/>
      <c r="GT101" s="126"/>
      <c r="HD101" s="126"/>
      <c r="HN101" s="126"/>
      <c r="HX101" s="126"/>
    </row>
    <row xmlns:x14ac="http://schemas.microsoft.com/office/spreadsheetml/2009/9/ac" r="102" s="3" customFormat="true" x14ac:dyDescent="0.25">
      <c r="A102" s="391" t="str">
        <f ca="true">IF(ISBLANK('Data Summary'!A104),"",'Data Summary'!A104)</f>
        <v/>
      </c>
      <c r="B102" s="126"/>
      <c r="L102" s="126"/>
      <c r="V102" s="126"/>
      <c r="AF102" s="126"/>
      <c r="AP102" s="126"/>
      <c r="AZ102" s="126"/>
      <c r="BJ102" s="126"/>
      <c r="BK102" s="126"/>
      <c r="BT102" s="126"/>
      <c r="CD102" s="126"/>
      <c r="CN102" s="126"/>
      <c r="CX102" s="126"/>
      <c r="DH102" s="126"/>
      <c r="DR102" s="126"/>
      <c r="EB102" s="126"/>
      <c r="EL102" s="126"/>
      <c r="EV102" s="126"/>
      <c r="FF102" s="126"/>
      <c r="FP102" s="126"/>
      <c r="FZ102" s="126"/>
      <c r="GJ102" s="126"/>
      <c r="GT102" s="126"/>
      <c r="HD102" s="126"/>
      <c r="HN102" s="126"/>
      <c r="HX102" s="126"/>
    </row>
    <row xmlns:x14ac="http://schemas.microsoft.com/office/spreadsheetml/2009/9/ac" r="103" s="3" customFormat="true" x14ac:dyDescent="0.25">
      <c r="A103" s="391" t="str">
        <f ca="true">IF(ISBLANK('Data Summary'!A105),"",'Data Summary'!A105)</f>
        <v/>
      </c>
      <c r="B103" s="126"/>
      <c r="L103" s="126"/>
      <c r="V103" s="126"/>
      <c r="AF103" s="126"/>
      <c r="AP103" s="126"/>
      <c r="AZ103" s="126"/>
      <c r="BJ103" s="126"/>
      <c r="BK103" s="126"/>
      <c r="BT103" s="126"/>
      <c r="CD103" s="126"/>
      <c r="CN103" s="126"/>
      <c r="CX103" s="126"/>
      <c r="DH103" s="126"/>
      <c r="DR103" s="126"/>
      <c r="EB103" s="126"/>
      <c r="EL103" s="126"/>
      <c r="EV103" s="126"/>
      <c r="FF103" s="126"/>
      <c r="FP103" s="126"/>
      <c r="FZ103" s="126"/>
      <c r="GJ103" s="126"/>
      <c r="GT103" s="126"/>
      <c r="HD103" s="126"/>
      <c r="HN103" s="126"/>
      <c r="HX103" s="126"/>
    </row>
    <row xmlns:x14ac="http://schemas.microsoft.com/office/spreadsheetml/2009/9/ac" r="104" s="3" customFormat="true" x14ac:dyDescent="0.25">
      <c r="A104" s="391" t="str">
        <f ca="true">IF(ISBLANK('Data Summary'!A106),"",'Data Summary'!A106)</f>
        <v/>
      </c>
      <c r="B104" s="126"/>
      <c r="L104" s="126"/>
      <c r="V104" s="126"/>
      <c r="AF104" s="126"/>
      <c r="AP104" s="126"/>
      <c r="AZ104" s="126"/>
      <c r="BJ104" s="126"/>
      <c r="BK104" s="126"/>
      <c r="BT104" s="126"/>
      <c r="CD104" s="126"/>
      <c r="CN104" s="126"/>
      <c r="CX104" s="126"/>
      <c r="DH104" s="126"/>
      <c r="DR104" s="126"/>
      <c r="EB104" s="126"/>
      <c r="EL104" s="126"/>
      <c r="EV104" s="126"/>
      <c r="FF104" s="126"/>
      <c r="FP104" s="126"/>
      <c r="FZ104" s="126"/>
      <c r="GJ104" s="126"/>
      <c r="GT104" s="126"/>
      <c r="HD104" s="126"/>
      <c r="HN104" s="126"/>
      <c r="HX104" s="126"/>
    </row>
    <row xmlns:x14ac="http://schemas.microsoft.com/office/spreadsheetml/2009/9/ac" r="105" s="3" customFormat="true" x14ac:dyDescent="0.25">
      <c r="A105" s="391" t="str">
        <f ca="true">IF(ISBLANK('Data Summary'!A107),"",'Data Summary'!A107)</f>
        <v/>
      </c>
      <c r="B105" s="126"/>
      <c r="L105" s="126"/>
      <c r="V105" s="126"/>
      <c r="AF105" s="126"/>
      <c r="AP105" s="126"/>
      <c r="AZ105" s="126"/>
      <c r="BJ105" s="126"/>
      <c r="BK105" s="126"/>
      <c r="BT105" s="126"/>
      <c r="CD105" s="126"/>
      <c r="CN105" s="126"/>
      <c r="CX105" s="126"/>
      <c r="DH105" s="126"/>
      <c r="DR105" s="126"/>
      <c r="EB105" s="126"/>
      <c r="EL105" s="126"/>
      <c r="EV105" s="126"/>
      <c r="FF105" s="126"/>
      <c r="FP105" s="126"/>
      <c r="FZ105" s="126"/>
      <c r="GJ105" s="126"/>
      <c r="GT105" s="126"/>
      <c r="HD105" s="126"/>
      <c r="HN105" s="126"/>
      <c r="HX105" s="126"/>
    </row>
    <row xmlns:x14ac="http://schemas.microsoft.com/office/spreadsheetml/2009/9/ac" r="106" s="3" customFormat="true" x14ac:dyDescent="0.25">
      <c r="A106" s="391" t="str">
        <f ca="true">IF(ISBLANK('Data Summary'!A108),"",'Data Summary'!A108)</f>
        <v/>
      </c>
      <c r="B106" s="126"/>
      <c r="L106" s="126"/>
      <c r="V106" s="126"/>
      <c r="AF106" s="126"/>
      <c r="AP106" s="126"/>
      <c r="AZ106" s="126"/>
      <c r="BJ106" s="126"/>
      <c r="BK106" s="126"/>
      <c r="BT106" s="126"/>
      <c r="CD106" s="126"/>
      <c r="CN106" s="126"/>
      <c r="CX106" s="126"/>
      <c r="DH106" s="126"/>
      <c r="DR106" s="126"/>
      <c r="EB106" s="126"/>
      <c r="EL106" s="126"/>
      <c r="EV106" s="126"/>
      <c r="FF106" s="126"/>
      <c r="FP106" s="126"/>
      <c r="FZ106" s="126"/>
      <c r="GJ106" s="126"/>
      <c r="GT106" s="126"/>
      <c r="HD106" s="126"/>
      <c r="HN106" s="126"/>
      <c r="HX106" s="126"/>
    </row>
    <row xmlns:x14ac="http://schemas.microsoft.com/office/spreadsheetml/2009/9/ac" r="107" s="3" customFormat="true" x14ac:dyDescent="0.25">
      <c r="A107" s="391" t="str">
        <f ca="true">IF(ISBLANK('Data Summary'!A109),"",'Data Summary'!A109)</f>
        <v/>
      </c>
      <c r="B107" s="126"/>
      <c r="L107" s="126"/>
      <c r="V107" s="126"/>
      <c r="AF107" s="126"/>
      <c r="AP107" s="126"/>
      <c r="AZ107" s="126"/>
      <c r="BJ107" s="126"/>
      <c r="BK107" s="126"/>
      <c r="BT107" s="126"/>
      <c r="CD107" s="126"/>
      <c r="CN107" s="126"/>
      <c r="CX107" s="126"/>
      <c r="DH107" s="126"/>
      <c r="DR107" s="126"/>
      <c r="EB107" s="126"/>
      <c r="EL107" s="126"/>
      <c r="EV107" s="126"/>
      <c r="FF107" s="126"/>
      <c r="FP107" s="126"/>
      <c r="FZ107" s="126"/>
      <c r="GJ107" s="126"/>
      <c r="GT107" s="126"/>
      <c r="HD107" s="126"/>
      <c r="HN107" s="126"/>
      <c r="HX107" s="126"/>
    </row>
    <row xmlns:x14ac="http://schemas.microsoft.com/office/spreadsheetml/2009/9/ac" r="108" s="3" customFormat="true" x14ac:dyDescent="0.25">
      <c r="A108" s="391" t="str">
        <f ca="true">IF(ISBLANK('Data Summary'!A110),"",'Data Summary'!A110)</f>
        <v/>
      </c>
      <c r="B108" s="126"/>
      <c r="L108" s="126"/>
      <c r="V108" s="126"/>
      <c r="AF108" s="126"/>
      <c r="AP108" s="126"/>
      <c r="AZ108" s="126"/>
      <c r="BJ108" s="126"/>
      <c r="BK108" s="126"/>
      <c r="BT108" s="126"/>
      <c r="CD108" s="126"/>
      <c r="CN108" s="126"/>
      <c r="CX108" s="126"/>
      <c r="DH108" s="126"/>
      <c r="DR108" s="126"/>
      <c r="EB108" s="126"/>
      <c r="EL108" s="126"/>
      <c r="EV108" s="126"/>
      <c r="FF108" s="126"/>
      <c r="FP108" s="126"/>
      <c r="FZ108" s="126"/>
      <c r="GJ108" s="126"/>
      <c r="GT108" s="126"/>
      <c r="HD108" s="126"/>
      <c r="HN108" s="126"/>
      <c r="HX108" s="126"/>
    </row>
    <row xmlns:x14ac="http://schemas.microsoft.com/office/spreadsheetml/2009/9/ac" r="109" s="3" customFormat="true" x14ac:dyDescent="0.25">
      <c r="A109" s="391" t="str">
        <f ca="true">IF(ISBLANK('Data Summary'!A111),"",'Data Summary'!A111)</f>
        <v/>
      </c>
      <c r="B109" s="126"/>
      <c r="L109" s="126"/>
      <c r="V109" s="126"/>
      <c r="AF109" s="126"/>
      <c r="AP109" s="126"/>
      <c r="AZ109" s="126"/>
      <c r="BJ109" s="126"/>
      <c r="BK109" s="126"/>
      <c r="BT109" s="126"/>
      <c r="CD109" s="126"/>
      <c r="CN109" s="126"/>
      <c r="CX109" s="126"/>
      <c r="DH109" s="126"/>
      <c r="DR109" s="126"/>
      <c r="EB109" s="126"/>
      <c r="EL109" s="126"/>
      <c r="EV109" s="126"/>
      <c r="FF109" s="126"/>
      <c r="FP109" s="126"/>
      <c r="FZ109" s="126"/>
      <c r="GJ109" s="126"/>
      <c r="GT109" s="126"/>
      <c r="HD109" s="126"/>
      <c r="HN109" s="126"/>
      <c r="HX109" s="126"/>
    </row>
    <row xmlns:x14ac="http://schemas.microsoft.com/office/spreadsheetml/2009/9/ac" r="110" s="3" customFormat="true" x14ac:dyDescent="0.25">
      <c r="A110" s="391" t="str">
        <f ca="true">IF(ISBLANK('Data Summary'!A112),"",'Data Summary'!A112)</f>
        <v/>
      </c>
      <c r="B110" s="126"/>
      <c r="L110" s="126"/>
      <c r="V110" s="126"/>
      <c r="AF110" s="126"/>
      <c r="AP110" s="126"/>
      <c r="AZ110" s="126"/>
      <c r="BJ110" s="126"/>
      <c r="BK110" s="126"/>
      <c r="BT110" s="126"/>
      <c r="CD110" s="126"/>
      <c r="CN110" s="126"/>
      <c r="CX110" s="126"/>
      <c r="DH110" s="126"/>
      <c r="DR110" s="126"/>
      <c r="EB110" s="126"/>
      <c r="EL110" s="126"/>
      <c r="EV110" s="126"/>
      <c r="FF110" s="126"/>
      <c r="FP110" s="126"/>
      <c r="FZ110" s="126"/>
      <c r="GJ110" s="126"/>
      <c r="GT110" s="126"/>
      <c r="HD110" s="126"/>
      <c r="HN110" s="126"/>
      <c r="HX110" s="126"/>
    </row>
    <row xmlns:x14ac="http://schemas.microsoft.com/office/spreadsheetml/2009/9/ac" r="111" s="3" customFormat="true" x14ac:dyDescent="0.25">
      <c r="A111" s="391" t="str">
        <f ca="true">IF(ISBLANK('Data Summary'!A113),"",'Data Summary'!A113)</f>
        <v/>
      </c>
      <c r="B111" s="126"/>
      <c r="L111" s="126"/>
      <c r="V111" s="126"/>
      <c r="AF111" s="126"/>
      <c r="AP111" s="126"/>
      <c r="AZ111" s="126"/>
      <c r="BJ111" s="126"/>
      <c r="BK111" s="126"/>
      <c r="BT111" s="126"/>
      <c r="CD111" s="126"/>
      <c r="CN111" s="126"/>
      <c r="CX111" s="126"/>
      <c r="DH111" s="126"/>
      <c r="DR111" s="126"/>
      <c r="EB111" s="126"/>
      <c r="EL111" s="126"/>
      <c r="EV111" s="126"/>
      <c r="FF111" s="126"/>
      <c r="FP111" s="126"/>
      <c r="FZ111" s="126"/>
      <c r="GJ111" s="126"/>
      <c r="GT111" s="126"/>
      <c r="HD111" s="126"/>
      <c r="HN111" s="126"/>
      <c r="HX111" s="126"/>
    </row>
    <row xmlns:x14ac="http://schemas.microsoft.com/office/spreadsheetml/2009/9/ac" r="112" s="3" customFormat="true" x14ac:dyDescent="0.25">
      <c r="A112" s="391" t="str">
        <f ca="true">IF(ISBLANK('Data Summary'!A114),"",'Data Summary'!A114)</f>
        <v/>
      </c>
      <c r="B112" s="126"/>
      <c r="L112" s="126"/>
      <c r="V112" s="126"/>
      <c r="AF112" s="126"/>
      <c r="AP112" s="126"/>
      <c r="AZ112" s="126"/>
      <c r="BJ112" s="126"/>
      <c r="BK112" s="126"/>
      <c r="BT112" s="126"/>
      <c r="CD112" s="126"/>
      <c r="CN112" s="126"/>
      <c r="CX112" s="126"/>
      <c r="DH112" s="126"/>
      <c r="DR112" s="126"/>
      <c r="EB112" s="126"/>
      <c r="EL112" s="126"/>
      <c r="EV112" s="126"/>
      <c r="FF112" s="126"/>
      <c r="FP112" s="126"/>
      <c r="FZ112" s="126"/>
      <c r="GJ112" s="126"/>
      <c r="GT112" s="126"/>
      <c r="HD112" s="126"/>
      <c r="HN112" s="126"/>
      <c r="HX112" s="126"/>
    </row>
    <row xmlns:x14ac="http://schemas.microsoft.com/office/spreadsheetml/2009/9/ac" r="113" s="3" customFormat="true" x14ac:dyDescent="0.25">
      <c r="A113" s="391" t="str">
        <f ca="true">IF(ISBLANK('Data Summary'!A115),"",'Data Summary'!A115)</f>
        <v/>
      </c>
      <c r="B113" s="126"/>
      <c r="L113" s="126"/>
      <c r="V113" s="126"/>
      <c r="AF113" s="126"/>
      <c r="AP113" s="126"/>
      <c r="AZ113" s="126"/>
      <c r="BJ113" s="126"/>
      <c r="BK113" s="126"/>
      <c r="BT113" s="126"/>
      <c r="CD113" s="126"/>
      <c r="CN113" s="126"/>
      <c r="CX113" s="126"/>
      <c r="DH113" s="126"/>
      <c r="DR113" s="126"/>
      <c r="EB113" s="126"/>
      <c r="EL113" s="126"/>
      <c r="EV113" s="126"/>
      <c r="FF113" s="126"/>
      <c r="FP113" s="126"/>
      <c r="FZ113" s="126"/>
      <c r="GJ113" s="126"/>
      <c r="GT113" s="126"/>
      <c r="HD113" s="126"/>
      <c r="HN113" s="126"/>
      <c r="HX113" s="126"/>
    </row>
    <row xmlns:x14ac="http://schemas.microsoft.com/office/spreadsheetml/2009/9/ac" r="114" s="3" customFormat="true" x14ac:dyDescent="0.25">
      <c r="A114" s="391" t="str">
        <f ca="true">IF(ISBLANK('Data Summary'!A116),"",'Data Summary'!A116)</f>
        <v/>
      </c>
      <c r="B114" s="126"/>
      <c r="L114" s="126"/>
      <c r="V114" s="126"/>
      <c r="AF114" s="126"/>
      <c r="AP114" s="126"/>
      <c r="AZ114" s="126"/>
      <c r="BJ114" s="126"/>
      <c r="BK114" s="126"/>
      <c r="BT114" s="126"/>
      <c r="CD114" s="126"/>
      <c r="CN114" s="126"/>
      <c r="CX114" s="126"/>
      <c r="DH114" s="126"/>
      <c r="DR114" s="126"/>
      <c r="EB114" s="126"/>
      <c r="EL114" s="126"/>
      <c r="EV114" s="126"/>
      <c r="FF114" s="126"/>
      <c r="FP114" s="126"/>
      <c r="FZ114" s="126"/>
      <c r="GJ114" s="126"/>
      <c r="GT114" s="126"/>
      <c r="HD114" s="126"/>
      <c r="HN114" s="126"/>
      <c r="HX114" s="126"/>
    </row>
    <row xmlns:x14ac="http://schemas.microsoft.com/office/spreadsheetml/2009/9/ac" r="115" s="3" customFormat="true" x14ac:dyDescent="0.25">
      <c r="A115" s="391" t="str">
        <f ca="true">IF(ISBLANK('Data Summary'!A117),"",'Data Summary'!A117)</f>
        <v/>
      </c>
      <c r="B115" s="126"/>
      <c r="L115" s="126"/>
      <c r="V115" s="126"/>
      <c r="AF115" s="126"/>
      <c r="AP115" s="126"/>
      <c r="AZ115" s="126"/>
      <c r="BJ115" s="126"/>
      <c r="BK115" s="126"/>
      <c r="BT115" s="126"/>
      <c r="CD115" s="126"/>
      <c r="CN115" s="126"/>
      <c r="CX115" s="126"/>
      <c r="DH115" s="126"/>
      <c r="DR115" s="126"/>
      <c r="EB115" s="126"/>
      <c r="EL115" s="126"/>
      <c r="EV115" s="126"/>
      <c r="FF115" s="126"/>
      <c r="FP115" s="126"/>
      <c r="FZ115" s="126"/>
      <c r="GJ115" s="126"/>
      <c r="GT115" s="126"/>
      <c r="HD115" s="126"/>
      <c r="HN115" s="126"/>
      <c r="HX115" s="126"/>
    </row>
    <row xmlns:x14ac="http://schemas.microsoft.com/office/spreadsheetml/2009/9/ac" r="116" s="3" customFormat="true" x14ac:dyDescent="0.25">
      <c r="A116" s="391" t="str">
        <f ca="true">IF(ISBLANK('Data Summary'!A118),"",'Data Summary'!A118)</f>
        <v/>
      </c>
      <c r="B116" s="126"/>
      <c r="L116" s="126"/>
      <c r="V116" s="126"/>
      <c r="AF116" s="126"/>
      <c r="AP116" s="126"/>
      <c r="AZ116" s="126"/>
      <c r="BJ116" s="126"/>
      <c r="BK116" s="126"/>
      <c r="BT116" s="126"/>
      <c r="CD116" s="126"/>
      <c r="CN116" s="126"/>
      <c r="CX116" s="126"/>
      <c r="DH116" s="126"/>
      <c r="DR116" s="126"/>
      <c r="EB116" s="126"/>
      <c r="EL116" s="126"/>
      <c r="EV116" s="126"/>
      <c r="FF116" s="126"/>
      <c r="FP116" s="126"/>
      <c r="FZ116" s="126"/>
      <c r="GJ116" s="126"/>
      <c r="GT116" s="126"/>
      <c r="HD116" s="126"/>
      <c r="HN116" s="126"/>
      <c r="HX116" s="126"/>
    </row>
    <row xmlns:x14ac="http://schemas.microsoft.com/office/spreadsheetml/2009/9/ac" r="117" s="3" customFormat="true" x14ac:dyDescent="0.25">
      <c r="A117" s="391" t="str">
        <f ca="true">IF(ISBLANK('Data Summary'!A119),"",'Data Summary'!A119)</f>
        <v/>
      </c>
      <c r="B117" s="126"/>
      <c r="L117" s="126"/>
      <c r="V117" s="126"/>
      <c r="AF117" s="126"/>
      <c r="AP117" s="126"/>
      <c r="AZ117" s="126"/>
      <c r="BJ117" s="126"/>
      <c r="BK117" s="126"/>
      <c r="BT117" s="126"/>
      <c r="CD117" s="126"/>
      <c r="CN117" s="126"/>
      <c r="CX117" s="126"/>
      <c r="DH117" s="126"/>
      <c r="DR117" s="126"/>
      <c r="EB117" s="126"/>
      <c r="EL117" s="126"/>
      <c r="EV117" s="126"/>
      <c r="FF117" s="126"/>
      <c r="FP117" s="126"/>
      <c r="FZ117" s="126"/>
      <c r="GJ117" s="126"/>
      <c r="GT117" s="126"/>
      <c r="HD117" s="126"/>
      <c r="HN117" s="126"/>
      <c r="HX117" s="126"/>
    </row>
    <row xmlns:x14ac="http://schemas.microsoft.com/office/spreadsheetml/2009/9/ac" r="118" s="3" customFormat="true" x14ac:dyDescent="0.25">
      <c r="A118" s="391" t="str">
        <f ca="true">IF(ISBLANK('Data Summary'!A120),"",'Data Summary'!A120)</f>
        <v/>
      </c>
      <c r="B118" s="126"/>
      <c r="L118" s="126"/>
      <c r="V118" s="126"/>
      <c r="AF118" s="126"/>
      <c r="AP118" s="126"/>
      <c r="AZ118" s="126"/>
      <c r="BJ118" s="126"/>
      <c r="BK118" s="126"/>
      <c r="BT118" s="126"/>
      <c r="CD118" s="126"/>
      <c r="CN118" s="126"/>
      <c r="CX118" s="126"/>
      <c r="DH118" s="126"/>
      <c r="DR118" s="126"/>
      <c r="EB118" s="126"/>
      <c r="EL118" s="126"/>
      <c r="EV118" s="126"/>
      <c r="FF118" s="126"/>
      <c r="FP118" s="126"/>
      <c r="FZ118" s="126"/>
      <c r="GJ118" s="126"/>
      <c r="GT118" s="126"/>
      <c r="HD118" s="126"/>
      <c r="HN118" s="126"/>
      <c r="HX118" s="126"/>
    </row>
    <row xmlns:x14ac="http://schemas.microsoft.com/office/spreadsheetml/2009/9/ac" r="119" s="3" customFormat="true" x14ac:dyDescent="0.25">
      <c r="A119" s="391" t="str">
        <f ca="true">IF(ISBLANK('Data Summary'!A121),"",'Data Summary'!A121)</f>
        <v/>
      </c>
      <c r="B119" s="126"/>
      <c r="L119" s="126"/>
      <c r="V119" s="126"/>
      <c r="AF119" s="126"/>
      <c r="AP119" s="126"/>
      <c r="AZ119" s="126"/>
      <c r="BJ119" s="126"/>
      <c r="BK119" s="126"/>
      <c r="BT119" s="126"/>
      <c r="CD119" s="126"/>
      <c r="CN119" s="126"/>
      <c r="CX119" s="126"/>
      <c r="DH119" s="126"/>
      <c r="DR119" s="126"/>
      <c r="EB119" s="126"/>
      <c r="EL119" s="126"/>
      <c r="EV119" s="126"/>
      <c r="FF119" s="126"/>
      <c r="FP119" s="126"/>
      <c r="FZ119" s="126"/>
      <c r="GJ119" s="126"/>
      <c r="GT119" s="126"/>
      <c r="HD119" s="126"/>
      <c r="HN119" s="126"/>
      <c r="HX119" s="126"/>
    </row>
    <row xmlns:x14ac="http://schemas.microsoft.com/office/spreadsheetml/2009/9/ac" r="120" s="3" customFormat="true" x14ac:dyDescent="0.25">
      <c r="A120" s="391" t="str">
        <f ca="true">IF(ISBLANK('Data Summary'!A122),"",'Data Summary'!A122)</f>
        <v/>
      </c>
      <c r="B120" s="126"/>
      <c r="L120" s="126"/>
      <c r="V120" s="126"/>
      <c r="AF120" s="126"/>
      <c r="AP120" s="126"/>
      <c r="AZ120" s="126"/>
      <c r="BJ120" s="126"/>
      <c r="BK120" s="126"/>
      <c r="BT120" s="126"/>
      <c r="CD120" s="126"/>
      <c r="CN120" s="126"/>
      <c r="CX120" s="126"/>
      <c r="DH120" s="126"/>
      <c r="DR120" s="126"/>
      <c r="EB120" s="126"/>
      <c r="EL120" s="126"/>
      <c r="EV120" s="126"/>
      <c r="FF120" s="126"/>
      <c r="FP120" s="126"/>
      <c r="FZ120" s="126"/>
      <c r="GJ120" s="126"/>
      <c r="GT120" s="126"/>
      <c r="HD120" s="126"/>
      <c r="HN120" s="126"/>
      <c r="HX120" s="126"/>
    </row>
    <row xmlns:x14ac="http://schemas.microsoft.com/office/spreadsheetml/2009/9/ac" r="121" s="3" customFormat="true" x14ac:dyDescent="0.25">
      <c r="A121" s="391" t="str">
        <f ca="true">IF(ISBLANK('Data Summary'!A123),"",'Data Summary'!A123)</f>
        <v/>
      </c>
      <c r="B121" s="126"/>
      <c r="L121" s="126"/>
      <c r="V121" s="126"/>
      <c r="AF121" s="126"/>
      <c r="AP121" s="126"/>
      <c r="AZ121" s="126"/>
      <c r="BJ121" s="126"/>
      <c r="BK121" s="126"/>
      <c r="BT121" s="126"/>
      <c r="CD121" s="126"/>
      <c r="CN121" s="126"/>
      <c r="CX121" s="126"/>
      <c r="DH121" s="126"/>
      <c r="DR121" s="126"/>
      <c r="EB121" s="126"/>
      <c r="EL121" s="126"/>
      <c r="EV121" s="126"/>
      <c r="FF121" s="126"/>
      <c r="FP121" s="126"/>
      <c r="FZ121" s="126"/>
      <c r="GJ121" s="126"/>
      <c r="GT121" s="126"/>
      <c r="HD121" s="126"/>
      <c r="HN121" s="126"/>
      <c r="HX121" s="126"/>
    </row>
    <row xmlns:x14ac="http://schemas.microsoft.com/office/spreadsheetml/2009/9/ac" r="122" s="3" customFormat="true" x14ac:dyDescent="0.25">
      <c r="A122" s="391" t="str">
        <f ca="true">IF(ISBLANK('Data Summary'!A124),"",'Data Summary'!A124)</f>
        <v/>
      </c>
      <c r="B122" s="126"/>
      <c r="L122" s="126"/>
      <c r="V122" s="126"/>
      <c r="AF122" s="126"/>
      <c r="AP122" s="126"/>
      <c r="AZ122" s="126"/>
      <c r="BJ122" s="126"/>
      <c r="BK122" s="126"/>
      <c r="BT122" s="126"/>
      <c r="CD122" s="126"/>
      <c r="CN122" s="126"/>
      <c r="CX122" s="126"/>
      <c r="DH122" s="126"/>
      <c r="DR122" s="126"/>
      <c r="EB122" s="126"/>
      <c r="EL122" s="126"/>
      <c r="EV122" s="126"/>
      <c r="FF122" s="126"/>
      <c r="FP122" s="126"/>
      <c r="FZ122" s="126"/>
      <c r="GJ122" s="126"/>
      <c r="GT122" s="126"/>
      <c r="HD122" s="126"/>
      <c r="HN122" s="126"/>
      <c r="HX122" s="126"/>
    </row>
    <row xmlns:x14ac="http://schemas.microsoft.com/office/spreadsheetml/2009/9/ac" r="123" s="3" customFormat="true" x14ac:dyDescent="0.25">
      <c r="A123" s="391" t="str">
        <f ca="true">IF(ISBLANK('Data Summary'!A125),"",'Data Summary'!A125)</f>
        <v/>
      </c>
      <c r="B123" s="126"/>
      <c r="L123" s="126"/>
      <c r="V123" s="126"/>
      <c r="AF123" s="126"/>
      <c r="AP123" s="126"/>
      <c r="AZ123" s="126"/>
      <c r="BJ123" s="126"/>
      <c r="BK123" s="126"/>
      <c r="BT123" s="126"/>
      <c r="CD123" s="126"/>
      <c r="CN123" s="126"/>
      <c r="CX123" s="126"/>
      <c r="DH123" s="126"/>
      <c r="DR123" s="126"/>
      <c r="EB123" s="126"/>
      <c r="EL123" s="126"/>
      <c r="EV123" s="126"/>
      <c r="FF123" s="126"/>
      <c r="FP123" s="126"/>
      <c r="FZ123" s="126"/>
      <c r="GJ123" s="126"/>
      <c r="GT123" s="126"/>
      <c r="HD123" s="126"/>
      <c r="HN123" s="126"/>
      <c r="HX123" s="126"/>
    </row>
    <row xmlns:x14ac="http://schemas.microsoft.com/office/spreadsheetml/2009/9/ac" r="124" s="3" customFormat="true" x14ac:dyDescent="0.25">
      <c r="A124" s="391" t="str">
        <f ca="true">IF(ISBLANK('Data Summary'!A126),"",'Data Summary'!A126)</f>
        <v/>
      </c>
      <c r="B124" s="126"/>
      <c r="L124" s="126"/>
      <c r="V124" s="126"/>
      <c r="AF124" s="126"/>
      <c r="AP124" s="126"/>
      <c r="AZ124" s="126"/>
      <c r="BJ124" s="126"/>
      <c r="BK124" s="126"/>
      <c r="BT124" s="126"/>
      <c r="CD124" s="126"/>
      <c r="CN124" s="126"/>
      <c r="CX124" s="126"/>
      <c r="DH124" s="126"/>
      <c r="DR124" s="126"/>
      <c r="EB124" s="126"/>
      <c r="EL124" s="126"/>
      <c r="EV124" s="126"/>
      <c r="FF124" s="126"/>
      <c r="FP124" s="126"/>
      <c r="FZ124" s="126"/>
      <c r="GJ124" s="126"/>
      <c r="GT124" s="126"/>
      <c r="HD124" s="126"/>
      <c r="HN124" s="126"/>
      <c r="HX124" s="126"/>
    </row>
    <row xmlns:x14ac="http://schemas.microsoft.com/office/spreadsheetml/2009/9/ac" r="125" s="3" customFormat="true" x14ac:dyDescent="0.25">
      <c r="A125" s="391" t="str">
        <f ca="true">IF(ISBLANK('Data Summary'!A127),"",'Data Summary'!A127)</f>
        <v/>
      </c>
      <c r="B125" s="126"/>
      <c r="L125" s="126"/>
      <c r="V125" s="126"/>
      <c r="AF125" s="126"/>
      <c r="AP125" s="126"/>
      <c r="AZ125" s="126"/>
      <c r="BJ125" s="126"/>
      <c r="BK125" s="126"/>
      <c r="BT125" s="126"/>
      <c r="CD125" s="126"/>
      <c r="CN125" s="126"/>
      <c r="CX125" s="126"/>
      <c r="DH125" s="126"/>
      <c r="DR125" s="126"/>
      <c r="EB125" s="126"/>
      <c r="EL125" s="126"/>
      <c r="EV125" s="126"/>
      <c r="FF125" s="126"/>
      <c r="FP125" s="126"/>
      <c r="FZ125" s="126"/>
      <c r="GJ125" s="126"/>
      <c r="GT125" s="126"/>
      <c r="HD125" s="126"/>
      <c r="HN125" s="126"/>
      <c r="HX125" s="126"/>
    </row>
    <row xmlns:x14ac="http://schemas.microsoft.com/office/spreadsheetml/2009/9/ac" r="126" s="3" customFormat="true" x14ac:dyDescent="0.25">
      <c r="A126" s="391" t="str">
        <f ca="true">IF(ISBLANK('Data Summary'!A128),"",'Data Summary'!A128)</f>
        <v/>
      </c>
      <c r="B126" s="126"/>
      <c r="L126" s="126"/>
      <c r="V126" s="126"/>
      <c r="AF126" s="126"/>
      <c r="AP126" s="126"/>
      <c r="AZ126" s="126"/>
      <c r="BJ126" s="126"/>
      <c r="BK126" s="126"/>
      <c r="BT126" s="126"/>
      <c r="CD126" s="126"/>
      <c r="CN126" s="126"/>
      <c r="CX126" s="126"/>
      <c r="DH126" s="126"/>
      <c r="DR126" s="126"/>
      <c r="EB126" s="126"/>
      <c r="EL126" s="126"/>
      <c r="EV126" s="126"/>
      <c r="FF126" s="126"/>
      <c r="FP126" s="126"/>
      <c r="FZ126" s="126"/>
      <c r="GJ126" s="126"/>
      <c r="GT126" s="126"/>
      <c r="HD126" s="126"/>
      <c r="HN126" s="126"/>
      <c r="HX126" s="126"/>
    </row>
    <row xmlns:x14ac="http://schemas.microsoft.com/office/spreadsheetml/2009/9/ac" r="127" s="3" customFormat="true" x14ac:dyDescent="0.25">
      <c r="A127" s="391" t="str">
        <f ca="true">IF(ISBLANK('Data Summary'!A129),"",'Data Summary'!A129)</f>
        <v/>
      </c>
      <c r="B127" s="126"/>
      <c r="L127" s="126"/>
      <c r="V127" s="126"/>
      <c r="AF127" s="126"/>
      <c r="AP127" s="126"/>
      <c r="AZ127" s="126"/>
      <c r="BJ127" s="126"/>
      <c r="BK127" s="126"/>
      <c r="BT127" s="126"/>
      <c r="CD127" s="126"/>
      <c r="CN127" s="126"/>
      <c r="CX127" s="126"/>
      <c r="DH127" s="126"/>
      <c r="DR127" s="126"/>
      <c r="EB127" s="126"/>
      <c r="EL127" s="126"/>
      <c r="EV127" s="126"/>
      <c r="FF127" s="126"/>
      <c r="FP127" s="126"/>
      <c r="FZ127" s="126"/>
      <c r="GJ127" s="126"/>
      <c r="GT127" s="126"/>
      <c r="HD127" s="126"/>
      <c r="HN127" s="126"/>
      <c r="HX127" s="126"/>
    </row>
    <row xmlns:x14ac="http://schemas.microsoft.com/office/spreadsheetml/2009/9/ac" r="128" s="3" customFormat="true" x14ac:dyDescent="0.25">
      <c r="A128" s="391" t="str">
        <f ca="true">IF(ISBLANK('Data Summary'!A130),"",'Data Summary'!A130)</f>
        <v/>
      </c>
      <c r="B128" s="126"/>
      <c r="L128" s="126"/>
      <c r="V128" s="126"/>
      <c r="AF128" s="126"/>
      <c r="AP128" s="126"/>
      <c r="AZ128" s="126"/>
      <c r="BJ128" s="126"/>
      <c r="BK128" s="126"/>
      <c r="BT128" s="126"/>
      <c r="CD128" s="126"/>
      <c r="CN128" s="126"/>
      <c r="CX128" s="126"/>
      <c r="DH128" s="126"/>
      <c r="DR128" s="126"/>
      <c r="EB128" s="126"/>
      <c r="EL128" s="126"/>
      <c r="EV128" s="126"/>
      <c r="FF128" s="126"/>
      <c r="FP128" s="126"/>
      <c r="FZ128" s="126"/>
      <c r="GJ128" s="126"/>
      <c r="GT128" s="126"/>
      <c r="HD128" s="126"/>
      <c r="HN128" s="126"/>
      <c r="HX128" s="126"/>
    </row>
    <row xmlns:x14ac="http://schemas.microsoft.com/office/spreadsheetml/2009/9/ac" r="129" s="3" customFormat="true" x14ac:dyDescent="0.25">
      <c r="A129" s="391" t="str">
        <f ca="true">IF(ISBLANK('Data Summary'!A131),"",'Data Summary'!A131)</f>
        <v/>
      </c>
      <c r="B129" s="126"/>
      <c r="L129" s="126"/>
      <c r="V129" s="126"/>
      <c r="AF129" s="126"/>
      <c r="AP129" s="126"/>
      <c r="AZ129" s="126"/>
      <c r="BJ129" s="126"/>
      <c r="BK129" s="126"/>
      <c r="BT129" s="126"/>
      <c r="CD129" s="126"/>
      <c r="CN129" s="126"/>
      <c r="CX129" s="126"/>
      <c r="DH129" s="126"/>
      <c r="DR129" s="126"/>
      <c r="EB129" s="126"/>
      <c r="EL129" s="126"/>
      <c r="EV129" s="126"/>
      <c r="FF129" s="126"/>
      <c r="FP129" s="126"/>
      <c r="FZ129" s="126"/>
      <c r="GJ129" s="126"/>
      <c r="GT129" s="126"/>
      <c r="HD129" s="126"/>
      <c r="HN129" s="126"/>
      <c r="HX129" s="126"/>
    </row>
    <row xmlns:x14ac="http://schemas.microsoft.com/office/spreadsheetml/2009/9/ac" r="130" s="3" customFormat="true" x14ac:dyDescent="0.25">
      <c r="A130" s="391" t="str">
        <f ca="true">IF(ISBLANK('Data Summary'!A132),"",'Data Summary'!A132)</f>
        <v/>
      </c>
      <c r="B130" s="126"/>
      <c r="L130" s="126"/>
      <c r="V130" s="126"/>
      <c r="AF130" s="126"/>
      <c r="AP130" s="126"/>
      <c r="AZ130" s="126"/>
      <c r="BJ130" s="126"/>
      <c r="BK130" s="126"/>
      <c r="BT130" s="126"/>
      <c r="CD130" s="126"/>
      <c r="CN130" s="126"/>
      <c r="CX130" s="126"/>
      <c r="DH130" s="126"/>
      <c r="DR130" s="126"/>
      <c r="EB130" s="126"/>
      <c r="EL130" s="126"/>
      <c r="EV130" s="126"/>
      <c r="FF130" s="126"/>
      <c r="FP130" s="126"/>
      <c r="FZ130" s="126"/>
      <c r="GJ130" s="126"/>
      <c r="GT130" s="126"/>
      <c r="HD130" s="126"/>
      <c r="HN130" s="126"/>
      <c r="HX130" s="126"/>
    </row>
    <row xmlns:x14ac="http://schemas.microsoft.com/office/spreadsheetml/2009/9/ac" r="131" s="3" customFormat="true" x14ac:dyDescent="0.25">
      <c r="A131" s="391" t="str">
        <f ca="true">IF(ISBLANK('Data Summary'!A133),"",'Data Summary'!A133)</f>
        <v/>
      </c>
      <c r="B131" s="126"/>
      <c r="L131" s="126"/>
      <c r="V131" s="126"/>
      <c r="AF131" s="126"/>
      <c r="AP131" s="126"/>
      <c r="AZ131" s="126"/>
      <c r="BJ131" s="126"/>
      <c r="BK131" s="126"/>
      <c r="BT131" s="126"/>
      <c r="CD131" s="126"/>
      <c r="CN131" s="126"/>
      <c r="CX131" s="126"/>
      <c r="DH131" s="126"/>
      <c r="DR131" s="126"/>
      <c r="EB131" s="126"/>
      <c r="EL131" s="126"/>
      <c r="EV131" s="126"/>
      <c r="FF131" s="126"/>
      <c r="FP131" s="126"/>
      <c r="FZ131" s="126"/>
      <c r="GJ131" s="126"/>
      <c r="GT131" s="126"/>
      <c r="HD131" s="126"/>
      <c r="HN131" s="126"/>
      <c r="HX131" s="126"/>
    </row>
    <row xmlns:x14ac="http://schemas.microsoft.com/office/spreadsheetml/2009/9/ac" r="132" s="3" customFormat="true" x14ac:dyDescent="0.25">
      <c r="A132" s="391" t="str">
        <f ca="true">IF(ISBLANK('Data Summary'!A134),"",'Data Summary'!A134)</f>
        <v/>
      </c>
      <c r="B132" s="126"/>
      <c r="L132" s="126"/>
      <c r="V132" s="126"/>
      <c r="AF132" s="126"/>
      <c r="AP132" s="126"/>
      <c r="AZ132" s="126"/>
      <c r="BJ132" s="126"/>
      <c r="BK132" s="126"/>
      <c r="BT132" s="126"/>
      <c r="CD132" s="126"/>
      <c r="CN132" s="126"/>
      <c r="CX132" s="126"/>
      <c r="DH132" s="126"/>
      <c r="DR132" s="126"/>
      <c r="EB132" s="126"/>
      <c r="EL132" s="126"/>
      <c r="EV132" s="126"/>
      <c r="FF132" s="126"/>
      <c r="FP132" s="126"/>
      <c r="FZ132" s="126"/>
      <c r="GJ132" s="126"/>
      <c r="GT132" s="126"/>
      <c r="HD132" s="126"/>
      <c r="HN132" s="126"/>
      <c r="HX132" s="126"/>
    </row>
    <row xmlns:x14ac="http://schemas.microsoft.com/office/spreadsheetml/2009/9/ac" r="133" s="3" customFormat="true" x14ac:dyDescent="0.25">
      <c r="A133" s="391" t="str">
        <f ca="true">IF(ISBLANK('Data Summary'!A135),"",'Data Summary'!A135)</f>
        <v/>
      </c>
      <c r="B133" s="126"/>
      <c r="L133" s="126"/>
      <c r="V133" s="126"/>
      <c r="AF133" s="126"/>
      <c r="AP133" s="126"/>
      <c r="AZ133" s="126"/>
      <c r="BJ133" s="126"/>
      <c r="BK133" s="126"/>
      <c r="BT133" s="126"/>
      <c r="CD133" s="126"/>
      <c r="CN133" s="126"/>
      <c r="CX133" s="126"/>
      <c r="DH133" s="126"/>
      <c r="DR133" s="126"/>
      <c r="EB133" s="126"/>
      <c r="EL133" s="126"/>
      <c r="EV133" s="126"/>
      <c r="FF133" s="126"/>
      <c r="FP133" s="126"/>
      <c r="FZ133" s="126"/>
      <c r="GJ133" s="126"/>
      <c r="GT133" s="126"/>
      <c r="HD133" s="126"/>
      <c r="HN133" s="126"/>
      <c r="HX133" s="126"/>
    </row>
    <row xmlns:x14ac="http://schemas.microsoft.com/office/spreadsheetml/2009/9/ac" r="134" s="3" customFormat="true" x14ac:dyDescent="0.25">
      <c r="A134" s="391" t="str">
        <f ca="true">IF(ISBLANK('Data Summary'!A136),"",'Data Summary'!A136)</f>
        <v/>
      </c>
      <c r="B134" s="126"/>
      <c r="L134" s="126"/>
      <c r="V134" s="126"/>
      <c r="AF134" s="126"/>
      <c r="AP134" s="126"/>
      <c r="AZ134" s="126"/>
      <c r="BJ134" s="126"/>
      <c r="BK134" s="126"/>
      <c r="BT134" s="126"/>
      <c r="CD134" s="126"/>
      <c r="CN134" s="126"/>
      <c r="CX134" s="126"/>
      <c r="DH134" s="126"/>
      <c r="DR134" s="126"/>
      <c r="EB134" s="126"/>
      <c r="EL134" s="126"/>
      <c r="EV134" s="126"/>
      <c r="FF134" s="126"/>
      <c r="FP134" s="126"/>
      <c r="FZ134" s="126"/>
      <c r="GJ134" s="126"/>
      <c r="GT134" s="126"/>
      <c r="HD134" s="126"/>
      <c r="HN134" s="126"/>
      <c r="HX134" s="126"/>
    </row>
    <row xmlns:x14ac="http://schemas.microsoft.com/office/spreadsheetml/2009/9/ac" r="135" s="3" customFormat="true" x14ac:dyDescent="0.25">
      <c r="A135" s="391" t="str">
        <f ca="true">IF(ISBLANK('Data Summary'!A137),"",'Data Summary'!A137)</f>
        <v/>
      </c>
      <c r="B135" s="126"/>
      <c r="L135" s="126"/>
      <c r="V135" s="126"/>
      <c r="AF135" s="126"/>
      <c r="AP135" s="126"/>
      <c r="AZ135" s="126"/>
      <c r="BJ135" s="126"/>
      <c r="BK135" s="126"/>
      <c r="BT135" s="126"/>
      <c r="CD135" s="126"/>
      <c r="CN135" s="126"/>
      <c r="CX135" s="126"/>
      <c r="DH135" s="126"/>
      <c r="DR135" s="126"/>
      <c r="EB135" s="126"/>
      <c r="EL135" s="126"/>
      <c r="EV135" s="126"/>
      <c r="FF135" s="126"/>
      <c r="FP135" s="126"/>
      <c r="FZ135" s="126"/>
      <c r="GJ135" s="126"/>
      <c r="GT135" s="126"/>
      <c r="HD135" s="126"/>
      <c r="HN135" s="126"/>
      <c r="HX135" s="126"/>
    </row>
    <row xmlns:x14ac="http://schemas.microsoft.com/office/spreadsheetml/2009/9/ac" r="136" s="3" customFormat="true" x14ac:dyDescent="0.25">
      <c r="A136" s="391" t="str">
        <f ca="true">IF(ISBLANK('Data Summary'!A138),"",'Data Summary'!A138)</f>
        <v/>
      </c>
      <c r="B136" s="126"/>
      <c r="L136" s="126"/>
      <c r="V136" s="126"/>
      <c r="AF136" s="126"/>
      <c r="AP136" s="126"/>
      <c r="AZ136" s="126"/>
      <c r="BJ136" s="126"/>
      <c r="BK136" s="126"/>
      <c r="BT136" s="126"/>
      <c r="CD136" s="126"/>
      <c r="CN136" s="126"/>
      <c r="CX136" s="126"/>
      <c r="DH136" s="126"/>
      <c r="DR136" s="126"/>
      <c r="EB136" s="126"/>
      <c r="EL136" s="126"/>
      <c r="EV136" s="126"/>
      <c r="FF136" s="126"/>
      <c r="FP136" s="126"/>
      <c r="FZ136" s="126"/>
      <c r="GJ136" s="126"/>
      <c r="GT136" s="126"/>
      <c r="HD136" s="126"/>
      <c r="HN136" s="126"/>
      <c r="HX136" s="126"/>
    </row>
    <row xmlns:x14ac="http://schemas.microsoft.com/office/spreadsheetml/2009/9/ac" r="137" s="3" customFormat="true" x14ac:dyDescent="0.25">
      <c r="A137" s="391" t="str">
        <f ca="true">IF(ISBLANK('Data Summary'!A139),"",'Data Summary'!A139)</f>
        <v/>
      </c>
      <c r="B137" s="126"/>
      <c r="L137" s="126"/>
      <c r="V137" s="126"/>
      <c r="AF137" s="126"/>
      <c r="AP137" s="126"/>
      <c r="AZ137" s="126"/>
      <c r="BJ137" s="126"/>
      <c r="BK137" s="126"/>
      <c r="BT137" s="126"/>
      <c r="CD137" s="126"/>
      <c r="CN137" s="126"/>
      <c r="CX137" s="126"/>
      <c r="DH137" s="126"/>
      <c r="DR137" s="126"/>
      <c r="EB137" s="126"/>
      <c r="EL137" s="126"/>
      <c r="EV137" s="126"/>
      <c r="FF137" s="126"/>
      <c r="FP137" s="126"/>
      <c r="FZ137" s="126"/>
      <c r="GJ137" s="126"/>
      <c r="GT137" s="126"/>
      <c r="HD137" s="126"/>
      <c r="HN137" s="126"/>
      <c r="HX137" s="126"/>
    </row>
    <row xmlns:x14ac="http://schemas.microsoft.com/office/spreadsheetml/2009/9/ac" r="138" s="3" customFormat="true" x14ac:dyDescent="0.25">
      <c r="A138" s="391" t="str">
        <f ca="true">IF(ISBLANK('Data Summary'!A140),"",'Data Summary'!A140)</f>
        <v/>
      </c>
      <c r="B138" s="126"/>
      <c r="L138" s="126"/>
      <c r="V138" s="126"/>
      <c r="AF138" s="126"/>
      <c r="AP138" s="126"/>
      <c r="AZ138" s="126"/>
      <c r="BJ138" s="126"/>
      <c r="BK138" s="126"/>
      <c r="BT138" s="126"/>
      <c r="CD138" s="126"/>
      <c r="CN138" s="126"/>
      <c r="CX138" s="126"/>
      <c r="DH138" s="126"/>
      <c r="DR138" s="126"/>
      <c r="EB138" s="126"/>
      <c r="EL138" s="126"/>
      <c r="EV138" s="126"/>
      <c r="FF138" s="126"/>
      <c r="FP138" s="126"/>
      <c r="FZ138" s="126"/>
      <c r="GJ138" s="126"/>
      <c r="GT138" s="126"/>
      <c r="HD138" s="126"/>
      <c r="HN138" s="126"/>
      <c r="HX138" s="126"/>
    </row>
    <row xmlns:x14ac="http://schemas.microsoft.com/office/spreadsheetml/2009/9/ac" r="139" s="3" customFormat="true" x14ac:dyDescent="0.25">
      <c r="A139" s="391" t="str">
        <f ca="true">IF(ISBLANK('Data Summary'!A141),"",'Data Summary'!A141)</f>
        <v/>
      </c>
      <c r="B139" s="126"/>
      <c r="L139" s="126"/>
      <c r="V139" s="126"/>
      <c r="AF139" s="126"/>
      <c r="AP139" s="126"/>
      <c r="AZ139" s="126"/>
      <c r="BJ139" s="126"/>
      <c r="BK139" s="126"/>
      <c r="BT139" s="126"/>
      <c r="CD139" s="126"/>
      <c r="CN139" s="126"/>
      <c r="CX139" s="126"/>
      <c r="DH139" s="126"/>
      <c r="DR139" s="126"/>
      <c r="EB139" s="126"/>
      <c r="EL139" s="126"/>
      <c r="EV139" s="126"/>
      <c r="FF139" s="126"/>
      <c r="FP139" s="126"/>
      <c r="FZ139" s="126"/>
      <c r="GJ139" s="126"/>
      <c r="GT139" s="126"/>
      <c r="HD139" s="126"/>
      <c r="HN139" s="126"/>
      <c r="HX139" s="126"/>
    </row>
    <row xmlns:x14ac="http://schemas.microsoft.com/office/spreadsheetml/2009/9/ac" r="140" s="3" customFormat="true" x14ac:dyDescent="0.25">
      <c r="A140" s="391" t="str">
        <f ca="true">IF(ISBLANK('Data Summary'!A142),"",'Data Summary'!A142)</f>
        <v/>
      </c>
      <c r="B140" s="126"/>
      <c r="L140" s="126"/>
      <c r="V140" s="126"/>
      <c r="AF140" s="126"/>
      <c r="AP140" s="126"/>
      <c r="AZ140" s="126"/>
      <c r="BJ140" s="126"/>
      <c r="BK140" s="126"/>
      <c r="BT140" s="126"/>
      <c r="CD140" s="126"/>
      <c r="CN140" s="126"/>
      <c r="CX140" s="126"/>
      <c r="DH140" s="126"/>
      <c r="DR140" s="126"/>
      <c r="EB140" s="126"/>
      <c r="EL140" s="126"/>
      <c r="EV140" s="126"/>
      <c r="FF140" s="126"/>
      <c r="FP140" s="126"/>
      <c r="FZ140" s="126"/>
      <c r="GJ140" s="126"/>
      <c r="GT140" s="126"/>
      <c r="HD140" s="126"/>
      <c r="HN140" s="126"/>
      <c r="HX140" s="126"/>
    </row>
    <row xmlns:x14ac="http://schemas.microsoft.com/office/spreadsheetml/2009/9/ac" r="141" s="3" customFormat="true" x14ac:dyDescent="0.25">
      <c r="A141" s="391" t="str">
        <f ca="true">IF(ISBLANK('Data Summary'!A143),"",'Data Summary'!A143)</f>
        <v/>
      </c>
      <c r="B141" s="126"/>
      <c r="L141" s="126"/>
      <c r="V141" s="126"/>
      <c r="AF141" s="126"/>
      <c r="AP141" s="126"/>
      <c r="AZ141" s="126"/>
      <c r="BJ141" s="126"/>
      <c r="BK141" s="126"/>
      <c r="BT141" s="126"/>
      <c r="CD141" s="126"/>
      <c r="CN141" s="126"/>
      <c r="CX141" s="126"/>
      <c r="DH141" s="126"/>
      <c r="DR141" s="126"/>
      <c r="EB141" s="126"/>
      <c r="EL141" s="126"/>
      <c r="EV141" s="126"/>
      <c r="FF141" s="126"/>
      <c r="FP141" s="126"/>
      <c r="FZ141" s="126"/>
      <c r="GJ141" s="126"/>
      <c r="GT141" s="126"/>
      <c r="HD141" s="126"/>
      <c r="HN141" s="126"/>
      <c r="HX141" s="126"/>
    </row>
    <row xmlns:x14ac="http://schemas.microsoft.com/office/spreadsheetml/2009/9/ac" r="142" s="3" customFormat="true" x14ac:dyDescent="0.25">
      <c r="A142" s="391" t="str">
        <f ca="true">IF(ISBLANK('Data Summary'!A144),"",'Data Summary'!A144)</f>
        <v/>
      </c>
      <c r="B142" s="126"/>
      <c r="L142" s="126"/>
      <c r="V142" s="126"/>
      <c r="AF142" s="126"/>
      <c r="AP142" s="126"/>
      <c r="AZ142" s="126"/>
      <c r="BJ142" s="126"/>
      <c r="BK142" s="126"/>
      <c r="BT142" s="126"/>
      <c r="CD142" s="126"/>
      <c r="CN142" s="126"/>
      <c r="CX142" s="126"/>
      <c r="DH142" s="126"/>
      <c r="DR142" s="126"/>
      <c r="EB142" s="126"/>
      <c r="EL142" s="126"/>
      <c r="EV142" s="126"/>
      <c r="FF142" s="126"/>
      <c r="FP142" s="126"/>
      <c r="FZ142" s="126"/>
      <c r="GJ142" s="126"/>
      <c r="GT142" s="126"/>
      <c r="HD142" s="126"/>
      <c r="HN142" s="126"/>
      <c r="HX142" s="126"/>
    </row>
    <row xmlns:x14ac="http://schemas.microsoft.com/office/spreadsheetml/2009/9/ac" r="143" s="3" customFormat="true" x14ac:dyDescent="0.25">
      <c r="A143" s="391" t="str">
        <f ca="true">IF(ISBLANK('Data Summary'!A145),"",'Data Summary'!A145)</f>
        <v/>
      </c>
      <c r="B143" s="126"/>
      <c r="L143" s="126"/>
      <c r="V143" s="126"/>
      <c r="AF143" s="126"/>
      <c r="AP143" s="126"/>
      <c r="AZ143" s="126"/>
      <c r="BJ143" s="126"/>
      <c r="BK143" s="126"/>
      <c r="BT143" s="126"/>
      <c r="CD143" s="126"/>
      <c r="CN143" s="126"/>
      <c r="CX143" s="126"/>
      <c r="DH143" s="126"/>
      <c r="DR143" s="126"/>
      <c r="EB143" s="126"/>
      <c r="EL143" s="126"/>
      <c r="EV143" s="126"/>
      <c r="FF143" s="126"/>
      <c r="FP143" s="126"/>
      <c r="FZ143" s="126"/>
      <c r="GJ143" s="126"/>
      <c r="GT143" s="126"/>
      <c r="HD143" s="126"/>
      <c r="HN143" s="126"/>
      <c r="HX143" s="126"/>
    </row>
    <row xmlns:x14ac="http://schemas.microsoft.com/office/spreadsheetml/2009/9/ac" r="144" s="3" customFormat="true" x14ac:dyDescent="0.25">
      <c r="A144" s="391" t="str">
        <f ca="true">IF(ISBLANK('Data Summary'!A146),"",'Data Summary'!A146)</f>
        <v/>
      </c>
      <c r="B144" s="126"/>
      <c r="L144" s="126"/>
      <c r="V144" s="126"/>
      <c r="AF144" s="126"/>
      <c r="AP144" s="126"/>
      <c r="AZ144" s="126"/>
      <c r="BJ144" s="126"/>
      <c r="BK144" s="126"/>
      <c r="BT144" s="126"/>
      <c r="CD144" s="126"/>
      <c r="CN144" s="126"/>
      <c r="CX144" s="126"/>
      <c r="DH144" s="126"/>
      <c r="DR144" s="126"/>
      <c r="EB144" s="126"/>
      <c r="EL144" s="126"/>
      <c r="EV144" s="126"/>
      <c r="FF144" s="126"/>
      <c r="FP144" s="126"/>
      <c r="FZ144" s="126"/>
      <c r="GJ144" s="126"/>
      <c r="GT144" s="126"/>
      <c r="HD144" s="126"/>
      <c r="HN144" s="126"/>
      <c r="HX144" s="126"/>
    </row>
    <row xmlns:x14ac="http://schemas.microsoft.com/office/spreadsheetml/2009/9/ac" r="145" s="3" customFormat="true" x14ac:dyDescent="0.25">
      <c r="A145" s="391" t="str">
        <f ca="true">IF(ISBLANK('Data Summary'!A147),"",'Data Summary'!A147)</f>
        <v/>
      </c>
      <c r="B145" s="126"/>
      <c r="L145" s="126"/>
      <c r="V145" s="126"/>
      <c r="AF145" s="126"/>
      <c r="AP145" s="126"/>
      <c r="AZ145" s="126"/>
      <c r="BJ145" s="126"/>
      <c r="BK145" s="126"/>
      <c r="BT145" s="126"/>
      <c r="CD145" s="126"/>
      <c r="CN145" s="126"/>
      <c r="CX145" s="126"/>
      <c r="DH145" s="126"/>
      <c r="DR145" s="126"/>
      <c r="EB145" s="126"/>
      <c r="EL145" s="126"/>
      <c r="EV145" s="126"/>
      <c r="FF145" s="126"/>
      <c r="FP145" s="126"/>
      <c r="FZ145" s="126"/>
      <c r="GJ145" s="126"/>
      <c r="GT145" s="126"/>
      <c r="HD145" s="126"/>
      <c r="HN145" s="126"/>
      <c r="HX145" s="126"/>
    </row>
    <row xmlns:x14ac="http://schemas.microsoft.com/office/spreadsheetml/2009/9/ac" r="146" s="3" customFormat="true" x14ac:dyDescent="0.25">
      <c r="A146" s="391" t="str">
        <f ca="true">IF(ISBLANK('Data Summary'!A148),"",'Data Summary'!A148)</f>
        <v/>
      </c>
      <c r="B146" s="126"/>
      <c r="L146" s="126"/>
      <c r="V146" s="126"/>
      <c r="AF146" s="126"/>
      <c r="AP146" s="126"/>
      <c r="AZ146" s="126"/>
      <c r="BJ146" s="126"/>
      <c r="BK146" s="126"/>
      <c r="BT146" s="126"/>
      <c r="CD146" s="126"/>
      <c r="CN146" s="126"/>
      <c r="CX146" s="126"/>
      <c r="DH146" s="126"/>
      <c r="DR146" s="126"/>
      <c r="EB146" s="126"/>
      <c r="EL146" s="126"/>
      <c r="EV146" s="126"/>
      <c r="FF146" s="126"/>
      <c r="FP146" s="126"/>
      <c r="FZ146" s="126"/>
      <c r="GJ146" s="126"/>
      <c r="GT146" s="126"/>
      <c r="HD146" s="126"/>
      <c r="HN146" s="126"/>
      <c r="HX146" s="126"/>
    </row>
    <row xmlns:x14ac="http://schemas.microsoft.com/office/spreadsheetml/2009/9/ac" r="147" s="3" customFormat="true" x14ac:dyDescent="0.25">
      <c r="A147" s="391" t="str">
        <f ca="true">IF(ISBLANK('Data Summary'!A149),"",'Data Summary'!A149)</f>
        <v/>
      </c>
      <c r="B147" s="126"/>
      <c r="L147" s="126"/>
      <c r="V147" s="126"/>
      <c r="AF147" s="126"/>
      <c r="AP147" s="126"/>
      <c r="AZ147" s="126"/>
      <c r="BJ147" s="126"/>
      <c r="BK147" s="126"/>
      <c r="BT147" s="126"/>
      <c r="CD147" s="126"/>
      <c r="CN147" s="126"/>
      <c r="CX147" s="126"/>
      <c r="DH147" s="126"/>
      <c r="DR147" s="126"/>
      <c r="EB147" s="126"/>
      <c r="EL147" s="126"/>
      <c r="EV147" s="126"/>
      <c r="FF147" s="126"/>
      <c r="FP147" s="126"/>
      <c r="FZ147" s="126"/>
      <c r="GJ147" s="126"/>
      <c r="GT147" s="126"/>
      <c r="HD147" s="126"/>
      <c r="HN147" s="126"/>
      <c r="HX147" s="126"/>
    </row>
    <row xmlns:x14ac="http://schemas.microsoft.com/office/spreadsheetml/2009/9/ac" r="148" s="3" customFormat="true" x14ac:dyDescent="0.25">
      <c r="A148" s="391" t="str">
        <f ca="true">IF(ISBLANK('Data Summary'!A150),"",'Data Summary'!A150)</f>
        <v/>
      </c>
      <c r="B148" s="126"/>
      <c r="L148" s="126"/>
      <c r="V148" s="126"/>
      <c r="AF148" s="126"/>
      <c r="AP148" s="126"/>
      <c r="AZ148" s="126"/>
      <c r="BJ148" s="126"/>
      <c r="BK148" s="126"/>
      <c r="BT148" s="126"/>
      <c r="CD148" s="126"/>
      <c r="CN148" s="126"/>
      <c r="CX148" s="126"/>
      <c r="DH148" s="126"/>
      <c r="DR148" s="126"/>
      <c r="EB148" s="126"/>
      <c r="EL148" s="126"/>
      <c r="EV148" s="126"/>
      <c r="FF148" s="126"/>
      <c r="FP148" s="126"/>
      <c r="FZ148" s="126"/>
      <c r="GJ148" s="126"/>
      <c r="GT148" s="126"/>
      <c r="HD148" s="126"/>
      <c r="HN148" s="126"/>
      <c r="HX148" s="126"/>
    </row>
    <row xmlns:x14ac="http://schemas.microsoft.com/office/spreadsheetml/2009/9/ac" r="149" s="3" customFormat="true" x14ac:dyDescent="0.25">
      <c r="A149" s="391" t="str">
        <f ca="true">IF(ISBLANK('Data Summary'!A151),"",'Data Summary'!A151)</f>
        <v/>
      </c>
      <c r="B149" s="126"/>
      <c r="L149" s="126"/>
      <c r="V149" s="126"/>
      <c r="AF149" s="126"/>
      <c r="AP149" s="126"/>
      <c r="AZ149" s="126"/>
      <c r="BJ149" s="126"/>
      <c r="BK149" s="126"/>
      <c r="BT149" s="126"/>
      <c r="CD149" s="126"/>
      <c r="CN149" s="126"/>
      <c r="CX149" s="126"/>
      <c r="DH149" s="126"/>
      <c r="DR149" s="126"/>
      <c r="EB149" s="126"/>
      <c r="EL149" s="126"/>
      <c r="EV149" s="126"/>
      <c r="FF149" s="126"/>
      <c r="FP149" s="126"/>
      <c r="FZ149" s="126"/>
      <c r="GJ149" s="126"/>
      <c r="GT149" s="126"/>
      <c r="HD149" s="126"/>
      <c r="HN149" s="126"/>
      <c r="HX149" s="126"/>
    </row>
    <row xmlns:x14ac="http://schemas.microsoft.com/office/spreadsheetml/2009/9/ac" r="150" s="3" customFormat="true" x14ac:dyDescent="0.25">
      <c r="A150" s="391" t="str">
        <f ca="true">IF(ISBLANK('Data Summary'!A152),"",'Data Summary'!A152)</f>
        <v/>
      </c>
      <c r="B150" s="126"/>
      <c r="L150" s="126"/>
      <c r="V150" s="126"/>
      <c r="AF150" s="126"/>
      <c r="AP150" s="126"/>
      <c r="AZ150" s="126"/>
      <c r="BJ150" s="126"/>
      <c r="BK150" s="126"/>
      <c r="BT150" s="126"/>
      <c r="CD150" s="126"/>
      <c r="CN150" s="126"/>
      <c r="CX150" s="126"/>
      <c r="DH150" s="126"/>
      <c r="DR150" s="126"/>
      <c r="EB150" s="126"/>
      <c r="EL150" s="126"/>
      <c r="EV150" s="126"/>
      <c r="FF150" s="126"/>
      <c r="FP150" s="126"/>
      <c r="FZ150" s="126"/>
      <c r="GJ150" s="126"/>
      <c r="GT150" s="126"/>
      <c r="HD150" s="126"/>
      <c r="HN150" s="126"/>
      <c r="HX150" s="126"/>
    </row>
    <row xmlns:x14ac="http://schemas.microsoft.com/office/spreadsheetml/2009/9/ac" r="151" s="3" customFormat="true" x14ac:dyDescent="0.25">
      <c r="A151" s="391" t="str">
        <f ca="true">IF(ISBLANK('Data Summary'!A153),"",'Data Summary'!A153)</f>
        <v/>
      </c>
      <c r="B151" s="126"/>
      <c r="L151" s="126"/>
      <c r="V151" s="126"/>
      <c r="AF151" s="126"/>
      <c r="AP151" s="126"/>
      <c r="AZ151" s="126"/>
      <c r="BJ151" s="126"/>
      <c r="BK151" s="126"/>
      <c r="BT151" s="126"/>
      <c r="CD151" s="126"/>
      <c r="CN151" s="126"/>
      <c r="CX151" s="126"/>
      <c r="DH151" s="126"/>
      <c r="DR151" s="126"/>
      <c r="EB151" s="126"/>
      <c r="EL151" s="126"/>
      <c r="EV151" s="126"/>
      <c r="FF151" s="126"/>
      <c r="FP151" s="126"/>
      <c r="FZ151" s="126"/>
      <c r="GJ151" s="126"/>
      <c r="GT151" s="126"/>
      <c r="HD151" s="126"/>
      <c r="HN151" s="126"/>
      <c r="HX151" s="126"/>
    </row>
    <row xmlns:x14ac="http://schemas.microsoft.com/office/spreadsheetml/2009/9/ac" r="152" s="3" customFormat="true" x14ac:dyDescent="0.25">
      <c r="A152" s="387"/>
      <c r="B152" s="126"/>
      <c r="L152" s="126"/>
      <c r="V152" s="126"/>
      <c r="AF152" s="126"/>
      <c r="AP152" s="126"/>
      <c r="AZ152" s="126"/>
      <c r="BJ152" s="126"/>
      <c r="BK152" s="126"/>
      <c r="BT152" s="126"/>
      <c r="CD152" s="126"/>
      <c r="CN152" s="126"/>
      <c r="CX152" s="126"/>
      <c r="DH152" s="126"/>
      <c r="DR152" s="126"/>
      <c r="EB152" s="126"/>
      <c r="EL152" s="126"/>
      <c r="EV152" s="126"/>
      <c r="FF152" s="126"/>
      <c r="FP152" s="126"/>
      <c r="FZ152" s="126"/>
      <c r="GJ152" s="126"/>
      <c r="GT152" s="126"/>
      <c r="HD152" s="126"/>
      <c r="HN152" s="126"/>
      <c r="HX152" s="126"/>
    </row>
    <row xmlns:x14ac="http://schemas.microsoft.com/office/spreadsheetml/2009/9/ac" r="153" s="3" customFormat="true" x14ac:dyDescent="0.25">
      <c r="A153" s="387"/>
      <c r="B153" s="126"/>
      <c r="L153" s="126"/>
      <c r="V153" s="126"/>
      <c r="AF153" s="126"/>
      <c r="AP153" s="126"/>
      <c r="AZ153" s="126"/>
      <c r="BJ153" s="126"/>
      <c r="BK153" s="126"/>
      <c r="BT153" s="126"/>
      <c r="CD153" s="126"/>
      <c r="CN153" s="126"/>
      <c r="CX153" s="126"/>
      <c r="DH153" s="126"/>
      <c r="DR153" s="126"/>
      <c r="EB153" s="126"/>
      <c r="EL153" s="126"/>
      <c r="EV153" s="126"/>
      <c r="FF153" s="126"/>
      <c r="FP153" s="126"/>
      <c r="FZ153" s="126"/>
      <c r="GJ153" s="126"/>
      <c r="GT153" s="126"/>
      <c r="HD153" s="126"/>
      <c r="HN153" s="126"/>
      <c r="HX153" s="126"/>
    </row>
    <row xmlns:x14ac="http://schemas.microsoft.com/office/spreadsheetml/2009/9/ac" r="154" s="3" customFormat="true" x14ac:dyDescent="0.25">
      <c r="A154" s="387"/>
      <c r="B154" s="126"/>
      <c r="L154" s="126"/>
      <c r="V154" s="126"/>
      <c r="AF154" s="126"/>
      <c r="AP154" s="126"/>
      <c r="AZ154" s="126"/>
      <c r="BJ154" s="126"/>
      <c r="BK154" s="126"/>
      <c r="BT154" s="126"/>
      <c r="CD154" s="126"/>
      <c r="CN154" s="126"/>
      <c r="CX154" s="126"/>
      <c r="DH154" s="126"/>
      <c r="DR154" s="126"/>
      <c r="EB154" s="126"/>
      <c r="EL154" s="126"/>
      <c r="EV154" s="126"/>
      <c r="FF154" s="126"/>
      <c r="FP154" s="126"/>
      <c r="FZ154" s="126"/>
      <c r="GJ154" s="126"/>
      <c r="GT154" s="126"/>
      <c r="HD154" s="126"/>
      <c r="HN154" s="126"/>
      <c r="HX154" s="126"/>
    </row>
    <row xmlns:x14ac="http://schemas.microsoft.com/office/spreadsheetml/2009/9/ac" r="155" s="3" customFormat="true" x14ac:dyDescent="0.25">
      <c r="A155" s="387"/>
      <c r="B155" s="126"/>
      <c r="L155" s="126"/>
      <c r="V155" s="126"/>
      <c r="AF155" s="126"/>
      <c r="AP155" s="126"/>
      <c r="AZ155" s="126"/>
      <c r="BJ155" s="126"/>
      <c r="BK155" s="126"/>
      <c r="BT155" s="126"/>
      <c r="CD155" s="126"/>
      <c r="CN155" s="126"/>
      <c r="CX155" s="126"/>
      <c r="DH155" s="126"/>
      <c r="DR155" s="126"/>
      <c r="EB155" s="126"/>
      <c r="EL155" s="126"/>
      <c r="EV155" s="126"/>
      <c r="FF155" s="126"/>
      <c r="FP155" s="126"/>
      <c r="FZ155" s="126"/>
      <c r="GJ155" s="126"/>
      <c r="GT155" s="126"/>
      <c r="HD155" s="126"/>
      <c r="HN155" s="126"/>
      <c r="HX155" s="126"/>
    </row>
    <row xmlns:x14ac="http://schemas.microsoft.com/office/spreadsheetml/2009/9/ac" r="156" s="3" customFormat="true" x14ac:dyDescent="0.25">
      <c r="A156" s="387"/>
      <c r="B156" s="126"/>
      <c r="L156" s="126"/>
      <c r="V156" s="126"/>
      <c r="AF156" s="126"/>
      <c r="AP156" s="126"/>
      <c r="AZ156" s="126"/>
      <c r="BJ156" s="126"/>
      <c r="BK156" s="126"/>
      <c r="BT156" s="126"/>
      <c r="CD156" s="126"/>
      <c r="CN156" s="126"/>
      <c r="CX156" s="126"/>
      <c r="DH156" s="126"/>
      <c r="DR156" s="126"/>
      <c r="EB156" s="126"/>
      <c r="EL156" s="126"/>
      <c r="EV156" s="126"/>
      <c r="FF156" s="126"/>
      <c r="FP156" s="126"/>
      <c r="FZ156" s="126"/>
      <c r="GJ156" s="126"/>
      <c r="GT156" s="126"/>
      <c r="HD156" s="126"/>
      <c r="HN156" s="126"/>
      <c r="HX156" s="126"/>
    </row>
    <row xmlns:x14ac="http://schemas.microsoft.com/office/spreadsheetml/2009/9/ac" r="157" s="3" customFormat="true" x14ac:dyDescent="0.25">
      <c r="A157" s="387"/>
      <c r="B157" s="126"/>
      <c r="L157" s="126"/>
      <c r="V157" s="126"/>
      <c r="AF157" s="126"/>
      <c r="AP157" s="126"/>
      <c r="AZ157" s="126"/>
      <c r="BJ157" s="126"/>
      <c r="BK157" s="126"/>
      <c r="BT157" s="126"/>
      <c r="CD157" s="126"/>
      <c r="CN157" s="126"/>
      <c r="CX157" s="126"/>
      <c r="DH157" s="126"/>
      <c r="DR157" s="126"/>
      <c r="EB157" s="126"/>
      <c r="EL157" s="126"/>
      <c r="EV157" s="126"/>
      <c r="FF157" s="126"/>
      <c r="FP157" s="126"/>
      <c r="FZ157" s="126"/>
      <c r="GJ157" s="126"/>
      <c r="GT157" s="126"/>
      <c r="HD157" s="126"/>
      <c r="HN157" s="126"/>
      <c r="HX157" s="126"/>
    </row>
    <row xmlns:x14ac="http://schemas.microsoft.com/office/spreadsheetml/2009/9/ac" r="158" s="3" customFormat="true" x14ac:dyDescent="0.25">
      <c r="A158" s="387"/>
      <c r="B158" s="126"/>
      <c r="L158" s="126"/>
      <c r="V158" s="126"/>
      <c r="AF158" s="126"/>
      <c r="AP158" s="126"/>
      <c r="AZ158" s="126"/>
      <c r="BJ158" s="126"/>
      <c r="BK158" s="126"/>
      <c r="BT158" s="126"/>
      <c r="CD158" s="126"/>
      <c r="CN158" s="126"/>
      <c r="CX158" s="126"/>
      <c r="DH158" s="126"/>
      <c r="DR158" s="126"/>
      <c r="EB158" s="126"/>
      <c r="EL158" s="126"/>
      <c r="EV158" s="126"/>
      <c r="FF158" s="126"/>
      <c r="FP158" s="126"/>
      <c r="FZ158" s="126"/>
      <c r="GJ158" s="126"/>
      <c r="GT158" s="126"/>
      <c r="HD158" s="126"/>
      <c r="HN158" s="126"/>
      <c r="HX158" s="126"/>
    </row>
    <row xmlns:x14ac="http://schemas.microsoft.com/office/spreadsheetml/2009/9/ac" r="159" s="3" customFormat="true" x14ac:dyDescent="0.25">
      <c r="A159" s="387"/>
      <c r="B159" s="126"/>
      <c r="L159" s="126"/>
      <c r="V159" s="126"/>
      <c r="AF159" s="126"/>
      <c r="AP159" s="126"/>
      <c r="AZ159" s="126"/>
      <c r="BJ159" s="126"/>
      <c r="BK159" s="126"/>
      <c r="BT159" s="126"/>
      <c r="CD159" s="126"/>
      <c r="CN159" s="126"/>
      <c r="CX159" s="126"/>
      <c r="DH159" s="126"/>
      <c r="DR159" s="126"/>
      <c r="EB159" s="126"/>
      <c r="EL159" s="126"/>
      <c r="EV159" s="126"/>
      <c r="FF159" s="126"/>
      <c r="FP159" s="126"/>
      <c r="FZ159" s="126"/>
      <c r="GJ159" s="126"/>
      <c r="GT159" s="126"/>
      <c r="HD159" s="126"/>
      <c r="HN159" s="126"/>
      <c r="HX159" s="126"/>
    </row>
    <row xmlns:x14ac="http://schemas.microsoft.com/office/spreadsheetml/2009/9/ac" r="160" s="3" customFormat="true" x14ac:dyDescent="0.25">
      <c r="A160" s="387"/>
      <c r="B160" s="126"/>
      <c r="L160" s="126"/>
      <c r="V160" s="126"/>
      <c r="AF160" s="126"/>
      <c r="AP160" s="126"/>
      <c r="AZ160" s="126"/>
      <c r="BJ160" s="126"/>
      <c r="BK160" s="126"/>
      <c r="BT160" s="126"/>
      <c r="CD160" s="126"/>
      <c r="CN160" s="126"/>
      <c r="CX160" s="126"/>
      <c r="DH160" s="126"/>
      <c r="DR160" s="126"/>
      <c r="EB160" s="126"/>
      <c r="EL160" s="126"/>
      <c r="EV160" s="126"/>
      <c r="FF160" s="126"/>
      <c r="FP160" s="126"/>
      <c r="FZ160" s="126"/>
      <c r="GJ160" s="126"/>
      <c r="GT160" s="126"/>
      <c r="HD160" s="126"/>
      <c r="HN160" s="126"/>
      <c r="HX160" s="126"/>
    </row>
    <row xmlns:x14ac="http://schemas.microsoft.com/office/spreadsheetml/2009/9/ac" r="161" s="3" customFormat="true" x14ac:dyDescent="0.25">
      <c r="A161" s="387"/>
      <c r="B161" s="126"/>
      <c r="L161" s="126"/>
      <c r="V161" s="126"/>
      <c r="AF161" s="126"/>
      <c r="AP161" s="126"/>
      <c r="AZ161" s="126"/>
      <c r="BJ161" s="126"/>
      <c r="BK161" s="126"/>
      <c r="BT161" s="126"/>
      <c r="CD161" s="126"/>
      <c r="CN161" s="126"/>
      <c r="CX161" s="126"/>
      <c r="DH161" s="126"/>
      <c r="DR161" s="126"/>
      <c r="EB161" s="126"/>
      <c r="EL161" s="126"/>
      <c r="EV161" s="126"/>
      <c r="FF161" s="126"/>
      <c r="FP161" s="126"/>
      <c r="FZ161" s="126"/>
      <c r="GJ161" s="126"/>
      <c r="GT161" s="126"/>
      <c r="HD161" s="126"/>
      <c r="HN161" s="126"/>
      <c r="HX161" s="126"/>
    </row>
    <row xmlns:x14ac="http://schemas.microsoft.com/office/spreadsheetml/2009/9/ac" r="162" s="3" customFormat="true" x14ac:dyDescent="0.25">
      <c r="A162" s="387"/>
      <c r="B162" s="126"/>
      <c r="L162" s="126"/>
      <c r="V162" s="126"/>
      <c r="AF162" s="126"/>
      <c r="AP162" s="126"/>
      <c r="AZ162" s="126"/>
      <c r="BJ162" s="126"/>
      <c r="BK162" s="126"/>
      <c r="BT162" s="126"/>
      <c r="CD162" s="126"/>
      <c r="CN162" s="126"/>
      <c r="CX162" s="126"/>
      <c r="DH162" s="126"/>
      <c r="DR162" s="126"/>
      <c r="EB162" s="126"/>
      <c r="EL162" s="126"/>
      <c r="EV162" s="126"/>
      <c r="FF162" s="126"/>
      <c r="FP162" s="126"/>
      <c r="FZ162" s="126"/>
      <c r="GJ162" s="126"/>
      <c r="GT162" s="126"/>
      <c r="HD162" s="126"/>
      <c r="HN162" s="126"/>
      <c r="HX162" s="126"/>
    </row>
    <row xmlns:x14ac="http://schemas.microsoft.com/office/spreadsheetml/2009/9/ac" r="163" s="3" customFormat="true" x14ac:dyDescent="0.25">
      <c r="A163" s="387"/>
      <c r="B163" s="126"/>
      <c r="L163" s="126"/>
      <c r="V163" s="126"/>
      <c r="AF163" s="126"/>
      <c r="AP163" s="126"/>
      <c r="AZ163" s="126"/>
      <c r="BJ163" s="126"/>
      <c r="BK163" s="126"/>
      <c r="BT163" s="126"/>
      <c r="CD163" s="126"/>
      <c r="CN163" s="126"/>
      <c r="CX163" s="126"/>
      <c r="DH163" s="126"/>
      <c r="DR163" s="126"/>
      <c r="EB163" s="126"/>
      <c r="EL163" s="126"/>
      <c r="EV163" s="126"/>
      <c r="FF163" s="126"/>
      <c r="FP163" s="126"/>
      <c r="FZ163" s="126"/>
      <c r="GJ163" s="126"/>
      <c r="GT163" s="126"/>
      <c r="HD163" s="126"/>
      <c r="HN163" s="126"/>
      <c r="HX163" s="126"/>
    </row>
    <row xmlns:x14ac="http://schemas.microsoft.com/office/spreadsheetml/2009/9/ac" r="164" s="3" customFormat="true" x14ac:dyDescent="0.25">
      <c r="A164" s="387"/>
      <c r="B164" s="126"/>
      <c r="L164" s="126"/>
      <c r="V164" s="126"/>
      <c r="AF164" s="126"/>
      <c r="AP164" s="126"/>
      <c r="AZ164" s="126"/>
      <c r="BJ164" s="126"/>
      <c r="BK164" s="126"/>
      <c r="BT164" s="126"/>
      <c r="CD164" s="126"/>
      <c r="CN164" s="126"/>
      <c r="CX164" s="126"/>
      <c r="DH164" s="126"/>
      <c r="DR164" s="126"/>
      <c r="EB164" s="126"/>
      <c r="EL164" s="126"/>
      <c r="EV164" s="126"/>
      <c r="FF164" s="126"/>
      <c r="FP164" s="126"/>
      <c r="FZ164" s="126"/>
      <c r="GJ164" s="126"/>
      <c r="GT164" s="126"/>
      <c r="HD164" s="126"/>
      <c r="HN164" s="126"/>
      <c r="HX164" s="126"/>
    </row>
    <row xmlns:x14ac="http://schemas.microsoft.com/office/spreadsheetml/2009/9/ac" r="165" s="3" customFormat="true" x14ac:dyDescent="0.25">
      <c r="A165" s="387"/>
      <c r="B165" s="126"/>
      <c r="L165" s="126"/>
      <c r="V165" s="126"/>
      <c r="AF165" s="126"/>
      <c r="AP165" s="126"/>
      <c r="AZ165" s="126"/>
      <c r="BJ165" s="126"/>
      <c r="BK165" s="126"/>
      <c r="BT165" s="126"/>
      <c r="CD165" s="126"/>
      <c r="CN165" s="126"/>
      <c r="CX165" s="126"/>
      <c r="DH165" s="126"/>
      <c r="DR165" s="126"/>
      <c r="EB165" s="126"/>
      <c r="EL165" s="126"/>
      <c r="EV165" s="126"/>
      <c r="FF165" s="126"/>
      <c r="FP165" s="126"/>
      <c r="FZ165" s="126"/>
      <c r="GJ165" s="126"/>
      <c r="GT165" s="126"/>
      <c r="HD165" s="126"/>
      <c r="HN165" s="126"/>
      <c r="HX165" s="126"/>
    </row>
    <row xmlns:x14ac="http://schemas.microsoft.com/office/spreadsheetml/2009/9/ac" r="166" s="3" customFormat="true" x14ac:dyDescent="0.25">
      <c r="A166" s="387"/>
      <c r="B166" s="126"/>
      <c r="L166" s="126"/>
      <c r="V166" s="126"/>
      <c r="AF166" s="126"/>
      <c r="AP166" s="126"/>
      <c r="AZ166" s="126"/>
      <c r="BJ166" s="126"/>
      <c r="BK166" s="126"/>
      <c r="BT166" s="126"/>
      <c r="CD166" s="126"/>
      <c r="CN166" s="126"/>
      <c r="CX166" s="126"/>
      <c r="DH166" s="126"/>
      <c r="DR166" s="126"/>
      <c r="EB166" s="126"/>
      <c r="EL166" s="126"/>
      <c r="EV166" s="126"/>
      <c r="FF166" s="126"/>
      <c r="FP166" s="126"/>
      <c r="FZ166" s="126"/>
      <c r="GJ166" s="126"/>
      <c r="GT166" s="126"/>
      <c r="HD166" s="126"/>
      <c r="HN166" s="126"/>
      <c r="HX166" s="126"/>
    </row>
    <row xmlns:x14ac="http://schemas.microsoft.com/office/spreadsheetml/2009/9/ac" r="167" s="3" customFormat="true" x14ac:dyDescent="0.25">
      <c r="A167" s="387"/>
      <c r="B167" s="126"/>
      <c r="L167" s="126"/>
      <c r="V167" s="126"/>
      <c r="AF167" s="126"/>
      <c r="AP167" s="126"/>
      <c r="AZ167" s="126"/>
      <c r="BJ167" s="126"/>
      <c r="BK167" s="126"/>
      <c r="BT167" s="126"/>
      <c r="CD167" s="126"/>
      <c r="CN167" s="126"/>
      <c r="CX167" s="126"/>
      <c r="DH167" s="126"/>
      <c r="DR167" s="126"/>
      <c r="EB167" s="126"/>
      <c r="EL167" s="126"/>
      <c r="EV167" s="126"/>
      <c r="FF167" s="126"/>
      <c r="FP167" s="126"/>
      <c r="FZ167" s="126"/>
      <c r="GJ167" s="126"/>
      <c r="GT167" s="126"/>
      <c r="HD167" s="126"/>
      <c r="HN167" s="126"/>
      <c r="HX167" s="126"/>
    </row>
    <row xmlns:x14ac="http://schemas.microsoft.com/office/spreadsheetml/2009/9/ac" r="168" s="3" customFormat="true" x14ac:dyDescent="0.25">
      <c r="A168" s="387"/>
      <c r="B168" s="126"/>
      <c r="L168" s="126"/>
      <c r="V168" s="126"/>
      <c r="AF168" s="126"/>
      <c r="AP168" s="126"/>
      <c r="AZ168" s="126"/>
      <c r="BJ168" s="126"/>
      <c r="BK168" s="126"/>
      <c r="BT168" s="126"/>
      <c r="CD168" s="126"/>
      <c r="CN168" s="126"/>
      <c r="CX168" s="126"/>
      <c r="DH168" s="126"/>
      <c r="DR168" s="126"/>
      <c r="EB168" s="126"/>
      <c r="EL168" s="126"/>
      <c r="EV168" s="126"/>
      <c r="FF168" s="126"/>
      <c r="FP168" s="126"/>
      <c r="FZ168" s="126"/>
      <c r="GJ168" s="126"/>
      <c r="GT168" s="126"/>
      <c r="HD168" s="126"/>
      <c r="HN168" s="126"/>
      <c r="HX168" s="126"/>
    </row>
    <row xmlns:x14ac="http://schemas.microsoft.com/office/spreadsheetml/2009/9/ac" r="169" s="3" customFormat="true" x14ac:dyDescent="0.25">
      <c r="A169" s="387"/>
      <c r="B169" s="126"/>
      <c r="L169" s="126"/>
      <c r="V169" s="126"/>
      <c r="AF169" s="126"/>
      <c r="AP169" s="126"/>
      <c r="AZ169" s="126"/>
      <c r="BJ169" s="126"/>
      <c r="BK169" s="126"/>
      <c r="BT169" s="126"/>
      <c r="CD169" s="126"/>
      <c r="CN169" s="126"/>
      <c r="CX169" s="126"/>
      <c r="DH169" s="126"/>
      <c r="DR169" s="126"/>
      <c r="EB169" s="126"/>
      <c r="EL169" s="126"/>
      <c r="EV169" s="126"/>
      <c r="FF169" s="126"/>
      <c r="FP169" s="126"/>
      <c r="FZ169" s="126"/>
      <c r="GJ169" s="126"/>
      <c r="GT169" s="126"/>
      <c r="HD169" s="126"/>
      <c r="HN169" s="126"/>
      <c r="HX169" s="126"/>
    </row>
    <row xmlns:x14ac="http://schemas.microsoft.com/office/spreadsheetml/2009/9/ac" r="170" s="3" customFormat="true" x14ac:dyDescent="0.25">
      <c r="A170" s="387"/>
      <c r="B170" s="126"/>
      <c r="L170" s="126"/>
      <c r="V170" s="126"/>
      <c r="AF170" s="126"/>
      <c r="AP170" s="126"/>
      <c r="AZ170" s="126"/>
      <c r="BJ170" s="126"/>
      <c r="BK170" s="126"/>
      <c r="BT170" s="126"/>
      <c r="CD170" s="126"/>
      <c r="CN170" s="126"/>
      <c r="CX170" s="126"/>
      <c r="DH170" s="126"/>
      <c r="DR170" s="126"/>
      <c r="EB170" s="126"/>
      <c r="EL170" s="126"/>
      <c r="EV170" s="126"/>
      <c r="FF170" s="126"/>
      <c r="FP170" s="126"/>
      <c r="FZ170" s="126"/>
      <c r="GJ170" s="126"/>
      <c r="GT170" s="126"/>
      <c r="HD170" s="126"/>
      <c r="HN170" s="126"/>
      <c r="HX170" s="126"/>
    </row>
    <row xmlns:x14ac="http://schemas.microsoft.com/office/spreadsheetml/2009/9/ac" r="171" s="3" customFormat="true" x14ac:dyDescent="0.25">
      <c r="A171" s="387"/>
      <c r="B171" s="126"/>
      <c r="L171" s="126"/>
      <c r="V171" s="126"/>
      <c r="AF171" s="126"/>
      <c r="AP171" s="126"/>
      <c r="AZ171" s="126"/>
      <c r="BJ171" s="126"/>
      <c r="BK171" s="126"/>
      <c r="BT171" s="126"/>
      <c r="CD171" s="126"/>
      <c r="CN171" s="126"/>
      <c r="CX171" s="126"/>
      <c r="DH171" s="126"/>
      <c r="DR171" s="126"/>
      <c r="EB171" s="126"/>
      <c r="EL171" s="126"/>
      <c r="EV171" s="126"/>
      <c r="FF171" s="126"/>
      <c r="FP171" s="126"/>
      <c r="FZ171" s="126"/>
      <c r="GJ171" s="126"/>
      <c r="GT171" s="126"/>
      <c r="HD171" s="126"/>
      <c r="HN171" s="126"/>
      <c r="HX171" s="126"/>
    </row>
    <row xmlns:x14ac="http://schemas.microsoft.com/office/spreadsheetml/2009/9/ac" r="172" s="3" customFormat="true" x14ac:dyDescent="0.25">
      <c r="A172" s="387"/>
      <c r="B172" s="126"/>
      <c r="L172" s="126"/>
      <c r="V172" s="126"/>
      <c r="AF172" s="126"/>
      <c r="AP172" s="126"/>
      <c r="AZ172" s="126"/>
      <c r="BJ172" s="126"/>
      <c r="BK172" s="126"/>
      <c r="BT172" s="126"/>
      <c r="CD172" s="126"/>
      <c r="CN172" s="126"/>
      <c r="CX172" s="126"/>
      <c r="DH172" s="126"/>
      <c r="DR172" s="126"/>
      <c r="EB172" s="126"/>
      <c r="EL172" s="126"/>
      <c r="EV172" s="126"/>
      <c r="FF172" s="126"/>
      <c r="FP172" s="126"/>
      <c r="FZ172" s="126"/>
      <c r="GJ172" s="126"/>
      <c r="GT172" s="126"/>
      <c r="HD172" s="126"/>
      <c r="HN172" s="126"/>
      <c r="HX172" s="126"/>
    </row>
    <row xmlns:x14ac="http://schemas.microsoft.com/office/spreadsheetml/2009/9/ac" r="173" s="3" customFormat="true" x14ac:dyDescent="0.25">
      <c r="A173" s="387"/>
      <c r="B173" s="126"/>
      <c r="L173" s="126"/>
      <c r="V173" s="126"/>
      <c r="AF173" s="126"/>
      <c r="AP173" s="126"/>
      <c r="AZ173" s="126"/>
      <c r="BJ173" s="126"/>
      <c r="BK173" s="126"/>
      <c r="BT173" s="126"/>
      <c r="CD173" s="126"/>
      <c r="CN173" s="126"/>
      <c r="CX173" s="126"/>
      <c r="DH173" s="126"/>
      <c r="DR173" s="126"/>
      <c r="EB173" s="126"/>
      <c r="EL173" s="126"/>
      <c r="EV173" s="126"/>
      <c r="FF173" s="126"/>
      <c r="FP173" s="126"/>
      <c r="FZ173" s="126"/>
      <c r="GJ173" s="126"/>
      <c r="GT173" s="126"/>
      <c r="HD173" s="126"/>
      <c r="HN173" s="126"/>
      <c r="HX173" s="126"/>
    </row>
    <row xmlns:x14ac="http://schemas.microsoft.com/office/spreadsheetml/2009/9/ac" r="174" s="3" customFormat="true" x14ac:dyDescent="0.25">
      <c r="A174" s="387"/>
      <c r="B174" s="126"/>
      <c r="L174" s="126"/>
      <c r="V174" s="126"/>
      <c r="AF174" s="126"/>
      <c r="AP174" s="126"/>
      <c r="AZ174" s="126"/>
      <c r="BJ174" s="126"/>
      <c r="BK174" s="126"/>
      <c r="BT174" s="126"/>
      <c r="CD174" s="126"/>
      <c r="CN174" s="126"/>
      <c r="CX174" s="126"/>
      <c r="DH174" s="126"/>
      <c r="DR174" s="126"/>
      <c r="EB174" s="126"/>
      <c r="EL174" s="126"/>
      <c r="EV174" s="126"/>
      <c r="FF174" s="126"/>
      <c r="FP174" s="126"/>
      <c r="FZ174" s="126"/>
      <c r="GJ174" s="126"/>
      <c r="GT174" s="126"/>
      <c r="HD174" s="126"/>
      <c r="HN174" s="126"/>
      <c r="HX174" s="126"/>
    </row>
    <row xmlns:x14ac="http://schemas.microsoft.com/office/spreadsheetml/2009/9/ac" r="175" s="3" customFormat="true" x14ac:dyDescent="0.25">
      <c r="A175" s="387"/>
      <c r="B175" s="126"/>
      <c r="L175" s="126"/>
      <c r="V175" s="126"/>
      <c r="AF175" s="126"/>
      <c r="AP175" s="126"/>
      <c r="AZ175" s="126"/>
      <c r="BJ175" s="126"/>
      <c r="BK175" s="126"/>
      <c r="BT175" s="126"/>
      <c r="CD175" s="126"/>
      <c r="CN175" s="126"/>
      <c r="CX175" s="126"/>
      <c r="DH175" s="126"/>
      <c r="DR175" s="126"/>
      <c r="EB175" s="126"/>
      <c r="EL175" s="126"/>
      <c r="EV175" s="126"/>
      <c r="FF175" s="126"/>
      <c r="FP175" s="126"/>
      <c r="FZ175" s="126"/>
      <c r="GJ175" s="126"/>
      <c r="GT175" s="126"/>
      <c r="HD175" s="126"/>
      <c r="HN175" s="126"/>
      <c r="HX175" s="126"/>
    </row>
    <row xmlns:x14ac="http://schemas.microsoft.com/office/spreadsheetml/2009/9/ac" r="176" s="3" customFormat="true" x14ac:dyDescent="0.25">
      <c r="A176" s="387"/>
      <c r="B176" s="126"/>
      <c r="L176" s="126"/>
      <c r="V176" s="126"/>
      <c r="AF176" s="126"/>
      <c r="AP176" s="126"/>
      <c r="AZ176" s="126"/>
      <c r="BJ176" s="126"/>
      <c r="BK176" s="126"/>
      <c r="BT176" s="126"/>
      <c r="CD176" s="126"/>
      <c r="CN176" s="126"/>
      <c r="CX176" s="126"/>
      <c r="DH176" s="126"/>
      <c r="DR176" s="126"/>
      <c r="EB176" s="126"/>
      <c r="EL176" s="126"/>
      <c r="EV176" s="126"/>
      <c r="FF176" s="126"/>
      <c r="FP176" s="126"/>
      <c r="FZ176" s="126"/>
      <c r="GJ176" s="126"/>
      <c r="GT176" s="126"/>
      <c r="HD176" s="126"/>
      <c r="HN176" s="126"/>
      <c r="HX176" s="126"/>
    </row>
    <row xmlns:x14ac="http://schemas.microsoft.com/office/spreadsheetml/2009/9/ac" r="177" s="3" customFormat="true" x14ac:dyDescent="0.25">
      <c r="A177" s="387"/>
      <c r="B177" s="126"/>
      <c r="L177" s="126"/>
      <c r="V177" s="126"/>
      <c r="AF177" s="126"/>
      <c r="AP177" s="126"/>
      <c r="AZ177" s="126"/>
      <c r="BJ177" s="126"/>
      <c r="BK177" s="126"/>
      <c r="BT177" s="126"/>
      <c r="CD177" s="126"/>
      <c r="CN177" s="126"/>
      <c r="CX177" s="126"/>
      <c r="DH177" s="126"/>
      <c r="DR177" s="126"/>
      <c r="EB177" s="126"/>
      <c r="EL177" s="126"/>
      <c r="EV177" s="126"/>
      <c r="FF177" s="126"/>
      <c r="FP177" s="126"/>
      <c r="FZ177" s="126"/>
      <c r="GJ177" s="126"/>
      <c r="GT177" s="126"/>
      <c r="HD177" s="126"/>
      <c r="HN177" s="126"/>
      <c r="HX177" s="126"/>
    </row>
    <row xmlns:x14ac="http://schemas.microsoft.com/office/spreadsheetml/2009/9/ac" r="178" s="3" customFormat="true" x14ac:dyDescent="0.25">
      <c r="A178" s="387"/>
      <c r="B178" s="126"/>
      <c r="L178" s="126"/>
      <c r="V178" s="126"/>
      <c r="AF178" s="126"/>
      <c r="AP178" s="126"/>
      <c r="AZ178" s="126"/>
      <c r="BJ178" s="126"/>
      <c r="BK178" s="126"/>
      <c r="BT178" s="126"/>
      <c r="CD178" s="126"/>
      <c r="CN178" s="126"/>
      <c r="CX178" s="126"/>
      <c r="DH178" s="126"/>
      <c r="DR178" s="126"/>
      <c r="EB178" s="126"/>
      <c r="EL178" s="126"/>
      <c r="EV178" s="126"/>
      <c r="FF178" s="126"/>
      <c r="FP178" s="126"/>
      <c r="FZ178" s="126"/>
      <c r="GJ178" s="126"/>
      <c r="GT178" s="126"/>
      <c r="HD178" s="126"/>
      <c r="HN178" s="126"/>
      <c r="HX178" s="126"/>
    </row>
    <row xmlns:x14ac="http://schemas.microsoft.com/office/spreadsheetml/2009/9/ac" r="179" s="3" customFormat="true" x14ac:dyDescent="0.25">
      <c r="A179" s="387"/>
      <c r="B179" s="126"/>
      <c r="L179" s="126"/>
      <c r="V179" s="126"/>
      <c r="AF179" s="126"/>
      <c r="AP179" s="126"/>
      <c r="AZ179" s="126"/>
      <c r="BJ179" s="126"/>
      <c r="BK179" s="126"/>
      <c r="BT179" s="126"/>
      <c r="CD179" s="126"/>
      <c r="CN179" s="126"/>
      <c r="CX179" s="126"/>
      <c r="DH179" s="126"/>
      <c r="DR179" s="126"/>
      <c r="EB179" s="126"/>
      <c r="EL179" s="126"/>
      <c r="EV179" s="126"/>
      <c r="FF179" s="126"/>
      <c r="FP179" s="126"/>
      <c r="FZ179" s="126"/>
      <c r="GJ179" s="126"/>
      <c r="GT179" s="126"/>
      <c r="HD179" s="126"/>
      <c r="HN179" s="126"/>
      <c r="HX179" s="126"/>
    </row>
    <row xmlns:x14ac="http://schemas.microsoft.com/office/spreadsheetml/2009/9/ac" r="180" s="3" customFormat="true" x14ac:dyDescent="0.25">
      <c r="A180" s="387"/>
      <c r="B180" s="126"/>
      <c r="L180" s="126"/>
      <c r="V180" s="126"/>
      <c r="AF180" s="126"/>
      <c r="AP180" s="126"/>
      <c r="AZ180" s="126"/>
      <c r="BJ180" s="126"/>
      <c r="BK180" s="126"/>
      <c r="BT180" s="126"/>
      <c r="CD180" s="126"/>
      <c r="CN180" s="126"/>
      <c r="CX180" s="126"/>
      <c r="DH180" s="126"/>
      <c r="DR180" s="126"/>
      <c r="EB180" s="126"/>
      <c r="EL180" s="126"/>
      <c r="EV180" s="126"/>
      <c r="FF180" s="126"/>
      <c r="FP180" s="126"/>
      <c r="FZ180" s="126"/>
      <c r="GJ180" s="126"/>
      <c r="GT180" s="126"/>
      <c r="HD180" s="126"/>
      <c r="HN180" s="126"/>
      <c r="HX180" s="126"/>
    </row>
    <row xmlns:x14ac="http://schemas.microsoft.com/office/spreadsheetml/2009/9/ac" r="181" s="3" customFormat="true" x14ac:dyDescent="0.25">
      <c r="A181" s="387"/>
      <c r="B181" s="126"/>
      <c r="L181" s="126"/>
      <c r="V181" s="126"/>
      <c r="AF181" s="126"/>
      <c r="AP181" s="126"/>
      <c r="AZ181" s="126"/>
      <c r="BJ181" s="126"/>
      <c r="BK181" s="126"/>
      <c r="BT181" s="126"/>
      <c r="CD181" s="126"/>
      <c r="CN181" s="126"/>
      <c r="CX181" s="126"/>
      <c r="DH181" s="126"/>
      <c r="DR181" s="126"/>
      <c r="EB181" s="126"/>
      <c r="EL181" s="126"/>
      <c r="EV181" s="126"/>
      <c r="FF181" s="126"/>
      <c r="FP181" s="126"/>
      <c r="FZ181" s="126"/>
      <c r="GJ181" s="126"/>
      <c r="GT181" s="126"/>
      <c r="HD181" s="126"/>
      <c r="HN181" s="126"/>
      <c r="HX181" s="126"/>
    </row>
    <row xmlns:x14ac="http://schemas.microsoft.com/office/spreadsheetml/2009/9/ac" r="182" s="3" customFormat="true" x14ac:dyDescent="0.25">
      <c r="A182" s="387"/>
      <c r="B182" s="126"/>
      <c r="L182" s="126"/>
      <c r="V182" s="126"/>
      <c r="AF182" s="126"/>
      <c r="AP182" s="126"/>
      <c r="AZ182" s="126"/>
      <c r="BJ182" s="126"/>
      <c r="BK182" s="126"/>
      <c r="BT182" s="126"/>
      <c r="CD182" s="126"/>
      <c r="CN182" s="126"/>
      <c r="CX182" s="126"/>
      <c r="DH182" s="126"/>
      <c r="DR182" s="126"/>
      <c r="EB182" s="126"/>
      <c r="EL182" s="126"/>
      <c r="EV182" s="126"/>
      <c r="FF182" s="126"/>
      <c r="FP182" s="126"/>
      <c r="FZ182" s="126"/>
      <c r="GJ182" s="126"/>
      <c r="GT182" s="126"/>
      <c r="HD182" s="126"/>
      <c r="HN182" s="126"/>
      <c r="HX182" s="126"/>
    </row>
    <row xmlns:x14ac="http://schemas.microsoft.com/office/spreadsheetml/2009/9/ac" r="183" s="3" customFormat="true" x14ac:dyDescent="0.25">
      <c r="A183" s="387"/>
      <c r="B183" s="126"/>
      <c r="L183" s="126"/>
      <c r="V183" s="126"/>
      <c r="AF183" s="126"/>
      <c r="AP183" s="126"/>
      <c r="AZ183" s="126"/>
      <c r="BJ183" s="126"/>
      <c r="BK183" s="126"/>
      <c r="BT183" s="126"/>
      <c r="CD183" s="126"/>
      <c r="CN183" s="126"/>
      <c r="CX183" s="126"/>
      <c r="DH183" s="126"/>
      <c r="DR183" s="126"/>
      <c r="EB183" s="126"/>
      <c r="EL183" s="126"/>
      <c r="EV183" s="126"/>
      <c r="FF183" s="126"/>
      <c r="FP183" s="126"/>
      <c r="FZ183" s="126"/>
      <c r="GJ183" s="126"/>
      <c r="GT183" s="126"/>
      <c r="HD183" s="126"/>
      <c r="HN183" s="126"/>
      <c r="HX183" s="126"/>
    </row>
    <row xmlns:x14ac="http://schemas.microsoft.com/office/spreadsheetml/2009/9/ac" r="184" s="3" customFormat="true" x14ac:dyDescent="0.25">
      <c r="A184" s="387"/>
      <c r="B184" s="126"/>
      <c r="L184" s="126"/>
      <c r="V184" s="126"/>
      <c r="AF184" s="126"/>
      <c r="AP184" s="126"/>
      <c r="AZ184" s="126"/>
      <c r="BJ184" s="126"/>
      <c r="BK184" s="126"/>
      <c r="BT184" s="126"/>
      <c r="CD184" s="126"/>
      <c r="CN184" s="126"/>
      <c r="CX184" s="126"/>
      <c r="DH184" s="126"/>
      <c r="DR184" s="126"/>
      <c r="EB184" s="126"/>
      <c r="EL184" s="126"/>
      <c r="EV184" s="126"/>
      <c r="FF184" s="126"/>
      <c r="FP184" s="126"/>
      <c r="FZ184" s="126"/>
      <c r="GJ184" s="126"/>
      <c r="GT184" s="126"/>
      <c r="HD184" s="126"/>
      <c r="HN184" s="126"/>
      <c r="HX184" s="126"/>
    </row>
    <row xmlns:x14ac="http://schemas.microsoft.com/office/spreadsheetml/2009/9/ac" r="185" s="3" customFormat="true" x14ac:dyDescent="0.25">
      <c r="A185" s="387"/>
      <c r="B185" s="126"/>
      <c r="L185" s="126"/>
      <c r="V185" s="126"/>
      <c r="AF185" s="126"/>
      <c r="AP185" s="126"/>
      <c r="AZ185" s="126"/>
      <c r="BJ185" s="126"/>
      <c r="BK185" s="126"/>
      <c r="BT185" s="126"/>
      <c r="CD185" s="126"/>
      <c r="CN185" s="126"/>
      <c r="CX185" s="126"/>
      <c r="DH185" s="126"/>
      <c r="DR185" s="126"/>
      <c r="EB185" s="126"/>
      <c r="EL185" s="126"/>
      <c r="EV185" s="126"/>
      <c r="FF185" s="126"/>
      <c r="FP185" s="126"/>
      <c r="FZ185" s="126"/>
      <c r="GJ185" s="126"/>
      <c r="GT185" s="126"/>
      <c r="HD185" s="126"/>
      <c r="HN185" s="126"/>
      <c r="HX185" s="126"/>
    </row>
    <row xmlns:x14ac="http://schemas.microsoft.com/office/spreadsheetml/2009/9/ac" r="186" s="3" customFormat="true" x14ac:dyDescent="0.25">
      <c r="A186" s="387"/>
      <c r="B186" s="126"/>
      <c r="L186" s="126"/>
      <c r="V186" s="126"/>
      <c r="AF186" s="126"/>
      <c r="AP186" s="126"/>
      <c r="AZ186" s="126"/>
      <c r="BJ186" s="126"/>
      <c r="BK186" s="126"/>
      <c r="BT186" s="126"/>
      <c r="CD186" s="126"/>
      <c r="CN186" s="126"/>
      <c r="CX186" s="126"/>
      <c r="DH186" s="126"/>
      <c r="DR186" s="126"/>
      <c r="EB186" s="126"/>
      <c r="EL186" s="126"/>
      <c r="EV186" s="126"/>
      <c r="FF186" s="126"/>
      <c r="FP186" s="126"/>
      <c r="FZ186" s="126"/>
      <c r="GJ186" s="126"/>
      <c r="GT186" s="126"/>
      <c r="HD186" s="126"/>
      <c r="HN186" s="126"/>
      <c r="HX186" s="126"/>
    </row>
    <row xmlns:x14ac="http://schemas.microsoft.com/office/spreadsheetml/2009/9/ac" r="187" s="3" customFormat="true" x14ac:dyDescent="0.25">
      <c r="A187" s="387"/>
      <c r="B187" s="126"/>
      <c r="L187" s="126"/>
      <c r="V187" s="126"/>
      <c r="AF187" s="126"/>
      <c r="AP187" s="126"/>
      <c r="AZ187" s="126"/>
      <c r="BJ187" s="126"/>
      <c r="BK187" s="126"/>
      <c r="BT187" s="126"/>
      <c r="CD187" s="126"/>
      <c r="CN187" s="126"/>
      <c r="CX187" s="126"/>
      <c r="DH187" s="126"/>
      <c r="DR187" s="126"/>
      <c r="EB187" s="126"/>
      <c r="EL187" s="126"/>
      <c r="EV187" s="126"/>
      <c r="FF187" s="126"/>
      <c r="FP187" s="126"/>
      <c r="FZ187" s="126"/>
      <c r="GJ187" s="126"/>
      <c r="GT187" s="126"/>
      <c r="HD187" s="126"/>
      <c r="HN187" s="126"/>
      <c r="HX187" s="126"/>
    </row>
    <row xmlns:x14ac="http://schemas.microsoft.com/office/spreadsheetml/2009/9/ac" r="188" s="3" customFormat="true" x14ac:dyDescent="0.25">
      <c r="A188" s="387"/>
      <c r="B188" s="126"/>
      <c r="L188" s="126"/>
      <c r="V188" s="126"/>
      <c r="AF188" s="126"/>
      <c r="AP188" s="126"/>
      <c r="AZ188" s="126"/>
      <c r="BJ188" s="126"/>
      <c r="BK188" s="126"/>
      <c r="BT188" s="126"/>
      <c r="CD188" s="126"/>
      <c r="CN188" s="126"/>
      <c r="CX188" s="126"/>
      <c r="DH188" s="126"/>
      <c r="DR188" s="126"/>
      <c r="EB188" s="126"/>
      <c r="EL188" s="126"/>
      <c r="EV188" s="126"/>
      <c r="FF188" s="126"/>
      <c r="FP188" s="126"/>
      <c r="FZ188" s="126"/>
      <c r="GJ188" s="126"/>
      <c r="GT188" s="126"/>
      <c r="HD188" s="126"/>
      <c r="HN188" s="126"/>
      <c r="HX188" s="126"/>
    </row>
    <row xmlns:x14ac="http://schemas.microsoft.com/office/spreadsheetml/2009/9/ac" r="189" s="3" customFormat="true" x14ac:dyDescent="0.25">
      <c r="A189" s="387"/>
      <c r="B189" s="126"/>
      <c r="L189" s="126"/>
      <c r="V189" s="126"/>
      <c r="AF189" s="126"/>
      <c r="AP189" s="126"/>
      <c r="AZ189" s="126"/>
      <c r="BJ189" s="126"/>
      <c r="BK189" s="126"/>
      <c r="BT189" s="126"/>
      <c r="CD189" s="126"/>
      <c r="CN189" s="126"/>
      <c r="CX189" s="126"/>
      <c r="DH189" s="126"/>
      <c r="DR189" s="126"/>
      <c r="EB189" s="126"/>
      <c r="EL189" s="126"/>
      <c r="EV189" s="126"/>
      <c r="FF189" s="126"/>
      <c r="FP189" s="126"/>
      <c r="FZ189" s="126"/>
      <c r="GJ189" s="126"/>
      <c r="GT189" s="126"/>
      <c r="HD189" s="126"/>
      <c r="HN189" s="126"/>
      <c r="HX189" s="126"/>
    </row>
    <row xmlns:x14ac="http://schemas.microsoft.com/office/spreadsheetml/2009/9/ac" r="190" s="3" customFormat="true" x14ac:dyDescent="0.25">
      <c r="A190" s="387"/>
      <c r="B190" s="126"/>
      <c r="L190" s="126"/>
      <c r="V190" s="126"/>
      <c r="AF190" s="126"/>
      <c r="AP190" s="126"/>
      <c r="AZ190" s="126"/>
      <c r="BJ190" s="126"/>
      <c r="BK190" s="126"/>
      <c r="BT190" s="126"/>
      <c r="CD190" s="126"/>
      <c r="CN190" s="126"/>
      <c r="CX190" s="126"/>
      <c r="DH190" s="126"/>
      <c r="DR190" s="126"/>
      <c r="EB190" s="126"/>
      <c r="EL190" s="126"/>
      <c r="EV190" s="126"/>
      <c r="FF190" s="126"/>
      <c r="FP190" s="126"/>
      <c r="FZ190" s="126"/>
      <c r="GJ190" s="126"/>
      <c r="GT190" s="126"/>
      <c r="HD190" s="126"/>
      <c r="HN190" s="126"/>
      <c r="HX190" s="126"/>
    </row>
    <row xmlns:x14ac="http://schemas.microsoft.com/office/spreadsheetml/2009/9/ac" r="191" s="3" customFormat="true" x14ac:dyDescent="0.25">
      <c r="A191" s="387"/>
      <c r="B191" s="126"/>
      <c r="L191" s="126"/>
      <c r="V191" s="126"/>
      <c r="AF191" s="126"/>
      <c r="AP191" s="126"/>
      <c r="AZ191" s="126"/>
      <c r="BJ191" s="126"/>
      <c r="BK191" s="126"/>
      <c r="BT191" s="126"/>
      <c r="CD191" s="126"/>
      <c r="CN191" s="126"/>
      <c r="CX191" s="126"/>
      <c r="DH191" s="126"/>
      <c r="DR191" s="126"/>
      <c r="EB191" s="126"/>
      <c r="EL191" s="126"/>
      <c r="EV191" s="126"/>
      <c r="FF191" s="126"/>
      <c r="FP191" s="126"/>
      <c r="FZ191" s="126"/>
      <c r="GJ191" s="126"/>
      <c r="GT191" s="126"/>
      <c r="HD191" s="126"/>
      <c r="HN191" s="126"/>
      <c r="HX191" s="126"/>
    </row>
    <row xmlns:x14ac="http://schemas.microsoft.com/office/spreadsheetml/2009/9/ac" r="192" s="3" customFormat="true" x14ac:dyDescent="0.25">
      <c r="A192" s="387"/>
      <c r="B192" s="126"/>
      <c r="L192" s="126"/>
      <c r="V192" s="126"/>
      <c r="AF192" s="126"/>
      <c r="AP192" s="126"/>
      <c r="AZ192" s="126"/>
      <c r="BJ192" s="126"/>
      <c r="BK192" s="126"/>
      <c r="BT192" s="126"/>
      <c r="CD192" s="126"/>
      <c r="CN192" s="126"/>
      <c r="CX192" s="126"/>
      <c r="DH192" s="126"/>
      <c r="DR192" s="126"/>
      <c r="EB192" s="126"/>
      <c r="EL192" s="126"/>
      <c r="EV192" s="126"/>
      <c r="FF192" s="126"/>
      <c r="FP192" s="126"/>
      <c r="FZ192" s="126"/>
      <c r="GJ192" s="126"/>
      <c r="GT192" s="126"/>
      <c r="HD192" s="126"/>
      <c r="HN192" s="126"/>
      <c r="HX192" s="126"/>
    </row>
    <row xmlns:x14ac="http://schemas.microsoft.com/office/spreadsheetml/2009/9/ac" r="193" s="3" customFormat="true" x14ac:dyDescent="0.25">
      <c r="A193" s="387"/>
      <c r="B193" s="126"/>
      <c r="L193" s="126"/>
      <c r="V193" s="126"/>
      <c r="AF193" s="126"/>
      <c r="AP193" s="126"/>
      <c r="AZ193" s="126"/>
      <c r="BJ193" s="126"/>
      <c r="BK193" s="126"/>
      <c r="BT193" s="126"/>
      <c r="CD193" s="126"/>
      <c r="CN193" s="126"/>
      <c r="CX193" s="126"/>
      <c r="DH193" s="126"/>
      <c r="DR193" s="126"/>
      <c r="EB193" s="126"/>
      <c r="EL193" s="126"/>
      <c r="EV193" s="126"/>
      <c r="FF193" s="126"/>
      <c r="FP193" s="126"/>
      <c r="FZ193" s="126"/>
      <c r="GJ193" s="126"/>
      <c r="GT193" s="126"/>
      <c r="HD193" s="126"/>
      <c r="HN193" s="126"/>
      <c r="HX193" s="126"/>
    </row>
    <row xmlns:x14ac="http://schemas.microsoft.com/office/spreadsheetml/2009/9/ac" r="194" s="3" customFormat="true" x14ac:dyDescent="0.25">
      <c r="A194" s="387"/>
      <c r="B194" s="126"/>
      <c r="L194" s="126"/>
      <c r="V194" s="126"/>
      <c r="AF194" s="126"/>
      <c r="AP194" s="126"/>
      <c r="AZ194" s="126"/>
      <c r="BJ194" s="126"/>
      <c r="BK194" s="126"/>
      <c r="BT194" s="126"/>
      <c r="CD194" s="126"/>
      <c r="CN194" s="126"/>
      <c r="CX194" s="126"/>
      <c r="DH194" s="126"/>
      <c r="DR194" s="126"/>
      <c r="EB194" s="126"/>
      <c r="EL194" s="126"/>
      <c r="EV194" s="126"/>
      <c r="FF194" s="126"/>
      <c r="FP194" s="126"/>
      <c r="FZ194" s="126"/>
      <c r="GJ194" s="126"/>
      <c r="GT194" s="126"/>
      <c r="HD194" s="126"/>
      <c r="HN194" s="126"/>
      <c r="HX194" s="126"/>
    </row>
    <row xmlns:x14ac="http://schemas.microsoft.com/office/spreadsheetml/2009/9/ac" r="195" s="3" customFormat="true" x14ac:dyDescent="0.25">
      <c r="A195" s="387"/>
      <c r="B195" s="126"/>
      <c r="L195" s="126"/>
      <c r="V195" s="126"/>
      <c r="AF195" s="126"/>
      <c r="AP195" s="126"/>
      <c r="AZ195" s="126"/>
      <c r="BJ195" s="126"/>
      <c r="BK195" s="126"/>
      <c r="BT195" s="126"/>
      <c r="CD195" s="126"/>
      <c r="CN195" s="126"/>
      <c r="CX195" s="126"/>
      <c r="DH195" s="126"/>
      <c r="DR195" s="126"/>
      <c r="EB195" s="126"/>
      <c r="EL195" s="126"/>
      <c r="EV195" s="126"/>
      <c r="FF195" s="126"/>
      <c r="FP195" s="126"/>
      <c r="FZ195" s="126"/>
      <c r="GJ195" s="126"/>
      <c r="GT195" s="126"/>
      <c r="HD195" s="126"/>
      <c r="HN195" s="126"/>
      <c r="HX195" s="126"/>
    </row>
    <row xmlns:x14ac="http://schemas.microsoft.com/office/spreadsheetml/2009/9/ac" r="196" s="3" customFormat="true" x14ac:dyDescent="0.25">
      <c r="A196" s="387"/>
      <c r="B196" s="126"/>
      <c r="L196" s="126"/>
      <c r="V196" s="126"/>
      <c r="AF196" s="126"/>
      <c r="AP196" s="126"/>
      <c r="AZ196" s="126"/>
      <c r="BJ196" s="126"/>
      <c r="BK196" s="126"/>
      <c r="BT196" s="126"/>
      <c r="CD196" s="126"/>
      <c r="CN196" s="126"/>
      <c r="CX196" s="126"/>
      <c r="DH196" s="126"/>
      <c r="DR196" s="126"/>
      <c r="EB196" s="126"/>
      <c r="EL196" s="126"/>
      <c r="EV196" s="126"/>
      <c r="FF196" s="126"/>
      <c r="FP196" s="126"/>
      <c r="FZ196" s="126"/>
      <c r="GJ196" s="126"/>
      <c r="GT196" s="126"/>
      <c r="HD196" s="126"/>
      <c r="HN196" s="126"/>
      <c r="HX196" s="126"/>
    </row>
    <row xmlns:x14ac="http://schemas.microsoft.com/office/spreadsheetml/2009/9/ac" r="197" s="3" customFormat="true" x14ac:dyDescent="0.25">
      <c r="A197" s="387"/>
      <c r="B197" s="126"/>
      <c r="L197" s="126"/>
      <c r="V197" s="126"/>
      <c r="AF197" s="126"/>
      <c r="AP197" s="126"/>
      <c r="AZ197" s="126"/>
      <c r="BJ197" s="126"/>
      <c r="BK197" s="126"/>
      <c r="BT197" s="126"/>
      <c r="CD197" s="126"/>
      <c r="CN197" s="126"/>
      <c r="CX197" s="126"/>
      <c r="DH197" s="126"/>
      <c r="DR197" s="126"/>
      <c r="EB197" s="126"/>
      <c r="EL197" s="126"/>
      <c r="EV197" s="126"/>
      <c r="FF197" s="126"/>
      <c r="FP197" s="126"/>
      <c r="FZ197" s="126"/>
      <c r="GJ197" s="126"/>
      <c r="GT197" s="126"/>
      <c r="HD197" s="126"/>
      <c r="HN197" s="126"/>
      <c r="HX197" s="126"/>
    </row>
    <row xmlns:x14ac="http://schemas.microsoft.com/office/spreadsheetml/2009/9/ac" r="198" s="3" customFormat="true" x14ac:dyDescent="0.25">
      <c r="A198" s="387"/>
      <c r="B198" s="126"/>
      <c r="L198" s="126"/>
      <c r="V198" s="126"/>
      <c r="AF198" s="126"/>
      <c r="AP198" s="126"/>
      <c r="AZ198" s="126"/>
      <c r="BJ198" s="126"/>
      <c r="BK198" s="126"/>
      <c r="BT198" s="126"/>
      <c r="CD198" s="126"/>
      <c r="CN198" s="126"/>
      <c r="CX198" s="126"/>
      <c r="DH198" s="126"/>
      <c r="DR198" s="126"/>
      <c r="EB198" s="126"/>
      <c r="EL198" s="126"/>
      <c r="EV198" s="126"/>
      <c r="FF198" s="126"/>
      <c r="FP198" s="126"/>
      <c r="FZ198" s="126"/>
      <c r="GJ198" s="126"/>
      <c r="GT198" s="126"/>
      <c r="HD198" s="126"/>
      <c r="HN198" s="126"/>
      <c r="HX198" s="126"/>
    </row>
    <row xmlns:x14ac="http://schemas.microsoft.com/office/spreadsheetml/2009/9/ac" r="199" s="3" customFormat="true" x14ac:dyDescent="0.25">
      <c r="A199" s="387"/>
      <c r="B199" s="126"/>
      <c r="L199" s="126"/>
      <c r="V199" s="126"/>
      <c r="AF199" s="126"/>
      <c r="AP199" s="126"/>
      <c r="AZ199" s="126"/>
      <c r="BJ199" s="126"/>
      <c r="BK199" s="126"/>
      <c r="BT199" s="126"/>
      <c r="CD199" s="126"/>
      <c r="CN199" s="126"/>
      <c r="CX199" s="126"/>
      <c r="DH199" s="126"/>
      <c r="DR199" s="126"/>
      <c r="EB199" s="126"/>
      <c r="EL199" s="126"/>
      <c r="EV199" s="126"/>
      <c r="FF199" s="126"/>
      <c r="FP199" s="126"/>
      <c r="FZ199" s="126"/>
      <c r="GJ199" s="126"/>
      <c r="GT199" s="126"/>
      <c r="HD199" s="126"/>
      <c r="HN199" s="126"/>
      <c r="HX199" s="126"/>
    </row>
    <row xmlns:x14ac="http://schemas.microsoft.com/office/spreadsheetml/2009/9/ac" r="200" s="3" customFormat="true" x14ac:dyDescent="0.25">
      <c r="A200" s="387"/>
      <c r="B200" s="126"/>
      <c r="L200" s="126"/>
      <c r="V200" s="126"/>
      <c r="AF200" s="126"/>
      <c r="AP200" s="126"/>
      <c r="AZ200" s="126"/>
      <c r="BJ200" s="126"/>
      <c r="BK200" s="126"/>
      <c r="BT200" s="126"/>
      <c r="CD200" s="126"/>
      <c r="CN200" s="126"/>
      <c r="CX200" s="126"/>
      <c r="DH200" s="126"/>
      <c r="DR200" s="126"/>
      <c r="EB200" s="126"/>
      <c r="EL200" s="126"/>
      <c r="EV200" s="126"/>
      <c r="FF200" s="126"/>
      <c r="FP200" s="126"/>
      <c r="FZ200" s="126"/>
      <c r="GJ200" s="126"/>
      <c r="GT200" s="126"/>
      <c r="HD200" s="126"/>
      <c r="HN200" s="126"/>
      <c r="HX200" s="126"/>
    </row>
    <row xmlns:x14ac="http://schemas.microsoft.com/office/spreadsheetml/2009/9/ac" r="201" s="3" customFormat="true" x14ac:dyDescent="0.25">
      <c r="A201" s="387"/>
      <c r="B201" s="126"/>
      <c r="L201" s="126"/>
      <c r="V201" s="126"/>
      <c r="AF201" s="126"/>
      <c r="AP201" s="126"/>
      <c r="AZ201" s="126"/>
      <c r="BJ201" s="126"/>
      <c r="BK201" s="126"/>
      <c r="BT201" s="126"/>
      <c r="CD201" s="126"/>
      <c r="CN201" s="126"/>
      <c r="CX201" s="126"/>
      <c r="DH201" s="126"/>
      <c r="DR201" s="126"/>
      <c r="EB201" s="126"/>
      <c r="EL201" s="126"/>
      <c r="EV201" s="126"/>
      <c r="FF201" s="126"/>
      <c r="FP201" s="126"/>
      <c r="FZ201" s="126"/>
      <c r="GJ201" s="126"/>
      <c r="GT201" s="126"/>
      <c r="HD201" s="126"/>
      <c r="HN201" s="126"/>
      <c r="HX201" s="126"/>
    </row>
    <row xmlns:x14ac="http://schemas.microsoft.com/office/spreadsheetml/2009/9/ac" r="202" s="3" customFormat="true" x14ac:dyDescent="0.25">
      <c r="A202" s="387"/>
      <c r="B202" s="126"/>
      <c r="L202" s="126"/>
      <c r="V202" s="126"/>
      <c r="AF202" s="126"/>
      <c r="AP202" s="126"/>
      <c r="AZ202" s="126"/>
      <c r="BJ202" s="126"/>
      <c r="BK202" s="126"/>
      <c r="BT202" s="126"/>
      <c r="CD202" s="126"/>
      <c r="CN202" s="126"/>
      <c r="CX202" s="126"/>
      <c r="DH202" s="126"/>
      <c r="DR202" s="126"/>
      <c r="EB202" s="126"/>
      <c r="EL202" s="126"/>
      <c r="EV202" s="126"/>
      <c r="FF202" s="126"/>
      <c r="FP202" s="126"/>
      <c r="FZ202" s="126"/>
      <c r="GJ202" s="126"/>
      <c r="GT202" s="126"/>
      <c r="HD202" s="126"/>
      <c r="HN202" s="126"/>
      <c r="HX202" s="126"/>
    </row>
    <row xmlns:x14ac="http://schemas.microsoft.com/office/spreadsheetml/2009/9/ac" r="203" s="3" customFormat="true" x14ac:dyDescent="0.25">
      <c r="A203" s="387"/>
      <c r="B203" s="126"/>
      <c r="L203" s="126"/>
      <c r="V203" s="126"/>
      <c r="AF203" s="126"/>
      <c r="AP203" s="126"/>
      <c r="AZ203" s="126"/>
      <c r="BJ203" s="126"/>
      <c r="BK203" s="126"/>
      <c r="BT203" s="126"/>
      <c r="CD203" s="126"/>
      <c r="CN203" s="126"/>
      <c r="CX203" s="126"/>
      <c r="DH203" s="126"/>
      <c r="DR203" s="126"/>
      <c r="EB203" s="126"/>
      <c r="EL203" s="126"/>
      <c r="EV203" s="126"/>
      <c r="FF203" s="126"/>
      <c r="FP203" s="126"/>
      <c r="FZ203" s="126"/>
      <c r="GJ203" s="126"/>
      <c r="GT203" s="126"/>
      <c r="HD203" s="126"/>
      <c r="HN203" s="126"/>
      <c r="HX203" s="126"/>
    </row>
    <row xmlns:x14ac="http://schemas.microsoft.com/office/spreadsheetml/2009/9/ac" r="204" s="3" customFormat="true" x14ac:dyDescent="0.25">
      <c r="A204" s="387"/>
      <c r="B204" s="126"/>
      <c r="L204" s="126"/>
      <c r="V204" s="126"/>
      <c r="AF204" s="126"/>
      <c r="AP204" s="126"/>
      <c r="AZ204" s="126"/>
      <c r="BJ204" s="126"/>
      <c r="BK204" s="126"/>
      <c r="BT204" s="126"/>
      <c r="CD204" s="126"/>
      <c r="CN204" s="126"/>
      <c r="CX204" s="126"/>
      <c r="DH204" s="126"/>
      <c r="DR204" s="126"/>
      <c r="EB204" s="126"/>
      <c r="EL204" s="126"/>
      <c r="EV204" s="126"/>
      <c r="FF204" s="126"/>
      <c r="FP204" s="126"/>
      <c r="FZ204" s="126"/>
      <c r="GJ204" s="126"/>
      <c r="GT204" s="126"/>
      <c r="HD204" s="126"/>
      <c r="HN204" s="126"/>
      <c r="HX204" s="126"/>
    </row>
    <row xmlns:x14ac="http://schemas.microsoft.com/office/spreadsheetml/2009/9/ac" r="205" s="3" customFormat="true" x14ac:dyDescent="0.25">
      <c r="A205" s="387"/>
      <c r="B205" s="126"/>
      <c r="L205" s="126"/>
      <c r="V205" s="126"/>
      <c r="AF205" s="126"/>
      <c r="AP205" s="126"/>
      <c r="AZ205" s="126"/>
      <c r="BJ205" s="126"/>
      <c r="BK205" s="126"/>
      <c r="BT205" s="126"/>
      <c r="CD205" s="126"/>
      <c r="CN205" s="126"/>
      <c r="CX205" s="126"/>
      <c r="DH205" s="126"/>
      <c r="DR205" s="126"/>
      <c r="EB205" s="126"/>
      <c r="EL205" s="126"/>
      <c r="EV205" s="126"/>
      <c r="FF205" s="126"/>
      <c r="FP205" s="126"/>
      <c r="FZ205" s="126"/>
      <c r="GJ205" s="126"/>
      <c r="GT205" s="126"/>
      <c r="HD205" s="126"/>
      <c r="HN205" s="126"/>
      <c r="HX205" s="126"/>
    </row>
    <row xmlns:x14ac="http://schemas.microsoft.com/office/spreadsheetml/2009/9/ac" r="206" s="3" customFormat="true" x14ac:dyDescent="0.25">
      <c r="A206" s="387"/>
      <c r="B206" s="126"/>
      <c r="L206" s="126"/>
      <c r="V206" s="126"/>
      <c r="AF206" s="126"/>
      <c r="AP206" s="126"/>
      <c r="AZ206" s="126"/>
      <c r="BJ206" s="126"/>
      <c r="BK206" s="126"/>
      <c r="BT206" s="126"/>
      <c r="CD206" s="126"/>
      <c r="CN206" s="126"/>
      <c r="CX206" s="126"/>
      <c r="DH206" s="126"/>
      <c r="DR206" s="126"/>
      <c r="EB206" s="126"/>
      <c r="EL206" s="126"/>
      <c r="EV206" s="126"/>
      <c r="FF206" s="126"/>
      <c r="FP206" s="126"/>
      <c r="FZ206" s="126"/>
      <c r="GJ206" s="126"/>
      <c r="GT206" s="126"/>
      <c r="HD206" s="126"/>
      <c r="HN206" s="126"/>
      <c r="HX206" s="126"/>
    </row>
    <row xmlns:x14ac="http://schemas.microsoft.com/office/spreadsheetml/2009/9/ac" r="207" s="3" customFormat="true" x14ac:dyDescent="0.25">
      <c r="A207" s="387"/>
      <c r="B207" s="126"/>
      <c r="L207" s="126"/>
      <c r="V207" s="126"/>
      <c r="AF207" s="126"/>
      <c r="AP207" s="126"/>
      <c r="AZ207" s="126"/>
      <c r="BJ207" s="126"/>
      <c r="BK207" s="126"/>
      <c r="BT207" s="126"/>
      <c r="CD207" s="126"/>
      <c r="CN207" s="126"/>
      <c r="CX207" s="126"/>
      <c r="DH207" s="126"/>
      <c r="DR207" s="126"/>
      <c r="EB207" s="126"/>
      <c r="EL207" s="126"/>
      <c r="EV207" s="126"/>
      <c r="FF207" s="126"/>
      <c r="FP207" s="126"/>
      <c r="FZ207" s="126"/>
      <c r="GJ207" s="126"/>
      <c r="GT207" s="126"/>
      <c r="HD207" s="126"/>
      <c r="HN207" s="126"/>
      <c r="HX207" s="126"/>
    </row>
    <row xmlns:x14ac="http://schemas.microsoft.com/office/spreadsheetml/2009/9/ac" r="208" s="3" customFormat="true" x14ac:dyDescent="0.25">
      <c r="A208" s="387"/>
      <c r="B208" s="126"/>
      <c r="L208" s="126"/>
      <c r="V208" s="126"/>
      <c r="AF208" s="126"/>
      <c r="AP208" s="126"/>
      <c r="AZ208" s="126"/>
      <c r="BJ208" s="126"/>
      <c r="BK208" s="126"/>
      <c r="BT208" s="126"/>
      <c r="CD208" s="126"/>
      <c r="CN208" s="126"/>
      <c r="CX208" s="126"/>
      <c r="DH208" s="126"/>
      <c r="DR208" s="126"/>
      <c r="EB208" s="126"/>
      <c r="EL208" s="126"/>
      <c r="EV208" s="126"/>
      <c r="FF208" s="126"/>
      <c r="FP208" s="126"/>
      <c r="FZ208" s="126"/>
      <c r="GJ208" s="126"/>
      <c r="GT208" s="126"/>
      <c r="HD208" s="126"/>
      <c r="HN208" s="126"/>
      <c r="HX208" s="126"/>
    </row>
    <row xmlns:x14ac="http://schemas.microsoft.com/office/spreadsheetml/2009/9/ac" r="209" s="3" customFormat="true" x14ac:dyDescent="0.25">
      <c r="A209" s="387"/>
      <c r="B209" s="126"/>
      <c r="L209" s="126"/>
      <c r="V209" s="126"/>
      <c r="AF209" s="126"/>
      <c r="AP209" s="126"/>
      <c r="AZ209" s="126"/>
      <c r="BJ209" s="126"/>
      <c r="BK209" s="126"/>
      <c r="BT209" s="126"/>
      <c r="CD209" s="126"/>
      <c r="CN209" s="126"/>
      <c r="CX209" s="126"/>
      <c r="DH209" s="126"/>
      <c r="DR209" s="126"/>
      <c r="EB209" s="126"/>
      <c r="EL209" s="126"/>
      <c r="EV209" s="126"/>
      <c r="FF209" s="126"/>
      <c r="FP209" s="126"/>
      <c r="FZ209" s="126"/>
      <c r="GJ209" s="126"/>
      <c r="GT209" s="126"/>
      <c r="HD209" s="126"/>
      <c r="HN209" s="126"/>
      <c r="HX209" s="126"/>
    </row>
    <row xmlns:x14ac="http://schemas.microsoft.com/office/spreadsheetml/2009/9/ac" r="210" s="3" customFormat="true" x14ac:dyDescent="0.25">
      <c r="A210" s="387"/>
      <c r="B210" s="126"/>
      <c r="L210" s="126"/>
      <c r="V210" s="126"/>
      <c r="AF210" s="126"/>
      <c r="AP210" s="126"/>
      <c r="AZ210" s="126"/>
      <c r="BJ210" s="126"/>
      <c r="BK210" s="126"/>
      <c r="BT210" s="126"/>
      <c r="CD210" s="126"/>
      <c r="CN210" s="126"/>
      <c r="CX210" s="126"/>
      <c r="DH210" s="126"/>
      <c r="DR210" s="126"/>
      <c r="EB210" s="126"/>
      <c r="EL210" s="126"/>
      <c r="EV210" s="126"/>
      <c r="FF210" s="126"/>
      <c r="FP210" s="126"/>
      <c r="FZ210" s="126"/>
      <c r="GJ210" s="126"/>
      <c r="GT210" s="126"/>
      <c r="HD210" s="126"/>
      <c r="HN210" s="126"/>
      <c r="HX210" s="126"/>
    </row>
    <row xmlns:x14ac="http://schemas.microsoft.com/office/spreadsheetml/2009/9/ac" r="211" s="3" customFormat="true" x14ac:dyDescent="0.25">
      <c r="A211" s="387"/>
      <c r="B211" s="126"/>
      <c r="L211" s="126"/>
      <c r="V211" s="126"/>
      <c r="AF211" s="126"/>
      <c r="AP211" s="126"/>
      <c r="AZ211" s="126"/>
      <c r="BJ211" s="126"/>
      <c r="BK211" s="126"/>
      <c r="BT211" s="126"/>
      <c r="CD211" s="126"/>
      <c r="CN211" s="126"/>
      <c r="CX211" s="126"/>
      <c r="DH211" s="126"/>
      <c r="DR211" s="126"/>
      <c r="EB211" s="126"/>
      <c r="EL211" s="126"/>
      <c r="EV211" s="126"/>
      <c r="FF211" s="126"/>
      <c r="FP211" s="126"/>
      <c r="FZ211" s="126"/>
      <c r="GJ211" s="126"/>
      <c r="GT211" s="126"/>
      <c r="HD211" s="126"/>
      <c r="HN211" s="126"/>
      <c r="HX211" s="126"/>
    </row>
    <row xmlns:x14ac="http://schemas.microsoft.com/office/spreadsheetml/2009/9/ac" r="212" s="3" customFormat="true" x14ac:dyDescent="0.25">
      <c r="A212" s="387"/>
      <c r="B212" s="126"/>
      <c r="L212" s="126"/>
      <c r="V212" s="126"/>
      <c r="AF212" s="126"/>
      <c r="AP212" s="126"/>
      <c r="AZ212" s="126"/>
      <c r="BJ212" s="126"/>
      <c r="BK212" s="126"/>
      <c r="BT212" s="126"/>
      <c r="CD212" s="126"/>
      <c r="CN212" s="126"/>
      <c r="CX212" s="126"/>
      <c r="DH212" s="126"/>
      <c r="DR212" s="126"/>
      <c r="EB212" s="126"/>
      <c r="EL212" s="126"/>
      <c r="EV212" s="126"/>
      <c r="FF212" s="126"/>
      <c r="FP212" s="126"/>
      <c r="FZ212" s="126"/>
      <c r="GJ212" s="126"/>
      <c r="GT212" s="126"/>
      <c r="HD212" s="126"/>
      <c r="HN212" s="126"/>
      <c r="HX212" s="126"/>
    </row>
    <row xmlns:x14ac="http://schemas.microsoft.com/office/spreadsheetml/2009/9/ac" r="213" s="3" customFormat="true" x14ac:dyDescent="0.25">
      <c r="A213" s="387"/>
      <c r="B213" s="126"/>
      <c r="L213" s="126"/>
      <c r="V213" s="126"/>
      <c r="AF213" s="126"/>
      <c r="AP213" s="126"/>
      <c r="AZ213" s="126"/>
      <c r="BJ213" s="126"/>
      <c r="BK213" s="126"/>
      <c r="BT213" s="126"/>
      <c r="CD213" s="126"/>
      <c r="CN213" s="126"/>
      <c r="CX213" s="126"/>
      <c r="DH213" s="126"/>
      <c r="DR213" s="126"/>
      <c r="EB213" s="126"/>
      <c r="EL213" s="126"/>
      <c r="EV213" s="126"/>
      <c r="FF213" s="126"/>
      <c r="FP213" s="126"/>
      <c r="FZ213" s="126"/>
      <c r="GJ213" s="126"/>
      <c r="GT213" s="126"/>
      <c r="HD213" s="126"/>
      <c r="HN213" s="126"/>
      <c r="HX213" s="126"/>
    </row>
    <row xmlns:x14ac="http://schemas.microsoft.com/office/spreadsheetml/2009/9/ac" r="214" s="3" customFormat="true" x14ac:dyDescent="0.25">
      <c r="A214" s="387"/>
      <c r="B214" s="126"/>
      <c r="L214" s="126"/>
      <c r="V214" s="126"/>
      <c r="AF214" s="126"/>
      <c r="AP214" s="126"/>
      <c r="AZ214" s="126"/>
      <c r="BJ214" s="126"/>
      <c r="BK214" s="126"/>
      <c r="BT214" s="126"/>
      <c r="CD214" s="126"/>
      <c r="CN214" s="126"/>
      <c r="CX214" s="126"/>
      <c r="DH214" s="126"/>
      <c r="DR214" s="126"/>
      <c r="EB214" s="126"/>
      <c r="EL214" s="126"/>
      <c r="EV214" s="126"/>
      <c r="FF214" s="126"/>
      <c r="FP214" s="126"/>
      <c r="FZ214" s="126"/>
      <c r="GJ214" s="126"/>
      <c r="GT214" s="126"/>
      <c r="HD214" s="126"/>
      <c r="HN214" s="126"/>
      <c r="HX214" s="126"/>
    </row>
    <row xmlns:x14ac="http://schemas.microsoft.com/office/spreadsheetml/2009/9/ac" r="215" s="3" customFormat="true" x14ac:dyDescent="0.25">
      <c r="A215" s="387"/>
      <c r="B215" s="126"/>
      <c r="L215" s="126"/>
      <c r="V215" s="126"/>
      <c r="AF215" s="126"/>
      <c r="AP215" s="126"/>
      <c r="AZ215" s="126"/>
      <c r="BJ215" s="126"/>
      <c r="BK215" s="126"/>
      <c r="BT215" s="126"/>
      <c r="CD215" s="126"/>
      <c r="CN215" s="126"/>
      <c r="CX215" s="126"/>
      <c r="DH215" s="126"/>
      <c r="DR215" s="126"/>
      <c r="EB215" s="126"/>
      <c r="EL215" s="126"/>
      <c r="EV215" s="126"/>
      <c r="FF215" s="126"/>
      <c r="FP215" s="126"/>
      <c r="FZ215" s="126"/>
      <c r="GJ215" s="126"/>
      <c r="GT215" s="126"/>
      <c r="HD215" s="126"/>
      <c r="HN215" s="126"/>
      <c r="HX215" s="126"/>
    </row>
    <row xmlns:x14ac="http://schemas.microsoft.com/office/spreadsheetml/2009/9/ac" r="216" s="3" customFormat="true" x14ac:dyDescent="0.25">
      <c r="A216" s="387"/>
      <c r="B216" s="126"/>
      <c r="L216" s="126"/>
      <c r="V216" s="126"/>
      <c r="AF216" s="126"/>
      <c r="AP216" s="126"/>
      <c r="AZ216" s="126"/>
      <c r="BJ216" s="126"/>
      <c r="BK216" s="126"/>
      <c r="BT216" s="126"/>
      <c r="CD216" s="126"/>
      <c r="CN216" s="126"/>
      <c r="CX216" s="126"/>
      <c r="DH216" s="126"/>
      <c r="DR216" s="126"/>
      <c r="EB216" s="126"/>
      <c r="EL216" s="126"/>
      <c r="EV216" s="126"/>
      <c r="FF216" s="126"/>
      <c r="FP216" s="126"/>
      <c r="FZ216" s="126"/>
      <c r="GJ216" s="126"/>
      <c r="GT216" s="126"/>
      <c r="HD216" s="126"/>
      <c r="HN216" s="126"/>
      <c r="HX216" s="126"/>
    </row>
    <row xmlns:x14ac="http://schemas.microsoft.com/office/spreadsheetml/2009/9/ac" r="217" s="3" customFormat="true" x14ac:dyDescent="0.25">
      <c r="A217" s="387"/>
      <c r="B217" s="126"/>
      <c r="L217" s="126"/>
      <c r="V217" s="126"/>
      <c r="AF217" s="126"/>
      <c r="AP217" s="126"/>
      <c r="AZ217" s="126"/>
      <c r="BJ217" s="126"/>
      <c r="BK217" s="126"/>
      <c r="BT217" s="126"/>
      <c r="CD217" s="126"/>
      <c r="CN217" s="126"/>
      <c r="CX217" s="126"/>
      <c r="DH217" s="126"/>
      <c r="DR217" s="126"/>
      <c r="EB217" s="126"/>
      <c r="EL217" s="126"/>
      <c r="EV217" s="126"/>
      <c r="FF217" s="126"/>
      <c r="FP217" s="126"/>
      <c r="FZ217" s="126"/>
      <c r="GJ217" s="126"/>
      <c r="GT217" s="126"/>
      <c r="HD217" s="126"/>
      <c r="HN217" s="126"/>
      <c r="HX217" s="126"/>
    </row>
    <row xmlns:x14ac="http://schemas.microsoft.com/office/spreadsheetml/2009/9/ac" r="218" s="3" customFormat="true" x14ac:dyDescent="0.25">
      <c r="A218" s="387"/>
      <c r="B218" s="126"/>
      <c r="L218" s="126"/>
      <c r="V218" s="126"/>
      <c r="AF218" s="126"/>
      <c r="AP218" s="126"/>
      <c r="AZ218" s="126"/>
      <c r="BJ218" s="126"/>
      <c r="BK218" s="126"/>
      <c r="BT218" s="126"/>
      <c r="CD218" s="126"/>
      <c r="CN218" s="126"/>
      <c r="CX218" s="126"/>
      <c r="DH218" s="126"/>
      <c r="DR218" s="126"/>
      <c r="EB218" s="126"/>
      <c r="EL218" s="126"/>
      <c r="EV218" s="126"/>
      <c r="FF218" s="126"/>
      <c r="FP218" s="126"/>
      <c r="FZ218" s="126"/>
      <c r="GJ218" s="126"/>
      <c r="GT218" s="126"/>
      <c r="HD218" s="126"/>
      <c r="HN218" s="126"/>
      <c r="HX218" s="126"/>
    </row>
    <row xmlns:x14ac="http://schemas.microsoft.com/office/spreadsheetml/2009/9/ac" r="219" s="3" customFormat="true" x14ac:dyDescent="0.25">
      <c r="A219" s="387"/>
      <c r="B219" s="126"/>
      <c r="L219" s="126"/>
      <c r="V219" s="126"/>
      <c r="AF219" s="126"/>
      <c r="AP219" s="126"/>
      <c r="AZ219" s="126"/>
      <c r="BJ219" s="126"/>
      <c r="BK219" s="126"/>
      <c r="BT219" s="126"/>
      <c r="CD219" s="126"/>
      <c r="CN219" s="126"/>
      <c r="CX219" s="126"/>
      <c r="DH219" s="126"/>
      <c r="DR219" s="126"/>
      <c r="EB219" s="126"/>
      <c r="EL219" s="126"/>
      <c r="EV219" s="126"/>
      <c r="FF219" s="126"/>
      <c r="FP219" s="126"/>
      <c r="FZ219" s="126"/>
      <c r="GJ219" s="126"/>
      <c r="GT219" s="126"/>
      <c r="HD219" s="126"/>
      <c r="HN219" s="126"/>
      <c r="HX219" s="126"/>
    </row>
    <row xmlns:x14ac="http://schemas.microsoft.com/office/spreadsheetml/2009/9/ac" r="220" s="3" customFormat="true" x14ac:dyDescent="0.25">
      <c r="A220" s="387"/>
      <c r="B220" s="126"/>
      <c r="L220" s="126"/>
      <c r="V220" s="126"/>
      <c r="AF220" s="126"/>
      <c r="AP220" s="126"/>
      <c r="AZ220" s="126"/>
      <c r="BJ220" s="126"/>
      <c r="BK220" s="126"/>
      <c r="BT220" s="126"/>
      <c r="CD220" s="126"/>
      <c r="CN220" s="126"/>
      <c r="CX220" s="126"/>
      <c r="DH220" s="126"/>
      <c r="DR220" s="126"/>
      <c r="EB220" s="126"/>
      <c r="EL220" s="126"/>
      <c r="EV220" s="126"/>
      <c r="FF220" s="126"/>
      <c r="FP220" s="126"/>
      <c r="FZ220" s="126"/>
      <c r="GJ220" s="126"/>
      <c r="GT220" s="126"/>
      <c r="HD220" s="126"/>
      <c r="HN220" s="126"/>
      <c r="HX220" s="126"/>
    </row>
    <row xmlns:x14ac="http://schemas.microsoft.com/office/spreadsheetml/2009/9/ac" r="221" s="3" customFormat="true" x14ac:dyDescent="0.25">
      <c r="A221" s="387"/>
      <c r="B221" s="126"/>
      <c r="L221" s="126"/>
      <c r="V221" s="126"/>
      <c r="AF221" s="126"/>
      <c r="AP221" s="126"/>
      <c r="AZ221" s="126"/>
      <c r="BJ221" s="126"/>
      <c r="BK221" s="126"/>
      <c r="BT221" s="126"/>
      <c r="CD221" s="126"/>
      <c r="CN221" s="126"/>
      <c r="CX221" s="126"/>
      <c r="DH221" s="126"/>
      <c r="DR221" s="126"/>
      <c r="EB221" s="126"/>
      <c r="EL221" s="126"/>
      <c r="EV221" s="126"/>
      <c r="FF221" s="126"/>
      <c r="FP221" s="126"/>
      <c r="FZ221" s="126"/>
      <c r="GJ221" s="126"/>
      <c r="GT221" s="126"/>
      <c r="HD221" s="126"/>
      <c r="HN221" s="126"/>
      <c r="HX221" s="126"/>
    </row>
    <row xmlns:x14ac="http://schemas.microsoft.com/office/spreadsheetml/2009/9/ac" r="222" s="3" customFormat="true" x14ac:dyDescent="0.25">
      <c r="A222" s="387"/>
      <c r="B222" s="126"/>
      <c r="L222" s="126"/>
      <c r="V222" s="126"/>
      <c r="AF222" s="126"/>
      <c r="AP222" s="126"/>
      <c r="AZ222" s="126"/>
      <c r="BJ222" s="126"/>
      <c r="BK222" s="126"/>
      <c r="BT222" s="126"/>
      <c r="CD222" s="126"/>
      <c r="CN222" s="126"/>
      <c r="CX222" s="126"/>
      <c r="DH222" s="126"/>
      <c r="DR222" s="126"/>
      <c r="EB222" s="126"/>
      <c r="EL222" s="126"/>
      <c r="EV222" s="126"/>
      <c r="FF222" s="126"/>
      <c r="FP222" s="126"/>
      <c r="FZ222" s="126"/>
      <c r="GJ222" s="126"/>
      <c r="GT222" s="126"/>
      <c r="HD222" s="126"/>
      <c r="HN222" s="126"/>
      <c r="HX222" s="126"/>
    </row>
    <row xmlns:x14ac="http://schemas.microsoft.com/office/spreadsheetml/2009/9/ac" r="223" s="3" customFormat="true" x14ac:dyDescent="0.25">
      <c r="A223" s="387"/>
      <c r="B223" s="126"/>
      <c r="L223" s="126"/>
      <c r="V223" s="126"/>
      <c r="AF223" s="126"/>
      <c r="AP223" s="126"/>
      <c r="AZ223" s="126"/>
      <c r="BJ223" s="126"/>
      <c r="BK223" s="126"/>
      <c r="BT223" s="126"/>
      <c r="CD223" s="126"/>
      <c r="CN223" s="126"/>
      <c r="CX223" s="126"/>
      <c r="DH223" s="126"/>
      <c r="DR223" s="126"/>
      <c r="EB223" s="126"/>
      <c r="EL223" s="126"/>
      <c r="EV223" s="126"/>
      <c r="FF223" s="126"/>
      <c r="FP223" s="126"/>
      <c r="FZ223" s="126"/>
      <c r="GJ223" s="126"/>
      <c r="GT223" s="126"/>
      <c r="HD223" s="126"/>
      <c r="HN223" s="126"/>
      <c r="HX223" s="126"/>
    </row>
    <row xmlns:x14ac="http://schemas.microsoft.com/office/spreadsheetml/2009/9/ac" r="224" s="3" customFormat="true" x14ac:dyDescent="0.25">
      <c r="A224" s="387"/>
      <c r="B224" s="126"/>
      <c r="L224" s="126"/>
      <c r="V224" s="126"/>
      <c r="AF224" s="126"/>
      <c r="AP224" s="126"/>
      <c r="AZ224" s="126"/>
      <c r="BJ224" s="126"/>
      <c r="BK224" s="126"/>
      <c r="BT224" s="126"/>
      <c r="CD224" s="126"/>
      <c r="CN224" s="126"/>
      <c r="CX224" s="126"/>
      <c r="DH224" s="126"/>
      <c r="DR224" s="126"/>
      <c r="EB224" s="126"/>
      <c r="EL224" s="126"/>
      <c r="EV224" s="126"/>
      <c r="FF224" s="126"/>
      <c r="FP224" s="126"/>
      <c r="FZ224" s="126"/>
      <c r="GJ224" s="126"/>
      <c r="GT224" s="126"/>
      <c r="HD224" s="126"/>
      <c r="HN224" s="126"/>
      <c r="HX224" s="126"/>
    </row>
    <row xmlns:x14ac="http://schemas.microsoft.com/office/spreadsheetml/2009/9/ac" r="225" s="3" customFormat="true" x14ac:dyDescent="0.25">
      <c r="A225" s="387"/>
      <c r="B225" s="126"/>
      <c r="L225" s="126"/>
      <c r="V225" s="126"/>
      <c r="AF225" s="126"/>
      <c r="AP225" s="126"/>
      <c r="AZ225" s="126"/>
      <c r="BJ225" s="126"/>
      <c r="BK225" s="126"/>
      <c r="BT225" s="126"/>
      <c r="CD225" s="126"/>
      <c r="CN225" s="126"/>
      <c r="CX225" s="126"/>
      <c r="DH225" s="126"/>
      <c r="DR225" s="126"/>
      <c r="EB225" s="126"/>
      <c r="EL225" s="126"/>
      <c r="EV225" s="126"/>
      <c r="FF225" s="126"/>
      <c r="FP225" s="126"/>
      <c r="FZ225" s="126"/>
      <c r="GJ225" s="126"/>
      <c r="GT225" s="126"/>
      <c r="HD225" s="126"/>
      <c r="HN225" s="126"/>
      <c r="HX225" s="126"/>
    </row>
    <row xmlns:x14ac="http://schemas.microsoft.com/office/spreadsheetml/2009/9/ac" r="226" s="3" customFormat="true" x14ac:dyDescent="0.25">
      <c r="A226" s="387"/>
      <c r="B226" s="126"/>
      <c r="L226" s="126"/>
      <c r="V226" s="126"/>
      <c r="AF226" s="126"/>
      <c r="AP226" s="126"/>
      <c r="AZ226" s="126"/>
      <c r="BJ226" s="126"/>
      <c r="BK226" s="126"/>
      <c r="BT226" s="126"/>
      <c r="CD226" s="126"/>
      <c r="CN226" s="126"/>
      <c r="CX226" s="126"/>
      <c r="DH226" s="126"/>
      <c r="DR226" s="126"/>
      <c r="EB226" s="126"/>
      <c r="EL226" s="126"/>
      <c r="EV226" s="126"/>
      <c r="FF226" s="126"/>
      <c r="FP226" s="126"/>
      <c r="FZ226" s="126"/>
      <c r="GJ226" s="126"/>
      <c r="GT226" s="126"/>
      <c r="HD226" s="126"/>
      <c r="HN226" s="126"/>
      <c r="HX226" s="126"/>
    </row>
    <row xmlns:x14ac="http://schemas.microsoft.com/office/spreadsheetml/2009/9/ac" r="227" s="3" customFormat="true" x14ac:dyDescent="0.25">
      <c r="A227" s="387"/>
      <c r="B227" s="126"/>
      <c r="L227" s="126"/>
      <c r="V227" s="126"/>
      <c r="AF227" s="126"/>
      <c r="AP227" s="126"/>
      <c r="AZ227" s="126"/>
      <c r="BJ227" s="126"/>
      <c r="BK227" s="126"/>
      <c r="BT227" s="126"/>
      <c r="CD227" s="126"/>
      <c r="CN227" s="126"/>
      <c r="CX227" s="126"/>
      <c r="DH227" s="126"/>
      <c r="DR227" s="126"/>
      <c r="EB227" s="126"/>
      <c r="EL227" s="126"/>
      <c r="EV227" s="126"/>
      <c r="FF227" s="126"/>
      <c r="FP227" s="126"/>
      <c r="FZ227" s="126"/>
      <c r="GJ227" s="126"/>
      <c r="GT227" s="126"/>
      <c r="HD227" s="126"/>
      <c r="HN227" s="126"/>
      <c r="HX227" s="126"/>
    </row>
    <row xmlns:x14ac="http://schemas.microsoft.com/office/spreadsheetml/2009/9/ac" r="228" s="3" customFormat="true" x14ac:dyDescent="0.25">
      <c r="A228" s="387"/>
      <c r="B228" s="126"/>
      <c r="L228" s="126"/>
      <c r="V228" s="126"/>
      <c r="AF228" s="126"/>
      <c r="AP228" s="126"/>
      <c r="AZ228" s="126"/>
      <c r="BJ228" s="126"/>
      <c r="BK228" s="126"/>
      <c r="BT228" s="126"/>
      <c r="CD228" s="126"/>
      <c r="CN228" s="126"/>
      <c r="CX228" s="126"/>
      <c r="DH228" s="126"/>
      <c r="DR228" s="126"/>
      <c r="EB228" s="126"/>
      <c r="EL228" s="126"/>
      <c r="EV228" s="126"/>
      <c r="FF228" s="126"/>
      <c r="FP228" s="126"/>
      <c r="FZ228" s="126"/>
      <c r="GJ228" s="126"/>
      <c r="GT228" s="126"/>
      <c r="HD228" s="126"/>
      <c r="HN228" s="126"/>
      <c r="HX228" s="126"/>
    </row>
    <row xmlns:x14ac="http://schemas.microsoft.com/office/spreadsheetml/2009/9/ac" r="229" s="3" customFormat="true" x14ac:dyDescent="0.25">
      <c r="A229" s="387"/>
      <c r="B229" s="126"/>
      <c r="L229" s="126"/>
      <c r="V229" s="126"/>
      <c r="AF229" s="126"/>
      <c r="AP229" s="126"/>
      <c r="AZ229" s="126"/>
      <c r="BJ229" s="126"/>
      <c r="BK229" s="126"/>
      <c r="BT229" s="126"/>
      <c r="CD229" s="126"/>
      <c r="CN229" s="126"/>
      <c r="CX229" s="126"/>
      <c r="DH229" s="126"/>
      <c r="DR229" s="126"/>
      <c r="EB229" s="126"/>
      <c r="EL229" s="126"/>
      <c r="EV229" s="126"/>
      <c r="FF229" s="126"/>
      <c r="FP229" s="126"/>
      <c r="FZ229" s="126"/>
      <c r="GJ229" s="126"/>
      <c r="GT229" s="126"/>
      <c r="HD229" s="126"/>
      <c r="HN229" s="126"/>
      <c r="HX229" s="126"/>
    </row>
    <row xmlns:x14ac="http://schemas.microsoft.com/office/spreadsheetml/2009/9/ac" r="230" s="3" customFormat="true" x14ac:dyDescent="0.25">
      <c r="A230" s="387"/>
      <c r="B230" s="126"/>
      <c r="L230" s="126"/>
      <c r="V230" s="126"/>
      <c r="AF230" s="126"/>
      <c r="AP230" s="126"/>
      <c r="AZ230" s="126"/>
      <c r="BJ230" s="126"/>
      <c r="BK230" s="126"/>
      <c r="BT230" s="126"/>
      <c r="CD230" s="126"/>
      <c r="CN230" s="126"/>
      <c r="CX230" s="126"/>
      <c r="DH230" s="126"/>
      <c r="DR230" s="126"/>
      <c r="EB230" s="126"/>
      <c r="EL230" s="126"/>
      <c r="EV230" s="126"/>
      <c r="FF230" s="126"/>
      <c r="FP230" s="126"/>
      <c r="FZ230" s="126"/>
      <c r="GJ230" s="126"/>
      <c r="GT230" s="126"/>
      <c r="HD230" s="126"/>
      <c r="HN230" s="126"/>
      <c r="HX230" s="126"/>
    </row>
    <row xmlns:x14ac="http://schemas.microsoft.com/office/spreadsheetml/2009/9/ac" r="231" s="3" customFormat="true" x14ac:dyDescent="0.25">
      <c r="A231" s="387"/>
      <c r="B231" s="126"/>
      <c r="L231" s="126"/>
      <c r="V231" s="126"/>
      <c r="AF231" s="126"/>
      <c r="AP231" s="126"/>
      <c r="AZ231" s="126"/>
      <c r="BJ231" s="126"/>
      <c r="BK231" s="126"/>
      <c r="BT231" s="126"/>
      <c r="CD231" s="126"/>
      <c r="CN231" s="126"/>
      <c r="CX231" s="126"/>
      <c r="DH231" s="126"/>
      <c r="DR231" s="126"/>
      <c r="EB231" s="126"/>
      <c r="EL231" s="126"/>
      <c r="EV231" s="126"/>
      <c r="FF231" s="126"/>
      <c r="FP231" s="126"/>
      <c r="FZ231" s="126"/>
      <c r="GJ231" s="126"/>
      <c r="GT231" s="126"/>
      <c r="HD231" s="126"/>
      <c r="HN231" s="126"/>
      <c r="HX231" s="126"/>
    </row>
    <row xmlns:x14ac="http://schemas.microsoft.com/office/spreadsheetml/2009/9/ac" r="232" s="3" customFormat="true" x14ac:dyDescent="0.25">
      <c r="A232" s="387"/>
      <c r="B232" s="126"/>
      <c r="L232" s="126"/>
      <c r="V232" s="126"/>
      <c r="AF232" s="126"/>
      <c r="AP232" s="126"/>
      <c r="AZ232" s="126"/>
      <c r="BJ232" s="126"/>
      <c r="BK232" s="126"/>
      <c r="BT232" s="126"/>
      <c r="CD232" s="126"/>
      <c r="CN232" s="126"/>
      <c r="CX232" s="126"/>
      <c r="DH232" s="126"/>
      <c r="DR232" s="126"/>
      <c r="EB232" s="126"/>
      <c r="EL232" s="126"/>
      <c r="EV232" s="126"/>
      <c r="FF232" s="126"/>
      <c r="FP232" s="126"/>
      <c r="FZ232" s="126"/>
      <c r="GJ232" s="126"/>
      <c r="GT232" s="126"/>
      <c r="HD232" s="126"/>
      <c r="HN232" s="126"/>
      <c r="HX232" s="126"/>
    </row>
    <row xmlns:x14ac="http://schemas.microsoft.com/office/spreadsheetml/2009/9/ac" r="233" s="3" customFormat="true" x14ac:dyDescent="0.25">
      <c r="A233" s="387"/>
      <c r="B233" s="126"/>
      <c r="L233" s="126"/>
      <c r="V233" s="126"/>
      <c r="AF233" s="126"/>
      <c r="AP233" s="126"/>
      <c r="AZ233" s="126"/>
      <c r="BJ233" s="126"/>
      <c r="BK233" s="126"/>
      <c r="BT233" s="126"/>
      <c r="CD233" s="126"/>
      <c r="CN233" s="126"/>
      <c r="CX233" s="126"/>
      <c r="DH233" s="126"/>
      <c r="DR233" s="126"/>
      <c r="EB233" s="126"/>
      <c r="EL233" s="126"/>
      <c r="EV233" s="126"/>
      <c r="FF233" s="126"/>
      <c r="FP233" s="126"/>
      <c r="FZ233" s="126"/>
      <c r="GJ233" s="126"/>
      <c r="GT233" s="126"/>
      <c r="HD233" s="126"/>
      <c r="HN233" s="126"/>
      <c r="HX233" s="126"/>
    </row>
    <row xmlns:x14ac="http://schemas.microsoft.com/office/spreadsheetml/2009/9/ac" r="234" s="3" customFormat="true" x14ac:dyDescent="0.25">
      <c r="A234" s="387"/>
      <c r="B234" s="126"/>
      <c r="L234" s="126"/>
      <c r="V234" s="126"/>
      <c r="AF234" s="126"/>
      <c r="AP234" s="126"/>
      <c r="AZ234" s="126"/>
      <c r="BJ234" s="126"/>
      <c r="BK234" s="126"/>
      <c r="BT234" s="126"/>
      <c r="CD234" s="126"/>
      <c r="CN234" s="126"/>
      <c r="CX234" s="126"/>
      <c r="DH234" s="126"/>
      <c r="DR234" s="126"/>
      <c r="EB234" s="126"/>
      <c r="EL234" s="126"/>
      <c r="EV234" s="126"/>
      <c r="FF234" s="126"/>
      <c r="FP234" s="126"/>
      <c r="FZ234" s="126"/>
      <c r="GJ234" s="126"/>
      <c r="GT234" s="126"/>
      <c r="HD234" s="126"/>
      <c r="HN234" s="126"/>
      <c r="HX234" s="126"/>
    </row>
    <row xmlns:x14ac="http://schemas.microsoft.com/office/spreadsheetml/2009/9/ac" r="235" s="3" customFormat="true" x14ac:dyDescent="0.25">
      <c r="A235" s="387"/>
      <c r="B235" s="126"/>
      <c r="L235" s="126"/>
      <c r="V235" s="126"/>
      <c r="AF235" s="126"/>
      <c r="AP235" s="126"/>
      <c r="AZ235" s="126"/>
      <c r="BJ235" s="126"/>
      <c r="BK235" s="126"/>
      <c r="BT235" s="126"/>
      <c r="CD235" s="126"/>
      <c r="CN235" s="126"/>
      <c r="CX235" s="126"/>
      <c r="DH235" s="126"/>
      <c r="DR235" s="126"/>
      <c r="EB235" s="126"/>
      <c r="EL235" s="126"/>
      <c r="EV235" s="126"/>
      <c r="FF235" s="126"/>
      <c r="FP235" s="126"/>
      <c r="FZ235" s="126"/>
      <c r="GJ235" s="126"/>
      <c r="GT235" s="126"/>
      <c r="HD235" s="126"/>
      <c r="HN235" s="126"/>
      <c r="HX235" s="126"/>
    </row>
    <row xmlns:x14ac="http://schemas.microsoft.com/office/spreadsheetml/2009/9/ac" r="236" s="3" customFormat="true" x14ac:dyDescent="0.25">
      <c r="A236" s="387"/>
      <c r="B236" s="126"/>
      <c r="L236" s="126"/>
      <c r="V236" s="126"/>
      <c r="AF236" s="126"/>
      <c r="AP236" s="126"/>
      <c r="AZ236" s="126"/>
      <c r="BJ236" s="126"/>
      <c r="BK236" s="126"/>
      <c r="BT236" s="126"/>
      <c r="CD236" s="126"/>
      <c r="CN236" s="126"/>
      <c r="CX236" s="126"/>
      <c r="DH236" s="126"/>
      <c r="DR236" s="126"/>
      <c r="EB236" s="126"/>
      <c r="EL236" s="126"/>
      <c r="EV236" s="126"/>
      <c r="FF236" s="126"/>
      <c r="FP236" s="126"/>
      <c r="FZ236" s="126"/>
      <c r="GJ236" s="126"/>
      <c r="GT236" s="126"/>
      <c r="HD236" s="126"/>
      <c r="HN236" s="126"/>
      <c r="HX236" s="126"/>
    </row>
    <row xmlns:x14ac="http://schemas.microsoft.com/office/spreadsheetml/2009/9/ac" r="237" s="3" customFormat="true" x14ac:dyDescent="0.25">
      <c r="A237" s="387"/>
      <c r="B237" s="126"/>
      <c r="L237" s="126"/>
      <c r="V237" s="126"/>
      <c r="AF237" s="126"/>
      <c r="AP237" s="126"/>
      <c r="AZ237" s="126"/>
      <c r="BJ237" s="126"/>
      <c r="BK237" s="126"/>
      <c r="BT237" s="126"/>
      <c r="CD237" s="126"/>
      <c r="CN237" s="126"/>
      <c r="CX237" s="126"/>
      <c r="DH237" s="126"/>
      <c r="DR237" s="126"/>
      <c r="EB237" s="126"/>
      <c r="EL237" s="126"/>
      <c r="EV237" s="126"/>
      <c r="FF237" s="126"/>
      <c r="FP237" s="126"/>
      <c r="FZ237" s="126"/>
      <c r="GJ237" s="126"/>
      <c r="GT237" s="126"/>
      <c r="HD237" s="126"/>
      <c r="HN237" s="126"/>
      <c r="HX237" s="126"/>
    </row>
    <row xmlns:x14ac="http://schemas.microsoft.com/office/spreadsheetml/2009/9/ac" r="238" s="3" customFormat="true" x14ac:dyDescent="0.25">
      <c r="A238" s="387"/>
      <c r="B238" s="126"/>
      <c r="L238" s="126"/>
      <c r="V238" s="126"/>
      <c r="AF238" s="126"/>
      <c r="AP238" s="126"/>
      <c r="AZ238" s="126"/>
      <c r="BJ238" s="126"/>
      <c r="BK238" s="126"/>
      <c r="BT238" s="126"/>
      <c r="CD238" s="126"/>
      <c r="CN238" s="126"/>
      <c r="CX238" s="126"/>
      <c r="DH238" s="126"/>
      <c r="DR238" s="126"/>
      <c r="EB238" s="126"/>
      <c r="EL238" s="126"/>
      <c r="EV238" s="126"/>
      <c r="FF238" s="126"/>
      <c r="FP238" s="126"/>
      <c r="FZ238" s="126"/>
      <c r="GJ238" s="126"/>
      <c r="GT238" s="126"/>
      <c r="HD238" s="126"/>
      <c r="HN238" s="126"/>
      <c r="HX238" s="126"/>
    </row>
    <row xmlns:x14ac="http://schemas.microsoft.com/office/spreadsheetml/2009/9/ac" r="239" s="3" customFormat="true" x14ac:dyDescent="0.25">
      <c r="A239" s="387"/>
      <c r="B239" s="126"/>
      <c r="L239" s="126"/>
      <c r="V239" s="126"/>
      <c r="AF239" s="126"/>
      <c r="AP239" s="126"/>
      <c r="AZ239" s="126"/>
      <c r="BJ239" s="126"/>
      <c r="BK239" s="126"/>
      <c r="BT239" s="126"/>
      <c r="CD239" s="126"/>
      <c r="CN239" s="126"/>
      <c r="CX239" s="126"/>
      <c r="DH239" s="126"/>
      <c r="DR239" s="126"/>
      <c r="EB239" s="126"/>
      <c r="EL239" s="126"/>
      <c r="EV239" s="126"/>
      <c r="FF239" s="126"/>
      <c r="FP239" s="126"/>
      <c r="FZ239" s="126"/>
      <c r="GJ239" s="126"/>
      <c r="GT239" s="126"/>
      <c r="HD239" s="126"/>
      <c r="HN239" s="126"/>
      <c r="HX239" s="126"/>
    </row>
    <row xmlns:x14ac="http://schemas.microsoft.com/office/spreadsheetml/2009/9/ac" r="240" s="3" customFormat="true" x14ac:dyDescent="0.25">
      <c r="A240" s="387"/>
      <c r="B240" s="126"/>
      <c r="L240" s="126"/>
      <c r="V240" s="126"/>
      <c r="AF240" s="126"/>
      <c r="AP240" s="126"/>
      <c r="AZ240" s="126"/>
      <c r="BJ240" s="126"/>
      <c r="BK240" s="126"/>
      <c r="BT240" s="126"/>
      <c r="CD240" s="126"/>
      <c r="CN240" s="126"/>
      <c r="CX240" s="126"/>
      <c r="DH240" s="126"/>
      <c r="DR240" s="126"/>
      <c r="EB240" s="126"/>
      <c r="EL240" s="126"/>
      <c r="EV240" s="126"/>
      <c r="FF240" s="126"/>
      <c r="FP240" s="126"/>
      <c r="FZ240" s="126"/>
      <c r="GJ240" s="126"/>
      <c r="GT240" s="126"/>
      <c r="HD240" s="126"/>
      <c r="HN240" s="126"/>
      <c r="HX240" s="126"/>
    </row>
    <row xmlns:x14ac="http://schemas.microsoft.com/office/spreadsheetml/2009/9/ac" r="241" s="3" customFormat="true" x14ac:dyDescent="0.25">
      <c r="A241" s="387"/>
      <c r="B241" s="126"/>
      <c r="L241" s="126"/>
      <c r="V241" s="126"/>
      <c r="AF241" s="126"/>
      <c r="AP241" s="126"/>
      <c r="AZ241" s="126"/>
      <c r="BJ241" s="126"/>
      <c r="BK241" s="126"/>
      <c r="BT241" s="126"/>
      <c r="CD241" s="126"/>
      <c r="CN241" s="126"/>
      <c r="CX241" s="126"/>
      <c r="DH241" s="126"/>
      <c r="DR241" s="126"/>
      <c r="EB241" s="126"/>
      <c r="EL241" s="126"/>
      <c r="EV241" s="126"/>
      <c r="FF241" s="126"/>
      <c r="FP241" s="126"/>
      <c r="FZ241" s="126"/>
      <c r="GJ241" s="126"/>
      <c r="GT241" s="126"/>
      <c r="HD241" s="126"/>
      <c r="HN241" s="126"/>
      <c r="HX241" s="126"/>
    </row>
    <row xmlns:x14ac="http://schemas.microsoft.com/office/spreadsheetml/2009/9/ac" r="242" s="3" customFormat="true" x14ac:dyDescent="0.25">
      <c r="A242" s="387"/>
      <c r="B242" s="126"/>
      <c r="L242" s="126"/>
      <c r="V242" s="126"/>
      <c r="AF242" s="126"/>
      <c r="AP242" s="126"/>
      <c r="AZ242" s="126"/>
      <c r="BJ242" s="126"/>
      <c r="BK242" s="126"/>
      <c r="BT242" s="126"/>
      <c r="CD242" s="126"/>
      <c r="CN242" s="126"/>
      <c r="CX242" s="126"/>
      <c r="DH242" s="126"/>
      <c r="DR242" s="126"/>
      <c r="EB242" s="126"/>
      <c r="EL242" s="126"/>
      <c r="EV242" s="126"/>
      <c r="FF242" s="126"/>
      <c r="FP242" s="126"/>
      <c r="FZ242" s="126"/>
      <c r="GJ242" s="126"/>
      <c r="GT242" s="126"/>
      <c r="HD242" s="126"/>
      <c r="HN242" s="126"/>
      <c r="HX242" s="126"/>
    </row>
    <row xmlns:x14ac="http://schemas.microsoft.com/office/spreadsheetml/2009/9/ac" r="243" s="3" customFormat="true" x14ac:dyDescent="0.25">
      <c r="A243" s="387"/>
      <c r="B243" s="126"/>
      <c r="L243" s="126"/>
      <c r="V243" s="126"/>
      <c r="AF243" s="126"/>
      <c r="AP243" s="126"/>
      <c r="AZ243" s="126"/>
      <c r="BJ243" s="126"/>
      <c r="BK243" s="126"/>
      <c r="BT243" s="126"/>
      <c r="CD243" s="126"/>
      <c r="CN243" s="126"/>
      <c r="CX243" s="126"/>
      <c r="DH243" s="126"/>
      <c r="DR243" s="126"/>
      <c r="EB243" s="126"/>
      <c r="EL243" s="126"/>
      <c r="EV243" s="126"/>
      <c r="FF243" s="126"/>
      <c r="FP243" s="126"/>
      <c r="FZ243" s="126"/>
      <c r="GJ243" s="126"/>
      <c r="GT243" s="126"/>
      <c r="HD243" s="126"/>
      <c r="HN243" s="126"/>
      <c r="HX243" s="126"/>
    </row>
    <row xmlns:x14ac="http://schemas.microsoft.com/office/spreadsheetml/2009/9/ac" r="244" s="3" customFormat="true" x14ac:dyDescent="0.25">
      <c r="A244" s="387"/>
      <c r="B244" s="126"/>
      <c r="L244" s="126"/>
      <c r="V244" s="126"/>
      <c r="AF244" s="126"/>
      <c r="AP244" s="126"/>
      <c r="AZ244" s="126"/>
      <c r="BJ244" s="126"/>
      <c r="BK244" s="126"/>
      <c r="BT244" s="126"/>
      <c r="CD244" s="126"/>
      <c r="CN244" s="126"/>
      <c r="CX244" s="126"/>
      <c r="DH244" s="126"/>
      <c r="DR244" s="126"/>
      <c r="EB244" s="126"/>
      <c r="EL244" s="126"/>
      <c r="EV244" s="126"/>
      <c r="FF244" s="126"/>
      <c r="FP244" s="126"/>
      <c r="FZ244" s="126"/>
      <c r="GJ244" s="126"/>
      <c r="GT244" s="126"/>
      <c r="HD244" s="126"/>
      <c r="HN244" s="126"/>
      <c r="HX244" s="126"/>
    </row>
    <row xmlns:x14ac="http://schemas.microsoft.com/office/spreadsheetml/2009/9/ac" r="245" s="3" customFormat="true" x14ac:dyDescent="0.25">
      <c r="A245" s="387"/>
      <c r="B245" s="126"/>
      <c r="L245" s="126"/>
      <c r="V245" s="126"/>
      <c r="AF245" s="126"/>
      <c r="AP245" s="126"/>
      <c r="AZ245" s="126"/>
      <c r="BJ245" s="126"/>
      <c r="BK245" s="126"/>
      <c r="BT245" s="126"/>
      <c r="CD245" s="126"/>
      <c r="CN245" s="126"/>
      <c r="CX245" s="126"/>
      <c r="DH245" s="126"/>
      <c r="DR245" s="126"/>
      <c r="EB245" s="126"/>
      <c r="EL245" s="126"/>
      <c r="EV245" s="126"/>
      <c r="FF245" s="126"/>
      <c r="FP245" s="126"/>
      <c r="FZ245" s="126"/>
      <c r="GJ245" s="126"/>
      <c r="GT245" s="126"/>
      <c r="HD245" s="126"/>
      <c r="HN245" s="126"/>
      <c r="HX245" s="126"/>
    </row>
    <row xmlns:x14ac="http://schemas.microsoft.com/office/spreadsheetml/2009/9/ac" r="246" s="3" customFormat="true" x14ac:dyDescent="0.25">
      <c r="A246" s="387"/>
      <c r="B246" s="126"/>
      <c r="L246" s="126"/>
      <c r="V246" s="126"/>
      <c r="AF246" s="126"/>
      <c r="AP246" s="126"/>
      <c r="AZ246" s="126"/>
      <c r="BJ246" s="126"/>
      <c r="BK246" s="126"/>
      <c r="BT246" s="126"/>
      <c r="CD246" s="126"/>
      <c r="CN246" s="126"/>
      <c r="CX246" s="126"/>
      <c r="DH246" s="126"/>
      <c r="DR246" s="126"/>
      <c r="EB246" s="126"/>
      <c r="EL246" s="126"/>
      <c r="EV246" s="126"/>
      <c r="FF246" s="126"/>
      <c r="FP246" s="126"/>
      <c r="FZ246" s="126"/>
      <c r="GJ246" s="126"/>
      <c r="GT246" s="126"/>
      <c r="HD246" s="126"/>
      <c r="HN246" s="126"/>
      <c r="HX246" s="126"/>
    </row>
    <row xmlns:x14ac="http://schemas.microsoft.com/office/spreadsheetml/2009/9/ac" r="247" s="3" customFormat="true" x14ac:dyDescent="0.25">
      <c r="A247" s="387"/>
      <c r="B247" s="126"/>
      <c r="L247" s="126"/>
      <c r="V247" s="126"/>
      <c r="AF247" s="126"/>
      <c r="AP247" s="126"/>
      <c r="AZ247" s="126"/>
      <c r="BJ247" s="126"/>
      <c r="BK247" s="126"/>
      <c r="BT247" s="126"/>
      <c r="CD247" s="126"/>
      <c r="CN247" s="126"/>
      <c r="CX247" s="126"/>
      <c r="DH247" s="126"/>
      <c r="DR247" s="126"/>
      <c r="EB247" s="126"/>
      <c r="EL247" s="126"/>
      <c r="EV247" s="126"/>
      <c r="FF247" s="126"/>
      <c r="FP247" s="126"/>
      <c r="FZ247" s="126"/>
      <c r="GJ247" s="126"/>
      <c r="GT247" s="126"/>
      <c r="HD247" s="126"/>
      <c r="HN247" s="126"/>
      <c r="HX247" s="126"/>
    </row>
    <row xmlns:x14ac="http://schemas.microsoft.com/office/spreadsheetml/2009/9/ac" r="248" s="3" customFormat="true" x14ac:dyDescent="0.25">
      <c r="A248" s="387"/>
      <c r="B248" s="126"/>
      <c r="L248" s="126"/>
      <c r="V248" s="126"/>
      <c r="AF248" s="126"/>
      <c r="AP248" s="126"/>
      <c r="AZ248" s="126"/>
      <c r="BJ248" s="126"/>
      <c r="BK248" s="126"/>
      <c r="BT248" s="126"/>
      <c r="CD248" s="126"/>
      <c r="CN248" s="126"/>
      <c r="CX248" s="126"/>
      <c r="DH248" s="126"/>
      <c r="DR248" s="126"/>
      <c r="EB248" s="126"/>
      <c r="EL248" s="126"/>
      <c r="EV248" s="126"/>
      <c r="FF248" s="126"/>
      <c r="FP248" s="126"/>
      <c r="FZ248" s="126"/>
      <c r="GJ248" s="126"/>
      <c r="GT248" s="126"/>
      <c r="HD248" s="126"/>
      <c r="HN248" s="126"/>
      <c r="HX248" s="126"/>
    </row>
    <row xmlns:x14ac="http://schemas.microsoft.com/office/spreadsheetml/2009/9/ac" r="249" s="3" customFormat="true" x14ac:dyDescent="0.25">
      <c r="A249" s="387"/>
      <c r="B249" s="126"/>
      <c r="L249" s="126"/>
      <c r="V249" s="126"/>
      <c r="AF249" s="126"/>
      <c r="AP249" s="126"/>
      <c r="AZ249" s="126"/>
      <c r="BJ249" s="126"/>
      <c r="BK249" s="126"/>
      <c r="BT249" s="126"/>
      <c r="CD249" s="126"/>
      <c r="CN249" s="126"/>
      <c r="CX249" s="126"/>
      <c r="DH249" s="126"/>
      <c r="DR249" s="126"/>
      <c r="EB249" s="126"/>
      <c r="EL249" s="126"/>
      <c r="EV249" s="126"/>
      <c r="FF249" s="126"/>
      <c r="FP249" s="126"/>
      <c r="FZ249" s="126"/>
      <c r="GJ249" s="126"/>
      <c r="GT249" s="126"/>
      <c r="HD249" s="126"/>
      <c r="HN249" s="126"/>
      <c r="HX249" s="126"/>
    </row>
    <row xmlns:x14ac="http://schemas.microsoft.com/office/spreadsheetml/2009/9/ac" r="250" s="3" customFormat="true" x14ac:dyDescent="0.25">
      <c r="A250" s="387"/>
      <c r="B250" s="126"/>
      <c r="L250" s="126"/>
      <c r="V250" s="126"/>
      <c r="AF250" s="126"/>
      <c r="AP250" s="126"/>
      <c r="AZ250" s="126"/>
      <c r="BJ250" s="126"/>
      <c r="BK250" s="126"/>
      <c r="BT250" s="126"/>
      <c r="CD250" s="126"/>
      <c r="CN250" s="126"/>
      <c r="CX250" s="126"/>
      <c r="DH250" s="126"/>
      <c r="DR250" s="126"/>
      <c r="EB250" s="126"/>
      <c r="EL250" s="126"/>
      <c r="EV250" s="126"/>
      <c r="FF250" s="126"/>
      <c r="FP250" s="126"/>
      <c r="FZ250" s="126"/>
      <c r="GJ250" s="126"/>
      <c r="GT250" s="126"/>
      <c r="HD250" s="126"/>
      <c r="HN250" s="126"/>
      <c r="HX250" s="126"/>
    </row>
    <row xmlns:x14ac="http://schemas.microsoft.com/office/spreadsheetml/2009/9/ac" r="251" s="3" customFormat="true" x14ac:dyDescent="0.25">
      <c r="A251" s="387"/>
      <c r="B251" s="126"/>
      <c r="L251" s="126"/>
      <c r="V251" s="126"/>
      <c r="AF251" s="126"/>
      <c r="AP251" s="126"/>
      <c r="AZ251" s="126"/>
      <c r="BJ251" s="126"/>
      <c r="BK251" s="126"/>
      <c r="BT251" s="126"/>
      <c r="CD251" s="126"/>
      <c r="CN251" s="126"/>
      <c r="CX251" s="126"/>
      <c r="DH251" s="126"/>
      <c r="DR251" s="126"/>
      <c r="EB251" s="126"/>
      <c r="EL251" s="126"/>
      <c r="EV251" s="126"/>
      <c r="FF251" s="126"/>
      <c r="FP251" s="126"/>
      <c r="FZ251" s="126"/>
      <c r="GJ251" s="126"/>
      <c r="GT251" s="126"/>
      <c r="HD251" s="126"/>
      <c r="HN251" s="126"/>
      <c r="HX251" s="126"/>
    </row>
    <row xmlns:x14ac="http://schemas.microsoft.com/office/spreadsheetml/2009/9/ac" r="252" s="3" customFormat="true" x14ac:dyDescent="0.25">
      <c r="A252" s="387"/>
      <c r="B252" s="126"/>
      <c r="L252" s="126"/>
      <c r="V252" s="126"/>
      <c r="AF252" s="126"/>
      <c r="AP252" s="126"/>
      <c r="AZ252" s="126"/>
      <c r="BJ252" s="126"/>
      <c r="BK252" s="126"/>
      <c r="BT252" s="126"/>
      <c r="CD252" s="126"/>
      <c r="CN252" s="126"/>
      <c r="CX252" s="126"/>
      <c r="DH252" s="126"/>
      <c r="DR252" s="126"/>
      <c r="EB252" s="126"/>
      <c r="EL252" s="126"/>
      <c r="EV252" s="126"/>
      <c r="FF252" s="126"/>
      <c r="FP252" s="126"/>
      <c r="FZ252" s="126"/>
      <c r="GJ252" s="126"/>
      <c r="GT252" s="126"/>
      <c r="HD252" s="126"/>
      <c r="HN252" s="126"/>
      <c r="HX252" s="126"/>
    </row>
    <row xmlns:x14ac="http://schemas.microsoft.com/office/spreadsheetml/2009/9/ac" r="253" s="3" customFormat="true" x14ac:dyDescent="0.25">
      <c r="A253" s="387"/>
      <c r="B253" s="126"/>
      <c r="L253" s="126"/>
      <c r="V253" s="126"/>
      <c r="AF253" s="126"/>
      <c r="AP253" s="126"/>
      <c r="AZ253" s="126"/>
      <c r="BJ253" s="126"/>
      <c r="BK253" s="126"/>
      <c r="BT253" s="126"/>
      <c r="CD253" s="126"/>
      <c r="CN253" s="126"/>
      <c r="CX253" s="126"/>
      <c r="DH253" s="126"/>
      <c r="DR253" s="126"/>
      <c r="EB253" s="126"/>
      <c r="EL253" s="126"/>
      <c r="EV253" s="126"/>
      <c r="FF253" s="126"/>
      <c r="FP253" s="126"/>
      <c r="FZ253" s="126"/>
      <c r="GJ253" s="126"/>
      <c r="GT253" s="126"/>
      <c r="HD253" s="126"/>
      <c r="HN253" s="126"/>
      <c r="HX253" s="126"/>
    </row>
    <row xmlns:x14ac="http://schemas.microsoft.com/office/spreadsheetml/2009/9/ac" r="254" s="3" customFormat="true" x14ac:dyDescent="0.25">
      <c r="A254" s="387"/>
      <c r="B254" s="126"/>
      <c r="L254" s="126"/>
      <c r="V254" s="126"/>
      <c r="AF254" s="126"/>
      <c r="AP254" s="126"/>
      <c r="AZ254" s="126"/>
      <c r="BJ254" s="126"/>
      <c r="BK254" s="126"/>
      <c r="BT254" s="126"/>
      <c r="CD254" s="126"/>
      <c r="CN254" s="126"/>
      <c r="CX254" s="126"/>
      <c r="DH254" s="126"/>
      <c r="DR254" s="126"/>
      <c r="EB254" s="126"/>
      <c r="EL254" s="126"/>
      <c r="EV254" s="126"/>
      <c r="FF254" s="126"/>
      <c r="FP254" s="126"/>
      <c r="FZ254" s="126"/>
      <c r="GJ254" s="126"/>
      <c r="GT254" s="126"/>
      <c r="HD254" s="126"/>
      <c r="HN254" s="126"/>
      <c r="HX254" s="126"/>
    </row>
    <row xmlns:x14ac="http://schemas.microsoft.com/office/spreadsheetml/2009/9/ac" r="255" s="3" customFormat="true" x14ac:dyDescent="0.25">
      <c r="A255" s="387"/>
      <c r="B255" s="126"/>
      <c r="L255" s="126"/>
      <c r="V255" s="126"/>
      <c r="AF255" s="126"/>
      <c r="AP255" s="126"/>
      <c r="AZ255" s="126"/>
      <c r="BJ255" s="126"/>
      <c r="BK255" s="126"/>
      <c r="BT255" s="126"/>
      <c r="CD255" s="126"/>
      <c r="CN255" s="126"/>
      <c r="CX255" s="126"/>
      <c r="DH255" s="126"/>
      <c r="DR255" s="126"/>
      <c r="EB255" s="126"/>
      <c r="EL255" s="126"/>
      <c r="EV255" s="126"/>
      <c r="FF255" s="126"/>
      <c r="FP255" s="126"/>
      <c r="FZ255" s="126"/>
      <c r="GJ255" s="126"/>
      <c r="GT255" s="126"/>
      <c r="HD255" s="126"/>
      <c r="HN255" s="126"/>
      <c r="HX255" s="126"/>
    </row>
    <row xmlns:x14ac="http://schemas.microsoft.com/office/spreadsheetml/2009/9/ac" r="256" s="3" customFormat="true" x14ac:dyDescent="0.25">
      <c r="A256" s="387"/>
      <c r="B256" s="126"/>
      <c r="L256" s="126"/>
      <c r="V256" s="126"/>
      <c r="AF256" s="126"/>
      <c r="AP256" s="126"/>
      <c r="AZ256" s="126"/>
      <c r="BJ256" s="126"/>
      <c r="BK256" s="126"/>
      <c r="BT256" s="126"/>
      <c r="CD256" s="126"/>
      <c r="CN256" s="126"/>
      <c r="CX256" s="126"/>
      <c r="DH256" s="126"/>
      <c r="DR256" s="126"/>
      <c r="EB256" s="126"/>
      <c r="EL256" s="126"/>
      <c r="EV256" s="126"/>
      <c r="FF256" s="126"/>
      <c r="FP256" s="126"/>
      <c r="FZ256" s="126"/>
      <c r="GJ256" s="126"/>
      <c r="GT256" s="126"/>
      <c r="HD256" s="126"/>
      <c r="HN256" s="126"/>
      <c r="HX256" s="126"/>
    </row>
    <row xmlns:x14ac="http://schemas.microsoft.com/office/spreadsheetml/2009/9/ac" r="257" s="3" customFormat="true" x14ac:dyDescent="0.25">
      <c r="A257" s="387"/>
      <c r="B257" s="126"/>
      <c r="L257" s="126"/>
      <c r="V257" s="126"/>
      <c r="AF257" s="126"/>
      <c r="AP257" s="126"/>
      <c r="AZ257" s="126"/>
      <c r="BJ257" s="126"/>
      <c r="BK257" s="126"/>
      <c r="BT257" s="126"/>
      <c r="CD257" s="126"/>
      <c r="CN257" s="126"/>
      <c r="CX257" s="126"/>
      <c r="DH257" s="126"/>
      <c r="DR257" s="126"/>
      <c r="EB257" s="126"/>
      <c r="EL257" s="126"/>
      <c r="EV257" s="126"/>
      <c r="FF257" s="126"/>
      <c r="FP257" s="126"/>
      <c r="FZ257" s="126"/>
      <c r="GJ257" s="126"/>
      <c r="GT257" s="126"/>
      <c r="HD257" s="126"/>
      <c r="HN257" s="126"/>
      <c r="HX257" s="126"/>
    </row>
    <row xmlns:x14ac="http://schemas.microsoft.com/office/spreadsheetml/2009/9/ac" r="258" s="3" customFormat="true" x14ac:dyDescent="0.25">
      <c r="A258" s="387"/>
      <c r="B258" s="126"/>
      <c r="L258" s="126"/>
      <c r="V258" s="126"/>
      <c r="AF258" s="126"/>
      <c r="AP258" s="126"/>
      <c r="AZ258" s="126"/>
      <c r="BJ258" s="126"/>
      <c r="BK258" s="126"/>
      <c r="BT258" s="126"/>
      <c r="CD258" s="126"/>
      <c r="CN258" s="126"/>
      <c r="CX258" s="126"/>
      <c r="DH258" s="126"/>
      <c r="DR258" s="126"/>
      <c r="EB258" s="126"/>
      <c r="EL258" s="126"/>
      <c r="EV258" s="126"/>
      <c r="FF258" s="126"/>
      <c r="FP258" s="126"/>
      <c r="FZ258" s="126"/>
      <c r="GJ258" s="126"/>
      <c r="GT258" s="126"/>
      <c r="HD258" s="126"/>
      <c r="HN258" s="126"/>
      <c r="HX258" s="126"/>
    </row>
    <row xmlns:x14ac="http://schemas.microsoft.com/office/spreadsheetml/2009/9/ac" r="259" s="3" customFormat="true" x14ac:dyDescent="0.25">
      <c r="A259" s="387"/>
      <c r="B259" s="126"/>
      <c r="L259" s="126"/>
      <c r="V259" s="126"/>
      <c r="AF259" s="126"/>
      <c r="AP259" s="126"/>
      <c r="AZ259" s="126"/>
      <c r="BJ259" s="126"/>
      <c r="BK259" s="126"/>
      <c r="BT259" s="126"/>
      <c r="CD259" s="126"/>
      <c r="CN259" s="126"/>
      <c r="CX259" s="126"/>
      <c r="DH259" s="126"/>
      <c r="DR259" s="126"/>
      <c r="EB259" s="126"/>
      <c r="EL259" s="126"/>
      <c r="EV259" s="126"/>
      <c r="FF259" s="126"/>
      <c r="FP259" s="126"/>
      <c r="FZ259" s="126"/>
      <c r="GJ259" s="126"/>
      <c r="GT259" s="126"/>
      <c r="HD259" s="126"/>
      <c r="HN259" s="126"/>
      <c r="HX259" s="126"/>
    </row>
    <row xmlns:x14ac="http://schemas.microsoft.com/office/spreadsheetml/2009/9/ac" r="260" s="3" customFormat="true" x14ac:dyDescent="0.25">
      <c r="A260" s="387"/>
      <c r="B260" s="126"/>
      <c r="L260" s="126"/>
      <c r="V260" s="126"/>
      <c r="AF260" s="126"/>
      <c r="AP260" s="126"/>
      <c r="AZ260" s="126"/>
      <c r="BJ260" s="126"/>
      <c r="BK260" s="126"/>
      <c r="BT260" s="126"/>
      <c r="CD260" s="126"/>
      <c r="CN260" s="126"/>
      <c r="CX260" s="126"/>
      <c r="DH260" s="126"/>
      <c r="DR260" s="126"/>
      <c r="EB260" s="126"/>
      <c r="EL260" s="126"/>
      <c r="EV260" s="126"/>
      <c r="FF260" s="126"/>
      <c r="FP260" s="126"/>
      <c r="FZ260" s="126"/>
      <c r="GJ260" s="126"/>
      <c r="GT260" s="126"/>
      <c r="HD260" s="126"/>
      <c r="HN260" s="126"/>
      <c r="HX260" s="126"/>
    </row>
    <row xmlns:x14ac="http://schemas.microsoft.com/office/spreadsheetml/2009/9/ac" r="261" s="3" customFormat="true" x14ac:dyDescent="0.25">
      <c r="A261" s="387"/>
      <c r="B261" s="126"/>
      <c r="L261" s="126"/>
      <c r="V261" s="126"/>
      <c r="AF261" s="126"/>
      <c r="AP261" s="126"/>
      <c r="AZ261" s="126"/>
      <c r="BJ261" s="126"/>
      <c r="BK261" s="126"/>
      <c r="BT261" s="126"/>
      <c r="CD261" s="126"/>
      <c r="CN261" s="126"/>
      <c r="CX261" s="126"/>
      <c r="DH261" s="126"/>
      <c r="DR261" s="126"/>
      <c r="EB261" s="126"/>
      <c r="EL261" s="126"/>
      <c r="EV261" s="126"/>
      <c r="FF261" s="126"/>
      <c r="FP261" s="126"/>
      <c r="FZ261" s="126"/>
      <c r="GJ261" s="126"/>
      <c r="GT261" s="126"/>
      <c r="HD261" s="126"/>
      <c r="HN261" s="126"/>
      <c r="HX261" s="126"/>
    </row>
    <row xmlns:x14ac="http://schemas.microsoft.com/office/spreadsheetml/2009/9/ac" r="262" s="3" customFormat="true" x14ac:dyDescent="0.25">
      <c r="A262" s="387"/>
      <c r="B262" s="126"/>
      <c r="L262" s="126"/>
      <c r="V262" s="126"/>
      <c r="AF262" s="126"/>
      <c r="AP262" s="126"/>
      <c r="AZ262" s="126"/>
      <c r="BJ262" s="126"/>
      <c r="BK262" s="126"/>
      <c r="BT262" s="126"/>
      <c r="CD262" s="126"/>
      <c r="CN262" s="126"/>
      <c r="CX262" s="126"/>
      <c r="DH262" s="126"/>
      <c r="DR262" s="126"/>
      <c r="EB262" s="126"/>
      <c r="EL262" s="126"/>
      <c r="EV262" s="126"/>
      <c r="FF262" s="126"/>
      <c r="FP262" s="126"/>
      <c r="FZ262" s="126"/>
      <c r="GJ262" s="126"/>
      <c r="GT262" s="126"/>
      <c r="HD262" s="126"/>
      <c r="HN262" s="126"/>
      <c r="HX262" s="126"/>
    </row>
    <row xmlns:x14ac="http://schemas.microsoft.com/office/spreadsheetml/2009/9/ac" r="263" s="3" customFormat="true" x14ac:dyDescent="0.25">
      <c r="A263" s="387"/>
      <c r="B263" s="126"/>
      <c r="L263" s="126"/>
      <c r="V263" s="126"/>
      <c r="AF263" s="126"/>
      <c r="AP263" s="126"/>
      <c r="AZ263" s="126"/>
      <c r="BJ263" s="126"/>
      <c r="BK263" s="126"/>
      <c r="BT263" s="126"/>
      <c r="CD263" s="126"/>
      <c r="CN263" s="126"/>
      <c r="CX263" s="126"/>
      <c r="DH263" s="126"/>
      <c r="DR263" s="126"/>
      <c r="EB263" s="126"/>
      <c r="EL263" s="126"/>
      <c r="EV263" s="126"/>
      <c r="FF263" s="126"/>
      <c r="FP263" s="126"/>
      <c r="FZ263" s="126"/>
      <c r="GJ263" s="126"/>
      <c r="GT263" s="126"/>
      <c r="HD263" s="126"/>
      <c r="HN263" s="126"/>
      <c r="HX263" s="126"/>
    </row>
    <row xmlns:x14ac="http://schemas.microsoft.com/office/spreadsheetml/2009/9/ac" r="264" s="3" customFormat="true" x14ac:dyDescent="0.25">
      <c r="A264" s="387"/>
      <c r="B264" s="126"/>
      <c r="L264" s="126"/>
      <c r="V264" s="126"/>
      <c r="AF264" s="126"/>
      <c r="AP264" s="126"/>
      <c r="AZ264" s="126"/>
      <c r="BJ264" s="126"/>
      <c r="BK264" s="126"/>
      <c r="BT264" s="126"/>
      <c r="CD264" s="126"/>
      <c r="CN264" s="126"/>
      <c r="CX264" s="126"/>
      <c r="DH264" s="126"/>
      <c r="DR264" s="126"/>
      <c r="EB264" s="126"/>
      <c r="EL264" s="126"/>
      <c r="EV264" s="126"/>
      <c r="FF264" s="126"/>
      <c r="FP264" s="126"/>
      <c r="FZ264" s="126"/>
      <c r="GJ264" s="126"/>
      <c r="GT264" s="126"/>
      <c r="HD264" s="126"/>
      <c r="HN264" s="126"/>
      <c r="HX264" s="126"/>
    </row>
    <row xmlns:x14ac="http://schemas.microsoft.com/office/spreadsheetml/2009/9/ac" r="265" s="3" customFormat="true" x14ac:dyDescent="0.25">
      <c r="A265" s="387"/>
      <c r="B265" s="126"/>
      <c r="L265" s="126"/>
      <c r="V265" s="126"/>
      <c r="AF265" s="126"/>
      <c r="AP265" s="126"/>
      <c r="AZ265" s="126"/>
      <c r="BJ265" s="126"/>
      <c r="BK265" s="126"/>
      <c r="BT265" s="126"/>
      <c r="CD265" s="126"/>
      <c r="CN265" s="126"/>
      <c r="CX265" s="126"/>
      <c r="DH265" s="126"/>
      <c r="DR265" s="126"/>
      <c r="EB265" s="126"/>
      <c r="EL265" s="126"/>
      <c r="EV265" s="126"/>
      <c r="FF265" s="126"/>
      <c r="FP265" s="126"/>
      <c r="FZ265" s="126"/>
      <c r="GJ265" s="126"/>
      <c r="GT265" s="126"/>
      <c r="HD265" s="126"/>
      <c r="HN265" s="126"/>
      <c r="HX265" s="126"/>
    </row>
    <row xmlns:x14ac="http://schemas.microsoft.com/office/spreadsheetml/2009/9/ac" r="266" s="3" customFormat="true" x14ac:dyDescent="0.25">
      <c r="A266" s="387"/>
      <c r="B266" s="126"/>
      <c r="L266" s="126"/>
      <c r="V266" s="126"/>
      <c r="AF266" s="126"/>
      <c r="AP266" s="126"/>
      <c r="AZ266" s="126"/>
      <c r="BJ266" s="126"/>
      <c r="BK266" s="126"/>
      <c r="BT266" s="126"/>
      <c r="CD266" s="126"/>
      <c r="CN266" s="126"/>
      <c r="CX266" s="126"/>
      <c r="DH266" s="126"/>
      <c r="DR266" s="126"/>
      <c r="EB266" s="126"/>
      <c r="EL266" s="126"/>
      <c r="EV266" s="126"/>
      <c r="FF266" s="126"/>
      <c r="FP266" s="126"/>
      <c r="FZ266" s="126"/>
      <c r="GJ266" s="126"/>
      <c r="GT266" s="126"/>
      <c r="HD266" s="126"/>
      <c r="HN266" s="126"/>
      <c r="HX266" s="126"/>
    </row>
    <row xmlns:x14ac="http://schemas.microsoft.com/office/spreadsheetml/2009/9/ac" r="267" s="3" customFormat="true" x14ac:dyDescent="0.25">
      <c r="A267" s="387"/>
      <c r="B267" s="126"/>
      <c r="L267" s="126"/>
      <c r="V267" s="126"/>
      <c r="AF267" s="126"/>
      <c r="AP267" s="126"/>
      <c r="AZ267" s="126"/>
      <c r="BJ267" s="126"/>
      <c r="BK267" s="126"/>
      <c r="BT267" s="126"/>
      <c r="CD267" s="126"/>
      <c r="CN267" s="126"/>
      <c r="CX267" s="126"/>
      <c r="DH267" s="126"/>
      <c r="DR267" s="126"/>
      <c r="EB267" s="126"/>
      <c r="EL267" s="126"/>
      <c r="EV267" s="126"/>
      <c r="FF267" s="126"/>
      <c r="FP267" s="126"/>
      <c r="FZ267" s="126"/>
      <c r="GJ267" s="126"/>
      <c r="GT267" s="126"/>
      <c r="HD267" s="126"/>
      <c r="HN267" s="126"/>
      <c r="HX267" s="126"/>
    </row>
    <row xmlns:x14ac="http://schemas.microsoft.com/office/spreadsheetml/2009/9/ac" r="268" s="3" customFormat="true" x14ac:dyDescent="0.25">
      <c r="A268" s="387"/>
      <c r="B268" s="126"/>
      <c r="L268" s="126"/>
      <c r="V268" s="126"/>
      <c r="AF268" s="126"/>
      <c r="AP268" s="126"/>
      <c r="AZ268" s="126"/>
      <c r="BJ268" s="126"/>
      <c r="BK268" s="126"/>
      <c r="BT268" s="126"/>
      <c r="CD268" s="126"/>
      <c r="CN268" s="126"/>
      <c r="CX268" s="126"/>
      <c r="DH268" s="126"/>
      <c r="DR268" s="126"/>
      <c r="EB268" s="126"/>
      <c r="EL268" s="126"/>
      <c r="EV268" s="126"/>
      <c r="FF268" s="126"/>
      <c r="FP268" s="126"/>
      <c r="FZ268" s="126"/>
      <c r="GJ268" s="126"/>
      <c r="GT268" s="126"/>
      <c r="HD268" s="126"/>
      <c r="HN268" s="126"/>
      <c r="HX268" s="126"/>
    </row>
    <row xmlns:x14ac="http://schemas.microsoft.com/office/spreadsheetml/2009/9/ac" r="269" s="3" customFormat="true" x14ac:dyDescent="0.25">
      <c r="A269" s="387"/>
      <c r="B269" s="126"/>
      <c r="L269" s="126"/>
      <c r="V269" s="126"/>
      <c r="AF269" s="126"/>
      <c r="AP269" s="126"/>
      <c r="AZ269" s="126"/>
      <c r="BJ269" s="126"/>
      <c r="BK269" s="126"/>
      <c r="BT269" s="126"/>
      <c r="CD269" s="126"/>
      <c r="CN269" s="126"/>
      <c r="CX269" s="126"/>
      <c r="DH269" s="126"/>
      <c r="DR269" s="126"/>
      <c r="EB269" s="126"/>
      <c r="EL269" s="126"/>
      <c r="EV269" s="126"/>
      <c r="FF269" s="126"/>
      <c r="FP269" s="126"/>
      <c r="FZ269" s="126"/>
      <c r="GJ269" s="126"/>
      <c r="GT269" s="126"/>
      <c r="HD269" s="126"/>
      <c r="HN269" s="126"/>
      <c r="HX269" s="126"/>
    </row>
    <row xmlns:x14ac="http://schemas.microsoft.com/office/spreadsheetml/2009/9/ac" r="270" s="3" customFormat="true" x14ac:dyDescent="0.25">
      <c r="A270" s="387"/>
      <c r="B270" s="126"/>
      <c r="L270" s="126"/>
      <c r="V270" s="126"/>
      <c r="AF270" s="126"/>
      <c r="AP270" s="126"/>
      <c r="AZ270" s="126"/>
      <c r="BJ270" s="126"/>
      <c r="BK270" s="126"/>
      <c r="BT270" s="126"/>
      <c r="CD270" s="126"/>
      <c r="CN270" s="126"/>
      <c r="CX270" s="126"/>
      <c r="DH270" s="126"/>
      <c r="DR270" s="126"/>
      <c r="EB270" s="126"/>
      <c r="EL270" s="126"/>
      <c r="EV270" s="126"/>
      <c r="FF270" s="126"/>
      <c r="FP270" s="126"/>
      <c r="FZ270" s="126"/>
      <c r="GJ270" s="126"/>
      <c r="GT270" s="126"/>
      <c r="HD270" s="126"/>
      <c r="HN270" s="126"/>
      <c r="HX270" s="126"/>
    </row>
    <row xmlns:x14ac="http://schemas.microsoft.com/office/spreadsheetml/2009/9/ac" r="271" s="3" customFormat="true" x14ac:dyDescent="0.25">
      <c r="A271" s="387"/>
      <c r="B271" s="126"/>
      <c r="L271" s="126"/>
      <c r="V271" s="126"/>
      <c r="AF271" s="126"/>
      <c r="AP271" s="126"/>
      <c r="AZ271" s="126"/>
      <c r="BJ271" s="126"/>
      <c r="BK271" s="126"/>
      <c r="BT271" s="126"/>
      <c r="CD271" s="126"/>
      <c r="CN271" s="126"/>
      <c r="CX271" s="126"/>
      <c r="DH271" s="126"/>
      <c r="DR271" s="126"/>
      <c r="EB271" s="126"/>
      <c r="EL271" s="126"/>
      <c r="EV271" s="126"/>
      <c r="FF271" s="126"/>
      <c r="FP271" s="126"/>
      <c r="FZ271" s="126"/>
      <c r="GJ271" s="126"/>
      <c r="GT271" s="126"/>
      <c r="HD271" s="126"/>
      <c r="HN271" s="126"/>
      <c r="HX271" s="126"/>
    </row>
    <row xmlns:x14ac="http://schemas.microsoft.com/office/spreadsheetml/2009/9/ac" r="272" s="3" customFormat="true" x14ac:dyDescent="0.25">
      <c r="A272" s="387"/>
      <c r="B272" s="126"/>
      <c r="L272" s="126"/>
      <c r="V272" s="126"/>
      <c r="AF272" s="126"/>
      <c r="AP272" s="126"/>
      <c r="AZ272" s="126"/>
      <c r="BJ272" s="126"/>
      <c r="BK272" s="126"/>
      <c r="BT272" s="126"/>
      <c r="CD272" s="126"/>
      <c r="CN272" s="126"/>
      <c r="CX272" s="126"/>
      <c r="DH272" s="126"/>
      <c r="DR272" s="126"/>
      <c r="EB272" s="126"/>
      <c r="EL272" s="126"/>
      <c r="EV272" s="126"/>
      <c r="FF272" s="126"/>
      <c r="FP272" s="126"/>
      <c r="FZ272" s="126"/>
      <c r="GJ272" s="126"/>
      <c r="GT272" s="126"/>
      <c r="HD272" s="126"/>
      <c r="HN272" s="126"/>
      <c r="HX272" s="126"/>
    </row>
    <row xmlns:x14ac="http://schemas.microsoft.com/office/spreadsheetml/2009/9/ac" r="273" s="3" customFormat="true" x14ac:dyDescent="0.25">
      <c r="A273" s="387"/>
      <c r="B273" s="126"/>
      <c r="L273" s="126"/>
      <c r="V273" s="126"/>
      <c r="AF273" s="126"/>
      <c r="AP273" s="126"/>
      <c r="AZ273" s="126"/>
      <c r="BJ273" s="126"/>
      <c r="BK273" s="126"/>
      <c r="BT273" s="126"/>
      <c r="CD273" s="126"/>
      <c r="CN273" s="126"/>
      <c r="CX273" s="126"/>
      <c r="DH273" s="126"/>
      <c r="DR273" s="126"/>
      <c r="EB273" s="126"/>
      <c r="EL273" s="126"/>
      <c r="EV273" s="126"/>
      <c r="FF273" s="126"/>
      <c r="FP273" s="126"/>
      <c r="FZ273" s="126"/>
      <c r="GJ273" s="126"/>
      <c r="GT273" s="126"/>
      <c r="HD273" s="126"/>
      <c r="HN273" s="126"/>
      <c r="HX273" s="126"/>
    </row>
    <row xmlns:x14ac="http://schemas.microsoft.com/office/spreadsheetml/2009/9/ac" r="274" s="3" customFormat="true" x14ac:dyDescent="0.25">
      <c r="A274" s="387"/>
      <c r="B274" s="126"/>
      <c r="L274" s="126"/>
      <c r="V274" s="126"/>
      <c r="AF274" s="126"/>
      <c r="AP274" s="126"/>
      <c r="AZ274" s="126"/>
      <c r="BJ274" s="126"/>
      <c r="BK274" s="126"/>
      <c r="BT274" s="126"/>
      <c r="CD274" s="126"/>
      <c r="CN274" s="126"/>
      <c r="CX274" s="126"/>
      <c r="DH274" s="126"/>
      <c r="DR274" s="126"/>
      <c r="EB274" s="126"/>
      <c r="EL274" s="126"/>
      <c r="EV274" s="126"/>
      <c r="FF274" s="126"/>
      <c r="FP274" s="126"/>
      <c r="FZ274" s="126"/>
      <c r="GJ274" s="126"/>
      <c r="GT274" s="126"/>
      <c r="HD274" s="126"/>
      <c r="HN274" s="126"/>
      <c r="HX274" s="126"/>
    </row>
    <row xmlns:x14ac="http://schemas.microsoft.com/office/spreadsheetml/2009/9/ac" r="275" s="3" customFormat="true" x14ac:dyDescent="0.25">
      <c r="A275" s="387"/>
      <c r="B275" s="126"/>
      <c r="L275" s="126"/>
      <c r="V275" s="126"/>
      <c r="AF275" s="126"/>
      <c r="AP275" s="126"/>
      <c r="AZ275" s="126"/>
      <c r="BJ275" s="126"/>
      <c r="BK275" s="126"/>
      <c r="BT275" s="126"/>
      <c r="CD275" s="126"/>
      <c r="CN275" s="126"/>
      <c r="CX275" s="126"/>
      <c r="DH275" s="126"/>
      <c r="DR275" s="126"/>
      <c r="EB275" s="126"/>
      <c r="EL275" s="126"/>
      <c r="EV275" s="126"/>
      <c r="FF275" s="126"/>
      <c r="FP275" s="126"/>
      <c r="FZ275" s="126"/>
      <c r="GJ275" s="126"/>
      <c r="GT275" s="126"/>
      <c r="HD275" s="126"/>
      <c r="HN275" s="126"/>
      <c r="HX275" s="126"/>
    </row>
    <row xmlns:x14ac="http://schemas.microsoft.com/office/spreadsheetml/2009/9/ac" r="276" s="3" customFormat="true" x14ac:dyDescent="0.25">
      <c r="A276" s="387"/>
      <c r="B276" s="126"/>
      <c r="L276" s="126"/>
      <c r="V276" s="126"/>
      <c r="AF276" s="126"/>
      <c r="AP276" s="126"/>
      <c r="AZ276" s="126"/>
      <c r="BJ276" s="126"/>
      <c r="BK276" s="126"/>
      <c r="BT276" s="126"/>
      <c r="CD276" s="126"/>
      <c r="CN276" s="126"/>
      <c r="CX276" s="126"/>
      <c r="DH276" s="126"/>
      <c r="DR276" s="126"/>
      <c r="EB276" s="126"/>
      <c r="EL276" s="126"/>
      <c r="EV276" s="126"/>
      <c r="FF276" s="126"/>
      <c r="FP276" s="126"/>
      <c r="FZ276" s="126"/>
      <c r="GJ276" s="126"/>
      <c r="GT276" s="126"/>
      <c r="HD276" s="126"/>
      <c r="HN276" s="126"/>
      <c r="HX276" s="126"/>
    </row>
    <row xmlns:x14ac="http://schemas.microsoft.com/office/spreadsheetml/2009/9/ac" r="277" s="3" customFormat="true" x14ac:dyDescent="0.25">
      <c r="A277" s="387"/>
      <c r="B277" s="126"/>
      <c r="L277" s="126"/>
      <c r="V277" s="126"/>
      <c r="AF277" s="126"/>
      <c r="AP277" s="126"/>
      <c r="AZ277" s="126"/>
      <c r="BJ277" s="126"/>
      <c r="BK277" s="126"/>
      <c r="BT277" s="126"/>
      <c r="CD277" s="126"/>
      <c r="CN277" s="126"/>
      <c r="CX277" s="126"/>
      <c r="DH277" s="126"/>
      <c r="DR277" s="126"/>
      <c r="EB277" s="126"/>
      <c r="EL277" s="126"/>
      <c r="EV277" s="126"/>
      <c r="FF277" s="126"/>
      <c r="FP277" s="126"/>
      <c r="FZ277" s="126"/>
      <c r="GJ277" s="126"/>
      <c r="GT277" s="126"/>
      <c r="HD277" s="126"/>
      <c r="HN277" s="126"/>
      <c r="HX277" s="126"/>
    </row>
    <row xmlns:x14ac="http://schemas.microsoft.com/office/spreadsheetml/2009/9/ac" r="278" s="3" customFormat="true" x14ac:dyDescent="0.25">
      <c r="A278" s="387"/>
      <c r="B278" s="126"/>
      <c r="L278" s="126"/>
      <c r="V278" s="126"/>
      <c r="AF278" s="126"/>
      <c r="AP278" s="126"/>
      <c r="AZ278" s="126"/>
      <c r="BJ278" s="126"/>
      <c r="BK278" s="126"/>
      <c r="BT278" s="126"/>
      <c r="CD278" s="126"/>
      <c r="CN278" s="126"/>
      <c r="CX278" s="126"/>
      <c r="DH278" s="126"/>
      <c r="DR278" s="126"/>
      <c r="EB278" s="126"/>
      <c r="EL278" s="126"/>
      <c r="EV278" s="126"/>
      <c r="FF278" s="126"/>
      <c r="FP278" s="126"/>
      <c r="FZ278" s="126"/>
      <c r="GJ278" s="126"/>
      <c r="GT278" s="126"/>
      <c r="HD278" s="126"/>
      <c r="HN278" s="126"/>
      <c r="HX278" s="126"/>
    </row>
    <row xmlns:x14ac="http://schemas.microsoft.com/office/spreadsheetml/2009/9/ac" r="279" s="3" customFormat="true" x14ac:dyDescent="0.25">
      <c r="A279" s="387"/>
      <c r="B279" s="126"/>
      <c r="L279" s="126"/>
      <c r="V279" s="126"/>
      <c r="AF279" s="126"/>
      <c r="AP279" s="126"/>
      <c r="AZ279" s="126"/>
      <c r="BJ279" s="126"/>
      <c r="BK279" s="126"/>
      <c r="BT279" s="126"/>
      <c r="CD279" s="126"/>
      <c r="CN279" s="126"/>
      <c r="CX279" s="126"/>
      <c r="DH279" s="126"/>
      <c r="DR279" s="126"/>
      <c r="EB279" s="126"/>
      <c r="EL279" s="126"/>
      <c r="EV279" s="126"/>
      <c r="FF279" s="126"/>
      <c r="FP279" s="126"/>
      <c r="FZ279" s="126"/>
      <c r="GJ279" s="126"/>
      <c r="GT279" s="126"/>
      <c r="HD279" s="126"/>
      <c r="HN279" s="126"/>
      <c r="HX279" s="126"/>
    </row>
    <row xmlns:x14ac="http://schemas.microsoft.com/office/spreadsheetml/2009/9/ac" r="280" s="3" customFormat="true" x14ac:dyDescent="0.25">
      <c r="A280" s="387"/>
      <c r="B280" s="126"/>
      <c r="L280" s="126"/>
      <c r="V280" s="126"/>
      <c r="AF280" s="126"/>
      <c r="AP280" s="126"/>
      <c r="AZ280" s="126"/>
      <c r="BJ280" s="126"/>
      <c r="BK280" s="126"/>
      <c r="BT280" s="126"/>
      <c r="CD280" s="126"/>
      <c r="CN280" s="126"/>
      <c r="CX280" s="126"/>
      <c r="DH280" s="126"/>
      <c r="DR280" s="126"/>
      <c r="EB280" s="126"/>
      <c r="EL280" s="126"/>
      <c r="EV280" s="126"/>
      <c r="FF280" s="126"/>
      <c r="FP280" s="126"/>
      <c r="FZ280" s="126"/>
      <c r="GJ280" s="126"/>
      <c r="GT280" s="126"/>
      <c r="HD280" s="126"/>
      <c r="HN280" s="126"/>
      <c r="HX280" s="126"/>
    </row>
    <row xmlns:x14ac="http://schemas.microsoft.com/office/spreadsheetml/2009/9/ac" r="281" s="3" customFormat="true" x14ac:dyDescent="0.25">
      <c r="A281" s="387"/>
      <c r="B281" s="126"/>
      <c r="L281" s="126"/>
      <c r="V281" s="126"/>
      <c r="AF281" s="126"/>
      <c r="AP281" s="126"/>
      <c r="AZ281" s="126"/>
      <c r="BJ281" s="126"/>
      <c r="BK281" s="126"/>
      <c r="BT281" s="126"/>
      <c r="CD281" s="126"/>
      <c r="CN281" s="126"/>
      <c r="CX281" s="126"/>
      <c r="DH281" s="126"/>
      <c r="DR281" s="126"/>
      <c r="EB281" s="126"/>
      <c r="EL281" s="126"/>
      <c r="EV281" s="126"/>
      <c r="FF281" s="126"/>
      <c r="FP281" s="126"/>
      <c r="FZ281" s="126"/>
      <c r="GJ281" s="126"/>
      <c r="GT281" s="126"/>
      <c r="HD281" s="126"/>
      <c r="HN281" s="126"/>
      <c r="HX281" s="126"/>
    </row>
    <row xmlns:x14ac="http://schemas.microsoft.com/office/spreadsheetml/2009/9/ac" r="282" s="3" customFormat="true" x14ac:dyDescent="0.25">
      <c r="A282" s="387"/>
      <c r="B282" s="126"/>
      <c r="L282" s="126"/>
      <c r="V282" s="126"/>
      <c r="AF282" s="126"/>
      <c r="AP282" s="126"/>
      <c r="AZ282" s="126"/>
      <c r="BJ282" s="126"/>
      <c r="BK282" s="126"/>
      <c r="BT282" s="126"/>
      <c r="CD282" s="126"/>
      <c r="CN282" s="126"/>
      <c r="CX282" s="126"/>
      <c r="DH282" s="126"/>
      <c r="DR282" s="126"/>
      <c r="EB282" s="126"/>
      <c r="EL282" s="126"/>
      <c r="EV282" s="126"/>
      <c r="FF282" s="126"/>
      <c r="FP282" s="126"/>
      <c r="FZ282" s="126"/>
      <c r="GJ282" s="126"/>
      <c r="GT282" s="126"/>
      <c r="HD282" s="126"/>
      <c r="HN282" s="126"/>
      <c r="HX282" s="126"/>
    </row>
    <row xmlns:x14ac="http://schemas.microsoft.com/office/spreadsheetml/2009/9/ac" r="283" s="3" customFormat="true" x14ac:dyDescent="0.25">
      <c r="A283" s="387"/>
      <c r="B283" s="126"/>
      <c r="L283" s="126"/>
      <c r="V283" s="126"/>
      <c r="AF283" s="126"/>
      <c r="AP283" s="126"/>
      <c r="AZ283" s="126"/>
      <c r="BJ283" s="126"/>
      <c r="BK283" s="126"/>
      <c r="BT283" s="126"/>
      <c r="CD283" s="126"/>
      <c r="CN283" s="126"/>
      <c r="CX283" s="126"/>
      <c r="DH283" s="126"/>
      <c r="DR283" s="126"/>
      <c r="EB283" s="126"/>
      <c r="EL283" s="126"/>
      <c r="EV283" s="126"/>
      <c r="FF283" s="126"/>
      <c r="FP283" s="126"/>
      <c r="FZ283" s="126"/>
      <c r="GJ283" s="126"/>
      <c r="GT283" s="126"/>
      <c r="HD283" s="126"/>
      <c r="HN283" s="126"/>
      <c r="HX283" s="126"/>
    </row>
    <row xmlns:x14ac="http://schemas.microsoft.com/office/spreadsheetml/2009/9/ac" r="284" s="3" customFormat="true" x14ac:dyDescent="0.25">
      <c r="A284" s="387"/>
      <c r="B284" s="126"/>
      <c r="L284" s="126"/>
      <c r="V284" s="126"/>
      <c r="AF284" s="126"/>
      <c r="AP284" s="126"/>
      <c r="AZ284" s="126"/>
      <c r="BJ284" s="126"/>
      <c r="BK284" s="126"/>
      <c r="BT284" s="126"/>
      <c r="CD284" s="126"/>
      <c r="CN284" s="126"/>
      <c r="CX284" s="126"/>
      <c r="DH284" s="126"/>
      <c r="DR284" s="126"/>
      <c r="EB284" s="126"/>
      <c r="EL284" s="126"/>
      <c r="EV284" s="126"/>
      <c r="FF284" s="126"/>
      <c r="FP284" s="126"/>
      <c r="FZ284" s="126"/>
      <c r="GJ284" s="126"/>
      <c r="GT284" s="126"/>
      <c r="HD284" s="126"/>
      <c r="HN284" s="126"/>
      <c r="HX284" s="126"/>
    </row>
    <row xmlns:x14ac="http://schemas.microsoft.com/office/spreadsheetml/2009/9/ac" r="285" s="3" customFormat="true" x14ac:dyDescent="0.25">
      <c r="A285" s="387"/>
      <c r="B285" s="126"/>
      <c r="L285" s="126"/>
      <c r="V285" s="126"/>
      <c r="AF285" s="126"/>
      <c r="AP285" s="126"/>
      <c r="AZ285" s="126"/>
      <c r="BJ285" s="126"/>
      <c r="BK285" s="126"/>
      <c r="BT285" s="126"/>
      <c r="CD285" s="126"/>
      <c r="CN285" s="126"/>
      <c r="CX285" s="126"/>
      <c r="DH285" s="126"/>
      <c r="DR285" s="126"/>
      <c r="EB285" s="126"/>
      <c r="EL285" s="126"/>
      <c r="EV285" s="126"/>
      <c r="FF285" s="126"/>
      <c r="FP285" s="126"/>
      <c r="FZ285" s="126"/>
      <c r="GJ285" s="126"/>
      <c r="GT285" s="126"/>
      <c r="HD285" s="126"/>
      <c r="HN285" s="126"/>
      <c r="HX285" s="126"/>
    </row>
    <row xmlns:x14ac="http://schemas.microsoft.com/office/spreadsheetml/2009/9/ac" r="286" s="3" customFormat="true" x14ac:dyDescent="0.25">
      <c r="A286" s="387"/>
      <c r="B286" s="126"/>
      <c r="L286" s="126"/>
      <c r="V286" s="126"/>
      <c r="AF286" s="126"/>
      <c r="AP286" s="126"/>
      <c r="AZ286" s="126"/>
      <c r="BJ286" s="126"/>
      <c r="BK286" s="126"/>
      <c r="BT286" s="126"/>
      <c r="CD286" s="126"/>
      <c r="CN286" s="126"/>
      <c r="CX286" s="126"/>
      <c r="DH286" s="126"/>
      <c r="DR286" s="126"/>
      <c r="EB286" s="126"/>
      <c r="EL286" s="126"/>
      <c r="EV286" s="126"/>
      <c r="FF286" s="126"/>
      <c r="FP286" s="126"/>
      <c r="FZ286" s="126"/>
      <c r="GJ286" s="126"/>
      <c r="GT286" s="126"/>
      <c r="HD286" s="126"/>
      <c r="HN286" s="126"/>
      <c r="HX286" s="126"/>
    </row>
    <row xmlns:x14ac="http://schemas.microsoft.com/office/spreadsheetml/2009/9/ac" r="287" s="3" customFormat="true" x14ac:dyDescent="0.25">
      <c r="A287" s="387"/>
      <c r="B287" s="126"/>
      <c r="L287" s="126"/>
      <c r="V287" s="126"/>
      <c r="AF287" s="126"/>
      <c r="AP287" s="126"/>
      <c r="AZ287" s="126"/>
      <c r="BJ287" s="126"/>
      <c r="BK287" s="126"/>
      <c r="BT287" s="126"/>
      <c r="CD287" s="126"/>
      <c r="CN287" s="126"/>
      <c r="CX287" s="126"/>
      <c r="DH287" s="126"/>
      <c r="DR287" s="126"/>
      <c r="EB287" s="126"/>
      <c r="EL287" s="126"/>
      <c r="EV287" s="126"/>
      <c r="FF287" s="126"/>
      <c r="FP287" s="126"/>
      <c r="FZ287" s="126"/>
      <c r="GJ287" s="126"/>
      <c r="GT287" s="126"/>
      <c r="HD287" s="126"/>
      <c r="HN287" s="126"/>
      <c r="HX287" s="126"/>
    </row>
    <row xmlns:x14ac="http://schemas.microsoft.com/office/spreadsheetml/2009/9/ac" r="288" s="3" customFormat="true" x14ac:dyDescent="0.25">
      <c r="A288" s="387"/>
      <c r="B288" s="126"/>
      <c r="L288" s="126"/>
      <c r="V288" s="126"/>
      <c r="AF288" s="126"/>
      <c r="AP288" s="126"/>
      <c r="AZ288" s="126"/>
      <c r="BJ288" s="126"/>
      <c r="BK288" s="126"/>
      <c r="BT288" s="126"/>
      <c r="CD288" s="126"/>
      <c r="CN288" s="126"/>
      <c r="CX288" s="126"/>
      <c r="DH288" s="126"/>
      <c r="DR288" s="126"/>
      <c r="EB288" s="126"/>
      <c r="EL288" s="126"/>
      <c r="EV288" s="126"/>
      <c r="FF288" s="126"/>
      <c r="FP288" s="126"/>
      <c r="FZ288" s="126"/>
      <c r="GJ288" s="126"/>
      <c r="GT288" s="126"/>
      <c r="HD288" s="126"/>
      <c r="HN288" s="126"/>
      <c r="HX288" s="126"/>
    </row>
    <row xmlns:x14ac="http://schemas.microsoft.com/office/spreadsheetml/2009/9/ac" r="289" s="3" customFormat="true" x14ac:dyDescent="0.25">
      <c r="A289" s="387"/>
      <c r="B289" s="126"/>
      <c r="L289" s="126"/>
      <c r="V289" s="126"/>
      <c r="AF289" s="126"/>
      <c r="AP289" s="126"/>
      <c r="AZ289" s="126"/>
      <c r="BJ289" s="126"/>
      <c r="BK289" s="126"/>
      <c r="BT289" s="126"/>
      <c r="CD289" s="126"/>
      <c r="CN289" s="126"/>
      <c r="CX289" s="126"/>
      <c r="DH289" s="126"/>
      <c r="DR289" s="126"/>
      <c r="EB289" s="126"/>
      <c r="EL289" s="126"/>
      <c r="EV289" s="126"/>
      <c r="FF289" s="126"/>
      <c r="FP289" s="126"/>
      <c r="FZ289" s="126"/>
      <c r="GJ289" s="126"/>
      <c r="GT289" s="126"/>
      <c r="HD289" s="126"/>
      <c r="HN289" s="126"/>
      <c r="HX289" s="126"/>
    </row>
    <row xmlns:x14ac="http://schemas.microsoft.com/office/spreadsheetml/2009/9/ac" r="290" s="3" customFormat="true" x14ac:dyDescent="0.25">
      <c r="A290" s="387"/>
      <c r="B290" s="126"/>
      <c r="L290" s="126"/>
      <c r="V290" s="126"/>
      <c r="AF290" s="126"/>
      <c r="AP290" s="126"/>
      <c r="AZ290" s="126"/>
      <c r="BJ290" s="126"/>
      <c r="BK290" s="126"/>
      <c r="BT290" s="126"/>
      <c r="CD290" s="126"/>
      <c r="CN290" s="126"/>
      <c r="CX290" s="126"/>
      <c r="DH290" s="126"/>
      <c r="DR290" s="126"/>
      <c r="EB290" s="126"/>
      <c r="EL290" s="126"/>
      <c r="EV290" s="126"/>
      <c r="FF290" s="126"/>
      <c r="FP290" s="126"/>
      <c r="FZ290" s="126"/>
      <c r="GJ290" s="126"/>
      <c r="GT290" s="126"/>
      <c r="HD290" s="126"/>
      <c r="HN290" s="126"/>
      <c r="HX290" s="126"/>
    </row>
    <row xmlns:x14ac="http://schemas.microsoft.com/office/spreadsheetml/2009/9/ac" r="291" s="3" customFormat="true" x14ac:dyDescent="0.25">
      <c r="A291" s="387"/>
      <c r="B291" s="126"/>
      <c r="L291" s="126"/>
      <c r="V291" s="126"/>
      <c r="AF291" s="126"/>
      <c r="AP291" s="126"/>
      <c r="AZ291" s="126"/>
      <c r="BJ291" s="126"/>
      <c r="BK291" s="126"/>
      <c r="BT291" s="126"/>
      <c r="CD291" s="126"/>
      <c r="CN291" s="126"/>
      <c r="CX291" s="126"/>
      <c r="DH291" s="126"/>
      <c r="DR291" s="126"/>
      <c r="EB291" s="126"/>
      <c r="EL291" s="126"/>
      <c r="EV291" s="126"/>
      <c r="FF291" s="126"/>
      <c r="FP291" s="126"/>
      <c r="FZ291" s="126"/>
      <c r="GJ291" s="126"/>
      <c r="GT291" s="126"/>
      <c r="HD291" s="126"/>
      <c r="HN291" s="126"/>
      <c r="HX291" s="126"/>
    </row>
    <row xmlns:x14ac="http://schemas.microsoft.com/office/spreadsheetml/2009/9/ac" r="292" s="3" customFormat="true" x14ac:dyDescent="0.25">
      <c r="A292" s="387"/>
      <c r="B292" s="126"/>
      <c r="L292" s="126"/>
      <c r="V292" s="126"/>
      <c r="AF292" s="126"/>
      <c r="AP292" s="126"/>
      <c r="AZ292" s="126"/>
      <c r="BJ292" s="126"/>
      <c r="BK292" s="126"/>
      <c r="BT292" s="126"/>
      <c r="CD292" s="126"/>
      <c r="CN292" s="126"/>
      <c r="CX292" s="126"/>
      <c r="DH292" s="126"/>
      <c r="DR292" s="126"/>
      <c r="EB292" s="126"/>
      <c r="EL292" s="126"/>
      <c r="EV292" s="126"/>
      <c r="FF292" s="126"/>
      <c r="FP292" s="126"/>
      <c r="FZ292" s="126"/>
      <c r="GJ292" s="126"/>
      <c r="GT292" s="126"/>
      <c r="HD292" s="126"/>
      <c r="HN292" s="126"/>
      <c r="HX292" s="126"/>
    </row>
    <row xmlns:x14ac="http://schemas.microsoft.com/office/spreadsheetml/2009/9/ac" r="293" s="3" customFormat="true" x14ac:dyDescent="0.25">
      <c r="A293" s="387"/>
      <c r="B293" s="126"/>
      <c r="L293" s="126"/>
      <c r="V293" s="126"/>
      <c r="AF293" s="126"/>
      <c r="AP293" s="126"/>
      <c r="AZ293" s="126"/>
      <c r="BJ293" s="126"/>
      <c r="BK293" s="126"/>
      <c r="BT293" s="126"/>
      <c r="CD293" s="126"/>
      <c r="CN293" s="126"/>
      <c r="CX293" s="126"/>
      <c r="DH293" s="126"/>
      <c r="DR293" s="126"/>
      <c r="EB293" s="126"/>
      <c r="EL293" s="126"/>
      <c r="EV293" s="126"/>
      <c r="FF293" s="126"/>
      <c r="FP293" s="126"/>
      <c r="FZ293" s="126"/>
      <c r="GJ293" s="126"/>
      <c r="GT293" s="126"/>
      <c r="HD293" s="126"/>
      <c r="HN293" s="126"/>
      <c r="HX293" s="126"/>
    </row>
    <row xmlns:x14ac="http://schemas.microsoft.com/office/spreadsheetml/2009/9/ac" r="294" s="3" customFormat="true" x14ac:dyDescent="0.25">
      <c r="A294" s="387"/>
      <c r="B294" s="126"/>
      <c r="L294" s="126"/>
      <c r="V294" s="126"/>
      <c r="AF294" s="126"/>
      <c r="AP294" s="126"/>
      <c r="AZ294" s="126"/>
      <c r="BJ294" s="126"/>
      <c r="BK294" s="126"/>
      <c r="BT294" s="126"/>
      <c r="CD294" s="126"/>
      <c r="CN294" s="126"/>
      <c r="CX294" s="126"/>
      <c r="DH294" s="126"/>
      <c r="DR294" s="126"/>
      <c r="EB294" s="126"/>
      <c r="EL294" s="126"/>
      <c r="EV294" s="126"/>
      <c r="FF294" s="126"/>
      <c r="FP294" s="126"/>
      <c r="FZ294" s="126"/>
      <c r="GJ294" s="126"/>
      <c r="GT294" s="126"/>
      <c r="HD294" s="126"/>
      <c r="HN294" s="126"/>
      <c r="HX294" s="126"/>
    </row>
    <row xmlns:x14ac="http://schemas.microsoft.com/office/spreadsheetml/2009/9/ac" r="295" s="3" customFormat="true" x14ac:dyDescent="0.25">
      <c r="A295" s="387"/>
      <c r="B295" s="126"/>
      <c r="L295" s="126"/>
      <c r="V295" s="126"/>
      <c r="AF295" s="126"/>
      <c r="AP295" s="126"/>
      <c r="AZ295" s="126"/>
      <c r="BJ295" s="126"/>
      <c r="BK295" s="126"/>
      <c r="BT295" s="126"/>
      <c r="CD295" s="126"/>
      <c r="CN295" s="126"/>
      <c r="CX295" s="126"/>
      <c r="DH295" s="126"/>
      <c r="DR295" s="126"/>
      <c r="EB295" s="126"/>
      <c r="EL295" s="126"/>
      <c r="EV295" s="126"/>
      <c r="FF295" s="126"/>
      <c r="FP295" s="126"/>
      <c r="FZ295" s="126"/>
      <c r="GJ295" s="126"/>
      <c r="GT295" s="126"/>
      <c r="HD295" s="126"/>
      <c r="HN295" s="126"/>
      <c r="HX295" s="126"/>
    </row>
    <row xmlns:x14ac="http://schemas.microsoft.com/office/spreadsheetml/2009/9/ac" r="296" s="3" customFormat="true" x14ac:dyDescent="0.25">
      <c r="A296" s="387"/>
      <c r="B296" s="126"/>
      <c r="L296" s="126"/>
      <c r="V296" s="126"/>
      <c r="AF296" s="126"/>
      <c r="AP296" s="126"/>
      <c r="AZ296" s="126"/>
      <c r="BJ296" s="126"/>
      <c r="BK296" s="126"/>
      <c r="BT296" s="126"/>
      <c r="CD296" s="126"/>
      <c r="CN296" s="126"/>
      <c r="CX296" s="126"/>
      <c r="DH296" s="126"/>
      <c r="DR296" s="126"/>
      <c r="EB296" s="126"/>
      <c r="EL296" s="126"/>
      <c r="EV296" s="126"/>
      <c r="FF296" s="126"/>
      <c r="FP296" s="126"/>
      <c r="FZ296" s="126"/>
      <c r="GJ296" s="126"/>
      <c r="GT296" s="126"/>
      <c r="HD296" s="126"/>
      <c r="HN296" s="126"/>
      <c r="HX296" s="126"/>
    </row>
    <row xmlns:x14ac="http://schemas.microsoft.com/office/spreadsheetml/2009/9/ac" r="297" s="3" customFormat="true" x14ac:dyDescent="0.25">
      <c r="A297" s="387"/>
      <c r="B297" s="126"/>
      <c r="L297" s="126"/>
      <c r="V297" s="126"/>
      <c r="AF297" s="126"/>
      <c r="AP297" s="126"/>
      <c r="AZ297" s="126"/>
      <c r="BJ297" s="126"/>
      <c r="BK297" s="126"/>
      <c r="BT297" s="126"/>
      <c r="CD297" s="126"/>
      <c r="CN297" s="126"/>
      <c r="CX297" s="126"/>
      <c r="DH297" s="126"/>
      <c r="DR297" s="126"/>
      <c r="EB297" s="126"/>
      <c r="EL297" s="126"/>
      <c r="EV297" s="126"/>
      <c r="FF297" s="126"/>
      <c r="FP297" s="126"/>
      <c r="FZ297" s="126"/>
      <c r="GJ297" s="126"/>
      <c r="GT297" s="126"/>
      <c r="HD297" s="126"/>
      <c r="HN297" s="126"/>
      <c r="HX297" s="126"/>
    </row>
    <row xmlns:x14ac="http://schemas.microsoft.com/office/spreadsheetml/2009/9/ac" r="298" s="3" customFormat="true" x14ac:dyDescent="0.25">
      <c r="A298" s="387"/>
      <c r="B298" s="126"/>
      <c r="L298" s="126"/>
      <c r="V298" s="126"/>
      <c r="AF298" s="126"/>
      <c r="AP298" s="126"/>
      <c r="AZ298" s="126"/>
      <c r="BJ298" s="126"/>
      <c r="BK298" s="126"/>
      <c r="BT298" s="126"/>
      <c r="CD298" s="126"/>
      <c r="CN298" s="126"/>
      <c r="CX298" s="126"/>
      <c r="DH298" s="126"/>
      <c r="DR298" s="126"/>
      <c r="EB298" s="126"/>
      <c r="EL298" s="126"/>
      <c r="EV298" s="126"/>
      <c r="FF298" s="126"/>
      <c r="FP298" s="126"/>
      <c r="FZ298" s="126"/>
      <c r="GJ298" s="126"/>
      <c r="GT298" s="126"/>
      <c r="HD298" s="126"/>
      <c r="HN298" s="126"/>
      <c r="HX298" s="126"/>
    </row>
    <row xmlns:x14ac="http://schemas.microsoft.com/office/spreadsheetml/2009/9/ac" r="299" s="3" customFormat="true" x14ac:dyDescent="0.25">
      <c r="A299" s="387"/>
      <c r="B299" s="126"/>
      <c r="L299" s="126"/>
      <c r="V299" s="126"/>
      <c r="AF299" s="126"/>
      <c r="AP299" s="126"/>
      <c r="AZ299" s="126"/>
      <c r="BJ299" s="126"/>
      <c r="BK299" s="126"/>
      <c r="BT299" s="126"/>
      <c r="CD299" s="126"/>
      <c r="CN299" s="126"/>
      <c r="CX299" s="126"/>
      <c r="DH299" s="126"/>
      <c r="DR299" s="126"/>
      <c r="EB299" s="126"/>
      <c r="EL299" s="126"/>
      <c r="EV299" s="126"/>
      <c r="FF299" s="126"/>
      <c r="FP299" s="126"/>
      <c r="FZ299" s="126"/>
      <c r="GJ299" s="126"/>
      <c r="GT299" s="126"/>
      <c r="HD299" s="126"/>
      <c r="HN299" s="126"/>
      <c r="HX299" s="126"/>
    </row>
    <row xmlns:x14ac="http://schemas.microsoft.com/office/spreadsheetml/2009/9/ac" r="300" s="3" customFormat="true" x14ac:dyDescent="0.25">
      <c r="A300" s="387"/>
      <c r="B300" s="126"/>
      <c r="L300" s="126"/>
      <c r="V300" s="126"/>
      <c r="AF300" s="126"/>
      <c r="AP300" s="126"/>
      <c r="AZ300" s="126"/>
      <c r="BJ300" s="126"/>
      <c r="BK300" s="126"/>
      <c r="BT300" s="126"/>
      <c r="CD300" s="126"/>
      <c r="CN300" s="126"/>
      <c r="CX300" s="126"/>
      <c r="DH300" s="126"/>
      <c r="DR300" s="126"/>
      <c r="EB300" s="126"/>
      <c r="EL300" s="126"/>
      <c r="EV300" s="126"/>
      <c r="FF300" s="126"/>
      <c r="FP300" s="126"/>
      <c r="FZ300" s="126"/>
      <c r="GJ300" s="126"/>
      <c r="GT300" s="126"/>
      <c r="HD300" s="126"/>
      <c r="HN300" s="126"/>
      <c r="HX300" s="126"/>
    </row>
    <row xmlns:x14ac="http://schemas.microsoft.com/office/spreadsheetml/2009/9/ac" r="301" s="3" customFormat="true" x14ac:dyDescent="0.25">
      <c r="A301" s="387"/>
      <c r="B301" s="126"/>
      <c r="L301" s="126"/>
      <c r="V301" s="126"/>
      <c r="AF301" s="126"/>
      <c r="AP301" s="126"/>
      <c r="AZ301" s="126"/>
      <c r="BJ301" s="126"/>
      <c r="BK301" s="126"/>
      <c r="BT301" s="126"/>
      <c r="CD301" s="126"/>
      <c r="CN301" s="126"/>
      <c r="CX301" s="126"/>
      <c r="DH301" s="126"/>
      <c r="DR301" s="126"/>
      <c r="EB301" s="126"/>
      <c r="EL301" s="126"/>
      <c r="EV301" s="126"/>
      <c r="FF301" s="126"/>
      <c r="FP301" s="126"/>
      <c r="FZ301" s="126"/>
      <c r="GJ301" s="126"/>
      <c r="GT301" s="126"/>
      <c r="HD301" s="126"/>
      <c r="HN301" s="126"/>
      <c r="HX301" s="126"/>
    </row>
    <row xmlns:x14ac="http://schemas.microsoft.com/office/spreadsheetml/2009/9/ac" r="302" s="3" customFormat="true" x14ac:dyDescent="0.25">
      <c r="A302" s="387"/>
      <c r="B302" s="126"/>
      <c r="L302" s="126"/>
      <c r="V302" s="126"/>
      <c r="AF302" s="126"/>
      <c r="AP302" s="126"/>
      <c r="AZ302" s="126"/>
      <c r="BJ302" s="126"/>
      <c r="BK302" s="126"/>
      <c r="BT302" s="126"/>
      <c r="CD302" s="126"/>
      <c r="CN302" s="126"/>
      <c r="CX302" s="126"/>
      <c r="DH302" s="126"/>
      <c r="DR302" s="126"/>
      <c r="EB302" s="126"/>
      <c r="EL302" s="126"/>
      <c r="EV302" s="126"/>
      <c r="FF302" s="126"/>
      <c r="FP302" s="126"/>
      <c r="FZ302" s="126"/>
      <c r="GJ302" s="126"/>
      <c r="GT302" s="126"/>
      <c r="HD302" s="126"/>
      <c r="HN302" s="126"/>
      <c r="HX302" s="126"/>
    </row>
    <row xmlns:x14ac="http://schemas.microsoft.com/office/spreadsheetml/2009/9/ac" r="303" s="3" customFormat="true" x14ac:dyDescent="0.25">
      <c r="A303" s="387"/>
      <c r="B303" s="126"/>
      <c r="L303" s="126"/>
      <c r="V303" s="126"/>
      <c r="AF303" s="126"/>
      <c r="AP303" s="126"/>
      <c r="AZ303" s="126"/>
      <c r="BJ303" s="126"/>
      <c r="BK303" s="126"/>
      <c r="BT303" s="126"/>
      <c r="CD303" s="126"/>
      <c r="CN303" s="126"/>
      <c r="CX303" s="126"/>
      <c r="DH303" s="126"/>
      <c r="DR303" s="126"/>
      <c r="EB303" s="126"/>
      <c r="EL303" s="126"/>
      <c r="EV303" s="126"/>
      <c r="FF303" s="126"/>
      <c r="FP303" s="126"/>
      <c r="FZ303" s="126"/>
      <c r="GJ303" s="126"/>
      <c r="GT303" s="126"/>
      <c r="HD303" s="126"/>
      <c r="HN303" s="126"/>
      <c r="HX303" s="126"/>
    </row>
    <row xmlns:x14ac="http://schemas.microsoft.com/office/spreadsheetml/2009/9/ac" r="304" s="3" customFormat="true" x14ac:dyDescent="0.25">
      <c r="A304" s="387"/>
      <c r="B304" s="126"/>
      <c r="L304" s="126"/>
      <c r="V304" s="126"/>
      <c r="AF304" s="126"/>
      <c r="AP304" s="126"/>
      <c r="AZ304" s="126"/>
      <c r="BJ304" s="126"/>
      <c r="BK304" s="126"/>
      <c r="BT304" s="126"/>
      <c r="CD304" s="126"/>
      <c r="CN304" s="126"/>
      <c r="CX304" s="126"/>
      <c r="DH304" s="126"/>
      <c r="DR304" s="126"/>
      <c r="EB304" s="126"/>
      <c r="EL304" s="126"/>
      <c r="EV304" s="126"/>
      <c r="FF304" s="126"/>
      <c r="FP304" s="126"/>
      <c r="FZ304" s="126"/>
      <c r="GJ304" s="126"/>
      <c r="GT304" s="126"/>
      <c r="HD304" s="126"/>
      <c r="HN304" s="126"/>
      <c r="HX304" s="126"/>
    </row>
    <row xmlns:x14ac="http://schemas.microsoft.com/office/spreadsheetml/2009/9/ac" r="305" s="3" customFormat="true" x14ac:dyDescent="0.25">
      <c r="A305" s="387"/>
      <c r="B305" s="126"/>
      <c r="L305" s="126"/>
      <c r="V305" s="126"/>
      <c r="AF305" s="126"/>
      <c r="AP305" s="126"/>
      <c r="AZ305" s="126"/>
      <c r="BJ305" s="126"/>
      <c r="BK305" s="126"/>
      <c r="BT305" s="126"/>
      <c r="CD305" s="126"/>
      <c r="CN305" s="126"/>
      <c r="CX305" s="126"/>
      <c r="DH305" s="126"/>
      <c r="DR305" s="126"/>
      <c r="EB305" s="126"/>
      <c r="EL305" s="126"/>
      <c r="EV305" s="126"/>
      <c r="FF305" s="126"/>
      <c r="FP305" s="126"/>
      <c r="FZ305" s="126"/>
      <c r="GJ305" s="126"/>
      <c r="GT305" s="126"/>
      <c r="HD305" s="126"/>
      <c r="HN305" s="126"/>
      <c r="HX305" s="126"/>
    </row>
    <row xmlns:x14ac="http://schemas.microsoft.com/office/spreadsheetml/2009/9/ac" r="306" s="3" customFormat="true" x14ac:dyDescent="0.25">
      <c r="A306" s="387"/>
      <c r="B306" s="126"/>
      <c r="L306" s="126"/>
      <c r="V306" s="126"/>
      <c r="AF306" s="126"/>
      <c r="AP306" s="126"/>
      <c r="AZ306" s="126"/>
      <c r="BJ306" s="126"/>
      <c r="BK306" s="126"/>
      <c r="BT306" s="126"/>
      <c r="CD306" s="126"/>
      <c r="CN306" s="126"/>
      <c r="CX306" s="126"/>
      <c r="DH306" s="126"/>
      <c r="DR306" s="126"/>
      <c r="EB306" s="126"/>
      <c r="EL306" s="126"/>
      <c r="EV306" s="126"/>
      <c r="FF306" s="126"/>
      <c r="FP306" s="126"/>
      <c r="FZ306" s="126"/>
      <c r="GJ306" s="126"/>
      <c r="GT306" s="126"/>
      <c r="HD306" s="126"/>
      <c r="HN306" s="126"/>
      <c r="HX306" s="126"/>
    </row>
    <row xmlns:x14ac="http://schemas.microsoft.com/office/spreadsheetml/2009/9/ac" r="307" s="3" customFormat="true" x14ac:dyDescent="0.25">
      <c r="A307" s="387"/>
      <c r="B307" s="126"/>
      <c r="L307" s="126"/>
      <c r="V307" s="126"/>
      <c r="AF307" s="126"/>
      <c r="AP307" s="126"/>
      <c r="AZ307" s="126"/>
      <c r="BJ307" s="126"/>
      <c r="BK307" s="126"/>
      <c r="BT307" s="126"/>
      <c r="CD307" s="126"/>
      <c r="CN307" s="126"/>
      <c r="CX307" s="126"/>
      <c r="DH307" s="126"/>
      <c r="DR307" s="126"/>
      <c r="EB307" s="126"/>
      <c r="EL307" s="126"/>
      <c r="EV307" s="126"/>
      <c r="FF307" s="126"/>
      <c r="FP307" s="126"/>
      <c r="FZ307" s="126"/>
      <c r="GJ307" s="126"/>
      <c r="GT307" s="126"/>
      <c r="HD307" s="126"/>
      <c r="HN307" s="126"/>
      <c r="HX307" s="126"/>
    </row>
    <row xmlns:x14ac="http://schemas.microsoft.com/office/spreadsheetml/2009/9/ac" r="308" s="3" customFormat="true" x14ac:dyDescent="0.25">
      <c r="A308" s="387"/>
      <c r="B308" s="126"/>
      <c r="L308" s="126"/>
      <c r="V308" s="126"/>
      <c r="AF308" s="126"/>
      <c r="AP308" s="126"/>
      <c r="AZ308" s="126"/>
      <c r="BJ308" s="126"/>
      <c r="BK308" s="126"/>
      <c r="BT308" s="126"/>
      <c r="CD308" s="126"/>
      <c r="CN308" s="126"/>
      <c r="CX308" s="126"/>
      <c r="DH308" s="126"/>
      <c r="DR308" s="126"/>
      <c r="EB308" s="126"/>
      <c r="EL308" s="126"/>
      <c r="EV308" s="126"/>
      <c r="FF308" s="126"/>
      <c r="FP308" s="126"/>
      <c r="FZ308" s="126"/>
      <c r="GJ308" s="126"/>
      <c r="GT308" s="126"/>
      <c r="HD308" s="126"/>
      <c r="HN308" s="126"/>
      <c r="HX308" s="126"/>
    </row>
    <row xmlns:x14ac="http://schemas.microsoft.com/office/spreadsheetml/2009/9/ac" r="309" s="3" customFormat="true" x14ac:dyDescent="0.25">
      <c r="A309" s="387"/>
      <c r="B309" s="126"/>
      <c r="L309" s="126"/>
      <c r="V309" s="126"/>
      <c r="AF309" s="126"/>
      <c r="AP309" s="126"/>
      <c r="AZ309" s="126"/>
      <c r="BJ309" s="126"/>
      <c r="BK309" s="126"/>
      <c r="BT309" s="126"/>
      <c r="CD309" s="126"/>
      <c r="CN309" s="126"/>
      <c r="CX309" s="126"/>
      <c r="DH309" s="126"/>
      <c r="DR309" s="126"/>
      <c r="EB309" s="126"/>
      <c r="EL309" s="126"/>
      <c r="EV309" s="126"/>
      <c r="FF309" s="126"/>
      <c r="FP309" s="126"/>
      <c r="FZ309" s="126"/>
      <c r="GJ309" s="126"/>
      <c r="GT309" s="126"/>
      <c r="HD309" s="126"/>
      <c r="HN309" s="126"/>
      <c r="HX309" s="126"/>
    </row>
    <row xmlns:x14ac="http://schemas.microsoft.com/office/spreadsheetml/2009/9/ac" r="310" s="3" customFormat="true" x14ac:dyDescent="0.25">
      <c r="A310" s="387"/>
      <c r="B310" s="126"/>
      <c r="L310" s="126"/>
      <c r="V310" s="126"/>
      <c r="AF310" s="126"/>
      <c r="AP310" s="126"/>
      <c r="AZ310" s="126"/>
      <c r="BJ310" s="126"/>
      <c r="BK310" s="126"/>
      <c r="BT310" s="126"/>
      <c r="CD310" s="126"/>
      <c r="CN310" s="126"/>
      <c r="CX310" s="126"/>
      <c r="DH310" s="126"/>
      <c r="DR310" s="126"/>
      <c r="EB310" s="126"/>
      <c r="EL310" s="126"/>
      <c r="EV310" s="126"/>
      <c r="FF310" s="126"/>
      <c r="FP310" s="126"/>
      <c r="FZ310" s="126"/>
      <c r="GJ310" s="126"/>
      <c r="GT310" s="126"/>
      <c r="HD310" s="126"/>
      <c r="HN310" s="126"/>
      <c r="HX310" s="126"/>
    </row>
    <row xmlns:x14ac="http://schemas.microsoft.com/office/spreadsheetml/2009/9/ac" r="311" s="3" customFormat="true" x14ac:dyDescent="0.25">
      <c r="A311" s="387"/>
      <c r="B311" s="126"/>
      <c r="L311" s="126"/>
      <c r="V311" s="126"/>
      <c r="AF311" s="126"/>
      <c r="AP311" s="126"/>
      <c r="AZ311" s="126"/>
      <c r="BJ311" s="126"/>
      <c r="BK311" s="126"/>
      <c r="BT311" s="126"/>
      <c r="CD311" s="126"/>
      <c r="CN311" s="126"/>
      <c r="CX311" s="126"/>
      <c r="DH311" s="126"/>
      <c r="DR311" s="126"/>
      <c r="EB311" s="126"/>
      <c r="EL311" s="126"/>
      <c r="EV311" s="126"/>
      <c r="FF311" s="126"/>
      <c r="FP311" s="126"/>
      <c r="FZ311" s="126"/>
      <c r="GJ311" s="126"/>
      <c r="GT311" s="126"/>
      <c r="HD311" s="126"/>
      <c r="HN311" s="126"/>
      <c r="HX311" s="126"/>
    </row>
    <row xmlns:x14ac="http://schemas.microsoft.com/office/spreadsheetml/2009/9/ac" r="312" s="3" customFormat="true" x14ac:dyDescent="0.25">
      <c r="A312" s="387"/>
      <c r="B312" s="126"/>
      <c r="L312" s="126"/>
      <c r="V312" s="126"/>
      <c r="AF312" s="126"/>
      <c r="AP312" s="126"/>
      <c r="AZ312" s="126"/>
      <c r="BJ312" s="126"/>
      <c r="BK312" s="126"/>
      <c r="BT312" s="126"/>
      <c r="CD312" s="126"/>
      <c r="CN312" s="126"/>
      <c r="CX312" s="126"/>
      <c r="DH312" s="126"/>
      <c r="DR312" s="126"/>
      <c r="EB312" s="126"/>
      <c r="EL312" s="126"/>
      <c r="EV312" s="126"/>
      <c r="FF312" s="126"/>
      <c r="FP312" s="126"/>
      <c r="FZ312" s="126"/>
      <c r="GJ312" s="126"/>
      <c r="GT312" s="126"/>
      <c r="HD312" s="126"/>
      <c r="HN312" s="126"/>
      <c r="HX312" s="126"/>
    </row>
    <row xmlns:x14ac="http://schemas.microsoft.com/office/spreadsheetml/2009/9/ac" r="313" s="3" customFormat="true" x14ac:dyDescent="0.25">
      <c r="A313" s="387"/>
      <c r="B313" s="126"/>
      <c r="L313" s="126"/>
      <c r="V313" s="126"/>
      <c r="AF313" s="126"/>
      <c r="AP313" s="126"/>
      <c r="AZ313" s="126"/>
      <c r="BJ313" s="126"/>
      <c r="BK313" s="126"/>
      <c r="BT313" s="126"/>
      <c r="CD313" s="126"/>
      <c r="CN313" s="126"/>
      <c r="CX313" s="126"/>
      <c r="DH313" s="126"/>
      <c r="DR313" s="126"/>
      <c r="EB313" s="126"/>
      <c r="EL313" s="126"/>
      <c r="EV313" s="126"/>
      <c r="FF313" s="126"/>
      <c r="FP313" s="126"/>
      <c r="FZ313" s="126"/>
      <c r="GJ313" s="126"/>
      <c r="GT313" s="126"/>
      <c r="HD313" s="126"/>
      <c r="HN313" s="126"/>
      <c r="HX313" s="126"/>
    </row>
    <row xmlns:x14ac="http://schemas.microsoft.com/office/spreadsheetml/2009/9/ac" r="314" s="3" customFormat="true" x14ac:dyDescent="0.25">
      <c r="A314" s="387"/>
      <c r="B314" s="126"/>
      <c r="L314" s="126"/>
      <c r="V314" s="126"/>
      <c r="AF314" s="126"/>
      <c r="AP314" s="126"/>
      <c r="AZ314" s="126"/>
      <c r="BJ314" s="126"/>
      <c r="BK314" s="126"/>
      <c r="BT314" s="126"/>
      <c r="CD314" s="126"/>
      <c r="CN314" s="126"/>
      <c r="CX314" s="126"/>
      <c r="DH314" s="126"/>
      <c r="DR314" s="126"/>
      <c r="EB314" s="126"/>
      <c r="EL314" s="126"/>
      <c r="EV314" s="126"/>
      <c r="FF314" s="126"/>
      <c r="FP314" s="126"/>
      <c r="FZ314" s="126"/>
      <c r="GJ314" s="126"/>
      <c r="GT314" s="126"/>
      <c r="HD314" s="126"/>
      <c r="HN314" s="126"/>
      <c r="HX314" s="126"/>
    </row>
    <row xmlns:x14ac="http://schemas.microsoft.com/office/spreadsheetml/2009/9/ac" r="315" s="3" customFormat="true" x14ac:dyDescent="0.25">
      <c r="A315" s="387"/>
      <c r="B315" s="126"/>
      <c r="L315" s="126"/>
      <c r="V315" s="126"/>
      <c r="AF315" s="126"/>
      <c r="AP315" s="126"/>
      <c r="AZ315" s="126"/>
      <c r="BJ315" s="126"/>
      <c r="BK315" s="126"/>
      <c r="BT315" s="126"/>
      <c r="CD315" s="126"/>
      <c r="CN315" s="126"/>
      <c r="CX315" s="126"/>
      <c r="DH315" s="126"/>
      <c r="DR315" s="126"/>
      <c r="EB315" s="126"/>
      <c r="EL315" s="126"/>
      <c r="EV315" s="126"/>
      <c r="FF315" s="126"/>
      <c r="FP315" s="126"/>
      <c r="FZ315" s="126"/>
      <c r="GJ315" s="126"/>
      <c r="GT315" s="126"/>
      <c r="HD315" s="126"/>
      <c r="HN315" s="126"/>
      <c r="HX315" s="126"/>
    </row>
    <row xmlns:x14ac="http://schemas.microsoft.com/office/spreadsheetml/2009/9/ac" r="316" s="3" customFormat="true" x14ac:dyDescent="0.25">
      <c r="A316" s="387"/>
      <c r="B316" s="126"/>
      <c r="L316" s="126"/>
      <c r="V316" s="126"/>
      <c r="AF316" s="126"/>
      <c r="AP316" s="126"/>
      <c r="AZ316" s="126"/>
      <c r="BJ316" s="126"/>
      <c r="BK316" s="126"/>
      <c r="BT316" s="126"/>
      <c r="CD316" s="126"/>
      <c r="CN316" s="126"/>
      <c r="CX316" s="126"/>
      <c r="DH316" s="126"/>
      <c r="DR316" s="126"/>
      <c r="EB316" s="126"/>
      <c r="EL316" s="126"/>
      <c r="EV316" s="126"/>
      <c r="FF316" s="126"/>
      <c r="FP316" s="126"/>
      <c r="FZ316" s="126"/>
      <c r="GJ316" s="126"/>
      <c r="GT316" s="126"/>
      <c r="HD316" s="126"/>
      <c r="HN316" s="126"/>
      <c r="HX316" s="126"/>
    </row>
    <row xmlns:x14ac="http://schemas.microsoft.com/office/spreadsheetml/2009/9/ac" r="317" s="3" customFormat="true" x14ac:dyDescent="0.25">
      <c r="A317" s="387"/>
      <c r="B317" s="126"/>
      <c r="L317" s="126"/>
      <c r="V317" s="126"/>
      <c r="AF317" s="126"/>
      <c r="AP317" s="126"/>
      <c r="AZ317" s="126"/>
      <c r="BJ317" s="126"/>
      <c r="BK317" s="126"/>
      <c r="BT317" s="126"/>
      <c r="CD317" s="126"/>
      <c r="CN317" s="126"/>
      <c r="CX317" s="126"/>
      <c r="DH317" s="126"/>
      <c r="DR317" s="126"/>
      <c r="EB317" s="126"/>
      <c r="EL317" s="126"/>
      <c r="EV317" s="126"/>
      <c r="FF317" s="126"/>
      <c r="FP317" s="126"/>
      <c r="FZ317" s="126"/>
      <c r="GJ317" s="126"/>
      <c r="GT317" s="126"/>
      <c r="HD317" s="126"/>
      <c r="HN317" s="126"/>
      <c r="HX317" s="126"/>
    </row>
    <row xmlns:x14ac="http://schemas.microsoft.com/office/spreadsheetml/2009/9/ac" r="318" s="3" customFormat="true" x14ac:dyDescent="0.25">
      <c r="A318" s="387"/>
      <c r="B318" s="126"/>
      <c r="L318" s="126"/>
      <c r="V318" s="126"/>
      <c r="AF318" s="126"/>
      <c r="AP318" s="126"/>
      <c r="AZ318" s="126"/>
      <c r="BJ318" s="126"/>
      <c r="BK318" s="126"/>
      <c r="BT318" s="126"/>
      <c r="CD318" s="126"/>
      <c r="CN318" s="126"/>
      <c r="CX318" s="126"/>
      <c r="DH318" s="126"/>
      <c r="DR318" s="126"/>
      <c r="EB318" s="126"/>
      <c r="EL318" s="126"/>
      <c r="EV318" s="126"/>
      <c r="FF318" s="126"/>
      <c r="FP318" s="126"/>
      <c r="FZ318" s="126"/>
      <c r="GJ318" s="126"/>
      <c r="GT318" s="126"/>
      <c r="HD318" s="126"/>
      <c r="HN318" s="126"/>
      <c r="HX318" s="126"/>
    </row>
    <row xmlns:x14ac="http://schemas.microsoft.com/office/spreadsheetml/2009/9/ac" r="319" s="3" customFormat="true" x14ac:dyDescent="0.25">
      <c r="A319" s="387"/>
      <c r="B319" s="126"/>
      <c r="L319" s="126"/>
      <c r="V319" s="126"/>
      <c r="AF319" s="126"/>
      <c r="AP319" s="126"/>
      <c r="AZ319" s="126"/>
      <c r="BJ319" s="126"/>
      <c r="BK319" s="126"/>
      <c r="BT319" s="126"/>
      <c r="CD319" s="126"/>
      <c r="CN319" s="126"/>
      <c r="CX319" s="126"/>
      <c r="DH319" s="126"/>
      <c r="DR319" s="126"/>
      <c r="EB319" s="126"/>
      <c r="EL319" s="126"/>
      <c r="EV319" s="126"/>
      <c r="FF319" s="126"/>
      <c r="FP319" s="126"/>
      <c r="FZ319" s="126"/>
      <c r="GJ319" s="126"/>
      <c r="GT319" s="126"/>
      <c r="HD319" s="126"/>
      <c r="HN319" s="126"/>
      <c r="HX319" s="126"/>
    </row>
    <row xmlns:x14ac="http://schemas.microsoft.com/office/spreadsheetml/2009/9/ac" r="320" s="3" customFormat="true" x14ac:dyDescent="0.25">
      <c r="A320" s="387"/>
      <c r="B320" s="126"/>
      <c r="L320" s="126"/>
      <c r="V320" s="126"/>
      <c r="AF320" s="126"/>
      <c r="AP320" s="126"/>
      <c r="AZ320" s="126"/>
      <c r="BJ320" s="126"/>
      <c r="BK320" s="126"/>
      <c r="BT320" s="126"/>
      <c r="CD320" s="126"/>
      <c r="CN320" s="126"/>
      <c r="CX320" s="126"/>
      <c r="DH320" s="126"/>
      <c r="DR320" s="126"/>
      <c r="EB320" s="126"/>
      <c r="EL320" s="126"/>
      <c r="EV320" s="126"/>
      <c r="FF320" s="126"/>
      <c r="FP320" s="126"/>
      <c r="FZ320" s="126"/>
      <c r="GJ320" s="126"/>
      <c r="GT320" s="126"/>
      <c r="HD320" s="126"/>
      <c r="HN320" s="126"/>
      <c r="HX320" s="126"/>
    </row>
    <row xmlns:x14ac="http://schemas.microsoft.com/office/spreadsheetml/2009/9/ac" r="321" s="3" customFormat="true" x14ac:dyDescent="0.25">
      <c r="A321" s="387"/>
      <c r="B321" s="126"/>
      <c r="L321" s="126"/>
      <c r="V321" s="126"/>
      <c r="AF321" s="126"/>
      <c r="AP321" s="126"/>
      <c r="AZ321" s="126"/>
      <c r="BJ321" s="126"/>
      <c r="BK321" s="126"/>
      <c r="BT321" s="126"/>
      <c r="CD321" s="126"/>
      <c r="CN321" s="126"/>
      <c r="CX321" s="126"/>
      <c r="DH321" s="126"/>
      <c r="DR321" s="126"/>
      <c r="EB321" s="126"/>
      <c r="EL321" s="126"/>
      <c r="EV321" s="126"/>
      <c r="FF321" s="126"/>
      <c r="FP321" s="126"/>
      <c r="FZ321" s="126"/>
      <c r="GJ321" s="126"/>
      <c r="GT321" s="126"/>
      <c r="HD321" s="126"/>
      <c r="HN321" s="126"/>
      <c r="HX321" s="126"/>
    </row>
    <row xmlns:x14ac="http://schemas.microsoft.com/office/spreadsheetml/2009/9/ac" r="322" s="3" customFormat="true" x14ac:dyDescent="0.25">
      <c r="A322" s="387"/>
      <c r="B322" s="126"/>
      <c r="L322" s="126"/>
      <c r="V322" s="126"/>
      <c r="AF322" s="126"/>
      <c r="AP322" s="126"/>
      <c r="AZ322" s="126"/>
      <c r="BJ322" s="126"/>
      <c r="BK322" s="126"/>
      <c r="BT322" s="126"/>
      <c r="CD322" s="126"/>
      <c r="CN322" s="126"/>
      <c r="CX322" s="126"/>
      <c r="DH322" s="126"/>
      <c r="DR322" s="126"/>
      <c r="EB322" s="126"/>
      <c r="EL322" s="126"/>
      <c r="EV322" s="126"/>
      <c r="FF322" s="126"/>
      <c r="FP322" s="126"/>
      <c r="FZ322" s="126"/>
      <c r="GJ322" s="126"/>
      <c r="GT322" s="126"/>
      <c r="HD322" s="126"/>
      <c r="HN322" s="126"/>
      <c r="HX322" s="126"/>
    </row>
    <row xmlns:x14ac="http://schemas.microsoft.com/office/spreadsheetml/2009/9/ac" r="323" s="3" customFormat="true" x14ac:dyDescent="0.25">
      <c r="A323" s="387"/>
      <c r="B323" s="126"/>
      <c r="L323" s="126"/>
      <c r="V323" s="126"/>
      <c r="AF323" s="126"/>
      <c r="AP323" s="126"/>
      <c r="AZ323" s="126"/>
      <c r="BJ323" s="126"/>
      <c r="BK323" s="126"/>
      <c r="BT323" s="126"/>
      <c r="CD323" s="126"/>
      <c r="CN323" s="126"/>
      <c r="CX323" s="126"/>
      <c r="DH323" s="126"/>
      <c r="DR323" s="126"/>
      <c r="EB323" s="126"/>
      <c r="EL323" s="126"/>
      <c r="EV323" s="126"/>
      <c r="FF323" s="126"/>
      <c r="FP323" s="126"/>
      <c r="FZ323" s="126"/>
      <c r="GJ323" s="126"/>
      <c r="GT323" s="126"/>
      <c r="HD323" s="126"/>
      <c r="HN323" s="126"/>
      <c r="HX323" s="126"/>
    </row>
    <row xmlns:x14ac="http://schemas.microsoft.com/office/spreadsheetml/2009/9/ac" r="324" s="3" customFormat="true" x14ac:dyDescent="0.25">
      <c r="A324" s="387"/>
      <c r="B324" s="126"/>
      <c r="L324" s="126"/>
      <c r="V324" s="126"/>
      <c r="AF324" s="126"/>
      <c r="AP324" s="126"/>
      <c r="AZ324" s="126"/>
      <c r="BJ324" s="126"/>
      <c r="BK324" s="126"/>
      <c r="BT324" s="126"/>
      <c r="CD324" s="126"/>
      <c r="CN324" s="126"/>
      <c r="CX324" s="126"/>
      <c r="DH324" s="126"/>
      <c r="DR324" s="126"/>
      <c r="EB324" s="126"/>
      <c r="EL324" s="126"/>
      <c r="EV324" s="126"/>
      <c r="FF324" s="126"/>
      <c r="FP324" s="126"/>
      <c r="FZ324" s="126"/>
      <c r="GJ324" s="126"/>
      <c r="GT324" s="126"/>
      <c r="HD324" s="126"/>
      <c r="HN324" s="126"/>
      <c r="HX324" s="126"/>
    </row>
    <row xmlns:x14ac="http://schemas.microsoft.com/office/spreadsheetml/2009/9/ac" r="325" s="3" customFormat="true" x14ac:dyDescent="0.25">
      <c r="A325" s="387"/>
      <c r="B325" s="126"/>
      <c r="L325" s="126"/>
      <c r="V325" s="126"/>
      <c r="AF325" s="126"/>
      <c r="AP325" s="126"/>
      <c r="AZ325" s="126"/>
      <c r="BJ325" s="126"/>
      <c r="BK325" s="126"/>
      <c r="BT325" s="126"/>
      <c r="CD325" s="126"/>
      <c r="CN325" s="126"/>
      <c r="CX325" s="126"/>
      <c r="DH325" s="126"/>
      <c r="DR325" s="126"/>
      <c r="EB325" s="126"/>
      <c r="EL325" s="126"/>
      <c r="EV325" s="126"/>
      <c r="FF325" s="126"/>
      <c r="FP325" s="126"/>
      <c r="FZ325" s="126"/>
      <c r="GJ325" s="126"/>
      <c r="GT325" s="126"/>
      <c r="HD325" s="126"/>
      <c r="HN325" s="126"/>
      <c r="HX325" s="126"/>
    </row>
    <row xmlns:x14ac="http://schemas.microsoft.com/office/spreadsheetml/2009/9/ac" r="326" s="3" customFormat="true" x14ac:dyDescent="0.25">
      <c r="A326" s="387"/>
      <c r="B326" s="126"/>
      <c r="L326" s="126"/>
      <c r="V326" s="126"/>
      <c r="AF326" s="126"/>
      <c r="AP326" s="126"/>
      <c r="AZ326" s="126"/>
      <c r="BJ326" s="126"/>
      <c r="BK326" s="126"/>
      <c r="BT326" s="126"/>
      <c r="CD326" s="126"/>
      <c r="CN326" s="126"/>
      <c r="CX326" s="126"/>
      <c r="DH326" s="126"/>
      <c r="DR326" s="126"/>
      <c r="EB326" s="126"/>
      <c r="EL326" s="126"/>
      <c r="EV326" s="126"/>
      <c r="FF326" s="126"/>
      <c r="FP326" s="126"/>
      <c r="FZ326" s="126"/>
      <c r="GJ326" s="126"/>
      <c r="GT326" s="126"/>
      <c r="HD326" s="126"/>
      <c r="HN326" s="126"/>
      <c r="HX326" s="126"/>
    </row>
    <row xmlns:x14ac="http://schemas.microsoft.com/office/spreadsheetml/2009/9/ac" r="327" s="3" customFormat="true" x14ac:dyDescent="0.25">
      <c r="A327" s="387"/>
      <c r="B327" s="126"/>
      <c r="L327" s="126"/>
      <c r="V327" s="126"/>
      <c r="AF327" s="126"/>
      <c r="AP327" s="126"/>
      <c r="AZ327" s="126"/>
      <c r="BJ327" s="126"/>
      <c r="BK327" s="126"/>
      <c r="BT327" s="126"/>
      <c r="CD327" s="126"/>
      <c r="CN327" s="126"/>
      <c r="CX327" s="126"/>
      <c r="DH327" s="126"/>
      <c r="DR327" s="126"/>
      <c r="EB327" s="126"/>
      <c r="EL327" s="126"/>
      <c r="EV327" s="126"/>
      <c r="FF327" s="126"/>
      <c r="FP327" s="126"/>
      <c r="FZ327" s="126"/>
      <c r="GJ327" s="126"/>
      <c r="GT327" s="126"/>
      <c r="HD327" s="126"/>
      <c r="HN327" s="126"/>
      <c r="HX327" s="126"/>
    </row>
    <row xmlns:x14ac="http://schemas.microsoft.com/office/spreadsheetml/2009/9/ac" r="328" s="3" customFormat="true" x14ac:dyDescent="0.25">
      <c r="A328" s="387"/>
      <c r="B328" s="126"/>
      <c r="L328" s="126"/>
      <c r="V328" s="126"/>
      <c r="AF328" s="126"/>
      <c r="AP328" s="126"/>
      <c r="AZ328" s="126"/>
      <c r="BJ328" s="126"/>
      <c r="BK328" s="126"/>
      <c r="BT328" s="126"/>
      <c r="CD328" s="126"/>
      <c r="CN328" s="126"/>
      <c r="CX328" s="126"/>
      <c r="DH328" s="126"/>
      <c r="DR328" s="126"/>
      <c r="EB328" s="126"/>
      <c r="EL328" s="126"/>
      <c r="EV328" s="126"/>
      <c r="FF328" s="126"/>
      <c r="FP328" s="126"/>
      <c r="FZ328" s="126"/>
      <c r="GJ328" s="126"/>
      <c r="GT328" s="126"/>
      <c r="HD328" s="126"/>
      <c r="HN328" s="126"/>
      <c r="HX328" s="126"/>
    </row>
    <row xmlns:x14ac="http://schemas.microsoft.com/office/spreadsheetml/2009/9/ac" r="329" s="3" customFormat="true" x14ac:dyDescent="0.25">
      <c r="A329" s="387"/>
      <c r="B329" s="126"/>
      <c r="L329" s="126"/>
      <c r="V329" s="126"/>
      <c r="AF329" s="126"/>
      <c r="AP329" s="126"/>
      <c r="AZ329" s="126"/>
      <c r="BJ329" s="126"/>
      <c r="BK329" s="126"/>
      <c r="BT329" s="126"/>
      <c r="CD329" s="126"/>
      <c r="CN329" s="126"/>
      <c r="CX329" s="126"/>
      <c r="DH329" s="126"/>
      <c r="DR329" s="126"/>
      <c r="EB329" s="126"/>
      <c r="EL329" s="126"/>
      <c r="EV329" s="126"/>
      <c r="FF329" s="126"/>
      <c r="FP329" s="126"/>
      <c r="FZ329" s="126"/>
      <c r="GJ329" s="126"/>
      <c r="GT329" s="126"/>
      <c r="HD329" s="126"/>
      <c r="HN329" s="126"/>
      <c r="HX329" s="126"/>
    </row>
    <row xmlns:x14ac="http://schemas.microsoft.com/office/spreadsheetml/2009/9/ac" r="330" s="3" customFormat="true" x14ac:dyDescent="0.25">
      <c r="A330" s="387"/>
      <c r="B330" s="126"/>
      <c r="L330" s="126"/>
      <c r="V330" s="126"/>
      <c r="AF330" s="126"/>
      <c r="AP330" s="126"/>
      <c r="AZ330" s="126"/>
      <c r="BJ330" s="126"/>
      <c r="BK330" s="126"/>
      <c r="BT330" s="126"/>
      <c r="CD330" s="126"/>
      <c r="CN330" s="126"/>
      <c r="CX330" s="126"/>
      <c r="DH330" s="126"/>
      <c r="DR330" s="126"/>
      <c r="EB330" s="126"/>
      <c r="EL330" s="126"/>
      <c r="EV330" s="126"/>
      <c r="FF330" s="126"/>
      <c r="FP330" s="126"/>
      <c r="FZ330" s="126"/>
      <c r="GJ330" s="126"/>
      <c r="GT330" s="126"/>
      <c r="HD330" s="126"/>
      <c r="HN330" s="126"/>
      <c r="HX330" s="126"/>
    </row>
    <row xmlns:x14ac="http://schemas.microsoft.com/office/spreadsheetml/2009/9/ac" r="331" s="3" customFormat="true" x14ac:dyDescent="0.25">
      <c r="A331" s="387"/>
      <c r="B331" s="126"/>
      <c r="L331" s="126"/>
      <c r="V331" s="126"/>
      <c r="AF331" s="126"/>
      <c r="AP331" s="126"/>
      <c r="AZ331" s="126"/>
      <c r="BJ331" s="126"/>
      <c r="BK331" s="126"/>
      <c r="BT331" s="126"/>
      <c r="CD331" s="126"/>
      <c r="CN331" s="126"/>
      <c r="CX331" s="126"/>
      <c r="DH331" s="126"/>
      <c r="DR331" s="126"/>
      <c r="EB331" s="126"/>
      <c r="EL331" s="126"/>
      <c r="EV331" s="126"/>
      <c r="FF331" s="126"/>
      <c r="FP331" s="126"/>
      <c r="FZ331" s="126"/>
      <c r="GJ331" s="126"/>
      <c r="GT331" s="126"/>
      <c r="HD331" s="126"/>
      <c r="HN331" s="126"/>
      <c r="HX331" s="126"/>
    </row>
    <row xmlns:x14ac="http://schemas.microsoft.com/office/spreadsheetml/2009/9/ac" r="332" s="3" customFormat="true" x14ac:dyDescent="0.25">
      <c r="A332" s="387"/>
      <c r="B332" s="126"/>
      <c r="L332" s="126"/>
      <c r="V332" s="126"/>
      <c r="AF332" s="126"/>
      <c r="AP332" s="126"/>
      <c r="AZ332" s="126"/>
      <c r="BJ332" s="126"/>
      <c r="BK332" s="126"/>
      <c r="BT332" s="126"/>
      <c r="CD332" s="126"/>
      <c r="CN332" s="126"/>
      <c r="CX332" s="126"/>
      <c r="DH332" s="126"/>
      <c r="DR332" s="126"/>
      <c r="EB332" s="126"/>
      <c r="EL332" s="126"/>
      <c r="EV332" s="126"/>
      <c r="FF332" s="126"/>
      <c r="FP332" s="126"/>
      <c r="FZ332" s="126"/>
      <c r="GJ332" s="126"/>
      <c r="GT332" s="126"/>
      <c r="HD332" s="126"/>
      <c r="HN332" s="126"/>
      <c r="HX332" s="126"/>
    </row>
    <row xmlns:x14ac="http://schemas.microsoft.com/office/spreadsheetml/2009/9/ac" r="333" s="3" customFormat="true" x14ac:dyDescent="0.25">
      <c r="A333" s="387"/>
      <c r="B333" s="126"/>
      <c r="L333" s="126"/>
      <c r="V333" s="126"/>
      <c r="AF333" s="126"/>
      <c r="AP333" s="126"/>
      <c r="AZ333" s="126"/>
      <c r="BJ333" s="126"/>
      <c r="BK333" s="126"/>
      <c r="BT333" s="126"/>
      <c r="CD333" s="126"/>
      <c r="CN333" s="126"/>
      <c r="CX333" s="126"/>
      <c r="DH333" s="126"/>
      <c r="DR333" s="126"/>
      <c r="EB333" s="126"/>
      <c r="EL333" s="126"/>
      <c r="EV333" s="126"/>
      <c r="FF333" s="126"/>
      <c r="FP333" s="126"/>
      <c r="FZ333" s="126"/>
      <c r="GJ333" s="126"/>
      <c r="GT333" s="126"/>
      <c r="HD333" s="126"/>
      <c r="HN333" s="126"/>
      <c r="HX333" s="126"/>
    </row>
    <row xmlns:x14ac="http://schemas.microsoft.com/office/spreadsheetml/2009/9/ac" r="334" s="3" customFormat="true" x14ac:dyDescent="0.25">
      <c r="A334" s="387"/>
      <c r="B334" s="126"/>
      <c r="L334" s="126"/>
      <c r="V334" s="126"/>
      <c r="AF334" s="126"/>
      <c r="AP334" s="126"/>
      <c r="AZ334" s="126"/>
      <c r="BJ334" s="126"/>
      <c r="BK334" s="126"/>
      <c r="BT334" s="126"/>
      <c r="CD334" s="126"/>
      <c r="CN334" s="126"/>
      <c r="CX334" s="126"/>
      <c r="DH334" s="126"/>
      <c r="DR334" s="126"/>
      <c r="EB334" s="126"/>
      <c r="EL334" s="126"/>
      <c r="EV334" s="126"/>
      <c r="FF334" s="126"/>
      <c r="FP334" s="126"/>
      <c r="FZ334" s="126"/>
      <c r="GJ334" s="126"/>
      <c r="GT334" s="126"/>
      <c r="HD334" s="126"/>
      <c r="HN334" s="126"/>
      <c r="HX334" s="126"/>
    </row>
    <row xmlns:x14ac="http://schemas.microsoft.com/office/spreadsheetml/2009/9/ac" r="335" s="3" customFormat="true" x14ac:dyDescent="0.25">
      <c r="A335" s="387"/>
      <c r="B335" s="126"/>
      <c r="L335" s="126"/>
      <c r="V335" s="126"/>
      <c r="AF335" s="126"/>
      <c r="AP335" s="126"/>
      <c r="AZ335" s="126"/>
      <c r="BJ335" s="126"/>
      <c r="BK335" s="126"/>
      <c r="BT335" s="126"/>
      <c r="CD335" s="126"/>
      <c r="CN335" s="126"/>
      <c r="CX335" s="126"/>
      <c r="DH335" s="126"/>
      <c r="DR335" s="126"/>
      <c r="EB335" s="126"/>
      <c r="EL335" s="126"/>
      <c r="EV335" s="126"/>
      <c r="FF335" s="126"/>
      <c r="FP335" s="126"/>
      <c r="FZ335" s="126"/>
      <c r="GJ335" s="126"/>
      <c r="GT335" s="126"/>
      <c r="HD335" s="126"/>
      <c r="HN335" s="126"/>
      <c r="HX335" s="126"/>
    </row>
    <row xmlns:x14ac="http://schemas.microsoft.com/office/spreadsheetml/2009/9/ac" r="336" s="3" customFormat="true" x14ac:dyDescent="0.25">
      <c r="A336" s="387"/>
      <c r="B336" s="126"/>
      <c r="L336" s="126"/>
      <c r="V336" s="126"/>
      <c r="AF336" s="126"/>
      <c r="AP336" s="126"/>
      <c r="AZ336" s="126"/>
      <c r="BJ336" s="126"/>
      <c r="BK336" s="126"/>
      <c r="BT336" s="126"/>
      <c r="CD336" s="126"/>
      <c r="CN336" s="126"/>
      <c r="CX336" s="126"/>
      <c r="DH336" s="126"/>
      <c r="DR336" s="126"/>
      <c r="EB336" s="126"/>
      <c r="EL336" s="126"/>
      <c r="EV336" s="126"/>
      <c r="FF336" s="126"/>
      <c r="FP336" s="126"/>
      <c r="FZ336" s="126"/>
      <c r="GJ336" s="126"/>
      <c r="GT336" s="126"/>
      <c r="HD336" s="126"/>
      <c r="HN336" s="126"/>
      <c r="HX336" s="126"/>
    </row>
    <row xmlns:x14ac="http://schemas.microsoft.com/office/spreadsheetml/2009/9/ac" r="337" s="3" customFormat="true" x14ac:dyDescent="0.25">
      <c r="A337" s="387"/>
      <c r="B337" s="126"/>
      <c r="L337" s="126"/>
      <c r="V337" s="126"/>
      <c r="AF337" s="126"/>
      <c r="AP337" s="126"/>
      <c r="AZ337" s="126"/>
      <c r="BJ337" s="126"/>
      <c r="BK337" s="126"/>
      <c r="BT337" s="126"/>
      <c r="CD337" s="126"/>
      <c r="CN337" s="126"/>
      <c r="CX337" s="126"/>
      <c r="DH337" s="126"/>
      <c r="DR337" s="126"/>
      <c r="EB337" s="126"/>
      <c r="EL337" s="126"/>
      <c r="EV337" s="126"/>
      <c r="FF337" s="126"/>
      <c r="FP337" s="126"/>
      <c r="FZ337" s="126"/>
      <c r="GJ337" s="126"/>
      <c r="GT337" s="126"/>
      <c r="HD337" s="126"/>
      <c r="HN337" s="126"/>
      <c r="HX337" s="126"/>
    </row>
    <row xmlns:x14ac="http://schemas.microsoft.com/office/spreadsheetml/2009/9/ac" r="338" s="3" customFormat="true" x14ac:dyDescent="0.25">
      <c r="A338" s="387"/>
      <c r="B338" s="126"/>
      <c r="L338" s="126"/>
      <c r="V338" s="126"/>
      <c r="AF338" s="126"/>
      <c r="AP338" s="126"/>
      <c r="AZ338" s="126"/>
      <c r="BJ338" s="126"/>
      <c r="BK338" s="126"/>
      <c r="BT338" s="126"/>
      <c r="CD338" s="126"/>
      <c r="CN338" s="126"/>
      <c r="CX338" s="126"/>
      <c r="DH338" s="126"/>
      <c r="DR338" s="126"/>
      <c r="EB338" s="126"/>
      <c r="EL338" s="126"/>
      <c r="EV338" s="126"/>
      <c r="FF338" s="126"/>
      <c r="FP338" s="126"/>
      <c r="FZ338" s="126"/>
      <c r="GJ338" s="126"/>
      <c r="GT338" s="126"/>
      <c r="HD338" s="126"/>
      <c r="HN338" s="126"/>
      <c r="HX338" s="126"/>
    </row>
    <row xmlns:x14ac="http://schemas.microsoft.com/office/spreadsheetml/2009/9/ac" r="339" s="3" customFormat="true" x14ac:dyDescent="0.25">
      <c r="A339" s="387"/>
      <c r="B339" s="126"/>
      <c r="L339" s="126"/>
      <c r="V339" s="126"/>
      <c r="AF339" s="126"/>
      <c r="AP339" s="126"/>
      <c r="AZ339" s="126"/>
      <c r="BJ339" s="126"/>
      <c r="BK339" s="126"/>
      <c r="BT339" s="126"/>
      <c r="CD339" s="126"/>
      <c r="CN339" s="126"/>
      <c r="CX339" s="126"/>
      <c r="DH339" s="126"/>
      <c r="DR339" s="126"/>
      <c r="EB339" s="126"/>
      <c r="EL339" s="126"/>
      <c r="EV339" s="126"/>
      <c r="FF339" s="126"/>
      <c r="FP339" s="126"/>
      <c r="FZ339" s="126"/>
      <c r="GJ339" s="126"/>
      <c r="GT339" s="126"/>
      <c r="HD339" s="126"/>
      <c r="HN339" s="126"/>
      <c r="HX339" s="126"/>
    </row>
    <row xmlns:x14ac="http://schemas.microsoft.com/office/spreadsheetml/2009/9/ac" r="340" s="3" customFormat="true" x14ac:dyDescent="0.25">
      <c r="A340" s="387"/>
      <c r="B340" s="126"/>
      <c r="L340" s="126"/>
      <c r="V340" s="126"/>
      <c r="AF340" s="126"/>
      <c r="AP340" s="126"/>
      <c r="AZ340" s="126"/>
      <c r="BJ340" s="126"/>
      <c r="BK340" s="126"/>
      <c r="BT340" s="126"/>
      <c r="CD340" s="126"/>
      <c r="CN340" s="126"/>
      <c r="CX340" s="126"/>
      <c r="DH340" s="126"/>
      <c r="DR340" s="126"/>
      <c r="EB340" s="126"/>
      <c r="EL340" s="126"/>
      <c r="EV340" s="126"/>
      <c r="FF340" s="126"/>
      <c r="FP340" s="126"/>
      <c r="FZ340" s="126"/>
      <c r="GJ340" s="126"/>
      <c r="GT340" s="126"/>
      <c r="HD340" s="126"/>
      <c r="HN340" s="126"/>
      <c r="HX340" s="126"/>
    </row>
    <row xmlns:x14ac="http://schemas.microsoft.com/office/spreadsheetml/2009/9/ac" r="341" s="3" customFormat="true" x14ac:dyDescent="0.25">
      <c r="A341" s="387"/>
      <c r="B341" s="126"/>
      <c r="L341" s="126"/>
      <c r="V341" s="126"/>
      <c r="AF341" s="126"/>
      <c r="AP341" s="126"/>
      <c r="AZ341" s="126"/>
      <c r="BJ341" s="126"/>
      <c r="BK341" s="126"/>
      <c r="BT341" s="126"/>
      <c r="CD341" s="126"/>
      <c r="CN341" s="126"/>
      <c r="CX341" s="126"/>
      <c r="DH341" s="126"/>
      <c r="DR341" s="126"/>
      <c r="EB341" s="126"/>
      <c r="EL341" s="126"/>
      <c r="EV341" s="126"/>
      <c r="FF341" s="126"/>
      <c r="FP341" s="126"/>
      <c r="FZ341" s="126"/>
      <c r="GJ341" s="126"/>
      <c r="GT341" s="126"/>
      <c r="HD341" s="126"/>
      <c r="HN341" s="126"/>
      <c r="HX341" s="126"/>
    </row>
    <row xmlns:x14ac="http://schemas.microsoft.com/office/spreadsheetml/2009/9/ac" r="342" s="3" customFormat="true" x14ac:dyDescent="0.25">
      <c r="A342" s="387"/>
      <c r="B342" s="126"/>
      <c r="L342" s="126"/>
      <c r="V342" s="126"/>
      <c r="AF342" s="126"/>
      <c r="AP342" s="126"/>
      <c r="AZ342" s="126"/>
      <c r="BJ342" s="126"/>
      <c r="BK342" s="126"/>
      <c r="BT342" s="126"/>
      <c r="CD342" s="126"/>
      <c r="CN342" s="126"/>
      <c r="CX342" s="126"/>
      <c r="DH342" s="126"/>
      <c r="DR342" s="126"/>
      <c r="EB342" s="126"/>
      <c r="EL342" s="126"/>
      <c r="EV342" s="126"/>
      <c r="FF342" s="126"/>
      <c r="FP342" s="126"/>
      <c r="FZ342" s="126"/>
      <c r="GJ342" s="126"/>
      <c r="GT342" s="126"/>
      <c r="HD342" s="126"/>
      <c r="HN342" s="126"/>
      <c r="HX342" s="126"/>
    </row>
    <row xmlns:x14ac="http://schemas.microsoft.com/office/spreadsheetml/2009/9/ac" r="343" s="3" customFormat="true" x14ac:dyDescent="0.25">
      <c r="A343" s="387"/>
      <c r="B343" s="126"/>
      <c r="L343" s="126"/>
      <c r="V343" s="126"/>
      <c r="AF343" s="126"/>
      <c r="AP343" s="126"/>
      <c r="AZ343" s="126"/>
      <c r="BJ343" s="126"/>
      <c r="BK343" s="126"/>
      <c r="BT343" s="126"/>
      <c r="CD343" s="126"/>
      <c r="CN343" s="126"/>
      <c r="CX343" s="126"/>
      <c r="DH343" s="126"/>
      <c r="DR343" s="126"/>
      <c r="EB343" s="126"/>
      <c r="EL343" s="126"/>
      <c r="EV343" s="126"/>
      <c r="FF343" s="126"/>
      <c r="FP343" s="126"/>
      <c r="FZ343" s="126"/>
      <c r="GJ343" s="126"/>
      <c r="GT343" s="126"/>
      <c r="HD343" s="126"/>
      <c r="HN343" s="126"/>
      <c r="HX343" s="126"/>
    </row>
    <row xmlns:x14ac="http://schemas.microsoft.com/office/spreadsheetml/2009/9/ac" r="344" s="3" customFormat="true" x14ac:dyDescent="0.25">
      <c r="A344" s="387"/>
      <c r="B344" s="126"/>
      <c r="L344" s="126"/>
      <c r="V344" s="126"/>
      <c r="AF344" s="126"/>
      <c r="AP344" s="126"/>
      <c r="AZ344" s="126"/>
      <c r="BJ344" s="126"/>
      <c r="BK344" s="126"/>
      <c r="BT344" s="126"/>
      <c r="CD344" s="126"/>
      <c r="CN344" s="126"/>
      <c r="CX344" s="126"/>
      <c r="DH344" s="126"/>
      <c r="DR344" s="126"/>
      <c r="EB344" s="126"/>
      <c r="EL344" s="126"/>
      <c r="EV344" s="126"/>
      <c r="FF344" s="126"/>
      <c r="FP344" s="126"/>
      <c r="FZ344" s="126"/>
      <c r="GJ344" s="126"/>
      <c r="GT344" s="126"/>
      <c r="HD344" s="126"/>
      <c r="HN344" s="126"/>
      <c r="HX344" s="126"/>
    </row>
    <row xmlns:x14ac="http://schemas.microsoft.com/office/spreadsheetml/2009/9/ac" r="345" s="3" customFormat="true" x14ac:dyDescent="0.25">
      <c r="A345" s="387"/>
      <c r="B345" s="126"/>
      <c r="L345" s="126"/>
      <c r="V345" s="126"/>
      <c r="AF345" s="126"/>
      <c r="AP345" s="126"/>
      <c r="AZ345" s="126"/>
      <c r="BJ345" s="126"/>
      <c r="BK345" s="126"/>
      <c r="BT345" s="126"/>
      <c r="CD345" s="126"/>
      <c r="CN345" s="126"/>
      <c r="CX345" s="126"/>
      <c r="DH345" s="126"/>
      <c r="DR345" s="126"/>
      <c r="EB345" s="126"/>
      <c r="EL345" s="126"/>
      <c r="EV345" s="126"/>
      <c r="FF345" s="126"/>
      <c r="FP345" s="126"/>
      <c r="FZ345" s="126"/>
      <c r="GJ345" s="126"/>
      <c r="GT345" s="126"/>
      <c r="HD345" s="126"/>
      <c r="HN345" s="126"/>
      <c r="HX345" s="126"/>
    </row>
    <row xmlns:x14ac="http://schemas.microsoft.com/office/spreadsheetml/2009/9/ac" r="346" s="3" customFormat="true" x14ac:dyDescent="0.25">
      <c r="A346" s="387"/>
      <c r="B346" s="126"/>
      <c r="L346" s="126"/>
      <c r="V346" s="126"/>
      <c r="AF346" s="126"/>
      <c r="AP346" s="126"/>
      <c r="AZ346" s="126"/>
      <c r="BJ346" s="126"/>
      <c r="BK346" s="126"/>
      <c r="BT346" s="126"/>
      <c r="CD346" s="126"/>
      <c r="CN346" s="126"/>
      <c r="CX346" s="126"/>
      <c r="DH346" s="126"/>
      <c r="DR346" s="126"/>
      <c r="EB346" s="126"/>
      <c r="EL346" s="126"/>
      <c r="EV346" s="126"/>
      <c r="FF346" s="126"/>
      <c r="FP346" s="126"/>
      <c r="FZ346" s="126"/>
      <c r="GJ346" s="126"/>
      <c r="GT346" s="126"/>
      <c r="HD346" s="126"/>
      <c r="HN346" s="126"/>
      <c r="HX346" s="126"/>
    </row>
    <row xmlns:x14ac="http://schemas.microsoft.com/office/spreadsheetml/2009/9/ac" r="347" s="3" customFormat="true" x14ac:dyDescent="0.25">
      <c r="A347" s="387"/>
      <c r="B347" s="126"/>
      <c r="L347" s="126"/>
      <c r="V347" s="126"/>
      <c r="AF347" s="126"/>
      <c r="AP347" s="126"/>
      <c r="AZ347" s="126"/>
      <c r="BJ347" s="126"/>
      <c r="BK347" s="126"/>
      <c r="BT347" s="126"/>
      <c r="CD347" s="126"/>
      <c r="CN347" s="126"/>
      <c r="CX347" s="126"/>
      <c r="DH347" s="126"/>
      <c r="DR347" s="126"/>
      <c r="EB347" s="126"/>
      <c r="EL347" s="126"/>
      <c r="EV347" s="126"/>
      <c r="FF347" s="126"/>
      <c r="FP347" s="126"/>
      <c r="FZ347" s="126"/>
      <c r="GJ347" s="126"/>
      <c r="GT347" s="126"/>
      <c r="HD347" s="126"/>
      <c r="HN347" s="126"/>
      <c r="HX347" s="126"/>
    </row>
    <row xmlns:x14ac="http://schemas.microsoft.com/office/spreadsheetml/2009/9/ac" r="348" s="3" customFormat="true" x14ac:dyDescent="0.25">
      <c r="A348" s="387"/>
      <c r="B348" s="126"/>
      <c r="L348" s="126"/>
      <c r="V348" s="126"/>
      <c r="AF348" s="126"/>
      <c r="AP348" s="126"/>
      <c r="AZ348" s="126"/>
      <c r="BJ348" s="126"/>
      <c r="BK348" s="126"/>
      <c r="BT348" s="126"/>
      <c r="CD348" s="126"/>
      <c r="CN348" s="126"/>
      <c r="CX348" s="126"/>
      <c r="DH348" s="126"/>
      <c r="DR348" s="126"/>
      <c r="EB348" s="126"/>
      <c r="EL348" s="126"/>
      <c r="EV348" s="126"/>
      <c r="FF348" s="126"/>
      <c r="FP348" s="126"/>
      <c r="FZ348" s="126"/>
      <c r="GJ348" s="126"/>
      <c r="GT348" s="126"/>
      <c r="HD348" s="126"/>
      <c r="HN348" s="126"/>
      <c r="HX348" s="126"/>
    </row>
    <row xmlns:x14ac="http://schemas.microsoft.com/office/spreadsheetml/2009/9/ac" r="349" s="3" customFormat="true" x14ac:dyDescent="0.25">
      <c r="A349" s="387"/>
      <c r="B349" s="126"/>
      <c r="L349" s="126"/>
      <c r="V349" s="126"/>
      <c r="AF349" s="126"/>
      <c r="AP349" s="126"/>
      <c r="AZ349" s="126"/>
      <c r="BJ349" s="126"/>
      <c r="BK349" s="126"/>
      <c r="BT349" s="126"/>
      <c r="CD349" s="126"/>
      <c r="CN349" s="126"/>
      <c r="CX349" s="126"/>
      <c r="DH349" s="126"/>
      <c r="DR349" s="126"/>
      <c r="EB349" s="126"/>
      <c r="EL349" s="126"/>
      <c r="EV349" s="126"/>
      <c r="FF349" s="126"/>
      <c r="FP349" s="126"/>
      <c r="FZ349" s="126"/>
      <c r="GJ349" s="126"/>
      <c r="GT349" s="126"/>
      <c r="HD349" s="126"/>
      <c r="HN349" s="126"/>
      <c r="HX349" s="126"/>
    </row>
    <row xmlns:x14ac="http://schemas.microsoft.com/office/spreadsheetml/2009/9/ac" r="350" s="3" customFormat="true" x14ac:dyDescent="0.25">
      <c r="A350" s="387"/>
      <c r="B350" s="126"/>
      <c r="L350" s="126"/>
      <c r="V350" s="126"/>
      <c r="AF350" s="126"/>
      <c r="AP350" s="126"/>
      <c r="AZ350" s="126"/>
      <c r="BJ350" s="126"/>
      <c r="BK350" s="126"/>
      <c r="BT350" s="126"/>
      <c r="CD350" s="126"/>
      <c r="CN350" s="126"/>
      <c r="CX350" s="126"/>
      <c r="DH350" s="126"/>
      <c r="DR350" s="126"/>
      <c r="EB350" s="126"/>
      <c r="EL350" s="126"/>
      <c r="EV350" s="126"/>
      <c r="FF350" s="126"/>
      <c r="FP350" s="126"/>
      <c r="FZ350" s="126"/>
      <c r="GJ350" s="126"/>
      <c r="GT350" s="126"/>
      <c r="HD350" s="126"/>
      <c r="HN350" s="126"/>
      <c r="HX350" s="126"/>
    </row>
    <row xmlns:x14ac="http://schemas.microsoft.com/office/spreadsheetml/2009/9/ac" r="351" s="3" customFormat="true" x14ac:dyDescent="0.25">
      <c r="A351" s="387"/>
      <c r="B351" s="126"/>
      <c r="L351" s="126"/>
      <c r="V351" s="126"/>
      <c r="AF351" s="126"/>
      <c r="AP351" s="126"/>
      <c r="AZ351" s="126"/>
      <c r="BJ351" s="126"/>
      <c r="BK351" s="126"/>
      <c r="BT351" s="126"/>
      <c r="CD351" s="126"/>
      <c r="CN351" s="126"/>
      <c r="CX351" s="126"/>
      <c r="DH351" s="126"/>
      <c r="DR351" s="126"/>
      <c r="EB351" s="126"/>
      <c r="EL351" s="126"/>
      <c r="EV351" s="126"/>
      <c r="FF351" s="126"/>
      <c r="FP351" s="126"/>
      <c r="FZ351" s="126"/>
      <c r="GJ351" s="126"/>
      <c r="GT351" s="126"/>
      <c r="HD351" s="126"/>
      <c r="HN351" s="126"/>
      <c r="HX351" s="126"/>
    </row>
    <row xmlns:x14ac="http://schemas.microsoft.com/office/spreadsheetml/2009/9/ac" r="352" s="3" customFormat="true" x14ac:dyDescent="0.25">
      <c r="A352" s="387"/>
      <c r="B352" s="126"/>
      <c r="L352" s="126"/>
      <c r="V352" s="126"/>
      <c r="AF352" s="126"/>
      <c r="AP352" s="126"/>
      <c r="AZ352" s="126"/>
      <c r="BJ352" s="126"/>
      <c r="BK352" s="126"/>
      <c r="BT352" s="126"/>
      <c r="CD352" s="126"/>
      <c r="CN352" s="126"/>
      <c r="CX352" s="126"/>
      <c r="DH352" s="126"/>
      <c r="DR352" s="126"/>
      <c r="EB352" s="126"/>
      <c r="EL352" s="126"/>
      <c r="EV352" s="126"/>
      <c r="FF352" s="126"/>
      <c r="FP352" s="126"/>
      <c r="FZ352" s="126"/>
      <c r="GJ352" s="126"/>
      <c r="GT352" s="126"/>
      <c r="HD352" s="126"/>
      <c r="HN352" s="126"/>
      <c r="HX352" s="126"/>
    </row>
    <row xmlns:x14ac="http://schemas.microsoft.com/office/spreadsheetml/2009/9/ac" r="353" s="3" customFormat="true" x14ac:dyDescent="0.25">
      <c r="A353" s="387"/>
      <c r="B353" s="126"/>
      <c r="L353" s="126"/>
      <c r="V353" s="126"/>
      <c r="AF353" s="126"/>
      <c r="AP353" s="126"/>
      <c r="AZ353" s="126"/>
      <c r="BJ353" s="126"/>
      <c r="BK353" s="126"/>
      <c r="BT353" s="126"/>
      <c r="CD353" s="126"/>
      <c r="CN353" s="126"/>
      <c r="CX353" s="126"/>
      <c r="DH353" s="126"/>
      <c r="DR353" s="126"/>
      <c r="EB353" s="126"/>
      <c r="EL353" s="126"/>
      <c r="EV353" s="126"/>
      <c r="FF353" s="126"/>
      <c r="FP353" s="126"/>
      <c r="FZ353" s="126"/>
      <c r="GJ353" s="126"/>
      <c r="GT353" s="126"/>
      <c r="HD353" s="126"/>
      <c r="HN353" s="126"/>
      <c r="HX353" s="126"/>
    </row>
    <row xmlns:x14ac="http://schemas.microsoft.com/office/spreadsheetml/2009/9/ac" r="354" s="3" customFormat="true" x14ac:dyDescent="0.25">
      <c r="A354" s="387"/>
      <c r="B354" s="126"/>
      <c r="L354" s="126"/>
      <c r="V354" s="126"/>
      <c r="AF354" s="126"/>
      <c r="AP354" s="126"/>
      <c r="AZ354" s="126"/>
      <c r="BJ354" s="126"/>
      <c r="BK354" s="126"/>
      <c r="BT354" s="126"/>
      <c r="CD354" s="126"/>
      <c r="CN354" s="126"/>
      <c r="CX354" s="126"/>
      <c r="DH354" s="126"/>
      <c r="DR354" s="126"/>
      <c r="EB354" s="126"/>
      <c r="EL354" s="126"/>
      <c r="EV354" s="126"/>
      <c r="FF354" s="126"/>
      <c r="FP354" s="126"/>
      <c r="FZ354" s="126"/>
      <c r="GJ354" s="126"/>
      <c r="GT354" s="126"/>
      <c r="HD354" s="126"/>
      <c r="HN354" s="126"/>
      <c r="HX354" s="126"/>
    </row>
    <row xmlns:x14ac="http://schemas.microsoft.com/office/spreadsheetml/2009/9/ac" r="355" s="3" customFormat="true" x14ac:dyDescent="0.25">
      <c r="A355" s="387"/>
      <c r="B355" s="126"/>
      <c r="L355" s="126"/>
      <c r="V355" s="126"/>
      <c r="AF355" s="126"/>
      <c r="AP355" s="126"/>
      <c r="AZ355" s="126"/>
      <c r="BJ355" s="126"/>
      <c r="BK355" s="126"/>
      <c r="BT355" s="126"/>
      <c r="CD355" s="126"/>
      <c r="CN355" s="126"/>
      <c r="CX355" s="126"/>
      <c r="DH355" s="126"/>
      <c r="DR355" s="126"/>
      <c r="EB355" s="126"/>
      <c r="EL355" s="126"/>
      <c r="EV355" s="126"/>
      <c r="FF355" s="126"/>
      <c r="FP355" s="126"/>
      <c r="FZ355" s="126"/>
      <c r="GJ355" s="126"/>
      <c r="GT355" s="126"/>
      <c r="HD355" s="126"/>
      <c r="HN355" s="126"/>
      <c r="HX355" s="126"/>
    </row>
    <row xmlns:x14ac="http://schemas.microsoft.com/office/spreadsheetml/2009/9/ac" r="356" s="3" customFormat="true" x14ac:dyDescent="0.25">
      <c r="A356" s="387"/>
      <c r="B356" s="126"/>
      <c r="L356" s="126"/>
      <c r="V356" s="126"/>
      <c r="AF356" s="126"/>
      <c r="AP356" s="126"/>
      <c r="AZ356" s="126"/>
      <c r="BJ356" s="126"/>
      <c r="BK356" s="126"/>
      <c r="BT356" s="126"/>
      <c r="CD356" s="126"/>
      <c r="CN356" s="126"/>
      <c r="CX356" s="126"/>
      <c r="DH356" s="126"/>
      <c r="DR356" s="126"/>
      <c r="EB356" s="126"/>
      <c r="EL356" s="126"/>
      <c r="EV356" s="126"/>
      <c r="FF356" s="126"/>
      <c r="FP356" s="126"/>
      <c r="FZ356" s="126"/>
      <c r="GJ356" s="126"/>
      <c r="GT356" s="126"/>
      <c r="HD356" s="126"/>
      <c r="HN356" s="126"/>
      <c r="HX356" s="126"/>
    </row>
    <row xmlns:x14ac="http://schemas.microsoft.com/office/spreadsheetml/2009/9/ac" r="357" s="3" customFormat="true" x14ac:dyDescent="0.25">
      <c r="A357" s="387"/>
      <c r="B357" s="126"/>
      <c r="L357" s="126"/>
      <c r="V357" s="126"/>
      <c r="AF357" s="126"/>
      <c r="AP357" s="126"/>
      <c r="AZ357" s="126"/>
      <c r="BJ357" s="126"/>
      <c r="BK357" s="126"/>
      <c r="BT357" s="126"/>
      <c r="CD357" s="126"/>
      <c r="CN357" s="126"/>
      <c r="CX357" s="126"/>
      <c r="DH357" s="126"/>
      <c r="DR357" s="126"/>
      <c r="EB357" s="126"/>
      <c r="EL357" s="126"/>
      <c r="EV357" s="126"/>
      <c r="FF357" s="126"/>
      <c r="FP357" s="126"/>
      <c r="FZ357" s="126"/>
      <c r="GJ357" s="126"/>
      <c r="GT357" s="126"/>
      <c r="HD357" s="126"/>
      <c r="HN357" s="126"/>
      <c r="HX357" s="126"/>
    </row>
    <row xmlns:x14ac="http://schemas.microsoft.com/office/spreadsheetml/2009/9/ac" r="358" s="3" customFormat="true" x14ac:dyDescent="0.25">
      <c r="A358" s="387"/>
      <c r="B358" s="126"/>
      <c r="L358" s="126"/>
      <c r="V358" s="126"/>
      <c r="AF358" s="126"/>
      <c r="AP358" s="126"/>
      <c r="AZ358" s="126"/>
      <c r="BJ358" s="126"/>
      <c r="BK358" s="126"/>
      <c r="BT358" s="126"/>
      <c r="CD358" s="126"/>
      <c r="CN358" s="126"/>
      <c r="CX358" s="126"/>
      <c r="DH358" s="126"/>
      <c r="DR358" s="126"/>
      <c r="EB358" s="126"/>
      <c r="EL358" s="126"/>
      <c r="EV358" s="126"/>
      <c r="FF358" s="126"/>
      <c r="FP358" s="126"/>
      <c r="FZ358" s="126"/>
      <c r="GJ358" s="126"/>
      <c r="GT358" s="126"/>
      <c r="HD358" s="126"/>
      <c r="HN358" s="126"/>
      <c r="HX358" s="126"/>
    </row>
    <row xmlns:x14ac="http://schemas.microsoft.com/office/spreadsheetml/2009/9/ac" r="359" s="3" customFormat="true" x14ac:dyDescent="0.25">
      <c r="A359" s="387"/>
      <c r="B359" s="126"/>
      <c r="L359" s="126"/>
      <c r="V359" s="126"/>
      <c r="AF359" s="126"/>
      <c r="AP359" s="126"/>
      <c r="AZ359" s="126"/>
      <c r="BJ359" s="126"/>
      <c r="BK359" s="126"/>
      <c r="BT359" s="126"/>
      <c r="CD359" s="126"/>
      <c r="CN359" s="126"/>
      <c r="CX359" s="126"/>
      <c r="DH359" s="126"/>
      <c r="DR359" s="126"/>
      <c r="EB359" s="126"/>
      <c r="EL359" s="126"/>
      <c r="EV359" s="126"/>
      <c r="FF359" s="126"/>
      <c r="FP359" s="126"/>
      <c r="FZ359" s="126"/>
      <c r="GJ359" s="126"/>
      <c r="GT359" s="126"/>
      <c r="HD359" s="126"/>
      <c r="HN359" s="126"/>
      <c r="HX359" s="126"/>
    </row>
    <row xmlns:x14ac="http://schemas.microsoft.com/office/spreadsheetml/2009/9/ac" r="360" s="3" customFormat="true" x14ac:dyDescent="0.25">
      <c r="A360" s="387"/>
      <c r="B360" s="126"/>
      <c r="L360" s="126"/>
      <c r="V360" s="126"/>
      <c r="AF360" s="126"/>
      <c r="AP360" s="126"/>
      <c r="AZ360" s="126"/>
      <c r="BJ360" s="126"/>
      <c r="BK360" s="126"/>
      <c r="BT360" s="126"/>
      <c r="CD360" s="126"/>
      <c r="CN360" s="126"/>
      <c r="CX360" s="126"/>
      <c r="DH360" s="126"/>
      <c r="DR360" s="126"/>
      <c r="EB360" s="126"/>
      <c r="EL360" s="126"/>
      <c r="EV360" s="126"/>
      <c r="FF360" s="126"/>
      <c r="FP360" s="126"/>
      <c r="FZ360" s="126"/>
      <c r="GJ360" s="126"/>
      <c r="GT360" s="126"/>
      <c r="HD360" s="126"/>
      <c r="HN360" s="126"/>
      <c r="HX360" s="126"/>
    </row>
    <row xmlns:x14ac="http://schemas.microsoft.com/office/spreadsheetml/2009/9/ac" r="361" s="3" customFormat="true" x14ac:dyDescent="0.25">
      <c r="A361" s="387"/>
      <c r="B361" s="126"/>
      <c r="L361" s="126"/>
      <c r="V361" s="126"/>
      <c r="AF361" s="126"/>
      <c r="AP361" s="126"/>
      <c r="AZ361" s="126"/>
      <c r="BJ361" s="126"/>
      <c r="BK361" s="126"/>
      <c r="BT361" s="126"/>
      <c r="CD361" s="126"/>
      <c r="CN361" s="126"/>
      <c r="CX361" s="126"/>
      <c r="DH361" s="126"/>
      <c r="DR361" s="126"/>
      <c r="EB361" s="126"/>
      <c r="EL361" s="126"/>
      <c r="EV361" s="126"/>
      <c r="FF361" s="126"/>
      <c r="FP361" s="126"/>
      <c r="FZ361" s="126"/>
      <c r="GJ361" s="126"/>
      <c r="GT361" s="126"/>
      <c r="HD361" s="126"/>
      <c r="HN361" s="126"/>
      <c r="HX361" s="126"/>
    </row>
    <row xmlns:x14ac="http://schemas.microsoft.com/office/spreadsheetml/2009/9/ac" r="362" s="3" customFormat="true" x14ac:dyDescent="0.25">
      <c r="A362" s="387"/>
      <c r="B362" s="126"/>
      <c r="L362" s="126"/>
      <c r="V362" s="126"/>
      <c r="AF362" s="126"/>
      <c r="AP362" s="126"/>
      <c r="AZ362" s="126"/>
      <c r="BJ362" s="126"/>
      <c r="BK362" s="126"/>
      <c r="BT362" s="126"/>
      <c r="CD362" s="126"/>
      <c r="CN362" s="126"/>
      <c r="CX362" s="126"/>
      <c r="DH362" s="126"/>
      <c r="DR362" s="126"/>
      <c r="EB362" s="126"/>
      <c r="EL362" s="126"/>
      <c r="EV362" s="126"/>
      <c r="FF362" s="126"/>
      <c r="FP362" s="126"/>
      <c r="FZ362" s="126"/>
      <c r="GJ362" s="126"/>
      <c r="GT362" s="126"/>
      <c r="HD362" s="126"/>
      <c r="HN362" s="126"/>
      <c r="HX362" s="126"/>
    </row>
    <row xmlns:x14ac="http://schemas.microsoft.com/office/spreadsheetml/2009/9/ac" r="363" s="3" customFormat="true" x14ac:dyDescent="0.25">
      <c r="A363" s="387"/>
      <c r="B363" s="126"/>
      <c r="L363" s="126"/>
      <c r="V363" s="126"/>
      <c r="AF363" s="126"/>
      <c r="AP363" s="126"/>
      <c r="AZ363" s="126"/>
      <c r="BJ363" s="126"/>
      <c r="BK363" s="126"/>
      <c r="BT363" s="126"/>
      <c r="CD363" s="126"/>
      <c r="CN363" s="126"/>
      <c r="CX363" s="126"/>
      <c r="DH363" s="126"/>
      <c r="DR363" s="126"/>
      <c r="EB363" s="126"/>
      <c r="EL363" s="126"/>
      <c r="EV363" s="126"/>
      <c r="FF363" s="126"/>
      <c r="FP363" s="126"/>
      <c r="FZ363" s="126"/>
      <c r="GJ363" s="126"/>
      <c r="GT363" s="126"/>
      <c r="HD363" s="126"/>
      <c r="HN363" s="126"/>
      <c r="HX363" s="126"/>
    </row>
    <row xmlns:x14ac="http://schemas.microsoft.com/office/spreadsheetml/2009/9/ac" r="364" s="3" customFormat="true" x14ac:dyDescent="0.25">
      <c r="A364" s="387"/>
      <c r="B364" s="126"/>
      <c r="L364" s="126"/>
      <c r="V364" s="126"/>
      <c r="AF364" s="126"/>
      <c r="AP364" s="126"/>
      <c r="AZ364" s="126"/>
      <c r="BJ364" s="126"/>
      <c r="BK364" s="126"/>
      <c r="BT364" s="126"/>
      <c r="CD364" s="126"/>
      <c r="CN364" s="126"/>
      <c r="CX364" s="126"/>
      <c r="DH364" s="126"/>
      <c r="DR364" s="126"/>
      <c r="EB364" s="126"/>
      <c r="EL364" s="126"/>
      <c r="EV364" s="126"/>
      <c r="FF364" s="126"/>
      <c r="FP364" s="126"/>
      <c r="FZ364" s="126"/>
      <c r="GJ364" s="126"/>
      <c r="GT364" s="126"/>
      <c r="HD364" s="126"/>
      <c r="HN364" s="126"/>
      <c r="HX364" s="126"/>
    </row>
    <row xmlns:x14ac="http://schemas.microsoft.com/office/spreadsheetml/2009/9/ac" r="365" s="3" customFormat="true" x14ac:dyDescent="0.25">
      <c r="A365" s="387"/>
      <c r="B365" s="126"/>
      <c r="L365" s="126"/>
      <c r="V365" s="126"/>
      <c r="AF365" s="126"/>
      <c r="AP365" s="126"/>
      <c r="AZ365" s="126"/>
      <c r="BJ365" s="126"/>
      <c r="BK365" s="126"/>
      <c r="BT365" s="126"/>
      <c r="CD365" s="126"/>
      <c r="CN365" s="126"/>
      <c r="CX365" s="126"/>
      <c r="DH365" s="126"/>
      <c r="DR365" s="126"/>
      <c r="EB365" s="126"/>
      <c r="EL365" s="126"/>
      <c r="EV365" s="126"/>
      <c r="FF365" s="126"/>
      <c r="FP365" s="126"/>
      <c r="FZ365" s="126"/>
      <c r="GJ365" s="126"/>
      <c r="GT365" s="126"/>
      <c r="HD365" s="126"/>
      <c r="HN365" s="126"/>
      <c r="HX365" s="126"/>
    </row>
    <row xmlns:x14ac="http://schemas.microsoft.com/office/spreadsheetml/2009/9/ac" r="366" s="3" customFormat="true" x14ac:dyDescent="0.25">
      <c r="A366" s="387"/>
      <c r="B366" s="126"/>
      <c r="L366" s="126"/>
      <c r="V366" s="126"/>
      <c r="AF366" s="126"/>
      <c r="AP366" s="126"/>
      <c r="AZ366" s="126"/>
      <c r="BJ366" s="126"/>
      <c r="BK366" s="126"/>
      <c r="BT366" s="126"/>
      <c r="CD366" s="126"/>
      <c r="CN366" s="126"/>
      <c r="CX366" s="126"/>
      <c r="DH366" s="126"/>
      <c r="DR366" s="126"/>
      <c r="EB366" s="126"/>
      <c r="EL366" s="126"/>
      <c r="EV366" s="126"/>
      <c r="FF366" s="126"/>
      <c r="FP366" s="126"/>
      <c r="FZ366" s="126"/>
      <c r="GJ366" s="126"/>
      <c r="GT366" s="126"/>
      <c r="HD366" s="126"/>
      <c r="HN366" s="126"/>
      <c r="HX366" s="126"/>
    </row>
    <row xmlns:x14ac="http://schemas.microsoft.com/office/spreadsheetml/2009/9/ac" r="367" s="3" customFormat="true" x14ac:dyDescent="0.25">
      <c r="A367" s="387"/>
      <c r="B367" s="126"/>
      <c r="L367" s="126"/>
      <c r="V367" s="126"/>
      <c r="AF367" s="126"/>
      <c r="AP367" s="126"/>
      <c r="AZ367" s="126"/>
      <c r="BJ367" s="126"/>
      <c r="BK367" s="126"/>
      <c r="BT367" s="126"/>
      <c r="CD367" s="126"/>
      <c r="CN367" s="126"/>
      <c r="CX367" s="126"/>
      <c r="DH367" s="126"/>
      <c r="DR367" s="126"/>
      <c r="EB367" s="126"/>
      <c r="EL367" s="126"/>
      <c r="EV367" s="126"/>
      <c r="FF367" s="126"/>
      <c r="FP367" s="126"/>
      <c r="FZ367" s="126"/>
      <c r="GJ367" s="126"/>
      <c r="GT367" s="126"/>
      <c r="HD367" s="126"/>
      <c r="HN367" s="126"/>
      <c r="HX367" s="126"/>
    </row>
    <row xmlns:x14ac="http://schemas.microsoft.com/office/spreadsheetml/2009/9/ac" r="368" s="3" customFormat="true" x14ac:dyDescent="0.25">
      <c r="A368" s="387"/>
      <c r="B368" s="126"/>
      <c r="L368" s="126"/>
      <c r="V368" s="126"/>
      <c r="AF368" s="126"/>
      <c r="AP368" s="126"/>
      <c r="AZ368" s="126"/>
      <c r="BJ368" s="126"/>
      <c r="BK368" s="126"/>
      <c r="BT368" s="126"/>
      <c r="CD368" s="126"/>
      <c r="CN368" s="126"/>
      <c r="CX368" s="126"/>
      <c r="DH368" s="126"/>
      <c r="DR368" s="126"/>
      <c r="EB368" s="126"/>
      <c r="EL368" s="126"/>
      <c r="EV368" s="126"/>
      <c r="FF368" s="126"/>
      <c r="FP368" s="126"/>
      <c r="FZ368" s="126"/>
      <c r="GJ368" s="126"/>
      <c r="GT368" s="126"/>
      <c r="HD368" s="126"/>
      <c r="HN368" s="126"/>
      <c r="HX368" s="126"/>
    </row>
    <row xmlns:x14ac="http://schemas.microsoft.com/office/spreadsheetml/2009/9/ac" r="369" s="3" customFormat="true" x14ac:dyDescent="0.25">
      <c r="A369" s="387"/>
      <c r="B369" s="126"/>
      <c r="L369" s="126"/>
      <c r="V369" s="126"/>
      <c r="AF369" s="126"/>
      <c r="AP369" s="126"/>
      <c r="AZ369" s="126"/>
      <c r="BJ369" s="126"/>
      <c r="BK369" s="126"/>
      <c r="BT369" s="126"/>
      <c r="CD369" s="126"/>
      <c r="CN369" s="126"/>
      <c r="CX369" s="126"/>
      <c r="DH369" s="126"/>
      <c r="DR369" s="126"/>
      <c r="EB369" s="126"/>
      <c r="EL369" s="126"/>
      <c r="EV369" s="126"/>
      <c r="FF369" s="126"/>
      <c r="FP369" s="126"/>
      <c r="FZ369" s="126"/>
      <c r="GJ369" s="126"/>
      <c r="GT369" s="126"/>
      <c r="HD369" s="126"/>
      <c r="HN369" s="126"/>
      <c r="HX369" s="126"/>
    </row>
    <row xmlns:x14ac="http://schemas.microsoft.com/office/spreadsheetml/2009/9/ac" r="370" s="3" customFormat="true" x14ac:dyDescent="0.25">
      <c r="A370" s="387"/>
      <c r="B370" s="126"/>
      <c r="L370" s="126"/>
      <c r="V370" s="126"/>
      <c r="AF370" s="126"/>
      <c r="AP370" s="126"/>
      <c r="AZ370" s="126"/>
      <c r="BJ370" s="126"/>
      <c r="BK370" s="126"/>
      <c r="BT370" s="126"/>
      <c r="CD370" s="126"/>
      <c r="CN370" s="126"/>
      <c r="CX370" s="126"/>
      <c r="DH370" s="126"/>
      <c r="DR370" s="126"/>
      <c r="EB370" s="126"/>
      <c r="EL370" s="126"/>
      <c r="EV370" s="126"/>
      <c r="FF370" s="126"/>
      <c r="FP370" s="126"/>
      <c r="FZ370" s="126"/>
      <c r="GJ370" s="126"/>
      <c r="GT370" s="126"/>
      <c r="HD370" s="126"/>
      <c r="HN370" s="126"/>
      <c r="HX370" s="126"/>
    </row>
    <row xmlns:x14ac="http://schemas.microsoft.com/office/spreadsheetml/2009/9/ac" r="371" s="3" customFormat="true" x14ac:dyDescent="0.25">
      <c r="A371" s="387"/>
      <c r="B371" s="126"/>
      <c r="L371" s="126"/>
      <c r="V371" s="126"/>
      <c r="AF371" s="126"/>
      <c r="AP371" s="126"/>
      <c r="AZ371" s="126"/>
      <c r="BJ371" s="126"/>
      <c r="BK371" s="126"/>
      <c r="BT371" s="126"/>
      <c r="CD371" s="126"/>
      <c r="CN371" s="126"/>
      <c r="CX371" s="126"/>
      <c r="DH371" s="126"/>
      <c r="DR371" s="126"/>
      <c r="EB371" s="126"/>
      <c r="EL371" s="126"/>
      <c r="EV371" s="126"/>
      <c r="FF371" s="126"/>
      <c r="FP371" s="126"/>
      <c r="FZ371" s="126"/>
      <c r="GJ371" s="126"/>
      <c r="GT371" s="126"/>
      <c r="HD371" s="126"/>
      <c r="HN371" s="126"/>
      <c r="HX371" s="126"/>
    </row>
    <row xmlns:x14ac="http://schemas.microsoft.com/office/spreadsheetml/2009/9/ac" r="372" s="3" customFormat="true" x14ac:dyDescent="0.25">
      <c r="A372" s="387"/>
      <c r="B372" s="126"/>
      <c r="L372" s="126"/>
      <c r="V372" s="126"/>
      <c r="AF372" s="126"/>
      <c r="AP372" s="126"/>
      <c r="AZ372" s="126"/>
      <c r="BJ372" s="126"/>
      <c r="BK372" s="126"/>
      <c r="BT372" s="126"/>
      <c r="CD372" s="126"/>
      <c r="CN372" s="126"/>
      <c r="CX372" s="126"/>
      <c r="DH372" s="126"/>
      <c r="DR372" s="126"/>
      <c r="EB372" s="126"/>
      <c r="EL372" s="126"/>
      <c r="EV372" s="126"/>
      <c r="FF372" s="126"/>
      <c r="FP372" s="126"/>
      <c r="FZ372" s="126"/>
      <c r="GJ372" s="126"/>
      <c r="GT372" s="126"/>
      <c r="HD372" s="126"/>
      <c r="HN372" s="126"/>
      <c r="HX372" s="126"/>
    </row>
    <row xmlns:x14ac="http://schemas.microsoft.com/office/spreadsheetml/2009/9/ac" r="373" s="3" customFormat="true" x14ac:dyDescent="0.25">
      <c r="A373" s="387"/>
      <c r="B373" s="126"/>
      <c r="L373" s="126"/>
      <c r="V373" s="126"/>
      <c r="AF373" s="126"/>
      <c r="AP373" s="126"/>
      <c r="AZ373" s="126"/>
      <c r="BJ373" s="126"/>
      <c r="BK373" s="126"/>
      <c r="BT373" s="126"/>
      <c r="CD373" s="126"/>
      <c r="CN373" s="126"/>
      <c r="CX373" s="126"/>
      <c r="DH373" s="126"/>
      <c r="DR373" s="126"/>
      <c r="EB373" s="126"/>
      <c r="EL373" s="126"/>
      <c r="EV373" s="126"/>
      <c r="FF373" s="126"/>
      <c r="FP373" s="126"/>
      <c r="FZ373" s="126"/>
      <c r="GJ373" s="126"/>
      <c r="GT373" s="126"/>
      <c r="HD373" s="126"/>
      <c r="HN373" s="126"/>
      <c r="HX373" s="126"/>
    </row>
    <row xmlns:x14ac="http://schemas.microsoft.com/office/spreadsheetml/2009/9/ac" r="374" s="3" customFormat="true" x14ac:dyDescent="0.25">
      <c r="A374" s="387"/>
      <c r="B374" s="126"/>
      <c r="L374" s="126"/>
      <c r="V374" s="126"/>
      <c r="AF374" s="126"/>
      <c r="AP374" s="126"/>
      <c r="AZ374" s="126"/>
      <c r="BJ374" s="126"/>
      <c r="BK374" s="126"/>
      <c r="BT374" s="126"/>
      <c r="CD374" s="126"/>
      <c r="CN374" s="126"/>
      <c r="CX374" s="126"/>
      <c r="DH374" s="126"/>
      <c r="DR374" s="126"/>
      <c r="EB374" s="126"/>
      <c r="EL374" s="126"/>
      <c r="EV374" s="126"/>
      <c r="FF374" s="126"/>
      <c r="FP374" s="126"/>
      <c r="FZ374" s="126"/>
      <c r="GJ374" s="126"/>
      <c r="GT374" s="126"/>
      <c r="HD374" s="126"/>
      <c r="HN374" s="126"/>
      <c r="HX374" s="126"/>
    </row>
    <row xmlns:x14ac="http://schemas.microsoft.com/office/spreadsheetml/2009/9/ac" r="375" s="3" customFormat="true" x14ac:dyDescent="0.25">
      <c r="A375" s="387"/>
      <c r="B375" s="126"/>
      <c r="L375" s="126"/>
      <c r="V375" s="126"/>
      <c r="AF375" s="126"/>
      <c r="AP375" s="126"/>
      <c r="AZ375" s="126"/>
      <c r="BJ375" s="126"/>
      <c r="BK375" s="126"/>
      <c r="BT375" s="126"/>
      <c r="CD375" s="126"/>
      <c r="CN375" s="126"/>
      <c r="CX375" s="126"/>
      <c r="DH375" s="126"/>
      <c r="DR375" s="126"/>
      <c r="EB375" s="126"/>
      <c r="EL375" s="126"/>
      <c r="EV375" s="126"/>
      <c r="FF375" s="126"/>
      <c r="FP375" s="126"/>
      <c r="FZ375" s="126"/>
      <c r="GJ375" s="126"/>
      <c r="GT375" s="126"/>
      <c r="HD375" s="126"/>
      <c r="HN375" s="126"/>
      <c r="HX375" s="126"/>
    </row>
    <row xmlns:x14ac="http://schemas.microsoft.com/office/spreadsheetml/2009/9/ac" r="376" s="3" customFormat="true" x14ac:dyDescent="0.25">
      <c r="A376" s="387"/>
      <c r="B376" s="126"/>
      <c r="L376" s="126"/>
      <c r="V376" s="126"/>
      <c r="AF376" s="126"/>
      <c r="AP376" s="126"/>
      <c r="AZ376" s="126"/>
      <c r="BJ376" s="126"/>
      <c r="BK376" s="126"/>
      <c r="BT376" s="126"/>
      <c r="CD376" s="126"/>
      <c r="CN376" s="126"/>
      <c r="CX376" s="126"/>
      <c r="DH376" s="126"/>
      <c r="DR376" s="126"/>
      <c r="EB376" s="126"/>
      <c r="EL376" s="126"/>
      <c r="EV376" s="126"/>
      <c r="FF376" s="126"/>
      <c r="FP376" s="126"/>
      <c r="FZ376" s="126"/>
      <c r="GJ376" s="126"/>
      <c r="GT376" s="126"/>
      <c r="HD376" s="126"/>
      <c r="HN376" s="126"/>
      <c r="HX376" s="126"/>
    </row>
    <row xmlns:x14ac="http://schemas.microsoft.com/office/spreadsheetml/2009/9/ac" r="377" s="3" customFormat="true" x14ac:dyDescent="0.25">
      <c r="A377" s="387"/>
      <c r="B377" s="126"/>
      <c r="L377" s="126"/>
      <c r="V377" s="126"/>
      <c r="AF377" s="126"/>
      <c r="AP377" s="126"/>
      <c r="AZ377" s="126"/>
      <c r="BJ377" s="126"/>
      <c r="BK377" s="126"/>
      <c r="BT377" s="126"/>
      <c r="CD377" s="126"/>
      <c r="CN377" s="126"/>
      <c r="CX377" s="126"/>
      <c r="DH377" s="126"/>
      <c r="DR377" s="126"/>
      <c r="EB377" s="126"/>
      <c r="EL377" s="126"/>
      <c r="EV377" s="126"/>
      <c r="FF377" s="126"/>
      <c r="FP377" s="126"/>
      <c r="FZ377" s="126"/>
      <c r="GJ377" s="126"/>
      <c r="GT377" s="126"/>
      <c r="HD377" s="126"/>
      <c r="HN377" s="126"/>
      <c r="HX377" s="126"/>
    </row>
    <row xmlns:x14ac="http://schemas.microsoft.com/office/spreadsheetml/2009/9/ac" r="378" s="3" customFormat="true" x14ac:dyDescent="0.25">
      <c r="A378" s="387"/>
      <c r="B378" s="126"/>
      <c r="L378" s="126"/>
      <c r="V378" s="126"/>
      <c r="AF378" s="126"/>
      <c r="AP378" s="126"/>
      <c r="AZ378" s="126"/>
      <c r="BJ378" s="126"/>
      <c r="BK378" s="126"/>
      <c r="BT378" s="126"/>
      <c r="CD378" s="126"/>
      <c r="CN378" s="126"/>
      <c r="CX378" s="126"/>
      <c r="DH378" s="126"/>
      <c r="DR378" s="126"/>
      <c r="EB378" s="126"/>
      <c r="EL378" s="126"/>
      <c r="EV378" s="126"/>
      <c r="FF378" s="126"/>
      <c r="FP378" s="126"/>
      <c r="FZ378" s="126"/>
      <c r="GJ378" s="126"/>
      <c r="GT378" s="126"/>
      <c r="HD378" s="126"/>
      <c r="HN378" s="126"/>
      <c r="HX378" s="126"/>
    </row>
    <row xmlns:x14ac="http://schemas.microsoft.com/office/spreadsheetml/2009/9/ac" r="379" s="3" customFormat="true" x14ac:dyDescent="0.25">
      <c r="A379" s="387"/>
      <c r="B379" s="126"/>
      <c r="L379" s="126"/>
      <c r="V379" s="126"/>
      <c r="AF379" s="126"/>
      <c r="AP379" s="126"/>
      <c r="AZ379" s="126"/>
      <c r="BJ379" s="126"/>
      <c r="BK379" s="126"/>
      <c r="BT379" s="126"/>
      <c r="CD379" s="126"/>
      <c r="CN379" s="126"/>
      <c r="CX379" s="126"/>
      <c r="DH379" s="126"/>
      <c r="DR379" s="126"/>
      <c r="EB379" s="126"/>
      <c r="EL379" s="126"/>
      <c r="EV379" s="126"/>
      <c r="FF379" s="126"/>
      <c r="FP379" s="126"/>
      <c r="FZ379" s="126"/>
      <c r="GJ379" s="126"/>
      <c r="GT379" s="126"/>
      <c r="HD379" s="126"/>
      <c r="HN379" s="126"/>
      <c r="HX379" s="126"/>
    </row>
    <row xmlns:x14ac="http://schemas.microsoft.com/office/spreadsheetml/2009/9/ac" r="380" s="3" customFormat="true" x14ac:dyDescent="0.25">
      <c r="A380" s="387"/>
      <c r="B380" s="126"/>
      <c r="L380" s="126"/>
      <c r="V380" s="126"/>
      <c r="AF380" s="126"/>
      <c r="AP380" s="126"/>
      <c r="AZ380" s="126"/>
      <c r="BJ380" s="126"/>
      <c r="BK380" s="126"/>
      <c r="BT380" s="126"/>
      <c r="CD380" s="126"/>
      <c r="CN380" s="126"/>
      <c r="CX380" s="126"/>
      <c r="DH380" s="126"/>
      <c r="DR380" s="126"/>
      <c r="EB380" s="126"/>
      <c r="EL380" s="126"/>
      <c r="EV380" s="126"/>
      <c r="FF380" s="126"/>
      <c r="FP380" s="126"/>
      <c r="FZ380" s="126"/>
      <c r="GJ380" s="126"/>
      <c r="GT380" s="126"/>
      <c r="HD380" s="126"/>
      <c r="HN380" s="126"/>
      <c r="HX380" s="126"/>
    </row>
    <row xmlns:x14ac="http://schemas.microsoft.com/office/spreadsheetml/2009/9/ac" r="381" s="3" customFormat="true" x14ac:dyDescent="0.25">
      <c r="A381" s="387"/>
      <c r="B381" s="126"/>
      <c r="L381" s="126"/>
      <c r="V381" s="126"/>
      <c r="AF381" s="126"/>
      <c r="AP381" s="126"/>
      <c r="AZ381" s="126"/>
      <c r="BJ381" s="126"/>
      <c r="BK381" s="126"/>
      <c r="BT381" s="126"/>
      <c r="CD381" s="126"/>
      <c r="CN381" s="126"/>
      <c r="CX381" s="126"/>
      <c r="DH381" s="126"/>
      <c r="DR381" s="126"/>
      <c r="EB381" s="126"/>
      <c r="EL381" s="126"/>
      <c r="EV381" s="126"/>
      <c r="FF381" s="126"/>
      <c r="FP381" s="126"/>
      <c r="FZ381" s="126"/>
      <c r="GJ381" s="126"/>
      <c r="GT381" s="126"/>
      <c r="HD381" s="126"/>
      <c r="HN381" s="126"/>
      <c r="HX381" s="126"/>
    </row>
    <row xmlns:x14ac="http://schemas.microsoft.com/office/spreadsheetml/2009/9/ac" r="382" s="3" customFormat="true" x14ac:dyDescent="0.25">
      <c r="A382" s="387"/>
      <c r="B382" s="126"/>
      <c r="L382" s="126"/>
      <c r="V382" s="126"/>
      <c r="AF382" s="126"/>
      <c r="AP382" s="126"/>
      <c r="AZ382" s="126"/>
      <c r="BJ382" s="126"/>
      <c r="BK382" s="126"/>
      <c r="BT382" s="126"/>
      <c r="CD382" s="126"/>
      <c r="CN382" s="126"/>
      <c r="CX382" s="126"/>
      <c r="DH382" s="126"/>
      <c r="DR382" s="126"/>
      <c r="EB382" s="126"/>
      <c r="EL382" s="126"/>
      <c r="EV382" s="126"/>
      <c r="FF382" s="126"/>
      <c r="FP382" s="126"/>
      <c r="FZ382" s="126"/>
      <c r="GJ382" s="126"/>
      <c r="GT382" s="126"/>
      <c r="HD382" s="126"/>
      <c r="HN382" s="126"/>
      <c r="HX382" s="126"/>
    </row>
    <row xmlns:x14ac="http://schemas.microsoft.com/office/spreadsheetml/2009/9/ac" r="383" s="3" customFormat="true" x14ac:dyDescent="0.25">
      <c r="A383" s="387"/>
      <c r="B383" s="126"/>
      <c r="L383" s="126"/>
      <c r="V383" s="126"/>
      <c r="AF383" s="126"/>
      <c r="AP383" s="126"/>
      <c r="AZ383" s="126"/>
      <c r="BJ383" s="126"/>
      <c r="BK383" s="126"/>
      <c r="BT383" s="126"/>
      <c r="CD383" s="126"/>
      <c r="CN383" s="126"/>
      <c r="CX383" s="126"/>
      <c r="DH383" s="126"/>
      <c r="DR383" s="126"/>
      <c r="EB383" s="126"/>
      <c r="EL383" s="126"/>
      <c r="EV383" s="126"/>
      <c r="FF383" s="126"/>
      <c r="FP383" s="126"/>
      <c r="FZ383" s="126"/>
      <c r="GJ383" s="126"/>
      <c r="GT383" s="126"/>
      <c r="HD383" s="126"/>
      <c r="HN383" s="126"/>
      <c r="HX383" s="126"/>
    </row>
    <row xmlns:x14ac="http://schemas.microsoft.com/office/spreadsheetml/2009/9/ac" r="384" s="3" customFormat="true" x14ac:dyDescent="0.25">
      <c r="A384" s="387"/>
      <c r="B384" s="126"/>
      <c r="L384" s="126"/>
      <c r="V384" s="126"/>
      <c r="AF384" s="126"/>
      <c r="AP384" s="126"/>
      <c r="AZ384" s="126"/>
      <c r="BJ384" s="126"/>
      <c r="BK384" s="126"/>
      <c r="BT384" s="126"/>
      <c r="CD384" s="126"/>
      <c r="CN384" s="126"/>
      <c r="CX384" s="126"/>
      <c r="DH384" s="126"/>
      <c r="DR384" s="126"/>
      <c r="EB384" s="126"/>
      <c r="EL384" s="126"/>
      <c r="EV384" s="126"/>
      <c r="FF384" s="126"/>
      <c r="FP384" s="126"/>
      <c r="FZ384" s="126"/>
      <c r="GJ384" s="126"/>
      <c r="GT384" s="126"/>
      <c r="HD384" s="126"/>
      <c r="HN384" s="126"/>
      <c r="HX384" s="126"/>
    </row>
    <row xmlns:x14ac="http://schemas.microsoft.com/office/spreadsheetml/2009/9/ac" r="385" s="3" customFormat="true" x14ac:dyDescent="0.25">
      <c r="A385" s="387"/>
      <c r="B385" s="126"/>
      <c r="L385" s="126"/>
      <c r="V385" s="126"/>
      <c r="AF385" s="126"/>
      <c r="AP385" s="126"/>
      <c r="AZ385" s="126"/>
      <c r="BJ385" s="126"/>
      <c r="BK385" s="126"/>
      <c r="BT385" s="126"/>
      <c r="CD385" s="126"/>
      <c r="CN385" s="126"/>
      <c r="CX385" s="126"/>
      <c r="DH385" s="126"/>
      <c r="DR385" s="126"/>
      <c r="EB385" s="126"/>
      <c r="EL385" s="126"/>
      <c r="EV385" s="126"/>
      <c r="FF385" s="126"/>
      <c r="FP385" s="126"/>
      <c r="FZ385" s="126"/>
      <c r="GJ385" s="126"/>
      <c r="GT385" s="126"/>
      <c r="HD385" s="126"/>
      <c r="HN385" s="126"/>
      <c r="HX385" s="126"/>
    </row>
    <row xmlns:x14ac="http://schemas.microsoft.com/office/spreadsheetml/2009/9/ac" r="386" s="3" customFormat="true" x14ac:dyDescent="0.25">
      <c r="A386" s="387"/>
      <c r="B386" s="126"/>
      <c r="L386" s="126"/>
      <c r="V386" s="126"/>
      <c r="AF386" s="126"/>
      <c r="AP386" s="126"/>
      <c r="AZ386" s="126"/>
      <c r="BJ386" s="126"/>
      <c r="BK386" s="126"/>
      <c r="BT386" s="126"/>
      <c r="CD386" s="126"/>
      <c r="CN386" s="126"/>
      <c r="CX386" s="126"/>
      <c r="DH386" s="126"/>
      <c r="DR386" s="126"/>
      <c r="EB386" s="126"/>
      <c r="EL386" s="126"/>
      <c r="EV386" s="126"/>
      <c r="FF386" s="126"/>
      <c r="FP386" s="126"/>
      <c r="FZ386" s="126"/>
      <c r="GJ386" s="126"/>
      <c r="GT386" s="126"/>
      <c r="HD386" s="126"/>
      <c r="HN386" s="126"/>
      <c r="HX386" s="126"/>
    </row>
    <row xmlns:x14ac="http://schemas.microsoft.com/office/spreadsheetml/2009/9/ac" r="387" s="3" customFormat="true" x14ac:dyDescent="0.25">
      <c r="A387" s="387"/>
      <c r="B387" s="126"/>
      <c r="L387" s="126"/>
      <c r="V387" s="126"/>
      <c r="AF387" s="126"/>
      <c r="AP387" s="126"/>
      <c r="AZ387" s="126"/>
      <c r="BJ387" s="126"/>
      <c r="BK387" s="126"/>
      <c r="BT387" s="126"/>
      <c r="CD387" s="126"/>
      <c r="CN387" s="126"/>
      <c r="CX387" s="126"/>
      <c r="DH387" s="126"/>
      <c r="DR387" s="126"/>
      <c r="EB387" s="126"/>
      <c r="EL387" s="126"/>
      <c r="EV387" s="126"/>
      <c r="FF387" s="126"/>
      <c r="FP387" s="126"/>
      <c r="FZ387" s="126"/>
      <c r="GJ387" s="126"/>
      <c r="GT387" s="126"/>
      <c r="HD387" s="126"/>
      <c r="HN387" s="126"/>
      <c r="HX387" s="126"/>
    </row>
    <row xmlns:x14ac="http://schemas.microsoft.com/office/spreadsheetml/2009/9/ac" r="388" s="3" customFormat="true" x14ac:dyDescent="0.25">
      <c r="A388" s="387"/>
      <c r="B388" s="126"/>
      <c r="L388" s="126"/>
      <c r="V388" s="126"/>
      <c r="AF388" s="126"/>
      <c r="AP388" s="126"/>
      <c r="AZ388" s="126"/>
      <c r="BJ388" s="126"/>
      <c r="BK388" s="126"/>
      <c r="BT388" s="126"/>
      <c r="CD388" s="126"/>
      <c r="CN388" s="126"/>
      <c r="CX388" s="126"/>
      <c r="DH388" s="126"/>
      <c r="DR388" s="126"/>
      <c r="EB388" s="126"/>
      <c r="EL388" s="126"/>
      <c r="EV388" s="126"/>
      <c r="FF388" s="126"/>
      <c r="FP388" s="126"/>
      <c r="FZ388" s="126"/>
      <c r="GJ388" s="126"/>
      <c r="GT388" s="126"/>
      <c r="HD388" s="126"/>
      <c r="HN388" s="126"/>
      <c r="HX388" s="126"/>
    </row>
    <row xmlns:x14ac="http://schemas.microsoft.com/office/spreadsheetml/2009/9/ac" r="389" s="3" customFormat="true" x14ac:dyDescent="0.25">
      <c r="A389" s="387"/>
      <c r="B389" s="126"/>
      <c r="L389" s="126"/>
      <c r="V389" s="126"/>
      <c r="AF389" s="126"/>
      <c r="AP389" s="126"/>
      <c r="AZ389" s="126"/>
      <c r="BJ389" s="126"/>
      <c r="BK389" s="126"/>
      <c r="BT389" s="126"/>
      <c r="CD389" s="126"/>
      <c r="CN389" s="126"/>
      <c r="CX389" s="126"/>
      <c r="DH389" s="126"/>
      <c r="DR389" s="126"/>
      <c r="EB389" s="126"/>
      <c r="EL389" s="126"/>
      <c r="EV389" s="126"/>
      <c r="FF389" s="126"/>
      <c r="FP389" s="126"/>
      <c r="FZ389" s="126"/>
      <c r="GJ389" s="126"/>
      <c r="GT389" s="126"/>
      <c r="HD389" s="126"/>
      <c r="HN389" s="126"/>
      <c r="HX389" s="126"/>
    </row>
    <row xmlns:x14ac="http://schemas.microsoft.com/office/spreadsheetml/2009/9/ac" r="390" s="3" customFormat="true" x14ac:dyDescent="0.25">
      <c r="A390" s="387"/>
      <c r="B390" s="126"/>
      <c r="L390" s="126"/>
      <c r="V390" s="126"/>
      <c r="AF390" s="126"/>
      <c r="AP390" s="126"/>
      <c r="AZ390" s="126"/>
      <c r="BJ390" s="126"/>
      <c r="BK390" s="126"/>
      <c r="BT390" s="126"/>
      <c r="CD390" s="126"/>
      <c r="CN390" s="126"/>
      <c r="CX390" s="126"/>
      <c r="DH390" s="126"/>
      <c r="DR390" s="126"/>
      <c r="EB390" s="126"/>
      <c r="EL390" s="126"/>
      <c r="EV390" s="126"/>
      <c r="FF390" s="126"/>
      <c r="FP390" s="126"/>
      <c r="FZ390" s="126"/>
      <c r="GJ390" s="126"/>
      <c r="GT390" s="126"/>
      <c r="HD390" s="126"/>
      <c r="HN390" s="126"/>
      <c r="HX390" s="126"/>
    </row>
    <row xmlns:x14ac="http://schemas.microsoft.com/office/spreadsheetml/2009/9/ac" r="391" s="3" customFormat="true" x14ac:dyDescent="0.25">
      <c r="A391" s="387"/>
      <c r="B391" s="126"/>
      <c r="L391" s="126"/>
      <c r="V391" s="126"/>
      <c r="AF391" s="126"/>
      <c r="AP391" s="126"/>
      <c r="AZ391" s="126"/>
      <c r="BJ391" s="126"/>
      <c r="BK391" s="126"/>
      <c r="BT391" s="126"/>
      <c r="CD391" s="126"/>
      <c r="CN391" s="126"/>
      <c r="CX391" s="126"/>
      <c r="DH391" s="126"/>
      <c r="DR391" s="126"/>
      <c r="EB391" s="126"/>
      <c r="EL391" s="126"/>
      <c r="EV391" s="126"/>
      <c r="FF391" s="126"/>
      <c r="FP391" s="126"/>
      <c r="FZ391" s="126"/>
      <c r="GJ391" s="126"/>
      <c r="GT391" s="126"/>
      <c r="HD391" s="126"/>
      <c r="HN391" s="126"/>
      <c r="HX391" s="126"/>
    </row>
    <row xmlns:x14ac="http://schemas.microsoft.com/office/spreadsheetml/2009/9/ac" r="392" s="3" customFormat="true" x14ac:dyDescent="0.25">
      <c r="A392" s="387"/>
      <c r="B392" s="126"/>
      <c r="L392" s="126"/>
      <c r="V392" s="126"/>
      <c r="AF392" s="126"/>
      <c r="AP392" s="126"/>
      <c r="AZ392" s="126"/>
      <c r="BJ392" s="126"/>
      <c r="BK392" s="126"/>
      <c r="BT392" s="126"/>
      <c r="CD392" s="126"/>
      <c r="CN392" s="126"/>
      <c r="CX392" s="126"/>
      <c r="DH392" s="126"/>
      <c r="DR392" s="126"/>
      <c r="EB392" s="126"/>
      <c r="EL392" s="126"/>
      <c r="EV392" s="126"/>
      <c r="FF392" s="126"/>
      <c r="FP392" s="126"/>
      <c r="FZ392" s="126"/>
      <c r="GJ392" s="126"/>
      <c r="GT392" s="126"/>
      <c r="HD392" s="126"/>
      <c r="HN392" s="126"/>
      <c r="HX392" s="126"/>
    </row>
    <row xmlns:x14ac="http://schemas.microsoft.com/office/spreadsheetml/2009/9/ac" r="393" s="3" customFormat="true" x14ac:dyDescent="0.25">
      <c r="A393" s="387"/>
      <c r="B393" s="126"/>
      <c r="L393" s="126"/>
      <c r="V393" s="126"/>
      <c r="AF393" s="126"/>
      <c r="AP393" s="126"/>
      <c r="AZ393" s="126"/>
      <c r="BJ393" s="126"/>
      <c r="BK393" s="126"/>
      <c r="BT393" s="126"/>
      <c r="CD393" s="126"/>
      <c r="CN393" s="126"/>
      <c r="CX393" s="126"/>
      <c r="DH393" s="126"/>
      <c r="DR393" s="126"/>
      <c r="EB393" s="126"/>
      <c r="EL393" s="126"/>
      <c r="EV393" s="126"/>
      <c r="FF393" s="126"/>
      <c r="FP393" s="126"/>
      <c r="FZ393" s="126"/>
      <c r="GJ393" s="126"/>
      <c r="GT393" s="126"/>
      <c r="HD393" s="126"/>
      <c r="HN393" s="126"/>
      <c r="HX393" s="126"/>
    </row>
    <row xmlns:x14ac="http://schemas.microsoft.com/office/spreadsheetml/2009/9/ac" r="394" s="3" customFormat="true" x14ac:dyDescent="0.25">
      <c r="A394" s="387"/>
      <c r="B394" s="126"/>
      <c r="L394" s="126"/>
      <c r="V394" s="126"/>
      <c r="AF394" s="126"/>
      <c r="AP394" s="126"/>
      <c r="AZ394" s="126"/>
      <c r="BJ394" s="126"/>
      <c r="BK394" s="126"/>
      <c r="BT394" s="126"/>
      <c r="CD394" s="126"/>
      <c r="CN394" s="126"/>
      <c r="CX394" s="126"/>
      <c r="DH394" s="126"/>
      <c r="DR394" s="126"/>
      <c r="EB394" s="126"/>
      <c r="EL394" s="126"/>
      <c r="EV394" s="126"/>
      <c r="FF394" s="126"/>
      <c r="FP394" s="126"/>
      <c r="FZ394" s="126"/>
      <c r="GJ394" s="126"/>
      <c r="GT394" s="126"/>
      <c r="HD394" s="126"/>
      <c r="HN394" s="126"/>
      <c r="HX394" s="126"/>
    </row>
    <row xmlns:x14ac="http://schemas.microsoft.com/office/spreadsheetml/2009/9/ac" r="395" s="3" customFormat="true" x14ac:dyDescent="0.25">
      <c r="A395" s="387"/>
      <c r="B395" s="126"/>
      <c r="L395" s="126"/>
      <c r="V395" s="126"/>
      <c r="AF395" s="126"/>
      <c r="AP395" s="126"/>
      <c r="AZ395" s="126"/>
      <c r="BJ395" s="126"/>
      <c r="BK395" s="126"/>
      <c r="BT395" s="126"/>
      <c r="CD395" s="126"/>
      <c r="CN395" s="126"/>
      <c r="CX395" s="126"/>
      <c r="DH395" s="126"/>
      <c r="DR395" s="126"/>
      <c r="EB395" s="126"/>
      <c r="EL395" s="126"/>
      <c r="EV395" s="126"/>
      <c r="FF395" s="126"/>
      <c r="FP395" s="126"/>
      <c r="FZ395" s="126"/>
      <c r="GJ395" s="126"/>
      <c r="GT395" s="126"/>
      <c r="HD395" s="126"/>
      <c r="HN395" s="126"/>
      <c r="HX395" s="126"/>
    </row>
    <row xmlns:x14ac="http://schemas.microsoft.com/office/spreadsheetml/2009/9/ac" r="396" s="3" customFormat="true" x14ac:dyDescent="0.25">
      <c r="A396" s="387"/>
      <c r="B396" s="126"/>
      <c r="L396" s="126"/>
      <c r="V396" s="126"/>
      <c r="AF396" s="126"/>
      <c r="AP396" s="126"/>
      <c r="AZ396" s="126"/>
      <c r="BJ396" s="126"/>
      <c r="BK396" s="126"/>
      <c r="BT396" s="126"/>
      <c r="CD396" s="126"/>
      <c r="CN396" s="126"/>
      <c r="CX396" s="126"/>
      <c r="DH396" s="126"/>
      <c r="DR396" s="126"/>
      <c r="EB396" s="126"/>
      <c r="EL396" s="126"/>
      <c r="EV396" s="126"/>
      <c r="FF396" s="126"/>
      <c r="FP396" s="126"/>
      <c r="FZ396" s="126"/>
      <c r="GJ396" s="126"/>
      <c r="GT396" s="126"/>
      <c r="HD396" s="126"/>
      <c r="HN396" s="126"/>
      <c r="HX396" s="126"/>
    </row>
    <row xmlns:x14ac="http://schemas.microsoft.com/office/spreadsheetml/2009/9/ac" r="397" s="3" customFormat="true" x14ac:dyDescent="0.25">
      <c r="A397" s="387"/>
      <c r="B397" s="126"/>
      <c r="L397" s="126"/>
      <c r="V397" s="126"/>
      <c r="AF397" s="126"/>
      <c r="AP397" s="126"/>
      <c r="AZ397" s="126"/>
      <c r="BJ397" s="126"/>
      <c r="BK397" s="126"/>
      <c r="BT397" s="126"/>
      <c r="CD397" s="126"/>
      <c r="CN397" s="126"/>
      <c r="CX397" s="126"/>
      <c r="DH397" s="126"/>
      <c r="DR397" s="126"/>
      <c r="EB397" s="126"/>
      <c r="EL397" s="126"/>
      <c r="EV397" s="126"/>
      <c r="FF397" s="126"/>
      <c r="FP397" s="126"/>
      <c r="FZ397" s="126"/>
      <c r="GJ397" s="126"/>
      <c r="GT397" s="126"/>
      <c r="HD397" s="126"/>
      <c r="HN397" s="126"/>
      <c r="HX397" s="126"/>
    </row>
    <row xmlns:x14ac="http://schemas.microsoft.com/office/spreadsheetml/2009/9/ac" r="398" s="3" customFormat="true" x14ac:dyDescent="0.25">
      <c r="A398" s="387"/>
      <c r="B398" s="126"/>
      <c r="L398" s="126"/>
      <c r="V398" s="126"/>
      <c r="AF398" s="126"/>
      <c r="AP398" s="126"/>
      <c r="AZ398" s="126"/>
      <c r="BJ398" s="126"/>
      <c r="BK398" s="126"/>
      <c r="BT398" s="126"/>
      <c r="CD398" s="126"/>
      <c r="CN398" s="126"/>
      <c r="CX398" s="126"/>
      <c r="DH398" s="126"/>
      <c r="DR398" s="126"/>
      <c r="EB398" s="126"/>
      <c r="EL398" s="126"/>
      <c r="EV398" s="126"/>
      <c r="FF398" s="126"/>
      <c r="FP398" s="126"/>
      <c r="FZ398" s="126"/>
      <c r="GJ398" s="126"/>
      <c r="GT398" s="126"/>
      <c r="HD398" s="126"/>
      <c r="HN398" s="126"/>
      <c r="HX398" s="126"/>
    </row>
    <row xmlns:x14ac="http://schemas.microsoft.com/office/spreadsheetml/2009/9/ac" r="399" s="3" customFormat="true" x14ac:dyDescent="0.25">
      <c r="A399" s="387"/>
      <c r="B399" s="126"/>
      <c r="L399" s="126"/>
      <c r="V399" s="126"/>
      <c r="AF399" s="126"/>
      <c r="AP399" s="126"/>
      <c r="AZ399" s="126"/>
      <c r="BJ399" s="126"/>
      <c r="BK399" s="126"/>
      <c r="BT399" s="126"/>
      <c r="CD399" s="126"/>
      <c r="CN399" s="126"/>
      <c r="CX399" s="126"/>
      <c r="DH399" s="126"/>
      <c r="DR399" s="126"/>
      <c r="EB399" s="126"/>
      <c r="EL399" s="126"/>
      <c r="EV399" s="126"/>
      <c r="FF399" s="126"/>
      <c r="FP399" s="126"/>
      <c r="FZ399" s="126"/>
      <c r="GJ399" s="126"/>
      <c r="GT399" s="126"/>
      <c r="HD399" s="126"/>
      <c r="HN399" s="126"/>
      <c r="HX399" s="126"/>
    </row>
    <row xmlns:x14ac="http://schemas.microsoft.com/office/spreadsheetml/2009/9/ac" r="400" s="3" customFormat="true" x14ac:dyDescent="0.25">
      <c r="A400" s="387"/>
      <c r="B400" s="126"/>
      <c r="L400" s="126"/>
      <c r="V400" s="126"/>
      <c r="AF400" s="126"/>
      <c r="AP400" s="126"/>
      <c r="AZ400" s="126"/>
      <c r="BJ400" s="126"/>
      <c r="BK400" s="126"/>
      <c r="BT400" s="126"/>
      <c r="CD400" s="126"/>
      <c r="CN400" s="126"/>
      <c r="CX400" s="126"/>
      <c r="DH400" s="126"/>
      <c r="DR400" s="126"/>
      <c r="EB400" s="126"/>
      <c r="EL400" s="126"/>
      <c r="EV400" s="126"/>
      <c r="FF400" s="126"/>
      <c r="FP400" s="126"/>
      <c r="FZ400" s="126"/>
      <c r="GJ400" s="126"/>
      <c r="GT400" s="126"/>
      <c r="HD400" s="126"/>
      <c r="HN400" s="126"/>
      <c r="HX400" s="126"/>
    </row>
    <row xmlns:x14ac="http://schemas.microsoft.com/office/spreadsheetml/2009/9/ac" r="401" s="3" customFormat="true" x14ac:dyDescent="0.25">
      <c r="A401" s="387"/>
      <c r="B401" s="126"/>
      <c r="L401" s="126"/>
      <c r="V401" s="126"/>
      <c r="AF401" s="126"/>
      <c r="AP401" s="126"/>
      <c r="AZ401" s="126"/>
      <c r="BJ401" s="126"/>
      <c r="BK401" s="126"/>
      <c r="BT401" s="126"/>
      <c r="CD401" s="126"/>
      <c r="CN401" s="126"/>
      <c r="CX401" s="126"/>
      <c r="DH401" s="126"/>
      <c r="DR401" s="126"/>
      <c r="EB401" s="126"/>
      <c r="EL401" s="126"/>
      <c r="EV401" s="126"/>
      <c r="FF401" s="126"/>
      <c r="FP401" s="126"/>
      <c r="FZ401" s="126"/>
      <c r="GJ401" s="126"/>
      <c r="GT401" s="126"/>
      <c r="HD401" s="126"/>
      <c r="HN401" s="126"/>
      <c r="HX401" s="126"/>
    </row>
    <row xmlns:x14ac="http://schemas.microsoft.com/office/spreadsheetml/2009/9/ac" r="402" s="3" customFormat="true" x14ac:dyDescent="0.25">
      <c r="A402" s="387"/>
      <c r="B402" s="126"/>
      <c r="L402" s="126"/>
      <c r="V402" s="126"/>
      <c r="AF402" s="126"/>
      <c r="AP402" s="126"/>
      <c r="AZ402" s="126"/>
      <c r="BJ402" s="126"/>
      <c r="BK402" s="126"/>
      <c r="BT402" s="126"/>
      <c r="CD402" s="126"/>
      <c r="CN402" s="126"/>
      <c r="CX402" s="126"/>
      <c r="DH402" s="126"/>
      <c r="DR402" s="126"/>
      <c r="EB402" s="126"/>
      <c r="EL402" s="126"/>
      <c r="EV402" s="126"/>
      <c r="FF402" s="126"/>
      <c r="FP402" s="126"/>
      <c r="FZ402" s="126"/>
      <c r="GJ402" s="126"/>
      <c r="GT402" s="126"/>
      <c r="HD402" s="126"/>
      <c r="HN402" s="126"/>
      <c r="HX402" s="126"/>
    </row>
    <row xmlns:x14ac="http://schemas.microsoft.com/office/spreadsheetml/2009/9/ac" r="403" s="3" customFormat="true" x14ac:dyDescent="0.25">
      <c r="A403" s="387"/>
      <c r="B403" s="126"/>
      <c r="L403" s="126"/>
      <c r="V403" s="126"/>
      <c r="AF403" s="126"/>
      <c r="AP403" s="126"/>
      <c r="AZ403" s="126"/>
      <c r="BJ403" s="126"/>
      <c r="BK403" s="126"/>
      <c r="BT403" s="126"/>
      <c r="CD403" s="126"/>
      <c r="CN403" s="126"/>
      <c r="CX403" s="126"/>
      <c r="DH403" s="126"/>
      <c r="DR403" s="126"/>
      <c r="EB403" s="126"/>
      <c r="EL403" s="126"/>
      <c r="EV403" s="126"/>
      <c r="FF403" s="126"/>
      <c r="FP403" s="126"/>
      <c r="FZ403" s="126"/>
      <c r="GJ403" s="126"/>
      <c r="GT403" s="126"/>
      <c r="HD403" s="126"/>
      <c r="HN403" s="126"/>
      <c r="HX403" s="126"/>
    </row>
    <row xmlns:x14ac="http://schemas.microsoft.com/office/spreadsheetml/2009/9/ac" r="404" s="3" customFormat="true" x14ac:dyDescent="0.25">
      <c r="A404" s="387"/>
      <c r="B404" s="126"/>
      <c r="L404" s="126"/>
      <c r="V404" s="126"/>
      <c r="AF404" s="126"/>
      <c r="AP404" s="126"/>
      <c r="AZ404" s="126"/>
      <c r="BJ404" s="126"/>
      <c r="BK404" s="126"/>
      <c r="BT404" s="126"/>
      <c r="CD404" s="126"/>
      <c r="CN404" s="126"/>
      <c r="CX404" s="126"/>
      <c r="DH404" s="126"/>
      <c r="DR404" s="126"/>
      <c r="EB404" s="126"/>
      <c r="EL404" s="126"/>
      <c r="EV404" s="126"/>
      <c r="FF404" s="126"/>
      <c r="FP404" s="126"/>
      <c r="FZ404" s="126"/>
      <c r="GJ404" s="126"/>
      <c r="GT404" s="126"/>
      <c r="HD404" s="126"/>
      <c r="HN404" s="126"/>
      <c r="HX404" s="126"/>
    </row>
    <row xmlns:x14ac="http://schemas.microsoft.com/office/spreadsheetml/2009/9/ac" r="405" s="3" customFormat="true" x14ac:dyDescent="0.25">
      <c r="A405" s="387"/>
      <c r="B405" s="126"/>
      <c r="L405" s="126"/>
      <c r="V405" s="126"/>
      <c r="AF405" s="126"/>
      <c r="AP405" s="126"/>
      <c r="AZ405" s="126"/>
      <c r="BJ405" s="126"/>
      <c r="BK405" s="126"/>
      <c r="BT405" s="126"/>
      <c r="CD405" s="126"/>
      <c r="CN405" s="126"/>
      <c r="CX405" s="126"/>
      <c r="DH405" s="126"/>
      <c r="DR405" s="126"/>
      <c r="EB405" s="126"/>
      <c r="EL405" s="126"/>
      <c r="EV405" s="126"/>
      <c r="FF405" s="126"/>
      <c r="FP405" s="126"/>
      <c r="FZ405" s="126"/>
      <c r="GJ405" s="126"/>
      <c r="GT405" s="126"/>
      <c r="HD405" s="126"/>
      <c r="HN405" s="126"/>
      <c r="HX405" s="126"/>
    </row>
    <row xmlns:x14ac="http://schemas.microsoft.com/office/spreadsheetml/2009/9/ac" r="406" s="3" customFormat="true" x14ac:dyDescent="0.25">
      <c r="A406" s="387"/>
      <c r="B406" s="126"/>
      <c r="L406" s="126"/>
      <c r="V406" s="126"/>
      <c r="AF406" s="126"/>
      <c r="AP406" s="126"/>
      <c r="AZ406" s="126"/>
      <c r="BJ406" s="126"/>
      <c r="BK406" s="126"/>
      <c r="BT406" s="126"/>
      <c r="CD406" s="126"/>
      <c r="CN406" s="126"/>
      <c r="CX406" s="126"/>
      <c r="DH406" s="126"/>
      <c r="DR406" s="126"/>
      <c r="EB406" s="126"/>
      <c r="EL406" s="126"/>
      <c r="EV406" s="126"/>
      <c r="FF406" s="126"/>
      <c r="FP406" s="126"/>
      <c r="FZ406" s="126"/>
      <c r="GJ406" s="126"/>
      <c r="GT406" s="126"/>
      <c r="HD406" s="126"/>
      <c r="HN406" s="126"/>
      <c r="HX406" s="126"/>
    </row>
    <row xmlns:x14ac="http://schemas.microsoft.com/office/spreadsheetml/2009/9/ac" r="407" s="3" customFormat="true" x14ac:dyDescent="0.25">
      <c r="A407" s="387"/>
      <c r="B407" s="126"/>
      <c r="L407" s="126"/>
      <c r="V407" s="126"/>
      <c r="AF407" s="126"/>
      <c r="AP407" s="126"/>
      <c r="AZ407" s="126"/>
      <c r="BJ407" s="126"/>
      <c r="BK407" s="126"/>
      <c r="BT407" s="126"/>
      <c r="CD407" s="126"/>
      <c r="CN407" s="126"/>
      <c r="CX407" s="126"/>
      <c r="DH407" s="126"/>
      <c r="DR407" s="126"/>
      <c r="EB407" s="126"/>
      <c r="EL407" s="126"/>
      <c r="EV407" s="126"/>
      <c r="FF407" s="126"/>
      <c r="FP407" s="126"/>
      <c r="FZ407" s="126"/>
      <c r="GJ407" s="126"/>
      <c r="GT407" s="126"/>
      <c r="HD407" s="126"/>
      <c r="HN407" s="126"/>
      <c r="HX407" s="126"/>
    </row>
    <row xmlns:x14ac="http://schemas.microsoft.com/office/spreadsheetml/2009/9/ac" r="408" s="3" customFormat="true" x14ac:dyDescent="0.25">
      <c r="A408" s="387"/>
      <c r="B408" s="126"/>
      <c r="L408" s="126"/>
      <c r="V408" s="126"/>
      <c r="AF408" s="126"/>
      <c r="AP408" s="126"/>
      <c r="AZ408" s="126"/>
      <c r="BJ408" s="126"/>
      <c r="BK408" s="126"/>
      <c r="BT408" s="126"/>
      <c r="CD408" s="126"/>
      <c r="CN408" s="126"/>
      <c r="CX408" s="126"/>
      <c r="DH408" s="126"/>
      <c r="DR408" s="126"/>
      <c r="EB408" s="126"/>
      <c r="EL408" s="126"/>
      <c r="EV408" s="126"/>
      <c r="FF408" s="126"/>
      <c r="FP408" s="126"/>
      <c r="FZ408" s="126"/>
      <c r="GJ408" s="126"/>
      <c r="GT408" s="126"/>
      <c r="HD408" s="126"/>
      <c r="HN408" s="126"/>
      <c r="HX408" s="126"/>
    </row>
    <row xmlns:x14ac="http://schemas.microsoft.com/office/spreadsheetml/2009/9/ac" r="409" s="3" customFormat="true" x14ac:dyDescent="0.25">
      <c r="A409" s="387"/>
      <c r="B409" s="126"/>
      <c r="L409" s="126"/>
      <c r="V409" s="126"/>
      <c r="AF409" s="126"/>
      <c r="AP409" s="126"/>
      <c r="AZ409" s="126"/>
      <c r="BJ409" s="126"/>
      <c r="BK409" s="126"/>
      <c r="BT409" s="126"/>
      <c r="CD409" s="126"/>
      <c r="CN409" s="126"/>
      <c r="CX409" s="126"/>
      <c r="DH409" s="126"/>
      <c r="DR409" s="126"/>
      <c r="EB409" s="126"/>
      <c r="EL409" s="126"/>
      <c r="EV409" s="126"/>
      <c r="FF409" s="126"/>
      <c r="FP409" s="126"/>
      <c r="FZ409" s="126"/>
      <c r="GJ409" s="126"/>
      <c r="GT409" s="126"/>
      <c r="HD409" s="126"/>
      <c r="HN409" s="126"/>
      <c r="HX409" s="126"/>
    </row>
    <row xmlns:x14ac="http://schemas.microsoft.com/office/spreadsheetml/2009/9/ac" r="410" s="3" customFormat="true" x14ac:dyDescent="0.25">
      <c r="A410" s="387"/>
      <c r="B410" s="126"/>
      <c r="L410" s="126"/>
      <c r="V410" s="126"/>
      <c r="AF410" s="126"/>
      <c r="AP410" s="126"/>
      <c r="AZ410" s="126"/>
      <c r="BJ410" s="126"/>
      <c r="BK410" s="126"/>
      <c r="BT410" s="126"/>
      <c r="CD410" s="126"/>
      <c r="CN410" s="126"/>
      <c r="CX410" s="126"/>
      <c r="DH410" s="126"/>
      <c r="DR410" s="126"/>
      <c r="EB410" s="126"/>
      <c r="EL410" s="126"/>
      <c r="EV410" s="126"/>
      <c r="FF410" s="126"/>
      <c r="FP410" s="126"/>
      <c r="FZ410" s="126"/>
      <c r="GJ410" s="126"/>
      <c r="GT410" s="126"/>
      <c r="HD410" s="126"/>
      <c r="HN410" s="126"/>
      <c r="HX410" s="126"/>
    </row>
    <row xmlns:x14ac="http://schemas.microsoft.com/office/spreadsheetml/2009/9/ac" r="411" s="3" customFormat="true" x14ac:dyDescent="0.25">
      <c r="A411" s="387"/>
      <c r="B411" s="126"/>
      <c r="L411" s="126"/>
      <c r="V411" s="126"/>
      <c r="AF411" s="126"/>
      <c r="AP411" s="126"/>
      <c r="AZ411" s="126"/>
      <c r="BJ411" s="126"/>
      <c r="BK411" s="126"/>
      <c r="BT411" s="126"/>
      <c r="CD411" s="126"/>
      <c r="CN411" s="126"/>
      <c r="CX411" s="126"/>
      <c r="DH411" s="126"/>
      <c r="DR411" s="126"/>
      <c r="EB411" s="126"/>
      <c r="EL411" s="126"/>
      <c r="EV411" s="126"/>
      <c r="FF411" s="126"/>
      <c r="FP411" s="126"/>
      <c r="FZ411" s="126"/>
      <c r="GJ411" s="126"/>
      <c r="GT411" s="126"/>
      <c r="HD411" s="126"/>
      <c r="HN411" s="126"/>
      <c r="HX411" s="126"/>
    </row>
    <row xmlns:x14ac="http://schemas.microsoft.com/office/spreadsheetml/2009/9/ac" r="412" s="3" customFormat="true" x14ac:dyDescent="0.25">
      <c r="A412" s="387"/>
      <c r="B412" s="126"/>
      <c r="L412" s="126"/>
      <c r="V412" s="126"/>
      <c r="AF412" s="126"/>
      <c r="AP412" s="126"/>
      <c r="AZ412" s="126"/>
      <c r="BJ412" s="126"/>
      <c r="BK412" s="126"/>
      <c r="BT412" s="126"/>
      <c r="CD412" s="126"/>
      <c r="CN412" s="126"/>
      <c r="CX412" s="126"/>
      <c r="DH412" s="126"/>
      <c r="DR412" s="126"/>
      <c r="EB412" s="126"/>
      <c r="EL412" s="126"/>
      <c r="EV412" s="126"/>
      <c r="FF412" s="126"/>
      <c r="FP412" s="126"/>
      <c r="FZ412" s="126"/>
      <c r="GJ412" s="126"/>
      <c r="GT412" s="126"/>
      <c r="HD412" s="126"/>
      <c r="HN412" s="126"/>
      <c r="HX412" s="126"/>
    </row>
    <row xmlns:x14ac="http://schemas.microsoft.com/office/spreadsheetml/2009/9/ac" r="413" s="3" customFormat="true" x14ac:dyDescent="0.25">
      <c r="A413" s="387"/>
      <c r="B413" s="126"/>
      <c r="L413" s="126"/>
      <c r="V413" s="126"/>
      <c r="AF413" s="126"/>
      <c r="AP413" s="126"/>
      <c r="AZ413" s="126"/>
      <c r="BJ413" s="126"/>
      <c r="BK413" s="126"/>
      <c r="BT413" s="126"/>
      <c r="CD413" s="126"/>
      <c r="CN413" s="126"/>
      <c r="CX413" s="126"/>
      <c r="DH413" s="126"/>
      <c r="DR413" s="126"/>
      <c r="EB413" s="126"/>
      <c r="EL413" s="126"/>
      <c r="EV413" s="126"/>
      <c r="FF413" s="126"/>
      <c r="FP413" s="126"/>
      <c r="FZ413" s="126"/>
      <c r="GJ413" s="126"/>
      <c r="GT413" s="126"/>
      <c r="HD413" s="126"/>
      <c r="HN413" s="126"/>
      <c r="HX413" s="126"/>
    </row>
    <row xmlns:x14ac="http://schemas.microsoft.com/office/spreadsheetml/2009/9/ac" r="414" s="3" customFormat="true" x14ac:dyDescent="0.25">
      <c r="A414" s="387"/>
      <c r="B414" s="126"/>
      <c r="L414" s="126"/>
      <c r="V414" s="126"/>
      <c r="AF414" s="126"/>
      <c r="AP414" s="126"/>
      <c r="AZ414" s="126"/>
      <c r="BJ414" s="126"/>
      <c r="BK414" s="126"/>
      <c r="BT414" s="126"/>
      <c r="CD414" s="126"/>
      <c r="CN414" s="126"/>
      <c r="CX414" s="126"/>
      <c r="DH414" s="126"/>
      <c r="DR414" s="126"/>
      <c r="EB414" s="126"/>
      <c r="EL414" s="126"/>
      <c r="EV414" s="126"/>
      <c r="FF414" s="126"/>
      <c r="FP414" s="126"/>
      <c r="FZ414" s="126"/>
      <c r="GJ414" s="126"/>
      <c r="GT414" s="126"/>
      <c r="HD414" s="126"/>
      <c r="HN414" s="126"/>
      <c r="HX414" s="126"/>
    </row>
    <row xmlns:x14ac="http://schemas.microsoft.com/office/spreadsheetml/2009/9/ac" r="415" s="3" customFormat="true" x14ac:dyDescent="0.25">
      <c r="A415" s="387"/>
      <c r="B415" s="126"/>
      <c r="L415" s="126"/>
      <c r="V415" s="126"/>
      <c r="AF415" s="126"/>
      <c r="AP415" s="126"/>
      <c r="AZ415" s="126"/>
      <c r="BJ415" s="126"/>
      <c r="BK415" s="126"/>
      <c r="BT415" s="126"/>
      <c r="CD415" s="126"/>
      <c r="CN415" s="126"/>
      <c r="CX415" s="126"/>
      <c r="DH415" s="126"/>
      <c r="DR415" s="126"/>
      <c r="EB415" s="126"/>
      <c r="EL415" s="126"/>
      <c r="EV415" s="126"/>
      <c r="FF415" s="126"/>
      <c r="FP415" s="126"/>
      <c r="FZ415" s="126"/>
      <c r="GJ415" s="126"/>
      <c r="GT415" s="126"/>
      <c r="HD415" s="126"/>
      <c r="HN415" s="126"/>
      <c r="HX415" s="126"/>
    </row>
    <row xmlns:x14ac="http://schemas.microsoft.com/office/spreadsheetml/2009/9/ac" r="416" s="3" customFormat="true" x14ac:dyDescent="0.25">
      <c r="A416" s="387"/>
      <c r="B416" s="126"/>
      <c r="L416" s="126"/>
      <c r="V416" s="126"/>
      <c r="AF416" s="126"/>
      <c r="AP416" s="126"/>
      <c r="AZ416" s="126"/>
      <c r="BJ416" s="126"/>
      <c r="BK416" s="126"/>
      <c r="BT416" s="126"/>
      <c r="CD416" s="126"/>
      <c r="CN416" s="126"/>
      <c r="CX416" s="126"/>
      <c r="DH416" s="126"/>
      <c r="DR416" s="126"/>
      <c r="EB416" s="126"/>
      <c r="EL416" s="126"/>
      <c r="EV416" s="126"/>
      <c r="FF416" s="126"/>
      <c r="FP416" s="126"/>
      <c r="FZ416" s="126"/>
      <c r="GJ416" s="126"/>
      <c r="GT416" s="126"/>
      <c r="HD416" s="126"/>
      <c r="HN416" s="126"/>
      <c r="HX416" s="126"/>
    </row>
    <row xmlns:x14ac="http://schemas.microsoft.com/office/spreadsheetml/2009/9/ac" r="417" s="3" customFormat="true" x14ac:dyDescent="0.25">
      <c r="A417" s="387"/>
      <c r="B417" s="126"/>
      <c r="L417" s="126"/>
      <c r="V417" s="126"/>
      <c r="AF417" s="126"/>
      <c r="AP417" s="126"/>
      <c r="AZ417" s="126"/>
      <c r="BJ417" s="126"/>
      <c r="BK417" s="126"/>
      <c r="BT417" s="126"/>
      <c r="CD417" s="126"/>
      <c r="CN417" s="126"/>
      <c r="CX417" s="126"/>
      <c r="DH417" s="126"/>
      <c r="DR417" s="126"/>
      <c r="EB417" s="126"/>
      <c r="EL417" s="126"/>
      <c r="EV417" s="126"/>
      <c r="FF417" s="126"/>
      <c r="FP417" s="126"/>
      <c r="FZ417" s="126"/>
      <c r="GJ417" s="126"/>
      <c r="GT417" s="126"/>
      <c r="HD417" s="126"/>
      <c r="HN417" s="126"/>
      <c r="HX417" s="126"/>
    </row>
    <row xmlns:x14ac="http://schemas.microsoft.com/office/spreadsheetml/2009/9/ac" r="418" s="3" customFormat="true" x14ac:dyDescent="0.25">
      <c r="A418" s="387"/>
      <c r="B418" s="126"/>
      <c r="L418" s="126"/>
      <c r="V418" s="126"/>
      <c r="AF418" s="126"/>
      <c r="AP418" s="126"/>
      <c r="AZ418" s="126"/>
      <c r="BJ418" s="126"/>
      <c r="BK418" s="126"/>
      <c r="BT418" s="126"/>
      <c r="CD418" s="126"/>
      <c r="CN418" s="126"/>
      <c r="CX418" s="126"/>
      <c r="DH418" s="126"/>
      <c r="DR418" s="126"/>
      <c r="EB418" s="126"/>
      <c r="EL418" s="126"/>
      <c r="EV418" s="126"/>
      <c r="FF418" s="126"/>
      <c r="FP418" s="126"/>
      <c r="FZ418" s="126"/>
      <c r="GJ418" s="126"/>
      <c r="GT418" s="126"/>
      <c r="HD418" s="126"/>
      <c r="HN418" s="126"/>
      <c r="HX418" s="126"/>
    </row>
    <row xmlns:x14ac="http://schemas.microsoft.com/office/spreadsheetml/2009/9/ac" r="419" s="3" customFormat="true" x14ac:dyDescent="0.25">
      <c r="A419" s="387"/>
      <c r="B419" s="126"/>
      <c r="L419" s="126"/>
      <c r="V419" s="126"/>
      <c r="AF419" s="126"/>
      <c r="AP419" s="126"/>
      <c r="AZ419" s="126"/>
      <c r="BJ419" s="126"/>
      <c r="BK419" s="126"/>
      <c r="BT419" s="126"/>
      <c r="CD419" s="126"/>
      <c r="CN419" s="126"/>
      <c r="CX419" s="126"/>
      <c r="DH419" s="126"/>
      <c r="DR419" s="126"/>
      <c r="EB419" s="126"/>
      <c r="EL419" s="126"/>
      <c r="EV419" s="126"/>
      <c r="FF419" s="126"/>
      <c r="FP419" s="126"/>
      <c r="FZ419" s="126"/>
      <c r="GJ419" s="126"/>
      <c r="GT419" s="126"/>
      <c r="HD419" s="126"/>
      <c r="HN419" s="126"/>
      <c r="HX419" s="126"/>
    </row>
    <row xmlns:x14ac="http://schemas.microsoft.com/office/spreadsheetml/2009/9/ac" r="420" s="3" customFormat="true" x14ac:dyDescent="0.25">
      <c r="A420" s="387"/>
      <c r="B420" s="126"/>
      <c r="L420" s="126"/>
      <c r="V420" s="126"/>
      <c r="AF420" s="126"/>
      <c r="AP420" s="126"/>
      <c r="AZ420" s="126"/>
      <c r="BJ420" s="126"/>
      <c r="BK420" s="126"/>
      <c r="BT420" s="126"/>
      <c r="CD420" s="126"/>
      <c r="CN420" s="126"/>
      <c r="CX420" s="126"/>
      <c r="DH420" s="126"/>
      <c r="DR420" s="126"/>
      <c r="EB420" s="126"/>
      <c r="EL420" s="126"/>
      <c r="EV420" s="126"/>
      <c r="FF420" s="126"/>
      <c r="FP420" s="126"/>
      <c r="FZ420" s="126"/>
      <c r="GJ420" s="126"/>
      <c r="GT420" s="126"/>
      <c r="HD420" s="126"/>
      <c r="HN420" s="126"/>
      <c r="HX420" s="126"/>
    </row>
    <row xmlns:x14ac="http://schemas.microsoft.com/office/spreadsheetml/2009/9/ac" r="421" s="3" customFormat="true" x14ac:dyDescent="0.25">
      <c r="A421" s="387"/>
      <c r="B421" s="126"/>
      <c r="L421" s="126"/>
      <c r="V421" s="126"/>
      <c r="AF421" s="126"/>
      <c r="AP421" s="126"/>
      <c r="AZ421" s="126"/>
      <c r="BJ421" s="126"/>
      <c r="BK421" s="126"/>
      <c r="BT421" s="126"/>
      <c r="CD421" s="126"/>
      <c r="CN421" s="126"/>
      <c r="CX421" s="126"/>
      <c r="DH421" s="126"/>
      <c r="DR421" s="126"/>
      <c r="EB421" s="126"/>
      <c r="EL421" s="126"/>
      <c r="EV421" s="126"/>
      <c r="FF421" s="126"/>
      <c r="FP421" s="126"/>
      <c r="FZ421" s="126"/>
      <c r="GJ421" s="126"/>
      <c r="GT421" s="126"/>
      <c r="HD421" s="126"/>
      <c r="HN421" s="126"/>
      <c r="HX421" s="126"/>
    </row>
    <row xmlns:x14ac="http://schemas.microsoft.com/office/spreadsheetml/2009/9/ac" r="422" s="3" customFormat="true" x14ac:dyDescent="0.25">
      <c r="A422" s="387"/>
      <c r="B422" s="126"/>
      <c r="L422" s="126"/>
      <c r="V422" s="126"/>
      <c r="AF422" s="126"/>
      <c r="AP422" s="126"/>
      <c r="AZ422" s="126"/>
      <c r="BJ422" s="126"/>
      <c r="BK422" s="126"/>
      <c r="BT422" s="126"/>
      <c r="CD422" s="126"/>
      <c r="CN422" s="126"/>
      <c r="CX422" s="126"/>
      <c r="DH422" s="126"/>
      <c r="DR422" s="126"/>
      <c r="EB422" s="126"/>
      <c r="EL422" s="126"/>
      <c r="EV422" s="126"/>
      <c r="FF422" s="126"/>
      <c r="FP422" s="126"/>
      <c r="FZ422" s="126"/>
      <c r="GJ422" s="126"/>
      <c r="GT422" s="126"/>
      <c r="HD422" s="126"/>
      <c r="HN422" s="126"/>
      <c r="HX422" s="126"/>
    </row>
    <row xmlns:x14ac="http://schemas.microsoft.com/office/spreadsheetml/2009/9/ac" r="423" s="3" customFormat="true" x14ac:dyDescent="0.25">
      <c r="A423" s="387"/>
      <c r="B423" s="126"/>
      <c r="L423" s="126"/>
      <c r="V423" s="126"/>
      <c r="AF423" s="126"/>
      <c r="AP423" s="126"/>
      <c r="AZ423" s="126"/>
      <c r="BJ423" s="126"/>
      <c r="BK423" s="126"/>
      <c r="BT423" s="126"/>
      <c r="CD423" s="126"/>
      <c r="CN423" s="126"/>
      <c r="CX423" s="126"/>
      <c r="DH423" s="126"/>
      <c r="DR423" s="126"/>
      <c r="EB423" s="126"/>
      <c r="EL423" s="126"/>
      <c r="EV423" s="126"/>
      <c r="FF423" s="126"/>
      <c r="FP423" s="126"/>
      <c r="FZ423" s="126"/>
      <c r="GJ423" s="126"/>
      <c r="GT423" s="126"/>
      <c r="HD423" s="126"/>
      <c r="HN423" s="126"/>
      <c r="HX423" s="126"/>
    </row>
    <row xmlns:x14ac="http://schemas.microsoft.com/office/spreadsheetml/2009/9/ac" r="424" s="3" customFormat="true" x14ac:dyDescent="0.25">
      <c r="A424" s="387"/>
      <c r="B424" s="126"/>
      <c r="L424" s="126"/>
      <c r="V424" s="126"/>
      <c r="AF424" s="126"/>
      <c r="AP424" s="126"/>
      <c r="AZ424" s="126"/>
      <c r="BJ424" s="126"/>
      <c r="BK424" s="126"/>
      <c r="BT424" s="126"/>
      <c r="CD424" s="126"/>
      <c r="CN424" s="126"/>
      <c r="CX424" s="126"/>
      <c r="DH424" s="126"/>
      <c r="DR424" s="126"/>
      <c r="EB424" s="126"/>
      <c r="EL424" s="126"/>
      <c r="EV424" s="126"/>
      <c r="FF424" s="126"/>
      <c r="FP424" s="126"/>
      <c r="FZ424" s="126"/>
      <c r="GJ424" s="126"/>
      <c r="GT424" s="126"/>
      <c r="HD424" s="126"/>
      <c r="HN424" s="126"/>
      <c r="HX424" s="126"/>
    </row>
    <row xmlns:x14ac="http://schemas.microsoft.com/office/spreadsheetml/2009/9/ac" r="425" s="3" customFormat="true" x14ac:dyDescent="0.25">
      <c r="A425" s="387"/>
      <c r="B425" s="126"/>
      <c r="L425" s="126"/>
      <c r="V425" s="126"/>
      <c r="AF425" s="126"/>
      <c r="AP425" s="126"/>
      <c r="AZ425" s="126"/>
      <c r="BJ425" s="126"/>
      <c r="BK425" s="126"/>
      <c r="BT425" s="126"/>
      <c r="CD425" s="126"/>
      <c r="CN425" s="126"/>
      <c r="CX425" s="126"/>
      <c r="DH425" s="126"/>
      <c r="DR425" s="126"/>
      <c r="EB425" s="126"/>
      <c r="EL425" s="126"/>
      <c r="EV425" s="126"/>
      <c r="FF425" s="126"/>
      <c r="FP425" s="126"/>
      <c r="FZ425" s="126"/>
      <c r="GJ425" s="126"/>
      <c r="GT425" s="126"/>
      <c r="HD425" s="126"/>
      <c r="HN425" s="126"/>
      <c r="HX425" s="126"/>
    </row>
    <row xmlns:x14ac="http://schemas.microsoft.com/office/spreadsheetml/2009/9/ac" r="426" s="3" customFormat="true" x14ac:dyDescent="0.25">
      <c r="A426" s="387"/>
      <c r="B426" s="126"/>
      <c r="L426" s="126"/>
      <c r="V426" s="126"/>
      <c r="AF426" s="126"/>
      <c r="AP426" s="126"/>
      <c r="AZ426" s="126"/>
      <c r="BJ426" s="126"/>
      <c r="BK426" s="126"/>
      <c r="BT426" s="126"/>
      <c r="CD426" s="126"/>
      <c r="CN426" s="126"/>
      <c r="CX426" s="126"/>
      <c r="DH426" s="126"/>
      <c r="DR426" s="126"/>
      <c r="EB426" s="126"/>
      <c r="EL426" s="126"/>
      <c r="EV426" s="126"/>
      <c r="FF426" s="126"/>
      <c r="FP426" s="126"/>
      <c r="FZ426" s="126"/>
      <c r="GJ426" s="126"/>
      <c r="GT426" s="126"/>
      <c r="HD426" s="126"/>
      <c r="HN426" s="126"/>
      <c r="HX426" s="126"/>
    </row>
    <row xmlns:x14ac="http://schemas.microsoft.com/office/spreadsheetml/2009/9/ac" r="427" s="3" customFormat="true" x14ac:dyDescent="0.25">
      <c r="A427" s="387"/>
      <c r="B427" s="126"/>
      <c r="L427" s="126"/>
      <c r="V427" s="126"/>
      <c r="AF427" s="126"/>
      <c r="AP427" s="126"/>
      <c r="AZ427" s="126"/>
      <c r="BJ427" s="126"/>
      <c r="BK427" s="126"/>
      <c r="BT427" s="126"/>
      <c r="CD427" s="126"/>
      <c r="CN427" s="126"/>
      <c r="CX427" s="126"/>
      <c r="DH427" s="126"/>
      <c r="DR427" s="126"/>
      <c r="EB427" s="126"/>
      <c r="EL427" s="126"/>
      <c r="EV427" s="126"/>
      <c r="FF427" s="126"/>
      <c r="FP427" s="126"/>
      <c r="FZ427" s="126"/>
      <c r="GJ427" s="126"/>
      <c r="GT427" s="126"/>
      <c r="HD427" s="126"/>
      <c r="HN427" s="126"/>
      <c r="HX427" s="126"/>
    </row>
    <row xmlns:x14ac="http://schemas.microsoft.com/office/spreadsheetml/2009/9/ac" r="428" s="3" customFormat="true" x14ac:dyDescent="0.25">
      <c r="A428" s="387"/>
      <c r="B428" s="126"/>
      <c r="L428" s="126"/>
      <c r="V428" s="126"/>
      <c r="AF428" s="126"/>
      <c r="AP428" s="126"/>
      <c r="AZ428" s="126"/>
      <c r="BJ428" s="126"/>
      <c r="BK428" s="126"/>
      <c r="BT428" s="126"/>
      <c r="CD428" s="126"/>
      <c r="CN428" s="126"/>
      <c r="CX428" s="126"/>
      <c r="DH428" s="126"/>
      <c r="DR428" s="126"/>
      <c r="EB428" s="126"/>
      <c r="EL428" s="126"/>
      <c r="EV428" s="126"/>
      <c r="FF428" s="126"/>
      <c r="FP428" s="126"/>
      <c r="FZ428" s="126"/>
      <c r="GJ428" s="126"/>
      <c r="GT428" s="126"/>
      <c r="HD428" s="126"/>
      <c r="HN428" s="126"/>
      <c r="HX428" s="126"/>
    </row>
    <row xmlns:x14ac="http://schemas.microsoft.com/office/spreadsheetml/2009/9/ac" r="429" s="3" customFormat="true" x14ac:dyDescent="0.25">
      <c r="A429" s="387"/>
      <c r="B429" s="126"/>
      <c r="L429" s="126"/>
      <c r="V429" s="126"/>
      <c r="AF429" s="126"/>
      <c r="AP429" s="126"/>
      <c r="AZ429" s="126"/>
      <c r="BJ429" s="126"/>
      <c r="BK429" s="126"/>
      <c r="BT429" s="126"/>
      <c r="CD429" s="126"/>
      <c r="CN429" s="126"/>
      <c r="CX429" s="126"/>
      <c r="DH429" s="126"/>
      <c r="DR429" s="126"/>
      <c r="EB429" s="126"/>
      <c r="EL429" s="126"/>
      <c r="EV429" s="126"/>
      <c r="FF429" s="126"/>
      <c r="FP429" s="126"/>
      <c r="FZ429" s="126"/>
      <c r="GJ429" s="126"/>
      <c r="GT429" s="126"/>
      <c r="HD429" s="126"/>
      <c r="HN429" s="126"/>
      <c r="HX429" s="126"/>
    </row>
    <row xmlns:x14ac="http://schemas.microsoft.com/office/spreadsheetml/2009/9/ac" r="430" s="3" customFormat="true" x14ac:dyDescent="0.25">
      <c r="A430" s="387"/>
      <c r="B430" s="126"/>
      <c r="L430" s="126"/>
      <c r="V430" s="126"/>
      <c r="AF430" s="126"/>
      <c r="AP430" s="126"/>
      <c r="AZ430" s="126"/>
      <c r="BJ430" s="126"/>
      <c r="BK430" s="126"/>
      <c r="BT430" s="126"/>
      <c r="CD430" s="126"/>
      <c r="CN430" s="126"/>
      <c r="CX430" s="126"/>
      <c r="DH430" s="126"/>
      <c r="DR430" s="126"/>
      <c r="EB430" s="126"/>
      <c r="EL430" s="126"/>
      <c r="EV430" s="126"/>
      <c r="FF430" s="126"/>
      <c r="FP430" s="126"/>
      <c r="FZ430" s="126"/>
      <c r="GJ430" s="126"/>
      <c r="GT430" s="126"/>
      <c r="HD430" s="126"/>
      <c r="HN430" s="126"/>
      <c r="HX430" s="126"/>
    </row>
    <row xmlns:x14ac="http://schemas.microsoft.com/office/spreadsheetml/2009/9/ac" r="431" s="3" customFormat="true" x14ac:dyDescent="0.25">
      <c r="A431" s="387"/>
      <c r="B431" s="126"/>
      <c r="L431" s="126"/>
      <c r="V431" s="126"/>
      <c r="AF431" s="126"/>
      <c r="AP431" s="126"/>
      <c r="AZ431" s="126"/>
      <c r="BJ431" s="126"/>
      <c r="BK431" s="126"/>
      <c r="BT431" s="126"/>
      <c r="CD431" s="126"/>
      <c r="CN431" s="126"/>
      <c r="CX431" s="126"/>
      <c r="DH431" s="126"/>
      <c r="DR431" s="126"/>
      <c r="EB431" s="126"/>
      <c r="EL431" s="126"/>
      <c r="EV431" s="126"/>
      <c r="FF431" s="126"/>
      <c r="FP431" s="126"/>
      <c r="FZ431" s="126"/>
      <c r="GJ431" s="126"/>
      <c r="GT431" s="126"/>
      <c r="HD431" s="126"/>
      <c r="HN431" s="126"/>
      <c r="HX431" s="126"/>
    </row>
    <row xmlns:x14ac="http://schemas.microsoft.com/office/spreadsheetml/2009/9/ac" r="432" s="3" customFormat="true" x14ac:dyDescent="0.25">
      <c r="A432" s="387"/>
      <c r="B432" s="126"/>
      <c r="L432" s="126"/>
      <c r="V432" s="126"/>
      <c r="AF432" s="126"/>
      <c r="AP432" s="126"/>
      <c r="AZ432" s="126"/>
      <c r="BJ432" s="126"/>
      <c r="BK432" s="126"/>
      <c r="BT432" s="126"/>
      <c r="CD432" s="126"/>
      <c r="CN432" s="126"/>
      <c r="CX432" s="126"/>
      <c r="DH432" s="126"/>
      <c r="DR432" s="126"/>
      <c r="EB432" s="126"/>
      <c r="EL432" s="126"/>
      <c r="EV432" s="126"/>
      <c r="FF432" s="126"/>
      <c r="FP432" s="126"/>
      <c r="FZ432" s="126"/>
      <c r="GJ432" s="126"/>
      <c r="GT432" s="126"/>
      <c r="HD432" s="126"/>
      <c r="HN432" s="126"/>
      <c r="HX432" s="126"/>
    </row>
    <row xmlns:x14ac="http://schemas.microsoft.com/office/spreadsheetml/2009/9/ac" r="433" s="3" customFormat="true" x14ac:dyDescent="0.25">
      <c r="A433" s="387"/>
      <c r="B433" s="126"/>
      <c r="L433" s="126"/>
      <c r="V433" s="126"/>
      <c r="AF433" s="126"/>
      <c r="AP433" s="126"/>
      <c r="AZ433" s="126"/>
      <c r="BJ433" s="126"/>
      <c r="BK433" s="126"/>
      <c r="BT433" s="126"/>
      <c r="CD433" s="126"/>
      <c r="CN433" s="126"/>
      <c r="CX433" s="126"/>
      <c r="DH433" s="126"/>
      <c r="DR433" s="126"/>
      <c r="EB433" s="126"/>
      <c r="EL433" s="126"/>
      <c r="EV433" s="126"/>
      <c r="FF433" s="126"/>
      <c r="FP433" s="126"/>
      <c r="FZ433" s="126"/>
      <c r="GJ433" s="126"/>
      <c r="GT433" s="126"/>
      <c r="HD433" s="126"/>
      <c r="HN433" s="126"/>
      <c r="HX433" s="126"/>
    </row>
    <row xmlns:x14ac="http://schemas.microsoft.com/office/spreadsheetml/2009/9/ac" r="434" s="3" customFormat="true" x14ac:dyDescent="0.25">
      <c r="A434" s="387"/>
      <c r="B434" s="126"/>
      <c r="L434" s="126"/>
      <c r="V434" s="126"/>
      <c r="AF434" s="126"/>
      <c r="AP434" s="126"/>
      <c r="AZ434" s="126"/>
      <c r="BJ434" s="126"/>
      <c r="BK434" s="126"/>
      <c r="BT434" s="126"/>
      <c r="CD434" s="126"/>
      <c r="CN434" s="126"/>
      <c r="CX434" s="126"/>
      <c r="DH434" s="126"/>
      <c r="DR434" s="126"/>
      <c r="EB434" s="126"/>
      <c r="EL434" s="126"/>
      <c r="EV434" s="126"/>
      <c r="FF434" s="126"/>
      <c r="FP434" s="126"/>
      <c r="FZ434" s="126"/>
      <c r="GJ434" s="126"/>
      <c r="GT434" s="126"/>
      <c r="HD434" s="126"/>
      <c r="HN434" s="126"/>
      <c r="HX434" s="126"/>
    </row>
    <row xmlns:x14ac="http://schemas.microsoft.com/office/spreadsheetml/2009/9/ac" r="435" s="3" customFormat="true" x14ac:dyDescent="0.25">
      <c r="A435" s="387"/>
      <c r="B435" s="126"/>
      <c r="L435" s="126"/>
      <c r="V435" s="126"/>
      <c r="AF435" s="126"/>
      <c r="AP435" s="126"/>
      <c r="AZ435" s="126"/>
      <c r="BJ435" s="126"/>
      <c r="BK435" s="126"/>
      <c r="BT435" s="126"/>
      <c r="CD435" s="126"/>
      <c r="CN435" s="126"/>
      <c r="CX435" s="126"/>
      <c r="DH435" s="126"/>
      <c r="DR435" s="126"/>
      <c r="EB435" s="126"/>
      <c r="EL435" s="126"/>
      <c r="EV435" s="126"/>
      <c r="FF435" s="126"/>
      <c r="FP435" s="126"/>
      <c r="FZ435" s="126"/>
      <c r="GJ435" s="126"/>
      <c r="GT435" s="126"/>
      <c r="HD435" s="126"/>
      <c r="HN435" s="126"/>
      <c r="HX435" s="126"/>
    </row>
    <row xmlns:x14ac="http://schemas.microsoft.com/office/spreadsheetml/2009/9/ac" r="436" s="3" customFormat="true" x14ac:dyDescent="0.25">
      <c r="A436" s="387"/>
      <c r="B436" s="126"/>
      <c r="L436" s="126"/>
      <c r="V436" s="126"/>
      <c r="AF436" s="126"/>
      <c r="AP436" s="126"/>
      <c r="AZ436" s="126"/>
      <c r="BJ436" s="126"/>
      <c r="BK436" s="126"/>
      <c r="BT436" s="126"/>
      <c r="CD436" s="126"/>
      <c r="CN436" s="126"/>
      <c r="CX436" s="126"/>
      <c r="DH436" s="126"/>
      <c r="DR436" s="126"/>
      <c r="EB436" s="126"/>
      <c r="EL436" s="126"/>
      <c r="EV436" s="126"/>
      <c r="FF436" s="126"/>
      <c r="FP436" s="126"/>
      <c r="FZ436" s="126"/>
      <c r="GJ436" s="126"/>
      <c r="GT436" s="126"/>
      <c r="HD436" s="126"/>
      <c r="HN436" s="126"/>
      <c r="HX436" s="126"/>
    </row>
    <row xmlns:x14ac="http://schemas.microsoft.com/office/spreadsheetml/2009/9/ac" r="437" s="3" customFormat="true" x14ac:dyDescent="0.25">
      <c r="A437" s="387"/>
      <c r="B437" s="126"/>
      <c r="L437" s="126"/>
      <c r="V437" s="126"/>
      <c r="AF437" s="126"/>
      <c r="AP437" s="126"/>
      <c r="AZ437" s="126"/>
      <c r="BJ437" s="126"/>
      <c r="BK437" s="126"/>
      <c r="BT437" s="126"/>
      <c r="CD437" s="126"/>
      <c r="CN437" s="126"/>
      <c r="CX437" s="126"/>
      <c r="DH437" s="126"/>
      <c r="DR437" s="126"/>
      <c r="EB437" s="126"/>
      <c r="EL437" s="126"/>
      <c r="EV437" s="126"/>
      <c r="FF437" s="126"/>
      <c r="FP437" s="126"/>
      <c r="FZ437" s="126"/>
      <c r="GJ437" s="126"/>
      <c r="GT437" s="126"/>
      <c r="HD437" s="126"/>
      <c r="HN437" s="126"/>
      <c r="HX437" s="126"/>
    </row>
    <row xmlns:x14ac="http://schemas.microsoft.com/office/spreadsheetml/2009/9/ac" r="438" s="3" customFormat="true" x14ac:dyDescent="0.25">
      <c r="A438" s="387"/>
      <c r="B438" s="126"/>
      <c r="L438" s="126"/>
      <c r="V438" s="126"/>
      <c r="AF438" s="126"/>
      <c r="AP438" s="126"/>
      <c r="AZ438" s="126"/>
      <c r="BJ438" s="126"/>
      <c r="BK438" s="126"/>
      <c r="BT438" s="126"/>
      <c r="CD438" s="126"/>
      <c r="CN438" s="126"/>
      <c r="CX438" s="126"/>
      <c r="DH438" s="126"/>
      <c r="DR438" s="126"/>
      <c r="EB438" s="126"/>
      <c r="EL438" s="126"/>
      <c r="EV438" s="126"/>
      <c r="FF438" s="126"/>
      <c r="FP438" s="126"/>
      <c r="FZ438" s="126"/>
      <c r="GJ438" s="126"/>
      <c r="GT438" s="126"/>
      <c r="HD438" s="126"/>
      <c r="HN438" s="126"/>
      <c r="HX438" s="126"/>
    </row>
    <row xmlns:x14ac="http://schemas.microsoft.com/office/spreadsheetml/2009/9/ac" r="439" s="3" customFormat="true" x14ac:dyDescent="0.25">
      <c r="A439" s="387"/>
      <c r="B439" s="126"/>
      <c r="L439" s="126"/>
      <c r="V439" s="126"/>
      <c r="AF439" s="126"/>
      <c r="AP439" s="126"/>
      <c r="AZ439" s="126"/>
      <c r="BJ439" s="126"/>
      <c r="BK439" s="126"/>
      <c r="BT439" s="126"/>
      <c r="CD439" s="126"/>
      <c r="CN439" s="126"/>
      <c r="CX439" s="126"/>
      <c r="DH439" s="126"/>
      <c r="DR439" s="126"/>
      <c r="EB439" s="126"/>
      <c r="EL439" s="126"/>
      <c r="EV439" s="126"/>
      <c r="FF439" s="126"/>
      <c r="FP439" s="126"/>
      <c r="FZ439" s="126"/>
      <c r="GJ439" s="126"/>
      <c r="GT439" s="126"/>
      <c r="HD439" s="126"/>
      <c r="HN439" s="126"/>
      <c r="HX439" s="126"/>
    </row>
    <row xmlns:x14ac="http://schemas.microsoft.com/office/spreadsheetml/2009/9/ac" r="440" s="3" customFormat="true" x14ac:dyDescent="0.25">
      <c r="A440" s="387"/>
      <c r="B440" s="126"/>
      <c r="L440" s="126"/>
      <c r="V440" s="126"/>
      <c r="AF440" s="126"/>
      <c r="AP440" s="126"/>
      <c r="AZ440" s="126"/>
      <c r="BJ440" s="126"/>
      <c r="BK440" s="126"/>
      <c r="BT440" s="126"/>
      <c r="CD440" s="126"/>
      <c r="CN440" s="126"/>
      <c r="CX440" s="126"/>
      <c r="DH440" s="126"/>
      <c r="DR440" s="126"/>
      <c r="EB440" s="126"/>
      <c r="EL440" s="126"/>
      <c r="EV440" s="126"/>
      <c r="FF440" s="126"/>
      <c r="FP440" s="126"/>
      <c r="FZ440" s="126"/>
      <c r="GJ440" s="126"/>
      <c r="GT440" s="126"/>
      <c r="HD440" s="126"/>
      <c r="HN440" s="126"/>
      <c r="HX440" s="126"/>
    </row>
    <row xmlns:x14ac="http://schemas.microsoft.com/office/spreadsheetml/2009/9/ac" r="441" s="3" customFormat="true" x14ac:dyDescent="0.25">
      <c r="A441" s="387"/>
      <c r="B441" s="126"/>
      <c r="L441" s="126"/>
      <c r="V441" s="126"/>
      <c r="AF441" s="126"/>
      <c r="AP441" s="126"/>
      <c r="AZ441" s="126"/>
      <c r="BJ441" s="126"/>
      <c r="BK441" s="126"/>
      <c r="BT441" s="126"/>
      <c r="CD441" s="126"/>
      <c r="CN441" s="126"/>
      <c r="CX441" s="126"/>
      <c r="DH441" s="126"/>
      <c r="DR441" s="126"/>
      <c r="EB441" s="126"/>
      <c r="EL441" s="126"/>
      <c r="EV441" s="126"/>
      <c r="FF441" s="126"/>
      <c r="FP441" s="126"/>
      <c r="FZ441" s="126"/>
      <c r="GJ441" s="126"/>
      <c r="GT441" s="126"/>
      <c r="HD441" s="126"/>
      <c r="HN441" s="126"/>
      <c r="HX441" s="126"/>
    </row>
    <row xmlns:x14ac="http://schemas.microsoft.com/office/spreadsheetml/2009/9/ac" r="442" s="3" customFormat="true" x14ac:dyDescent="0.25">
      <c r="A442" s="387"/>
      <c r="B442" s="126"/>
      <c r="L442" s="126"/>
      <c r="V442" s="126"/>
      <c r="AF442" s="126"/>
      <c r="AP442" s="126"/>
      <c r="AZ442" s="126"/>
      <c r="BJ442" s="126"/>
      <c r="BK442" s="126"/>
      <c r="BT442" s="126"/>
      <c r="CD442" s="126"/>
      <c r="CN442" s="126"/>
      <c r="CX442" s="126"/>
      <c r="DH442" s="126"/>
      <c r="DR442" s="126"/>
      <c r="EB442" s="126"/>
      <c r="EL442" s="126"/>
      <c r="EV442" s="126"/>
      <c r="FF442" s="126"/>
      <c r="FP442" s="126"/>
      <c r="FZ442" s="126"/>
      <c r="GJ442" s="126"/>
      <c r="GT442" s="126"/>
      <c r="HD442" s="126"/>
      <c r="HN442" s="126"/>
      <c r="HX442" s="126"/>
    </row>
    <row xmlns:x14ac="http://schemas.microsoft.com/office/spreadsheetml/2009/9/ac" r="443" s="3" customFormat="true" x14ac:dyDescent="0.25">
      <c r="A443" s="387"/>
      <c r="B443" s="126"/>
      <c r="L443" s="126"/>
      <c r="V443" s="126"/>
      <c r="AF443" s="126"/>
      <c r="AP443" s="126"/>
      <c r="AZ443" s="126"/>
      <c r="BJ443" s="126"/>
      <c r="BK443" s="126"/>
      <c r="BT443" s="126"/>
      <c r="CD443" s="126"/>
      <c r="CN443" s="126"/>
      <c r="CX443" s="126"/>
      <c r="DH443" s="126"/>
      <c r="DR443" s="126"/>
      <c r="EB443" s="126"/>
      <c r="EL443" s="126"/>
      <c r="EV443" s="126"/>
      <c r="FF443" s="126"/>
      <c r="FP443" s="126"/>
      <c r="FZ443" s="126"/>
      <c r="GJ443" s="126"/>
      <c r="GT443" s="126"/>
      <c r="HD443" s="126"/>
      <c r="HN443" s="126"/>
      <c r="HX443" s="126"/>
    </row>
    <row xmlns:x14ac="http://schemas.microsoft.com/office/spreadsheetml/2009/9/ac" r="444" s="3" customFormat="true" x14ac:dyDescent="0.25">
      <c r="A444" s="387"/>
      <c r="B444" s="126"/>
      <c r="L444" s="126"/>
      <c r="V444" s="126"/>
      <c r="AF444" s="126"/>
      <c r="AP444" s="126"/>
      <c r="AZ444" s="126"/>
      <c r="BJ444" s="126"/>
      <c r="BK444" s="126"/>
      <c r="BT444" s="126"/>
      <c r="CD444" s="126"/>
      <c r="CN444" s="126"/>
      <c r="CX444" s="126"/>
      <c r="DH444" s="126"/>
      <c r="DR444" s="126"/>
      <c r="EB444" s="126"/>
      <c r="EL444" s="126"/>
      <c r="EV444" s="126"/>
      <c r="FF444" s="126"/>
      <c r="FP444" s="126"/>
      <c r="FZ444" s="126"/>
      <c r="GJ444" s="126"/>
      <c r="GT444" s="126"/>
      <c r="HD444" s="126"/>
      <c r="HN444" s="126"/>
      <c r="HX444" s="126"/>
    </row>
    <row xmlns:x14ac="http://schemas.microsoft.com/office/spreadsheetml/2009/9/ac" r="445" s="3" customFormat="true" x14ac:dyDescent="0.25">
      <c r="A445" s="387"/>
      <c r="B445" s="126"/>
      <c r="L445" s="126"/>
      <c r="V445" s="126"/>
      <c r="AF445" s="126"/>
      <c r="AP445" s="126"/>
      <c r="AZ445" s="126"/>
      <c r="BJ445" s="126"/>
      <c r="BK445" s="126"/>
      <c r="BT445" s="126"/>
      <c r="CD445" s="126"/>
      <c r="CN445" s="126"/>
      <c r="CX445" s="126"/>
      <c r="DH445" s="126"/>
      <c r="DR445" s="126"/>
      <c r="EB445" s="126"/>
      <c r="EL445" s="126"/>
      <c r="EV445" s="126"/>
      <c r="FF445" s="126"/>
      <c r="FP445" s="126"/>
      <c r="FZ445" s="126"/>
      <c r="GJ445" s="126"/>
      <c r="GT445" s="126"/>
      <c r="HD445" s="126"/>
      <c r="HN445" s="126"/>
      <c r="HX445" s="126"/>
    </row>
    <row xmlns:x14ac="http://schemas.microsoft.com/office/spreadsheetml/2009/9/ac" r="446" s="3" customFormat="true" x14ac:dyDescent="0.25">
      <c r="A446" s="387"/>
      <c r="B446" s="126"/>
      <c r="L446" s="126"/>
      <c r="V446" s="126"/>
      <c r="AF446" s="126"/>
      <c r="AP446" s="126"/>
      <c r="AZ446" s="126"/>
      <c r="BJ446" s="126"/>
      <c r="BK446" s="126"/>
      <c r="BT446" s="126"/>
      <c r="CD446" s="126"/>
      <c r="CN446" s="126"/>
      <c r="CX446" s="126"/>
      <c r="DH446" s="126"/>
      <c r="DR446" s="126"/>
      <c r="EB446" s="126"/>
      <c r="EL446" s="126"/>
      <c r="EV446" s="126"/>
      <c r="FF446" s="126"/>
      <c r="FP446" s="126"/>
      <c r="FZ446" s="126"/>
      <c r="GJ446" s="126"/>
      <c r="GT446" s="126"/>
      <c r="HD446" s="126"/>
      <c r="HN446" s="126"/>
      <c r="HX446" s="126"/>
    </row>
    <row xmlns:x14ac="http://schemas.microsoft.com/office/spreadsheetml/2009/9/ac" r="447" s="3" customFormat="true" x14ac:dyDescent="0.25">
      <c r="A447" s="387"/>
      <c r="B447" s="126"/>
      <c r="L447" s="126"/>
      <c r="V447" s="126"/>
      <c r="AF447" s="126"/>
      <c r="AP447" s="126"/>
      <c r="AZ447" s="126"/>
      <c r="BJ447" s="126"/>
      <c r="BK447" s="126"/>
      <c r="BT447" s="126"/>
      <c r="CD447" s="126"/>
      <c r="CN447" s="126"/>
      <c r="CX447" s="126"/>
      <c r="DH447" s="126"/>
      <c r="DR447" s="126"/>
      <c r="EB447" s="126"/>
      <c r="EL447" s="126"/>
      <c r="EV447" s="126"/>
      <c r="FF447" s="126"/>
      <c r="FP447" s="126"/>
      <c r="FZ447" s="126"/>
      <c r="GJ447" s="126"/>
      <c r="GT447" s="126"/>
      <c r="HD447" s="126"/>
      <c r="HN447" s="126"/>
      <c r="HX447" s="126"/>
    </row>
    <row xmlns:x14ac="http://schemas.microsoft.com/office/spreadsheetml/2009/9/ac" r="448" s="3" customFormat="true" x14ac:dyDescent="0.25">
      <c r="A448" s="387"/>
      <c r="B448" s="126"/>
      <c r="L448" s="126"/>
      <c r="V448" s="126"/>
      <c r="AF448" s="126"/>
      <c r="AP448" s="126"/>
      <c r="AZ448" s="126"/>
      <c r="BJ448" s="126"/>
      <c r="BK448" s="126"/>
      <c r="BT448" s="126"/>
      <c r="CD448" s="126"/>
      <c r="CN448" s="126"/>
      <c r="CX448" s="126"/>
      <c r="DH448" s="126"/>
      <c r="DR448" s="126"/>
      <c r="EB448" s="126"/>
      <c r="EL448" s="126"/>
      <c r="EV448" s="126"/>
      <c r="FF448" s="126"/>
      <c r="FP448" s="126"/>
      <c r="FZ448" s="126"/>
      <c r="GJ448" s="126"/>
      <c r="GT448" s="126"/>
      <c r="HD448" s="126"/>
      <c r="HN448" s="126"/>
      <c r="HX448" s="126"/>
    </row>
    <row xmlns:x14ac="http://schemas.microsoft.com/office/spreadsheetml/2009/9/ac" r="449" s="3" customFormat="true" x14ac:dyDescent="0.25">
      <c r="A449" s="387"/>
      <c r="B449" s="126"/>
      <c r="L449" s="126"/>
      <c r="V449" s="126"/>
      <c r="AF449" s="126"/>
      <c r="AP449" s="126"/>
      <c r="AZ449" s="126"/>
      <c r="BJ449" s="126"/>
      <c r="BK449" s="126"/>
      <c r="BT449" s="126"/>
      <c r="CD449" s="126"/>
      <c r="CN449" s="126"/>
      <c r="CX449" s="126"/>
      <c r="DH449" s="126"/>
      <c r="DR449" s="126"/>
      <c r="EB449" s="126"/>
      <c r="EL449" s="126"/>
      <c r="EV449" s="126"/>
      <c r="FF449" s="126"/>
      <c r="FP449" s="126"/>
      <c r="FZ449" s="126"/>
      <c r="GJ449" s="126"/>
      <c r="GT449" s="126"/>
      <c r="HD449" s="126"/>
      <c r="HN449" s="126"/>
      <c r="HX449" s="126"/>
    </row>
    <row xmlns:x14ac="http://schemas.microsoft.com/office/spreadsheetml/2009/9/ac" r="450" s="3" customFormat="true" x14ac:dyDescent="0.25">
      <c r="A450" s="387"/>
      <c r="B450" s="126"/>
      <c r="L450" s="126"/>
      <c r="V450" s="126"/>
      <c r="AF450" s="126"/>
      <c r="AP450" s="126"/>
      <c r="AZ450" s="126"/>
      <c r="BJ450" s="126"/>
      <c r="BK450" s="126"/>
      <c r="BT450" s="126"/>
      <c r="CD450" s="126"/>
      <c r="CN450" s="126"/>
      <c r="CX450" s="126"/>
      <c r="DH450" s="126"/>
      <c r="DR450" s="126"/>
      <c r="EB450" s="126"/>
      <c r="EL450" s="126"/>
      <c r="EV450" s="126"/>
      <c r="FF450" s="126"/>
      <c r="FP450" s="126"/>
      <c r="FZ450" s="126"/>
      <c r="GJ450" s="126"/>
      <c r="GT450" s="126"/>
      <c r="HD450" s="126"/>
      <c r="HN450" s="126"/>
      <c r="HX450" s="126"/>
    </row>
    <row xmlns:x14ac="http://schemas.microsoft.com/office/spreadsheetml/2009/9/ac" r="451" s="3" customFormat="true" x14ac:dyDescent="0.25">
      <c r="A451" s="387"/>
      <c r="B451" s="126"/>
      <c r="L451" s="126"/>
      <c r="V451" s="126"/>
      <c r="AF451" s="126"/>
      <c r="AP451" s="126"/>
      <c r="AZ451" s="126"/>
      <c r="BJ451" s="126"/>
      <c r="BK451" s="126"/>
      <c r="BT451" s="126"/>
      <c r="CD451" s="126"/>
      <c r="CN451" s="126"/>
      <c r="CX451" s="126"/>
      <c r="DH451" s="126"/>
      <c r="DR451" s="126"/>
      <c r="EB451" s="126"/>
      <c r="EL451" s="126"/>
      <c r="EV451" s="126"/>
      <c r="FF451" s="126"/>
      <c r="FP451" s="126"/>
      <c r="FZ451" s="126"/>
      <c r="GJ451" s="126"/>
      <c r="GT451" s="126"/>
      <c r="HD451" s="126"/>
      <c r="HN451" s="126"/>
      <c r="HX451" s="126"/>
    </row>
    <row xmlns:x14ac="http://schemas.microsoft.com/office/spreadsheetml/2009/9/ac" r="452" s="3" customFormat="true" x14ac:dyDescent="0.25">
      <c r="A452" s="387"/>
      <c r="B452" s="126"/>
      <c r="L452" s="126"/>
      <c r="V452" s="126"/>
      <c r="AF452" s="126"/>
      <c r="AP452" s="126"/>
      <c r="AZ452" s="126"/>
      <c r="BJ452" s="126"/>
      <c r="BK452" s="126"/>
      <c r="BT452" s="126"/>
      <c r="CD452" s="126"/>
      <c r="CN452" s="126"/>
      <c r="CX452" s="126"/>
      <c r="DH452" s="126"/>
      <c r="DR452" s="126"/>
      <c r="EB452" s="126"/>
      <c r="EL452" s="126"/>
      <c r="EV452" s="126"/>
      <c r="FF452" s="126"/>
      <c r="FP452" s="126"/>
      <c r="FZ452" s="126"/>
      <c r="GJ452" s="126"/>
      <c r="GT452" s="126"/>
      <c r="HD452" s="126"/>
      <c r="HN452" s="126"/>
      <c r="HX452" s="126"/>
    </row>
    <row xmlns:x14ac="http://schemas.microsoft.com/office/spreadsheetml/2009/9/ac" r="453" s="3" customFormat="true" x14ac:dyDescent="0.25">
      <c r="A453" s="387"/>
      <c r="B453" s="126"/>
      <c r="L453" s="126"/>
      <c r="V453" s="126"/>
      <c r="AF453" s="126"/>
      <c r="AP453" s="126"/>
      <c r="AZ453" s="126"/>
      <c r="BJ453" s="126"/>
      <c r="BK453" s="126"/>
      <c r="BT453" s="126"/>
      <c r="CD453" s="126"/>
      <c r="CN453" s="126"/>
      <c r="CX453" s="126"/>
      <c r="DH453" s="126"/>
      <c r="DR453" s="126"/>
      <c r="EB453" s="126"/>
      <c r="EL453" s="126"/>
      <c r="EV453" s="126"/>
      <c r="FF453" s="126"/>
      <c r="FP453" s="126"/>
      <c r="FZ453" s="126"/>
      <c r="GJ453" s="126"/>
      <c r="GT453" s="126"/>
      <c r="HD453" s="126"/>
      <c r="HN453" s="126"/>
      <c r="HX453" s="126"/>
    </row>
    <row xmlns:x14ac="http://schemas.microsoft.com/office/spreadsheetml/2009/9/ac" r="454" s="3" customFormat="true" x14ac:dyDescent="0.25">
      <c r="A454" s="387"/>
      <c r="B454" s="126"/>
      <c r="L454" s="126"/>
      <c r="V454" s="126"/>
      <c r="AF454" s="126"/>
      <c r="AP454" s="126"/>
      <c r="AZ454" s="126"/>
      <c r="BJ454" s="126"/>
      <c r="BK454" s="126"/>
      <c r="BT454" s="126"/>
      <c r="CD454" s="126"/>
      <c r="CN454" s="126"/>
      <c r="CX454" s="126"/>
      <c r="DH454" s="126"/>
      <c r="DR454" s="126"/>
      <c r="EB454" s="126"/>
      <c r="EL454" s="126"/>
      <c r="EV454" s="126"/>
      <c r="FF454" s="126"/>
      <c r="FP454" s="126"/>
      <c r="FZ454" s="126"/>
      <c r="GJ454" s="126"/>
      <c r="GT454" s="126"/>
      <c r="HD454" s="126"/>
      <c r="HN454" s="126"/>
      <c r="HX454" s="126"/>
    </row>
    <row xmlns:x14ac="http://schemas.microsoft.com/office/spreadsheetml/2009/9/ac" r="455" s="3" customFormat="true" x14ac:dyDescent="0.25">
      <c r="A455" s="387"/>
      <c r="B455" s="126"/>
      <c r="L455" s="126"/>
      <c r="V455" s="126"/>
      <c r="AF455" s="126"/>
      <c r="AP455" s="126"/>
      <c r="AZ455" s="126"/>
      <c r="BJ455" s="126"/>
      <c r="BK455" s="126"/>
      <c r="BT455" s="126"/>
      <c r="CD455" s="126"/>
      <c r="CN455" s="126"/>
      <c r="CX455" s="126"/>
      <c r="DH455" s="126"/>
      <c r="DR455" s="126"/>
      <c r="EB455" s="126"/>
      <c r="EL455" s="126"/>
      <c r="EV455" s="126"/>
      <c r="FF455" s="126"/>
      <c r="FP455" s="126"/>
      <c r="FZ455" s="126"/>
      <c r="GJ455" s="126"/>
      <c r="GT455" s="126"/>
      <c r="HD455" s="126"/>
      <c r="HN455" s="126"/>
      <c r="HX455" s="126"/>
    </row>
    <row xmlns:x14ac="http://schemas.microsoft.com/office/spreadsheetml/2009/9/ac" r="456" s="3" customFormat="true" x14ac:dyDescent="0.25">
      <c r="A456" s="387"/>
      <c r="B456" s="126"/>
      <c r="L456" s="126"/>
      <c r="V456" s="126"/>
      <c r="AF456" s="126"/>
      <c r="AP456" s="126"/>
      <c r="AZ456" s="126"/>
      <c r="BJ456" s="126"/>
      <c r="BK456" s="126"/>
      <c r="BT456" s="126"/>
      <c r="CD456" s="126"/>
      <c r="CN456" s="126"/>
      <c r="CX456" s="126"/>
      <c r="DH456" s="126"/>
      <c r="DR456" s="126"/>
      <c r="EB456" s="126"/>
      <c r="EL456" s="126"/>
      <c r="EV456" s="126"/>
      <c r="FF456" s="126"/>
      <c r="FP456" s="126"/>
      <c r="FZ456" s="126"/>
      <c r="GJ456" s="126"/>
      <c r="GT456" s="126"/>
      <c r="HD456" s="126"/>
      <c r="HN456" s="126"/>
      <c r="HX456" s="126"/>
    </row>
    <row xmlns:x14ac="http://schemas.microsoft.com/office/spreadsheetml/2009/9/ac" r="457" s="3" customFormat="true" x14ac:dyDescent="0.25">
      <c r="A457" s="387"/>
      <c r="B457" s="126"/>
      <c r="L457" s="126"/>
      <c r="V457" s="126"/>
      <c r="AF457" s="126"/>
      <c r="AP457" s="126"/>
      <c r="AZ457" s="126"/>
      <c r="BJ457" s="126"/>
      <c r="BK457" s="126"/>
      <c r="BT457" s="126"/>
      <c r="CD457" s="126"/>
      <c r="CN457" s="126"/>
      <c r="CX457" s="126"/>
      <c r="DH457" s="126"/>
      <c r="DR457" s="126"/>
      <c r="EB457" s="126"/>
      <c r="EL457" s="126"/>
      <c r="EV457" s="126"/>
      <c r="FF457" s="126"/>
      <c r="FP457" s="126"/>
      <c r="FZ457" s="126"/>
      <c r="GJ457" s="126"/>
      <c r="GT457" s="126"/>
      <c r="HD457" s="126"/>
      <c r="HN457" s="126"/>
      <c r="HX457" s="126"/>
    </row>
    <row xmlns:x14ac="http://schemas.microsoft.com/office/spreadsheetml/2009/9/ac" r="458" s="3" customFormat="true" x14ac:dyDescent="0.25">
      <c r="A458" s="387"/>
      <c r="B458" s="126"/>
      <c r="L458" s="126"/>
      <c r="V458" s="126"/>
      <c r="AF458" s="126"/>
      <c r="AP458" s="126"/>
      <c r="AZ458" s="126"/>
      <c r="BJ458" s="126"/>
      <c r="BK458" s="126"/>
      <c r="BT458" s="126"/>
      <c r="CD458" s="126"/>
      <c r="CN458" s="126"/>
      <c r="CX458" s="126"/>
      <c r="DH458" s="126"/>
      <c r="DR458" s="126"/>
      <c r="EB458" s="126"/>
      <c r="EL458" s="126"/>
      <c r="EV458" s="126"/>
      <c r="FF458" s="126"/>
      <c r="FP458" s="126"/>
      <c r="FZ458" s="126"/>
      <c r="GJ458" s="126"/>
      <c r="GT458" s="126"/>
      <c r="HD458" s="126"/>
      <c r="HN458" s="126"/>
      <c r="HX458" s="126"/>
    </row>
    <row xmlns:x14ac="http://schemas.microsoft.com/office/spreadsheetml/2009/9/ac" r="459" s="3" customFormat="true" x14ac:dyDescent="0.25">
      <c r="A459" s="387"/>
      <c r="B459" s="126"/>
      <c r="L459" s="126"/>
      <c r="V459" s="126"/>
      <c r="AF459" s="126"/>
      <c r="AP459" s="126"/>
      <c r="AZ459" s="126"/>
      <c r="BJ459" s="126"/>
      <c r="BK459" s="126"/>
      <c r="BT459" s="126"/>
      <c r="CD459" s="126"/>
      <c r="CN459" s="126"/>
      <c r="CX459" s="126"/>
      <c r="DH459" s="126"/>
      <c r="DR459" s="126"/>
      <c r="EB459" s="126"/>
      <c r="EL459" s="126"/>
      <c r="EV459" s="126"/>
      <c r="FF459" s="126"/>
      <c r="FP459" s="126"/>
      <c r="FZ459" s="126"/>
      <c r="GJ459" s="126"/>
      <c r="GT459" s="126"/>
      <c r="HD459" s="126"/>
      <c r="HN459" s="126"/>
      <c r="HX459" s="126"/>
    </row>
    <row xmlns:x14ac="http://schemas.microsoft.com/office/spreadsheetml/2009/9/ac" r="460" s="3" customFormat="true" x14ac:dyDescent="0.25">
      <c r="A460" s="387"/>
      <c r="B460" s="126"/>
      <c r="L460" s="126"/>
      <c r="V460" s="126"/>
      <c r="AF460" s="126"/>
      <c r="AP460" s="126"/>
      <c r="AZ460" s="126"/>
      <c r="BJ460" s="126"/>
      <c r="BK460" s="126"/>
      <c r="BT460" s="126"/>
      <c r="CD460" s="126"/>
      <c r="CN460" s="126"/>
      <c r="CX460" s="126"/>
      <c r="DH460" s="126"/>
      <c r="DR460" s="126"/>
      <c r="EB460" s="126"/>
      <c r="EL460" s="126"/>
      <c r="EV460" s="126"/>
      <c r="FF460" s="126"/>
      <c r="FP460" s="126"/>
      <c r="FZ460" s="126"/>
      <c r="GJ460" s="126"/>
      <c r="GT460" s="126"/>
      <c r="HD460" s="126"/>
      <c r="HN460" s="126"/>
      <c r="HX460" s="126"/>
    </row>
    <row xmlns:x14ac="http://schemas.microsoft.com/office/spreadsheetml/2009/9/ac" r="461" s="3" customFormat="true" x14ac:dyDescent="0.25">
      <c r="A461" s="387"/>
      <c r="B461" s="126"/>
      <c r="L461" s="126"/>
      <c r="V461" s="126"/>
      <c r="AF461" s="126"/>
      <c r="AP461" s="126"/>
      <c r="AZ461" s="126"/>
      <c r="BJ461" s="126"/>
      <c r="BK461" s="126"/>
      <c r="BT461" s="126"/>
      <c r="CD461" s="126"/>
      <c r="CN461" s="126"/>
      <c r="CX461" s="126"/>
      <c r="DH461" s="126"/>
      <c r="DR461" s="126"/>
      <c r="EB461" s="126"/>
      <c r="EL461" s="126"/>
      <c r="EV461" s="126"/>
      <c r="FF461" s="126"/>
      <c r="FP461" s="126"/>
      <c r="FZ461" s="126"/>
      <c r="GJ461" s="126"/>
      <c r="GT461" s="126"/>
      <c r="HD461" s="126"/>
      <c r="HN461" s="126"/>
      <c r="HX461" s="126"/>
    </row>
    <row xmlns:x14ac="http://schemas.microsoft.com/office/spreadsheetml/2009/9/ac" r="462" s="3" customFormat="true" x14ac:dyDescent="0.25">
      <c r="A462" s="387"/>
      <c r="B462" s="126"/>
      <c r="L462" s="126"/>
      <c r="V462" s="126"/>
      <c r="AF462" s="126"/>
      <c r="AP462" s="126"/>
      <c r="AZ462" s="126"/>
      <c r="BJ462" s="126"/>
      <c r="BK462" s="126"/>
      <c r="BT462" s="126"/>
      <c r="CD462" s="126"/>
      <c r="CN462" s="126"/>
      <c r="CX462" s="126"/>
      <c r="DH462" s="126"/>
      <c r="DR462" s="126"/>
      <c r="EB462" s="126"/>
      <c r="EL462" s="126"/>
      <c r="EV462" s="126"/>
      <c r="FF462" s="126"/>
      <c r="FP462" s="126"/>
      <c r="FZ462" s="126"/>
      <c r="GJ462" s="126"/>
      <c r="GT462" s="126"/>
      <c r="HD462" s="126"/>
      <c r="HN462" s="126"/>
      <c r="HX462" s="126"/>
    </row>
    <row xmlns:x14ac="http://schemas.microsoft.com/office/spreadsheetml/2009/9/ac" r="463" s="3" customFormat="true" x14ac:dyDescent="0.25">
      <c r="A463" s="387"/>
      <c r="B463" s="126"/>
      <c r="L463" s="126"/>
      <c r="V463" s="126"/>
      <c r="AF463" s="126"/>
      <c r="AP463" s="126"/>
      <c r="AZ463" s="126"/>
      <c r="BJ463" s="126"/>
      <c r="BK463" s="126"/>
      <c r="BT463" s="126"/>
      <c r="CD463" s="126"/>
      <c r="CN463" s="126"/>
      <c r="CX463" s="126"/>
      <c r="DH463" s="126"/>
      <c r="DR463" s="126"/>
      <c r="EB463" s="126"/>
      <c r="EL463" s="126"/>
      <c r="EV463" s="126"/>
      <c r="FF463" s="126"/>
      <c r="FP463" s="126"/>
      <c r="FZ463" s="126"/>
      <c r="GJ463" s="126"/>
      <c r="GT463" s="126"/>
      <c r="HD463" s="126"/>
      <c r="HN463" s="126"/>
      <c r="HX463" s="126"/>
    </row>
    <row xmlns:x14ac="http://schemas.microsoft.com/office/spreadsheetml/2009/9/ac" r="464" s="3" customFormat="true" x14ac:dyDescent="0.25">
      <c r="A464" s="387"/>
      <c r="B464" s="126"/>
      <c r="L464" s="126"/>
      <c r="V464" s="126"/>
      <c r="AF464" s="126"/>
      <c r="AP464" s="126"/>
      <c r="AZ464" s="126"/>
      <c r="BJ464" s="126"/>
      <c r="BK464" s="126"/>
      <c r="BT464" s="126"/>
      <c r="CD464" s="126"/>
      <c r="CN464" s="126"/>
      <c r="CX464" s="126"/>
      <c r="DH464" s="126"/>
      <c r="DR464" s="126"/>
      <c r="EB464" s="126"/>
      <c r="EL464" s="126"/>
      <c r="EV464" s="126"/>
      <c r="FF464" s="126"/>
      <c r="FP464" s="126"/>
      <c r="FZ464" s="126"/>
      <c r="GJ464" s="126"/>
      <c r="GT464" s="126"/>
      <c r="HD464" s="126"/>
      <c r="HN464" s="126"/>
      <c r="HX464" s="126"/>
    </row>
    <row xmlns:x14ac="http://schemas.microsoft.com/office/spreadsheetml/2009/9/ac" r="465" s="3" customFormat="true" x14ac:dyDescent="0.25">
      <c r="A465" s="387"/>
      <c r="B465" s="126"/>
      <c r="L465" s="126"/>
      <c r="V465" s="126"/>
      <c r="AF465" s="126"/>
      <c r="AP465" s="126"/>
      <c r="AZ465" s="126"/>
      <c r="BJ465" s="126"/>
      <c r="BK465" s="126"/>
      <c r="BT465" s="126"/>
      <c r="CD465" s="126"/>
      <c r="CN465" s="126"/>
      <c r="CX465" s="126"/>
      <c r="DH465" s="126"/>
      <c r="DR465" s="126"/>
      <c r="EB465" s="126"/>
      <c r="EL465" s="126"/>
      <c r="EV465" s="126"/>
      <c r="FF465" s="126"/>
      <c r="FP465" s="126"/>
      <c r="FZ465" s="126"/>
      <c r="GJ465" s="126"/>
      <c r="GT465" s="126"/>
      <c r="HD465" s="126"/>
      <c r="HN465" s="126"/>
      <c r="HX465" s="126"/>
    </row>
    <row xmlns:x14ac="http://schemas.microsoft.com/office/spreadsheetml/2009/9/ac" r="466" s="3" customFormat="true" x14ac:dyDescent="0.25">
      <c r="A466" s="387"/>
      <c r="B466" s="126"/>
      <c r="L466" s="126"/>
      <c r="V466" s="126"/>
      <c r="AF466" s="126"/>
      <c r="AP466" s="126"/>
      <c r="AZ466" s="126"/>
      <c r="BJ466" s="126"/>
      <c r="BK466" s="126"/>
      <c r="BT466" s="126"/>
      <c r="CD466" s="126"/>
      <c r="CN466" s="126"/>
      <c r="CX466" s="126"/>
      <c r="DH466" s="126"/>
      <c r="DR466" s="126"/>
      <c r="EB466" s="126"/>
      <c r="EL466" s="126"/>
      <c r="EV466" s="126"/>
      <c r="FF466" s="126"/>
      <c r="FP466" s="126"/>
      <c r="FZ466" s="126"/>
      <c r="GJ466" s="126"/>
      <c r="GT466" s="126"/>
      <c r="HD466" s="126"/>
      <c r="HN466" s="126"/>
      <c r="HX466" s="126"/>
    </row>
    <row xmlns:x14ac="http://schemas.microsoft.com/office/spreadsheetml/2009/9/ac" r="467" s="3" customFormat="true" x14ac:dyDescent="0.25">
      <c r="A467" s="387"/>
      <c r="B467" s="126"/>
      <c r="L467" s="126"/>
      <c r="V467" s="126"/>
      <c r="AF467" s="126"/>
      <c r="AP467" s="126"/>
      <c r="AZ467" s="126"/>
      <c r="BJ467" s="126"/>
      <c r="BK467" s="126"/>
      <c r="BT467" s="126"/>
      <c r="CD467" s="126"/>
      <c r="CN467" s="126"/>
      <c r="CX467" s="126"/>
      <c r="DH467" s="126"/>
      <c r="DR467" s="126"/>
      <c r="EB467" s="126"/>
      <c r="EL467" s="126"/>
      <c r="EV467" s="126"/>
      <c r="FF467" s="126"/>
      <c r="FP467" s="126"/>
      <c r="FZ467" s="126"/>
      <c r="GJ467" s="126"/>
      <c r="GT467" s="126"/>
      <c r="HD467" s="126"/>
      <c r="HN467" s="126"/>
      <c r="HX467" s="126"/>
    </row>
    <row xmlns:x14ac="http://schemas.microsoft.com/office/spreadsheetml/2009/9/ac" r="468" s="3" customFormat="true" x14ac:dyDescent="0.25">
      <c r="A468" s="387"/>
      <c r="B468" s="126"/>
      <c r="L468" s="126"/>
      <c r="V468" s="126"/>
      <c r="AF468" s="126"/>
      <c r="AP468" s="126"/>
      <c r="AZ468" s="126"/>
      <c r="BJ468" s="126"/>
      <c r="BK468" s="126"/>
      <c r="BT468" s="126"/>
      <c r="CD468" s="126"/>
      <c r="CN468" s="126"/>
      <c r="CX468" s="126"/>
      <c r="DH468" s="126"/>
      <c r="DR468" s="126"/>
      <c r="EB468" s="126"/>
      <c r="EL468" s="126"/>
      <c r="EV468" s="126"/>
      <c r="FF468" s="126"/>
      <c r="FP468" s="126"/>
      <c r="FZ468" s="126"/>
      <c r="GJ468" s="126"/>
      <c r="GT468" s="126"/>
      <c r="HD468" s="126"/>
      <c r="HN468" s="126"/>
      <c r="HX468" s="126"/>
    </row>
    <row xmlns:x14ac="http://schemas.microsoft.com/office/spreadsheetml/2009/9/ac" r="469" s="3" customFormat="true" x14ac:dyDescent="0.25">
      <c r="A469" s="387"/>
      <c r="B469" s="126"/>
      <c r="L469" s="126"/>
      <c r="V469" s="126"/>
      <c r="AF469" s="126"/>
      <c r="AP469" s="126"/>
      <c r="AZ469" s="126"/>
      <c r="BJ469" s="126"/>
      <c r="BK469" s="126"/>
      <c r="BT469" s="126"/>
      <c r="CD469" s="126"/>
      <c r="CN469" s="126"/>
      <c r="CX469" s="126"/>
      <c r="DH469" s="126"/>
      <c r="DR469" s="126"/>
      <c r="EB469" s="126"/>
      <c r="EL469" s="126"/>
      <c r="EV469" s="126"/>
      <c r="FF469" s="126"/>
      <c r="FP469" s="126"/>
      <c r="FZ469" s="126"/>
      <c r="GJ469" s="126"/>
      <c r="GT469" s="126"/>
      <c r="HD469" s="126"/>
      <c r="HN469" s="126"/>
      <c r="HX469" s="126"/>
    </row>
    <row xmlns:x14ac="http://schemas.microsoft.com/office/spreadsheetml/2009/9/ac" r="470" s="3" customFormat="true" x14ac:dyDescent="0.25">
      <c r="A470" s="387"/>
      <c r="B470" s="126"/>
      <c r="L470" s="126"/>
      <c r="V470" s="126"/>
      <c r="AF470" s="126"/>
      <c r="AP470" s="126"/>
      <c r="AZ470" s="126"/>
      <c r="BJ470" s="126"/>
      <c r="BK470" s="126"/>
      <c r="BT470" s="126"/>
      <c r="CD470" s="126"/>
      <c r="CN470" s="126"/>
      <c r="CX470" s="126"/>
      <c r="DH470" s="126"/>
      <c r="DR470" s="126"/>
      <c r="EB470" s="126"/>
      <c r="EL470" s="126"/>
      <c r="EV470" s="126"/>
      <c r="FF470" s="126"/>
      <c r="FP470" s="126"/>
      <c r="FZ470" s="126"/>
      <c r="GJ470" s="126"/>
      <c r="GT470" s="126"/>
      <c r="HD470" s="126"/>
      <c r="HN470" s="126"/>
      <c r="HX470" s="126"/>
    </row>
    <row xmlns:x14ac="http://schemas.microsoft.com/office/spreadsheetml/2009/9/ac" r="471" s="3" customFormat="true" x14ac:dyDescent="0.25">
      <c r="A471" s="387"/>
      <c r="B471" s="126"/>
      <c r="L471" s="126"/>
      <c r="V471" s="126"/>
      <c r="AF471" s="126"/>
      <c r="AP471" s="126"/>
      <c r="AZ471" s="126"/>
      <c r="BJ471" s="126"/>
      <c r="BK471" s="126"/>
      <c r="BT471" s="126"/>
      <c r="CD471" s="126"/>
      <c r="CN471" s="126"/>
      <c r="CX471" s="126"/>
      <c r="DH471" s="126"/>
      <c r="DR471" s="126"/>
      <c r="EB471" s="126"/>
      <c r="EL471" s="126"/>
      <c r="EV471" s="126"/>
      <c r="FF471" s="126"/>
      <c r="FP471" s="126"/>
      <c r="FZ471" s="126"/>
      <c r="GJ471" s="126"/>
      <c r="GT471" s="126"/>
      <c r="HD471" s="126"/>
      <c r="HN471" s="126"/>
      <c r="HX471" s="126"/>
    </row>
    <row xmlns:x14ac="http://schemas.microsoft.com/office/spreadsheetml/2009/9/ac" r="472" s="3" customFormat="true" x14ac:dyDescent="0.25">
      <c r="A472" s="387"/>
      <c r="B472" s="126"/>
      <c r="L472" s="126"/>
      <c r="V472" s="126"/>
      <c r="AF472" s="126"/>
      <c r="AP472" s="126"/>
      <c r="AZ472" s="126"/>
      <c r="BJ472" s="126"/>
      <c r="BK472" s="126"/>
      <c r="BT472" s="126"/>
      <c r="CD472" s="126"/>
      <c r="CN472" s="126"/>
      <c r="CX472" s="126"/>
      <c r="DH472" s="126"/>
      <c r="DR472" s="126"/>
      <c r="EB472" s="126"/>
      <c r="EL472" s="126"/>
      <c r="EV472" s="126"/>
      <c r="FF472" s="126"/>
      <c r="FP472" s="126"/>
      <c r="FZ472" s="126"/>
      <c r="GJ472" s="126"/>
      <c r="GT472" s="126"/>
      <c r="HD472" s="126"/>
      <c r="HN472" s="126"/>
      <c r="HX472" s="126"/>
    </row>
    <row xmlns:x14ac="http://schemas.microsoft.com/office/spreadsheetml/2009/9/ac" r="473" s="3" customFormat="true" x14ac:dyDescent="0.25">
      <c r="A473" s="387"/>
      <c r="B473" s="126"/>
      <c r="L473" s="126"/>
      <c r="V473" s="126"/>
      <c r="AF473" s="126"/>
      <c r="AP473" s="126"/>
      <c r="AZ473" s="126"/>
      <c r="BJ473" s="126"/>
      <c r="BK473" s="126"/>
      <c r="BT473" s="126"/>
      <c r="CD473" s="126"/>
      <c r="CN473" s="126"/>
      <c r="CX473" s="126"/>
      <c r="DH473" s="126"/>
      <c r="DR473" s="126"/>
      <c r="EB473" s="126"/>
      <c r="EL473" s="126"/>
      <c r="EV473" s="126"/>
      <c r="FF473" s="126"/>
      <c r="FP473" s="126"/>
      <c r="FZ473" s="126"/>
      <c r="GJ473" s="126"/>
      <c r="GT473" s="126"/>
      <c r="HD473" s="126"/>
      <c r="HN473" s="126"/>
      <c r="HX473" s="126"/>
    </row>
    <row xmlns:x14ac="http://schemas.microsoft.com/office/spreadsheetml/2009/9/ac" r="474" s="3" customFormat="true" x14ac:dyDescent="0.25">
      <c r="A474" s="387"/>
      <c r="B474" s="126"/>
      <c r="L474" s="126"/>
      <c r="V474" s="126"/>
      <c r="AF474" s="126"/>
      <c r="AP474" s="126"/>
      <c r="AZ474" s="126"/>
      <c r="BJ474" s="126"/>
      <c r="BK474" s="126"/>
      <c r="BT474" s="126"/>
      <c r="CD474" s="126"/>
      <c r="CN474" s="126"/>
      <c r="CX474" s="126"/>
      <c r="DH474" s="126"/>
      <c r="DR474" s="126"/>
      <c r="EB474" s="126"/>
      <c r="EL474" s="126"/>
      <c r="EV474" s="126"/>
      <c r="FF474" s="126"/>
      <c r="FP474" s="126"/>
      <c r="FZ474" s="126"/>
      <c r="GJ474" s="126"/>
      <c r="GT474" s="126"/>
      <c r="HD474" s="126"/>
      <c r="HN474" s="126"/>
      <c r="HX474" s="126"/>
    </row>
    <row xmlns:x14ac="http://schemas.microsoft.com/office/spreadsheetml/2009/9/ac" r="475" s="3" customFormat="true" x14ac:dyDescent="0.25">
      <c r="A475" s="387"/>
      <c r="B475" s="126"/>
      <c r="L475" s="126"/>
      <c r="V475" s="126"/>
      <c r="AF475" s="126"/>
      <c r="AP475" s="126"/>
      <c r="AZ475" s="126"/>
      <c r="BJ475" s="126"/>
      <c r="BK475" s="126"/>
      <c r="BT475" s="126"/>
      <c r="CD475" s="126"/>
      <c r="CN475" s="126"/>
      <c r="CX475" s="126"/>
      <c r="DH475" s="126"/>
      <c r="DR475" s="126"/>
      <c r="EB475" s="126"/>
      <c r="EL475" s="126"/>
      <c r="EV475" s="126"/>
      <c r="FF475" s="126"/>
      <c r="FP475" s="126"/>
      <c r="FZ475" s="126"/>
      <c r="GJ475" s="126"/>
      <c r="GT475" s="126"/>
      <c r="HD475" s="126"/>
      <c r="HN475" s="126"/>
      <c r="HX475" s="126"/>
    </row>
    <row xmlns:x14ac="http://schemas.microsoft.com/office/spreadsheetml/2009/9/ac" r="476" s="3" customFormat="true" x14ac:dyDescent="0.25">
      <c r="A476" s="387"/>
      <c r="B476" s="126"/>
      <c r="L476" s="126"/>
      <c r="V476" s="126"/>
      <c r="AF476" s="126"/>
      <c r="AP476" s="126"/>
      <c r="AZ476" s="126"/>
      <c r="BJ476" s="126"/>
      <c r="BK476" s="126"/>
      <c r="BT476" s="126"/>
      <c r="CD476" s="126"/>
      <c r="CN476" s="126"/>
      <c r="CX476" s="126"/>
      <c r="DH476" s="126"/>
      <c r="DR476" s="126"/>
      <c r="EB476" s="126"/>
      <c r="EL476" s="126"/>
      <c r="EV476" s="126"/>
      <c r="FF476" s="126"/>
      <c r="FP476" s="126"/>
      <c r="FZ476" s="126"/>
      <c r="GJ476" s="126"/>
      <c r="GT476" s="126"/>
      <c r="HD476" s="126"/>
      <c r="HN476" s="126"/>
      <c r="HX476" s="126"/>
    </row>
    <row xmlns:x14ac="http://schemas.microsoft.com/office/spreadsheetml/2009/9/ac" r="477" s="3" customFormat="true" x14ac:dyDescent="0.25">
      <c r="A477" s="387"/>
      <c r="B477" s="126"/>
      <c r="L477" s="126"/>
      <c r="V477" s="126"/>
      <c r="AF477" s="126"/>
      <c r="AP477" s="126"/>
      <c r="AZ477" s="126"/>
      <c r="BJ477" s="126"/>
      <c r="BK477" s="126"/>
      <c r="BT477" s="126"/>
      <c r="CD477" s="126"/>
      <c r="CN477" s="126"/>
      <c r="CX477" s="126"/>
      <c r="DH477" s="126"/>
      <c r="DR477" s="126"/>
      <c r="EB477" s="126"/>
      <c r="EL477" s="126"/>
      <c r="EV477" s="126"/>
      <c r="FF477" s="126"/>
      <c r="FP477" s="126"/>
      <c r="FZ477" s="126"/>
      <c r="GJ477" s="126"/>
      <c r="GT477" s="126"/>
      <c r="HD477" s="126"/>
      <c r="HN477" s="126"/>
      <c r="HX477" s="126"/>
    </row>
    <row xmlns:x14ac="http://schemas.microsoft.com/office/spreadsheetml/2009/9/ac" r="478" s="3" customFormat="true" x14ac:dyDescent="0.25">
      <c r="A478" s="387"/>
      <c r="B478" s="126"/>
      <c r="L478" s="126"/>
      <c r="V478" s="126"/>
      <c r="AF478" s="126"/>
      <c r="AP478" s="126"/>
      <c r="AZ478" s="126"/>
      <c r="BJ478" s="126"/>
      <c r="BK478" s="126"/>
      <c r="BT478" s="126"/>
      <c r="CD478" s="126"/>
      <c r="CN478" s="126"/>
      <c r="CX478" s="126"/>
      <c r="DH478" s="126"/>
      <c r="DR478" s="126"/>
      <c r="EB478" s="126"/>
      <c r="EL478" s="126"/>
      <c r="EV478" s="126"/>
      <c r="FF478" s="126"/>
      <c r="FP478" s="126"/>
      <c r="FZ478" s="126"/>
      <c r="GJ478" s="126"/>
      <c r="GT478" s="126"/>
      <c r="HD478" s="126"/>
      <c r="HN478" s="126"/>
      <c r="HX478" s="126"/>
    </row>
    <row xmlns:x14ac="http://schemas.microsoft.com/office/spreadsheetml/2009/9/ac" r="479" s="3" customFormat="true" x14ac:dyDescent="0.25">
      <c r="A479" s="387"/>
      <c r="B479" s="126"/>
      <c r="L479" s="126"/>
      <c r="V479" s="126"/>
      <c r="AF479" s="126"/>
      <c r="AP479" s="126"/>
      <c r="AZ479" s="126"/>
      <c r="BJ479" s="126"/>
      <c r="BK479" s="126"/>
      <c r="BT479" s="126"/>
      <c r="CD479" s="126"/>
      <c r="CN479" s="126"/>
      <c r="CX479" s="126"/>
      <c r="DH479" s="126"/>
      <c r="DR479" s="126"/>
      <c r="EB479" s="126"/>
      <c r="EL479" s="126"/>
      <c r="EV479" s="126"/>
      <c r="FF479" s="126"/>
      <c r="FP479" s="126"/>
      <c r="FZ479" s="126"/>
      <c r="GJ479" s="126"/>
      <c r="GT479" s="126"/>
      <c r="HD479" s="126"/>
      <c r="HN479" s="126"/>
      <c r="HX479" s="126"/>
    </row>
    <row xmlns:x14ac="http://schemas.microsoft.com/office/spreadsheetml/2009/9/ac" r="480" s="3" customFormat="true" x14ac:dyDescent="0.25">
      <c r="A480" s="387"/>
      <c r="B480" s="126"/>
      <c r="L480" s="126"/>
      <c r="V480" s="126"/>
      <c r="AF480" s="126"/>
      <c r="AP480" s="126"/>
      <c r="AZ480" s="126"/>
      <c r="BJ480" s="126"/>
      <c r="BK480" s="126"/>
      <c r="BT480" s="126"/>
      <c r="CD480" s="126"/>
      <c r="CN480" s="126"/>
      <c r="CX480" s="126"/>
      <c r="DH480" s="126"/>
      <c r="DR480" s="126"/>
      <c r="EB480" s="126"/>
      <c r="EL480" s="126"/>
      <c r="EV480" s="126"/>
      <c r="FF480" s="126"/>
      <c r="FP480" s="126"/>
      <c r="FZ480" s="126"/>
      <c r="GJ480" s="126"/>
      <c r="GT480" s="126"/>
      <c r="HD480" s="126"/>
      <c r="HN480" s="126"/>
      <c r="HX480" s="126"/>
    </row>
    <row xmlns:x14ac="http://schemas.microsoft.com/office/spreadsheetml/2009/9/ac" r="481" s="3" customFormat="true" x14ac:dyDescent="0.25">
      <c r="A481" s="387"/>
      <c r="B481" s="126"/>
      <c r="L481" s="126"/>
      <c r="V481" s="126"/>
      <c r="AF481" s="126"/>
      <c r="AP481" s="126"/>
      <c r="AZ481" s="126"/>
      <c r="BJ481" s="126"/>
      <c r="BK481" s="126"/>
      <c r="BT481" s="126"/>
      <c r="CD481" s="126"/>
      <c r="CN481" s="126"/>
      <c r="CX481" s="126"/>
      <c r="DH481" s="126"/>
      <c r="DR481" s="126"/>
      <c r="EB481" s="126"/>
      <c r="EL481" s="126"/>
      <c r="EV481" s="126"/>
      <c r="FF481" s="126"/>
      <c r="FP481" s="126"/>
      <c r="FZ481" s="126"/>
      <c r="GJ481" s="126"/>
      <c r="GT481" s="126"/>
      <c r="HD481" s="126"/>
      <c r="HN481" s="126"/>
      <c r="HX481" s="126"/>
    </row>
    <row xmlns:x14ac="http://schemas.microsoft.com/office/spreadsheetml/2009/9/ac" r="482" s="3" customFormat="true" x14ac:dyDescent="0.25">
      <c r="A482" s="387"/>
      <c r="B482" s="126"/>
      <c r="L482" s="126"/>
      <c r="V482" s="126"/>
      <c r="AF482" s="126"/>
      <c r="AP482" s="126"/>
      <c r="AZ482" s="126"/>
      <c r="BJ482" s="126"/>
      <c r="BK482" s="126"/>
      <c r="BT482" s="126"/>
      <c r="CD482" s="126"/>
      <c r="CN482" s="126"/>
      <c r="CX482" s="126"/>
      <c r="DH482" s="126"/>
      <c r="DR482" s="126"/>
      <c r="EB482" s="126"/>
      <c r="EL482" s="126"/>
      <c r="EV482" s="126"/>
      <c r="FF482" s="126"/>
      <c r="FP482" s="126"/>
      <c r="FZ482" s="126"/>
      <c r="GJ482" s="126"/>
      <c r="GT482" s="126"/>
      <c r="HD482" s="126"/>
      <c r="HN482" s="126"/>
      <c r="HX482" s="126"/>
    </row>
    <row xmlns:x14ac="http://schemas.microsoft.com/office/spreadsheetml/2009/9/ac" r="483" s="3" customFormat="true" x14ac:dyDescent="0.25">
      <c r="A483" s="387"/>
      <c r="B483" s="126"/>
      <c r="L483" s="126"/>
      <c r="V483" s="126"/>
      <c r="AF483" s="126"/>
      <c r="AP483" s="126"/>
      <c r="AZ483" s="126"/>
      <c r="BJ483" s="126"/>
      <c r="BK483" s="126"/>
      <c r="BT483" s="126"/>
      <c r="CD483" s="126"/>
      <c r="CN483" s="126"/>
      <c r="CX483" s="126"/>
      <c r="DH483" s="126"/>
      <c r="DR483" s="126"/>
      <c r="EB483" s="126"/>
      <c r="EL483" s="126"/>
      <c r="EV483" s="126"/>
      <c r="FF483" s="126"/>
      <c r="FP483" s="126"/>
      <c r="FZ483" s="126"/>
      <c r="GJ483" s="126"/>
      <c r="GT483" s="126"/>
      <c r="HD483" s="126"/>
      <c r="HN483" s="126"/>
      <c r="HX483" s="126"/>
    </row>
    <row xmlns:x14ac="http://schemas.microsoft.com/office/spreadsheetml/2009/9/ac" r="484" s="3" customFormat="true" x14ac:dyDescent="0.25">
      <c r="A484" s="387"/>
      <c r="B484" s="126"/>
      <c r="L484" s="126"/>
      <c r="V484" s="126"/>
      <c r="AF484" s="126"/>
      <c r="AP484" s="126"/>
      <c r="AZ484" s="126"/>
      <c r="BJ484" s="126"/>
      <c r="BK484" s="126"/>
      <c r="BT484" s="126"/>
      <c r="CD484" s="126"/>
      <c r="CN484" s="126"/>
      <c r="CX484" s="126"/>
      <c r="DH484" s="126"/>
      <c r="DR484" s="126"/>
      <c r="EB484" s="126"/>
      <c r="EL484" s="126"/>
      <c r="EV484" s="126"/>
      <c r="FF484" s="126"/>
      <c r="FP484" s="126"/>
      <c r="FZ484" s="126"/>
      <c r="GJ484" s="126"/>
      <c r="GT484" s="126"/>
      <c r="HD484" s="126"/>
      <c r="HN484" s="126"/>
      <c r="HX484" s="126"/>
    </row>
    <row xmlns:x14ac="http://schemas.microsoft.com/office/spreadsheetml/2009/9/ac" r="485" s="3" customFormat="true" x14ac:dyDescent="0.25">
      <c r="A485" s="387"/>
      <c r="B485" s="126"/>
      <c r="L485" s="126"/>
      <c r="V485" s="126"/>
      <c r="AF485" s="126"/>
      <c r="AP485" s="126"/>
      <c r="AZ485" s="126"/>
      <c r="BJ485" s="126"/>
      <c r="BK485" s="126"/>
      <c r="BT485" s="126"/>
      <c r="CD485" s="126"/>
      <c r="CN485" s="126"/>
      <c r="CX485" s="126"/>
      <c r="DH485" s="126"/>
      <c r="DR485" s="126"/>
      <c r="EB485" s="126"/>
      <c r="EL485" s="126"/>
      <c r="EV485" s="126"/>
      <c r="FF485" s="126"/>
      <c r="FP485" s="126"/>
      <c r="FZ485" s="126"/>
      <c r="GJ485" s="126"/>
      <c r="GT485" s="126"/>
      <c r="HD485" s="126"/>
      <c r="HN485" s="126"/>
      <c r="HX485" s="126"/>
    </row>
    <row xmlns:x14ac="http://schemas.microsoft.com/office/spreadsheetml/2009/9/ac" r="486" s="3" customFormat="true" x14ac:dyDescent="0.25">
      <c r="A486" s="387"/>
      <c r="B486" s="126"/>
      <c r="L486" s="126"/>
      <c r="V486" s="126"/>
      <c r="AF486" s="126"/>
      <c r="AP486" s="126"/>
      <c r="AZ486" s="126"/>
      <c r="BJ486" s="126"/>
      <c r="BK486" s="126"/>
      <c r="BT486" s="126"/>
      <c r="CD486" s="126"/>
      <c r="CN486" s="126"/>
      <c r="CX486" s="126"/>
      <c r="DH486" s="126"/>
      <c r="DR486" s="126"/>
      <c r="EB486" s="126"/>
      <c r="EL486" s="126"/>
      <c r="EV486" s="126"/>
      <c r="FF486" s="126"/>
      <c r="FP486" s="126"/>
      <c r="FZ486" s="126"/>
      <c r="GJ486" s="126"/>
      <c r="GT486" s="126"/>
      <c r="HD486" s="126"/>
      <c r="HN486" s="126"/>
      <c r="HX486" s="126"/>
    </row>
    <row xmlns:x14ac="http://schemas.microsoft.com/office/spreadsheetml/2009/9/ac" r="487" s="3" customFormat="true" x14ac:dyDescent="0.25">
      <c r="A487" s="387"/>
      <c r="B487" s="126"/>
      <c r="L487" s="126"/>
      <c r="V487" s="126"/>
      <c r="AF487" s="126"/>
      <c r="AP487" s="126"/>
      <c r="AZ487" s="126"/>
      <c r="BJ487" s="126"/>
      <c r="BK487" s="126"/>
      <c r="BT487" s="126"/>
      <c r="CD487" s="126"/>
      <c r="CN487" s="126"/>
      <c r="CX487" s="126"/>
      <c r="DH487" s="126"/>
      <c r="DR487" s="126"/>
      <c r="EB487" s="126"/>
      <c r="EL487" s="126"/>
      <c r="EV487" s="126"/>
      <c r="FF487" s="126"/>
      <c r="FP487" s="126"/>
      <c r="FZ487" s="126"/>
      <c r="GJ487" s="126"/>
      <c r="GT487" s="126"/>
      <c r="HD487" s="126"/>
      <c r="HN487" s="126"/>
      <c r="HX487" s="126"/>
    </row>
    <row xmlns:x14ac="http://schemas.microsoft.com/office/spreadsheetml/2009/9/ac" r="488" s="3" customFormat="true" x14ac:dyDescent="0.25">
      <c r="A488" s="387"/>
      <c r="B488" s="126"/>
      <c r="L488" s="126"/>
      <c r="V488" s="126"/>
      <c r="AF488" s="126"/>
      <c r="AP488" s="126"/>
      <c r="AZ488" s="126"/>
      <c r="BJ488" s="126"/>
      <c r="BK488" s="126"/>
      <c r="BT488" s="126"/>
      <c r="CD488" s="126"/>
      <c r="CN488" s="126"/>
      <c r="CX488" s="126"/>
      <c r="DH488" s="126"/>
      <c r="DR488" s="126"/>
      <c r="EB488" s="126"/>
      <c r="EL488" s="126"/>
      <c r="EV488" s="126"/>
      <c r="FF488" s="126"/>
      <c r="FP488" s="126"/>
      <c r="FZ488" s="126"/>
      <c r="GJ488" s="126"/>
      <c r="GT488" s="126"/>
      <c r="HD488" s="126"/>
      <c r="HN488" s="126"/>
      <c r="HX488" s="126"/>
    </row>
    <row xmlns:x14ac="http://schemas.microsoft.com/office/spreadsheetml/2009/9/ac" r="489" s="3" customFormat="true" x14ac:dyDescent="0.25">
      <c r="A489" s="387"/>
      <c r="B489" s="126"/>
      <c r="L489" s="126"/>
      <c r="V489" s="126"/>
      <c r="AF489" s="126"/>
      <c r="AP489" s="126"/>
      <c r="AZ489" s="126"/>
      <c r="BJ489" s="126"/>
      <c r="BK489" s="126"/>
      <c r="BT489" s="126"/>
      <c r="CD489" s="126"/>
      <c r="CN489" s="126"/>
      <c r="CX489" s="126"/>
      <c r="DH489" s="126"/>
      <c r="DR489" s="126"/>
      <c r="EB489" s="126"/>
      <c r="EL489" s="126"/>
      <c r="EV489" s="126"/>
      <c r="FF489" s="126"/>
      <c r="FP489" s="126"/>
      <c r="FZ489" s="126"/>
      <c r="GJ489" s="126"/>
      <c r="GT489" s="126"/>
      <c r="HD489" s="126"/>
      <c r="HN489" s="126"/>
      <c r="HX489" s="126"/>
    </row>
    <row xmlns:x14ac="http://schemas.microsoft.com/office/spreadsheetml/2009/9/ac" r="490" s="3" customFormat="true" x14ac:dyDescent="0.25">
      <c r="A490" s="387"/>
      <c r="B490" s="126"/>
      <c r="L490" s="126"/>
      <c r="V490" s="126"/>
      <c r="AF490" s="126"/>
      <c r="AP490" s="126"/>
      <c r="AZ490" s="126"/>
      <c r="BJ490" s="126"/>
      <c r="BK490" s="126"/>
      <c r="BT490" s="126"/>
      <c r="CD490" s="126"/>
      <c r="CN490" s="126"/>
      <c r="CX490" s="126"/>
      <c r="DH490" s="126"/>
      <c r="DR490" s="126"/>
      <c r="EB490" s="126"/>
      <c r="EL490" s="126"/>
      <c r="EV490" s="126"/>
      <c r="FF490" s="126"/>
      <c r="FP490" s="126"/>
      <c r="FZ490" s="126"/>
      <c r="GJ490" s="126"/>
      <c r="GT490" s="126"/>
      <c r="HD490" s="126"/>
      <c r="HN490" s="126"/>
      <c r="HX490" s="126"/>
    </row>
    <row xmlns:x14ac="http://schemas.microsoft.com/office/spreadsheetml/2009/9/ac" r="491" s="3" customFormat="true" x14ac:dyDescent="0.25">
      <c r="A491" s="387"/>
      <c r="B491" s="126"/>
      <c r="L491" s="126"/>
      <c r="V491" s="126"/>
      <c r="AF491" s="126"/>
      <c r="AP491" s="126"/>
      <c r="AZ491" s="126"/>
      <c r="BJ491" s="126"/>
      <c r="BK491" s="126"/>
      <c r="BT491" s="126"/>
      <c r="CD491" s="126"/>
      <c r="CN491" s="126"/>
      <c r="CX491" s="126"/>
      <c r="DH491" s="126"/>
      <c r="DR491" s="126"/>
      <c r="EB491" s="126"/>
      <c r="EL491" s="126"/>
      <c r="EV491" s="126"/>
      <c r="FF491" s="126"/>
      <c r="FP491" s="126"/>
      <c r="FZ491" s="126"/>
      <c r="GJ491" s="126"/>
      <c r="GT491" s="126"/>
      <c r="HD491" s="126"/>
      <c r="HN491" s="126"/>
      <c r="HX491" s="126"/>
    </row>
    <row xmlns:x14ac="http://schemas.microsoft.com/office/spreadsheetml/2009/9/ac" r="492" s="3" customFormat="true" x14ac:dyDescent="0.25">
      <c r="A492" s="387"/>
      <c r="B492" s="126"/>
      <c r="L492" s="126"/>
      <c r="V492" s="126"/>
      <c r="AF492" s="126"/>
      <c r="AP492" s="126"/>
      <c r="AZ492" s="126"/>
      <c r="BJ492" s="126"/>
      <c r="BK492" s="126"/>
      <c r="BT492" s="126"/>
      <c r="CD492" s="126"/>
      <c r="CN492" s="126"/>
      <c r="CX492" s="126"/>
      <c r="DH492" s="126"/>
      <c r="DR492" s="126"/>
      <c r="EB492" s="126"/>
      <c r="EL492" s="126"/>
      <c r="EV492" s="126"/>
      <c r="FF492" s="126"/>
      <c r="FP492" s="126"/>
      <c r="FZ492" s="126"/>
      <c r="GJ492" s="126"/>
      <c r="GT492" s="126"/>
      <c r="HD492" s="126"/>
      <c r="HN492" s="126"/>
      <c r="HX492" s="126"/>
    </row>
    <row xmlns:x14ac="http://schemas.microsoft.com/office/spreadsheetml/2009/9/ac" r="493" s="3" customFormat="true" x14ac:dyDescent="0.25">
      <c r="A493" s="387"/>
      <c r="B493" s="126"/>
      <c r="L493" s="126"/>
      <c r="V493" s="126"/>
      <c r="AF493" s="126"/>
      <c r="AP493" s="126"/>
      <c r="AZ493" s="126"/>
      <c r="BJ493" s="126"/>
      <c r="BK493" s="126"/>
      <c r="BT493" s="126"/>
      <c r="CD493" s="126"/>
      <c r="CN493" s="126"/>
      <c r="CX493" s="126"/>
      <c r="DH493" s="126"/>
      <c r="DR493" s="126"/>
      <c r="EB493" s="126"/>
      <c r="EL493" s="126"/>
      <c r="EV493" s="126"/>
      <c r="FF493" s="126"/>
      <c r="FP493" s="126"/>
      <c r="FZ493" s="126"/>
      <c r="GJ493" s="126"/>
      <c r="GT493" s="126"/>
      <c r="HD493" s="126"/>
      <c r="HN493" s="126"/>
      <c r="HX493" s="126"/>
    </row>
    <row xmlns:x14ac="http://schemas.microsoft.com/office/spreadsheetml/2009/9/ac" r="494" s="3" customFormat="true" x14ac:dyDescent="0.25">
      <c r="A494" s="387"/>
      <c r="B494" s="126"/>
      <c r="L494" s="126"/>
      <c r="V494" s="126"/>
      <c r="AF494" s="126"/>
      <c r="AP494" s="126"/>
      <c r="AZ494" s="126"/>
      <c r="BJ494" s="126"/>
      <c r="BK494" s="126"/>
      <c r="BT494" s="126"/>
      <c r="CD494" s="126"/>
      <c r="CN494" s="126"/>
      <c r="CX494" s="126"/>
      <c r="DH494" s="126"/>
      <c r="DR494" s="126"/>
      <c r="EB494" s="126"/>
      <c r="EL494" s="126"/>
      <c r="EV494" s="126"/>
      <c r="FF494" s="126"/>
      <c r="FP494" s="126"/>
      <c r="FZ494" s="126"/>
      <c r="GJ494" s="126"/>
      <c r="GT494" s="126"/>
      <c r="HD494" s="126"/>
      <c r="HN494" s="126"/>
      <c r="HX494" s="126"/>
    </row>
    <row xmlns:x14ac="http://schemas.microsoft.com/office/spreadsheetml/2009/9/ac" r="495" s="3" customFormat="true" x14ac:dyDescent="0.25">
      <c r="A495" s="387"/>
      <c r="B495" s="126"/>
      <c r="L495" s="126"/>
      <c r="V495" s="126"/>
      <c r="AF495" s="126"/>
      <c r="AP495" s="126"/>
      <c r="AZ495" s="126"/>
      <c r="BJ495" s="126"/>
      <c r="BK495" s="126"/>
      <c r="BT495" s="126"/>
      <c r="CD495" s="126"/>
      <c r="CN495" s="126"/>
      <c r="CX495" s="126"/>
      <c r="DH495" s="126"/>
      <c r="DR495" s="126"/>
      <c r="EB495" s="126"/>
      <c r="EL495" s="126"/>
      <c r="EV495" s="126"/>
      <c r="FF495" s="126"/>
      <c r="FP495" s="126"/>
      <c r="FZ495" s="126"/>
      <c r="GJ495" s="126"/>
      <c r="GT495" s="126"/>
      <c r="HD495" s="126"/>
      <c r="HN495" s="126"/>
      <c r="HX495" s="126"/>
    </row>
    <row xmlns:x14ac="http://schemas.microsoft.com/office/spreadsheetml/2009/9/ac" r="496" s="3" customFormat="true" x14ac:dyDescent="0.25">
      <c r="A496" s="387"/>
      <c r="B496" s="126"/>
      <c r="L496" s="126"/>
      <c r="V496" s="126"/>
      <c r="AF496" s="126"/>
      <c r="AP496" s="126"/>
      <c r="AZ496" s="126"/>
      <c r="BJ496" s="126"/>
      <c r="BK496" s="126"/>
      <c r="BT496" s="126"/>
      <c r="CD496" s="126"/>
      <c r="CN496" s="126"/>
      <c r="CX496" s="126"/>
      <c r="DH496" s="126"/>
      <c r="DR496" s="126"/>
      <c r="EB496" s="126"/>
      <c r="EL496" s="126"/>
      <c r="EV496" s="126"/>
      <c r="FF496" s="126"/>
      <c r="FP496" s="126"/>
      <c r="FZ496" s="126"/>
      <c r="GJ496" s="126"/>
      <c r="GT496" s="126"/>
      <c r="HD496" s="126"/>
      <c r="HN496" s="126"/>
      <c r="HX496" s="126"/>
    </row>
    <row xmlns:x14ac="http://schemas.microsoft.com/office/spreadsheetml/2009/9/ac" r="497" s="3" customFormat="true" x14ac:dyDescent="0.25">
      <c r="A497" s="387"/>
      <c r="B497" s="126"/>
      <c r="L497" s="126"/>
      <c r="V497" s="126"/>
      <c r="AF497" s="126"/>
      <c r="AP497" s="126"/>
      <c r="AZ497" s="126"/>
      <c r="BJ497" s="126"/>
      <c r="BK497" s="126"/>
      <c r="BT497" s="126"/>
      <c r="CD497" s="126"/>
      <c r="CN497" s="126"/>
      <c r="CX497" s="126"/>
      <c r="DH497" s="126"/>
      <c r="DR497" s="126"/>
      <c r="EB497" s="126"/>
      <c r="EL497" s="126"/>
      <c r="EV497" s="126"/>
      <c r="FF497" s="126"/>
      <c r="FP497" s="126"/>
      <c r="FZ497" s="126"/>
      <c r="GJ497" s="126"/>
      <c r="GT497" s="126"/>
      <c r="HD497" s="126"/>
      <c r="HN497" s="126"/>
      <c r="HX497" s="126"/>
    </row>
    <row xmlns:x14ac="http://schemas.microsoft.com/office/spreadsheetml/2009/9/ac" r="498" s="3" customFormat="true" x14ac:dyDescent="0.25">
      <c r="A498" s="387"/>
      <c r="B498" s="126"/>
      <c r="L498" s="126"/>
      <c r="V498" s="126"/>
      <c r="AF498" s="126"/>
      <c r="AP498" s="126"/>
      <c r="AZ498" s="126"/>
      <c r="BJ498" s="126"/>
      <c r="BK498" s="126"/>
      <c r="BT498" s="126"/>
      <c r="CD498" s="126"/>
      <c r="CN498" s="126"/>
      <c r="CX498" s="126"/>
      <c r="DH498" s="126"/>
      <c r="DR498" s="126"/>
      <c r="EB498" s="126"/>
      <c r="EL498" s="126"/>
      <c r="EV498" s="126"/>
      <c r="FF498" s="126"/>
      <c r="FP498" s="126"/>
      <c r="FZ498" s="126"/>
      <c r="GJ498" s="126"/>
      <c r="GT498" s="126"/>
      <c r="HD498" s="126"/>
      <c r="HN498" s="126"/>
      <c r="HX498" s="126"/>
    </row>
    <row xmlns:x14ac="http://schemas.microsoft.com/office/spreadsheetml/2009/9/ac" r="499" s="3" customFormat="true" x14ac:dyDescent="0.25">
      <c r="A499" s="387"/>
      <c r="B499" s="126"/>
      <c r="L499" s="126"/>
      <c r="V499" s="126"/>
      <c r="AF499" s="126"/>
      <c r="AP499" s="126"/>
      <c r="AZ499" s="126"/>
      <c r="BJ499" s="126"/>
      <c r="BK499" s="126"/>
      <c r="BT499" s="126"/>
      <c r="CD499" s="126"/>
      <c r="CN499" s="126"/>
      <c r="CX499" s="126"/>
      <c r="DH499" s="126"/>
      <c r="DR499" s="126"/>
      <c r="EB499" s="126"/>
      <c r="EL499" s="126"/>
      <c r="EV499" s="126"/>
      <c r="FF499" s="126"/>
      <c r="FP499" s="126"/>
      <c r="FZ499" s="126"/>
      <c r="GJ499" s="126"/>
      <c r="GT499" s="126"/>
      <c r="HD499" s="126"/>
      <c r="HN499" s="126"/>
      <c r="HX499" s="126"/>
    </row>
    <row xmlns:x14ac="http://schemas.microsoft.com/office/spreadsheetml/2009/9/ac" r="500" s="3" customFormat="true" x14ac:dyDescent="0.25">
      <c r="A500" s="387"/>
      <c r="B500" s="126"/>
      <c r="L500" s="126"/>
      <c r="V500" s="126"/>
      <c r="AF500" s="126"/>
      <c r="AP500" s="126"/>
      <c r="AZ500" s="126"/>
      <c r="BJ500" s="126"/>
      <c r="BK500" s="126"/>
      <c r="BT500" s="126"/>
      <c r="CD500" s="126"/>
      <c r="CN500" s="126"/>
      <c r="CX500" s="126"/>
      <c r="DH500" s="126"/>
      <c r="DR500" s="126"/>
      <c r="EB500" s="126"/>
      <c r="EL500" s="126"/>
      <c r="EV500" s="126"/>
      <c r="FF500" s="126"/>
      <c r="FP500" s="126"/>
      <c r="FZ500" s="126"/>
      <c r="GJ500" s="126"/>
      <c r="GT500" s="126"/>
      <c r="HD500" s="126"/>
      <c r="HN500" s="126"/>
      <c r="HX500" s="126"/>
    </row>
    <row xmlns:x14ac="http://schemas.microsoft.com/office/spreadsheetml/2009/9/ac" r="501" s="3" customFormat="true" x14ac:dyDescent="0.25">
      <c r="A501" s="387"/>
      <c r="B501" s="126"/>
      <c r="L501" s="126"/>
      <c r="V501" s="126"/>
      <c r="AF501" s="126"/>
      <c r="AP501" s="126"/>
      <c r="AZ501" s="126"/>
      <c r="BJ501" s="126"/>
      <c r="BK501" s="126"/>
      <c r="BT501" s="126"/>
      <c r="CD501" s="126"/>
      <c r="CN501" s="126"/>
      <c r="CX501" s="126"/>
      <c r="DH501" s="126"/>
      <c r="DR501" s="126"/>
      <c r="EB501" s="126"/>
      <c r="EL501" s="126"/>
      <c r="EV501" s="126"/>
      <c r="FF501" s="126"/>
      <c r="FP501" s="126"/>
      <c r="FZ501" s="126"/>
      <c r="GJ501" s="126"/>
      <c r="GT501" s="126"/>
      <c r="HD501" s="126"/>
      <c r="HN501" s="126"/>
      <c r="HX501" s="126"/>
    </row>
    <row xmlns:x14ac="http://schemas.microsoft.com/office/spreadsheetml/2009/9/ac" r="502" s="3" customFormat="true" x14ac:dyDescent="0.25">
      <c r="A502" s="387"/>
      <c r="B502" s="126"/>
      <c r="L502" s="126"/>
      <c r="V502" s="126"/>
      <c r="AF502" s="126"/>
      <c r="AP502" s="126"/>
      <c r="AZ502" s="126"/>
      <c r="BJ502" s="126"/>
      <c r="BK502" s="126"/>
      <c r="BT502" s="126"/>
      <c r="CD502" s="126"/>
      <c r="CN502" s="126"/>
      <c r="CX502" s="126"/>
      <c r="DH502" s="126"/>
      <c r="DR502" s="126"/>
      <c r="EB502" s="126"/>
      <c r="EL502" s="126"/>
      <c r="EV502" s="126"/>
      <c r="FF502" s="126"/>
      <c r="FP502" s="126"/>
      <c r="FZ502" s="126"/>
      <c r="GJ502" s="126"/>
      <c r="GT502" s="126"/>
      <c r="HD502" s="126"/>
      <c r="HN502" s="126"/>
      <c r="HX502" s="126"/>
    </row>
    <row xmlns:x14ac="http://schemas.microsoft.com/office/spreadsheetml/2009/9/ac" r="503" s="3" customFormat="true" x14ac:dyDescent="0.25">
      <c r="A503" s="387"/>
      <c r="B503" s="126"/>
      <c r="L503" s="126"/>
      <c r="V503" s="126"/>
      <c r="AF503" s="126"/>
      <c r="AP503" s="126"/>
      <c r="AZ503" s="126"/>
      <c r="BJ503" s="126"/>
      <c r="BK503" s="126"/>
      <c r="BT503" s="126"/>
      <c r="CD503" s="126"/>
      <c r="CN503" s="126"/>
      <c r="CX503" s="126"/>
      <c r="DH503" s="126"/>
      <c r="DR503" s="126"/>
      <c r="EB503" s="126"/>
      <c r="EL503" s="126"/>
      <c r="EV503" s="126"/>
      <c r="FF503" s="126"/>
      <c r="FP503" s="126"/>
      <c r="FZ503" s="126"/>
      <c r="GJ503" s="126"/>
      <c r="GT503" s="126"/>
      <c r="HD503" s="126"/>
      <c r="HN503" s="126"/>
      <c r="HX503" s="126"/>
    </row>
    <row xmlns:x14ac="http://schemas.microsoft.com/office/spreadsheetml/2009/9/ac" r="504" s="3" customFormat="true" x14ac:dyDescent="0.25">
      <c r="A504" s="387"/>
      <c r="B504" s="126"/>
      <c r="L504" s="126"/>
      <c r="V504" s="126"/>
      <c r="AF504" s="126"/>
      <c r="AP504" s="126"/>
      <c r="AZ504" s="126"/>
      <c r="BJ504" s="126"/>
      <c r="BK504" s="126"/>
      <c r="BT504" s="126"/>
      <c r="CD504" s="126"/>
      <c r="CN504" s="126"/>
      <c r="CX504" s="126"/>
      <c r="DH504" s="126"/>
      <c r="DR504" s="126"/>
      <c r="EB504" s="126"/>
      <c r="EL504" s="126"/>
      <c r="EV504" s="126"/>
      <c r="FF504" s="126"/>
      <c r="FP504" s="126"/>
      <c r="FZ504" s="126"/>
      <c r="GJ504" s="126"/>
      <c r="GT504" s="126"/>
      <c r="HD504" s="126"/>
      <c r="HN504" s="126"/>
      <c r="HX504" s="126"/>
    </row>
    <row xmlns:x14ac="http://schemas.microsoft.com/office/spreadsheetml/2009/9/ac" r="505" s="3" customFormat="true" x14ac:dyDescent="0.25">
      <c r="A505" s="387"/>
      <c r="B505" s="126"/>
      <c r="L505" s="126"/>
      <c r="V505" s="126"/>
      <c r="AF505" s="126"/>
      <c r="AP505" s="126"/>
      <c r="AZ505" s="126"/>
      <c r="BJ505" s="126"/>
      <c r="BK505" s="126"/>
      <c r="BT505" s="126"/>
      <c r="CD505" s="126"/>
      <c r="CN505" s="126"/>
      <c r="CX505" s="126"/>
      <c r="DH505" s="126"/>
      <c r="DR505" s="126"/>
      <c r="EB505" s="126"/>
      <c r="EL505" s="126"/>
      <c r="EV505" s="126"/>
      <c r="FF505" s="126"/>
      <c r="FP505" s="126"/>
      <c r="FZ505" s="126"/>
      <c r="GJ505" s="126"/>
      <c r="GT505" s="126"/>
      <c r="HD505" s="126"/>
      <c r="HN505" s="126"/>
      <c r="HX505" s="126"/>
    </row>
    <row xmlns:x14ac="http://schemas.microsoft.com/office/spreadsheetml/2009/9/ac" r="506" s="3" customFormat="true" x14ac:dyDescent="0.25">
      <c r="A506" s="387"/>
      <c r="B506" s="126"/>
      <c r="L506" s="126"/>
      <c r="V506" s="126"/>
      <c r="AF506" s="126"/>
      <c r="AP506" s="126"/>
      <c r="AZ506" s="126"/>
      <c r="BJ506" s="126"/>
      <c r="BK506" s="126"/>
      <c r="BT506" s="126"/>
      <c r="CD506" s="126"/>
      <c r="CN506" s="126"/>
      <c r="CX506" s="126"/>
      <c r="DH506" s="126"/>
      <c r="DR506" s="126"/>
      <c r="EB506" s="126"/>
      <c r="EL506" s="126"/>
      <c r="EV506" s="126"/>
      <c r="FF506" s="126"/>
      <c r="FP506" s="126"/>
      <c r="FZ506" s="126"/>
      <c r="GJ506" s="126"/>
      <c r="GT506" s="126"/>
      <c r="HD506" s="126"/>
      <c r="HN506" s="126"/>
      <c r="HX506" s="126"/>
    </row>
    <row xmlns:x14ac="http://schemas.microsoft.com/office/spreadsheetml/2009/9/ac" r="507" s="3" customFormat="true" x14ac:dyDescent="0.25">
      <c r="A507" s="387"/>
      <c r="B507" s="126"/>
      <c r="L507" s="126"/>
      <c r="V507" s="126"/>
      <c r="AF507" s="126"/>
      <c r="AP507" s="126"/>
      <c r="AZ507" s="126"/>
      <c r="BJ507" s="126"/>
      <c r="BK507" s="126"/>
      <c r="BT507" s="126"/>
      <c r="CD507" s="126"/>
      <c r="CN507" s="126"/>
      <c r="CX507" s="126"/>
      <c r="DH507" s="126"/>
      <c r="DR507" s="126"/>
      <c r="EB507" s="126"/>
      <c r="EL507" s="126"/>
      <c r="EV507" s="126"/>
      <c r="FF507" s="126"/>
      <c r="FP507" s="126"/>
      <c r="FZ507" s="126"/>
      <c r="GJ507" s="126"/>
      <c r="GT507" s="126"/>
      <c r="HD507" s="126"/>
      <c r="HN507" s="126"/>
      <c r="HX507" s="126"/>
    </row>
    <row xmlns:x14ac="http://schemas.microsoft.com/office/spreadsheetml/2009/9/ac" r="508" s="3" customFormat="true" x14ac:dyDescent="0.25">
      <c r="A508" s="387"/>
      <c r="B508" s="126"/>
      <c r="L508" s="126"/>
      <c r="V508" s="126"/>
      <c r="AF508" s="126"/>
      <c r="AP508" s="126"/>
      <c r="AZ508" s="126"/>
      <c r="BJ508" s="126"/>
      <c r="BK508" s="126"/>
      <c r="BT508" s="126"/>
      <c r="CD508" s="126"/>
      <c r="CN508" s="126"/>
      <c r="CX508" s="126"/>
      <c r="DH508" s="126"/>
      <c r="DR508" s="126"/>
      <c r="EB508" s="126"/>
      <c r="EL508" s="126"/>
      <c r="EV508" s="126"/>
      <c r="FF508" s="126"/>
      <c r="FP508" s="126"/>
      <c r="FZ508" s="126"/>
      <c r="GJ508" s="126"/>
      <c r="GT508" s="126"/>
      <c r="HD508" s="126"/>
      <c r="HN508" s="126"/>
      <c r="HX508" s="126"/>
    </row>
    <row xmlns:x14ac="http://schemas.microsoft.com/office/spreadsheetml/2009/9/ac" r="509" s="3" customFormat="true" x14ac:dyDescent="0.25">
      <c r="A509" s="387"/>
      <c r="B509" s="126"/>
      <c r="L509" s="126"/>
      <c r="V509" s="126"/>
      <c r="AF509" s="126"/>
      <c r="AP509" s="126"/>
      <c r="AZ509" s="126"/>
      <c r="BJ509" s="126"/>
      <c r="BK509" s="126"/>
      <c r="BT509" s="126"/>
      <c r="CD509" s="126"/>
      <c r="CN509" s="126"/>
      <c r="CX509" s="126"/>
      <c r="DH509" s="126"/>
      <c r="DR509" s="126"/>
      <c r="EB509" s="126"/>
      <c r="EL509" s="126"/>
      <c r="EV509" s="126"/>
      <c r="FF509" s="126"/>
      <c r="FP509" s="126"/>
      <c r="FZ509" s="126"/>
      <c r="GJ509" s="126"/>
      <c r="GT509" s="126"/>
      <c r="HD509" s="126"/>
      <c r="HN509" s="126"/>
      <c r="HX509" s="126"/>
    </row>
    <row xmlns:x14ac="http://schemas.microsoft.com/office/spreadsheetml/2009/9/ac" r="510" s="3" customFormat="true" x14ac:dyDescent="0.25">
      <c r="A510" s="387"/>
      <c r="B510" s="126"/>
      <c r="L510" s="126"/>
      <c r="V510" s="126"/>
      <c r="AF510" s="126"/>
      <c r="AP510" s="126"/>
      <c r="AZ510" s="126"/>
      <c r="BJ510" s="126"/>
      <c r="BK510" s="126"/>
      <c r="BT510" s="126"/>
      <c r="CD510" s="126"/>
      <c r="CN510" s="126"/>
      <c r="CX510" s="126"/>
      <c r="DH510" s="126"/>
      <c r="DR510" s="126"/>
      <c r="EB510" s="126"/>
      <c r="EL510" s="126"/>
      <c r="EV510" s="126"/>
      <c r="FF510" s="126"/>
      <c r="FP510" s="126"/>
      <c r="FZ510" s="126"/>
      <c r="GJ510" s="126"/>
      <c r="GT510" s="126"/>
      <c r="HD510" s="126"/>
      <c r="HN510" s="126"/>
      <c r="HX510" s="126"/>
    </row>
    <row xmlns:x14ac="http://schemas.microsoft.com/office/spreadsheetml/2009/9/ac" r="511" s="3" customFormat="true" x14ac:dyDescent="0.25">
      <c r="A511" s="387"/>
      <c r="B511" s="126"/>
      <c r="L511" s="126"/>
      <c r="V511" s="126"/>
      <c r="AF511" s="126"/>
      <c r="AP511" s="126"/>
      <c r="AZ511" s="126"/>
      <c r="BJ511" s="126"/>
      <c r="BK511" s="126"/>
      <c r="BT511" s="126"/>
      <c r="CD511" s="126"/>
      <c r="CN511" s="126"/>
      <c r="CX511" s="126"/>
      <c r="DH511" s="126"/>
      <c r="DR511" s="126"/>
      <c r="EB511" s="126"/>
      <c r="EL511" s="126"/>
      <c r="EV511" s="126"/>
      <c r="FF511" s="126"/>
      <c r="FP511" s="126"/>
      <c r="FZ511" s="126"/>
      <c r="GJ511" s="126"/>
      <c r="GT511" s="126"/>
      <c r="HD511" s="126"/>
      <c r="HN511" s="126"/>
      <c r="HX511" s="126"/>
    </row>
    <row xmlns:x14ac="http://schemas.microsoft.com/office/spreadsheetml/2009/9/ac" r="512" s="3" customFormat="true" x14ac:dyDescent="0.25">
      <c r="A512" s="387"/>
      <c r="B512" s="126"/>
      <c r="L512" s="126"/>
      <c r="V512" s="126"/>
      <c r="AF512" s="126"/>
      <c r="AP512" s="126"/>
      <c r="AZ512" s="126"/>
      <c r="BJ512" s="126"/>
      <c r="BK512" s="126"/>
      <c r="BT512" s="126"/>
      <c r="CD512" s="126"/>
      <c r="CN512" s="126"/>
      <c r="CX512" s="126"/>
      <c r="DH512" s="126"/>
      <c r="DR512" s="126"/>
      <c r="EB512" s="126"/>
      <c r="EL512" s="126"/>
      <c r="EV512" s="126"/>
      <c r="FF512" s="126"/>
      <c r="FP512" s="126"/>
      <c r="FZ512" s="126"/>
      <c r="GJ512" s="126"/>
      <c r="GT512" s="126"/>
      <c r="HD512" s="126"/>
      <c r="HN512" s="126"/>
      <c r="HX512" s="126"/>
    </row>
    <row xmlns:x14ac="http://schemas.microsoft.com/office/spreadsheetml/2009/9/ac" r="513" s="3" customFormat="true" x14ac:dyDescent="0.25">
      <c r="A513" s="387"/>
      <c r="B513" s="126"/>
      <c r="L513" s="126"/>
      <c r="V513" s="126"/>
      <c r="AF513" s="126"/>
      <c r="AP513" s="126"/>
      <c r="AZ513" s="126"/>
      <c r="BJ513" s="126"/>
      <c r="BK513" s="126"/>
      <c r="BT513" s="126"/>
      <c r="CD513" s="126"/>
      <c r="CN513" s="126"/>
      <c r="CX513" s="126"/>
      <c r="DH513" s="126"/>
      <c r="DR513" s="126"/>
      <c r="EB513" s="126"/>
      <c r="EL513" s="126"/>
      <c r="EV513" s="126"/>
      <c r="FF513" s="126"/>
      <c r="FP513" s="126"/>
      <c r="FZ513" s="126"/>
      <c r="GJ513" s="126"/>
      <c r="GT513" s="126"/>
      <c r="HD513" s="126"/>
      <c r="HN513" s="126"/>
      <c r="HX513" s="126"/>
    </row>
    <row xmlns:x14ac="http://schemas.microsoft.com/office/spreadsheetml/2009/9/ac" r="514" s="3" customFormat="true" x14ac:dyDescent="0.25">
      <c r="A514" s="387"/>
      <c r="B514" s="126"/>
      <c r="L514" s="126"/>
      <c r="V514" s="126"/>
      <c r="AF514" s="126"/>
      <c r="AP514" s="126"/>
      <c r="AZ514" s="126"/>
      <c r="BJ514" s="126"/>
      <c r="BK514" s="126"/>
      <c r="BT514" s="126"/>
      <c r="CD514" s="126"/>
      <c r="CN514" s="126"/>
      <c r="CX514" s="126"/>
      <c r="DH514" s="126"/>
      <c r="DR514" s="126"/>
      <c r="EB514" s="126"/>
      <c r="EL514" s="126"/>
      <c r="EV514" s="126"/>
      <c r="FF514" s="126"/>
      <c r="FP514" s="126"/>
      <c r="FZ514" s="126"/>
      <c r="GJ514" s="126"/>
      <c r="GT514" s="126"/>
      <c r="HD514" s="126"/>
      <c r="HN514" s="126"/>
      <c r="HX514" s="126"/>
    </row>
    <row xmlns:x14ac="http://schemas.microsoft.com/office/spreadsheetml/2009/9/ac" r="515" s="3" customFormat="true" x14ac:dyDescent="0.25">
      <c r="A515" s="387"/>
      <c r="B515" s="126"/>
      <c r="L515" s="126"/>
      <c r="V515" s="126"/>
      <c r="AF515" s="126"/>
      <c r="AP515" s="126"/>
      <c r="AZ515" s="126"/>
      <c r="BJ515" s="126"/>
      <c r="BK515" s="126"/>
      <c r="BT515" s="126"/>
      <c r="CD515" s="126"/>
      <c r="CN515" s="126"/>
      <c r="CX515" s="126"/>
      <c r="DH515" s="126"/>
      <c r="DR515" s="126"/>
      <c r="EB515" s="126"/>
      <c r="EL515" s="126"/>
      <c r="EV515" s="126"/>
      <c r="FF515" s="126"/>
      <c r="FP515" s="126"/>
      <c r="FZ515" s="126"/>
      <c r="GJ515" s="126"/>
      <c r="GT515" s="126"/>
      <c r="HD515" s="126"/>
      <c r="HN515" s="126"/>
      <c r="HX515" s="126"/>
    </row>
    <row xmlns:x14ac="http://schemas.microsoft.com/office/spreadsheetml/2009/9/ac" r="516" s="3" customFormat="true" x14ac:dyDescent="0.25">
      <c r="A516" s="387"/>
      <c r="B516" s="126"/>
      <c r="L516" s="126"/>
      <c r="V516" s="126"/>
      <c r="AF516" s="126"/>
      <c r="AP516" s="126"/>
      <c r="AZ516" s="126"/>
      <c r="BJ516" s="126"/>
      <c r="BK516" s="126"/>
      <c r="BT516" s="126"/>
      <c r="CD516" s="126"/>
      <c r="CN516" s="126"/>
      <c r="CX516" s="126"/>
      <c r="DH516" s="126"/>
      <c r="DR516" s="126"/>
      <c r="EB516" s="126"/>
      <c r="EL516" s="126"/>
      <c r="EV516" s="126"/>
      <c r="FF516" s="126"/>
      <c r="FP516" s="126"/>
      <c r="FZ516" s="126"/>
      <c r="GJ516" s="126"/>
      <c r="GT516" s="126"/>
      <c r="HD516" s="126"/>
      <c r="HN516" s="126"/>
      <c r="HX516" s="126"/>
    </row>
    <row xmlns:x14ac="http://schemas.microsoft.com/office/spreadsheetml/2009/9/ac" r="517" s="3" customFormat="true" x14ac:dyDescent="0.25">
      <c r="A517" s="387"/>
      <c r="B517" s="126"/>
      <c r="L517" s="126"/>
      <c r="V517" s="126"/>
      <c r="AF517" s="126"/>
      <c r="AP517" s="126"/>
      <c r="AZ517" s="126"/>
      <c r="BJ517" s="126"/>
      <c r="BK517" s="126"/>
      <c r="BT517" s="126"/>
      <c r="CD517" s="126"/>
      <c r="CN517" s="126"/>
      <c r="CX517" s="126"/>
      <c r="DH517" s="126"/>
      <c r="DR517" s="126"/>
      <c r="EB517" s="126"/>
      <c r="EL517" s="126"/>
      <c r="EV517" s="126"/>
      <c r="FF517" s="126"/>
      <c r="FP517" s="126"/>
      <c r="FZ517" s="126"/>
      <c r="GJ517" s="126"/>
      <c r="GT517" s="126"/>
      <c r="HD517" s="126"/>
      <c r="HN517" s="126"/>
      <c r="HX517" s="126"/>
    </row>
    <row xmlns:x14ac="http://schemas.microsoft.com/office/spreadsheetml/2009/9/ac" r="518" s="3" customFormat="true" x14ac:dyDescent="0.25">
      <c r="A518" s="387"/>
      <c r="B518" s="126"/>
      <c r="L518" s="126"/>
      <c r="V518" s="126"/>
      <c r="AF518" s="126"/>
      <c r="AP518" s="126"/>
      <c r="AZ518" s="126"/>
      <c r="BJ518" s="126"/>
      <c r="BK518" s="126"/>
      <c r="BT518" s="126"/>
      <c r="CD518" s="126"/>
      <c r="CN518" s="126"/>
      <c r="CX518" s="126"/>
      <c r="DH518" s="126"/>
      <c r="DR518" s="126"/>
      <c r="EB518" s="126"/>
      <c r="EL518" s="126"/>
      <c r="EV518" s="126"/>
      <c r="FF518" s="126"/>
      <c r="FP518" s="126"/>
      <c r="FZ518" s="126"/>
      <c r="GJ518" s="126"/>
      <c r="GT518" s="126"/>
      <c r="HD518" s="126"/>
      <c r="HN518" s="126"/>
      <c r="HX518" s="126"/>
    </row>
    <row xmlns:x14ac="http://schemas.microsoft.com/office/spreadsheetml/2009/9/ac" r="519" s="3" customFormat="true" x14ac:dyDescent="0.25">
      <c r="A519" s="387"/>
      <c r="B519" s="126"/>
      <c r="L519" s="126"/>
      <c r="V519" s="126"/>
      <c r="AF519" s="126"/>
      <c r="AP519" s="126"/>
      <c r="AZ519" s="126"/>
      <c r="BJ519" s="126"/>
      <c r="BK519" s="126"/>
      <c r="BT519" s="126"/>
      <c r="CD519" s="126"/>
      <c r="CN519" s="126"/>
      <c r="CX519" s="126"/>
      <c r="DH519" s="126"/>
      <c r="DR519" s="126"/>
      <c r="EB519" s="126"/>
      <c r="EL519" s="126"/>
      <c r="EV519" s="126"/>
      <c r="FF519" s="126"/>
      <c r="FP519" s="126"/>
      <c r="FZ519" s="126"/>
      <c r="GJ519" s="126"/>
      <c r="GT519" s="126"/>
      <c r="HD519" s="126"/>
      <c r="HN519" s="126"/>
      <c r="HX519" s="126"/>
    </row>
    <row xmlns:x14ac="http://schemas.microsoft.com/office/spreadsheetml/2009/9/ac" r="520" s="3" customFormat="true" x14ac:dyDescent="0.25">
      <c r="A520" s="387"/>
      <c r="B520" s="126"/>
      <c r="L520" s="126"/>
      <c r="V520" s="126"/>
      <c r="AF520" s="126"/>
      <c r="AP520" s="126"/>
      <c r="AZ520" s="126"/>
      <c r="BJ520" s="126"/>
      <c r="BK520" s="126"/>
      <c r="BT520" s="126"/>
      <c r="CD520" s="126"/>
      <c r="CN520" s="126"/>
      <c r="CX520" s="126"/>
      <c r="DH520" s="126"/>
      <c r="DR520" s="126"/>
      <c r="EB520" s="126"/>
      <c r="EL520" s="126"/>
      <c r="EV520" s="126"/>
      <c r="FF520" s="126"/>
      <c r="FP520" s="126"/>
      <c r="FZ520" s="126"/>
      <c r="GJ520" s="126"/>
      <c r="GT520" s="126"/>
      <c r="HD520" s="126"/>
      <c r="HN520" s="126"/>
      <c r="HX520" s="126"/>
    </row>
    <row xmlns:x14ac="http://schemas.microsoft.com/office/spreadsheetml/2009/9/ac" r="521" s="3" customFormat="true" x14ac:dyDescent="0.25">
      <c r="A521" s="387"/>
      <c r="B521" s="126"/>
      <c r="L521" s="126"/>
      <c r="V521" s="126"/>
      <c r="AF521" s="126"/>
      <c r="AP521" s="126"/>
      <c r="AZ521" s="126"/>
      <c r="BJ521" s="126"/>
      <c r="BK521" s="126"/>
      <c r="BT521" s="126"/>
      <c r="CD521" s="126"/>
      <c r="CN521" s="126"/>
      <c r="CX521" s="126"/>
      <c r="DH521" s="126"/>
      <c r="DR521" s="126"/>
      <c r="EB521" s="126"/>
      <c r="EL521" s="126"/>
      <c r="EV521" s="126"/>
      <c r="FF521" s="126"/>
      <c r="FP521" s="126"/>
      <c r="FZ521" s="126"/>
      <c r="GJ521" s="126"/>
      <c r="GT521" s="126"/>
      <c r="HD521" s="126"/>
      <c r="HN521" s="126"/>
      <c r="HX521" s="126"/>
    </row>
    <row xmlns:x14ac="http://schemas.microsoft.com/office/spreadsheetml/2009/9/ac" r="522" s="3" customFormat="true" x14ac:dyDescent="0.25">
      <c r="A522" s="387"/>
      <c r="B522" s="126"/>
      <c r="L522" s="126"/>
      <c r="V522" s="126"/>
      <c r="AF522" s="126"/>
      <c r="AP522" s="126"/>
      <c r="AZ522" s="126"/>
      <c r="BJ522" s="126"/>
      <c r="BK522" s="126"/>
      <c r="BT522" s="126"/>
      <c r="CD522" s="126"/>
      <c r="CN522" s="126"/>
      <c r="CX522" s="126"/>
      <c r="DH522" s="126"/>
      <c r="DR522" s="126"/>
      <c r="EB522" s="126"/>
      <c r="EL522" s="126"/>
      <c r="EV522" s="126"/>
      <c r="FF522" s="126"/>
      <c r="FP522" s="126"/>
      <c r="FZ522" s="126"/>
      <c r="GJ522" s="126"/>
      <c r="GT522" s="126"/>
      <c r="HD522" s="126"/>
      <c r="HN522" s="126"/>
      <c r="HX522" s="126"/>
    </row>
    <row xmlns:x14ac="http://schemas.microsoft.com/office/spreadsheetml/2009/9/ac" r="523" s="3" customFormat="true" x14ac:dyDescent="0.25">
      <c r="A523" s="387"/>
      <c r="B523" s="126"/>
      <c r="L523" s="126"/>
      <c r="V523" s="126"/>
      <c r="AF523" s="126"/>
      <c r="AP523" s="126"/>
      <c r="AZ523" s="126"/>
      <c r="BJ523" s="126"/>
      <c r="BK523" s="126"/>
      <c r="BT523" s="126"/>
      <c r="CD523" s="126"/>
      <c r="CN523" s="126"/>
      <c r="CX523" s="126"/>
      <c r="DH523" s="126"/>
      <c r="DR523" s="126"/>
      <c r="EB523" s="126"/>
      <c r="EL523" s="126"/>
      <c r="EV523" s="126"/>
      <c r="FF523" s="126"/>
      <c r="FP523" s="126"/>
      <c r="FZ523" s="126"/>
      <c r="GJ523" s="126"/>
      <c r="GT523" s="126"/>
      <c r="HD523" s="126"/>
      <c r="HN523" s="126"/>
      <c r="HX523" s="126"/>
    </row>
    <row xmlns:x14ac="http://schemas.microsoft.com/office/spreadsheetml/2009/9/ac" r="524" s="3" customFormat="true" x14ac:dyDescent="0.25">
      <c r="A524" s="387"/>
      <c r="B524" s="126"/>
      <c r="L524" s="126"/>
      <c r="V524" s="126"/>
      <c r="AF524" s="126"/>
      <c r="AP524" s="126"/>
      <c r="AZ524" s="126"/>
      <c r="BJ524" s="126"/>
      <c r="BK524" s="126"/>
      <c r="BT524" s="126"/>
      <c r="CD524" s="126"/>
      <c r="CN524" s="126"/>
      <c r="CX524" s="126"/>
      <c r="DH524" s="126"/>
      <c r="DR524" s="126"/>
      <c r="EB524" s="126"/>
      <c r="EL524" s="126"/>
      <c r="EV524" s="126"/>
      <c r="FF524" s="126"/>
      <c r="FP524" s="126"/>
      <c r="FZ524" s="126"/>
      <c r="GJ524" s="126"/>
      <c r="GT524" s="126"/>
      <c r="HD524" s="126"/>
      <c r="HN524" s="126"/>
      <c r="HX524" s="126"/>
    </row>
    <row xmlns:x14ac="http://schemas.microsoft.com/office/spreadsheetml/2009/9/ac" r="525" s="3" customFormat="true" x14ac:dyDescent="0.25">
      <c r="A525" s="387"/>
      <c r="B525" s="126"/>
      <c r="L525" s="126"/>
      <c r="V525" s="126"/>
      <c r="AF525" s="126"/>
      <c r="AP525" s="126"/>
      <c r="AZ525" s="126"/>
      <c r="BJ525" s="126"/>
      <c r="BK525" s="126"/>
      <c r="BT525" s="126"/>
      <c r="CD525" s="126"/>
      <c r="CN525" s="126"/>
      <c r="CX525" s="126"/>
      <c r="DH525" s="126"/>
      <c r="DR525" s="126"/>
      <c r="EB525" s="126"/>
      <c r="EL525" s="126"/>
      <c r="EV525" s="126"/>
      <c r="FF525" s="126"/>
      <c r="FP525" s="126"/>
      <c r="FZ525" s="126"/>
      <c r="GJ525" s="126"/>
      <c r="GT525" s="126"/>
      <c r="HD525" s="126"/>
      <c r="HN525" s="126"/>
      <c r="HX525" s="126"/>
    </row>
    <row xmlns:x14ac="http://schemas.microsoft.com/office/spreadsheetml/2009/9/ac" r="526" s="3" customFormat="true" x14ac:dyDescent="0.25">
      <c r="A526" s="387"/>
      <c r="B526" s="126"/>
      <c r="L526" s="126"/>
      <c r="V526" s="126"/>
      <c r="AF526" s="126"/>
      <c r="AP526" s="126"/>
      <c r="AZ526" s="126"/>
      <c r="BJ526" s="126"/>
      <c r="BK526" s="126"/>
      <c r="BT526" s="126"/>
      <c r="CD526" s="126"/>
      <c r="CN526" s="126"/>
      <c r="CX526" s="126"/>
      <c r="DH526" s="126"/>
      <c r="DR526" s="126"/>
      <c r="EB526" s="126"/>
      <c r="EL526" s="126"/>
      <c r="EV526" s="126"/>
      <c r="FF526" s="126"/>
      <c r="FP526" s="126"/>
      <c r="FZ526" s="126"/>
      <c r="GJ526" s="126"/>
      <c r="GT526" s="126"/>
      <c r="HD526" s="126"/>
      <c r="HN526" s="126"/>
      <c r="HX526" s="126"/>
    </row>
    <row xmlns:x14ac="http://schemas.microsoft.com/office/spreadsheetml/2009/9/ac" r="527" s="3" customFormat="true" x14ac:dyDescent="0.25">
      <c r="A527" s="387"/>
      <c r="B527" s="126"/>
      <c r="L527" s="126"/>
      <c r="V527" s="126"/>
      <c r="AF527" s="126"/>
      <c r="AP527" s="126"/>
      <c r="AZ527" s="126"/>
      <c r="BJ527" s="126"/>
      <c r="BK527" s="126"/>
      <c r="BT527" s="126"/>
      <c r="CD527" s="126"/>
      <c r="CN527" s="126"/>
      <c r="CX527" s="126"/>
      <c r="DH527" s="126"/>
      <c r="DR527" s="126"/>
      <c r="EB527" s="126"/>
      <c r="EL527" s="126"/>
      <c r="EV527" s="126"/>
      <c r="FF527" s="126"/>
      <c r="FP527" s="126"/>
      <c r="FZ527" s="126"/>
      <c r="GJ527" s="126"/>
      <c r="GT527" s="126"/>
      <c r="HD527" s="126"/>
      <c r="HN527" s="126"/>
      <c r="HX527" s="126"/>
    </row>
    <row xmlns:x14ac="http://schemas.microsoft.com/office/spreadsheetml/2009/9/ac" r="528" s="3" customFormat="true" x14ac:dyDescent="0.25">
      <c r="A528" s="387"/>
      <c r="B528" s="126"/>
      <c r="L528" s="126"/>
      <c r="V528" s="126"/>
      <c r="AF528" s="126"/>
      <c r="AP528" s="126"/>
      <c r="AZ528" s="126"/>
      <c r="BJ528" s="126"/>
      <c r="BK528" s="126"/>
      <c r="BT528" s="126"/>
      <c r="CD528" s="126"/>
      <c r="CN528" s="126"/>
      <c r="CX528" s="126"/>
      <c r="DH528" s="126"/>
      <c r="DR528" s="126"/>
      <c r="EB528" s="126"/>
      <c r="EL528" s="126"/>
      <c r="EV528" s="126"/>
      <c r="FF528" s="126"/>
      <c r="FP528" s="126"/>
      <c r="FZ528" s="126"/>
      <c r="GJ528" s="126"/>
      <c r="GT528" s="126"/>
      <c r="HD528" s="126"/>
      <c r="HN528" s="126"/>
      <c r="HX528" s="126"/>
    </row>
    <row xmlns:x14ac="http://schemas.microsoft.com/office/spreadsheetml/2009/9/ac" r="529" s="3" customFormat="true" x14ac:dyDescent="0.25">
      <c r="A529" s="387"/>
      <c r="B529" s="126"/>
      <c r="L529" s="126"/>
      <c r="V529" s="126"/>
      <c r="AF529" s="126"/>
      <c r="AP529" s="126"/>
      <c r="AZ529" s="126"/>
      <c r="BJ529" s="126"/>
      <c r="BK529" s="126"/>
      <c r="BT529" s="126"/>
      <c r="CD529" s="126"/>
      <c r="CN529" s="126"/>
      <c r="CX529" s="126"/>
      <c r="DH529" s="126"/>
      <c r="DR529" s="126"/>
      <c r="EB529" s="126"/>
      <c r="EL529" s="126"/>
      <c r="EV529" s="126"/>
      <c r="FF529" s="126"/>
      <c r="FP529" s="126"/>
      <c r="FZ529" s="126"/>
      <c r="GJ529" s="126"/>
      <c r="GT529" s="126"/>
      <c r="HD529" s="126"/>
      <c r="HN529" s="126"/>
      <c r="HX529" s="126"/>
    </row>
    <row xmlns:x14ac="http://schemas.microsoft.com/office/spreadsheetml/2009/9/ac" r="530" s="3" customFormat="true" x14ac:dyDescent="0.25">
      <c r="A530" s="387"/>
      <c r="B530" s="126"/>
      <c r="L530" s="126"/>
      <c r="V530" s="126"/>
      <c r="AF530" s="126"/>
      <c r="AP530" s="126"/>
      <c r="AZ530" s="126"/>
      <c r="BJ530" s="126"/>
      <c r="BK530" s="126"/>
      <c r="BT530" s="126"/>
      <c r="CD530" s="126"/>
      <c r="CN530" s="126"/>
      <c r="CX530" s="126"/>
      <c r="DH530" s="126"/>
      <c r="DR530" s="126"/>
      <c r="EB530" s="126"/>
      <c r="EL530" s="126"/>
      <c r="EV530" s="126"/>
      <c r="FF530" s="126"/>
      <c r="FP530" s="126"/>
      <c r="FZ530" s="126"/>
      <c r="GJ530" s="126"/>
      <c r="GT530" s="126"/>
      <c r="HD530" s="126"/>
      <c r="HN530" s="126"/>
      <c r="HX530" s="126"/>
    </row>
    <row xmlns:x14ac="http://schemas.microsoft.com/office/spreadsheetml/2009/9/ac" r="531" s="3" customFormat="true" x14ac:dyDescent="0.25">
      <c r="A531" s="387"/>
      <c r="B531" s="126"/>
      <c r="L531" s="126"/>
      <c r="V531" s="126"/>
      <c r="AF531" s="126"/>
      <c r="AP531" s="126"/>
      <c r="AZ531" s="126"/>
      <c r="BJ531" s="126"/>
      <c r="BK531" s="126"/>
      <c r="BT531" s="126"/>
      <c r="CD531" s="126"/>
      <c r="CN531" s="126"/>
      <c r="CX531" s="126"/>
      <c r="DH531" s="126"/>
      <c r="DR531" s="126"/>
      <c r="EB531" s="126"/>
      <c r="EL531" s="126"/>
      <c r="EV531" s="126"/>
      <c r="FF531" s="126"/>
      <c r="FP531" s="126"/>
      <c r="FZ531" s="126"/>
      <c r="GJ531" s="126"/>
      <c r="GT531" s="126"/>
      <c r="HD531" s="126"/>
      <c r="HN531" s="126"/>
      <c r="HX531" s="126"/>
    </row>
    <row xmlns:x14ac="http://schemas.microsoft.com/office/spreadsheetml/2009/9/ac" r="532" s="3" customFormat="true" x14ac:dyDescent="0.25">
      <c r="A532" s="387"/>
      <c r="B532" s="126"/>
      <c r="L532" s="126"/>
      <c r="V532" s="126"/>
      <c r="AF532" s="126"/>
      <c r="AP532" s="126"/>
      <c r="AZ532" s="126"/>
      <c r="BJ532" s="126"/>
      <c r="BK532" s="126"/>
      <c r="BT532" s="126"/>
      <c r="CD532" s="126"/>
      <c r="CN532" s="126"/>
      <c r="CX532" s="126"/>
      <c r="DH532" s="126"/>
      <c r="DR532" s="126"/>
      <c r="EB532" s="126"/>
      <c r="EL532" s="126"/>
      <c r="EV532" s="126"/>
      <c r="FF532" s="126"/>
      <c r="FP532" s="126"/>
      <c r="FZ532" s="126"/>
      <c r="GJ532" s="126"/>
      <c r="GT532" s="126"/>
      <c r="HD532" s="126"/>
      <c r="HN532" s="126"/>
      <c r="HX532" s="126"/>
    </row>
    <row xmlns:x14ac="http://schemas.microsoft.com/office/spreadsheetml/2009/9/ac" r="533" s="3" customFormat="true" x14ac:dyDescent="0.25">
      <c r="A533" s="387"/>
      <c r="B533" s="126"/>
      <c r="L533" s="126"/>
      <c r="V533" s="126"/>
      <c r="AF533" s="126"/>
      <c r="AP533" s="126"/>
      <c r="AZ533" s="126"/>
      <c r="BJ533" s="126"/>
      <c r="BK533" s="126"/>
      <c r="BT533" s="126"/>
      <c r="CD533" s="126"/>
      <c r="CN533" s="126"/>
      <c r="CX533" s="126"/>
      <c r="DH533" s="126"/>
      <c r="DR533" s="126"/>
      <c r="EB533" s="126"/>
      <c r="EL533" s="126"/>
      <c r="EV533" s="126"/>
      <c r="FF533" s="126"/>
      <c r="FP533" s="126"/>
      <c r="FZ533" s="126"/>
      <c r="GJ533" s="126"/>
      <c r="GT533" s="126"/>
      <c r="HD533" s="126"/>
      <c r="HN533" s="126"/>
      <c r="HX533" s="126"/>
    </row>
    <row xmlns:x14ac="http://schemas.microsoft.com/office/spreadsheetml/2009/9/ac" r="534" s="3" customFormat="true" x14ac:dyDescent="0.25">
      <c r="A534" s="387"/>
      <c r="B534" s="126"/>
      <c r="L534" s="126"/>
      <c r="V534" s="126"/>
      <c r="AF534" s="126"/>
      <c r="AP534" s="126"/>
      <c r="AZ534" s="126"/>
      <c r="BJ534" s="126"/>
      <c r="BK534" s="126"/>
      <c r="BT534" s="126"/>
      <c r="CD534" s="126"/>
      <c r="CN534" s="126"/>
      <c r="CX534" s="126"/>
      <c r="DH534" s="126"/>
      <c r="DR534" s="126"/>
      <c r="EB534" s="126"/>
      <c r="EL534" s="126"/>
      <c r="EV534" s="126"/>
      <c r="FF534" s="126"/>
      <c r="FP534" s="126"/>
      <c r="FZ534" s="126"/>
      <c r="GJ534" s="126"/>
      <c r="GT534" s="126"/>
      <c r="HD534" s="126"/>
      <c r="HN534" s="126"/>
      <c r="HX534" s="126"/>
    </row>
    <row xmlns:x14ac="http://schemas.microsoft.com/office/spreadsheetml/2009/9/ac" r="535" s="3" customFormat="true" x14ac:dyDescent="0.25">
      <c r="A535" s="387"/>
      <c r="B535" s="126"/>
      <c r="L535" s="126"/>
      <c r="V535" s="126"/>
      <c r="AF535" s="126"/>
      <c r="AP535" s="126"/>
      <c r="AZ535" s="126"/>
      <c r="BJ535" s="126"/>
      <c r="BK535" s="126"/>
      <c r="BT535" s="126"/>
      <c r="CD535" s="126"/>
      <c r="CN535" s="126"/>
      <c r="CX535" s="126"/>
      <c r="DH535" s="126"/>
      <c r="DR535" s="126"/>
      <c r="EB535" s="126"/>
      <c r="EL535" s="126"/>
      <c r="EV535" s="126"/>
      <c r="FF535" s="126"/>
      <c r="FP535" s="126"/>
      <c r="FZ535" s="126"/>
      <c r="GJ535" s="126"/>
      <c r="GT535" s="126"/>
      <c r="HD535" s="126"/>
      <c r="HN535" s="126"/>
      <c r="HX535" s="126"/>
    </row>
    <row xmlns:x14ac="http://schemas.microsoft.com/office/spreadsheetml/2009/9/ac" r="536" s="3" customFormat="true" x14ac:dyDescent="0.25">
      <c r="A536" s="387"/>
      <c r="B536" s="126"/>
      <c r="L536" s="126"/>
      <c r="V536" s="126"/>
      <c r="AF536" s="126"/>
      <c r="AP536" s="126"/>
      <c r="AZ536" s="126"/>
      <c r="BJ536" s="126"/>
      <c r="BK536" s="126"/>
      <c r="BT536" s="126"/>
      <c r="CD536" s="126"/>
      <c r="CN536" s="126"/>
      <c r="CX536" s="126"/>
      <c r="DH536" s="126"/>
      <c r="DR536" s="126"/>
      <c r="EB536" s="126"/>
      <c r="EL536" s="126"/>
      <c r="EV536" s="126"/>
      <c r="FF536" s="126"/>
      <c r="FP536" s="126"/>
      <c r="FZ536" s="126"/>
      <c r="GJ536" s="126"/>
      <c r="GT536" s="126"/>
      <c r="HD536" s="126"/>
      <c r="HN536" s="126"/>
      <c r="HX536" s="126"/>
    </row>
    <row xmlns:x14ac="http://schemas.microsoft.com/office/spreadsheetml/2009/9/ac" r="537" s="3" customFormat="true" x14ac:dyDescent="0.25">
      <c r="A537" s="387"/>
      <c r="B537" s="126"/>
      <c r="L537" s="126"/>
      <c r="V537" s="126"/>
      <c r="AF537" s="126"/>
      <c r="AP537" s="126"/>
      <c r="AZ537" s="126"/>
      <c r="BJ537" s="126"/>
      <c r="BK537" s="126"/>
      <c r="BT537" s="126"/>
      <c r="CD537" s="126"/>
      <c r="CN537" s="126"/>
      <c r="CX537" s="126"/>
      <c r="DH537" s="126"/>
      <c r="DR537" s="126"/>
      <c r="EB537" s="126"/>
      <c r="EL537" s="126"/>
      <c r="EV537" s="126"/>
      <c r="FF537" s="126"/>
      <c r="FP537" s="126"/>
      <c r="FZ537" s="126"/>
      <c r="GJ537" s="126"/>
      <c r="GT537" s="126"/>
      <c r="HD537" s="126"/>
      <c r="HN537" s="126"/>
      <c r="HX537" s="126"/>
    </row>
    <row xmlns:x14ac="http://schemas.microsoft.com/office/spreadsheetml/2009/9/ac" r="538" s="3" customFormat="true" x14ac:dyDescent="0.25">
      <c r="A538" s="387"/>
      <c r="B538" s="126"/>
      <c r="L538" s="126"/>
      <c r="V538" s="126"/>
      <c r="AF538" s="126"/>
      <c r="AP538" s="126"/>
      <c r="AZ538" s="126"/>
      <c r="BJ538" s="126"/>
      <c r="BK538" s="126"/>
      <c r="BT538" s="126"/>
      <c r="CD538" s="126"/>
      <c r="CN538" s="126"/>
      <c r="CX538" s="126"/>
      <c r="DH538" s="126"/>
      <c r="DR538" s="126"/>
      <c r="EB538" s="126"/>
      <c r="EL538" s="126"/>
      <c r="EV538" s="126"/>
      <c r="FF538" s="126"/>
      <c r="FP538" s="126"/>
      <c r="FZ538" s="126"/>
      <c r="GJ538" s="126"/>
      <c r="GT538" s="126"/>
      <c r="HD538" s="126"/>
      <c r="HN538" s="126"/>
      <c r="HX538" s="126"/>
    </row>
    <row xmlns:x14ac="http://schemas.microsoft.com/office/spreadsheetml/2009/9/ac" r="539" s="3" customFormat="true" x14ac:dyDescent="0.25">
      <c r="A539" s="387"/>
      <c r="B539" s="126"/>
      <c r="L539" s="126"/>
      <c r="V539" s="126"/>
      <c r="AF539" s="126"/>
      <c r="AP539" s="126"/>
      <c r="AZ539" s="126"/>
      <c r="BJ539" s="126"/>
      <c r="BK539" s="126"/>
      <c r="BT539" s="126"/>
      <c r="CD539" s="126"/>
      <c r="CN539" s="126"/>
      <c r="CX539" s="126"/>
      <c r="DH539" s="126"/>
      <c r="DR539" s="126"/>
      <c r="EB539" s="126"/>
      <c r="EL539" s="126"/>
      <c r="EV539" s="126"/>
      <c r="FF539" s="126"/>
      <c r="FP539" s="126"/>
      <c r="FZ539" s="126"/>
      <c r="GJ539" s="126"/>
      <c r="GT539" s="126"/>
      <c r="HD539" s="126"/>
      <c r="HN539" s="126"/>
      <c r="HX539" s="126"/>
    </row>
    <row xmlns:x14ac="http://schemas.microsoft.com/office/spreadsheetml/2009/9/ac" r="540" s="3" customFormat="true" x14ac:dyDescent="0.25">
      <c r="A540" s="387"/>
      <c r="B540" s="126"/>
      <c r="L540" s="126"/>
      <c r="V540" s="126"/>
      <c r="AF540" s="126"/>
      <c r="AP540" s="126"/>
      <c r="AZ540" s="126"/>
      <c r="BJ540" s="126"/>
      <c r="BK540" s="126"/>
      <c r="BT540" s="126"/>
      <c r="CD540" s="126"/>
      <c r="CN540" s="126"/>
      <c r="CX540" s="126"/>
      <c r="DH540" s="126"/>
      <c r="DR540" s="126"/>
      <c r="EB540" s="126"/>
      <c r="EL540" s="126"/>
      <c r="EV540" s="126"/>
      <c r="FF540" s="126"/>
      <c r="FP540" s="126"/>
      <c r="FZ540" s="126"/>
      <c r="GJ540" s="126"/>
      <c r="GT540" s="126"/>
      <c r="HD540" s="126"/>
      <c r="HN540" s="126"/>
      <c r="HX540" s="126"/>
    </row>
    <row xmlns:x14ac="http://schemas.microsoft.com/office/spreadsheetml/2009/9/ac" r="541" s="3" customFormat="true" x14ac:dyDescent="0.25">
      <c r="A541" s="387"/>
      <c r="B541" s="126"/>
      <c r="L541" s="126"/>
      <c r="V541" s="126"/>
      <c r="AF541" s="126"/>
      <c r="AP541" s="126"/>
      <c r="AZ541" s="126"/>
      <c r="BJ541" s="126"/>
      <c r="BK541" s="126"/>
      <c r="BT541" s="126"/>
      <c r="CD541" s="126"/>
      <c r="CN541" s="126"/>
      <c r="CX541" s="126"/>
      <c r="DH541" s="126"/>
      <c r="DR541" s="126"/>
      <c r="EB541" s="126"/>
      <c r="EL541" s="126"/>
      <c r="EV541" s="126"/>
      <c r="FF541" s="126"/>
      <c r="FP541" s="126"/>
      <c r="FZ541" s="126"/>
      <c r="GJ541" s="126"/>
      <c r="GT541" s="126"/>
      <c r="HD541" s="126"/>
      <c r="HN541" s="126"/>
      <c r="HX541" s="126"/>
    </row>
    <row xmlns:x14ac="http://schemas.microsoft.com/office/spreadsheetml/2009/9/ac" r="542" s="3" customFormat="true" x14ac:dyDescent="0.25">
      <c r="A542" s="387"/>
      <c r="B542" s="126"/>
      <c r="L542" s="126"/>
      <c r="V542" s="126"/>
      <c r="AF542" s="126"/>
      <c r="AP542" s="126"/>
      <c r="AZ542" s="126"/>
      <c r="BJ542" s="126"/>
      <c r="BK542" s="126"/>
      <c r="BT542" s="126"/>
      <c r="CD542" s="126"/>
      <c r="CN542" s="126"/>
      <c r="CX542" s="126"/>
      <c r="DH542" s="126"/>
      <c r="DR542" s="126"/>
      <c r="EB542" s="126"/>
      <c r="EL542" s="126"/>
      <c r="EV542" s="126"/>
      <c r="FF542" s="126"/>
      <c r="FP542" s="126"/>
      <c r="FZ542" s="126"/>
      <c r="GJ542" s="126"/>
      <c r="GT542" s="126"/>
      <c r="HD542" s="126"/>
      <c r="HN542" s="126"/>
      <c r="HX542" s="126"/>
    </row>
    <row xmlns:x14ac="http://schemas.microsoft.com/office/spreadsheetml/2009/9/ac" r="543" s="3" customFormat="true" x14ac:dyDescent="0.25">
      <c r="A543" s="387"/>
      <c r="B543" s="126"/>
      <c r="L543" s="126"/>
      <c r="V543" s="126"/>
      <c r="AF543" s="126"/>
      <c r="AP543" s="126"/>
      <c r="AZ543" s="126"/>
      <c r="BJ543" s="126"/>
      <c r="BK543" s="126"/>
      <c r="BT543" s="126"/>
      <c r="CD543" s="126"/>
      <c r="CN543" s="126"/>
      <c r="CX543" s="126"/>
      <c r="DH543" s="126"/>
      <c r="DR543" s="126"/>
      <c r="EB543" s="126"/>
      <c r="EL543" s="126"/>
      <c r="EV543" s="126"/>
      <c r="FF543" s="126"/>
      <c r="FP543" s="126"/>
      <c r="FZ543" s="126"/>
      <c r="GJ543" s="126"/>
      <c r="GT543" s="126"/>
      <c r="HD543" s="126"/>
      <c r="HN543" s="126"/>
      <c r="HX543" s="126"/>
    </row>
    <row xmlns:x14ac="http://schemas.microsoft.com/office/spreadsheetml/2009/9/ac" r="544" s="3" customFormat="true" x14ac:dyDescent="0.25">
      <c r="A544" s="387"/>
      <c r="B544" s="126"/>
      <c r="L544" s="126"/>
      <c r="V544" s="126"/>
      <c r="AF544" s="126"/>
      <c r="AP544" s="126"/>
      <c r="AZ544" s="126"/>
      <c r="BJ544" s="126"/>
      <c r="BK544" s="126"/>
      <c r="BT544" s="126"/>
      <c r="CD544" s="126"/>
      <c r="CN544" s="126"/>
      <c r="CX544" s="126"/>
      <c r="DH544" s="126"/>
      <c r="DR544" s="126"/>
      <c r="EB544" s="126"/>
      <c r="EL544" s="126"/>
      <c r="EV544" s="126"/>
      <c r="FF544" s="126"/>
      <c r="FP544" s="126"/>
      <c r="FZ544" s="126"/>
      <c r="GJ544" s="126"/>
      <c r="GT544" s="126"/>
      <c r="HD544" s="126"/>
      <c r="HN544" s="126"/>
      <c r="HX544" s="126"/>
    </row>
    <row xmlns:x14ac="http://schemas.microsoft.com/office/spreadsheetml/2009/9/ac" r="545" s="3" customFormat="true" x14ac:dyDescent="0.25">
      <c r="A545" s="387"/>
      <c r="B545" s="126"/>
      <c r="L545" s="126"/>
      <c r="V545" s="126"/>
      <c r="AF545" s="126"/>
      <c r="AP545" s="126"/>
      <c r="AZ545" s="126"/>
      <c r="BJ545" s="126"/>
      <c r="BK545" s="126"/>
      <c r="BT545" s="126"/>
      <c r="CD545" s="126"/>
      <c r="CN545" s="126"/>
      <c r="CX545" s="126"/>
      <c r="DH545" s="126"/>
      <c r="DR545" s="126"/>
      <c r="EB545" s="126"/>
      <c r="EL545" s="126"/>
      <c r="EV545" s="126"/>
      <c r="FF545" s="126"/>
      <c r="FP545" s="126"/>
      <c r="FZ545" s="126"/>
      <c r="GJ545" s="126"/>
      <c r="GT545" s="126"/>
      <c r="HD545" s="126"/>
      <c r="HN545" s="126"/>
      <c r="HX545" s="126"/>
    </row>
    <row xmlns:x14ac="http://schemas.microsoft.com/office/spreadsheetml/2009/9/ac" r="546" s="3" customFormat="true" x14ac:dyDescent="0.25">
      <c r="A546" s="387"/>
      <c r="B546" s="126"/>
      <c r="L546" s="126"/>
      <c r="V546" s="126"/>
      <c r="AF546" s="126"/>
      <c r="AP546" s="126"/>
      <c r="AZ546" s="126"/>
      <c r="BJ546" s="126"/>
      <c r="BK546" s="126"/>
      <c r="BT546" s="126"/>
      <c r="CD546" s="126"/>
      <c r="CN546" s="126"/>
      <c r="CX546" s="126"/>
      <c r="DH546" s="126"/>
      <c r="DR546" s="126"/>
      <c r="EB546" s="126"/>
      <c r="EL546" s="126"/>
      <c r="EV546" s="126"/>
      <c r="FF546" s="126"/>
      <c r="FP546" s="126"/>
      <c r="FZ546" s="126"/>
      <c r="GJ546" s="126"/>
      <c r="GT546" s="126"/>
      <c r="HD546" s="126"/>
      <c r="HN546" s="126"/>
      <c r="HX546" s="126"/>
    </row>
    <row xmlns:x14ac="http://schemas.microsoft.com/office/spreadsheetml/2009/9/ac" r="547" s="3" customFormat="true" x14ac:dyDescent="0.25">
      <c r="A547" s="387"/>
      <c r="B547" s="126"/>
      <c r="L547" s="126"/>
      <c r="V547" s="126"/>
      <c r="AF547" s="126"/>
      <c r="AP547" s="126"/>
      <c r="AZ547" s="126"/>
      <c r="BJ547" s="126"/>
      <c r="BK547" s="126"/>
      <c r="BT547" s="126"/>
      <c r="CD547" s="126"/>
      <c r="CN547" s="126"/>
      <c r="CX547" s="126"/>
      <c r="DH547" s="126"/>
      <c r="DR547" s="126"/>
      <c r="EB547" s="126"/>
      <c r="EL547" s="126"/>
      <c r="EV547" s="126"/>
      <c r="FF547" s="126"/>
      <c r="FP547" s="126"/>
      <c r="FZ547" s="126"/>
      <c r="GJ547" s="126"/>
      <c r="GT547" s="126"/>
      <c r="HD547" s="126"/>
      <c r="HN547" s="126"/>
      <c r="HX547" s="126"/>
    </row>
    <row xmlns:x14ac="http://schemas.microsoft.com/office/spreadsheetml/2009/9/ac" r="548" s="3" customFormat="true" x14ac:dyDescent="0.25">
      <c r="A548" s="387"/>
      <c r="B548" s="126"/>
      <c r="L548" s="126"/>
      <c r="V548" s="126"/>
      <c r="AF548" s="126"/>
      <c r="AP548" s="126"/>
      <c r="AZ548" s="126"/>
      <c r="BJ548" s="126"/>
      <c r="BK548" s="126"/>
      <c r="BT548" s="126"/>
      <c r="CD548" s="126"/>
      <c r="CN548" s="126"/>
      <c r="CX548" s="126"/>
      <c r="DH548" s="126"/>
      <c r="DR548" s="126"/>
      <c r="EB548" s="126"/>
      <c r="EL548" s="126"/>
      <c r="EV548" s="126"/>
      <c r="FF548" s="126"/>
      <c r="FP548" s="126"/>
      <c r="FZ548" s="126"/>
      <c r="GJ548" s="126"/>
      <c r="GT548" s="126"/>
      <c r="HD548" s="126"/>
      <c r="HN548" s="126"/>
      <c r="HX548" s="126"/>
    </row>
    <row xmlns:x14ac="http://schemas.microsoft.com/office/spreadsheetml/2009/9/ac" r="549" s="3" customFormat="true" x14ac:dyDescent="0.25">
      <c r="A549" s="387"/>
      <c r="B549" s="126"/>
      <c r="L549" s="126"/>
      <c r="V549" s="126"/>
      <c r="AF549" s="126"/>
      <c r="AP549" s="126"/>
      <c r="AZ549" s="126"/>
      <c r="BJ549" s="126"/>
      <c r="BK549" s="126"/>
      <c r="BT549" s="126"/>
      <c r="CD549" s="126"/>
      <c r="CN549" s="126"/>
      <c r="CX549" s="126"/>
      <c r="DH549" s="126"/>
      <c r="DR549" s="126"/>
      <c r="EB549" s="126"/>
      <c r="EL549" s="126"/>
      <c r="EV549" s="126"/>
      <c r="FF549" s="126"/>
      <c r="FP549" s="126"/>
      <c r="FZ549" s="126"/>
      <c r="GJ549" s="126"/>
      <c r="GT549" s="126"/>
      <c r="HD549" s="126"/>
      <c r="HN549" s="126"/>
      <c r="HX549" s="126"/>
    </row>
    <row xmlns:x14ac="http://schemas.microsoft.com/office/spreadsheetml/2009/9/ac" r="550" s="3" customFormat="true" x14ac:dyDescent="0.25">
      <c r="A550" s="387"/>
      <c r="B550" s="126"/>
      <c r="L550" s="126"/>
      <c r="V550" s="126"/>
      <c r="AF550" s="126"/>
      <c r="AP550" s="126"/>
      <c r="AZ550" s="126"/>
      <c r="BJ550" s="126"/>
      <c r="BK550" s="126"/>
      <c r="BT550" s="126"/>
      <c r="CD550" s="126"/>
      <c r="CN550" s="126"/>
      <c r="CX550" s="126"/>
      <c r="DH550" s="126"/>
      <c r="DR550" s="126"/>
      <c r="EB550" s="126"/>
      <c r="EL550" s="126"/>
      <c r="EV550" s="126"/>
      <c r="FF550" s="126"/>
      <c r="FP550" s="126"/>
      <c r="FZ550" s="126"/>
      <c r="GJ550" s="126"/>
      <c r="GT550" s="126"/>
      <c r="HD550" s="126"/>
      <c r="HN550" s="126"/>
      <c r="HX550" s="126"/>
    </row>
    <row xmlns:x14ac="http://schemas.microsoft.com/office/spreadsheetml/2009/9/ac" r="551" s="3" customFormat="true" x14ac:dyDescent="0.25">
      <c r="A551" s="387"/>
      <c r="B551" s="126"/>
      <c r="L551" s="126"/>
      <c r="V551" s="126"/>
      <c r="AF551" s="126"/>
      <c r="AP551" s="126"/>
      <c r="AZ551" s="126"/>
      <c r="BJ551" s="126"/>
      <c r="BK551" s="126"/>
      <c r="BT551" s="126"/>
      <c r="CD551" s="126"/>
      <c r="CN551" s="126"/>
      <c r="CX551" s="126"/>
      <c r="DH551" s="126"/>
      <c r="DR551" s="126"/>
      <c r="EB551" s="126"/>
      <c r="EL551" s="126"/>
      <c r="EV551" s="126"/>
      <c r="FF551" s="126"/>
      <c r="FP551" s="126"/>
      <c r="FZ551" s="126"/>
      <c r="GJ551" s="126"/>
      <c r="GT551" s="126"/>
      <c r="HD551" s="126"/>
      <c r="HN551" s="126"/>
      <c r="HX551" s="126"/>
    </row>
    <row xmlns:x14ac="http://schemas.microsoft.com/office/spreadsheetml/2009/9/ac" r="552" s="3" customFormat="true" x14ac:dyDescent="0.25">
      <c r="A552" s="387"/>
      <c r="B552" s="126"/>
      <c r="L552" s="126"/>
      <c r="V552" s="126"/>
      <c r="AF552" s="126"/>
      <c r="AP552" s="126"/>
      <c r="AZ552" s="126"/>
      <c r="BJ552" s="126"/>
      <c r="BK552" s="126"/>
      <c r="BT552" s="126"/>
      <c r="CD552" s="126"/>
      <c r="CN552" s="126"/>
      <c r="CX552" s="126"/>
      <c r="DH552" s="126"/>
      <c r="DR552" s="126"/>
      <c r="EB552" s="126"/>
      <c r="EL552" s="126"/>
      <c r="EV552" s="126"/>
      <c r="FF552" s="126"/>
      <c r="FP552" s="126"/>
      <c r="FZ552" s="126"/>
      <c r="GJ552" s="126"/>
      <c r="GT552" s="126"/>
      <c r="HD552" s="126"/>
      <c r="HN552" s="126"/>
      <c r="HX552" s="126"/>
    </row>
    <row xmlns:x14ac="http://schemas.microsoft.com/office/spreadsheetml/2009/9/ac" r="553" s="3" customFormat="true" x14ac:dyDescent="0.25">
      <c r="A553" s="387"/>
      <c r="B553" s="126"/>
      <c r="L553" s="126"/>
      <c r="V553" s="126"/>
      <c r="AF553" s="126"/>
      <c r="AP553" s="126"/>
      <c r="AZ553" s="126"/>
      <c r="BJ553" s="126"/>
      <c r="BK553" s="126"/>
      <c r="BT553" s="126"/>
      <c r="CD553" s="126"/>
      <c r="CN553" s="126"/>
      <c r="CX553" s="126"/>
      <c r="DH553" s="126"/>
      <c r="DR553" s="126"/>
      <c r="EB553" s="126"/>
      <c r="EL553" s="126"/>
      <c r="EV553" s="126"/>
      <c r="FF553" s="126"/>
      <c r="FP553" s="126"/>
      <c r="FZ553" s="126"/>
      <c r="GJ553" s="126"/>
      <c r="GT553" s="126"/>
      <c r="HD553" s="126"/>
      <c r="HN553" s="126"/>
      <c r="HX553" s="126"/>
    </row>
    <row xmlns:x14ac="http://schemas.microsoft.com/office/spreadsheetml/2009/9/ac" r="554" s="3" customFormat="true" x14ac:dyDescent="0.25">
      <c r="A554" s="387"/>
      <c r="B554" s="126"/>
      <c r="L554" s="126"/>
      <c r="V554" s="126"/>
      <c r="AF554" s="126"/>
      <c r="AP554" s="126"/>
      <c r="AZ554" s="126"/>
      <c r="BJ554" s="126"/>
      <c r="BK554" s="126"/>
      <c r="BT554" s="126"/>
      <c r="CD554" s="126"/>
      <c r="CN554" s="126"/>
      <c r="CX554" s="126"/>
      <c r="DH554" s="126"/>
      <c r="DR554" s="126"/>
      <c r="EB554" s="126"/>
      <c r="EL554" s="126"/>
      <c r="EV554" s="126"/>
      <c r="FF554" s="126"/>
      <c r="FP554" s="126"/>
      <c r="FZ554" s="126"/>
      <c r="GJ554" s="126"/>
      <c r="GT554" s="126"/>
      <c r="HD554" s="126"/>
      <c r="HN554" s="126"/>
      <c r="HX554" s="126"/>
    </row>
    <row xmlns:x14ac="http://schemas.microsoft.com/office/spreadsheetml/2009/9/ac" r="555" s="3" customFormat="true" x14ac:dyDescent="0.25">
      <c r="A555" s="387"/>
      <c r="B555" s="126"/>
      <c r="L555" s="126"/>
      <c r="V555" s="126"/>
      <c r="AF555" s="126"/>
      <c r="AP555" s="126"/>
      <c r="AZ555" s="126"/>
      <c r="BJ555" s="126"/>
      <c r="BK555" s="126"/>
      <c r="BT555" s="126"/>
      <c r="CD555" s="126"/>
      <c r="CN555" s="126"/>
      <c r="CX555" s="126"/>
      <c r="DH555" s="126"/>
      <c r="DR555" s="126"/>
      <c r="EB555" s="126"/>
      <c r="EL555" s="126"/>
      <c r="EV555" s="126"/>
      <c r="FF555" s="126"/>
      <c r="FP555" s="126"/>
      <c r="FZ555" s="126"/>
      <c r="GJ555" s="126"/>
      <c r="GT555" s="126"/>
      <c r="HD555" s="126"/>
      <c r="HN555" s="126"/>
      <c r="HX555" s="126"/>
    </row>
    <row xmlns:x14ac="http://schemas.microsoft.com/office/spreadsheetml/2009/9/ac" r="556" s="3" customFormat="true" x14ac:dyDescent="0.25">
      <c r="A556" s="387"/>
      <c r="B556" s="126"/>
      <c r="L556" s="126"/>
      <c r="V556" s="126"/>
      <c r="AF556" s="126"/>
      <c r="AP556" s="126"/>
      <c r="AZ556" s="126"/>
      <c r="BJ556" s="126"/>
      <c r="BK556" s="126"/>
      <c r="BT556" s="126"/>
      <c r="CD556" s="126"/>
      <c r="CN556" s="126"/>
      <c r="CX556" s="126"/>
      <c r="DH556" s="126"/>
      <c r="DR556" s="126"/>
      <c r="EB556" s="126"/>
      <c r="EL556" s="126"/>
      <c r="EV556" s="126"/>
      <c r="FF556" s="126"/>
      <c r="FP556" s="126"/>
      <c r="FZ556" s="126"/>
      <c r="GJ556" s="126"/>
      <c r="GT556" s="126"/>
      <c r="HD556" s="126"/>
      <c r="HN556" s="126"/>
      <c r="HX556" s="126"/>
    </row>
    <row xmlns:x14ac="http://schemas.microsoft.com/office/spreadsheetml/2009/9/ac" r="557" s="3" customFormat="true" x14ac:dyDescent="0.25">
      <c r="A557" s="387"/>
      <c r="B557" s="126"/>
      <c r="L557" s="126"/>
      <c r="V557" s="126"/>
      <c r="AF557" s="126"/>
      <c r="AP557" s="126"/>
      <c r="AZ557" s="126"/>
      <c r="BJ557" s="126"/>
      <c r="BK557" s="126"/>
      <c r="BT557" s="126"/>
      <c r="CD557" s="126"/>
      <c r="CN557" s="126"/>
      <c r="CX557" s="126"/>
      <c r="DH557" s="126"/>
      <c r="DR557" s="126"/>
      <c r="EB557" s="126"/>
      <c r="EL557" s="126"/>
      <c r="EV557" s="126"/>
      <c r="FF557" s="126"/>
      <c r="FP557" s="126"/>
      <c r="FZ557" s="126"/>
      <c r="GJ557" s="126"/>
      <c r="GT557" s="126"/>
      <c r="HD557" s="126"/>
      <c r="HN557" s="126"/>
      <c r="HX557" s="126"/>
    </row>
    <row xmlns:x14ac="http://schemas.microsoft.com/office/spreadsheetml/2009/9/ac" r="558" s="3" customFormat="true" x14ac:dyDescent="0.25">
      <c r="A558" s="387"/>
      <c r="B558" s="126"/>
      <c r="L558" s="126"/>
      <c r="V558" s="126"/>
      <c r="AF558" s="126"/>
      <c r="AP558" s="126"/>
      <c r="AZ558" s="126"/>
      <c r="BJ558" s="126"/>
      <c r="BK558" s="126"/>
      <c r="BT558" s="126"/>
      <c r="CD558" s="126"/>
      <c r="CN558" s="126"/>
      <c r="CX558" s="126"/>
      <c r="DH558" s="126"/>
      <c r="DR558" s="126"/>
      <c r="EB558" s="126"/>
      <c r="EL558" s="126"/>
      <c r="EV558" s="126"/>
      <c r="FF558" s="126"/>
      <c r="FP558" s="126"/>
      <c r="FZ558" s="126"/>
      <c r="GJ558" s="126"/>
      <c r="GT558" s="126"/>
      <c r="HD558" s="126"/>
      <c r="HN558" s="126"/>
      <c r="HX558" s="126"/>
    </row>
    <row xmlns:x14ac="http://schemas.microsoft.com/office/spreadsheetml/2009/9/ac" r="559" s="3" customFormat="true" x14ac:dyDescent="0.25">
      <c r="A559" s="387"/>
      <c r="B559" s="126"/>
      <c r="L559" s="126"/>
      <c r="V559" s="126"/>
      <c r="AF559" s="126"/>
      <c r="AP559" s="126"/>
      <c r="AZ559" s="126"/>
      <c r="BJ559" s="126"/>
      <c r="BK559" s="126"/>
      <c r="BT559" s="126"/>
      <c r="CD559" s="126"/>
      <c r="CN559" s="126"/>
      <c r="CX559" s="126"/>
      <c r="DH559" s="126"/>
      <c r="DR559" s="126"/>
      <c r="EB559" s="126"/>
      <c r="EL559" s="126"/>
      <c r="EV559" s="126"/>
      <c r="FF559" s="126"/>
      <c r="FP559" s="126"/>
      <c r="FZ559" s="126"/>
      <c r="GJ559" s="126"/>
      <c r="GT559" s="126"/>
      <c r="HD559" s="126"/>
      <c r="HN559" s="126"/>
      <c r="HX559" s="126"/>
    </row>
    <row xmlns:x14ac="http://schemas.microsoft.com/office/spreadsheetml/2009/9/ac" r="560" s="3" customFormat="true" x14ac:dyDescent="0.25">
      <c r="A560" s="387"/>
      <c r="B560" s="126"/>
      <c r="L560" s="126"/>
      <c r="V560" s="126"/>
      <c r="AF560" s="126"/>
      <c r="AP560" s="126"/>
      <c r="AZ560" s="126"/>
      <c r="BJ560" s="126"/>
      <c r="BK560" s="126"/>
      <c r="BT560" s="126"/>
      <c r="CD560" s="126"/>
      <c r="CN560" s="126"/>
      <c r="CX560" s="126"/>
      <c r="DH560" s="126"/>
      <c r="DR560" s="126"/>
      <c r="EB560" s="126"/>
      <c r="EL560" s="126"/>
      <c r="EV560" s="126"/>
      <c r="FF560" s="126"/>
      <c r="FP560" s="126"/>
      <c r="FZ560" s="126"/>
      <c r="GJ560" s="126"/>
      <c r="GT560" s="126"/>
      <c r="HD560" s="126"/>
      <c r="HN560" s="126"/>
      <c r="HX560" s="126"/>
    </row>
    <row xmlns:x14ac="http://schemas.microsoft.com/office/spreadsheetml/2009/9/ac" r="561" s="3" customFormat="true" x14ac:dyDescent="0.25">
      <c r="A561" s="387"/>
      <c r="B561" s="126"/>
      <c r="L561" s="126"/>
      <c r="V561" s="126"/>
      <c r="AF561" s="126"/>
      <c r="AP561" s="126"/>
      <c r="AZ561" s="126"/>
      <c r="BJ561" s="126"/>
      <c r="BK561" s="126"/>
      <c r="BT561" s="126"/>
      <c r="CD561" s="126"/>
      <c r="CN561" s="126"/>
      <c r="CX561" s="126"/>
      <c r="DH561" s="126"/>
      <c r="DR561" s="126"/>
      <c r="EB561" s="126"/>
      <c r="EL561" s="126"/>
      <c r="EV561" s="126"/>
      <c r="FF561" s="126"/>
      <c r="FP561" s="126"/>
      <c r="FZ561" s="126"/>
      <c r="GJ561" s="126"/>
      <c r="GT561" s="126"/>
      <c r="HD561" s="126"/>
      <c r="HN561" s="126"/>
      <c r="HX561" s="126"/>
    </row>
    <row xmlns:x14ac="http://schemas.microsoft.com/office/spreadsheetml/2009/9/ac" r="562" s="3" customFormat="true" x14ac:dyDescent="0.25">
      <c r="A562" s="387"/>
      <c r="B562" s="126"/>
      <c r="L562" s="126"/>
      <c r="V562" s="126"/>
      <c r="AF562" s="126"/>
      <c r="AP562" s="126"/>
      <c r="AZ562" s="126"/>
      <c r="BJ562" s="126"/>
      <c r="BK562" s="126"/>
      <c r="BT562" s="126"/>
      <c r="CD562" s="126"/>
      <c r="CN562" s="126"/>
      <c r="CX562" s="126"/>
      <c r="DH562" s="126"/>
      <c r="DR562" s="126"/>
      <c r="EB562" s="126"/>
      <c r="EL562" s="126"/>
      <c r="EV562" s="126"/>
      <c r="FF562" s="126"/>
      <c r="FP562" s="126"/>
      <c r="FZ562" s="126"/>
      <c r="GJ562" s="126"/>
      <c r="GT562" s="126"/>
      <c r="HD562" s="126"/>
      <c r="HN562" s="126"/>
      <c r="HX562" s="126"/>
    </row>
    <row xmlns:x14ac="http://schemas.microsoft.com/office/spreadsheetml/2009/9/ac" r="563" s="3" customFormat="true" x14ac:dyDescent="0.25">
      <c r="A563" s="387"/>
      <c r="B563" s="126"/>
      <c r="L563" s="126"/>
      <c r="V563" s="126"/>
      <c r="AF563" s="126"/>
      <c r="AP563" s="126"/>
      <c r="AZ563" s="126"/>
      <c r="BJ563" s="126"/>
      <c r="BK563" s="126"/>
      <c r="BT563" s="126"/>
      <c r="CD563" s="126"/>
      <c r="CN563" s="126"/>
      <c r="CX563" s="126"/>
      <c r="DH563" s="126"/>
      <c r="DR563" s="126"/>
      <c r="EB563" s="126"/>
      <c r="EL563" s="126"/>
      <c r="EV563" s="126"/>
      <c r="FF563" s="126"/>
      <c r="FP563" s="126"/>
      <c r="FZ563" s="126"/>
      <c r="GJ563" s="126"/>
      <c r="GT563" s="126"/>
      <c r="HD563" s="126"/>
      <c r="HN563" s="126"/>
      <c r="HX563" s="126"/>
    </row>
    <row xmlns:x14ac="http://schemas.microsoft.com/office/spreadsheetml/2009/9/ac" r="564" s="3" customFormat="true" x14ac:dyDescent="0.25">
      <c r="A564" s="387"/>
      <c r="B564" s="126"/>
      <c r="L564" s="126"/>
      <c r="V564" s="126"/>
      <c r="AF564" s="126"/>
      <c r="AP564" s="126"/>
      <c r="AZ564" s="126"/>
      <c r="BJ564" s="126"/>
      <c r="BK564" s="126"/>
      <c r="BT564" s="126"/>
      <c r="CD564" s="126"/>
      <c r="CN564" s="126"/>
      <c r="CX564" s="126"/>
      <c r="DH564" s="126"/>
      <c r="DR564" s="126"/>
      <c r="EB564" s="126"/>
      <c r="EL564" s="126"/>
      <c r="EV564" s="126"/>
      <c r="FF564" s="126"/>
      <c r="FP564" s="126"/>
      <c r="FZ564" s="126"/>
      <c r="GJ564" s="126"/>
      <c r="GT564" s="126"/>
      <c r="HD564" s="126"/>
      <c r="HN564" s="126"/>
      <c r="HX564" s="126"/>
    </row>
    <row xmlns:x14ac="http://schemas.microsoft.com/office/spreadsheetml/2009/9/ac" r="565" s="3" customFormat="true" x14ac:dyDescent="0.25">
      <c r="A565" s="387"/>
      <c r="B565" s="126"/>
      <c r="L565" s="126"/>
      <c r="V565" s="126"/>
      <c r="AF565" s="126"/>
      <c r="AP565" s="126"/>
      <c r="AZ565" s="126"/>
      <c r="BJ565" s="126"/>
      <c r="BK565" s="126"/>
      <c r="BT565" s="126"/>
      <c r="CD565" s="126"/>
      <c r="CN565" s="126"/>
      <c r="CX565" s="126"/>
      <c r="DH565" s="126"/>
      <c r="DR565" s="126"/>
      <c r="EB565" s="126"/>
      <c r="EL565" s="126"/>
      <c r="EV565" s="126"/>
      <c r="FF565" s="126"/>
      <c r="FP565" s="126"/>
      <c r="FZ565" s="126"/>
      <c r="GJ565" s="126"/>
      <c r="GT565" s="126"/>
      <c r="HD565" s="126"/>
      <c r="HN565" s="126"/>
      <c r="HX565" s="126"/>
    </row>
    <row xmlns:x14ac="http://schemas.microsoft.com/office/spreadsheetml/2009/9/ac" r="566" s="3" customFormat="true" x14ac:dyDescent="0.25">
      <c r="A566" s="387"/>
      <c r="B566" s="126"/>
      <c r="L566" s="126"/>
      <c r="V566" s="126"/>
      <c r="AF566" s="126"/>
      <c r="AP566" s="126"/>
      <c r="AZ566" s="126"/>
      <c r="BJ566" s="126"/>
      <c r="BK566" s="126"/>
      <c r="BT566" s="126"/>
      <c r="CD566" s="126"/>
      <c r="CN566" s="126"/>
      <c r="CX566" s="126"/>
      <c r="DH566" s="126"/>
      <c r="DR566" s="126"/>
      <c r="EB566" s="126"/>
      <c r="EL566" s="126"/>
      <c r="EV566" s="126"/>
      <c r="FF566" s="126"/>
      <c r="FP566" s="126"/>
      <c r="FZ566" s="126"/>
      <c r="GJ566" s="126"/>
      <c r="GT566" s="126"/>
      <c r="HD566" s="126"/>
      <c r="HN566" s="126"/>
      <c r="HX566" s="126"/>
    </row>
    <row xmlns:x14ac="http://schemas.microsoft.com/office/spreadsheetml/2009/9/ac" r="567" s="3" customFormat="true" x14ac:dyDescent="0.25">
      <c r="A567" s="387"/>
      <c r="B567" s="126"/>
      <c r="L567" s="126"/>
      <c r="V567" s="126"/>
      <c r="AF567" s="126"/>
      <c r="AP567" s="126"/>
      <c r="AZ567" s="126"/>
      <c r="BJ567" s="126"/>
      <c r="BK567" s="126"/>
      <c r="BT567" s="126"/>
      <c r="CD567" s="126"/>
      <c r="CN567" s="126"/>
      <c r="CX567" s="126"/>
      <c r="DH567" s="126"/>
      <c r="DR567" s="126"/>
      <c r="EB567" s="126"/>
      <c r="EL567" s="126"/>
      <c r="EV567" s="126"/>
      <c r="FF567" s="126"/>
      <c r="FP567" s="126"/>
      <c r="FZ567" s="126"/>
      <c r="GJ567" s="126"/>
      <c r="GT567" s="126"/>
      <c r="HD567" s="126"/>
      <c r="HN567" s="126"/>
      <c r="HX567" s="126"/>
    </row>
    <row xmlns:x14ac="http://schemas.microsoft.com/office/spreadsheetml/2009/9/ac" r="568" s="3" customFormat="true" x14ac:dyDescent="0.25">
      <c r="A568" s="387"/>
      <c r="B568" s="126"/>
      <c r="L568" s="126"/>
      <c r="V568" s="126"/>
      <c r="AF568" s="126"/>
      <c r="AP568" s="126"/>
      <c r="AZ568" s="126"/>
      <c r="BJ568" s="126"/>
      <c r="BK568" s="126"/>
      <c r="BT568" s="126"/>
      <c r="CD568" s="126"/>
      <c r="CN568" s="126"/>
      <c r="CX568" s="126"/>
      <c r="DH568" s="126"/>
      <c r="DR568" s="126"/>
      <c r="EB568" s="126"/>
      <c r="EL568" s="126"/>
      <c r="EV568" s="126"/>
      <c r="FF568" s="126"/>
      <c r="FP568" s="126"/>
      <c r="FZ568" s="126"/>
      <c r="GJ568" s="126"/>
      <c r="GT568" s="126"/>
      <c r="HD568" s="126"/>
      <c r="HN568" s="126"/>
      <c r="HX568" s="126"/>
    </row>
    <row xmlns:x14ac="http://schemas.microsoft.com/office/spreadsheetml/2009/9/ac" r="569" s="3" customFormat="true" x14ac:dyDescent="0.25">
      <c r="A569" s="387"/>
      <c r="B569" s="126"/>
      <c r="L569" s="126"/>
      <c r="V569" s="126"/>
      <c r="AF569" s="126"/>
      <c r="AP569" s="126"/>
      <c r="AZ569" s="126"/>
      <c r="BJ569" s="126"/>
      <c r="BK569" s="126"/>
      <c r="BT569" s="126"/>
      <c r="CD569" s="126"/>
      <c r="CN569" s="126"/>
      <c r="CX569" s="126"/>
      <c r="DH569" s="126"/>
      <c r="DR569" s="126"/>
      <c r="EB569" s="126"/>
      <c r="EL569" s="126"/>
      <c r="EV569" s="126"/>
      <c r="FF569" s="126"/>
      <c r="FP569" s="126"/>
      <c r="FZ569" s="126"/>
      <c r="GJ569" s="126"/>
      <c r="GT569" s="126"/>
      <c r="HD569" s="126"/>
      <c r="HN569" s="126"/>
      <c r="HX569" s="126"/>
    </row>
    <row xmlns:x14ac="http://schemas.microsoft.com/office/spreadsheetml/2009/9/ac" r="570" s="3" customFormat="true" x14ac:dyDescent="0.25">
      <c r="A570" s="387"/>
      <c r="B570" s="126"/>
      <c r="L570" s="126"/>
      <c r="V570" s="126"/>
      <c r="AF570" s="126"/>
      <c r="AP570" s="126"/>
      <c r="AZ570" s="126"/>
      <c r="BJ570" s="126"/>
      <c r="BK570" s="126"/>
      <c r="BT570" s="126"/>
      <c r="CD570" s="126"/>
      <c r="CN570" s="126"/>
      <c r="CX570" s="126"/>
      <c r="DH570" s="126"/>
      <c r="DR570" s="126"/>
      <c r="EB570" s="126"/>
      <c r="EL570" s="126"/>
      <c r="EV570" s="126"/>
      <c r="FF570" s="126"/>
      <c r="FP570" s="126"/>
      <c r="FZ570" s="126"/>
      <c r="GJ570" s="126"/>
      <c r="GT570" s="126"/>
      <c r="HD570" s="126"/>
      <c r="HN570" s="126"/>
      <c r="HX570" s="126"/>
    </row>
    <row xmlns:x14ac="http://schemas.microsoft.com/office/spreadsheetml/2009/9/ac" r="571" s="3" customFormat="true" x14ac:dyDescent="0.25">
      <c r="A571" s="387"/>
      <c r="B571" s="126"/>
      <c r="L571" s="126"/>
      <c r="V571" s="126"/>
      <c r="AF571" s="126"/>
      <c r="AP571" s="126"/>
      <c r="AZ571" s="126"/>
      <c r="BJ571" s="126"/>
      <c r="BK571" s="126"/>
      <c r="BT571" s="126"/>
      <c r="CD571" s="126"/>
      <c r="CN571" s="126"/>
      <c r="CX571" s="126"/>
      <c r="DH571" s="126"/>
      <c r="DR571" s="126"/>
      <c r="EB571" s="126"/>
      <c r="EL571" s="126"/>
      <c r="EV571" s="126"/>
      <c r="FF571" s="126"/>
      <c r="FP571" s="126"/>
      <c r="FZ571" s="126"/>
      <c r="GJ571" s="126"/>
      <c r="GT571" s="126"/>
      <c r="HD571" s="126"/>
      <c r="HN571" s="126"/>
      <c r="HX571" s="126"/>
    </row>
    <row xmlns:x14ac="http://schemas.microsoft.com/office/spreadsheetml/2009/9/ac" r="572" s="3" customFormat="true" x14ac:dyDescent="0.25">
      <c r="A572" s="387"/>
      <c r="B572" s="126"/>
      <c r="L572" s="126"/>
      <c r="V572" s="126"/>
      <c r="AF572" s="126"/>
      <c r="AP572" s="126"/>
      <c r="AZ572" s="126"/>
      <c r="BJ572" s="126"/>
      <c r="BK572" s="126"/>
      <c r="BT572" s="126"/>
      <c r="CD572" s="126"/>
      <c r="CN572" s="126"/>
      <c r="CX572" s="126"/>
      <c r="DH572" s="126"/>
      <c r="DR572" s="126"/>
      <c r="EB572" s="126"/>
      <c r="EL572" s="126"/>
      <c r="EV572" s="126"/>
      <c r="FF572" s="126"/>
      <c r="FP572" s="126"/>
      <c r="FZ572" s="126"/>
      <c r="GJ572" s="126"/>
      <c r="GT572" s="126"/>
      <c r="HD572" s="126"/>
      <c r="HN572" s="126"/>
      <c r="HX572" s="126"/>
    </row>
    <row xmlns:x14ac="http://schemas.microsoft.com/office/spreadsheetml/2009/9/ac" r="573" s="3" customFormat="true" x14ac:dyDescent="0.25">
      <c r="A573" s="387"/>
      <c r="B573" s="126"/>
      <c r="L573" s="126"/>
      <c r="V573" s="126"/>
      <c r="AF573" s="126"/>
      <c r="AP573" s="126"/>
      <c r="AZ573" s="126"/>
      <c r="BJ573" s="126"/>
      <c r="BK573" s="126"/>
      <c r="BT573" s="126"/>
      <c r="CD573" s="126"/>
      <c r="CN573" s="126"/>
      <c r="CX573" s="126"/>
      <c r="DH573" s="126"/>
      <c r="DR573" s="126"/>
      <c r="EB573" s="126"/>
      <c r="EL573" s="126"/>
      <c r="EV573" s="126"/>
      <c r="FF573" s="126"/>
      <c r="FP573" s="126"/>
      <c r="FZ573" s="126"/>
      <c r="GJ573" s="126"/>
      <c r="GT573" s="126"/>
      <c r="HD573" s="126"/>
      <c r="HN573" s="126"/>
      <c r="HX573" s="126"/>
    </row>
    <row xmlns:x14ac="http://schemas.microsoft.com/office/spreadsheetml/2009/9/ac" r="574" s="3" customFormat="true" x14ac:dyDescent="0.25">
      <c r="A574" s="387"/>
      <c r="B574" s="126"/>
      <c r="L574" s="126"/>
      <c r="V574" s="126"/>
      <c r="AF574" s="126"/>
      <c r="AP574" s="126"/>
      <c r="AZ574" s="126"/>
      <c r="BJ574" s="126"/>
      <c r="BK574" s="126"/>
      <c r="BT574" s="126"/>
      <c r="CD574" s="126"/>
      <c r="CN574" s="126"/>
      <c r="CX574" s="126"/>
      <c r="DH574" s="126"/>
      <c r="DR574" s="126"/>
      <c r="EB574" s="126"/>
      <c r="EL574" s="126"/>
      <c r="EV574" s="126"/>
      <c r="FF574" s="126"/>
      <c r="FP574" s="126"/>
      <c r="FZ574" s="126"/>
      <c r="GJ574" s="126"/>
      <c r="GT574" s="126"/>
      <c r="HD574" s="126"/>
      <c r="HN574" s="126"/>
      <c r="HX574" s="126"/>
    </row>
    <row xmlns:x14ac="http://schemas.microsoft.com/office/spreadsheetml/2009/9/ac" r="575" s="3" customFormat="true" x14ac:dyDescent="0.25">
      <c r="A575" s="387"/>
      <c r="B575" s="126"/>
      <c r="L575" s="126"/>
      <c r="V575" s="126"/>
      <c r="AF575" s="126"/>
      <c r="AP575" s="126"/>
      <c r="AZ575" s="126"/>
      <c r="BJ575" s="126"/>
      <c r="BK575" s="126"/>
      <c r="BT575" s="126"/>
      <c r="CD575" s="126"/>
      <c r="CN575" s="126"/>
      <c r="CX575" s="126"/>
      <c r="DH575" s="126"/>
      <c r="DR575" s="126"/>
      <c r="EB575" s="126"/>
      <c r="EL575" s="126"/>
      <c r="EV575" s="126"/>
      <c r="FF575" s="126"/>
      <c r="FP575" s="126"/>
      <c r="FZ575" s="126"/>
      <c r="GJ575" s="126"/>
      <c r="GT575" s="126"/>
      <c r="HD575" s="126"/>
      <c r="HN575" s="126"/>
      <c r="HX575" s="126"/>
    </row>
    <row xmlns:x14ac="http://schemas.microsoft.com/office/spreadsheetml/2009/9/ac" r="576" s="3" customFormat="true" x14ac:dyDescent="0.25">
      <c r="A576" s="387"/>
      <c r="B576" s="126"/>
      <c r="L576" s="126"/>
      <c r="V576" s="126"/>
      <c r="AF576" s="126"/>
      <c r="AP576" s="126"/>
      <c r="AZ576" s="126"/>
      <c r="BJ576" s="126"/>
      <c r="BK576" s="126"/>
      <c r="BT576" s="126"/>
      <c r="CD576" s="126"/>
      <c r="CN576" s="126"/>
      <c r="CX576" s="126"/>
      <c r="DH576" s="126"/>
      <c r="DR576" s="126"/>
      <c r="EB576" s="126"/>
      <c r="EL576" s="126"/>
      <c r="EV576" s="126"/>
      <c r="FF576" s="126"/>
      <c r="FP576" s="126"/>
      <c r="FZ576" s="126"/>
      <c r="GJ576" s="126"/>
      <c r="GT576" s="126"/>
      <c r="HD576" s="126"/>
      <c r="HN576" s="126"/>
      <c r="HX576" s="126"/>
    </row>
    <row xmlns:x14ac="http://schemas.microsoft.com/office/spreadsheetml/2009/9/ac" r="577" s="3" customFormat="true" x14ac:dyDescent="0.25">
      <c r="A577" s="387"/>
      <c r="B577" s="126"/>
      <c r="L577" s="126"/>
      <c r="V577" s="126"/>
      <c r="AF577" s="126"/>
      <c r="AP577" s="126"/>
      <c r="AZ577" s="126"/>
      <c r="BJ577" s="126"/>
      <c r="BK577" s="126"/>
      <c r="BT577" s="126"/>
      <c r="CD577" s="126"/>
      <c r="CN577" s="126"/>
      <c r="CX577" s="126"/>
      <c r="DH577" s="126"/>
      <c r="DR577" s="126"/>
      <c r="EB577" s="126"/>
      <c r="EL577" s="126"/>
      <c r="EV577" s="126"/>
      <c r="FF577" s="126"/>
      <c r="FP577" s="126"/>
      <c r="FZ577" s="126"/>
      <c r="GJ577" s="126"/>
      <c r="GT577" s="126"/>
      <c r="HD577" s="126"/>
      <c r="HN577" s="126"/>
      <c r="HX577" s="126"/>
    </row>
    <row xmlns:x14ac="http://schemas.microsoft.com/office/spreadsheetml/2009/9/ac" r="578" s="3" customFormat="true" x14ac:dyDescent="0.25">
      <c r="A578" s="387"/>
      <c r="B578" s="126"/>
      <c r="L578" s="126"/>
      <c r="V578" s="126"/>
      <c r="AF578" s="126"/>
      <c r="AP578" s="126"/>
      <c r="AZ578" s="126"/>
      <c r="BJ578" s="126"/>
      <c r="BK578" s="126"/>
      <c r="BT578" s="126"/>
      <c r="CD578" s="126"/>
      <c r="CN578" s="126"/>
      <c r="CX578" s="126"/>
      <c r="DH578" s="126"/>
      <c r="DR578" s="126"/>
      <c r="EB578" s="126"/>
      <c r="EL578" s="126"/>
      <c r="EV578" s="126"/>
      <c r="FF578" s="126"/>
      <c r="FP578" s="126"/>
      <c r="FZ578" s="126"/>
      <c r="GJ578" s="126"/>
      <c r="GT578" s="126"/>
      <c r="HD578" s="126"/>
      <c r="HN578" s="126"/>
      <c r="HX578" s="126"/>
    </row>
    <row xmlns:x14ac="http://schemas.microsoft.com/office/spreadsheetml/2009/9/ac" r="579" s="3" customFormat="true" x14ac:dyDescent="0.25">
      <c r="A579" s="387"/>
      <c r="B579" s="126"/>
      <c r="L579" s="126"/>
      <c r="V579" s="126"/>
      <c r="AF579" s="126"/>
      <c r="AP579" s="126"/>
      <c r="AZ579" s="126"/>
      <c r="BJ579" s="126"/>
      <c r="BK579" s="126"/>
      <c r="BT579" s="126"/>
      <c r="CD579" s="126"/>
      <c r="CN579" s="126"/>
      <c r="CX579" s="126"/>
      <c r="DH579" s="126"/>
      <c r="DR579" s="126"/>
      <c r="EB579" s="126"/>
      <c r="EL579" s="126"/>
      <c r="EV579" s="126"/>
      <c r="FF579" s="126"/>
      <c r="FP579" s="126"/>
      <c r="FZ579" s="126"/>
      <c r="GJ579" s="126"/>
      <c r="GT579" s="126"/>
      <c r="HD579" s="126"/>
      <c r="HN579" s="126"/>
      <c r="HX579" s="126"/>
    </row>
    <row xmlns:x14ac="http://schemas.microsoft.com/office/spreadsheetml/2009/9/ac" r="580" s="3" customFormat="true" x14ac:dyDescent="0.25">
      <c r="A580" s="387"/>
      <c r="B580" s="126"/>
      <c r="L580" s="126"/>
      <c r="V580" s="126"/>
      <c r="AF580" s="126"/>
      <c r="AP580" s="126"/>
      <c r="AZ580" s="126"/>
      <c r="BJ580" s="126"/>
      <c r="BK580" s="126"/>
      <c r="BT580" s="126"/>
      <c r="CD580" s="126"/>
      <c r="CN580" s="126"/>
      <c r="CX580" s="126"/>
      <c r="DH580" s="126"/>
      <c r="DR580" s="126"/>
      <c r="EB580" s="126"/>
      <c r="EL580" s="126"/>
      <c r="EV580" s="126"/>
      <c r="FF580" s="126"/>
      <c r="FP580" s="126"/>
      <c r="FZ580" s="126"/>
      <c r="GJ580" s="126"/>
      <c r="GT580" s="126"/>
      <c r="HD580" s="126"/>
      <c r="HN580" s="126"/>
      <c r="HX580" s="126"/>
    </row>
    <row xmlns:x14ac="http://schemas.microsoft.com/office/spreadsheetml/2009/9/ac" r="581" s="3" customFormat="true" x14ac:dyDescent="0.25">
      <c r="A581" s="387"/>
      <c r="B581" s="126"/>
      <c r="L581" s="126"/>
      <c r="V581" s="126"/>
      <c r="AF581" s="126"/>
      <c r="AP581" s="126"/>
      <c r="AZ581" s="126"/>
      <c r="BJ581" s="126"/>
      <c r="BK581" s="126"/>
      <c r="BT581" s="126"/>
      <c r="CD581" s="126"/>
      <c r="CN581" s="126"/>
      <c r="CX581" s="126"/>
      <c r="DH581" s="126"/>
      <c r="DR581" s="126"/>
      <c r="EB581" s="126"/>
      <c r="EL581" s="126"/>
      <c r="EV581" s="126"/>
      <c r="FF581" s="126"/>
      <c r="FP581" s="126"/>
      <c r="FZ581" s="126"/>
      <c r="GJ581" s="126"/>
      <c r="GT581" s="126"/>
      <c r="HD581" s="126"/>
      <c r="HN581" s="126"/>
      <c r="HX581" s="126"/>
    </row>
    <row xmlns:x14ac="http://schemas.microsoft.com/office/spreadsheetml/2009/9/ac" r="582" s="3" customFormat="true" x14ac:dyDescent="0.25">
      <c r="A582" s="387"/>
      <c r="B582" s="126"/>
      <c r="L582" s="126"/>
      <c r="V582" s="126"/>
      <c r="AF582" s="126"/>
      <c r="AP582" s="126"/>
      <c r="AZ582" s="126"/>
      <c r="BJ582" s="126"/>
      <c r="BK582" s="126"/>
      <c r="BT582" s="126"/>
      <c r="CD582" s="126"/>
      <c r="CN582" s="126"/>
      <c r="CX582" s="126"/>
      <c r="DH582" s="126"/>
      <c r="DR582" s="126"/>
      <c r="EB582" s="126"/>
      <c r="EL582" s="126"/>
      <c r="EV582" s="126"/>
      <c r="FF582" s="126"/>
      <c r="FP582" s="126"/>
      <c r="FZ582" s="126"/>
      <c r="GJ582" s="126"/>
      <c r="GT582" s="126"/>
      <c r="HD582" s="126"/>
      <c r="HN582" s="126"/>
      <c r="HX582" s="126"/>
    </row>
    <row xmlns:x14ac="http://schemas.microsoft.com/office/spreadsheetml/2009/9/ac" r="583" s="3" customFormat="true" x14ac:dyDescent="0.25">
      <c r="A583" s="387"/>
      <c r="B583" s="126"/>
      <c r="L583" s="126"/>
      <c r="V583" s="126"/>
      <c r="AF583" s="126"/>
      <c r="AP583" s="126"/>
      <c r="AZ583" s="126"/>
      <c r="BJ583" s="126"/>
      <c r="BK583" s="126"/>
      <c r="BT583" s="126"/>
      <c r="CD583" s="126"/>
      <c r="CN583" s="126"/>
      <c r="CX583" s="126"/>
      <c r="DH583" s="126"/>
      <c r="DR583" s="126"/>
      <c r="EB583" s="126"/>
      <c r="EL583" s="126"/>
      <c r="EV583" s="126"/>
      <c r="FF583" s="126"/>
      <c r="FP583" s="126"/>
      <c r="FZ583" s="126"/>
      <c r="GJ583" s="126"/>
      <c r="GT583" s="126"/>
      <c r="HD583" s="126"/>
      <c r="HN583" s="126"/>
      <c r="HX583" s="126"/>
    </row>
    <row xmlns:x14ac="http://schemas.microsoft.com/office/spreadsheetml/2009/9/ac" r="584" s="3" customFormat="true" x14ac:dyDescent="0.25">
      <c r="A584" s="387"/>
      <c r="B584" s="126"/>
      <c r="L584" s="126"/>
      <c r="V584" s="126"/>
      <c r="AF584" s="126"/>
      <c r="AP584" s="126"/>
      <c r="AZ584" s="126"/>
      <c r="BJ584" s="126"/>
      <c r="BK584" s="126"/>
      <c r="BT584" s="126"/>
      <c r="CD584" s="126"/>
      <c r="CN584" s="126"/>
      <c r="CX584" s="126"/>
      <c r="DH584" s="126"/>
      <c r="DR584" s="126"/>
      <c r="EB584" s="126"/>
      <c r="EL584" s="126"/>
      <c r="EV584" s="126"/>
      <c r="FF584" s="126"/>
      <c r="FP584" s="126"/>
      <c r="FZ584" s="126"/>
      <c r="GJ584" s="126"/>
      <c r="GT584" s="126"/>
      <c r="HD584" s="126"/>
      <c r="HN584" s="126"/>
      <c r="HX584" s="126"/>
    </row>
    <row xmlns:x14ac="http://schemas.microsoft.com/office/spreadsheetml/2009/9/ac" r="585" s="3" customFormat="true" x14ac:dyDescent="0.25">
      <c r="A585" s="387"/>
      <c r="B585" s="126"/>
      <c r="L585" s="126"/>
      <c r="V585" s="126"/>
      <c r="AF585" s="126"/>
      <c r="AP585" s="126"/>
      <c r="AZ585" s="126"/>
      <c r="BJ585" s="126"/>
      <c r="BK585" s="126"/>
      <c r="BT585" s="126"/>
      <c r="CD585" s="126"/>
      <c r="CN585" s="126"/>
      <c r="CX585" s="126"/>
      <c r="DH585" s="126"/>
      <c r="DR585" s="126"/>
      <c r="EB585" s="126"/>
      <c r="EL585" s="126"/>
      <c r="EV585" s="126"/>
      <c r="FF585" s="126"/>
      <c r="FP585" s="126"/>
      <c r="FZ585" s="126"/>
      <c r="GJ585" s="126"/>
      <c r="GT585" s="126"/>
      <c r="HD585" s="126"/>
      <c r="HN585" s="126"/>
      <c r="HX585" s="126"/>
    </row>
    <row xmlns:x14ac="http://schemas.microsoft.com/office/spreadsheetml/2009/9/ac" r="586" s="3" customFormat="true" x14ac:dyDescent="0.25">
      <c r="A586" s="387"/>
      <c r="B586" s="126"/>
      <c r="L586" s="126"/>
      <c r="V586" s="126"/>
      <c r="AF586" s="126"/>
      <c r="AP586" s="126"/>
      <c r="AZ586" s="126"/>
      <c r="BJ586" s="126"/>
      <c r="BK586" s="126"/>
      <c r="BT586" s="126"/>
      <c r="CD586" s="126"/>
      <c r="CN586" s="126"/>
      <c r="CX586" s="126"/>
      <c r="DH586" s="126"/>
      <c r="DR586" s="126"/>
      <c r="EB586" s="126"/>
      <c r="EL586" s="126"/>
      <c r="EV586" s="126"/>
      <c r="FF586" s="126"/>
      <c r="FP586" s="126"/>
      <c r="FZ586" s="126"/>
      <c r="GJ586" s="126"/>
      <c r="GT586" s="126"/>
      <c r="HD586" s="126"/>
      <c r="HN586" s="126"/>
      <c r="HX586" s="126"/>
    </row>
    <row xmlns:x14ac="http://schemas.microsoft.com/office/spreadsheetml/2009/9/ac" r="587" s="3" customFormat="true" x14ac:dyDescent="0.25">
      <c r="A587" s="387"/>
      <c r="B587" s="126"/>
      <c r="L587" s="126"/>
      <c r="V587" s="126"/>
      <c r="AF587" s="126"/>
      <c r="AP587" s="126"/>
      <c r="AZ587" s="126"/>
      <c r="BJ587" s="126"/>
      <c r="BK587" s="126"/>
      <c r="BT587" s="126"/>
      <c r="CD587" s="126"/>
      <c r="CN587" s="126"/>
      <c r="CX587" s="126"/>
      <c r="DH587" s="126"/>
      <c r="DR587" s="126"/>
      <c r="EB587" s="126"/>
      <c r="EL587" s="126"/>
      <c r="EV587" s="126"/>
      <c r="FF587" s="126"/>
      <c r="FP587" s="126"/>
      <c r="FZ587" s="126"/>
      <c r="GJ587" s="126"/>
      <c r="GT587" s="126"/>
      <c r="HD587" s="126"/>
      <c r="HN587" s="126"/>
      <c r="HX587" s="126"/>
    </row>
    <row xmlns:x14ac="http://schemas.microsoft.com/office/spreadsheetml/2009/9/ac" r="588" s="3" customFormat="true" x14ac:dyDescent="0.25">
      <c r="A588" s="387"/>
      <c r="B588" s="126"/>
      <c r="L588" s="126"/>
      <c r="V588" s="126"/>
      <c r="AF588" s="126"/>
      <c r="AP588" s="126"/>
      <c r="AZ588" s="126"/>
      <c r="BJ588" s="126"/>
      <c r="BK588" s="126"/>
      <c r="BT588" s="126"/>
      <c r="CD588" s="126"/>
      <c r="CN588" s="126"/>
      <c r="CX588" s="126"/>
      <c r="DH588" s="126"/>
      <c r="DR588" s="126"/>
      <c r="EB588" s="126"/>
      <c r="EL588" s="126"/>
      <c r="EV588" s="126"/>
      <c r="FF588" s="126"/>
      <c r="FP588" s="126"/>
      <c r="FZ588" s="126"/>
      <c r="GJ588" s="126"/>
      <c r="GT588" s="126"/>
      <c r="HD588" s="126"/>
      <c r="HN588" s="126"/>
      <c r="HX588" s="126"/>
    </row>
    <row xmlns:x14ac="http://schemas.microsoft.com/office/spreadsheetml/2009/9/ac" r="589" s="3" customFormat="true" x14ac:dyDescent="0.25">
      <c r="A589" s="387"/>
      <c r="B589" s="126"/>
      <c r="L589" s="126"/>
      <c r="V589" s="126"/>
      <c r="AF589" s="126"/>
      <c r="AP589" s="126"/>
      <c r="AZ589" s="126"/>
      <c r="BJ589" s="126"/>
      <c r="BK589" s="126"/>
      <c r="BT589" s="126"/>
      <c r="CD589" s="126"/>
      <c r="CN589" s="126"/>
      <c r="CX589" s="126"/>
      <c r="DH589" s="126"/>
      <c r="DR589" s="126"/>
      <c r="EB589" s="126"/>
      <c r="EL589" s="126"/>
      <c r="EV589" s="126"/>
      <c r="FF589" s="126"/>
      <c r="FP589" s="126"/>
      <c r="FZ589" s="126"/>
      <c r="GJ589" s="126"/>
      <c r="GT589" s="126"/>
      <c r="HD589" s="126"/>
      <c r="HN589" s="126"/>
      <c r="HX589" s="126"/>
    </row>
    <row xmlns:x14ac="http://schemas.microsoft.com/office/spreadsheetml/2009/9/ac" r="590" s="3" customFormat="true" x14ac:dyDescent="0.25">
      <c r="A590" s="387"/>
      <c r="B590" s="126"/>
      <c r="L590" s="126"/>
      <c r="V590" s="126"/>
      <c r="AF590" s="126"/>
      <c r="AP590" s="126"/>
      <c r="AZ590" s="126"/>
      <c r="BJ590" s="126"/>
      <c r="BK590" s="126"/>
      <c r="BT590" s="126"/>
      <c r="CD590" s="126"/>
      <c r="CN590" s="126"/>
      <c r="CX590" s="126"/>
      <c r="DH590" s="126"/>
      <c r="DR590" s="126"/>
      <c r="EB590" s="126"/>
      <c r="EL590" s="126"/>
      <c r="EV590" s="126"/>
      <c r="FF590" s="126"/>
      <c r="FP590" s="126"/>
      <c r="FZ590" s="126"/>
      <c r="GJ590" s="126"/>
      <c r="GT590" s="126"/>
      <c r="HD590" s="126"/>
      <c r="HN590" s="126"/>
      <c r="HX590" s="126"/>
    </row>
    <row xmlns:x14ac="http://schemas.microsoft.com/office/spreadsheetml/2009/9/ac" r="591" s="3" customFormat="true" x14ac:dyDescent="0.25">
      <c r="A591" s="387"/>
      <c r="B591" s="126"/>
      <c r="L591" s="126"/>
      <c r="V591" s="126"/>
      <c r="AF591" s="126"/>
      <c r="AP591" s="126"/>
      <c r="AZ591" s="126"/>
      <c r="BJ591" s="126"/>
      <c r="BK591" s="126"/>
      <c r="BT591" s="126"/>
      <c r="CD591" s="126"/>
      <c r="CN591" s="126"/>
      <c r="CX591" s="126"/>
      <c r="DH591" s="126"/>
      <c r="DR591" s="126"/>
      <c r="EB591" s="126"/>
      <c r="EL591" s="126"/>
      <c r="EV591" s="126"/>
      <c r="FF591" s="126"/>
      <c r="FP591" s="126"/>
      <c r="FZ591" s="126"/>
      <c r="GJ591" s="126"/>
      <c r="GT591" s="126"/>
      <c r="HD591" s="126"/>
      <c r="HN591" s="126"/>
      <c r="HX591" s="126"/>
    </row>
    <row xmlns:x14ac="http://schemas.microsoft.com/office/spreadsheetml/2009/9/ac" r="592" s="3" customFormat="true" x14ac:dyDescent="0.25">
      <c r="A592" s="387"/>
      <c r="B592" s="126"/>
      <c r="L592" s="126"/>
      <c r="V592" s="126"/>
      <c r="AF592" s="126"/>
      <c r="AP592" s="126"/>
      <c r="AZ592" s="126"/>
      <c r="BJ592" s="126"/>
      <c r="BK592" s="126"/>
      <c r="BT592" s="126"/>
      <c r="CD592" s="126"/>
      <c r="CN592" s="126"/>
      <c r="CX592" s="126"/>
      <c r="DH592" s="126"/>
      <c r="DR592" s="126"/>
      <c r="EB592" s="126"/>
      <c r="EL592" s="126"/>
      <c r="EV592" s="126"/>
      <c r="FF592" s="126"/>
      <c r="FP592" s="126"/>
      <c r="FZ592" s="126"/>
      <c r="GJ592" s="126"/>
      <c r="GT592" s="126"/>
      <c r="HD592" s="126"/>
      <c r="HN592" s="126"/>
      <c r="HX592" s="126"/>
    </row>
    <row xmlns:x14ac="http://schemas.microsoft.com/office/spreadsheetml/2009/9/ac" r="593" s="3" customFormat="true" x14ac:dyDescent="0.25">
      <c r="A593" s="387"/>
      <c r="B593" s="126"/>
      <c r="L593" s="126"/>
      <c r="V593" s="126"/>
      <c r="AF593" s="126"/>
      <c r="AP593" s="126"/>
      <c r="AZ593" s="126"/>
      <c r="BJ593" s="126"/>
      <c r="BK593" s="126"/>
      <c r="BT593" s="126"/>
      <c r="CD593" s="126"/>
      <c r="CN593" s="126"/>
      <c r="CX593" s="126"/>
      <c r="DH593" s="126"/>
      <c r="DR593" s="126"/>
      <c r="EB593" s="126"/>
      <c r="EL593" s="126"/>
      <c r="EV593" s="126"/>
      <c r="FF593" s="126"/>
      <c r="FP593" s="126"/>
      <c r="FZ593" s="126"/>
      <c r="GJ593" s="126"/>
      <c r="GT593" s="126"/>
      <c r="HD593" s="126"/>
      <c r="HN593" s="126"/>
      <c r="HX593" s="126"/>
    </row>
    <row xmlns:x14ac="http://schemas.microsoft.com/office/spreadsheetml/2009/9/ac" r="594" s="3" customFormat="true" x14ac:dyDescent="0.25">
      <c r="A594" s="387"/>
      <c r="B594" s="126"/>
      <c r="L594" s="126"/>
      <c r="V594" s="126"/>
      <c r="AF594" s="126"/>
      <c r="AP594" s="126"/>
      <c r="AZ594" s="126"/>
      <c r="BJ594" s="126"/>
      <c r="BK594" s="126"/>
      <c r="BT594" s="126"/>
      <c r="CD594" s="126"/>
      <c r="CN594" s="126"/>
      <c r="CX594" s="126"/>
      <c r="DH594" s="126"/>
      <c r="DR594" s="126"/>
      <c r="EB594" s="126"/>
      <c r="EL594" s="126"/>
      <c r="EV594" s="126"/>
      <c r="FF594" s="126"/>
      <c r="FP594" s="126"/>
      <c r="FZ594" s="126"/>
      <c r="GJ594" s="126"/>
      <c r="GT594" s="126"/>
      <c r="HD594" s="126"/>
      <c r="HN594" s="126"/>
      <c r="HX594" s="126"/>
    </row>
    <row xmlns:x14ac="http://schemas.microsoft.com/office/spreadsheetml/2009/9/ac" r="595" s="3" customFormat="true" x14ac:dyDescent="0.25">
      <c r="A595" s="387"/>
      <c r="B595" s="126"/>
      <c r="L595" s="126"/>
      <c r="V595" s="126"/>
      <c r="AF595" s="126"/>
      <c r="AP595" s="126"/>
      <c r="AZ595" s="126"/>
      <c r="BJ595" s="126"/>
      <c r="BK595" s="126"/>
      <c r="BT595" s="126"/>
      <c r="CD595" s="126"/>
      <c r="CN595" s="126"/>
      <c r="CX595" s="126"/>
      <c r="DH595" s="126"/>
      <c r="DR595" s="126"/>
      <c r="EB595" s="126"/>
      <c r="EL595" s="126"/>
      <c r="EV595" s="126"/>
      <c r="FF595" s="126"/>
      <c r="FP595" s="126"/>
      <c r="FZ595" s="126"/>
      <c r="GJ595" s="126"/>
      <c r="GT595" s="126"/>
      <c r="HD595" s="126"/>
      <c r="HN595" s="126"/>
      <c r="HX595" s="126"/>
    </row>
    <row xmlns:x14ac="http://schemas.microsoft.com/office/spreadsheetml/2009/9/ac" r="596" s="3" customFormat="true" x14ac:dyDescent="0.25">
      <c r="A596" s="387"/>
      <c r="B596" s="126"/>
      <c r="L596" s="126"/>
      <c r="V596" s="126"/>
      <c r="AF596" s="126"/>
      <c r="AP596" s="126"/>
      <c r="AZ596" s="126"/>
      <c r="BJ596" s="126"/>
      <c r="BK596" s="126"/>
      <c r="BT596" s="126"/>
      <c r="CD596" s="126"/>
      <c r="CN596" s="126"/>
      <c r="CX596" s="126"/>
      <c r="DH596" s="126"/>
      <c r="DR596" s="126"/>
      <c r="EB596" s="126"/>
      <c r="EL596" s="126"/>
      <c r="EV596" s="126"/>
      <c r="FF596" s="126"/>
      <c r="FP596" s="126"/>
      <c r="FZ596" s="126"/>
      <c r="GJ596" s="126"/>
      <c r="GT596" s="126"/>
      <c r="HD596" s="126"/>
      <c r="HN596" s="126"/>
      <c r="HX596" s="126"/>
    </row>
    <row xmlns:x14ac="http://schemas.microsoft.com/office/spreadsheetml/2009/9/ac" r="597" s="3" customFormat="true" x14ac:dyDescent="0.25">
      <c r="A597" s="387"/>
      <c r="B597" s="126"/>
      <c r="L597" s="126"/>
      <c r="V597" s="126"/>
      <c r="AF597" s="126"/>
      <c r="AP597" s="126"/>
      <c r="AZ597" s="126"/>
      <c r="BJ597" s="126"/>
      <c r="BK597" s="126"/>
      <c r="BT597" s="126"/>
      <c r="CD597" s="126"/>
      <c r="CN597" s="126"/>
      <c r="CX597" s="126"/>
      <c r="DH597" s="126"/>
      <c r="DR597" s="126"/>
      <c r="EB597" s="126"/>
      <c r="EL597" s="126"/>
      <c r="EV597" s="126"/>
      <c r="FF597" s="126"/>
      <c r="FP597" s="126"/>
      <c r="FZ597" s="126"/>
      <c r="GJ597" s="126"/>
      <c r="GT597" s="126"/>
      <c r="HD597" s="126"/>
      <c r="HN597" s="126"/>
      <c r="HX597" s="126"/>
    </row>
    <row xmlns:x14ac="http://schemas.microsoft.com/office/spreadsheetml/2009/9/ac" r="598" s="3" customFormat="true" x14ac:dyDescent="0.25">
      <c r="A598" s="387"/>
      <c r="B598" s="126"/>
      <c r="L598" s="126"/>
      <c r="V598" s="126"/>
      <c r="AF598" s="126"/>
      <c r="AP598" s="126"/>
      <c r="AZ598" s="126"/>
      <c r="BJ598" s="126"/>
      <c r="BK598" s="126"/>
      <c r="BT598" s="126"/>
      <c r="CD598" s="126"/>
      <c r="CN598" s="126"/>
      <c r="CX598" s="126"/>
      <c r="DH598" s="126"/>
      <c r="DR598" s="126"/>
      <c r="EB598" s="126"/>
      <c r="EL598" s="126"/>
      <c r="EV598" s="126"/>
      <c r="FF598" s="126"/>
      <c r="FP598" s="126"/>
      <c r="FZ598" s="126"/>
      <c r="GJ598" s="126"/>
      <c r="GT598" s="126"/>
      <c r="HD598" s="126"/>
      <c r="HN598" s="126"/>
      <c r="HX598" s="126"/>
    </row>
    <row xmlns:x14ac="http://schemas.microsoft.com/office/spreadsheetml/2009/9/ac" r="599" s="3" customFormat="true" x14ac:dyDescent="0.25">
      <c r="A599" s="387"/>
      <c r="B599" s="126"/>
      <c r="L599" s="126"/>
      <c r="V599" s="126"/>
      <c r="AF599" s="126"/>
      <c r="AP599" s="126"/>
      <c r="AZ599" s="126"/>
      <c r="BJ599" s="126"/>
      <c r="BK599" s="126"/>
      <c r="BT599" s="126"/>
      <c r="CD599" s="126"/>
      <c r="CN599" s="126"/>
      <c r="CX599" s="126"/>
      <c r="DH599" s="126"/>
      <c r="DR599" s="126"/>
      <c r="EB599" s="126"/>
      <c r="EL599" s="126"/>
      <c r="EV599" s="126"/>
      <c r="FF599" s="126"/>
      <c r="FP599" s="126"/>
      <c r="FZ599" s="126"/>
      <c r="GJ599" s="126"/>
      <c r="GT599" s="126"/>
      <c r="HD599" s="126"/>
      <c r="HN599" s="126"/>
      <c r="HX599" s="126"/>
    </row>
    <row xmlns:x14ac="http://schemas.microsoft.com/office/spreadsheetml/2009/9/ac" r="600" s="3" customFormat="true" x14ac:dyDescent="0.25">
      <c r="A600" s="387"/>
      <c r="B600" s="126"/>
      <c r="L600" s="126"/>
      <c r="V600" s="126"/>
      <c r="AF600" s="126"/>
      <c r="AP600" s="126"/>
      <c r="AZ600" s="126"/>
      <c r="BJ600" s="126"/>
      <c r="BK600" s="126"/>
      <c r="BT600" s="126"/>
      <c r="CD600" s="126"/>
      <c r="CN600" s="126"/>
      <c r="CX600" s="126"/>
      <c r="DH600" s="126"/>
      <c r="DR600" s="126"/>
      <c r="EB600" s="126"/>
      <c r="EL600" s="126"/>
      <c r="EV600" s="126"/>
      <c r="FF600" s="126"/>
      <c r="FP600" s="126"/>
      <c r="FZ600" s="126"/>
      <c r="GJ600" s="126"/>
      <c r="GT600" s="126"/>
      <c r="HD600" s="126"/>
      <c r="HN600" s="126"/>
      <c r="HX600" s="126"/>
    </row>
    <row xmlns:x14ac="http://schemas.microsoft.com/office/spreadsheetml/2009/9/ac" r="601" s="3" customFormat="true" x14ac:dyDescent="0.25">
      <c r="A601" s="387"/>
      <c r="B601" s="126"/>
      <c r="L601" s="126"/>
      <c r="V601" s="126"/>
      <c r="AF601" s="126"/>
      <c r="AP601" s="126"/>
      <c r="AZ601" s="126"/>
      <c r="BJ601" s="126"/>
      <c r="BK601" s="126"/>
      <c r="BT601" s="126"/>
      <c r="CD601" s="126"/>
      <c r="CN601" s="126"/>
      <c r="CX601" s="126"/>
      <c r="DH601" s="126"/>
      <c r="DR601" s="126"/>
      <c r="EB601" s="126"/>
      <c r="EL601" s="126"/>
      <c r="EV601" s="126"/>
      <c r="FF601" s="126"/>
      <c r="FP601" s="126"/>
      <c r="FZ601" s="126"/>
      <c r="GJ601" s="126"/>
      <c r="GT601" s="126"/>
      <c r="HD601" s="126"/>
      <c r="HN601" s="126"/>
      <c r="HX601" s="126"/>
    </row>
    <row xmlns:x14ac="http://schemas.microsoft.com/office/spreadsheetml/2009/9/ac" r="602" s="3" customFormat="true" x14ac:dyDescent="0.25">
      <c r="A602" s="387"/>
      <c r="B602" s="126"/>
      <c r="L602" s="126"/>
      <c r="V602" s="126"/>
      <c r="AF602" s="126"/>
      <c r="AP602" s="126"/>
      <c r="AZ602" s="126"/>
      <c r="BJ602" s="126"/>
      <c r="BK602" s="126"/>
      <c r="BT602" s="126"/>
      <c r="CD602" s="126"/>
      <c r="CN602" s="126"/>
      <c r="CX602" s="126"/>
      <c r="DH602" s="126"/>
      <c r="DR602" s="126"/>
      <c r="EB602" s="126"/>
      <c r="EL602" s="126"/>
      <c r="EV602" s="126"/>
      <c r="FF602" s="126"/>
      <c r="FP602" s="126"/>
      <c r="FZ602" s="126"/>
      <c r="GJ602" s="126"/>
      <c r="GT602" s="126"/>
      <c r="HD602" s="126"/>
      <c r="HN602" s="126"/>
      <c r="HX602" s="126"/>
    </row>
    <row xmlns:x14ac="http://schemas.microsoft.com/office/spreadsheetml/2009/9/ac" r="603" s="3" customFormat="true" x14ac:dyDescent="0.25">
      <c r="A603" s="387"/>
      <c r="B603" s="126"/>
      <c r="L603" s="126"/>
      <c r="V603" s="126"/>
      <c r="AF603" s="126"/>
      <c r="AP603" s="126"/>
      <c r="AZ603" s="126"/>
      <c r="BJ603" s="126"/>
      <c r="BK603" s="126"/>
      <c r="BT603" s="126"/>
      <c r="CD603" s="126"/>
      <c r="CN603" s="126"/>
      <c r="CX603" s="126"/>
      <c r="DH603" s="126"/>
      <c r="DR603" s="126"/>
      <c r="EB603" s="126"/>
      <c r="EL603" s="126"/>
      <c r="EV603" s="126"/>
      <c r="FF603" s="126"/>
      <c r="FP603" s="126"/>
      <c r="FZ603" s="126"/>
      <c r="GJ603" s="126"/>
      <c r="GT603" s="126"/>
      <c r="HD603" s="126"/>
      <c r="HN603" s="126"/>
      <c r="HX603" s="126"/>
    </row>
    <row xmlns:x14ac="http://schemas.microsoft.com/office/spreadsheetml/2009/9/ac" r="604" s="3" customFormat="true" x14ac:dyDescent="0.25">
      <c r="A604" s="387"/>
      <c r="B604" s="126"/>
      <c r="L604" s="126"/>
      <c r="V604" s="126"/>
      <c r="AF604" s="126"/>
      <c r="AP604" s="126"/>
      <c r="AZ604" s="126"/>
      <c r="BJ604" s="126"/>
      <c r="BK604" s="126"/>
      <c r="BT604" s="126"/>
      <c r="CD604" s="126"/>
      <c r="CN604" s="126"/>
      <c r="CX604" s="126"/>
      <c r="DH604" s="126"/>
      <c r="DR604" s="126"/>
      <c r="EB604" s="126"/>
      <c r="EL604" s="126"/>
      <c r="EV604" s="126"/>
      <c r="FF604" s="126"/>
      <c r="FP604" s="126"/>
      <c r="FZ604" s="126"/>
      <c r="GJ604" s="126"/>
      <c r="GT604" s="126"/>
      <c r="HD604" s="126"/>
      <c r="HN604" s="126"/>
      <c r="HX604" s="126"/>
    </row>
    <row xmlns:x14ac="http://schemas.microsoft.com/office/spreadsheetml/2009/9/ac" r="605" s="3" customFormat="true" x14ac:dyDescent="0.25">
      <c r="A605" s="387"/>
      <c r="B605" s="126"/>
      <c r="L605" s="126"/>
      <c r="V605" s="126"/>
      <c r="AF605" s="126"/>
      <c r="AP605" s="126"/>
      <c r="AZ605" s="126"/>
      <c r="BJ605" s="126"/>
      <c r="BK605" s="126"/>
      <c r="BT605" s="126"/>
      <c r="CD605" s="126"/>
      <c r="CN605" s="126"/>
      <c r="CX605" s="126"/>
      <c r="DH605" s="126"/>
      <c r="DR605" s="126"/>
      <c r="EB605" s="126"/>
      <c r="EL605" s="126"/>
      <c r="EV605" s="126"/>
      <c r="FF605" s="126"/>
      <c r="FP605" s="126"/>
      <c r="FZ605" s="126"/>
      <c r="GJ605" s="126"/>
      <c r="GT605" s="126"/>
      <c r="HD605" s="126"/>
      <c r="HN605" s="126"/>
      <c r="HX605" s="126"/>
    </row>
    <row xmlns:x14ac="http://schemas.microsoft.com/office/spreadsheetml/2009/9/ac" r="606" s="3" customFormat="true" x14ac:dyDescent="0.25">
      <c r="A606" s="387"/>
      <c r="B606" s="126"/>
      <c r="L606" s="126"/>
      <c r="V606" s="126"/>
      <c r="AF606" s="126"/>
      <c r="AP606" s="126"/>
      <c r="AZ606" s="126"/>
      <c r="BJ606" s="126"/>
      <c r="BK606" s="126"/>
      <c r="BT606" s="126"/>
      <c r="CD606" s="126"/>
      <c r="CN606" s="126"/>
      <c r="CX606" s="126"/>
      <c r="DH606" s="126"/>
      <c r="DR606" s="126"/>
      <c r="EB606" s="126"/>
      <c r="EL606" s="126"/>
      <c r="EV606" s="126"/>
      <c r="FF606" s="126"/>
      <c r="FP606" s="126"/>
      <c r="FZ606" s="126"/>
      <c r="GJ606" s="126"/>
      <c r="GT606" s="126"/>
      <c r="HD606" s="126"/>
      <c r="HN606" s="126"/>
      <c r="HX606" s="126"/>
    </row>
    <row xmlns:x14ac="http://schemas.microsoft.com/office/spreadsheetml/2009/9/ac" r="607" s="3" customFormat="true" x14ac:dyDescent="0.25">
      <c r="A607" s="387"/>
      <c r="B607" s="126"/>
      <c r="L607" s="126"/>
      <c r="V607" s="126"/>
      <c r="AF607" s="126"/>
      <c r="AP607" s="126"/>
      <c r="AZ607" s="126"/>
      <c r="BJ607" s="126"/>
      <c r="BK607" s="126"/>
      <c r="BT607" s="126"/>
      <c r="CD607" s="126"/>
      <c r="CN607" s="126"/>
      <c r="CX607" s="126"/>
      <c r="DH607" s="126"/>
      <c r="DR607" s="126"/>
      <c r="EB607" s="126"/>
      <c r="EL607" s="126"/>
      <c r="EV607" s="126"/>
      <c r="FF607" s="126"/>
      <c r="FP607" s="126"/>
      <c r="FZ607" s="126"/>
      <c r="GJ607" s="126"/>
      <c r="GT607" s="126"/>
      <c r="HD607" s="126"/>
      <c r="HN607" s="126"/>
      <c r="HX607" s="126"/>
    </row>
    <row xmlns:x14ac="http://schemas.microsoft.com/office/spreadsheetml/2009/9/ac" r="608" s="3" customFormat="true" x14ac:dyDescent="0.25">
      <c r="A608" s="387"/>
      <c r="B608" s="126"/>
      <c r="L608" s="126"/>
      <c r="V608" s="126"/>
      <c r="AF608" s="126"/>
      <c r="AP608" s="126"/>
      <c r="AZ608" s="126"/>
      <c r="BJ608" s="126"/>
      <c r="BK608" s="126"/>
      <c r="BT608" s="126"/>
      <c r="CD608" s="126"/>
      <c r="CN608" s="126"/>
      <c r="CX608" s="126"/>
      <c r="DH608" s="126"/>
      <c r="DR608" s="126"/>
      <c r="EB608" s="126"/>
      <c r="EL608" s="126"/>
      <c r="EV608" s="126"/>
      <c r="FF608" s="126"/>
      <c r="FP608" s="126"/>
      <c r="FZ608" s="126"/>
      <c r="GJ608" s="126"/>
      <c r="GT608" s="126"/>
      <c r="HD608" s="126"/>
      <c r="HN608" s="126"/>
      <c r="HX608" s="126"/>
    </row>
    <row xmlns:x14ac="http://schemas.microsoft.com/office/spreadsheetml/2009/9/ac" r="609" s="3" customFormat="true" x14ac:dyDescent="0.25">
      <c r="A609" s="387"/>
      <c r="B609" s="126"/>
      <c r="L609" s="126"/>
      <c r="V609" s="126"/>
      <c r="AF609" s="126"/>
      <c r="AP609" s="126"/>
      <c r="AZ609" s="126"/>
      <c r="BJ609" s="126"/>
      <c r="BK609" s="126"/>
      <c r="BT609" s="126"/>
      <c r="CD609" s="126"/>
      <c r="CN609" s="126"/>
      <c r="CX609" s="126"/>
      <c r="DH609" s="126"/>
      <c r="DR609" s="126"/>
      <c r="EB609" s="126"/>
      <c r="EL609" s="126"/>
      <c r="EV609" s="126"/>
      <c r="FF609" s="126"/>
      <c r="FP609" s="126"/>
      <c r="FZ609" s="126"/>
      <c r="GJ609" s="126"/>
      <c r="GT609" s="126"/>
      <c r="HD609" s="126"/>
      <c r="HN609" s="126"/>
      <c r="HX609" s="126"/>
    </row>
    <row xmlns:x14ac="http://schemas.microsoft.com/office/spreadsheetml/2009/9/ac" r="610" s="3" customFormat="true" x14ac:dyDescent="0.25">
      <c r="A610" s="387"/>
      <c r="B610" s="126"/>
      <c r="L610" s="126"/>
      <c r="V610" s="126"/>
      <c r="AF610" s="126"/>
      <c r="AP610" s="126"/>
      <c r="AZ610" s="126"/>
      <c r="BJ610" s="126"/>
      <c r="BK610" s="126"/>
      <c r="BT610" s="126"/>
      <c r="CD610" s="126"/>
      <c r="CN610" s="126"/>
      <c r="CX610" s="126"/>
      <c r="DH610" s="126"/>
      <c r="DR610" s="126"/>
      <c r="EB610" s="126"/>
      <c r="EL610" s="126"/>
      <c r="EV610" s="126"/>
      <c r="FF610" s="126"/>
      <c r="FP610" s="126"/>
      <c r="FZ610" s="126"/>
      <c r="GJ610" s="126"/>
      <c r="GT610" s="126"/>
      <c r="HD610" s="126"/>
      <c r="HN610" s="126"/>
      <c r="HX610" s="126"/>
    </row>
    <row xmlns:x14ac="http://schemas.microsoft.com/office/spreadsheetml/2009/9/ac" r="611" s="3" customFormat="true" x14ac:dyDescent="0.25">
      <c r="A611" s="387"/>
      <c r="B611" s="126"/>
      <c r="L611" s="126"/>
      <c r="V611" s="126"/>
      <c r="AF611" s="126"/>
      <c r="AP611" s="126"/>
      <c r="AZ611" s="126"/>
      <c r="BJ611" s="126"/>
      <c r="BK611" s="126"/>
      <c r="BT611" s="126"/>
      <c r="CD611" s="126"/>
      <c r="CN611" s="126"/>
      <c r="CX611" s="126"/>
      <c r="DH611" s="126"/>
      <c r="DR611" s="126"/>
      <c r="EB611" s="126"/>
      <c r="EL611" s="126"/>
      <c r="EV611" s="126"/>
      <c r="FF611" s="126"/>
      <c r="FP611" s="126"/>
      <c r="FZ611" s="126"/>
      <c r="GJ611" s="126"/>
      <c r="GT611" s="126"/>
      <c r="HD611" s="126"/>
      <c r="HN611" s="126"/>
      <c r="HX611" s="126"/>
    </row>
    <row xmlns:x14ac="http://schemas.microsoft.com/office/spreadsheetml/2009/9/ac" r="612" s="3" customFormat="true" x14ac:dyDescent="0.25">
      <c r="A612" s="387"/>
      <c r="B612" s="126"/>
      <c r="L612" s="126"/>
      <c r="V612" s="126"/>
      <c r="AF612" s="126"/>
      <c r="AP612" s="126"/>
      <c r="AZ612" s="126"/>
      <c r="BJ612" s="126"/>
      <c r="BK612" s="126"/>
      <c r="BT612" s="126"/>
      <c r="CD612" s="126"/>
      <c r="CN612" s="126"/>
      <c r="CX612" s="126"/>
      <c r="DH612" s="126"/>
      <c r="DR612" s="126"/>
      <c r="EB612" s="126"/>
      <c r="EL612" s="126"/>
      <c r="EV612" s="126"/>
      <c r="FF612" s="126"/>
      <c r="FP612" s="126"/>
      <c r="FZ612" s="126"/>
      <c r="GJ612" s="126"/>
      <c r="GT612" s="126"/>
      <c r="HD612" s="126"/>
      <c r="HN612" s="126"/>
      <c r="HX612" s="126"/>
    </row>
    <row xmlns:x14ac="http://schemas.microsoft.com/office/spreadsheetml/2009/9/ac" r="613" s="3" customFormat="true" x14ac:dyDescent="0.25">
      <c r="A613" s="387"/>
      <c r="B613" s="126"/>
      <c r="L613" s="126"/>
      <c r="V613" s="126"/>
      <c r="AF613" s="126"/>
      <c r="AP613" s="126"/>
      <c r="AZ613" s="126"/>
      <c r="BJ613" s="126"/>
      <c r="BK613" s="126"/>
      <c r="BT613" s="126"/>
      <c r="CD613" s="126"/>
      <c r="CN613" s="126"/>
      <c r="CX613" s="126"/>
      <c r="DH613" s="126"/>
      <c r="DR613" s="126"/>
      <c r="EB613" s="126"/>
      <c r="EL613" s="126"/>
      <c r="EV613" s="126"/>
      <c r="FF613" s="126"/>
      <c r="FP613" s="126"/>
      <c r="FZ613" s="126"/>
      <c r="GJ613" s="126"/>
      <c r="GT613" s="126"/>
      <c r="HD613" s="126"/>
      <c r="HN613" s="126"/>
      <c r="HX613" s="126"/>
    </row>
    <row xmlns:x14ac="http://schemas.microsoft.com/office/spreadsheetml/2009/9/ac" r="614" s="3" customFormat="true" x14ac:dyDescent="0.25">
      <c r="A614" s="387"/>
      <c r="B614" s="126"/>
      <c r="L614" s="126"/>
      <c r="V614" s="126"/>
      <c r="AF614" s="126"/>
      <c r="AP614" s="126"/>
      <c r="AZ614" s="126"/>
      <c r="BJ614" s="126"/>
      <c r="BK614" s="126"/>
      <c r="BT614" s="126"/>
      <c r="CD614" s="126"/>
      <c r="CN614" s="126"/>
      <c r="CX614" s="126"/>
      <c r="DH614" s="126"/>
      <c r="DR614" s="126"/>
      <c r="EB614" s="126"/>
      <c r="EL614" s="126"/>
      <c r="EV614" s="126"/>
      <c r="FF614" s="126"/>
      <c r="FP614" s="126"/>
      <c r="FZ614" s="126"/>
      <c r="GJ614" s="126"/>
      <c r="GT614" s="126"/>
      <c r="HD614" s="126"/>
      <c r="HN614" s="126"/>
      <c r="HX614" s="126"/>
    </row>
    <row xmlns:x14ac="http://schemas.microsoft.com/office/spreadsheetml/2009/9/ac" r="615" s="3" customFormat="true" x14ac:dyDescent="0.25">
      <c r="A615" s="387"/>
      <c r="B615" s="126"/>
      <c r="L615" s="126"/>
      <c r="V615" s="126"/>
      <c r="AF615" s="126"/>
      <c r="AP615" s="126"/>
      <c r="AZ615" s="126"/>
      <c r="BJ615" s="126"/>
      <c r="BK615" s="126"/>
      <c r="BT615" s="126"/>
      <c r="CD615" s="126"/>
      <c r="CN615" s="126"/>
      <c r="CX615" s="126"/>
      <c r="DH615" s="126"/>
      <c r="DR615" s="126"/>
      <c r="EB615" s="126"/>
      <c r="EL615" s="126"/>
      <c r="EV615" s="126"/>
      <c r="FF615" s="126"/>
      <c r="FP615" s="126"/>
      <c r="FZ615" s="126"/>
      <c r="GJ615" s="126"/>
      <c r="GT615" s="126"/>
      <c r="HD615" s="126"/>
      <c r="HN615" s="126"/>
      <c r="HX615" s="126"/>
    </row>
    <row xmlns:x14ac="http://schemas.microsoft.com/office/spreadsheetml/2009/9/ac" r="616" s="3" customFormat="true" x14ac:dyDescent="0.25">
      <c r="A616" s="387"/>
      <c r="B616" s="126"/>
      <c r="L616" s="126"/>
      <c r="V616" s="126"/>
      <c r="AF616" s="126"/>
      <c r="AP616" s="126"/>
      <c r="AZ616" s="126"/>
      <c r="BJ616" s="126"/>
      <c r="BK616" s="126"/>
      <c r="BT616" s="126"/>
      <c r="CD616" s="126"/>
      <c r="CN616" s="126"/>
      <c r="CX616" s="126"/>
      <c r="DH616" s="126"/>
      <c r="DR616" s="126"/>
      <c r="EB616" s="126"/>
      <c r="EL616" s="126"/>
      <c r="EV616" s="126"/>
      <c r="FF616" s="126"/>
      <c r="FP616" s="126"/>
      <c r="FZ616" s="126"/>
      <c r="GJ616" s="126"/>
      <c r="GT616" s="126"/>
      <c r="HD616" s="126"/>
      <c r="HN616" s="126"/>
      <c r="HX616" s="126"/>
    </row>
    <row xmlns:x14ac="http://schemas.microsoft.com/office/spreadsheetml/2009/9/ac" r="617" s="3" customFormat="true" x14ac:dyDescent="0.25">
      <c r="A617" s="387"/>
      <c r="B617" s="126"/>
      <c r="L617" s="126"/>
      <c r="V617" s="126"/>
      <c r="AF617" s="126"/>
      <c r="AP617" s="126"/>
      <c r="AZ617" s="126"/>
      <c r="BJ617" s="126"/>
      <c r="BK617" s="126"/>
      <c r="BT617" s="126"/>
      <c r="CD617" s="126"/>
      <c r="CN617" s="126"/>
      <c r="CX617" s="126"/>
      <c r="DH617" s="126"/>
      <c r="DR617" s="126"/>
      <c r="EB617" s="126"/>
      <c r="EL617" s="126"/>
      <c r="EV617" s="126"/>
      <c r="FF617" s="126"/>
      <c r="FP617" s="126"/>
      <c r="FZ617" s="126"/>
      <c r="GJ617" s="126"/>
      <c r="GT617" s="126"/>
      <c r="HD617" s="126"/>
      <c r="HN617" s="126"/>
      <c r="HX617" s="126"/>
    </row>
    <row xmlns:x14ac="http://schemas.microsoft.com/office/spreadsheetml/2009/9/ac" r="618" s="3" customFormat="true" x14ac:dyDescent="0.25">
      <c r="A618" s="387"/>
      <c r="B618" s="126"/>
      <c r="L618" s="126"/>
      <c r="V618" s="126"/>
      <c r="AF618" s="126"/>
      <c r="AP618" s="126"/>
      <c r="AZ618" s="126"/>
      <c r="BJ618" s="126"/>
      <c r="BK618" s="126"/>
      <c r="BT618" s="126"/>
      <c r="CD618" s="126"/>
      <c r="CN618" s="126"/>
      <c r="CX618" s="126"/>
      <c r="DH618" s="126"/>
      <c r="DR618" s="126"/>
      <c r="EB618" s="126"/>
      <c r="EL618" s="126"/>
      <c r="EV618" s="126"/>
      <c r="FF618" s="126"/>
      <c r="FP618" s="126"/>
      <c r="FZ618" s="126"/>
      <c r="GJ618" s="126"/>
      <c r="GT618" s="126"/>
      <c r="HD618" s="126"/>
      <c r="HN618" s="126"/>
      <c r="HX618" s="126"/>
    </row>
    <row xmlns:x14ac="http://schemas.microsoft.com/office/spreadsheetml/2009/9/ac" r="619" s="3" customFormat="true" x14ac:dyDescent="0.25">
      <c r="A619" s="387"/>
      <c r="B619" s="126"/>
      <c r="L619" s="126"/>
      <c r="V619" s="126"/>
      <c r="AF619" s="126"/>
      <c r="AP619" s="126"/>
      <c r="AZ619" s="126"/>
      <c r="BJ619" s="126"/>
      <c r="BK619" s="126"/>
      <c r="BT619" s="126"/>
      <c r="CD619" s="126"/>
      <c r="CN619" s="126"/>
      <c r="CX619" s="126"/>
      <c r="DH619" s="126"/>
      <c r="DR619" s="126"/>
      <c r="EB619" s="126"/>
      <c r="EL619" s="126"/>
      <c r="EV619" s="126"/>
      <c r="FF619" s="126"/>
      <c r="FP619" s="126"/>
      <c r="FZ619" s="126"/>
      <c r="GJ619" s="126"/>
      <c r="GT619" s="126"/>
      <c r="HD619" s="126"/>
      <c r="HN619" s="126"/>
      <c r="HX619" s="126"/>
    </row>
    <row xmlns:x14ac="http://schemas.microsoft.com/office/spreadsheetml/2009/9/ac" r="620" s="3" customFormat="true" x14ac:dyDescent="0.25">
      <c r="A620" s="387"/>
      <c r="B620" s="126"/>
      <c r="L620" s="126"/>
      <c r="V620" s="126"/>
      <c r="AF620" s="126"/>
      <c r="AP620" s="126"/>
      <c r="AZ620" s="126"/>
      <c r="BJ620" s="126"/>
      <c r="BK620" s="126"/>
      <c r="BT620" s="126"/>
      <c r="CD620" s="126"/>
      <c r="CN620" s="126"/>
      <c r="CX620" s="126"/>
      <c r="DH620" s="126"/>
      <c r="DR620" s="126"/>
      <c r="EB620" s="126"/>
      <c r="EL620" s="126"/>
      <c r="EV620" s="126"/>
      <c r="FF620" s="126"/>
      <c r="FP620" s="126"/>
      <c r="FZ620" s="126"/>
      <c r="GJ620" s="126"/>
      <c r="GT620" s="126"/>
      <c r="HD620" s="126"/>
      <c r="HN620" s="126"/>
      <c r="HX620" s="126"/>
    </row>
    <row xmlns:x14ac="http://schemas.microsoft.com/office/spreadsheetml/2009/9/ac" r="621" s="3" customFormat="true" x14ac:dyDescent="0.25">
      <c r="A621" s="387"/>
      <c r="B621" s="126"/>
      <c r="L621" s="126"/>
      <c r="V621" s="126"/>
      <c r="AF621" s="126"/>
      <c r="AP621" s="126"/>
      <c r="AZ621" s="126"/>
      <c r="BJ621" s="126"/>
      <c r="BK621" s="126"/>
      <c r="BT621" s="126"/>
      <c r="CD621" s="126"/>
      <c r="CN621" s="126"/>
      <c r="CX621" s="126"/>
      <c r="DH621" s="126"/>
      <c r="DR621" s="126"/>
      <c r="EB621" s="126"/>
      <c r="EL621" s="126"/>
      <c r="EV621" s="126"/>
      <c r="FF621" s="126"/>
      <c r="FP621" s="126"/>
      <c r="FZ621" s="126"/>
      <c r="GJ621" s="126"/>
      <c r="GT621" s="126"/>
      <c r="HD621" s="126"/>
      <c r="HN621" s="126"/>
      <c r="HX621" s="126"/>
    </row>
    <row xmlns:x14ac="http://schemas.microsoft.com/office/spreadsheetml/2009/9/ac" r="622" s="3" customFormat="true" x14ac:dyDescent="0.25">
      <c r="A622" s="387"/>
      <c r="B622" s="126"/>
      <c r="L622" s="126"/>
      <c r="V622" s="126"/>
      <c r="AF622" s="126"/>
      <c r="AP622" s="126"/>
      <c r="AZ622" s="126"/>
      <c r="BJ622" s="126"/>
      <c r="BK622" s="126"/>
      <c r="BT622" s="126"/>
      <c r="CD622" s="126"/>
      <c r="CN622" s="126"/>
      <c r="CX622" s="126"/>
      <c r="DH622" s="126"/>
      <c r="DR622" s="126"/>
      <c r="EB622" s="126"/>
      <c r="EL622" s="126"/>
      <c r="EV622" s="126"/>
      <c r="FF622" s="126"/>
      <c r="FP622" s="126"/>
      <c r="FZ622" s="126"/>
      <c r="GJ622" s="126"/>
      <c r="GT622" s="126"/>
      <c r="HD622" s="126"/>
      <c r="HN622" s="126"/>
      <c r="HX622" s="126"/>
    </row>
    <row xmlns:x14ac="http://schemas.microsoft.com/office/spreadsheetml/2009/9/ac" r="623" s="3" customFormat="true" x14ac:dyDescent="0.25">
      <c r="A623" s="387"/>
      <c r="B623" s="126"/>
      <c r="L623" s="126"/>
      <c r="V623" s="126"/>
      <c r="AF623" s="126"/>
      <c r="AP623" s="126"/>
      <c r="AZ623" s="126"/>
      <c r="BJ623" s="126"/>
      <c r="BK623" s="126"/>
      <c r="BT623" s="126"/>
      <c r="CD623" s="126"/>
      <c r="CN623" s="126"/>
      <c r="CX623" s="126"/>
      <c r="DH623" s="126"/>
      <c r="DR623" s="126"/>
      <c r="EB623" s="126"/>
      <c r="EL623" s="126"/>
      <c r="EV623" s="126"/>
      <c r="FF623" s="126"/>
      <c r="FP623" s="126"/>
      <c r="FZ623" s="126"/>
      <c r="GJ623" s="126"/>
      <c r="GT623" s="126"/>
      <c r="HD623" s="126"/>
      <c r="HN623" s="126"/>
      <c r="HX623" s="126"/>
    </row>
    <row xmlns:x14ac="http://schemas.microsoft.com/office/spreadsheetml/2009/9/ac" r="624" s="3" customFormat="true" x14ac:dyDescent="0.25">
      <c r="A624" s="387"/>
      <c r="B624" s="126"/>
      <c r="L624" s="126"/>
      <c r="V624" s="126"/>
      <c r="AF624" s="126"/>
      <c r="AP624" s="126"/>
      <c r="AZ624" s="126"/>
      <c r="BJ624" s="126"/>
      <c r="BK624" s="126"/>
      <c r="BT624" s="126"/>
      <c r="CD624" s="126"/>
      <c r="CN624" s="126"/>
      <c r="CX624" s="126"/>
      <c r="DH624" s="126"/>
      <c r="DR624" s="126"/>
      <c r="EB624" s="126"/>
      <c r="EL624" s="126"/>
      <c r="EV624" s="126"/>
      <c r="FF624" s="126"/>
      <c r="FP624" s="126"/>
      <c r="FZ624" s="126"/>
      <c r="GJ624" s="126"/>
      <c r="GT624" s="126"/>
      <c r="HD624" s="126"/>
      <c r="HN624" s="126"/>
      <c r="HX624" s="126"/>
    </row>
    <row xmlns:x14ac="http://schemas.microsoft.com/office/spreadsheetml/2009/9/ac" r="625" s="3" customFormat="true" x14ac:dyDescent="0.25">
      <c r="A625" s="387"/>
      <c r="B625" s="126"/>
      <c r="L625" s="126"/>
      <c r="V625" s="126"/>
      <c r="AF625" s="126"/>
      <c r="AP625" s="126"/>
      <c r="AZ625" s="126"/>
      <c r="BJ625" s="126"/>
      <c r="BK625" s="126"/>
      <c r="BT625" s="126"/>
      <c r="CD625" s="126"/>
      <c r="CN625" s="126"/>
      <c r="CX625" s="126"/>
      <c r="DH625" s="126"/>
      <c r="DR625" s="126"/>
      <c r="EB625" s="126"/>
      <c r="EL625" s="126"/>
      <c r="EV625" s="126"/>
      <c r="FF625" s="126"/>
      <c r="FP625" s="126"/>
      <c r="FZ625" s="126"/>
      <c r="GJ625" s="126"/>
      <c r="GT625" s="126"/>
      <c r="HD625" s="126"/>
      <c r="HN625" s="126"/>
      <c r="HX625" s="126"/>
    </row>
    <row xmlns:x14ac="http://schemas.microsoft.com/office/spreadsheetml/2009/9/ac" r="626" s="3" customFormat="true" x14ac:dyDescent="0.25">
      <c r="A626" s="387"/>
      <c r="B626" s="126"/>
      <c r="L626" s="126"/>
      <c r="V626" s="126"/>
      <c r="AF626" s="126"/>
      <c r="AP626" s="126"/>
      <c r="AZ626" s="126"/>
      <c r="BJ626" s="126"/>
      <c r="BK626" s="126"/>
      <c r="BT626" s="126"/>
      <c r="CD626" s="126"/>
      <c r="CN626" s="126"/>
      <c r="CX626" s="126"/>
      <c r="DH626" s="126"/>
      <c r="DR626" s="126"/>
      <c r="EB626" s="126"/>
      <c r="EL626" s="126"/>
      <c r="EV626" s="126"/>
      <c r="FF626" s="126"/>
      <c r="FP626" s="126"/>
      <c r="FZ626" s="126"/>
      <c r="GJ626" s="126"/>
      <c r="GT626" s="126"/>
      <c r="HD626" s="126"/>
      <c r="HN626" s="126"/>
      <c r="HX626" s="126"/>
    </row>
    <row xmlns:x14ac="http://schemas.microsoft.com/office/spreadsheetml/2009/9/ac" r="627" s="3" customFormat="true" x14ac:dyDescent="0.25">
      <c r="A627" s="387"/>
      <c r="B627" s="126"/>
      <c r="L627" s="126"/>
      <c r="V627" s="126"/>
      <c r="AF627" s="126"/>
      <c r="AP627" s="126"/>
      <c r="AZ627" s="126"/>
      <c r="BJ627" s="126"/>
      <c r="BK627" s="126"/>
      <c r="BT627" s="126"/>
      <c r="CD627" s="126"/>
      <c r="CN627" s="126"/>
      <c r="CX627" s="126"/>
      <c r="DH627" s="126"/>
      <c r="DR627" s="126"/>
      <c r="EB627" s="126"/>
      <c r="EL627" s="126"/>
      <c r="EV627" s="126"/>
      <c r="FF627" s="126"/>
      <c r="FP627" s="126"/>
      <c r="FZ627" s="126"/>
      <c r="GJ627" s="126"/>
      <c r="GT627" s="126"/>
      <c r="HD627" s="126"/>
      <c r="HN627" s="126"/>
      <c r="HX627" s="126"/>
    </row>
    <row xmlns:x14ac="http://schemas.microsoft.com/office/spreadsheetml/2009/9/ac" r="628" s="3" customFormat="true" x14ac:dyDescent="0.25">
      <c r="A628" s="387"/>
      <c r="B628" s="126"/>
      <c r="L628" s="126"/>
      <c r="V628" s="126"/>
      <c r="AF628" s="126"/>
      <c r="AP628" s="126"/>
      <c r="AZ628" s="126"/>
      <c r="BJ628" s="126"/>
      <c r="BK628" s="126"/>
      <c r="BT628" s="126"/>
      <c r="CD628" s="126"/>
      <c r="CN628" s="126"/>
      <c r="CX628" s="126"/>
      <c r="DH628" s="126"/>
      <c r="DR628" s="126"/>
      <c r="EB628" s="126"/>
      <c r="EL628" s="126"/>
      <c r="EV628" s="126"/>
      <c r="FF628" s="126"/>
      <c r="FP628" s="126"/>
      <c r="FZ628" s="126"/>
      <c r="GJ628" s="126"/>
      <c r="GT628" s="126"/>
      <c r="HD628" s="126"/>
      <c r="HN628" s="126"/>
      <c r="HX628" s="126"/>
    </row>
    <row xmlns:x14ac="http://schemas.microsoft.com/office/spreadsheetml/2009/9/ac" r="629" s="3" customFormat="true" x14ac:dyDescent="0.25">
      <c r="A629" s="387"/>
      <c r="B629" s="126"/>
      <c r="L629" s="126"/>
      <c r="V629" s="126"/>
      <c r="AF629" s="126"/>
      <c r="AP629" s="126"/>
      <c r="AZ629" s="126"/>
      <c r="BJ629" s="126"/>
      <c r="BK629" s="126"/>
      <c r="BT629" s="126"/>
      <c r="CD629" s="126"/>
      <c r="CN629" s="126"/>
      <c r="CX629" s="126"/>
      <c r="DH629" s="126"/>
      <c r="DR629" s="126"/>
      <c r="EB629" s="126"/>
      <c r="EL629" s="126"/>
      <c r="EV629" s="126"/>
      <c r="FF629" s="126"/>
      <c r="FP629" s="126"/>
      <c r="FZ629" s="126"/>
      <c r="GJ629" s="126"/>
      <c r="GT629" s="126"/>
      <c r="HD629" s="126"/>
      <c r="HN629" s="126"/>
      <c r="HX629" s="126"/>
    </row>
    <row xmlns:x14ac="http://schemas.microsoft.com/office/spreadsheetml/2009/9/ac" r="630" s="3" customFormat="true" x14ac:dyDescent="0.25">
      <c r="A630" s="387"/>
      <c r="B630" s="126"/>
      <c r="L630" s="126"/>
      <c r="V630" s="126"/>
      <c r="AF630" s="126"/>
      <c r="AP630" s="126"/>
      <c r="AZ630" s="126"/>
      <c r="BJ630" s="126"/>
      <c r="BK630" s="126"/>
      <c r="BT630" s="126"/>
      <c r="CD630" s="126"/>
      <c r="CN630" s="126"/>
      <c r="CX630" s="126"/>
      <c r="DH630" s="126"/>
      <c r="DR630" s="126"/>
      <c r="EB630" s="126"/>
      <c r="EL630" s="126"/>
      <c r="EV630" s="126"/>
      <c r="FF630" s="126"/>
      <c r="FP630" s="126"/>
      <c r="FZ630" s="126"/>
      <c r="GJ630" s="126"/>
      <c r="GT630" s="126"/>
      <c r="HD630" s="126"/>
      <c r="HN630" s="126"/>
      <c r="HX630" s="126"/>
    </row>
    <row xmlns:x14ac="http://schemas.microsoft.com/office/spreadsheetml/2009/9/ac" r="631" s="3" customFormat="true" x14ac:dyDescent="0.25">
      <c r="A631" s="387"/>
      <c r="B631" s="126"/>
      <c r="L631" s="126"/>
      <c r="V631" s="126"/>
      <c r="AF631" s="126"/>
      <c r="AP631" s="126"/>
      <c r="AZ631" s="126"/>
      <c r="BJ631" s="126"/>
      <c r="BK631" s="126"/>
      <c r="BT631" s="126"/>
      <c r="CD631" s="126"/>
      <c r="CN631" s="126"/>
      <c r="CX631" s="126"/>
      <c r="DH631" s="126"/>
      <c r="DR631" s="126"/>
      <c r="EB631" s="126"/>
      <c r="EL631" s="126"/>
      <c r="EV631" s="126"/>
      <c r="FF631" s="126"/>
      <c r="FP631" s="126"/>
      <c r="FZ631" s="126"/>
      <c r="GJ631" s="126"/>
      <c r="GT631" s="126"/>
      <c r="HD631" s="126"/>
      <c r="HN631" s="126"/>
      <c r="HX631" s="126"/>
    </row>
    <row xmlns:x14ac="http://schemas.microsoft.com/office/spreadsheetml/2009/9/ac" r="632" s="3" customFormat="true" x14ac:dyDescent="0.25">
      <c r="A632" s="387"/>
      <c r="B632" s="126"/>
      <c r="L632" s="126"/>
      <c r="V632" s="126"/>
      <c r="AF632" s="126"/>
      <c r="AP632" s="126"/>
      <c r="AZ632" s="126"/>
      <c r="BJ632" s="126"/>
      <c r="BK632" s="126"/>
      <c r="BT632" s="126"/>
      <c r="CD632" s="126"/>
      <c r="CN632" s="126"/>
      <c r="CX632" s="126"/>
      <c r="DH632" s="126"/>
      <c r="DR632" s="126"/>
      <c r="EB632" s="126"/>
      <c r="EL632" s="126"/>
      <c r="EV632" s="126"/>
      <c r="FF632" s="126"/>
      <c r="FP632" s="126"/>
      <c r="FZ632" s="126"/>
      <c r="GJ632" s="126"/>
      <c r="GT632" s="126"/>
      <c r="HD632" s="126"/>
      <c r="HN632" s="126"/>
      <c r="HX632" s="126"/>
    </row>
    <row xmlns:x14ac="http://schemas.microsoft.com/office/spreadsheetml/2009/9/ac" r="633" s="3" customFormat="true" x14ac:dyDescent="0.25">
      <c r="A633" s="387"/>
      <c r="B633" s="126"/>
      <c r="L633" s="126"/>
      <c r="V633" s="126"/>
      <c r="AF633" s="126"/>
      <c r="AP633" s="126"/>
      <c r="AZ633" s="126"/>
      <c r="BJ633" s="126"/>
      <c r="BK633" s="126"/>
      <c r="BT633" s="126"/>
      <c r="CD633" s="126"/>
      <c r="CN633" s="126"/>
      <c r="CX633" s="126"/>
      <c r="DH633" s="126"/>
      <c r="DR633" s="126"/>
      <c r="EB633" s="126"/>
      <c r="EL633" s="126"/>
      <c r="EV633" s="126"/>
      <c r="FF633" s="126"/>
      <c r="FP633" s="126"/>
      <c r="FZ633" s="126"/>
      <c r="GJ633" s="126"/>
      <c r="GT633" s="126"/>
      <c r="HD633" s="126"/>
      <c r="HN633" s="126"/>
      <c r="HX633" s="126"/>
    </row>
    <row xmlns:x14ac="http://schemas.microsoft.com/office/spreadsheetml/2009/9/ac" r="634" s="3" customFormat="true" x14ac:dyDescent="0.25">
      <c r="A634" s="387"/>
      <c r="B634" s="126"/>
      <c r="L634" s="126"/>
      <c r="V634" s="126"/>
      <c r="AF634" s="126"/>
      <c r="AP634" s="126"/>
      <c r="AZ634" s="126"/>
      <c r="BJ634" s="126"/>
      <c r="BK634" s="126"/>
      <c r="BT634" s="126"/>
      <c r="CD634" s="126"/>
      <c r="CN634" s="126"/>
      <c r="CX634" s="126"/>
      <c r="DH634" s="126"/>
      <c r="DR634" s="126"/>
      <c r="EB634" s="126"/>
      <c r="EL634" s="126"/>
      <c r="EV634" s="126"/>
      <c r="FF634" s="126"/>
      <c r="FP634" s="126"/>
      <c r="FZ634" s="126"/>
      <c r="GJ634" s="126"/>
      <c r="GT634" s="126"/>
      <c r="HD634" s="126"/>
      <c r="HN634" s="126"/>
      <c r="HX634" s="126"/>
    </row>
    <row xmlns:x14ac="http://schemas.microsoft.com/office/spreadsheetml/2009/9/ac" r="635" s="3" customFormat="true" x14ac:dyDescent="0.25">
      <c r="A635" s="387"/>
      <c r="B635" s="126"/>
      <c r="L635" s="126"/>
      <c r="V635" s="126"/>
      <c r="AF635" s="126"/>
      <c r="AP635" s="126"/>
      <c r="AZ635" s="126"/>
      <c r="BJ635" s="126"/>
      <c r="BK635" s="126"/>
      <c r="BT635" s="126"/>
      <c r="CD635" s="126"/>
      <c r="CN635" s="126"/>
      <c r="CX635" s="126"/>
      <c r="DH635" s="126"/>
      <c r="DR635" s="126"/>
      <c r="EB635" s="126"/>
      <c r="EL635" s="126"/>
      <c r="EV635" s="126"/>
      <c r="FF635" s="126"/>
      <c r="FP635" s="126"/>
      <c r="FZ635" s="126"/>
      <c r="GJ635" s="126"/>
      <c r="GT635" s="126"/>
      <c r="HD635" s="126"/>
      <c r="HN635" s="126"/>
      <c r="HX635" s="126"/>
    </row>
    <row xmlns:x14ac="http://schemas.microsoft.com/office/spreadsheetml/2009/9/ac" r="636" s="3" customFormat="true" x14ac:dyDescent="0.25">
      <c r="A636" s="387"/>
      <c r="B636" s="126"/>
      <c r="L636" s="126"/>
      <c r="V636" s="126"/>
      <c r="AF636" s="126"/>
      <c r="AP636" s="126"/>
      <c r="AZ636" s="126"/>
      <c r="BJ636" s="126"/>
      <c r="BK636" s="126"/>
      <c r="BT636" s="126"/>
      <c r="CD636" s="126"/>
      <c r="CN636" s="126"/>
      <c r="CX636" s="126"/>
      <c r="DH636" s="126"/>
      <c r="DR636" s="126"/>
      <c r="EB636" s="126"/>
      <c r="EL636" s="126"/>
      <c r="EV636" s="126"/>
      <c r="FF636" s="126"/>
      <c r="FP636" s="126"/>
      <c r="FZ636" s="126"/>
      <c r="GJ636" s="126"/>
      <c r="GT636" s="126"/>
      <c r="HD636" s="126"/>
      <c r="HN636" s="126"/>
      <c r="HX636" s="126"/>
    </row>
    <row xmlns:x14ac="http://schemas.microsoft.com/office/spreadsheetml/2009/9/ac" r="637" s="3" customFormat="true" x14ac:dyDescent="0.25">
      <c r="A637" s="387"/>
      <c r="B637" s="126"/>
      <c r="L637" s="126"/>
      <c r="V637" s="126"/>
      <c r="AF637" s="126"/>
      <c r="AP637" s="126"/>
      <c r="AZ637" s="126"/>
      <c r="BJ637" s="126"/>
      <c r="BK637" s="126"/>
      <c r="BT637" s="126"/>
      <c r="CD637" s="126"/>
      <c r="CN637" s="126"/>
      <c r="CX637" s="126"/>
      <c r="DH637" s="126"/>
      <c r="DR637" s="126"/>
      <c r="EB637" s="126"/>
      <c r="EL637" s="126"/>
      <c r="EV637" s="126"/>
      <c r="FF637" s="126"/>
      <c r="FP637" s="126"/>
      <c r="FZ637" s="126"/>
      <c r="GJ637" s="126"/>
      <c r="GT637" s="126"/>
      <c r="HD637" s="126"/>
      <c r="HN637" s="126"/>
      <c r="HX637" s="126"/>
    </row>
    <row xmlns:x14ac="http://schemas.microsoft.com/office/spreadsheetml/2009/9/ac" r="638" s="3" customFormat="true" x14ac:dyDescent="0.25">
      <c r="A638" s="387"/>
      <c r="B638" s="126"/>
      <c r="L638" s="126"/>
      <c r="V638" s="126"/>
      <c r="AF638" s="126"/>
      <c r="AP638" s="126"/>
      <c r="AZ638" s="126"/>
      <c r="BJ638" s="126"/>
      <c r="BK638" s="126"/>
      <c r="BT638" s="126"/>
      <c r="CD638" s="126"/>
      <c r="CN638" s="126"/>
      <c r="CX638" s="126"/>
      <c r="DH638" s="126"/>
      <c r="DR638" s="126"/>
      <c r="EB638" s="126"/>
      <c r="EL638" s="126"/>
      <c r="EV638" s="126"/>
      <c r="FF638" s="126"/>
      <c r="FP638" s="126"/>
      <c r="FZ638" s="126"/>
      <c r="GJ638" s="126"/>
      <c r="GT638" s="126"/>
      <c r="HD638" s="126"/>
      <c r="HN638" s="126"/>
      <c r="HX638" s="126"/>
    </row>
    <row xmlns:x14ac="http://schemas.microsoft.com/office/spreadsheetml/2009/9/ac" r="639" s="3" customFormat="true" x14ac:dyDescent="0.25">
      <c r="A639" s="387"/>
      <c r="B639" s="126"/>
      <c r="L639" s="126"/>
      <c r="V639" s="126"/>
      <c r="AF639" s="126"/>
      <c r="AP639" s="126"/>
      <c r="AZ639" s="126"/>
      <c r="BJ639" s="126"/>
      <c r="BK639" s="126"/>
      <c r="BT639" s="126"/>
      <c r="CD639" s="126"/>
      <c r="CN639" s="126"/>
      <c r="CX639" s="126"/>
      <c r="DH639" s="126"/>
      <c r="DR639" s="126"/>
      <c r="EB639" s="126"/>
      <c r="EL639" s="126"/>
      <c r="EV639" s="126"/>
      <c r="FF639" s="126"/>
      <c r="FP639" s="126"/>
      <c r="FZ639" s="126"/>
      <c r="GJ639" s="126"/>
      <c r="GT639" s="126"/>
      <c r="HD639" s="126"/>
      <c r="HN639" s="126"/>
      <c r="HX639" s="126"/>
    </row>
    <row xmlns:x14ac="http://schemas.microsoft.com/office/spreadsheetml/2009/9/ac" r="640" s="3" customFormat="true" x14ac:dyDescent="0.25">
      <c r="A640" s="387"/>
      <c r="B640" s="126"/>
      <c r="L640" s="126"/>
      <c r="V640" s="126"/>
      <c r="AF640" s="126"/>
      <c r="AP640" s="126"/>
      <c r="AZ640" s="126"/>
      <c r="BJ640" s="126"/>
      <c r="BK640" s="126"/>
      <c r="BT640" s="126"/>
      <c r="CD640" s="126"/>
      <c r="CN640" s="126"/>
      <c r="CX640" s="126"/>
      <c r="DH640" s="126"/>
      <c r="DR640" s="126"/>
      <c r="EB640" s="126"/>
      <c r="EL640" s="126"/>
      <c r="EV640" s="126"/>
      <c r="FF640" s="126"/>
      <c r="FP640" s="126"/>
      <c r="FZ640" s="126"/>
      <c r="GJ640" s="126"/>
      <c r="GT640" s="126"/>
      <c r="HD640" s="126"/>
      <c r="HN640" s="126"/>
      <c r="HX640" s="126"/>
    </row>
  </sheetData>
  <mergeCells count="13">
    <mergeCell ref="CO27:CU27"/>
    <mergeCell ref="CY27:DE27"/>
    <mergeCell ref="DI27:DO27"/>
    <mergeCell ref="A2:A3"/>
    <mergeCell ref="BK27:BQ27"/>
    <mergeCell ref="BU27:CA27"/>
    <mergeCell ref="CE27:CK27"/>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2024-04-24T06:11:03Z</dcterms:modified>
</cp:coreProperties>
</file>